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2E949896-D12C-4AE5-A522-D045DE0679A2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070" i="3" l="1"/>
  <c r="F2070" i="3"/>
  <c r="G2070" i="3"/>
  <c r="H2070" i="3"/>
  <c r="L2070" i="3" s="1"/>
  <c r="I2070" i="3"/>
  <c r="J2070" i="3"/>
  <c r="K2070" i="3"/>
  <c r="E2071" i="3"/>
  <c r="F2071" i="3"/>
  <c r="G2071" i="3"/>
  <c r="H2071" i="3"/>
  <c r="I2071" i="3"/>
  <c r="J2071" i="3"/>
  <c r="E2072" i="3"/>
  <c r="F2072" i="3"/>
  <c r="G2072" i="3"/>
  <c r="K2072" i="3" s="1"/>
  <c r="H2072" i="3"/>
  <c r="I2072" i="3"/>
  <c r="J2072" i="3"/>
  <c r="L2072" i="3" s="1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L2077" i="3" s="1"/>
  <c r="J2077" i="3"/>
  <c r="E2078" i="3"/>
  <c r="F2078" i="3"/>
  <c r="G2078" i="3"/>
  <c r="H2078" i="3"/>
  <c r="I2078" i="3"/>
  <c r="J2078" i="3"/>
  <c r="E2079" i="3"/>
  <c r="F2079" i="3"/>
  <c r="G2079" i="3"/>
  <c r="H2079" i="3"/>
  <c r="L2079" i="3" s="1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K2082" i="3" s="1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L2084" i="3" s="1"/>
  <c r="J2084" i="3"/>
  <c r="E2085" i="3"/>
  <c r="F2085" i="3"/>
  <c r="G2085" i="3"/>
  <c r="H2085" i="3"/>
  <c r="I2085" i="3"/>
  <c r="J2085" i="3"/>
  <c r="E2086" i="3"/>
  <c r="K2086" i="3" s="1"/>
  <c r="F2086" i="3"/>
  <c r="G2086" i="3"/>
  <c r="H2086" i="3"/>
  <c r="I2086" i="3"/>
  <c r="L2086" i="3" s="1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N2072" i="3" l="1"/>
  <c r="AB2072" i="3"/>
  <c r="AZ2072" i="3"/>
  <c r="L2094" i="3"/>
  <c r="AN2094" i="3" s="1"/>
  <c r="L2088" i="3"/>
  <c r="K2093" i="3"/>
  <c r="K2090" i="3"/>
  <c r="O2090" i="3" s="1"/>
  <c r="K2089" i="3"/>
  <c r="AB2089" i="3" s="1"/>
  <c r="K2088" i="3"/>
  <c r="K2084" i="3"/>
  <c r="L2082" i="3"/>
  <c r="AM2082" i="3" s="1"/>
  <c r="L2080" i="3"/>
  <c r="K2076" i="3"/>
  <c r="K2074" i="3"/>
  <c r="L2093" i="3"/>
  <c r="AP2093" i="3" s="1"/>
  <c r="L2092" i="3"/>
  <c r="T2092" i="3" s="1"/>
  <c r="K2077" i="3"/>
  <c r="L2074" i="3"/>
  <c r="K2073" i="3"/>
  <c r="AA2086" i="3"/>
  <c r="AU2086" i="3"/>
  <c r="AQ2086" i="3"/>
  <c r="AE2086" i="3"/>
  <c r="AY2086" i="3"/>
  <c r="O2086" i="3"/>
  <c r="AM2086" i="3"/>
  <c r="BC2086" i="3"/>
  <c r="W2086" i="3"/>
  <c r="BG2086" i="3"/>
  <c r="AA2084" i="3"/>
  <c r="AE2084" i="3"/>
  <c r="AY2084" i="3"/>
  <c r="AU2084" i="3"/>
  <c r="O2084" i="3"/>
  <c r="AI2084" i="3"/>
  <c r="BC2084" i="3"/>
  <c r="S2084" i="3"/>
  <c r="AM2084" i="3"/>
  <c r="W2084" i="3"/>
  <c r="AA2077" i="3"/>
  <c r="AJ2077" i="3"/>
  <c r="AU2077" i="3"/>
  <c r="BF2077" i="3"/>
  <c r="AB2077" i="3"/>
  <c r="AM2077" i="3"/>
  <c r="AY2077" i="3"/>
  <c r="BG2077" i="3"/>
  <c r="T2077" i="3"/>
  <c r="AE2077" i="3"/>
  <c r="AQ2077" i="3"/>
  <c r="AZ2077" i="3"/>
  <c r="BH2077" i="3"/>
  <c r="AI2077" i="3"/>
  <c r="BC2077" i="3"/>
  <c r="W2077" i="3"/>
  <c r="AR2077" i="3"/>
  <c r="T2074" i="3"/>
  <c r="AB2074" i="3"/>
  <c r="BH2074" i="3"/>
  <c r="AR2074" i="3"/>
  <c r="X2074" i="3"/>
  <c r="BD2074" i="3"/>
  <c r="L2085" i="3"/>
  <c r="K2085" i="3"/>
  <c r="L2083" i="3"/>
  <c r="K2083" i="3"/>
  <c r="K2081" i="3"/>
  <c r="K2079" i="3"/>
  <c r="L2078" i="3"/>
  <c r="K2075" i="3"/>
  <c r="AR2072" i="3"/>
  <c r="X2072" i="3"/>
  <c r="AH2079" i="3"/>
  <c r="L2081" i="3"/>
  <c r="AG2081" i="3" s="1"/>
  <c r="BI2076" i="3"/>
  <c r="BH2072" i="3"/>
  <c r="AN2072" i="3"/>
  <c r="T2072" i="3"/>
  <c r="K2094" i="3"/>
  <c r="X2094" i="3" s="1"/>
  <c r="K2092" i="3"/>
  <c r="L2091" i="3"/>
  <c r="L2090" i="3"/>
  <c r="L2087" i="3"/>
  <c r="Z2087" i="3" s="1"/>
  <c r="K2087" i="3"/>
  <c r="BE2076" i="3"/>
  <c r="L2076" i="3"/>
  <c r="AO2076" i="3" s="1"/>
  <c r="BD2072" i="3"/>
  <c r="AJ2072" i="3"/>
  <c r="P2072" i="3"/>
  <c r="K2071" i="3"/>
  <c r="AJ2092" i="3"/>
  <c r="AE2092" i="3"/>
  <c r="AC2092" i="3"/>
  <c r="BI2092" i="3"/>
  <c r="S2092" i="3"/>
  <c r="AH2092" i="3"/>
  <c r="AM2090" i="3"/>
  <c r="AU2090" i="3"/>
  <c r="BH2090" i="3"/>
  <c r="S2090" i="3"/>
  <c r="AR2081" i="3"/>
  <c r="BI2081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P2070" i="3"/>
  <c r="AF2070" i="3"/>
  <c r="AV2070" i="3"/>
  <c r="T2070" i="3"/>
  <c r="AJ2070" i="3"/>
  <c r="AZ2070" i="3"/>
  <c r="X2070" i="3"/>
  <c r="AN2070" i="3"/>
  <c r="BD2070" i="3"/>
  <c r="AB2070" i="3"/>
  <c r="AR2070" i="3"/>
  <c r="BH2070" i="3"/>
  <c r="V2093" i="3"/>
  <c r="Z2093" i="3"/>
  <c r="BB2093" i="3"/>
  <c r="BF2093" i="3"/>
  <c r="AK2093" i="3"/>
  <c r="AO2093" i="3"/>
  <c r="S2093" i="3"/>
  <c r="W2093" i="3"/>
  <c r="AY2093" i="3"/>
  <c r="BC2093" i="3"/>
  <c r="AJ2093" i="3"/>
  <c r="AN2093" i="3"/>
  <c r="P2088" i="3"/>
  <c r="T2088" i="3"/>
  <c r="X2088" i="3"/>
  <c r="AB2088" i="3"/>
  <c r="AF2088" i="3"/>
  <c r="AJ2088" i="3"/>
  <c r="AN2088" i="3"/>
  <c r="AR2088" i="3"/>
  <c r="AV2088" i="3"/>
  <c r="AZ2088" i="3"/>
  <c r="BD2088" i="3"/>
  <c r="BH2088" i="3"/>
  <c r="M2088" i="3"/>
  <c r="Q2088" i="3"/>
  <c r="U2088" i="3"/>
  <c r="Y2088" i="3"/>
  <c r="AC2088" i="3"/>
  <c r="AG2088" i="3"/>
  <c r="AK2088" i="3"/>
  <c r="AO2088" i="3"/>
  <c r="AS2088" i="3"/>
  <c r="AW2088" i="3"/>
  <c r="BA2088" i="3"/>
  <c r="BE2088" i="3"/>
  <c r="BI2088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AA2088" i="3"/>
  <c r="AQ2088" i="3"/>
  <c r="BG2088" i="3"/>
  <c r="AM2088" i="3"/>
  <c r="O2088" i="3"/>
  <c r="AE2088" i="3"/>
  <c r="AU2088" i="3"/>
  <c r="S2088" i="3"/>
  <c r="AI2088" i="3"/>
  <c r="AY2088" i="3"/>
  <c r="W2088" i="3"/>
  <c r="BC2088" i="3"/>
  <c r="AB2081" i="3"/>
  <c r="K2091" i="3"/>
  <c r="Y2090" i="3"/>
  <c r="AK2090" i="3"/>
  <c r="BE2090" i="3"/>
  <c r="R2090" i="3"/>
  <c r="AL2090" i="3"/>
  <c r="AX2090" i="3"/>
  <c r="L2089" i="3"/>
  <c r="AQ2089" i="3"/>
  <c r="BH2089" i="3"/>
  <c r="P2086" i="3"/>
  <c r="T2086" i="3"/>
  <c r="X2086" i="3"/>
  <c r="AB2086" i="3"/>
  <c r="AF2086" i="3"/>
  <c r="AJ2086" i="3"/>
  <c r="AN2086" i="3"/>
  <c r="AR2086" i="3"/>
  <c r="AV2086" i="3"/>
  <c r="AZ2086" i="3"/>
  <c r="BD2086" i="3"/>
  <c r="BH2086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BI2085" i="3"/>
  <c r="AS2085" i="3"/>
  <c r="AC2085" i="3"/>
  <c r="M2085" i="3"/>
  <c r="BG2084" i="3"/>
  <c r="AQ2084" i="3"/>
  <c r="AU2082" i="3"/>
  <c r="BC2079" i="3"/>
  <c r="R2083" i="3"/>
  <c r="AL2083" i="3"/>
  <c r="AX2083" i="3"/>
  <c r="W2083" i="3"/>
  <c r="AI2083" i="3"/>
  <c r="BC2083" i="3"/>
  <c r="T2083" i="3"/>
  <c r="AN2083" i="3"/>
  <c r="AZ2083" i="3"/>
  <c r="AN2090" i="3"/>
  <c r="P2090" i="3"/>
  <c r="AP2087" i="3"/>
  <c r="AA2087" i="3"/>
  <c r="BG2087" i="3"/>
  <c r="AR2087" i="3"/>
  <c r="AI2086" i="3"/>
  <c r="S2086" i="3"/>
  <c r="BE2085" i="3"/>
  <c r="AO2085" i="3"/>
  <c r="P2084" i="3"/>
  <c r="T2084" i="3"/>
  <c r="X2084" i="3"/>
  <c r="AB2084" i="3"/>
  <c r="AF2084" i="3"/>
  <c r="AJ2084" i="3"/>
  <c r="AN2084" i="3"/>
  <c r="AR2084" i="3"/>
  <c r="AV2084" i="3"/>
  <c r="AZ2084" i="3"/>
  <c r="BD2084" i="3"/>
  <c r="BH2084" i="3"/>
  <c r="M2084" i="3"/>
  <c r="Q2084" i="3"/>
  <c r="U2084" i="3"/>
  <c r="Y2084" i="3"/>
  <c r="AC2084" i="3"/>
  <c r="AG2084" i="3"/>
  <c r="AK2084" i="3"/>
  <c r="AO2084" i="3"/>
  <c r="AS2084" i="3"/>
  <c r="AW2084" i="3"/>
  <c r="BA2084" i="3"/>
  <c r="BE2084" i="3"/>
  <c r="BI2084" i="3"/>
  <c r="N2084" i="3"/>
  <c r="R2084" i="3"/>
  <c r="V2084" i="3"/>
  <c r="Z2084" i="3"/>
  <c r="AD2084" i="3"/>
  <c r="AH2084" i="3"/>
  <c r="AL2084" i="3"/>
  <c r="AP2084" i="3"/>
  <c r="AT2084" i="3"/>
  <c r="AX2084" i="3"/>
  <c r="BB2084" i="3"/>
  <c r="BF2084" i="3"/>
  <c r="AC2083" i="3"/>
  <c r="N2085" i="3"/>
  <c r="R2085" i="3"/>
  <c r="V2085" i="3"/>
  <c r="Z2085" i="3"/>
  <c r="AD2085" i="3"/>
  <c r="AH2085" i="3"/>
  <c r="AL2085" i="3"/>
  <c r="AP2085" i="3"/>
  <c r="AT2085" i="3"/>
  <c r="AX2085" i="3"/>
  <c r="BB2085" i="3"/>
  <c r="BF2085" i="3"/>
  <c r="O2085" i="3"/>
  <c r="S2085" i="3"/>
  <c r="W2085" i="3"/>
  <c r="AA2085" i="3"/>
  <c r="AE2085" i="3"/>
  <c r="AI2085" i="3"/>
  <c r="AM2085" i="3"/>
  <c r="AQ2085" i="3"/>
  <c r="AU2085" i="3"/>
  <c r="AY2085" i="3"/>
  <c r="BC2085" i="3"/>
  <c r="BG2085" i="3"/>
  <c r="P2085" i="3"/>
  <c r="T2085" i="3"/>
  <c r="X2085" i="3"/>
  <c r="AB2085" i="3"/>
  <c r="AF2085" i="3"/>
  <c r="AJ2085" i="3"/>
  <c r="AN2085" i="3"/>
  <c r="AR2085" i="3"/>
  <c r="AV2085" i="3"/>
  <c r="AZ2085" i="3"/>
  <c r="BD2085" i="3"/>
  <c r="BH2085" i="3"/>
  <c r="BE2083" i="3"/>
  <c r="P2082" i="3"/>
  <c r="AJ2082" i="3"/>
  <c r="AV2082" i="3"/>
  <c r="Q2082" i="3"/>
  <c r="AC2082" i="3"/>
  <c r="AS2082" i="3"/>
  <c r="AW2082" i="3"/>
  <c r="BI2082" i="3"/>
  <c r="N2082" i="3"/>
  <c r="Z2082" i="3"/>
  <c r="AD2082" i="3"/>
  <c r="AP2082" i="3"/>
  <c r="AT2082" i="3"/>
  <c r="BF2082" i="3"/>
  <c r="N2081" i="3"/>
  <c r="Z2081" i="3"/>
  <c r="AD2081" i="3"/>
  <c r="AP2081" i="3"/>
  <c r="AT2081" i="3"/>
  <c r="X2081" i="3"/>
  <c r="AC2081" i="3"/>
  <c r="AS2081" i="3"/>
  <c r="AX2081" i="3"/>
  <c r="O2081" i="3"/>
  <c r="T2081" i="3"/>
  <c r="AJ2081" i="3"/>
  <c r="AO2081" i="3"/>
  <c r="BC2081" i="3"/>
  <c r="BG2081" i="3"/>
  <c r="AA2081" i="3"/>
  <c r="AF2081" i="3"/>
  <c r="AV2081" i="3"/>
  <c r="AZ2081" i="3"/>
  <c r="R2079" i="3"/>
  <c r="AM2079" i="3"/>
  <c r="BH2079" i="3"/>
  <c r="W2079" i="3"/>
  <c r="AR2079" i="3"/>
  <c r="AB2079" i="3"/>
  <c r="AX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N2079" i="3"/>
  <c r="S2079" i="3"/>
  <c r="X2079" i="3"/>
  <c r="AD2079" i="3"/>
  <c r="AI2079" i="3"/>
  <c r="AN2079" i="3"/>
  <c r="AT2079" i="3"/>
  <c r="AY2079" i="3"/>
  <c r="BD2079" i="3"/>
  <c r="O2079" i="3"/>
  <c r="T2079" i="3"/>
  <c r="Z2079" i="3"/>
  <c r="AE2079" i="3"/>
  <c r="AJ2079" i="3"/>
  <c r="AP2079" i="3"/>
  <c r="AU2079" i="3"/>
  <c r="AZ2079" i="3"/>
  <c r="BF2079" i="3"/>
  <c r="P2079" i="3"/>
  <c r="V2079" i="3"/>
  <c r="AA2079" i="3"/>
  <c r="AF2079" i="3"/>
  <c r="AL2079" i="3"/>
  <c r="AQ2079" i="3"/>
  <c r="AV2079" i="3"/>
  <c r="BB2079" i="3"/>
  <c r="BG2079" i="3"/>
  <c r="P2077" i="3"/>
  <c r="M2077" i="3"/>
  <c r="Q2077" i="3"/>
  <c r="U2077" i="3"/>
  <c r="Y2077" i="3"/>
  <c r="AC2077" i="3"/>
  <c r="AG2077" i="3"/>
  <c r="AK2077" i="3"/>
  <c r="AO2077" i="3"/>
  <c r="AS2077" i="3"/>
  <c r="AW2077" i="3"/>
  <c r="BA2077" i="3"/>
  <c r="BE2077" i="3"/>
  <c r="BI2077" i="3"/>
  <c r="N2077" i="3"/>
  <c r="R2077" i="3"/>
  <c r="V2077" i="3"/>
  <c r="Z2077" i="3"/>
  <c r="AD2077" i="3"/>
  <c r="AH2077" i="3"/>
  <c r="AL2077" i="3"/>
  <c r="AP2077" i="3"/>
  <c r="AT2077" i="3"/>
  <c r="AX2077" i="3"/>
  <c r="BB2077" i="3"/>
  <c r="Q2076" i="3"/>
  <c r="V2076" i="3"/>
  <c r="Z2076" i="3"/>
  <c r="AD2076" i="3"/>
  <c r="AH2076" i="3"/>
  <c r="AL2076" i="3"/>
  <c r="AP2076" i="3"/>
  <c r="AT2076" i="3"/>
  <c r="AX2076" i="3"/>
  <c r="BB2076" i="3"/>
  <c r="BF2076" i="3"/>
  <c r="N2076" i="3"/>
  <c r="T2076" i="3"/>
  <c r="X2076" i="3"/>
  <c r="AB2076" i="3"/>
  <c r="AF2076" i="3"/>
  <c r="AJ2076" i="3"/>
  <c r="AN2076" i="3"/>
  <c r="AR2076" i="3"/>
  <c r="AV2076" i="3"/>
  <c r="AZ2076" i="3"/>
  <c r="BD2076" i="3"/>
  <c r="BH2076" i="3"/>
  <c r="S2077" i="3"/>
  <c r="BE2075" i="3"/>
  <c r="K2080" i="3"/>
  <c r="K2078" i="3"/>
  <c r="BD2077" i="3"/>
  <c r="AV2077" i="3"/>
  <c r="AN2077" i="3"/>
  <c r="AF2077" i="3"/>
  <c r="X2077" i="3"/>
  <c r="O2077" i="3"/>
  <c r="BA2076" i="3"/>
  <c r="AK2076" i="3"/>
  <c r="U2076" i="3"/>
  <c r="O2076" i="3"/>
  <c r="S2076" i="3"/>
  <c r="L2075" i="3"/>
  <c r="AP2075" i="3" s="1"/>
  <c r="AZ2074" i="3"/>
  <c r="AJ2074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W2074" i="3"/>
  <c r="AA2074" i="3"/>
  <c r="AE2074" i="3"/>
  <c r="AI2074" i="3"/>
  <c r="AM2074" i="3"/>
  <c r="AQ2074" i="3"/>
  <c r="AU2074" i="3"/>
  <c r="AY2074" i="3"/>
  <c r="BC2074" i="3"/>
  <c r="BG2074" i="3"/>
  <c r="L2073" i="3"/>
  <c r="O2073" i="3" s="1"/>
  <c r="BG2076" i="3"/>
  <c r="BC2076" i="3"/>
  <c r="AY2076" i="3"/>
  <c r="AU2076" i="3"/>
  <c r="AQ2076" i="3"/>
  <c r="AM2076" i="3"/>
  <c r="AI2076" i="3"/>
  <c r="AE2076" i="3"/>
  <c r="AA2076" i="3"/>
  <c r="W2076" i="3"/>
  <c r="R2076" i="3"/>
  <c r="M2076" i="3"/>
  <c r="AV2074" i="3"/>
  <c r="AF2074" i="3"/>
  <c r="P2074" i="3"/>
  <c r="AV2072" i="3"/>
  <c r="AF2072" i="3"/>
  <c r="L2071" i="3"/>
  <c r="AA2071" i="3" s="1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AX2071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K1994" i="3" s="1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K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K2041" i="3" s="1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AF2087" i="3" l="1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BJ2083" i="3" s="1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BL2094" i="3" s="1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L2092" i="3" s="1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BM2087" i="3" s="1"/>
  <c r="AD2087" i="3"/>
  <c r="AM2089" i="3"/>
  <c r="O2092" i="3"/>
  <c r="W2092" i="3"/>
  <c r="AD2094" i="3"/>
  <c r="Q2094" i="3"/>
  <c r="Q2081" i="3"/>
  <c r="W2081" i="3"/>
  <c r="BJ2081" i="3" s="1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BK2081" i="3" s="1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BM2083" i="3" s="1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BM2082" i="3"/>
  <c r="Y2076" i="3"/>
  <c r="Q2083" i="3"/>
  <c r="U2083" i="3"/>
  <c r="AC2076" i="3"/>
  <c r="BM2076" i="3" s="1"/>
  <c r="K2023" i="3"/>
  <c r="L2022" i="3"/>
  <c r="BL2072" i="3"/>
  <c r="AR2075" i="3"/>
  <c r="BG2075" i="3"/>
  <c r="AA2075" i="3"/>
  <c r="AP2073" i="3"/>
  <c r="AO2073" i="3"/>
  <c r="AB2073" i="3"/>
  <c r="BM2084" i="3"/>
  <c r="BL2084" i="3"/>
  <c r="BL2086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BJ2076" i="3" s="1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U2046" i="3"/>
  <c r="K2046" i="3"/>
  <c r="BE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N2090" i="3"/>
  <c r="BL2070" i="3"/>
  <c r="BJ2070" i="3"/>
  <c r="V2071" i="3"/>
  <c r="BN2076" i="3"/>
  <c r="BI2071" i="3"/>
  <c r="AS2071" i="3"/>
  <c r="AC2071" i="3"/>
  <c r="M2071" i="3"/>
  <c r="AV2071" i="3"/>
  <c r="AF2071" i="3"/>
  <c r="P2071" i="3"/>
  <c r="AU2071" i="3"/>
  <c r="AE2071" i="3"/>
  <c r="O2071" i="3"/>
  <c r="BM2074" i="3"/>
  <c r="BF2075" i="3"/>
  <c r="BL2077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BJ2077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BL2079" i="3"/>
  <c r="BM2079" i="3"/>
  <c r="BN2085" i="3"/>
  <c r="BK2085" i="3"/>
  <c r="BN2086" i="3"/>
  <c r="BK2086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BM2092" i="3"/>
  <c r="BK2092" i="3"/>
  <c r="BN2092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BK2093" i="3"/>
  <c r="R2071" i="3"/>
  <c r="AL2071" i="3"/>
  <c r="BE2071" i="3"/>
  <c r="AO2071" i="3"/>
  <c r="Y2071" i="3"/>
  <c r="BH2071" i="3"/>
  <c r="AR2071" i="3"/>
  <c r="AB2071" i="3"/>
  <c r="BG2071" i="3"/>
  <c r="AQ2071" i="3"/>
  <c r="BL2074" i="3"/>
  <c r="BJ2074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K2077" i="3"/>
  <c r="BN2077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BJ2079" i="3"/>
  <c r="BL2085" i="3"/>
  <c r="BJ2084" i="3"/>
  <c r="BM2086" i="3"/>
  <c r="AV2089" i="3"/>
  <c r="AF2089" i="3"/>
  <c r="P2089" i="3"/>
  <c r="AU2089" i="3"/>
  <c r="AE2089" i="3"/>
  <c r="BL2088" i="3"/>
  <c r="BJ2088" i="3"/>
  <c r="Z2071" i="3"/>
  <c r="AP2071" i="3"/>
  <c r="BF2071" i="3"/>
  <c r="N2071" i="3"/>
  <c r="AD2071" i="3"/>
  <c r="AT2071" i="3"/>
  <c r="AZ2071" i="3"/>
  <c r="AY2071" i="3"/>
  <c r="S2071" i="3"/>
  <c r="BL2076" i="3"/>
  <c r="BJ2086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BN2074" i="3"/>
  <c r="BK2074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M2077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BN2079" i="3"/>
  <c r="BN2084" i="3"/>
  <c r="BK2084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88" i="3"/>
  <c r="BN2088" i="3"/>
  <c r="BK2088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AR1994" i="3" s="1"/>
  <c r="L1990" i="3"/>
  <c r="K1968" i="3"/>
  <c r="L2063" i="3"/>
  <c r="Q2063" i="3" s="1"/>
  <c r="L2061" i="3"/>
  <c r="L2059" i="3"/>
  <c r="L2057" i="3"/>
  <c r="K2045" i="3"/>
  <c r="L2033" i="3"/>
  <c r="K2005" i="3"/>
  <c r="AA2005" i="3" s="1"/>
  <c r="K2003" i="3"/>
  <c r="K1986" i="3"/>
  <c r="K1978" i="3"/>
  <c r="BB1978" i="3" s="1"/>
  <c r="K1976" i="3"/>
  <c r="L2045" i="3"/>
  <c r="L2040" i="3"/>
  <c r="L2038" i="3"/>
  <c r="K2030" i="3"/>
  <c r="R2030" i="3" s="1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BG2052" i="3"/>
  <c r="K2058" i="3"/>
  <c r="K2047" i="3"/>
  <c r="AE2047" i="3" s="1"/>
  <c r="K2043" i="3"/>
  <c r="L2039" i="3"/>
  <c r="K2031" i="3"/>
  <c r="K2029" i="3"/>
  <c r="L2019" i="3"/>
  <c r="L2017" i="3"/>
  <c r="L2012" i="3"/>
  <c r="K2012" i="3"/>
  <c r="L2007" i="3"/>
  <c r="K2007" i="3"/>
  <c r="L2000" i="3"/>
  <c r="L1995" i="3"/>
  <c r="L1988" i="3"/>
  <c r="AU1988" i="3" s="1"/>
  <c r="K1982" i="3"/>
  <c r="L1976" i="3"/>
  <c r="K1974" i="3"/>
  <c r="L1970" i="3"/>
  <c r="K1970" i="3"/>
  <c r="AM2047" i="3"/>
  <c r="AU2047" i="3"/>
  <c r="O2047" i="3"/>
  <c r="L2035" i="3"/>
  <c r="K2021" i="3"/>
  <c r="L2020" i="3"/>
  <c r="BI1994" i="3"/>
  <c r="BE1994" i="3"/>
  <c r="AQ2052" i="3"/>
  <c r="S2052" i="3"/>
  <c r="AY2052" i="3"/>
  <c r="L2055" i="3"/>
  <c r="K2054" i="3"/>
  <c r="L2053" i="3"/>
  <c r="AY2047" i="3"/>
  <c r="N2030" i="3"/>
  <c r="AL2030" i="3"/>
  <c r="Z2030" i="3"/>
  <c r="AD2030" i="3"/>
  <c r="BF2030" i="3"/>
  <c r="R2028" i="3"/>
  <c r="V2028" i="3"/>
  <c r="R1988" i="3"/>
  <c r="AB1988" i="3"/>
  <c r="AL1988" i="3"/>
  <c r="AT1988" i="3"/>
  <c r="BB1988" i="3"/>
  <c r="W1988" i="3"/>
  <c r="AH1988" i="3"/>
  <c r="AP1988" i="3"/>
  <c r="AX1988" i="3"/>
  <c r="BF1988" i="3"/>
  <c r="N1988" i="3"/>
  <c r="AI1988" i="3"/>
  <c r="AY1988" i="3"/>
  <c r="S1988" i="3"/>
  <c r="AM1988" i="3"/>
  <c r="BC1988" i="3"/>
  <c r="X1988" i="3"/>
  <c r="BG1988" i="3"/>
  <c r="AQ1988" i="3"/>
  <c r="AD1988" i="3"/>
  <c r="AI2047" i="3"/>
  <c r="Y2046" i="3"/>
  <c r="AO2046" i="3"/>
  <c r="L2041" i="3"/>
  <c r="BG2041" i="3" s="1"/>
  <c r="L2031" i="3"/>
  <c r="AT2030" i="3"/>
  <c r="L2029" i="3"/>
  <c r="AZ2029" i="3" s="1"/>
  <c r="T2025" i="3"/>
  <c r="L2015" i="3"/>
  <c r="K2015" i="3"/>
  <c r="U1978" i="3"/>
  <c r="T1978" i="3"/>
  <c r="AO1978" i="3"/>
  <c r="BF1978" i="3"/>
  <c r="AE1978" i="3"/>
  <c r="AX1978" i="3"/>
  <c r="AJ1978" i="3"/>
  <c r="AT1978" i="3"/>
  <c r="O1978" i="3"/>
  <c r="Y1978" i="3"/>
  <c r="BD1974" i="3"/>
  <c r="AM1974" i="3"/>
  <c r="K2069" i="3"/>
  <c r="K2066" i="3"/>
  <c r="K2065" i="3"/>
  <c r="L2058" i="3"/>
  <c r="BH2058" i="3" s="1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AI1976" i="3"/>
  <c r="AU1990" i="3"/>
  <c r="K2068" i="3"/>
  <c r="K2067" i="3"/>
  <c r="K2056" i="3"/>
  <c r="AU2056" i="3" s="1"/>
  <c r="L2054" i="3"/>
  <c r="L2069" i="3"/>
  <c r="L2067" i="3"/>
  <c r="L2065" i="3"/>
  <c r="Q2065" i="3" s="1"/>
  <c r="K2063" i="3"/>
  <c r="K2062" i="3"/>
  <c r="K2061" i="3"/>
  <c r="K2060" i="3"/>
  <c r="K2059" i="3"/>
  <c r="BE2059" i="3" s="1"/>
  <c r="L2051" i="3"/>
  <c r="K2051" i="3"/>
  <c r="K2050" i="3"/>
  <c r="L2048" i="3"/>
  <c r="K2048" i="3"/>
  <c r="L2044" i="3"/>
  <c r="K2044" i="3"/>
  <c r="K2038" i="3"/>
  <c r="R2038" i="3" s="1"/>
  <c r="K2035" i="3"/>
  <c r="L2034" i="3"/>
  <c r="K2034" i="3"/>
  <c r="AH2034" i="3" s="1"/>
  <c r="K2033" i="3"/>
  <c r="K2027" i="3"/>
  <c r="L2026" i="3"/>
  <c r="K2026" i="3"/>
  <c r="L2024" i="3"/>
  <c r="L2023" i="3"/>
  <c r="AH2023" i="3" s="1"/>
  <c r="L2014" i="3"/>
  <c r="Y2014" i="3" s="1"/>
  <c r="L2011" i="3"/>
  <c r="AM2011" i="3" s="1"/>
  <c r="L2009" i="3"/>
  <c r="AQ2009" i="3" s="1"/>
  <c r="O2005" i="3"/>
  <c r="AM2005" i="3"/>
  <c r="BG2005" i="3"/>
  <c r="W2005" i="3"/>
  <c r="AQ2005" i="3"/>
  <c r="AU1995" i="3"/>
  <c r="AA1990" i="3"/>
  <c r="AX1986" i="3"/>
  <c r="AR1986" i="3"/>
  <c r="AD1986" i="3"/>
  <c r="L2010" i="3"/>
  <c r="K2010" i="3"/>
  <c r="L2008" i="3"/>
  <c r="K2008" i="3"/>
  <c r="L2006" i="3"/>
  <c r="K2006" i="3"/>
  <c r="L2002" i="3"/>
  <c r="K2000" i="3"/>
  <c r="P1988" i="3"/>
  <c r="K1977" i="3"/>
  <c r="L2004" i="3"/>
  <c r="K2004" i="3"/>
  <c r="L2003" i="3"/>
  <c r="BC2003" i="3" s="1"/>
  <c r="K1993" i="3"/>
  <c r="BD1993" i="3" s="1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O2064" i="3"/>
  <c r="S2064" i="3"/>
  <c r="W2064" i="3"/>
  <c r="AA2064" i="3"/>
  <c r="AE2064" i="3"/>
  <c r="AI2064" i="3"/>
  <c r="AM2064" i="3"/>
  <c r="AQ2064" i="3"/>
  <c r="AU2064" i="3"/>
  <c r="AY2064" i="3"/>
  <c r="BC2064" i="3"/>
  <c r="BG2064" i="3"/>
  <c r="R2069" i="3"/>
  <c r="V2069" i="3"/>
  <c r="AH2069" i="3"/>
  <c r="AL2069" i="3"/>
  <c r="AX2069" i="3"/>
  <c r="BB2069" i="3"/>
  <c r="S2069" i="3"/>
  <c r="W2069" i="3"/>
  <c r="AI2069" i="3"/>
  <c r="AM2069" i="3"/>
  <c r="AY2069" i="3"/>
  <c r="BC2069" i="3"/>
  <c r="T2069" i="3"/>
  <c r="X2069" i="3"/>
  <c r="AJ2069" i="3"/>
  <c r="AN2069" i="3"/>
  <c r="AZ2069" i="3"/>
  <c r="BD2069" i="3"/>
  <c r="Q2069" i="3"/>
  <c r="U2069" i="3"/>
  <c r="AG2069" i="3"/>
  <c r="AK2069" i="3"/>
  <c r="AW2069" i="3"/>
  <c r="BA2069" i="3"/>
  <c r="N2067" i="3"/>
  <c r="R2067" i="3"/>
  <c r="V2067" i="3"/>
  <c r="Z2067" i="3"/>
  <c r="AD2067" i="3"/>
  <c r="AH2067" i="3"/>
  <c r="AL2067" i="3"/>
  <c r="AP2067" i="3"/>
  <c r="AT2067" i="3"/>
  <c r="AX2067" i="3"/>
  <c r="BB2067" i="3"/>
  <c r="BF2067" i="3"/>
  <c r="AW2067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T2067" i="3"/>
  <c r="X2067" i="3"/>
  <c r="AB2067" i="3"/>
  <c r="AF2067" i="3"/>
  <c r="AJ2067" i="3"/>
  <c r="AN2067" i="3"/>
  <c r="AR2067" i="3"/>
  <c r="AV2067" i="3"/>
  <c r="AZ2067" i="3"/>
  <c r="BD2067" i="3"/>
  <c r="BH2067" i="3"/>
  <c r="M2067" i="3"/>
  <c r="Q2067" i="3"/>
  <c r="U2067" i="3"/>
  <c r="Y2067" i="3"/>
  <c r="AC2067" i="3"/>
  <c r="AG2067" i="3"/>
  <c r="AK2067" i="3"/>
  <c r="AO2067" i="3"/>
  <c r="AS2067" i="3"/>
  <c r="BA2067" i="3"/>
  <c r="BE2067" i="3"/>
  <c r="BI2067" i="3"/>
  <c r="V2056" i="3"/>
  <c r="R1968" i="3"/>
  <c r="P2068" i="3"/>
  <c r="T2068" i="3"/>
  <c r="X2068" i="3"/>
  <c r="AB2068" i="3"/>
  <c r="AF2068" i="3"/>
  <c r="AJ2068" i="3"/>
  <c r="AN2068" i="3"/>
  <c r="AR2068" i="3"/>
  <c r="AV2068" i="3"/>
  <c r="AZ2068" i="3"/>
  <c r="BD2068" i="3"/>
  <c r="BH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P2066" i="3"/>
  <c r="T2066" i="3"/>
  <c r="AF2066" i="3"/>
  <c r="AJ2066" i="3"/>
  <c r="AV2066" i="3"/>
  <c r="AZ2066" i="3"/>
  <c r="M2066" i="3"/>
  <c r="Q2066" i="3"/>
  <c r="AC2066" i="3"/>
  <c r="AG2066" i="3"/>
  <c r="AS2066" i="3"/>
  <c r="AW2066" i="3"/>
  <c r="BI2066" i="3"/>
  <c r="N2066" i="3"/>
  <c r="Z2066" i="3"/>
  <c r="AD2066" i="3"/>
  <c r="AP2066" i="3"/>
  <c r="AT2066" i="3"/>
  <c r="BF2066" i="3"/>
  <c r="O2066" i="3"/>
  <c r="AA2066" i="3"/>
  <c r="AE2066" i="3"/>
  <c r="AQ2066" i="3"/>
  <c r="AU2066" i="3"/>
  <c r="BG2066" i="3"/>
  <c r="P2064" i="3"/>
  <c r="P2062" i="3"/>
  <c r="T2062" i="3"/>
  <c r="X2062" i="3"/>
  <c r="AB2062" i="3"/>
  <c r="AF2062" i="3"/>
  <c r="AJ2062" i="3"/>
  <c r="AN2062" i="3"/>
  <c r="AR2062" i="3"/>
  <c r="AV2062" i="3"/>
  <c r="AZ2062" i="3"/>
  <c r="BD2062" i="3"/>
  <c r="BH2062" i="3"/>
  <c r="M2062" i="3"/>
  <c r="Q2062" i="3"/>
  <c r="U2062" i="3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V2062" i="3"/>
  <c r="Z2062" i="3"/>
  <c r="AD2062" i="3"/>
  <c r="AH2062" i="3"/>
  <c r="AL2062" i="3"/>
  <c r="AP2062" i="3"/>
  <c r="AT2062" i="3"/>
  <c r="AX2062" i="3"/>
  <c r="BB2062" i="3"/>
  <c r="BF2062" i="3"/>
  <c r="O2062" i="3"/>
  <c r="S2062" i="3"/>
  <c r="W2062" i="3"/>
  <c r="AA2062" i="3"/>
  <c r="AE2062" i="3"/>
  <c r="AI2062" i="3"/>
  <c r="AM2062" i="3"/>
  <c r="AQ2062" i="3"/>
  <c r="AU2062" i="3"/>
  <c r="AY2062" i="3"/>
  <c r="BC2062" i="3"/>
  <c r="BG2062" i="3"/>
  <c r="N2061" i="3"/>
  <c r="R2061" i="3"/>
  <c r="V2061" i="3"/>
  <c r="Z2061" i="3"/>
  <c r="AD2061" i="3"/>
  <c r="AH2061" i="3"/>
  <c r="AL2061" i="3"/>
  <c r="AP2061" i="3"/>
  <c r="AT2061" i="3"/>
  <c r="AX2061" i="3"/>
  <c r="BB2061" i="3"/>
  <c r="BF2061" i="3"/>
  <c r="M2061" i="3"/>
  <c r="Q2061" i="3"/>
  <c r="U2061" i="3"/>
  <c r="Y2061" i="3"/>
  <c r="AC2061" i="3"/>
  <c r="AG2061" i="3"/>
  <c r="AK2061" i="3"/>
  <c r="AO2061" i="3"/>
  <c r="AS2061" i="3"/>
  <c r="AW2061" i="3"/>
  <c r="BA2061" i="3"/>
  <c r="BE2061" i="3"/>
  <c r="BI2061" i="3"/>
  <c r="O2061" i="3"/>
  <c r="S2061" i="3"/>
  <c r="W2061" i="3"/>
  <c r="AA2061" i="3"/>
  <c r="AE2061" i="3"/>
  <c r="AI2061" i="3"/>
  <c r="AM2061" i="3"/>
  <c r="AQ2061" i="3"/>
  <c r="AU2061" i="3"/>
  <c r="AY2061" i="3"/>
  <c r="BC2061" i="3"/>
  <c r="BG2061" i="3"/>
  <c r="P2061" i="3"/>
  <c r="T2061" i="3"/>
  <c r="X2061" i="3"/>
  <c r="AB2061" i="3"/>
  <c r="AF2061" i="3"/>
  <c r="AJ2061" i="3"/>
  <c r="AN2061" i="3"/>
  <c r="AR2061" i="3"/>
  <c r="AV2061" i="3"/>
  <c r="AZ2061" i="3"/>
  <c r="BD2061" i="3"/>
  <c r="BH2061" i="3"/>
  <c r="X2060" i="3"/>
  <c r="AN2059" i="3"/>
  <c r="AR2059" i="3"/>
  <c r="P2051" i="3"/>
  <c r="T2051" i="3"/>
  <c r="X2051" i="3"/>
  <c r="AB2051" i="3"/>
  <c r="AF2051" i="3"/>
  <c r="AJ2051" i="3"/>
  <c r="AN2051" i="3"/>
  <c r="AR2051" i="3"/>
  <c r="AV2051" i="3"/>
  <c r="AZ2051" i="3"/>
  <c r="BD2051" i="3"/>
  <c r="BH2051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Q2051" i="3"/>
  <c r="Y2051" i="3"/>
  <c r="AG2051" i="3"/>
  <c r="AO2051" i="3"/>
  <c r="AW2051" i="3"/>
  <c r="BE2051" i="3"/>
  <c r="S2051" i="3"/>
  <c r="AA2051" i="3"/>
  <c r="AI2051" i="3"/>
  <c r="AQ2051" i="3"/>
  <c r="AY2051" i="3"/>
  <c r="BG2051" i="3"/>
  <c r="M2051" i="3"/>
  <c r="U2051" i="3"/>
  <c r="AC2051" i="3"/>
  <c r="AK2051" i="3"/>
  <c r="AS2051" i="3"/>
  <c r="BA2051" i="3"/>
  <c r="BI2051" i="3"/>
  <c r="O2051" i="3"/>
  <c r="W2051" i="3"/>
  <c r="AE2051" i="3"/>
  <c r="AM2051" i="3"/>
  <c r="AU2051" i="3"/>
  <c r="BC2051" i="3"/>
  <c r="M2050" i="3"/>
  <c r="N2057" i="3"/>
  <c r="R2057" i="3"/>
  <c r="V2057" i="3"/>
  <c r="Z2057" i="3"/>
  <c r="AD2057" i="3"/>
  <c r="AH2057" i="3"/>
  <c r="AL2057" i="3"/>
  <c r="AP2057" i="3"/>
  <c r="O2057" i="3"/>
  <c r="T2057" i="3"/>
  <c r="Y2057" i="3"/>
  <c r="AE2057" i="3"/>
  <c r="AJ2057" i="3"/>
  <c r="AO2057" i="3"/>
  <c r="AT2057" i="3"/>
  <c r="AX2057" i="3"/>
  <c r="BB2057" i="3"/>
  <c r="BF2057" i="3"/>
  <c r="Q2057" i="3"/>
  <c r="W2057" i="3"/>
  <c r="AB2057" i="3"/>
  <c r="AG2057" i="3"/>
  <c r="AM2057" i="3"/>
  <c r="AR2057" i="3"/>
  <c r="AV2057" i="3"/>
  <c r="AZ2057" i="3"/>
  <c r="BD2057" i="3"/>
  <c r="BH2057" i="3"/>
  <c r="P2057" i="3"/>
  <c r="U2057" i="3"/>
  <c r="AA2057" i="3"/>
  <c r="AF2057" i="3"/>
  <c r="AK2057" i="3"/>
  <c r="AQ2057" i="3"/>
  <c r="AU2057" i="3"/>
  <c r="AY2057" i="3"/>
  <c r="BC2057" i="3"/>
  <c r="BG2057" i="3"/>
  <c r="M2057" i="3"/>
  <c r="S2057" i="3"/>
  <c r="X2057" i="3"/>
  <c r="AC2057" i="3"/>
  <c r="AI2057" i="3"/>
  <c r="AN2057" i="3"/>
  <c r="AS2057" i="3"/>
  <c r="AW2057" i="3"/>
  <c r="BA2057" i="3"/>
  <c r="BE2057" i="3"/>
  <c r="BI2057" i="3"/>
  <c r="N2055" i="3"/>
  <c r="R2055" i="3"/>
  <c r="AD2055" i="3"/>
  <c r="AH2055" i="3"/>
  <c r="AT2055" i="3"/>
  <c r="AX2055" i="3"/>
  <c r="O2055" i="3"/>
  <c r="T2055" i="3"/>
  <c r="AJ2055" i="3"/>
  <c r="AO2055" i="3"/>
  <c r="BE2055" i="3"/>
  <c r="Q2055" i="3"/>
  <c r="P2055" i="3"/>
  <c r="U2055" i="3"/>
  <c r="AK2055" i="3"/>
  <c r="AQ2055" i="3"/>
  <c r="BG2055" i="3"/>
  <c r="W2055" i="3"/>
  <c r="AM2055" i="3"/>
  <c r="AW2055" i="3"/>
  <c r="S2055" i="3"/>
  <c r="X2055" i="3"/>
  <c r="AN2055" i="3"/>
  <c r="AS2055" i="3"/>
  <c r="BI2055" i="3"/>
  <c r="AF2054" i="3"/>
  <c r="AK2054" i="3"/>
  <c r="BE2054" i="3"/>
  <c r="P2053" i="3"/>
  <c r="T2053" i="3"/>
  <c r="X2053" i="3"/>
  <c r="AB2053" i="3"/>
  <c r="AF2053" i="3"/>
  <c r="AJ2053" i="3"/>
  <c r="AN2053" i="3"/>
  <c r="AR2053" i="3"/>
  <c r="AV2053" i="3"/>
  <c r="AZ2053" i="3"/>
  <c r="BD2053" i="3"/>
  <c r="BH2053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Q2053" i="3"/>
  <c r="Y2053" i="3"/>
  <c r="AG2053" i="3"/>
  <c r="AO2053" i="3"/>
  <c r="AW2053" i="3"/>
  <c r="BE2053" i="3"/>
  <c r="S2053" i="3"/>
  <c r="AA2053" i="3"/>
  <c r="AI2053" i="3"/>
  <c r="AQ2053" i="3"/>
  <c r="AY2053" i="3"/>
  <c r="BG2053" i="3"/>
  <c r="M2053" i="3"/>
  <c r="U2053" i="3"/>
  <c r="AC2053" i="3"/>
  <c r="AK2053" i="3"/>
  <c r="AS2053" i="3"/>
  <c r="BA2053" i="3"/>
  <c r="BI2053" i="3"/>
  <c r="O2053" i="3"/>
  <c r="W2053" i="3"/>
  <c r="AE2053" i="3"/>
  <c r="AM2053" i="3"/>
  <c r="AU2053" i="3"/>
  <c r="BC205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M2043" i="3"/>
  <c r="Q2043" i="3"/>
  <c r="U2043" i="3"/>
  <c r="Y2043" i="3"/>
  <c r="AC2043" i="3"/>
  <c r="AG2043" i="3"/>
  <c r="AK2043" i="3"/>
  <c r="AO2043" i="3"/>
  <c r="AS2043" i="3"/>
  <c r="AW2043" i="3"/>
  <c r="BA2043" i="3"/>
  <c r="BE2043" i="3"/>
  <c r="BI2043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AE2043" i="3"/>
  <c r="AU2043" i="3"/>
  <c r="W2043" i="3"/>
  <c r="AM2043" i="3"/>
  <c r="BC2043" i="3"/>
  <c r="S2043" i="3"/>
  <c r="AI2043" i="3"/>
  <c r="AY2043" i="3"/>
  <c r="AA2043" i="3"/>
  <c r="AQ2043" i="3"/>
  <c r="BG2043" i="3"/>
  <c r="N2052" i="3"/>
  <c r="R2052" i="3"/>
  <c r="V2052" i="3"/>
  <c r="Z2052" i="3"/>
  <c r="AD2052" i="3"/>
  <c r="AH2052" i="3"/>
  <c r="AL2052" i="3"/>
  <c r="AP2052" i="3"/>
  <c r="AT2052" i="3"/>
  <c r="AX2052" i="3"/>
  <c r="BB2052" i="3"/>
  <c r="BF2052" i="3"/>
  <c r="P2052" i="3"/>
  <c r="T2052" i="3"/>
  <c r="X2052" i="3"/>
  <c r="AB2052" i="3"/>
  <c r="AF2052" i="3"/>
  <c r="AJ2052" i="3"/>
  <c r="AN2052" i="3"/>
  <c r="AR2052" i="3"/>
  <c r="AV2052" i="3"/>
  <c r="AZ2052" i="3"/>
  <c r="BD2052" i="3"/>
  <c r="BH2052" i="3"/>
  <c r="AD2048" i="3"/>
  <c r="AI2048" i="3"/>
  <c r="N2040" i="3"/>
  <c r="AK2040" i="3"/>
  <c r="BB2040" i="3"/>
  <c r="AC2040" i="3"/>
  <c r="AV2040" i="3"/>
  <c r="R2039" i="3"/>
  <c r="O2019" i="3"/>
  <c r="BL2019" i="3" s="1"/>
  <c r="T2019" i="3"/>
  <c r="Z2019" i="3"/>
  <c r="AE2019" i="3"/>
  <c r="AJ2019" i="3"/>
  <c r="AP2019" i="3"/>
  <c r="AU2019" i="3"/>
  <c r="AZ2019" i="3"/>
  <c r="BF2019" i="3"/>
  <c r="P2019" i="3"/>
  <c r="V2019" i="3"/>
  <c r="AA2019" i="3"/>
  <c r="AF2019" i="3"/>
  <c r="AL2019" i="3"/>
  <c r="AQ2019" i="3"/>
  <c r="AV2019" i="3"/>
  <c r="BB2019" i="3"/>
  <c r="BG2019" i="3"/>
  <c r="R2019" i="3"/>
  <c r="AM2019" i="3"/>
  <c r="BH2019" i="3"/>
  <c r="W2019" i="3"/>
  <c r="AR2019" i="3"/>
  <c r="AB2019" i="3"/>
  <c r="AX2019" i="3"/>
  <c r="BE2052" i="3"/>
  <c r="AW2052" i="3"/>
  <c r="AO2052" i="3"/>
  <c r="AG2052" i="3"/>
  <c r="Y2052" i="3"/>
  <c r="Q2052" i="3"/>
  <c r="AK2049" i="3"/>
  <c r="BA2046" i="3"/>
  <c r="AK2046" i="3"/>
  <c r="N2046" i="3"/>
  <c r="R2046" i="3"/>
  <c r="V2046" i="3"/>
  <c r="Z2046" i="3"/>
  <c r="AD2046" i="3"/>
  <c r="AH2046" i="3"/>
  <c r="AL2046" i="3"/>
  <c r="AP2046" i="3"/>
  <c r="AT2046" i="3"/>
  <c r="AX2046" i="3"/>
  <c r="BB2046" i="3"/>
  <c r="BF2046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P2046" i="3"/>
  <c r="T2046" i="3"/>
  <c r="X2046" i="3"/>
  <c r="AB2046" i="3"/>
  <c r="AF2046" i="3"/>
  <c r="AJ2046" i="3"/>
  <c r="AN2046" i="3"/>
  <c r="AR2046" i="3"/>
  <c r="AV2046" i="3"/>
  <c r="AZ2046" i="3"/>
  <c r="BD2046" i="3"/>
  <c r="BH2046" i="3"/>
  <c r="P2039" i="3"/>
  <c r="BI2064" i="3"/>
  <c r="BE2064" i="3"/>
  <c r="BA2064" i="3"/>
  <c r="AW2064" i="3"/>
  <c r="AS2064" i="3"/>
  <c r="AO2064" i="3"/>
  <c r="AK2064" i="3"/>
  <c r="AG2064" i="3"/>
  <c r="AC2064" i="3"/>
  <c r="Y2064" i="3"/>
  <c r="U2064" i="3"/>
  <c r="Q2064" i="3"/>
  <c r="M2064" i="3"/>
  <c r="BC2052" i="3"/>
  <c r="AU2052" i="3"/>
  <c r="AM2052" i="3"/>
  <c r="AE2052" i="3"/>
  <c r="W2052" i="3"/>
  <c r="O2052" i="3"/>
  <c r="BG2049" i="3"/>
  <c r="AA2049" i="3"/>
  <c r="X2049" i="3"/>
  <c r="AN2049" i="3"/>
  <c r="BD2049" i="3"/>
  <c r="V2049" i="3"/>
  <c r="AL2049" i="3"/>
  <c r="BB2049" i="3"/>
  <c r="BG2047" i="3"/>
  <c r="AQ2047" i="3"/>
  <c r="AW2046" i="3"/>
  <c r="AG2046" i="3"/>
  <c r="Q2046" i="3"/>
  <c r="AP2044" i="3"/>
  <c r="P2041" i="3"/>
  <c r="T2041" i="3"/>
  <c r="X2041" i="3"/>
  <c r="AB2041" i="3"/>
  <c r="AF2041" i="3"/>
  <c r="AJ2041" i="3"/>
  <c r="AN2041" i="3"/>
  <c r="AR2041" i="3"/>
  <c r="AV2041" i="3"/>
  <c r="AZ2041" i="3"/>
  <c r="BD2041" i="3"/>
  <c r="BH2041" i="3"/>
  <c r="M2041" i="3"/>
  <c r="Q2041" i="3"/>
  <c r="U2041" i="3"/>
  <c r="Y2041" i="3"/>
  <c r="AC2041" i="3"/>
  <c r="AG2041" i="3"/>
  <c r="AK2041" i="3"/>
  <c r="AO2041" i="3"/>
  <c r="AS2041" i="3"/>
  <c r="AW2041" i="3"/>
  <c r="BA2041" i="3"/>
  <c r="BE2041" i="3"/>
  <c r="BI2041" i="3"/>
  <c r="N2041" i="3"/>
  <c r="R2041" i="3"/>
  <c r="V2041" i="3"/>
  <c r="Z2041" i="3"/>
  <c r="AD2041" i="3"/>
  <c r="AH2041" i="3"/>
  <c r="AL2041" i="3"/>
  <c r="AP2041" i="3"/>
  <c r="AT2041" i="3"/>
  <c r="AX2041" i="3"/>
  <c r="BB2041" i="3"/>
  <c r="BF2041" i="3"/>
  <c r="BI2040" i="3"/>
  <c r="T2039" i="3"/>
  <c r="Z2038" i="3"/>
  <c r="R2031" i="3"/>
  <c r="R2023" i="3"/>
  <c r="AM2023" i="3"/>
  <c r="BH2023" i="3"/>
  <c r="W2023" i="3"/>
  <c r="AR2023" i="3"/>
  <c r="AB2023" i="3"/>
  <c r="AX2023" i="3"/>
  <c r="BC2019" i="3"/>
  <c r="M2033" i="3"/>
  <c r="BE2033" i="3"/>
  <c r="Z2033" i="3"/>
  <c r="W2033" i="3"/>
  <c r="AQ2033" i="3"/>
  <c r="P2033" i="3"/>
  <c r="BF2064" i="3"/>
  <c r="BB2064" i="3"/>
  <c r="AX2064" i="3"/>
  <c r="AT2064" i="3"/>
  <c r="AP2064" i="3"/>
  <c r="AL2064" i="3"/>
  <c r="AH2064" i="3"/>
  <c r="AD2064" i="3"/>
  <c r="Z2064" i="3"/>
  <c r="V2064" i="3"/>
  <c r="R2064" i="3"/>
  <c r="N2064" i="3"/>
  <c r="BH2064" i="3"/>
  <c r="BD2064" i="3"/>
  <c r="AZ2064" i="3"/>
  <c r="AV2064" i="3"/>
  <c r="AR2064" i="3"/>
  <c r="AN2064" i="3"/>
  <c r="AJ2064" i="3"/>
  <c r="AF2064" i="3"/>
  <c r="AB2064" i="3"/>
  <c r="X2064" i="3"/>
  <c r="T2064" i="3"/>
  <c r="BI2052" i="3"/>
  <c r="BA2052" i="3"/>
  <c r="AS2052" i="3"/>
  <c r="AK2052" i="3"/>
  <c r="AC2052" i="3"/>
  <c r="U2052" i="3"/>
  <c r="M2052" i="3"/>
  <c r="AO2049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I2046" i="3"/>
  <c r="AS2046" i="3"/>
  <c r="AC2046" i="3"/>
  <c r="M2046" i="3"/>
  <c r="AQ2045" i="3"/>
  <c r="Y2025" i="3"/>
  <c r="AO2025" i="3"/>
  <c r="BE2025" i="3"/>
  <c r="V2025" i="3"/>
  <c r="AL2025" i="3"/>
  <c r="BB2025" i="3"/>
  <c r="W2025" i="3"/>
  <c r="AM2025" i="3"/>
  <c r="BC2025" i="3"/>
  <c r="BD2025" i="3"/>
  <c r="P2025" i="3"/>
  <c r="AH2019" i="3"/>
  <c r="O2040" i="3"/>
  <c r="AE2040" i="3"/>
  <c r="Q2040" i="3"/>
  <c r="O2038" i="3"/>
  <c r="AE2038" i="3"/>
  <c r="BG2038" i="3"/>
  <c r="Y2038" i="3"/>
  <c r="BA2038" i="3"/>
  <c r="AX2036" i="3"/>
  <c r="AH2036" i="3"/>
  <c r="R2036" i="3"/>
  <c r="R2034" i="3"/>
  <c r="AX2030" i="3"/>
  <c r="AH2030" i="3"/>
  <c r="AV2029" i="3"/>
  <c r="AF2029" i="3"/>
  <c r="AF2027" i="3"/>
  <c r="M2023" i="3"/>
  <c r="Q2023" i="3"/>
  <c r="U2023" i="3"/>
  <c r="Y2023" i="3"/>
  <c r="AC2023" i="3"/>
  <c r="AG2023" i="3"/>
  <c r="AK2023" i="3"/>
  <c r="AO2023" i="3"/>
  <c r="AS2023" i="3"/>
  <c r="AW2023" i="3"/>
  <c r="BA2023" i="3"/>
  <c r="BE2023" i="3"/>
  <c r="BI2023" i="3"/>
  <c r="N2023" i="3"/>
  <c r="S2023" i="3"/>
  <c r="X2023" i="3"/>
  <c r="AD2023" i="3"/>
  <c r="AI2023" i="3"/>
  <c r="AN2023" i="3"/>
  <c r="AT2023" i="3"/>
  <c r="AY2023" i="3"/>
  <c r="BD2023" i="3"/>
  <c r="O2023" i="3"/>
  <c r="T2023" i="3"/>
  <c r="Z2023" i="3"/>
  <c r="AE2023" i="3"/>
  <c r="AJ2023" i="3"/>
  <c r="AP2023" i="3"/>
  <c r="AU2023" i="3"/>
  <c r="AZ2023" i="3"/>
  <c r="BF2023" i="3"/>
  <c r="P2023" i="3"/>
  <c r="V2023" i="3"/>
  <c r="AA2023" i="3"/>
  <c r="AF2023" i="3"/>
  <c r="AL2023" i="3"/>
  <c r="AQ2023" i="3"/>
  <c r="AV2023" i="3"/>
  <c r="BB2023" i="3"/>
  <c r="BG2023" i="3"/>
  <c r="BH2021" i="3"/>
  <c r="AZ2015" i="3"/>
  <c r="BG2040" i="3"/>
  <c r="AQ2040" i="3"/>
  <c r="V2040" i="3"/>
  <c r="AN2038" i="3"/>
  <c r="AT2036" i="3"/>
  <c r="AD2036" i="3"/>
  <c r="O2015" i="3"/>
  <c r="W2015" i="3"/>
  <c r="AE2015" i="3"/>
  <c r="AM2015" i="3"/>
  <c r="AU2015" i="3"/>
  <c r="BC2015" i="3"/>
  <c r="P2015" i="3"/>
  <c r="X2015" i="3"/>
  <c r="AF2015" i="3"/>
  <c r="AN2015" i="3"/>
  <c r="AV2015" i="3"/>
  <c r="BD2015" i="3"/>
  <c r="S2015" i="3"/>
  <c r="AA2015" i="3"/>
  <c r="AI2015" i="3"/>
  <c r="AQ2015" i="3"/>
  <c r="AY2015" i="3"/>
  <c r="BG2015" i="3"/>
  <c r="N2010" i="3"/>
  <c r="R2010" i="3"/>
  <c r="V2010" i="3"/>
  <c r="Z2010" i="3"/>
  <c r="AD2010" i="3"/>
  <c r="AH2010" i="3"/>
  <c r="AL2010" i="3"/>
  <c r="AP2010" i="3"/>
  <c r="AT2010" i="3"/>
  <c r="AX2010" i="3"/>
  <c r="BB2010" i="3"/>
  <c r="BF2010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Y2010" i="3"/>
  <c r="AO2010" i="3"/>
  <c r="BE2010" i="3"/>
  <c r="M2010" i="3"/>
  <c r="AC2010" i="3"/>
  <c r="AS2010" i="3"/>
  <c r="BI2010" i="3"/>
  <c r="Q2010" i="3"/>
  <c r="AG2010" i="3"/>
  <c r="AW2010" i="3"/>
  <c r="AK2039" i="3"/>
  <c r="AE2039" i="3"/>
  <c r="AU2039" i="3"/>
  <c r="Q2037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AO2035" i="3"/>
  <c r="V2035" i="3"/>
  <c r="BB2035" i="3"/>
  <c r="AM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AU2032" i="3"/>
  <c r="O2030" i="3"/>
  <c r="S2030" i="3"/>
  <c r="W2030" i="3"/>
  <c r="AA2030" i="3"/>
  <c r="AE2030" i="3"/>
  <c r="AI2030" i="3"/>
  <c r="AM2030" i="3"/>
  <c r="AQ2030" i="3"/>
  <c r="AU2030" i="3"/>
  <c r="AY2030" i="3"/>
  <c r="BC2030" i="3"/>
  <c r="BG2030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M2027" i="3"/>
  <c r="AK2027" i="3"/>
  <c r="BE2027" i="3"/>
  <c r="Z2027" i="3"/>
  <c r="AX2027" i="3"/>
  <c r="W2027" i="3"/>
  <c r="AQ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O2017" i="3"/>
  <c r="AU2017" i="3"/>
  <c r="AF2017" i="3"/>
  <c r="S2017" i="3"/>
  <c r="AY2017" i="3"/>
  <c r="AJ2015" i="3"/>
  <c r="AK2010" i="3"/>
  <c r="P2007" i="3"/>
  <c r="AF2007" i="3"/>
  <c r="AV2007" i="3"/>
  <c r="M2007" i="3"/>
  <c r="AC2007" i="3"/>
  <c r="AS2007" i="3"/>
  <c r="BI2007" i="3"/>
  <c r="Z2007" i="3"/>
  <c r="AP2007" i="3"/>
  <c r="BF2007" i="3"/>
  <c r="O2007" i="3"/>
  <c r="AI2007" i="3"/>
  <c r="M2019" i="3"/>
  <c r="Q2019" i="3"/>
  <c r="U2019" i="3"/>
  <c r="Y2019" i="3"/>
  <c r="AC2019" i="3"/>
  <c r="AG2019" i="3"/>
  <c r="AK2019" i="3"/>
  <c r="AO2019" i="3"/>
  <c r="AS2019" i="3"/>
  <c r="AW2019" i="3"/>
  <c r="BA2019" i="3"/>
  <c r="BE2019" i="3"/>
  <c r="BI2019" i="3"/>
  <c r="L2018" i="3"/>
  <c r="K2018" i="3"/>
  <c r="Y2017" i="3"/>
  <c r="AO2017" i="3"/>
  <c r="BE2017" i="3"/>
  <c r="V2017" i="3"/>
  <c r="AL2017" i="3"/>
  <c r="BB2017" i="3"/>
  <c r="L2016" i="3"/>
  <c r="K2016" i="3"/>
  <c r="M2015" i="3"/>
  <c r="Q2015" i="3"/>
  <c r="U2015" i="3"/>
  <c r="Y2015" i="3"/>
  <c r="AC2015" i="3"/>
  <c r="AG2015" i="3"/>
  <c r="AK2015" i="3"/>
  <c r="AO2015" i="3"/>
  <c r="AS2015" i="3"/>
  <c r="AW2015" i="3"/>
  <c r="BA2015" i="3"/>
  <c r="BE2015" i="3"/>
  <c r="BI2015" i="3"/>
  <c r="N2015" i="3"/>
  <c r="R2015" i="3"/>
  <c r="V2015" i="3"/>
  <c r="Z2015" i="3"/>
  <c r="AD2015" i="3"/>
  <c r="AH2015" i="3"/>
  <c r="AL2015" i="3"/>
  <c r="AP2015" i="3"/>
  <c r="AT2015" i="3"/>
  <c r="AX2015" i="3"/>
  <c r="BB2015" i="3"/>
  <c r="BF2015" i="3"/>
  <c r="BE2014" i="3"/>
  <c r="AW2014" i="3"/>
  <c r="AO2014" i="3"/>
  <c r="P2013" i="3"/>
  <c r="AJ2013" i="3"/>
  <c r="BH2013" i="3"/>
  <c r="AC2013" i="3"/>
  <c r="AS2013" i="3"/>
  <c r="BI2013" i="3"/>
  <c r="Z2013" i="3"/>
  <c r="AP2013" i="3"/>
  <c r="BF2013" i="3"/>
  <c r="AC2012" i="3"/>
  <c r="BG2011" i="3"/>
  <c r="AQ2011" i="3"/>
  <c r="N2008" i="3"/>
  <c r="Z2008" i="3"/>
  <c r="AD2008" i="3"/>
  <c r="AP2008" i="3"/>
  <c r="AT2008" i="3"/>
  <c r="BF2008" i="3"/>
  <c r="O2008" i="3"/>
  <c r="AA2008" i="3"/>
  <c r="AE2008" i="3"/>
  <c r="AQ2008" i="3"/>
  <c r="AU2008" i="3"/>
  <c r="BG2008" i="3"/>
  <c r="P2008" i="3"/>
  <c r="AB2008" i="3"/>
  <c r="AF2008" i="3"/>
  <c r="AR2008" i="3"/>
  <c r="AV2008" i="3"/>
  <c r="BH2008" i="3"/>
  <c r="BE2006" i="3"/>
  <c r="AO2006" i="3"/>
  <c r="P2005" i="3"/>
  <c r="T2005" i="3"/>
  <c r="X2005" i="3"/>
  <c r="AB2005" i="3"/>
  <c r="AF2005" i="3"/>
  <c r="AJ2005" i="3"/>
  <c r="AN2005" i="3"/>
  <c r="AR2005" i="3"/>
  <c r="AV2005" i="3"/>
  <c r="AZ2005" i="3"/>
  <c r="BD2005" i="3"/>
  <c r="BH2005" i="3"/>
  <c r="M2005" i="3"/>
  <c r="Q2005" i="3"/>
  <c r="U2005" i="3"/>
  <c r="Y2005" i="3"/>
  <c r="AC2005" i="3"/>
  <c r="AG2005" i="3"/>
  <c r="AK2005" i="3"/>
  <c r="AO2005" i="3"/>
  <c r="AS2005" i="3"/>
  <c r="AW2005" i="3"/>
  <c r="BA2005" i="3"/>
  <c r="BE2005" i="3"/>
  <c r="BI2005" i="3"/>
  <c r="N2005" i="3"/>
  <c r="R2005" i="3"/>
  <c r="V2005" i="3"/>
  <c r="Z2005" i="3"/>
  <c r="AD2005" i="3"/>
  <c r="AH2005" i="3"/>
  <c r="AL2005" i="3"/>
  <c r="AP2005" i="3"/>
  <c r="AT2005" i="3"/>
  <c r="AX2005" i="3"/>
  <c r="BB2005" i="3"/>
  <c r="BF2005" i="3"/>
  <c r="BI2004" i="3"/>
  <c r="AS2004" i="3"/>
  <c r="N2014" i="3"/>
  <c r="R2014" i="3"/>
  <c r="V2014" i="3"/>
  <c r="Z2014" i="3"/>
  <c r="AD2014" i="3"/>
  <c r="AH2014" i="3"/>
  <c r="AL2014" i="3"/>
  <c r="O2014" i="3"/>
  <c r="S2014" i="3"/>
  <c r="W2014" i="3"/>
  <c r="AA2014" i="3"/>
  <c r="AE2014" i="3"/>
  <c r="AI2014" i="3"/>
  <c r="AM2014" i="3"/>
  <c r="AQ2014" i="3"/>
  <c r="AU2014" i="3"/>
  <c r="AY2014" i="3"/>
  <c r="BC2014" i="3"/>
  <c r="BG2014" i="3"/>
  <c r="P2014" i="3"/>
  <c r="T2014" i="3"/>
  <c r="X2014" i="3"/>
  <c r="AB2014" i="3"/>
  <c r="AF2014" i="3"/>
  <c r="AJ2014" i="3"/>
  <c r="AN2014" i="3"/>
  <c r="AR2014" i="3"/>
  <c r="AV2014" i="3"/>
  <c r="AZ2014" i="3"/>
  <c r="BD2014" i="3"/>
  <c r="BH2014" i="3"/>
  <c r="BE2012" i="3"/>
  <c r="P2011" i="3"/>
  <c r="T2011" i="3"/>
  <c r="X2011" i="3"/>
  <c r="AB2011" i="3"/>
  <c r="AF2011" i="3"/>
  <c r="AJ2011" i="3"/>
  <c r="AN2011" i="3"/>
  <c r="AR2011" i="3"/>
  <c r="AV2011" i="3"/>
  <c r="AZ2011" i="3"/>
  <c r="BD2011" i="3"/>
  <c r="BH2011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R2011" i="3"/>
  <c r="V2011" i="3"/>
  <c r="Z2011" i="3"/>
  <c r="AD2011" i="3"/>
  <c r="AH2011" i="3"/>
  <c r="AL2011" i="3"/>
  <c r="AP2011" i="3"/>
  <c r="AT2011" i="3"/>
  <c r="AX2011" i="3"/>
  <c r="BB2011" i="3"/>
  <c r="BF2011" i="3"/>
  <c r="N2006" i="3"/>
  <c r="R2006" i="3"/>
  <c r="V2006" i="3"/>
  <c r="Z2006" i="3"/>
  <c r="AD2006" i="3"/>
  <c r="AH2006" i="3"/>
  <c r="AL2006" i="3"/>
  <c r="AP2006" i="3"/>
  <c r="AT2006" i="3"/>
  <c r="AX2006" i="3"/>
  <c r="BB2006" i="3"/>
  <c r="BF2006" i="3"/>
  <c r="O2006" i="3"/>
  <c r="S2006" i="3"/>
  <c r="W2006" i="3"/>
  <c r="AA2006" i="3"/>
  <c r="AE2006" i="3"/>
  <c r="AI2006" i="3"/>
  <c r="AM2006" i="3"/>
  <c r="AQ2006" i="3"/>
  <c r="AU2006" i="3"/>
  <c r="AY2006" i="3"/>
  <c r="BC2006" i="3"/>
  <c r="BG2006" i="3"/>
  <c r="P2006" i="3"/>
  <c r="T2006" i="3"/>
  <c r="X2006" i="3"/>
  <c r="AB2006" i="3"/>
  <c r="AF2006" i="3"/>
  <c r="AJ2006" i="3"/>
  <c r="AN2006" i="3"/>
  <c r="AR2006" i="3"/>
  <c r="AV2006" i="3"/>
  <c r="AZ2006" i="3"/>
  <c r="BD2006" i="3"/>
  <c r="BH2006" i="3"/>
  <c r="AY2005" i="3"/>
  <c r="AI2005" i="3"/>
  <c r="S2005" i="3"/>
  <c r="AO2004" i="3"/>
  <c r="K2024" i="3"/>
  <c r="K2022" i="3"/>
  <c r="K2020" i="3"/>
  <c r="BD2019" i="3"/>
  <c r="AY2019" i="3"/>
  <c r="AT2019" i="3"/>
  <c r="AN2019" i="3"/>
  <c r="AI2019" i="3"/>
  <c r="AD2019" i="3"/>
  <c r="X2019" i="3"/>
  <c r="S2019" i="3"/>
  <c r="BM2019" i="3" s="1"/>
  <c r="N2019" i="3"/>
  <c r="BJ2019" i="3" s="1"/>
  <c r="BI2014" i="3"/>
  <c r="BA2014" i="3"/>
  <c r="AS2014" i="3"/>
  <c r="AG2014" i="3"/>
  <c r="Q2014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AY2011" i="3"/>
  <c r="AI2011" i="3"/>
  <c r="S2011" i="3"/>
  <c r="P2009" i="3"/>
  <c r="T2009" i="3"/>
  <c r="X2009" i="3"/>
  <c r="AB2009" i="3"/>
  <c r="AF2009" i="3"/>
  <c r="AJ2009" i="3"/>
  <c r="AN2009" i="3"/>
  <c r="AR2009" i="3"/>
  <c r="AV2009" i="3"/>
  <c r="AZ2009" i="3"/>
  <c r="BD2009" i="3"/>
  <c r="BH2009" i="3"/>
  <c r="M2009" i="3"/>
  <c r="Q2009" i="3"/>
  <c r="U2009" i="3"/>
  <c r="Y2009" i="3"/>
  <c r="AC2009" i="3"/>
  <c r="AG2009" i="3"/>
  <c r="AK2009" i="3"/>
  <c r="AO2009" i="3"/>
  <c r="AS2009" i="3"/>
  <c r="AW2009" i="3"/>
  <c r="BA2009" i="3"/>
  <c r="BE2009" i="3"/>
  <c r="BI2009" i="3"/>
  <c r="N2009" i="3"/>
  <c r="R2009" i="3"/>
  <c r="V2009" i="3"/>
  <c r="Z2009" i="3"/>
  <c r="AD2009" i="3"/>
  <c r="AH2009" i="3"/>
  <c r="AL2009" i="3"/>
  <c r="AP2009" i="3"/>
  <c r="AT2009" i="3"/>
  <c r="AX2009" i="3"/>
  <c r="BB2009" i="3"/>
  <c r="BF2009" i="3"/>
  <c r="AC2008" i="3"/>
  <c r="M2008" i="3"/>
  <c r="AW2006" i="3"/>
  <c r="AG2006" i="3"/>
  <c r="N2004" i="3"/>
  <c r="Z2004" i="3"/>
  <c r="AD2004" i="3"/>
  <c r="AP2004" i="3"/>
  <c r="AT2004" i="3"/>
  <c r="BF2004" i="3"/>
  <c r="O2004" i="3"/>
  <c r="AA2004" i="3"/>
  <c r="AE2004" i="3"/>
  <c r="AQ2004" i="3"/>
  <c r="AU2004" i="3"/>
  <c r="BG2004" i="3"/>
  <c r="P2004" i="3"/>
  <c r="AB2004" i="3"/>
  <c r="AF2004" i="3"/>
  <c r="AR2004" i="3"/>
  <c r="AV2004" i="3"/>
  <c r="BH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AQ1999" i="3"/>
  <c r="AB1999" i="3"/>
  <c r="BH1999" i="3"/>
  <c r="Y1999" i="3"/>
  <c r="AO1999" i="3"/>
  <c r="V1999" i="3"/>
  <c r="AL1999" i="3"/>
  <c r="BB1999" i="3"/>
  <c r="BI1998" i="3"/>
  <c r="AS1998" i="3"/>
  <c r="AC1998" i="3"/>
  <c r="M1998" i="3"/>
  <c r="AB1997" i="3"/>
  <c r="BH1997" i="3"/>
  <c r="AO1997" i="3"/>
  <c r="V1997" i="3"/>
  <c r="BB1997" i="3"/>
  <c r="AS1996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R1982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X1982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R1996" i="3"/>
  <c r="AH1996" i="3"/>
  <c r="S1996" i="3"/>
  <c r="AI1996" i="3"/>
  <c r="AY1996" i="3"/>
  <c r="AJ1996" i="3"/>
  <c r="AZ1996" i="3"/>
  <c r="AY1995" i="3"/>
  <c r="AI1995" i="3"/>
  <c r="S1995" i="3"/>
  <c r="P1994" i="3"/>
  <c r="V1994" i="3"/>
  <c r="AA1994" i="3"/>
  <c r="AF1994" i="3"/>
  <c r="AL1994" i="3"/>
  <c r="AQ1994" i="3"/>
  <c r="AV1994" i="3"/>
  <c r="AZ1994" i="3"/>
  <c r="BD1994" i="3"/>
  <c r="BH1994" i="3"/>
  <c r="X1993" i="3"/>
  <c r="M1994" i="3"/>
  <c r="Q1994" i="3"/>
  <c r="U1994" i="3"/>
  <c r="Y1994" i="3"/>
  <c r="AC1994" i="3"/>
  <c r="AG1994" i="3"/>
  <c r="AK1994" i="3"/>
  <c r="AO1994" i="3"/>
  <c r="AS1994" i="3"/>
  <c r="R1993" i="3"/>
  <c r="AX1993" i="3"/>
  <c r="AI1993" i="3"/>
  <c r="T1992" i="3"/>
  <c r="AZ1992" i="3"/>
  <c r="AG1992" i="3"/>
  <c r="P1990" i="3"/>
  <c r="T1990" i="3"/>
  <c r="X1990" i="3"/>
  <c r="AB1990" i="3"/>
  <c r="AF1990" i="3"/>
  <c r="AJ1990" i="3"/>
  <c r="AN1990" i="3"/>
  <c r="AR1990" i="3"/>
  <c r="AV1990" i="3"/>
  <c r="AZ1990" i="3"/>
  <c r="BD1990" i="3"/>
  <c r="BH1990" i="3"/>
  <c r="M1990" i="3"/>
  <c r="Q1990" i="3"/>
  <c r="U1990" i="3"/>
  <c r="Y1990" i="3"/>
  <c r="AC1990" i="3"/>
  <c r="AG1990" i="3"/>
  <c r="AK1990" i="3"/>
  <c r="AO1990" i="3"/>
  <c r="AS1990" i="3"/>
  <c r="AW1990" i="3"/>
  <c r="BA1990" i="3"/>
  <c r="BE1990" i="3"/>
  <c r="BI1990" i="3"/>
  <c r="N1990" i="3"/>
  <c r="R1990" i="3"/>
  <c r="V1990" i="3"/>
  <c r="Z1990" i="3"/>
  <c r="AD1990" i="3"/>
  <c r="AH1990" i="3"/>
  <c r="AL1990" i="3"/>
  <c r="AP1990" i="3"/>
  <c r="AT1990" i="3"/>
  <c r="AX1990" i="3"/>
  <c r="BB1990" i="3"/>
  <c r="BF1990" i="3"/>
  <c r="AM1984" i="3"/>
  <c r="S1984" i="3"/>
  <c r="AU1984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R1977" i="3"/>
  <c r="Z1977" i="3"/>
  <c r="AH1977" i="3"/>
  <c r="AP1977" i="3"/>
  <c r="AX1977" i="3"/>
  <c r="BF1977" i="3"/>
  <c r="M1977" i="3"/>
  <c r="U1977" i="3"/>
  <c r="AC1977" i="3"/>
  <c r="AK1977" i="3"/>
  <c r="AS1977" i="3"/>
  <c r="BA1977" i="3"/>
  <c r="BI1977" i="3"/>
  <c r="Y1977" i="3"/>
  <c r="AO1977" i="3"/>
  <c r="BE1977" i="3"/>
  <c r="N1977" i="3"/>
  <c r="AD1977" i="3"/>
  <c r="AT1977" i="3"/>
  <c r="Q1977" i="3"/>
  <c r="AG1977" i="3"/>
  <c r="AW1977" i="3"/>
  <c r="V1977" i="3"/>
  <c r="AL1977" i="3"/>
  <c r="BG1994" i="3"/>
  <c r="BC1994" i="3"/>
  <c r="AY1994" i="3"/>
  <c r="AU1994" i="3"/>
  <c r="AP1994" i="3"/>
  <c r="AJ1994" i="3"/>
  <c r="AE1994" i="3"/>
  <c r="Z1994" i="3"/>
  <c r="T1994" i="3"/>
  <c r="O1994" i="3"/>
  <c r="BF1992" i="3"/>
  <c r="BC1990" i="3"/>
  <c r="AM1990" i="3"/>
  <c r="W1990" i="3"/>
  <c r="L1987" i="3"/>
  <c r="AJ1987" i="3" s="1"/>
  <c r="N1984" i="3"/>
  <c r="Y1982" i="3"/>
  <c r="AO1982" i="3"/>
  <c r="BE1982" i="3"/>
  <c r="AA1982" i="3"/>
  <c r="AV1982" i="3"/>
  <c r="Z1982" i="3"/>
  <c r="BC1982" i="3"/>
  <c r="AI1982" i="3"/>
  <c r="O1982" i="3"/>
  <c r="AR1982" i="3"/>
  <c r="BF1994" i="3"/>
  <c r="BB1994" i="3"/>
  <c r="AX1994" i="3"/>
  <c r="AT1994" i="3"/>
  <c r="AN1994" i="3"/>
  <c r="AI1994" i="3"/>
  <c r="AD1994" i="3"/>
  <c r="X1994" i="3"/>
  <c r="S1994" i="3"/>
  <c r="N1994" i="3"/>
  <c r="AU1992" i="3"/>
  <c r="V1991" i="3"/>
  <c r="AL1991" i="3"/>
  <c r="BB1991" i="3"/>
  <c r="AM1991" i="3"/>
  <c r="BC1991" i="3"/>
  <c r="X1991" i="3"/>
  <c r="BD1991" i="3"/>
  <c r="AY1990" i="3"/>
  <c r="AI1990" i="3"/>
  <c r="S1990" i="3"/>
  <c r="AD1989" i="3"/>
  <c r="O1989" i="3"/>
  <c r="AU1989" i="3"/>
  <c r="AF1989" i="3"/>
  <c r="BB1977" i="3"/>
  <c r="L1983" i="3"/>
  <c r="AA1983" i="3" s="1"/>
  <c r="BI1988" i="3"/>
  <c r="BE1988" i="3"/>
  <c r="BA1988" i="3"/>
  <c r="AW1988" i="3"/>
  <c r="AS1988" i="3"/>
  <c r="AO1988" i="3"/>
  <c r="AK1988" i="3"/>
  <c r="AF1988" i="3"/>
  <c r="AA1988" i="3"/>
  <c r="V1988" i="3"/>
  <c r="M1988" i="3"/>
  <c r="Q1988" i="3"/>
  <c r="U1988" i="3"/>
  <c r="Y1988" i="3"/>
  <c r="AC1988" i="3"/>
  <c r="AG1988" i="3"/>
  <c r="BG1986" i="3"/>
  <c r="BB1986" i="3"/>
  <c r="AV1986" i="3"/>
  <c r="AQ1986" i="3"/>
  <c r="AL1986" i="3"/>
  <c r="AF1986" i="3"/>
  <c r="AA1986" i="3"/>
  <c r="V1986" i="3"/>
  <c r="M1986" i="3"/>
  <c r="Q1986" i="3"/>
  <c r="U1986" i="3"/>
  <c r="Y1986" i="3"/>
  <c r="AC1986" i="3"/>
  <c r="AG1986" i="3"/>
  <c r="AK1986" i="3"/>
  <c r="AO1986" i="3"/>
  <c r="AS1986" i="3"/>
  <c r="AW1986" i="3"/>
  <c r="BA1986" i="3"/>
  <c r="BE1986" i="3"/>
  <c r="BI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H1988" i="3"/>
  <c r="BD1988" i="3"/>
  <c r="AZ1988" i="3"/>
  <c r="AV1988" i="3"/>
  <c r="AR1988" i="3"/>
  <c r="AN1988" i="3"/>
  <c r="AJ1988" i="3"/>
  <c r="AE1988" i="3"/>
  <c r="Z1988" i="3"/>
  <c r="T1988" i="3"/>
  <c r="O1988" i="3"/>
  <c r="BF1986" i="3"/>
  <c r="AZ1986" i="3"/>
  <c r="AU1986" i="3"/>
  <c r="AP1986" i="3"/>
  <c r="AJ1986" i="3"/>
  <c r="AE1986" i="3"/>
  <c r="Z1986" i="3"/>
  <c r="T1986" i="3"/>
  <c r="O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BC1976" i="3"/>
  <c r="AU1976" i="3"/>
  <c r="W1976" i="3"/>
  <c r="O1976" i="3"/>
  <c r="BI1975" i="3"/>
  <c r="BA1975" i="3"/>
  <c r="AS1975" i="3"/>
  <c r="AK1975" i="3"/>
  <c r="AC1975" i="3"/>
  <c r="U1975" i="3"/>
  <c r="M1975" i="3"/>
  <c r="N1973" i="3"/>
  <c r="AR1976" i="3"/>
  <c r="AJ1976" i="3"/>
  <c r="BF1975" i="3"/>
  <c r="AX1975" i="3"/>
  <c r="AP1975" i="3"/>
  <c r="AH1975" i="3"/>
  <c r="Z1975" i="3"/>
  <c r="Z1973" i="3"/>
  <c r="AP1973" i="3"/>
  <c r="Q1976" i="3"/>
  <c r="U1976" i="3"/>
  <c r="AG1976" i="3"/>
  <c r="AK1976" i="3"/>
  <c r="AW1976" i="3"/>
  <c r="BA1976" i="3"/>
  <c r="N1976" i="3"/>
  <c r="R1976" i="3"/>
  <c r="AD1976" i="3"/>
  <c r="AH1976" i="3"/>
  <c r="AT1976" i="3"/>
  <c r="AX1976" i="3"/>
  <c r="O1975" i="3"/>
  <c r="S1975" i="3"/>
  <c r="W1975" i="3"/>
  <c r="AA1975" i="3"/>
  <c r="AE1975" i="3"/>
  <c r="AI1975" i="3"/>
  <c r="AM1975" i="3"/>
  <c r="AQ1975" i="3"/>
  <c r="AU1975" i="3"/>
  <c r="AY1975" i="3"/>
  <c r="BC1975" i="3"/>
  <c r="BG1975" i="3"/>
  <c r="P1975" i="3"/>
  <c r="T1975" i="3"/>
  <c r="X1975" i="3"/>
  <c r="AB1975" i="3"/>
  <c r="AF1975" i="3"/>
  <c r="AJ1975" i="3"/>
  <c r="AN1975" i="3"/>
  <c r="AR1975" i="3"/>
  <c r="AV1975" i="3"/>
  <c r="AZ1975" i="3"/>
  <c r="BD1975" i="3"/>
  <c r="BH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AZ1970" i="3"/>
  <c r="AJ1970" i="3"/>
  <c r="T1970" i="3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AF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M1970" i="3"/>
  <c r="Q1970" i="3"/>
  <c r="U1970" i="3"/>
  <c r="Y1970" i="3"/>
  <c r="AC1970" i="3"/>
  <c r="AG1970" i="3"/>
  <c r="AK1970" i="3"/>
  <c r="AO1970" i="3"/>
  <c r="AS1970" i="3"/>
  <c r="AW1970" i="3"/>
  <c r="BA1970" i="3"/>
  <c r="BE1970" i="3"/>
  <c r="BI1970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O1970" i="3"/>
  <c r="S1970" i="3"/>
  <c r="W1970" i="3"/>
  <c r="AA1970" i="3"/>
  <c r="AE1970" i="3"/>
  <c r="AI1970" i="3"/>
  <c r="AM1970" i="3"/>
  <c r="AQ1970" i="3"/>
  <c r="AU1970" i="3"/>
  <c r="AY1970" i="3"/>
  <c r="BC1970" i="3"/>
  <c r="BG1970" i="3"/>
  <c r="AH1969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R1984" i="3" l="1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BM1986" i="3" s="1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M1994" i="3" s="1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BL2005" i="3" s="1"/>
  <c r="AE2005" i="3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X1964" i="3" s="1"/>
  <c r="K1964" i="3"/>
  <c r="K1962" i="3"/>
  <c r="M1962" i="3" s="1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BM1976" i="3" s="1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AP2030" i="3"/>
  <c r="S1999" i="3"/>
  <c r="AA2011" i="3"/>
  <c r="AI2041" i="3"/>
  <c r="O2041" i="3"/>
  <c r="W1974" i="3"/>
  <c r="BC1974" i="3"/>
  <c r="AY1964" i="3"/>
  <c r="X1962" i="3"/>
  <c r="AR1962" i="3"/>
  <c r="AF1962" i="3"/>
  <c r="AN1962" i="3"/>
  <c r="AB1962" i="3"/>
  <c r="AV1962" i="3"/>
  <c r="BH1962" i="3"/>
  <c r="X1965" i="3"/>
  <c r="AD1965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J1986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AP1965" i="3"/>
  <c r="Z1965" i="3"/>
  <c r="K1957" i="3"/>
  <c r="X1957" i="3" s="1"/>
  <c r="BL1988" i="3"/>
  <c r="AF1980" i="3"/>
  <c r="AS1980" i="3"/>
  <c r="M1980" i="3"/>
  <c r="AQ1989" i="3"/>
  <c r="Z1989" i="3"/>
  <c r="BC1992" i="3"/>
  <c r="AN1992" i="3"/>
  <c r="BL1995" i="3"/>
  <c r="BK1996" i="3"/>
  <c r="R1997" i="3"/>
  <c r="AK1997" i="3"/>
  <c r="X1997" i="3"/>
  <c r="K1967" i="3"/>
  <c r="K1961" i="3"/>
  <c r="K1959" i="3"/>
  <c r="AN1959" i="3" s="1"/>
  <c r="L1958" i="3"/>
  <c r="K1958" i="3"/>
  <c r="BL1974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J2015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J1974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AX1965" i="3"/>
  <c r="AH1965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BL1989" i="3" s="1"/>
  <c r="AP1989" i="3"/>
  <c r="BM1990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M1980" i="3" s="1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BK2032" i="3" s="1"/>
  <c r="AY2035" i="3"/>
  <c r="S2035" i="3"/>
  <c r="AH2035" i="3"/>
  <c r="BA2035" i="3"/>
  <c r="U2035" i="3"/>
  <c r="AQ2037" i="3"/>
  <c r="BI2037" i="3"/>
  <c r="AC2037" i="3"/>
  <c r="BK2037" i="3" s="1"/>
  <c r="AT2032" i="3"/>
  <c r="AL2037" i="3"/>
  <c r="BD2042" i="3"/>
  <c r="X2042" i="3"/>
  <c r="AM2042" i="3"/>
  <c r="BB2042" i="3"/>
  <c r="V2042" i="3"/>
  <c r="X2058" i="3"/>
  <c r="BJ2058" i="3" s="1"/>
  <c r="BD2058" i="3"/>
  <c r="V2058" i="3"/>
  <c r="BB2058" i="3"/>
  <c r="M2058" i="3"/>
  <c r="BK2058" i="3" s="1"/>
  <c r="Z2037" i="3"/>
  <c r="BM2052" i="3"/>
  <c r="BL2053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K2008" i="3" s="1"/>
  <c r="BB2008" i="3"/>
  <c r="W2008" i="3"/>
  <c r="AM2008" i="3"/>
  <c r="BC2008" i="3"/>
  <c r="X2008" i="3"/>
  <c r="AN2008" i="3"/>
  <c r="BD2008" i="3"/>
  <c r="AG2008" i="3"/>
  <c r="AS2008" i="3"/>
  <c r="BM1988" i="3"/>
  <c r="BJ1988" i="3"/>
  <c r="AV1983" i="3"/>
  <c r="AR1983" i="3"/>
  <c r="S1983" i="3"/>
  <c r="BL2062" i="3"/>
  <c r="R1979" i="3"/>
  <c r="AX1979" i="3"/>
  <c r="BE1979" i="3"/>
  <c r="U1979" i="3"/>
  <c r="AC1979" i="3"/>
  <c r="BK1979" i="3" s="1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BJ2059" i="3" s="1"/>
  <c r="AD2059" i="3"/>
  <c r="AT2059" i="3"/>
  <c r="AG2059" i="3"/>
  <c r="S2059" i="3"/>
  <c r="BK2059" i="3" s="1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BK2063" i="3" s="1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BN2054" i="3" s="1"/>
  <c r="AU2054" i="3"/>
  <c r="AG2054" i="3"/>
  <c r="V2054" i="3"/>
  <c r="AL2054" i="3"/>
  <c r="BB2054" i="3"/>
  <c r="X2054" i="3"/>
  <c r="AN2054" i="3"/>
  <c r="BD2054" i="3"/>
  <c r="AC2054" i="3"/>
  <c r="BK2054" i="3" s="1"/>
  <c r="BI2054" i="3"/>
  <c r="AQ2054" i="3"/>
  <c r="W2054" i="3"/>
  <c r="BC2054" i="3"/>
  <c r="AO2054" i="3"/>
  <c r="BG2001" i="3"/>
  <c r="W2001" i="3"/>
  <c r="AJ2031" i="3"/>
  <c r="BL2031" i="3" s="1"/>
  <c r="T2031" i="3"/>
  <c r="BL1978" i="3"/>
  <c r="T1983" i="3"/>
  <c r="V1983" i="3"/>
  <c r="BL1990" i="3"/>
  <c r="BM2005" i="3"/>
  <c r="BL2013" i="3"/>
  <c r="BM2047" i="3"/>
  <c r="BL2047" i="3"/>
  <c r="BJ2068" i="3"/>
  <c r="R2026" i="3"/>
  <c r="N2026" i="3"/>
  <c r="AL2026" i="3"/>
  <c r="BF2026" i="3"/>
  <c r="AP2026" i="3"/>
  <c r="V2026" i="3"/>
  <c r="BK2026" i="3" s="1"/>
  <c r="AT2026" i="3"/>
  <c r="Z2026" i="3"/>
  <c r="AD2026" i="3"/>
  <c r="BB2026" i="3"/>
  <c r="N2034" i="3"/>
  <c r="AP2034" i="3"/>
  <c r="V2034" i="3"/>
  <c r="BB2034" i="3"/>
  <c r="Z2034" i="3"/>
  <c r="AL2034" i="3"/>
  <c r="BF2034" i="3"/>
  <c r="BL2034" i="3" s="1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BJ2044" i="3" s="1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BK2056" i="3" s="1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BN2055" i="3" s="1"/>
  <c r="AI2055" i="3"/>
  <c r="BD2055" i="3"/>
  <c r="W2021" i="3"/>
  <c r="BJ2021" i="3" s="1"/>
  <c r="AH2021" i="3"/>
  <c r="AR2021" i="3"/>
  <c r="BC2021" i="3"/>
  <c r="AB2021" i="3"/>
  <c r="BL2049" i="3"/>
  <c r="Y1991" i="3"/>
  <c r="U1991" i="3"/>
  <c r="AS1991" i="3"/>
  <c r="M1991" i="3"/>
  <c r="AG1991" i="3"/>
  <c r="BA1991" i="3"/>
  <c r="BJ1991" i="3" s="1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AL2036" i="3"/>
  <c r="AP2036" i="3"/>
  <c r="Z2036" i="3"/>
  <c r="BB2036" i="3"/>
  <c r="BF2036" i="3"/>
  <c r="BL2036" i="3" s="1"/>
  <c r="V2036" i="3"/>
  <c r="X2039" i="3"/>
  <c r="BD2039" i="3"/>
  <c r="BL2039" i="3" s="1"/>
  <c r="Q2049" i="3"/>
  <c r="BN2049" i="3" s="1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BL1984" i="3" s="1"/>
  <c r="AX1984" i="3"/>
  <c r="T1984" i="3"/>
  <c r="AA1999" i="3"/>
  <c r="AE1999" i="3"/>
  <c r="BJ1999" i="3" s="1"/>
  <c r="O1999" i="3"/>
  <c r="BN1999" i="3" s="1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BK2003" i="3" s="1"/>
  <c r="AW2003" i="3"/>
  <c r="O2003" i="3"/>
  <c r="BN2003" i="3" s="1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BN2000" i="3" s="1"/>
  <c r="Y2008" i="3"/>
  <c r="BE2008" i="3"/>
  <c r="AK2008" i="3"/>
  <c r="U2008" i="3"/>
  <c r="AO2008" i="3"/>
  <c r="BA2008" i="3"/>
  <c r="BB2003" i="3"/>
  <c r="AD2003" i="3"/>
  <c r="P2027" i="3"/>
  <c r="T2027" i="3"/>
  <c r="BJ2027" i="3" s="1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L2040" i="3" s="1"/>
  <c r="BC2009" i="3"/>
  <c r="O2009" i="3"/>
  <c r="BN2009" i="3" s="1"/>
  <c r="BH2015" i="3"/>
  <c r="AB2015" i="3"/>
  <c r="AR2015" i="3"/>
  <c r="BC2011" i="3"/>
  <c r="AB2029" i="3"/>
  <c r="P2029" i="3"/>
  <c r="BK2029" i="3" s="1"/>
  <c r="W2049" i="3"/>
  <c r="AE2041" i="3"/>
  <c r="BJ2041" i="3" s="1"/>
  <c r="AA2041" i="3"/>
  <c r="AM2009" i="3"/>
  <c r="BK1986" i="3"/>
  <c r="BN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17" i="3"/>
  <c r="BK2017" i="3"/>
  <c r="BJ2007" i="3"/>
  <c r="BK2028" i="3"/>
  <c r="BN2028" i="3"/>
  <c r="BK2030" i="3"/>
  <c r="BN2030" i="3"/>
  <c r="BN2046" i="3"/>
  <c r="BK2046" i="3"/>
  <c r="BN2047" i="3"/>
  <c r="BK2047" i="3"/>
  <c r="BK2049" i="3"/>
  <c r="BJ2061" i="3"/>
  <c r="BN2066" i="3"/>
  <c r="BK2066" i="3"/>
  <c r="U1969" i="3"/>
  <c r="AN1969" i="3"/>
  <c r="BC1969" i="3"/>
  <c r="W1969" i="3"/>
  <c r="BJ1973" i="3"/>
  <c r="AO1983" i="3"/>
  <c r="BH1983" i="3"/>
  <c r="AU1983" i="3"/>
  <c r="AN1987" i="3"/>
  <c r="AW1987" i="3"/>
  <c r="AF1987" i="3"/>
  <c r="BG1987" i="3"/>
  <c r="AQ1987" i="3"/>
  <c r="BN1994" i="3"/>
  <c r="BK1994" i="3"/>
  <c r="BM2012" i="3"/>
  <c r="BK2013" i="3"/>
  <c r="BL2007" i="3"/>
  <c r="BN2037" i="3"/>
  <c r="BK2023" i="3"/>
  <c r="BN2023" i="3"/>
  <c r="BM2025" i="3"/>
  <c r="BJ2046" i="3"/>
  <c r="BL2043" i="3"/>
  <c r="BJ2043" i="3"/>
  <c r="BN2051" i="3"/>
  <c r="BK2051" i="3"/>
  <c r="BJ2051" i="3"/>
  <c r="BN2062" i="3"/>
  <c r="BK2062" i="3"/>
  <c r="BK2068" i="3"/>
  <c r="BN2068" i="3"/>
  <c r="BL2068" i="3"/>
  <c r="BM2065" i="3"/>
  <c r="BN2067" i="3"/>
  <c r="BK2067" i="3"/>
  <c r="BL2067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L1982" i="3"/>
  <c r="BN2005" i="3"/>
  <c r="BK2005" i="3"/>
  <c r="BL2028" i="3"/>
  <c r="BL2030" i="3"/>
  <c r="BN2036" i="3"/>
  <c r="BM2046" i="3"/>
  <c r="BN2057" i="3"/>
  <c r="BK2057" i="3"/>
  <c r="BN2061" i="3"/>
  <c r="BK2061" i="3"/>
  <c r="BJ2062" i="3"/>
  <c r="BM2067" i="3"/>
  <c r="BA1969" i="3"/>
  <c r="BD1969" i="3"/>
  <c r="X1969" i="3"/>
  <c r="AM1969" i="3"/>
  <c r="X1983" i="3"/>
  <c r="BM1982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K2007" i="3"/>
  <c r="BN2038" i="3"/>
  <c r="BN2052" i="3"/>
  <c r="BK2052" i="3"/>
  <c r="BL1972" i="3"/>
  <c r="AG1969" i="3"/>
  <c r="BN1971" i="3"/>
  <c r="BM1978" i="3"/>
  <c r="BN198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L1998" i="3"/>
  <c r="BK1998" i="3"/>
  <c r="BK1999" i="3"/>
  <c r="BL2002" i="3"/>
  <c r="BJ2012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M2007" i="3"/>
  <c r="BM2017" i="3"/>
  <c r="BL2017" i="3"/>
  <c r="BK2021" i="3"/>
  <c r="BN2021" i="3"/>
  <c r="BN2034" i="3"/>
  <c r="BK2039" i="3"/>
  <c r="BN2039" i="3"/>
  <c r="BL2025" i="3"/>
  <c r="BJ2025" i="3"/>
  <c r="BJ2064" i="3"/>
  <c r="BK2031" i="3"/>
  <c r="BN2041" i="3"/>
  <c r="BN2064" i="3"/>
  <c r="BK2064" i="3"/>
  <c r="BJ2045" i="3"/>
  <c r="BN2043" i="3"/>
  <c r="BK2043" i="3"/>
  <c r="BL2057" i="3"/>
  <c r="BJ2057" i="3"/>
  <c r="BL2051" i="3"/>
  <c r="BM2061" i="3"/>
  <c r="BM2066" i="3"/>
  <c r="BJ2067" i="3"/>
  <c r="BM2064" i="3"/>
  <c r="BN1973" i="3"/>
  <c r="BJ1995" i="3"/>
  <c r="BJ2010" i="3"/>
  <c r="BM2068" i="3"/>
  <c r="Z1969" i="3"/>
  <c r="AP1969" i="3"/>
  <c r="BF1969" i="3"/>
  <c r="N1969" i="3"/>
  <c r="AD1969" i="3"/>
  <c r="AT1969" i="3"/>
  <c r="AK1969" i="3"/>
  <c r="BN1974" i="3"/>
  <c r="BK1974" i="3"/>
  <c r="BJ1978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BN2048" i="3"/>
  <c r="BK2048" i="3"/>
  <c r="BN2058" i="3"/>
  <c r="BL2046" i="3"/>
  <c r="BJ2052" i="3"/>
  <c r="BM2053" i="3"/>
  <c r="AX1969" i="3"/>
  <c r="BL1970" i="3"/>
  <c r="V1969" i="3"/>
  <c r="AW1969" i="3"/>
  <c r="Q1969" i="3"/>
  <c r="AZ1969" i="3"/>
  <c r="T1969" i="3"/>
  <c r="AY1969" i="3"/>
  <c r="AI1969" i="3"/>
  <c r="S1969" i="3"/>
  <c r="BK1975" i="3"/>
  <c r="BN1984" i="3"/>
  <c r="BK1984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BM1973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BK1971" i="3" s="1"/>
  <c r="AT1971" i="3"/>
  <c r="BE1971" i="3"/>
  <c r="AO1971" i="3"/>
  <c r="Y1971" i="3"/>
  <c r="BH1971" i="3"/>
  <c r="AR1971" i="3"/>
  <c r="AB1971" i="3"/>
  <c r="BG1971" i="3"/>
  <c r="AQ1971" i="3"/>
  <c r="AA1971" i="3"/>
  <c r="BN1976" i="3"/>
  <c r="BK1976" i="3"/>
  <c r="BK1978" i="3"/>
  <c r="BN1978" i="3"/>
  <c r="BL1986" i="3"/>
  <c r="BN1979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94" i="3"/>
  <c r="BJ1982" i="3"/>
  <c r="BK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BN1992" i="3"/>
  <c r="BM1995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J2005" i="3"/>
  <c r="BJ2017" i="3"/>
  <c r="BK2019" i="3"/>
  <c r="BN2019" i="3"/>
  <c r="BJ2028" i="3"/>
  <c r="BM2028" i="3"/>
  <c r="BJ2030" i="3"/>
  <c r="BM2030" i="3"/>
  <c r="BL2023" i="3"/>
  <c r="BM2023" i="3"/>
  <c r="BN2025" i="3"/>
  <c r="BK2025" i="3"/>
  <c r="BJ2047" i="3"/>
  <c r="BL2052" i="3"/>
  <c r="BJ2040" i="3"/>
  <c r="BM2043" i="3"/>
  <c r="BN2053" i="3"/>
  <c r="BK2053" i="3"/>
  <c r="BJ2053" i="3"/>
  <c r="BM2057" i="3"/>
  <c r="BM2051" i="3"/>
  <c r="BL2061" i="3"/>
  <c r="BM2062" i="3"/>
  <c r="BK2069" i="3"/>
  <c r="BJ2069" i="3"/>
  <c r="BL2064" i="3"/>
  <c r="W1967" i="3"/>
  <c r="AM1967" i="3"/>
  <c r="BC1967" i="3"/>
  <c r="T1967" i="3"/>
  <c r="AJ1967" i="3"/>
  <c r="AZ1967" i="3"/>
  <c r="V1967" i="3"/>
  <c r="AL1967" i="3"/>
  <c r="BB1967" i="3"/>
  <c r="U1967" i="3"/>
  <c r="AK1967" i="3"/>
  <c r="BA1967" i="3"/>
  <c r="M1966" i="3"/>
  <c r="AC1966" i="3"/>
  <c r="AS1966" i="3"/>
  <c r="BI1966" i="3"/>
  <c r="BF1966" i="3"/>
  <c r="N1966" i="3"/>
  <c r="AH1966" i="3"/>
  <c r="T1966" i="3"/>
  <c r="S1966" i="3"/>
  <c r="AI1966" i="3"/>
  <c r="AY1966" i="3"/>
  <c r="X1966" i="3"/>
  <c r="BD1966" i="3"/>
  <c r="Q1965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M1960" i="3"/>
  <c r="Q1960" i="3"/>
  <c r="U1960" i="3"/>
  <c r="Y1960" i="3"/>
  <c r="AC1960" i="3"/>
  <c r="AG1960" i="3"/>
  <c r="AK1960" i="3"/>
  <c r="AO1960" i="3"/>
  <c r="AS1960" i="3"/>
  <c r="AW1960" i="3"/>
  <c r="BA1960" i="3"/>
  <c r="BE1960" i="3"/>
  <c r="BI1960" i="3"/>
  <c r="T1960" i="3"/>
  <c r="AB1960" i="3"/>
  <c r="AJ1960" i="3"/>
  <c r="AR1960" i="3"/>
  <c r="AZ1960" i="3"/>
  <c r="BH1960" i="3"/>
  <c r="N1960" i="3"/>
  <c r="V1960" i="3"/>
  <c r="AD1960" i="3"/>
  <c r="AL1960" i="3"/>
  <c r="AT1960" i="3"/>
  <c r="BB1960" i="3"/>
  <c r="P1960" i="3"/>
  <c r="X1960" i="3"/>
  <c r="AF1960" i="3"/>
  <c r="AN1960" i="3"/>
  <c r="AV1960" i="3"/>
  <c r="BD1960" i="3"/>
  <c r="M1955" i="3"/>
  <c r="Q1955" i="3"/>
  <c r="U1955" i="3"/>
  <c r="Y1955" i="3"/>
  <c r="AC1955" i="3"/>
  <c r="AG1955" i="3"/>
  <c r="AK1955" i="3"/>
  <c r="AO1955" i="3"/>
  <c r="AS1955" i="3"/>
  <c r="AW1955" i="3"/>
  <c r="BA1955" i="3"/>
  <c r="BE1955" i="3"/>
  <c r="BI1955" i="3"/>
  <c r="N1955" i="3"/>
  <c r="R1955" i="3"/>
  <c r="V1955" i="3"/>
  <c r="Z1955" i="3"/>
  <c r="AD1955" i="3"/>
  <c r="AH1955" i="3"/>
  <c r="AL1955" i="3"/>
  <c r="AP1955" i="3"/>
  <c r="AT1955" i="3"/>
  <c r="AX1955" i="3"/>
  <c r="BB1955" i="3"/>
  <c r="BF1955" i="3"/>
  <c r="O1955" i="3"/>
  <c r="S1955" i="3"/>
  <c r="W1955" i="3"/>
  <c r="AA1955" i="3"/>
  <c r="AE1955" i="3"/>
  <c r="AI1955" i="3"/>
  <c r="AM1955" i="3"/>
  <c r="AQ1955" i="3"/>
  <c r="AU1955" i="3"/>
  <c r="AY1955" i="3"/>
  <c r="BC1955" i="3"/>
  <c r="BG1955" i="3"/>
  <c r="P1955" i="3"/>
  <c r="AF1955" i="3"/>
  <c r="AV1955" i="3"/>
  <c r="T1955" i="3"/>
  <c r="AJ1955" i="3"/>
  <c r="AZ1955" i="3"/>
  <c r="X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AU1964" i="3"/>
  <c r="AM1964" i="3"/>
  <c r="O1964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AH1960" i="3"/>
  <c r="BH1957" i="3"/>
  <c r="BH1955" i="3"/>
  <c r="AP1960" i="3"/>
  <c r="BH1965" i="3"/>
  <c r="AZ1965" i="3"/>
  <c r="AN1965" i="3"/>
  <c r="AF1965" i="3"/>
  <c r="AB1965" i="3"/>
  <c r="T1965" i="3"/>
  <c r="N1965" i="3"/>
  <c r="O1965" i="3"/>
  <c r="S1965" i="3"/>
  <c r="BF1960" i="3"/>
  <c r="Z1960" i="3"/>
  <c r="AR1955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AX1964" i="3"/>
  <c r="AQ1964" i="3"/>
  <c r="M1964" i="3"/>
  <c r="Q1964" i="3"/>
  <c r="AC1964" i="3"/>
  <c r="AG1964" i="3"/>
  <c r="AS1964" i="3"/>
  <c r="AW1964" i="3"/>
  <c r="BI1964" i="3"/>
  <c r="N1964" i="3"/>
  <c r="Z1964" i="3"/>
  <c r="AD1964" i="3"/>
  <c r="AP1964" i="3"/>
  <c r="AT1964" i="3"/>
  <c r="L1963" i="3"/>
  <c r="K1963" i="3"/>
  <c r="AZ1962" i="3"/>
  <c r="AJ1962" i="3"/>
  <c r="T1962" i="3"/>
  <c r="AP1961" i="3"/>
  <c r="Z1961" i="3"/>
  <c r="AX1960" i="3"/>
  <c r="R1960" i="3"/>
  <c r="AB1955" i="3"/>
  <c r="Y1959" i="3"/>
  <c r="AO1959" i="3"/>
  <c r="V1959" i="3"/>
  <c r="AL1959" i="3"/>
  <c r="BB1959" i="3"/>
  <c r="AM1959" i="3"/>
  <c r="BC1959" i="3"/>
  <c r="O1958" i="3"/>
  <c r="AE1958" i="3"/>
  <c r="AU1958" i="3"/>
  <c r="P1958" i="3"/>
  <c r="AF1958" i="3"/>
  <c r="AV1958" i="3"/>
  <c r="M1958" i="3"/>
  <c r="AC1958" i="3"/>
  <c r="AS1958" i="3"/>
  <c r="BI1958" i="3"/>
  <c r="Q1957" i="3"/>
  <c r="AG1957" i="3"/>
  <c r="AW1957" i="3"/>
  <c r="N1957" i="3"/>
  <c r="AD1957" i="3"/>
  <c r="AT1957" i="3"/>
  <c r="O1957" i="3"/>
  <c r="AE1957" i="3"/>
  <c r="AU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AL1958" i="3"/>
  <c r="AJ1957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F1959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AF1964" i="3" l="1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BK1967" i="3" s="1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AI1945" i="3" s="1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BM1965" i="3" s="1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BN1959" i="3" s="1"/>
  <c r="AN1957" i="3"/>
  <c r="BG1966" i="3"/>
  <c r="AA1966" i="3"/>
  <c r="AT1966" i="3"/>
  <c r="BJ2026" i="3"/>
  <c r="BN2002" i="3"/>
  <c r="L1944" i="3"/>
  <c r="Q1944" i="3" s="1"/>
  <c r="K1944" i="3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BK1966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N1958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L1965" i="3"/>
  <c r="BM1955" i="3"/>
  <c r="BK1960" i="3"/>
  <c r="BN1960" i="3"/>
  <c r="BL1960" i="3"/>
  <c r="AE1945" i="3"/>
  <c r="K1953" i="3"/>
  <c r="K1949" i="3"/>
  <c r="AW1949" i="3" s="1"/>
  <c r="L1948" i="3"/>
  <c r="K1948" i="3"/>
  <c r="AW1944" i="3"/>
  <c r="L1954" i="3"/>
  <c r="O1954" i="3" s="1"/>
  <c r="K1954" i="3"/>
  <c r="L1953" i="3"/>
  <c r="L1952" i="3"/>
  <c r="BF1952" i="3" s="1"/>
  <c r="K1951" i="3"/>
  <c r="AO1951" i="3" s="1"/>
  <c r="L1947" i="3"/>
  <c r="L1946" i="3"/>
  <c r="AK1946" i="3" s="1"/>
  <c r="L1950" i="3"/>
  <c r="T1950" i="3" s="1"/>
  <c r="BA1944" i="3"/>
  <c r="L1943" i="3"/>
  <c r="AA1943" i="3" s="1"/>
  <c r="L1942" i="3"/>
  <c r="Q1953" i="3"/>
  <c r="BF1953" i="3"/>
  <c r="AB1950" i="3"/>
  <c r="AF1950" i="3"/>
  <c r="AV1950" i="3"/>
  <c r="U1950" i="3"/>
  <c r="Y1950" i="3"/>
  <c r="AO1950" i="3"/>
  <c r="BI1950" i="3"/>
  <c r="Z1950" i="3"/>
  <c r="BF1950" i="3"/>
  <c r="AQ1950" i="3"/>
  <c r="AY1950" i="3"/>
  <c r="BC1950" i="3"/>
  <c r="BB1950" i="3"/>
  <c r="W1950" i="3"/>
  <c r="AW1951" i="3"/>
  <c r="AG1951" i="3"/>
  <c r="Y1951" i="3"/>
  <c r="N1946" i="3"/>
  <c r="AT1946" i="3"/>
  <c r="AE1946" i="3"/>
  <c r="P1946" i="3"/>
  <c r="AV1946" i="3"/>
  <c r="M1946" i="3"/>
  <c r="AZ1952" i="3"/>
  <c r="P1952" i="3"/>
  <c r="AV1951" i="3"/>
  <c r="AN1951" i="3"/>
  <c r="AF1951" i="3"/>
  <c r="P1951" i="3"/>
  <c r="N1951" i="3"/>
  <c r="R1951" i="3"/>
  <c r="Z1951" i="3"/>
  <c r="AD1951" i="3"/>
  <c r="AH1951" i="3"/>
  <c r="AP1951" i="3"/>
  <c r="AT1951" i="3"/>
  <c r="AX1951" i="3"/>
  <c r="BF1951" i="3"/>
  <c r="O1951" i="3"/>
  <c r="S1951" i="3"/>
  <c r="AA1951" i="3"/>
  <c r="AE1951" i="3"/>
  <c r="AI1951" i="3"/>
  <c r="AQ1951" i="3"/>
  <c r="AU1951" i="3"/>
  <c r="AY1951" i="3"/>
  <c r="BG1951" i="3"/>
  <c r="BD1949" i="3"/>
  <c r="AF1949" i="3"/>
  <c r="X1949" i="3"/>
  <c r="R1949" i="3"/>
  <c r="V1949" i="3"/>
  <c r="AH1949" i="3"/>
  <c r="AL1949" i="3"/>
  <c r="AX1949" i="3"/>
  <c r="BB1949" i="3"/>
  <c r="S1949" i="3"/>
  <c r="W1949" i="3"/>
  <c r="AI1949" i="3"/>
  <c r="AM1949" i="3"/>
  <c r="AY1949" i="3"/>
  <c r="BC1949" i="3"/>
  <c r="BG1948" i="3"/>
  <c r="BA1946" i="3"/>
  <c r="BI1951" i="3"/>
  <c r="BA1951" i="3"/>
  <c r="AS1951" i="3"/>
  <c r="AK1951" i="3"/>
  <c r="AC1951" i="3"/>
  <c r="U1951" i="3"/>
  <c r="AS1949" i="3"/>
  <c r="AK1949" i="3"/>
  <c r="P1948" i="3"/>
  <c r="AF1948" i="3"/>
  <c r="AV1948" i="3"/>
  <c r="M1948" i="3"/>
  <c r="AC1948" i="3"/>
  <c r="AS1948" i="3"/>
  <c r="BI1948" i="3"/>
  <c r="Q1946" i="3"/>
  <c r="AN1947" i="3"/>
  <c r="Z1947" i="3"/>
  <c r="AQ1945" i="3"/>
  <c r="AB1945" i="3"/>
  <c r="AR1945" i="3"/>
  <c r="BH1945" i="3"/>
  <c r="Y1945" i="3"/>
  <c r="AO1945" i="3"/>
  <c r="BE1945" i="3"/>
  <c r="V1945" i="3"/>
  <c r="AL1945" i="3"/>
  <c r="BB1945" i="3"/>
  <c r="AC1944" i="3"/>
  <c r="BG1943" i="3"/>
  <c r="X1943" i="3"/>
  <c r="AN1943" i="3"/>
  <c r="BD1943" i="3"/>
  <c r="U1943" i="3"/>
  <c r="AK1943" i="3"/>
  <c r="BA1943" i="3"/>
  <c r="R1943" i="3"/>
  <c r="AH1943" i="3"/>
  <c r="AX1943" i="3"/>
  <c r="AS1942" i="3"/>
  <c r="BE1944" i="3"/>
  <c r="BC1943" i="3"/>
  <c r="AO1942" i="3"/>
  <c r="N1944" i="3"/>
  <c r="AD1944" i="3"/>
  <c r="AT1944" i="3"/>
  <c r="O1944" i="3"/>
  <c r="AE1944" i="3"/>
  <c r="AU1944" i="3"/>
  <c r="P1944" i="3"/>
  <c r="AF1944" i="3"/>
  <c r="AV1944" i="3"/>
  <c r="AA1942" i="3"/>
  <c r="AR1942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T1953" i="3" l="1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AI1860" i="3" s="1"/>
  <c r="L1858" i="3"/>
  <c r="Y1949" i="3"/>
  <c r="BJ1966" i="3"/>
  <c r="BL1966" i="3"/>
  <c r="K1864" i="3"/>
  <c r="K1862" i="3"/>
  <c r="K1860" i="3"/>
  <c r="K1858" i="3"/>
  <c r="O1858" i="3" s="1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BG1895" i="3" s="1"/>
  <c r="L1879" i="3"/>
  <c r="K1874" i="3"/>
  <c r="L1844" i="3"/>
  <c r="K1844" i="3"/>
  <c r="R1844" i="3" s="1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BA1888" i="3" s="1"/>
  <c r="L1884" i="3"/>
  <c r="K1884" i="3"/>
  <c r="L1882" i="3"/>
  <c r="K1879" i="3"/>
  <c r="BD1879" i="3" s="1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AF1879" i="3"/>
  <c r="L1922" i="3"/>
  <c r="L1918" i="3"/>
  <c r="L1906" i="3"/>
  <c r="L1896" i="3"/>
  <c r="K1896" i="3"/>
  <c r="L1895" i="3"/>
  <c r="K1889" i="3"/>
  <c r="K1876" i="3"/>
  <c r="K1870" i="3"/>
  <c r="K1866" i="3"/>
  <c r="K1856" i="3"/>
  <c r="L1854" i="3"/>
  <c r="K1854" i="3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W1905" i="3" s="1"/>
  <c r="K1903" i="3"/>
  <c r="L1901" i="3"/>
  <c r="K1901" i="3"/>
  <c r="K1897" i="3"/>
  <c r="AA1897" i="3" s="1"/>
  <c r="L1893" i="3"/>
  <c r="L1891" i="3"/>
  <c r="K1891" i="3"/>
  <c r="L1887" i="3"/>
  <c r="BG1887" i="3" s="1"/>
  <c r="K1887" i="3"/>
  <c r="L1885" i="3"/>
  <c r="K1885" i="3"/>
  <c r="L1883" i="3"/>
  <c r="BG1883" i="3" s="1"/>
  <c r="K1883" i="3"/>
  <c r="L1881" i="3"/>
  <c r="K1881" i="3"/>
  <c r="K1877" i="3"/>
  <c r="K1875" i="3"/>
  <c r="L1872" i="3"/>
  <c r="K1872" i="3"/>
  <c r="L1870" i="3"/>
  <c r="AB1870" i="3" s="1"/>
  <c r="L1868" i="3"/>
  <c r="K1868" i="3"/>
  <c r="L1866" i="3"/>
  <c r="K1839" i="3"/>
  <c r="K1830" i="3"/>
  <c r="AE1830" i="3" s="1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AB1914" i="3" s="1"/>
  <c r="L1899" i="3"/>
  <c r="W1899" i="3" s="1"/>
  <c r="L1864" i="3"/>
  <c r="AF1864" i="3" s="1"/>
  <c r="L1857" i="3"/>
  <c r="AG1857" i="3" s="1"/>
  <c r="L1853" i="3"/>
  <c r="K1838" i="3"/>
  <c r="L1833" i="3"/>
  <c r="AK1833" i="3" s="1"/>
  <c r="K1833" i="3"/>
  <c r="L1826" i="3"/>
  <c r="BD1826" i="3" s="1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AU1897" i="3"/>
  <c r="K1941" i="3"/>
  <c r="S1941" i="3" s="1"/>
  <c r="L1940" i="3"/>
  <c r="K1939" i="3"/>
  <c r="L1938" i="3"/>
  <c r="K1937" i="3"/>
  <c r="P1937" i="3" s="1"/>
  <c r="L1936" i="3"/>
  <c r="K1935" i="3"/>
  <c r="L1934" i="3"/>
  <c r="S1934" i="3" s="1"/>
  <c r="K1933" i="3"/>
  <c r="L1932" i="3"/>
  <c r="K1931" i="3"/>
  <c r="L1930" i="3"/>
  <c r="K1929" i="3"/>
  <c r="AA1929" i="3" s="1"/>
  <c r="L1928" i="3"/>
  <c r="K1927" i="3"/>
  <c r="L1926" i="3"/>
  <c r="U1926" i="3" s="1"/>
  <c r="K1925" i="3"/>
  <c r="L1924" i="3"/>
  <c r="K1921" i="3"/>
  <c r="K1918" i="3"/>
  <c r="AN1918" i="3" s="1"/>
  <c r="L1915" i="3"/>
  <c r="L1914" i="3"/>
  <c r="K1913" i="3"/>
  <c r="K1909" i="3"/>
  <c r="K1906" i="3"/>
  <c r="L1903" i="3"/>
  <c r="S1899" i="3"/>
  <c r="BC1897" i="3"/>
  <c r="AM1895" i="3"/>
  <c r="Q1857" i="3"/>
  <c r="BB1857" i="3"/>
  <c r="AL1857" i="3"/>
  <c r="L1939" i="3"/>
  <c r="L1937" i="3"/>
  <c r="L1935" i="3"/>
  <c r="L1933" i="3"/>
  <c r="L1931" i="3"/>
  <c r="L1929" i="3"/>
  <c r="L1927" i="3"/>
  <c r="L1925" i="3"/>
  <c r="K1922" i="3"/>
  <c r="K1920" i="3"/>
  <c r="L1917" i="3"/>
  <c r="BB1917" i="3" s="1"/>
  <c r="L1916" i="3"/>
  <c r="K1915" i="3"/>
  <c r="K1912" i="3"/>
  <c r="L1911" i="3"/>
  <c r="L1910" i="3"/>
  <c r="BD1910" i="3" s="1"/>
  <c r="K1908" i="3"/>
  <c r="K1902" i="3"/>
  <c r="BC1899" i="3"/>
  <c r="AV1862" i="3"/>
  <c r="T1862" i="3"/>
  <c r="AJ1862" i="3"/>
  <c r="AZ1862" i="3"/>
  <c r="X1862" i="3"/>
  <c r="AN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W1854" i="3"/>
  <c r="S1854" i="3"/>
  <c r="K1940" i="3"/>
  <c r="K1938" i="3"/>
  <c r="K1936" i="3"/>
  <c r="BI1936" i="3" s="1"/>
  <c r="K1934" i="3"/>
  <c r="K1932" i="3"/>
  <c r="K1930" i="3"/>
  <c r="K1928" i="3"/>
  <c r="AB1928" i="3" s="1"/>
  <c r="K1926" i="3"/>
  <c r="K1924" i="3"/>
  <c r="L1920" i="3"/>
  <c r="K1919" i="3"/>
  <c r="K1916" i="3"/>
  <c r="L1912" i="3"/>
  <c r="K1910" i="3"/>
  <c r="L1908" i="3"/>
  <c r="X1908" i="3" s="1"/>
  <c r="K1907" i="3"/>
  <c r="K1904" i="3"/>
  <c r="L1900" i="3"/>
  <c r="K1900" i="3"/>
  <c r="AQ1899" i="3"/>
  <c r="L1898" i="3"/>
  <c r="K1898" i="3"/>
  <c r="W1897" i="3"/>
  <c r="BG1891" i="3"/>
  <c r="AY1891" i="3"/>
  <c r="AQ1885" i="3"/>
  <c r="BH1881" i="3"/>
  <c r="AJ1872" i="3"/>
  <c r="AB1868" i="3"/>
  <c r="AB1862" i="3"/>
  <c r="L1894" i="3"/>
  <c r="K1894" i="3"/>
  <c r="L1886" i="3"/>
  <c r="K1886" i="3"/>
  <c r="AV1879" i="3"/>
  <c r="L1876" i="3"/>
  <c r="AW1876" i="3" s="1"/>
  <c r="L1865" i="3"/>
  <c r="K1865" i="3"/>
  <c r="BH1862" i="3"/>
  <c r="AR1862" i="3"/>
  <c r="AX1857" i="3"/>
  <c r="L1852" i="3"/>
  <c r="L1851" i="3"/>
  <c r="K1851" i="3"/>
  <c r="L1850" i="3"/>
  <c r="O1844" i="3"/>
  <c r="K1882" i="3"/>
  <c r="AR1879" i="3"/>
  <c r="X1879" i="3"/>
  <c r="M1862" i="3"/>
  <c r="L1892" i="3"/>
  <c r="K1892" i="3"/>
  <c r="L1890" i="3"/>
  <c r="K1890" i="3"/>
  <c r="AN1879" i="3"/>
  <c r="P1879" i="3"/>
  <c r="L1878" i="3"/>
  <c r="L1874" i="3"/>
  <c r="L1856" i="3"/>
  <c r="S1856" i="3" s="1"/>
  <c r="L1855" i="3"/>
  <c r="K1855" i="3"/>
  <c r="K1848" i="3"/>
  <c r="AG1847" i="3"/>
  <c r="AJ1844" i="3"/>
  <c r="N1844" i="3"/>
  <c r="AT1844" i="3"/>
  <c r="AF1844" i="3"/>
  <c r="AF1862" i="3"/>
  <c r="P1862" i="3"/>
  <c r="AA1854" i="3"/>
  <c r="K1853" i="3"/>
  <c r="AA1830" i="3"/>
  <c r="AV1830" i="3"/>
  <c r="S1830" i="3"/>
  <c r="AN1830" i="3"/>
  <c r="X1828" i="3"/>
  <c r="AR1828" i="3"/>
  <c r="AV1828" i="3"/>
  <c r="Y1833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BK1949" i="3" s="1"/>
  <c r="O1943" i="3"/>
  <c r="S1943" i="3"/>
  <c r="AS1947" i="3"/>
  <c r="L1838" i="3"/>
  <c r="AD1838" i="3" s="1"/>
  <c r="K1835" i="3"/>
  <c r="Q1833" i="3"/>
  <c r="L1824" i="3"/>
  <c r="Y1824" i="3" s="1"/>
  <c r="BL1945" i="3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BN1948" i="3" s="1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A1832" i="3" s="1"/>
  <c r="BM1945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BL1944" i="3"/>
  <c r="BJ1945" i="3"/>
  <c r="BN1944" i="3"/>
  <c r="BK1944" i="3"/>
  <c r="BN1945" i="3"/>
  <c r="BK1945" i="3"/>
  <c r="BN1946" i="3"/>
  <c r="BK1946" i="3"/>
  <c r="BM1944" i="3"/>
  <c r="P1878" i="3"/>
  <c r="U1878" i="3"/>
  <c r="Y1878" i="3"/>
  <c r="AC1878" i="3"/>
  <c r="AG1878" i="3"/>
  <c r="AK1878" i="3"/>
  <c r="AO1878" i="3"/>
  <c r="AS1878" i="3"/>
  <c r="AW1878" i="3"/>
  <c r="BA1878" i="3"/>
  <c r="BE1878" i="3"/>
  <c r="BI1878" i="3"/>
  <c r="Q1878" i="3"/>
  <c r="AH1878" i="3"/>
  <c r="AX1878" i="3"/>
  <c r="V1878" i="3"/>
  <c r="AL1878" i="3"/>
  <c r="BB1878" i="3"/>
  <c r="Z1878" i="3"/>
  <c r="AP1878" i="3"/>
  <c r="BF1878" i="3"/>
  <c r="AD1878" i="3"/>
  <c r="AT1878" i="3"/>
  <c r="AO1824" i="3"/>
  <c r="W1824" i="3"/>
  <c r="AR1824" i="3"/>
  <c r="Y1923" i="3"/>
  <c r="AT1923" i="3"/>
  <c r="BH1906" i="3"/>
  <c r="U1940" i="3"/>
  <c r="AK1940" i="3"/>
  <c r="BA1940" i="3"/>
  <c r="R1940" i="3"/>
  <c r="AH1940" i="3"/>
  <c r="AX1940" i="3"/>
  <c r="S1940" i="3"/>
  <c r="AI1940" i="3"/>
  <c r="AY1940" i="3"/>
  <c r="T1940" i="3"/>
  <c r="AN1940" i="3"/>
  <c r="AF1940" i="3"/>
  <c r="AC1936" i="3"/>
  <c r="AX1936" i="3"/>
  <c r="BH1936" i="3"/>
  <c r="V1934" i="3"/>
  <c r="U1932" i="3"/>
  <c r="AK1932" i="3"/>
  <c r="BA1932" i="3"/>
  <c r="AB1932" i="3"/>
  <c r="BH1932" i="3"/>
  <c r="Z1932" i="3"/>
  <c r="AP1932" i="3"/>
  <c r="BF1932" i="3"/>
  <c r="AA1932" i="3"/>
  <c r="AQ1932" i="3"/>
  <c r="BG1932" i="3"/>
  <c r="AN1932" i="3"/>
  <c r="U1928" i="3"/>
  <c r="AK1928" i="3"/>
  <c r="Z1928" i="3"/>
  <c r="BF1928" i="3"/>
  <c r="AI1928" i="3"/>
  <c r="AM1928" i="3"/>
  <c r="BC1928" i="3"/>
  <c r="BG1928" i="3"/>
  <c r="BA1926" i="3"/>
  <c r="R1926" i="3"/>
  <c r="T1926" i="3"/>
  <c r="AJ1926" i="3"/>
  <c r="AI1926" i="3"/>
  <c r="AY1926" i="3"/>
  <c r="U1924" i="3"/>
  <c r="AK1924" i="3"/>
  <c r="BA1924" i="3"/>
  <c r="R1924" i="3"/>
  <c r="AH1924" i="3"/>
  <c r="AX1924" i="3"/>
  <c r="T1924" i="3"/>
  <c r="AJ1924" i="3"/>
  <c r="AZ1924" i="3"/>
  <c r="S1924" i="3"/>
  <c r="AI1924" i="3"/>
  <c r="AY1924" i="3"/>
  <c r="AN1921" i="3"/>
  <c r="BD1921" i="3"/>
  <c r="AF1921" i="3"/>
  <c r="AV1921" i="3"/>
  <c r="X1920" i="3"/>
  <c r="AJ1920" i="3"/>
  <c r="X1912" i="3"/>
  <c r="AN1912" i="3"/>
  <c r="BD1912" i="3"/>
  <c r="AJ1912" i="3"/>
  <c r="P1912" i="3"/>
  <c r="AF1912" i="3"/>
  <c r="AV1912" i="3"/>
  <c r="T1912" i="3"/>
  <c r="AZ1912" i="3"/>
  <c r="P1908" i="3"/>
  <c r="T1941" i="3"/>
  <c r="AK1941" i="3"/>
  <c r="AL1941" i="3"/>
  <c r="O1939" i="3"/>
  <c r="S1939" i="3"/>
  <c r="W1939" i="3"/>
  <c r="AA1939" i="3"/>
  <c r="AE1939" i="3"/>
  <c r="AI1939" i="3"/>
  <c r="AM1939" i="3"/>
  <c r="AQ1939" i="3"/>
  <c r="AU1939" i="3"/>
  <c r="AY1939" i="3"/>
  <c r="BC1939" i="3"/>
  <c r="BG1939" i="3"/>
  <c r="N1939" i="3"/>
  <c r="R1939" i="3"/>
  <c r="V1939" i="3"/>
  <c r="Z1939" i="3"/>
  <c r="AD1939" i="3"/>
  <c r="AH1939" i="3"/>
  <c r="AL1939" i="3"/>
  <c r="AP1939" i="3"/>
  <c r="AT1939" i="3"/>
  <c r="AX1939" i="3"/>
  <c r="BB1939" i="3"/>
  <c r="BF1939" i="3"/>
  <c r="P1939" i="3"/>
  <c r="T1939" i="3"/>
  <c r="X1939" i="3"/>
  <c r="AB1939" i="3"/>
  <c r="AF1939" i="3"/>
  <c r="AJ1939" i="3"/>
  <c r="AN1939" i="3"/>
  <c r="AR1939" i="3"/>
  <c r="AV1939" i="3"/>
  <c r="AZ1939" i="3"/>
  <c r="BD1939" i="3"/>
  <c r="BH1939" i="3"/>
  <c r="M1939" i="3"/>
  <c r="U1939" i="3"/>
  <c r="Q1939" i="3"/>
  <c r="Y1939" i="3"/>
  <c r="AC1939" i="3"/>
  <c r="AG1939" i="3"/>
  <c r="AK1939" i="3"/>
  <c r="AO1939" i="3"/>
  <c r="AS1939" i="3"/>
  <c r="AW1939" i="3"/>
  <c r="BA1939" i="3"/>
  <c r="BE1939" i="3"/>
  <c r="BI1939" i="3"/>
  <c r="BG1937" i="3"/>
  <c r="M1937" i="3"/>
  <c r="Y1937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V1935" i="3"/>
  <c r="AL1935" i="3"/>
  <c r="AX1935" i="3"/>
  <c r="BF1935" i="3"/>
  <c r="P1935" i="3"/>
  <c r="T1935" i="3"/>
  <c r="X1935" i="3"/>
  <c r="AB1935" i="3"/>
  <c r="AF1935" i="3"/>
  <c r="AJ1935" i="3"/>
  <c r="AN1935" i="3"/>
  <c r="AR1935" i="3"/>
  <c r="AV1935" i="3"/>
  <c r="AZ1935" i="3"/>
  <c r="BD1935" i="3"/>
  <c r="BH1935" i="3"/>
  <c r="N1935" i="3"/>
  <c r="R1935" i="3"/>
  <c r="Z1935" i="3"/>
  <c r="AD1935" i="3"/>
  <c r="AH1935" i="3"/>
  <c r="AP1935" i="3"/>
  <c r="BB1935" i="3"/>
  <c r="M1935" i="3"/>
  <c r="Q1935" i="3"/>
  <c r="U1935" i="3"/>
  <c r="Y1935" i="3"/>
  <c r="AC1935" i="3"/>
  <c r="AG1935" i="3"/>
  <c r="AK1935" i="3"/>
  <c r="AO1935" i="3"/>
  <c r="AS1935" i="3"/>
  <c r="AW1935" i="3"/>
  <c r="BA1935" i="3"/>
  <c r="BE1935" i="3"/>
  <c r="BI1935" i="3"/>
  <c r="AT1935" i="3"/>
  <c r="AY1933" i="3"/>
  <c r="BH1933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P1931" i="3"/>
  <c r="T1931" i="3"/>
  <c r="X1931" i="3"/>
  <c r="AB1931" i="3"/>
  <c r="AF1931" i="3"/>
  <c r="AJ1931" i="3"/>
  <c r="AN1931" i="3"/>
  <c r="AR1931" i="3"/>
  <c r="AV1931" i="3"/>
  <c r="AZ1931" i="3"/>
  <c r="BD1931" i="3"/>
  <c r="BH1931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N1931" i="3"/>
  <c r="R1931" i="3"/>
  <c r="V1931" i="3"/>
  <c r="Z1931" i="3"/>
  <c r="AD1931" i="3"/>
  <c r="AH1931" i="3"/>
  <c r="AL1931" i="3"/>
  <c r="AP1931" i="3"/>
  <c r="AT1931" i="3"/>
  <c r="AX1931" i="3"/>
  <c r="BB1931" i="3"/>
  <c r="BF1931" i="3"/>
  <c r="AB1929" i="3"/>
  <c r="AO1929" i="3"/>
  <c r="BB1929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P1927" i="3"/>
  <c r="T1927" i="3"/>
  <c r="X1927" i="3"/>
  <c r="AB1927" i="3"/>
  <c r="AF1927" i="3"/>
  <c r="AJ1927" i="3"/>
  <c r="AN1927" i="3"/>
  <c r="AR1927" i="3"/>
  <c r="AV1927" i="3"/>
  <c r="AZ1927" i="3"/>
  <c r="BD1927" i="3"/>
  <c r="BH1927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N1927" i="3"/>
  <c r="R1927" i="3"/>
  <c r="V1927" i="3"/>
  <c r="Z1927" i="3"/>
  <c r="AD1927" i="3"/>
  <c r="AH1927" i="3"/>
  <c r="AL1927" i="3"/>
  <c r="AP1927" i="3"/>
  <c r="AT1927" i="3"/>
  <c r="AX1927" i="3"/>
  <c r="BB1927" i="3"/>
  <c r="BF1927" i="3"/>
  <c r="AY1925" i="3"/>
  <c r="AW1925" i="3"/>
  <c r="N1921" i="3"/>
  <c r="AB1918" i="3"/>
  <c r="X1914" i="3"/>
  <c r="AN1914" i="3"/>
  <c r="BD1914" i="3"/>
  <c r="T1914" i="3"/>
  <c r="AJ1914" i="3"/>
  <c r="AZ1914" i="3"/>
  <c r="P1914" i="3"/>
  <c r="AF1914" i="3"/>
  <c r="AV1914" i="3"/>
  <c r="X1903" i="3"/>
  <c r="AZ1903" i="3"/>
  <c r="AI1903" i="3"/>
  <c r="BG1903" i="3"/>
  <c r="BC1903" i="3"/>
  <c r="X1921" i="3"/>
  <c r="P1921" i="3"/>
  <c r="AN1911" i="3"/>
  <c r="W1909" i="3"/>
  <c r="AM1909" i="3"/>
  <c r="BC1909" i="3"/>
  <c r="X1909" i="3"/>
  <c r="AN1909" i="3"/>
  <c r="BD1909" i="3"/>
  <c r="U1909" i="3"/>
  <c r="AK1909" i="3"/>
  <c r="BA1909" i="3"/>
  <c r="BI1923" i="3"/>
  <c r="BD1923" i="3"/>
  <c r="AX1923" i="3"/>
  <c r="AS1923" i="3"/>
  <c r="AN1923" i="3"/>
  <c r="AH1923" i="3"/>
  <c r="AC1923" i="3"/>
  <c r="X1923" i="3"/>
  <c r="R1923" i="3"/>
  <c r="AP1922" i="3"/>
  <c r="M1922" i="3"/>
  <c r="AC1922" i="3"/>
  <c r="AS1922" i="3"/>
  <c r="BI1922" i="3"/>
  <c r="AA1922" i="3"/>
  <c r="AQ1922" i="3"/>
  <c r="BG1922" i="3"/>
  <c r="BB1921" i="3"/>
  <c r="AT1921" i="3"/>
  <c r="AL1921" i="3"/>
  <c r="AD1921" i="3"/>
  <c r="V1921" i="3"/>
  <c r="P1920" i="3"/>
  <c r="AV1918" i="3"/>
  <c r="AX1913" i="3"/>
  <c r="AH1913" i="3"/>
  <c r="AB1901" i="3"/>
  <c r="AR1901" i="3"/>
  <c r="BH1901" i="3"/>
  <c r="Y1901" i="3"/>
  <c r="AO1901" i="3"/>
  <c r="BE1901" i="3"/>
  <c r="V1901" i="3"/>
  <c r="AL1901" i="3"/>
  <c r="BB1901" i="3"/>
  <c r="BG1901" i="3"/>
  <c r="S1901" i="3"/>
  <c r="R1896" i="3"/>
  <c r="AP1896" i="3"/>
  <c r="O1896" i="3"/>
  <c r="AI1896" i="3"/>
  <c r="BG1896" i="3"/>
  <c r="AF1896" i="3"/>
  <c r="AV1896" i="3"/>
  <c r="Y1896" i="3"/>
  <c r="AC1896" i="3"/>
  <c r="AG1896" i="3"/>
  <c r="AO1893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AR1919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P1917" i="3"/>
  <c r="T1917" i="3"/>
  <c r="X1917" i="3"/>
  <c r="AB1917" i="3"/>
  <c r="AF1917" i="3"/>
  <c r="AJ1917" i="3"/>
  <c r="AN1917" i="3"/>
  <c r="AR1917" i="3"/>
  <c r="AV1917" i="3"/>
  <c r="AZ1917" i="3"/>
  <c r="BD1917" i="3"/>
  <c r="BH1917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AA1915" i="3"/>
  <c r="AQ1915" i="3"/>
  <c r="BG1915" i="3"/>
  <c r="AB1915" i="3"/>
  <c r="AR1915" i="3"/>
  <c r="BH1915" i="3"/>
  <c r="Y1915" i="3"/>
  <c r="AO1915" i="3"/>
  <c r="BE1915" i="3"/>
  <c r="O1913" i="3"/>
  <c r="S1913" i="3"/>
  <c r="W1913" i="3"/>
  <c r="AA1913" i="3"/>
  <c r="AE1913" i="3"/>
  <c r="AI1913" i="3"/>
  <c r="AM1913" i="3"/>
  <c r="AQ1913" i="3"/>
  <c r="AU1913" i="3"/>
  <c r="AY1913" i="3"/>
  <c r="BC1913" i="3"/>
  <c r="BG1913" i="3"/>
  <c r="P1913" i="3"/>
  <c r="T1913" i="3"/>
  <c r="X1913" i="3"/>
  <c r="AB1913" i="3"/>
  <c r="AF1913" i="3"/>
  <c r="AJ1913" i="3"/>
  <c r="AN1913" i="3"/>
  <c r="AR1913" i="3"/>
  <c r="AV1913" i="3"/>
  <c r="AZ1913" i="3"/>
  <c r="BD1913" i="3"/>
  <c r="BH1913" i="3"/>
  <c r="M1913" i="3"/>
  <c r="Q1913" i="3"/>
  <c r="U1913" i="3"/>
  <c r="Y1913" i="3"/>
  <c r="AC1913" i="3"/>
  <c r="AG1913" i="3"/>
  <c r="AK1913" i="3"/>
  <c r="AO1913" i="3"/>
  <c r="AS1913" i="3"/>
  <c r="AW1913" i="3"/>
  <c r="BA1913" i="3"/>
  <c r="BE1913" i="3"/>
  <c r="BI1913" i="3"/>
  <c r="V1911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P1907" i="3"/>
  <c r="T1907" i="3"/>
  <c r="X1907" i="3"/>
  <c r="AB1907" i="3"/>
  <c r="AF1907" i="3"/>
  <c r="AJ1907" i="3"/>
  <c r="AN1907" i="3"/>
  <c r="AR1907" i="3"/>
  <c r="AV1907" i="3"/>
  <c r="AZ1907" i="3"/>
  <c r="BD1907" i="3"/>
  <c r="BH1907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BH1923" i="3"/>
  <c r="BB1923" i="3"/>
  <c r="AW1923" i="3"/>
  <c r="AR1923" i="3"/>
  <c r="AL1923" i="3"/>
  <c r="AG1923" i="3"/>
  <c r="AB1923" i="3"/>
  <c r="V1923" i="3"/>
  <c r="Q1923" i="3"/>
  <c r="BD1922" i="3"/>
  <c r="AV1922" i="3"/>
  <c r="AN1922" i="3"/>
  <c r="X1922" i="3"/>
  <c r="P1922" i="3"/>
  <c r="BH1921" i="3"/>
  <c r="AZ1921" i="3"/>
  <c r="AR1921" i="3"/>
  <c r="AJ1921" i="3"/>
  <c r="AB1921" i="3"/>
  <c r="T1921" i="3"/>
  <c r="AR1920" i="3"/>
  <c r="BH1918" i="3"/>
  <c r="AT1917" i="3"/>
  <c r="AD1917" i="3"/>
  <c r="N1917" i="3"/>
  <c r="BH1916" i="3"/>
  <c r="AR1916" i="3"/>
  <c r="AT1915" i="3"/>
  <c r="AD1915" i="3"/>
  <c r="N1915" i="3"/>
  <c r="BH1914" i="3"/>
  <c r="AR1914" i="3"/>
  <c r="AT1913" i="3"/>
  <c r="AD1913" i="3"/>
  <c r="N1913" i="3"/>
  <c r="BH1912" i="3"/>
  <c r="AR1912" i="3"/>
  <c r="AT1911" i="3"/>
  <c r="AD1911" i="3"/>
  <c r="N1911" i="3"/>
  <c r="BH1910" i="3"/>
  <c r="BH1908" i="3"/>
  <c r="AT1907" i="3"/>
  <c r="AD1907" i="3"/>
  <c r="N1907" i="3"/>
  <c r="AM1901" i="3"/>
  <c r="AK1896" i="3"/>
  <c r="AK1888" i="3"/>
  <c r="BF1923" i="3"/>
  <c r="BA1923" i="3"/>
  <c r="AV1923" i="3"/>
  <c r="AP1923" i="3"/>
  <c r="AK1923" i="3"/>
  <c r="AF1923" i="3"/>
  <c r="Z1923" i="3"/>
  <c r="U1923" i="3"/>
  <c r="P1923" i="3"/>
  <c r="BB1922" i="3"/>
  <c r="AT1922" i="3"/>
  <c r="AL1922" i="3"/>
  <c r="V1922" i="3"/>
  <c r="BF1921" i="3"/>
  <c r="AX1921" i="3"/>
  <c r="AP1921" i="3"/>
  <c r="AH1921" i="3"/>
  <c r="Z1921" i="3"/>
  <c r="R1921" i="3"/>
  <c r="Q1920" i="3"/>
  <c r="U1920" i="3"/>
  <c r="Y1920" i="3"/>
  <c r="AG1920" i="3"/>
  <c r="AK1920" i="3"/>
  <c r="AO1920" i="3"/>
  <c r="AW1920" i="3"/>
  <c r="BA1920" i="3"/>
  <c r="BE1920" i="3"/>
  <c r="N1920" i="3"/>
  <c r="R1920" i="3"/>
  <c r="V1920" i="3"/>
  <c r="AD1920" i="3"/>
  <c r="AH1920" i="3"/>
  <c r="AL1920" i="3"/>
  <c r="AT1920" i="3"/>
  <c r="AX1920" i="3"/>
  <c r="BB1920" i="3"/>
  <c r="O1920" i="3"/>
  <c r="S1920" i="3"/>
  <c r="W1920" i="3"/>
  <c r="AE1920" i="3"/>
  <c r="AI1920" i="3"/>
  <c r="AM1920" i="3"/>
  <c r="AU1920" i="3"/>
  <c r="AY1920" i="3"/>
  <c r="BC1920" i="3"/>
  <c r="Y1918" i="3"/>
  <c r="AO1918" i="3"/>
  <c r="BE1918" i="3"/>
  <c r="V1918" i="3"/>
  <c r="AL1918" i="3"/>
  <c r="BB1918" i="3"/>
  <c r="W1918" i="3"/>
  <c r="AM1918" i="3"/>
  <c r="BC1918" i="3"/>
  <c r="BF1917" i="3"/>
  <c r="AP1917" i="3"/>
  <c r="Z1917" i="3"/>
  <c r="M1916" i="3"/>
  <c r="Q1916" i="3"/>
  <c r="U1916" i="3"/>
  <c r="Y1916" i="3"/>
  <c r="AC1916" i="3"/>
  <c r="AG1916" i="3"/>
  <c r="AK1916" i="3"/>
  <c r="AO1916" i="3"/>
  <c r="AS1916" i="3"/>
  <c r="AW1916" i="3"/>
  <c r="BA1916" i="3"/>
  <c r="BE1916" i="3"/>
  <c r="BI1916" i="3"/>
  <c r="N1916" i="3"/>
  <c r="R1916" i="3"/>
  <c r="V1916" i="3"/>
  <c r="Z1916" i="3"/>
  <c r="AD1916" i="3"/>
  <c r="AH1916" i="3"/>
  <c r="AL1916" i="3"/>
  <c r="AP1916" i="3"/>
  <c r="AT1916" i="3"/>
  <c r="AX1916" i="3"/>
  <c r="BB1916" i="3"/>
  <c r="BF1916" i="3"/>
  <c r="O1916" i="3"/>
  <c r="S1916" i="3"/>
  <c r="W1916" i="3"/>
  <c r="AA1916" i="3"/>
  <c r="AE1916" i="3"/>
  <c r="AI1916" i="3"/>
  <c r="AM1916" i="3"/>
  <c r="AQ1916" i="3"/>
  <c r="AU1916" i="3"/>
  <c r="AY1916" i="3"/>
  <c r="BC1916" i="3"/>
  <c r="BG1916" i="3"/>
  <c r="BF1915" i="3"/>
  <c r="AP1915" i="3"/>
  <c r="Z1915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N1914" i="3"/>
  <c r="R1914" i="3"/>
  <c r="V1914" i="3"/>
  <c r="Z1914" i="3"/>
  <c r="AD1914" i="3"/>
  <c r="AH1914" i="3"/>
  <c r="AL1914" i="3"/>
  <c r="AP1914" i="3"/>
  <c r="AT1914" i="3"/>
  <c r="AX1914" i="3"/>
  <c r="BB1914" i="3"/>
  <c r="BF1914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BF1913" i="3"/>
  <c r="AP1913" i="3"/>
  <c r="Z1913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N1912" i="3"/>
  <c r="R1912" i="3"/>
  <c r="V1912" i="3"/>
  <c r="Z1912" i="3"/>
  <c r="AD1912" i="3"/>
  <c r="AH1912" i="3"/>
  <c r="AL1912" i="3"/>
  <c r="AP1912" i="3"/>
  <c r="AT1912" i="3"/>
  <c r="AX1912" i="3"/>
  <c r="BB1912" i="3"/>
  <c r="BF1912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BF1911" i="3"/>
  <c r="AP1911" i="3"/>
  <c r="Z1911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Z1909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BF1907" i="3"/>
  <c r="AP1907" i="3"/>
  <c r="Z1907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W1901" i="3"/>
  <c r="U1896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M1903" i="3"/>
  <c r="Q1903" i="3"/>
  <c r="U1903" i="3"/>
  <c r="Y1903" i="3"/>
  <c r="AC1903" i="3"/>
  <c r="AG1903" i="3"/>
  <c r="AK1903" i="3"/>
  <c r="AO1903" i="3"/>
  <c r="N1903" i="3"/>
  <c r="R1903" i="3"/>
  <c r="V1903" i="3"/>
  <c r="Z1903" i="3"/>
  <c r="AD1903" i="3"/>
  <c r="AH1903" i="3"/>
  <c r="AL1903" i="3"/>
  <c r="AP1903" i="3"/>
  <c r="AT1903" i="3"/>
  <c r="AX1903" i="3"/>
  <c r="BB1903" i="3"/>
  <c r="BF1903" i="3"/>
  <c r="L1902" i="3"/>
  <c r="O1902" i="3" s="1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BE1892" i="3"/>
  <c r="AO1892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AK1891" i="3"/>
  <c r="AO1891" i="3"/>
  <c r="AS1891" i="3"/>
  <c r="AW1891" i="3"/>
  <c r="BA1891" i="3"/>
  <c r="BE1891" i="3"/>
  <c r="BI1891" i="3"/>
  <c r="N1891" i="3"/>
  <c r="R1891" i="3"/>
  <c r="V1891" i="3"/>
  <c r="Z1891" i="3"/>
  <c r="AD1891" i="3"/>
  <c r="AH1891" i="3"/>
  <c r="AL1891" i="3"/>
  <c r="AP1891" i="3"/>
  <c r="AT1891" i="3"/>
  <c r="AX1891" i="3"/>
  <c r="BB1891" i="3"/>
  <c r="BF1891" i="3"/>
  <c r="AE1884" i="3"/>
  <c r="P1884" i="3"/>
  <c r="AV1884" i="3"/>
  <c r="AX1884" i="3"/>
  <c r="BI188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2" i="3"/>
  <c r="S1892" i="3"/>
  <c r="W1892" i="3"/>
  <c r="AA1892" i="3"/>
  <c r="AE1892" i="3"/>
  <c r="AI1892" i="3"/>
  <c r="AM1892" i="3"/>
  <c r="AQ1892" i="3"/>
  <c r="AU1892" i="3"/>
  <c r="AY1892" i="3"/>
  <c r="BC1892" i="3"/>
  <c r="BG1892" i="3"/>
  <c r="P1892" i="3"/>
  <c r="T1892" i="3"/>
  <c r="X1892" i="3"/>
  <c r="AB1892" i="3"/>
  <c r="AF1892" i="3"/>
  <c r="AJ1892" i="3"/>
  <c r="AN1892" i="3"/>
  <c r="AR1892" i="3"/>
  <c r="AV1892" i="3"/>
  <c r="AZ1892" i="3"/>
  <c r="BD1892" i="3"/>
  <c r="BH1892" i="3"/>
  <c r="T1889" i="3"/>
  <c r="AZ1889" i="3"/>
  <c r="AG1889" i="3"/>
  <c r="N1889" i="3"/>
  <c r="AT188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N1885" i="3"/>
  <c r="R1885" i="3"/>
  <c r="V1885" i="3"/>
  <c r="Z1885" i="3"/>
  <c r="AD1885" i="3"/>
  <c r="AH1885" i="3"/>
  <c r="AL1885" i="3"/>
  <c r="AP1885" i="3"/>
  <c r="AT1885" i="3"/>
  <c r="AX1885" i="3"/>
  <c r="BB1885" i="3"/>
  <c r="BF1885" i="3"/>
  <c r="T1885" i="3"/>
  <c r="AB1885" i="3"/>
  <c r="AJ1885" i="3"/>
  <c r="AR1885" i="3"/>
  <c r="AZ1885" i="3"/>
  <c r="BH1885" i="3"/>
  <c r="O1885" i="3"/>
  <c r="W1885" i="3"/>
  <c r="AE1885" i="3"/>
  <c r="AM1885" i="3"/>
  <c r="AU1885" i="3"/>
  <c r="BC1885" i="3"/>
  <c r="P1885" i="3"/>
  <c r="X1885" i="3"/>
  <c r="AF1885" i="3"/>
  <c r="AN1885" i="3"/>
  <c r="AV1885" i="3"/>
  <c r="BD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AC1894" i="3"/>
  <c r="M1894" i="3"/>
  <c r="AW1892" i="3"/>
  <c r="AG1892" i="3"/>
  <c r="Q1892" i="3"/>
  <c r="AU1891" i="3"/>
  <c r="AE1891" i="3"/>
  <c r="O1891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BG1885" i="3"/>
  <c r="AA1885" i="3"/>
  <c r="AY1883" i="3"/>
  <c r="S1883" i="3"/>
  <c r="AV1881" i="3"/>
  <c r="AF1881" i="3"/>
  <c r="L1880" i="3"/>
  <c r="K1880" i="3"/>
  <c r="AZ1879" i="3"/>
  <c r="AJ1879" i="3"/>
  <c r="BH1872" i="3"/>
  <c r="AZ1870" i="3"/>
  <c r="S1868" i="3"/>
  <c r="AA1868" i="3"/>
  <c r="AI1868" i="3"/>
  <c r="AQ1868" i="3"/>
  <c r="AY1868" i="3"/>
  <c r="BG1868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S1870" i="3"/>
  <c r="AA1870" i="3"/>
  <c r="AI1870" i="3"/>
  <c r="AQ1870" i="3"/>
  <c r="AY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O1860" i="3"/>
  <c r="AU1860" i="3"/>
  <c r="AJ1860" i="3"/>
  <c r="BD1881" i="3"/>
  <c r="AN1881" i="3"/>
  <c r="X1881" i="3"/>
  <c r="M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S1872" i="3"/>
  <c r="AA1872" i="3"/>
  <c r="AI1872" i="3"/>
  <c r="AQ1872" i="3"/>
  <c r="AY1872" i="3"/>
  <c r="BG1872" i="3"/>
  <c r="AJ1870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N1872" i="3"/>
  <c r="R1872" i="3"/>
  <c r="V1872" i="3"/>
  <c r="Z1872" i="3"/>
  <c r="AD1872" i="3"/>
  <c r="AH1872" i="3"/>
  <c r="AL1872" i="3"/>
  <c r="AP1872" i="3"/>
  <c r="AT1872" i="3"/>
  <c r="AX1872" i="3"/>
  <c r="BB1872" i="3"/>
  <c r="BF1872" i="3"/>
  <c r="L1871" i="3"/>
  <c r="K1871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L1869" i="3"/>
  <c r="K1869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Y1858" i="3"/>
  <c r="P1857" i="3"/>
  <c r="U1857" i="3"/>
  <c r="AA1857" i="3"/>
  <c r="AF1857" i="3"/>
  <c r="AK1857" i="3"/>
  <c r="AO1857" i="3"/>
  <c r="AS1857" i="3"/>
  <c r="AW1857" i="3"/>
  <c r="BA1857" i="3"/>
  <c r="BE1857" i="3"/>
  <c r="BI1857" i="3"/>
  <c r="BF1881" i="3"/>
  <c r="BB1881" i="3"/>
  <c r="AX1881" i="3"/>
  <c r="AT1881" i="3"/>
  <c r="AP1881" i="3"/>
  <c r="AL1881" i="3"/>
  <c r="AH1881" i="3"/>
  <c r="AD1881" i="3"/>
  <c r="Z1881" i="3"/>
  <c r="V1881" i="3"/>
  <c r="R1881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E1874" i="3"/>
  <c r="BD1872" i="3"/>
  <c r="AV1872" i="3"/>
  <c r="AN1872" i="3"/>
  <c r="AF1872" i="3"/>
  <c r="X1872" i="3"/>
  <c r="P1872" i="3"/>
  <c r="BD1870" i="3"/>
  <c r="AV1870" i="3"/>
  <c r="AN1870" i="3"/>
  <c r="AF1870" i="3"/>
  <c r="X1870" i="3"/>
  <c r="P1870" i="3"/>
  <c r="BD1868" i="3"/>
  <c r="AV1868" i="3"/>
  <c r="AN1868" i="3"/>
  <c r="AF1868" i="3"/>
  <c r="X1868" i="3"/>
  <c r="P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T1857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AO1877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X1874" i="3"/>
  <c r="BC1872" i="3"/>
  <c r="AU1872" i="3"/>
  <c r="AM1872" i="3"/>
  <c r="AE1872" i="3"/>
  <c r="W1872" i="3"/>
  <c r="O1872" i="3"/>
  <c r="BC1870" i="3"/>
  <c r="AU1870" i="3"/>
  <c r="AM1870" i="3"/>
  <c r="AE1870" i="3"/>
  <c r="W1870" i="3"/>
  <c r="O1870" i="3"/>
  <c r="BC1868" i="3"/>
  <c r="AU1868" i="3"/>
  <c r="AM1868" i="3"/>
  <c r="AE1868" i="3"/>
  <c r="W1868" i="3"/>
  <c r="O1868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BF1857" i="3"/>
  <c r="AP1857" i="3"/>
  <c r="W1857" i="3"/>
  <c r="N1857" i="3"/>
  <c r="R1857" i="3"/>
  <c r="V1857" i="3"/>
  <c r="Z1857" i="3"/>
  <c r="AD1857" i="3"/>
  <c r="AH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O1849" i="3"/>
  <c r="S1849" i="3"/>
  <c r="W1849" i="3"/>
  <c r="AA1849" i="3"/>
  <c r="AE1849" i="3"/>
  <c r="AI1849" i="3"/>
  <c r="AM1849" i="3"/>
  <c r="AQ1849" i="3"/>
  <c r="AU1849" i="3"/>
  <c r="AY1849" i="3"/>
  <c r="BC1849" i="3"/>
  <c r="BG1849" i="3"/>
  <c r="P1849" i="3"/>
  <c r="T1849" i="3"/>
  <c r="X1849" i="3"/>
  <c r="AB1849" i="3"/>
  <c r="AF1849" i="3"/>
  <c r="AJ1849" i="3"/>
  <c r="AN1849" i="3"/>
  <c r="AR1849" i="3"/>
  <c r="AV1849" i="3"/>
  <c r="AZ1849" i="3"/>
  <c r="BD1849" i="3"/>
  <c r="BH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BH1857" i="3"/>
  <c r="BD1857" i="3"/>
  <c r="AZ1857" i="3"/>
  <c r="AV1857" i="3"/>
  <c r="AR1857" i="3"/>
  <c r="AN1857" i="3"/>
  <c r="AJ1857" i="3"/>
  <c r="AE1857" i="3"/>
  <c r="Y1857" i="3"/>
  <c r="T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K1902" i="3" l="1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BL1865" i="3" s="1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BN1831" i="3" s="1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BL1926" i="3" s="1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BN1936" i="3" s="1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BK1920" i="3" s="1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L1888" i="3" s="1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BJ1891" i="3" s="1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BN1922" i="3" s="1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N1842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M1897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BL1826" i="3" s="1"/>
  <c r="T1826" i="3"/>
  <c r="M1826" i="3"/>
  <c r="AZ1826" i="3"/>
  <c r="AN1826" i="3"/>
  <c r="BJ1826" i="3" s="1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J1899" i="3" s="1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AJ1868" i="3"/>
  <c r="BL1868" i="3" s="1"/>
  <c r="AR1868" i="3"/>
  <c r="AA1883" i="3"/>
  <c r="AI1883" i="3"/>
  <c r="AQ1883" i="3"/>
  <c r="BM1883" i="3" s="1"/>
  <c r="O1887" i="3"/>
  <c r="BN1887" i="3" s="1"/>
  <c r="AI1887" i="3"/>
  <c r="BC1887" i="3"/>
  <c r="AE1887" i="3"/>
  <c r="AY1887" i="3"/>
  <c r="BK1887" i="3" s="1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BL1917" i="3" s="1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M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BK1840" i="3" s="1"/>
  <c r="AE1840" i="3"/>
  <c r="AT1840" i="3"/>
  <c r="BH1840" i="3"/>
  <c r="T1840" i="3"/>
  <c r="AI1840" i="3"/>
  <c r="AY1840" i="3"/>
  <c r="BI1840" i="3"/>
  <c r="X1840" i="3"/>
  <c r="AN1840" i="3"/>
  <c r="AZ1840" i="3"/>
  <c r="N1840" i="3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AA1821" i="3" s="1"/>
  <c r="K1820" i="3"/>
  <c r="L1819" i="3"/>
  <c r="K1819" i="3"/>
  <c r="L1817" i="3"/>
  <c r="AU1817" i="3" s="1"/>
  <c r="L1813" i="3"/>
  <c r="K1813" i="3"/>
  <c r="L1811" i="3"/>
  <c r="K1811" i="3"/>
  <c r="W1811" i="3" s="1"/>
  <c r="BL1828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M1943" i="3"/>
  <c r="AD1846" i="3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BN1834" i="3" s="1"/>
  <c r="AI1834" i="3"/>
  <c r="BC1834" i="3"/>
  <c r="Z1834" i="3"/>
  <c r="AT1834" i="3"/>
  <c r="R1834" i="3"/>
  <c r="AM1850" i="3"/>
  <c r="AO1886" i="3"/>
  <c r="Q1886" i="3"/>
  <c r="BJ1886" i="3" s="1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BK1836" i="3" s="1"/>
  <c r="AE1836" i="3"/>
  <c r="AT1836" i="3"/>
  <c r="T1836" i="3"/>
  <c r="AI1836" i="3"/>
  <c r="AY1836" i="3"/>
  <c r="M1849" i="3"/>
  <c r="X1838" i="3"/>
  <c r="AN1838" i="3"/>
  <c r="BJ1838" i="3" s="1"/>
  <c r="AZ1838" i="3"/>
  <c r="S1838" i="3"/>
  <c r="AE1838" i="3"/>
  <c r="AT1838" i="3"/>
  <c r="BL1838" i="3" s="1"/>
  <c r="AP1838" i="3"/>
  <c r="AK1853" i="3"/>
  <c r="AO1853" i="3"/>
  <c r="U1853" i="3"/>
  <c r="BA1853" i="3"/>
  <c r="Y1853" i="3"/>
  <c r="BE1853" i="3"/>
  <c r="AQ1832" i="3"/>
  <c r="BJ1832" i="3" s="1"/>
  <c r="O1832" i="3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M1865" i="3" s="1"/>
  <c r="BB1865" i="3"/>
  <c r="AY1852" i="3"/>
  <c r="O1852" i="3"/>
  <c r="BE1856" i="3"/>
  <c r="AM1856" i="3"/>
  <c r="Q1856" i="3"/>
  <c r="M1856" i="3"/>
  <c r="BK1856" i="3" s="1"/>
  <c r="AB1908" i="3"/>
  <c r="BL1908" i="3" s="1"/>
  <c r="R1915" i="3"/>
  <c r="V1915" i="3"/>
  <c r="AL1915" i="3"/>
  <c r="BB1915" i="3"/>
  <c r="BJ1915" i="3" s="1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N1840" i="3"/>
  <c r="BJ1842" i="3"/>
  <c r="BK1826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J1868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N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BN1832" i="3"/>
  <c r="T1837" i="3"/>
  <c r="AD1837" i="3"/>
  <c r="AO1837" i="3"/>
  <c r="AZ1837" i="3"/>
  <c r="Y1837" i="3"/>
  <c r="AJ1837" i="3"/>
  <c r="AT1837" i="3"/>
  <c r="N1837" i="3"/>
  <c r="BE1837" i="3"/>
  <c r="AV1837" i="3"/>
  <c r="BN1838" i="3"/>
  <c r="BN1826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K1907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M1841" i="3"/>
  <c r="BC1843" i="3"/>
  <c r="M1843" i="3"/>
  <c r="AZ1843" i="3"/>
  <c r="BJ1846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N1841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J1900" i="3"/>
  <c r="BL1883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L1916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M1911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S1813" i="3"/>
  <c r="S1811" i="3"/>
  <c r="AM1811" i="3"/>
  <c r="O1811" i="3"/>
  <c r="AI1811" i="3"/>
  <c r="O1817" i="3"/>
  <c r="AE1817" i="3"/>
  <c r="AP1817" i="3"/>
  <c r="BF1817" i="3"/>
  <c r="AX1817" i="3"/>
  <c r="W1817" i="3"/>
  <c r="AE1796" i="3"/>
  <c r="AA1796" i="3"/>
  <c r="O1796" i="3"/>
  <c r="AU1796" i="3"/>
  <c r="AA1811" i="3"/>
  <c r="AP1823" i="3"/>
  <c r="L1809" i="3"/>
  <c r="AI1809" i="3" s="1"/>
  <c r="K1809" i="3"/>
  <c r="BC1809" i="3" s="1"/>
  <c r="L1807" i="3"/>
  <c r="AX1807" i="3" s="1"/>
  <c r="K1807" i="3"/>
  <c r="K1806" i="3"/>
  <c r="BG1806" i="3" s="1"/>
  <c r="K1804" i="3"/>
  <c r="L1801" i="3"/>
  <c r="AB1801" i="3" s="1"/>
  <c r="K1801" i="3"/>
  <c r="L1800" i="3"/>
  <c r="BB1823" i="3"/>
  <c r="S1817" i="3"/>
  <c r="K1816" i="3"/>
  <c r="L1802" i="3"/>
  <c r="T1802" i="3" s="1"/>
  <c r="K1799" i="3"/>
  <c r="M1799" i="3" s="1"/>
  <c r="L1798" i="3"/>
  <c r="AE1798" i="3" s="1"/>
  <c r="AL1823" i="3"/>
  <c r="L1822" i="3"/>
  <c r="BG1822" i="3" s="1"/>
  <c r="L1820" i="3"/>
  <c r="Y1820" i="3" s="1"/>
  <c r="L1815" i="3"/>
  <c r="T1815" i="3" s="1"/>
  <c r="L1814" i="3"/>
  <c r="K1814" i="3"/>
  <c r="AL1814" i="3" s="1"/>
  <c r="L1810" i="3"/>
  <c r="K1810" i="3"/>
  <c r="AH1810" i="3" s="1"/>
  <c r="L1808" i="3"/>
  <c r="K1808" i="3"/>
  <c r="BD1808" i="3" s="1"/>
  <c r="L1804" i="3"/>
  <c r="AE1804" i="3" s="1"/>
  <c r="L1797" i="3"/>
  <c r="AU1797" i="3" s="1"/>
  <c r="O1823" i="3"/>
  <c r="S1823" i="3"/>
  <c r="AE1823" i="3"/>
  <c r="AI1823" i="3"/>
  <c r="AU1823" i="3"/>
  <c r="AY1823" i="3"/>
  <c r="N1823" i="3"/>
  <c r="R1823" i="3"/>
  <c r="AD1823" i="3"/>
  <c r="P1823" i="3"/>
  <c r="AB1823" i="3"/>
  <c r="AF1823" i="3"/>
  <c r="AR1823" i="3"/>
  <c r="AV1823" i="3"/>
  <c r="BH1823" i="3"/>
  <c r="M1823" i="3"/>
  <c r="Y1823" i="3"/>
  <c r="AC1823" i="3"/>
  <c r="AO1823" i="3"/>
  <c r="AS1823" i="3"/>
  <c r="BE1823" i="3"/>
  <c r="BI1823" i="3"/>
  <c r="R1822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M1820" i="3"/>
  <c r="Q1820" i="3"/>
  <c r="AG1820" i="3"/>
  <c r="BE1820" i="3"/>
  <c r="BI1820" i="3"/>
  <c r="AR1820" i="3"/>
  <c r="V1820" i="3"/>
  <c r="AD1820" i="3"/>
  <c r="AT1820" i="3"/>
  <c r="S1820" i="3"/>
  <c r="W1820" i="3"/>
  <c r="AM1820" i="3"/>
  <c r="P1820" i="3"/>
  <c r="X1820" i="3"/>
  <c r="BD1820" i="3"/>
  <c r="AY1819" i="3"/>
  <c r="R1819" i="3"/>
  <c r="AG1819" i="3"/>
  <c r="AE1818" i="3"/>
  <c r="W1809" i="3"/>
  <c r="Q1807" i="3"/>
  <c r="AX1816" i="3"/>
  <c r="AI1816" i="3"/>
  <c r="BG1816" i="3"/>
  <c r="AJ1816" i="3"/>
  <c r="BD1816" i="3"/>
  <c r="R1814" i="3"/>
  <c r="V1814" i="3"/>
  <c r="AH1814" i="3"/>
  <c r="AP1814" i="3"/>
  <c r="BB1814" i="3"/>
  <c r="BF1814" i="3"/>
  <c r="AA1814" i="3"/>
  <c r="AE1814" i="3"/>
  <c r="AI1814" i="3"/>
  <c r="AU1814" i="3"/>
  <c r="AY1814" i="3"/>
  <c r="BG1814" i="3"/>
  <c r="T1814" i="3"/>
  <c r="AB1814" i="3"/>
  <c r="AF1814" i="3"/>
  <c r="AR1814" i="3"/>
  <c r="AV1814" i="3"/>
  <c r="AZ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D1810" i="3"/>
  <c r="AX1810" i="3"/>
  <c r="AA1810" i="3"/>
  <c r="AU1810" i="3"/>
  <c r="T1810" i="3"/>
  <c r="AR1810" i="3"/>
  <c r="AY1809" i="3"/>
  <c r="BI1808" i="3"/>
  <c r="AN1808" i="3"/>
  <c r="S1808" i="3"/>
  <c r="P1809" i="3"/>
  <c r="O1809" i="3"/>
  <c r="T1809" i="3"/>
  <c r="AF1809" i="3"/>
  <c r="AJ1809" i="3"/>
  <c r="AR1809" i="3"/>
  <c r="AZ1809" i="3"/>
  <c r="BH1809" i="3"/>
  <c r="Q1809" i="3"/>
  <c r="AC1809" i="3"/>
  <c r="AG1809" i="3"/>
  <c r="AK1809" i="3"/>
  <c r="AW1809" i="3"/>
  <c r="BA1809" i="3"/>
  <c r="BI1809" i="3"/>
  <c r="R1809" i="3"/>
  <c r="Z1809" i="3"/>
  <c r="AD1809" i="3"/>
  <c r="AP1809" i="3"/>
  <c r="AT1809" i="3"/>
  <c r="AX1809" i="3"/>
  <c r="BF1809" i="3"/>
  <c r="AS1808" i="3"/>
  <c r="X1808" i="3"/>
  <c r="AT1818" i="3"/>
  <c r="AD1818" i="3"/>
  <c r="N1818" i="3"/>
  <c r="BB1817" i="3"/>
  <c r="AT1817" i="3"/>
  <c r="AL1817" i="3"/>
  <c r="AD1817" i="3"/>
  <c r="V1817" i="3"/>
  <c r="Q1816" i="3"/>
  <c r="AU1815" i="3"/>
  <c r="AW1814" i="3"/>
  <c r="Q1814" i="3"/>
  <c r="O1813" i="3"/>
  <c r="AW1812" i="3"/>
  <c r="AG1812" i="3"/>
  <c r="AU1809" i="3"/>
  <c r="AE1809" i="3"/>
  <c r="N1809" i="3"/>
  <c r="AI1808" i="3"/>
  <c r="T1806" i="3"/>
  <c r="AE1806" i="3"/>
  <c r="AO1806" i="3"/>
  <c r="AW1806" i="3"/>
  <c r="BE1806" i="3"/>
  <c r="N1808" i="3"/>
  <c r="V1808" i="3"/>
  <c r="Z1808" i="3"/>
  <c r="AD1808" i="3"/>
  <c r="AL1808" i="3"/>
  <c r="AP1808" i="3"/>
  <c r="AT1808" i="3"/>
  <c r="BB1808" i="3"/>
  <c r="BF1808" i="3"/>
  <c r="O1808" i="3"/>
  <c r="Y1808" i="3"/>
  <c r="AE1808" i="3"/>
  <c r="AJ1808" i="3"/>
  <c r="AU1808" i="3"/>
  <c r="AZ1808" i="3"/>
  <c r="BE1808" i="3"/>
  <c r="U1808" i="3"/>
  <c r="AA1808" i="3"/>
  <c r="AF1808" i="3"/>
  <c r="AQ1808" i="3"/>
  <c r="AV1808" i="3"/>
  <c r="BA1808" i="3"/>
  <c r="Q1808" i="3"/>
  <c r="W1808" i="3"/>
  <c r="AB1808" i="3"/>
  <c r="AM1808" i="3"/>
  <c r="AR1808" i="3"/>
  <c r="AW1808" i="3"/>
  <c r="BH1808" i="3"/>
  <c r="BA1818" i="3"/>
  <c r="AK1818" i="3"/>
  <c r="U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BG1815" i="3"/>
  <c r="P1815" i="3"/>
  <c r="X1815" i="3"/>
  <c r="AF1815" i="3"/>
  <c r="AN1815" i="3"/>
  <c r="AV1815" i="3"/>
  <c r="BD1815" i="3"/>
  <c r="M1815" i="3"/>
  <c r="U1815" i="3"/>
  <c r="AC1815" i="3"/>
  <c r="AK1815" i="3"/>
  <c r="AS1815" i="3"/>
  <c r="BA1815" i="3"/>
  <c r="BI1815" i="3"/>
  <c r="R1815" i="3"/>
  <c r="Z1815" i="3"/>
  <c r="AH1815" i="3"/>
  <c r="AP1815" i="3"/>
  <c r="AX1815" i="3"/>
  <c r="BF1815" i="3"/>
  <c r="BI1814" i="3"/>
  <c r="AS1814" i="3"/>
  <c r="AC1814" i="3"/>
  <c r="M1814" i="3"/>
  <c r="AQ1813" i="3"/>
  <c r="AB1813" i="3"/>
  <c r="AR1813" i="3"/>
  <c r="BH1813" i="3"/>
  <c r="Y1813" i="3"/>
  <c r="AO1813" i="3"/>
  <c r="BE1813" i="3"/>
  <c r="V1813" i="3"/>
  <c r="AL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S1810" i="3"/>
  <c r="BG1809" i="3"/>
  <c r="AQ1809" i="3"/>
  <c r="AA1809" i="3"/>
  <c r="AY1808" i="3"/>
  <c r="AC1808" i="3"/>
  <c r="AQ1806" i="3"/>
  <c r="T1804" i="3"/>
  <c r="AZ1804" i="3"/>
  <c r="W1804" i="3"/>
  <c r="BC1804" i="3"/>
  <c r="O1804" i="3"/>
  <c r="AU1804" i="3"/>
  <c r="BF1804" i="3"/>
  <c r="M1806" i="3"/>
  <c r="Q1806" i="3"/>
  <c r="U1806" i="3"/>
  <c r="Y1806" i="3"/>
  <c r="AC1806" i="3"/>
  <c r="AG1806" i="3"/>
  <c r="AK1806" i="3"/>
  <c r="N1806" i="3"/>
  <c r="S1806" i="3"/>
  <c r="X1806" i="3"/>
  <c r="AD1806" i="3"/>
  <c r="AI1806" i="3"/>
  <c r="AN1806" i="3"/>
  <c r="AR1806" i="3"/>
  <c r="AV1806" i="3"/>
  <c r="AZ1806" i="3"/>
  <c r="BD1806" i="3"/>
  <c r="BH1806" i="3"/>
  <c r="P1806" i="3"/>
  <c r="V1806" i="3"/>
  <c r="AA1806" i="3"/>
  <c r="AF1806" i="3"/>
  <c r="AL1806" i="3"/>
  <c r="AP1806" i="3"/>
  <c r="AT1806" i="3"/>
  <c r="AX1806" i="3"/>
  <c r="BB1806" i="3"/>
  <c r="BF1806" i="3"/>
  <c r="BC1806" i="3"/>
  <c r="AU1806" i="3"/>
  <c r="AM1806" i="3"/>
  <c r="AB1806" i="3"/>
  <c r="R1806" i="3"/>
  <c r="L1805" i="3"/>
  <c r="BI1806" i="3"/>
  <c r="BA1806" i="3"/>
  <c r="AS1806" i="3"/>
  <c r="AJ1806" i="3"/>
  <c r="Z1806" i="3"/>
  <c r="O1806" i="3"/>
  <c r="U1804" i="3"/>
  <c r="Y1804" i="3"/>
  <c r="AK1804" i="3"/>
  <c r="AO1804" i="3"/>
  <c r="BA1804" i="3"/>
  <c r="BE1804" i="3"/>
  <c r="S1804" i="3"/>
  <c r="X1804" i="3"/>
  <c r="AN1804" i="3"/>
  <c r="AT1804" i="3"/>
  <c r="P1804" i="3"/>
  <c r="V1804" i="3"/>
  <c r="AL1804" i="3"/>
  <c r="AQ1804" i="3"/>
  <c r="BG1804" i="3"/>
  <c r="BC1802" i="3"/>
  <c r="AU1802" i="3"/>
  <c r="AM1802" i="3"/>
  <c r="AE1802" i="3"/>
  <c r="W1802" i="3"/>
  <c r="M1802" i="3"/>
  <c r="Q1802" i="3"/>
  <c r="U1802" i="3"/>
  <c r="Y1802" i="3"/>
  <c r="AC1802" i="3"/>
  <c r="AG1802" i="3"/>
  <c r="AK1802" i="3"/>
  <c r="AO1802" i="3"/>
  <c r="AS1802" i="3"/>
  <c r="AW1802" i="3"/>
  <c r="BA1802" i="3"/>
  <c r="BE1802" i="3"/>
  <c r="BI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K1805" i="3"/>
  <c r="K1803" i="3"/>
  <c r="BG1802" i="3"/>
  <c r="AY1802" i="3"/>
  <c r="AQ1802" i="3"/>
  <c r="AI1802" i="3"/>
  <c r="AA1802" i="3"/>
  <c r="S1802" i="3"/>
  <c r="BH1801" i="3"/>
  <c r="M1800" i="3"/>
  <c r="Y1800" i="3"/>
  <c r="AC1800" i="3"/>
  <c r="AO1800" i="3"/>
  <c r="AS1800" i="3"/>
  <c r="BE1800" i="3"/>
  <c r="BI1800" i="3"/>
  <c r="V1800" i="3"/>
  <c r="Z1800" i="3"/>
  <c r="AL1800" i="3"/>
  <c r="AP1800" i="3"/>
  <c r="BB1800" i="3"/>
  <c r="BF1800" i="3"/>
  <c r="X1800" i="3"/>
  <c r="AB1800" i="3"/>
  <c r="AN1800" i="3"/>
  <c r="AR1800" i="3"/>
  <c r="BD1800" i="3"/>
  <c r="BH1800" i="3"/>
  <c r="AS1799" i="3"/>
  <c r="M1798" i="3"/>
  <c r="U1798" i="3"/>
  <c r="AC1798" i="3"/>
  <c r="AK1798" i="3"/>
  <c r="AS1798" i="3"/>
  <c r="BA1798" i="3"/>
  <c r="BI1798" i="3"/>
  <c r="R1798" i="3"/>
  <c r="Z1798" i="3"/>
  <c r="AH1798" i="3"/>
  <c r="AP1798" i="3"/>
  <c r="AX1798" i="3"/>
  <c r="BF1798" i="3"/>
  <c r="T1798" i="3"/>
  <c r="AB1798" i="3"/>
  <c r="AJ1798" i="3"/>
  <c r="AR1798" i="3"/>
  <c r="AZ1798" i="3"/>
  <c r="BH1798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BE1801" i="3"/>
  <c r="AM1800" i="3"/>
  <c r="W1800" i="3"/>
  <c r="BE1799" i="3"/>
  <c r="AM1798" i="3"/>
  <c r="BC1796" i="3"/>
  <c r="AM1796" i="3"/>
  <c r="W1796" i="3"/>
  <c r="AM1801" i="3"/>
  <c r="V1801" i="3"/>
  <c r="BB1801" i="3"/>
  <c r="AI1800" i="3"/>
  <c r="S1800" i="3"/>
  <c r="AA1799" i="3"/>
  <c r="AQ1799" i="3"/>
  <c r="BG1799" i="3"/>
  <c r="AB1799" i="3"/>
  <c r="AR1799" i="3"/>
  <c r="BH1799" i="3"/>
  <c r="Z1799" i="3"/>
  <c r="AP1799" i="3"/>
  <c r="BF1799" i="3"/>
  <c r="AY1798" i="3"/>
  <c r="S1798" i="3"/>
  <c r="AE1797" i="3"/>
  <c r="P1797" i="3"/>
  <c r="AV1797" i="3"/>
  <c r="AD1797" i="3"/>
  <c r="AY1796" i="3"/>
  <c r="AI1796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Q1800" i="3" l="1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BK1804" i="3" s="1"/>
  <c r="M1804" i="3"/>
  <c r="Z1804" i="3"/>
  <c r="AH1804" i="3"/>
  <c r="M1810" i="3"/>
  <c r="BK1810" i="3" s="1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J1812" i="3" s="1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BL1820" i="3" s="1"/>
  <c r="AN1820" i="3"/>
  <c r="AT1823" i="3"/>
  <c r="BF1823" i="3"/>
  <c r="AX1823" i="3"/>
  <c r="W1823" i="3"/>
  <c r="AM1823" i="3"/>
  <c r="BC1823" i="3"/>
  <c r="V1823" i="3"/>
  <c r="BM1823" i="3" s="1"/>
  <c r="T1823" i="3"/>
  <c r="AJ1823" i="3"/>
  <c r="AZ1823" i="3"/>
  <c r="Q1823" i="3"/>
  <c r="AG1823" i="3"/>
  <c r="AW1823" i="3"/>
  <c r="AH1823" i="3"/>
  <c r="AA1823" i="3"/>
  <c r="BL1823" i="3" s="1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AK1821" i="3"/>
  <c r="BG1821" i="3"/>
  <c r="BL1821" i="3" s="1"/>
  <c r="AQ1821" i="3"/>
  <c r="AZ1801" i="3"/>
  <c r="BC1817" i="3"/>
  <c r="AH1817" i="3"/>
  <c r="Z1817" i="3"/>
  <c r="N1817" i="3"/>
  <c r="AY1811" i="3"/>
  <c r="AU1811" i="3"/>
  <c r="BM1811" i="3" s="1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BJ1817" i="3" s="1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AI1742" i="3" s="1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BA1733" i="3" s="1"/>
  <c r="K1731" i="3"/>
  <c r="Y1731" i="3" s="1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BK1807" i="3" s="1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BL1807" i="3" s="1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BK1818" i="3" s="1"/>
  <c r="AR1818" i="3"/>
  <c r="S1818" i="3"/>
  <c r="AI1818" i="3"/>
  <c r="AY1818" i="3"/>
  <c r="T1818" i="3"/>
  <c r="AN1818" i="3"/>
  <c r="AZ1818" i="3"/>
  <c r="W1818" i="3"/>
  <c r="BJ1818" i="3" s="1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BN1819" i="3" s="1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BN1822" i="3" s="1"/>
  <c r="AF1822" i="3"/>
  <c r="AV1822" i="3"/>
  <c r="U1822" i="3"/>
  <c r="AK1822" i="3"/>
  <c r="BL1822" i="3" s="1"/>
  <c r="BA1822" i="3"/>
  <c r="W1822" i="3"/>
  <c r="BC1822" i="3"/>
  <c r="Z1822" i="3"/>
  <c r="AP1822" i="3"/>
  <c r="BF1822" i="3"/>
  <c r="AQ1822" i="3"/>
  <c r="T1822" i="3"/>
  <c r="BM1822" i="3" s="1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P1718" i="3" s="1"/>
  <c r="K1700" i="3"/>
  <c r="L1699" i="3"/>
  <c r="K1696" i="3"/>
  <c r="BC1696" i="3" s="1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BL1801" i="3" s="1"/>
  <c r="R1801" i="3"/>
  <c r="AY1801" i="3"/>
  <c r="AI1801" i="3"/>
  <c r="S1801" i="3"/>
  <c r="BM1801" i="3" s="1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BN1816" i="3" s="1"/>
  <c r="Y1818" i="3"/>
  <c r="AO1818" i="3"/>
  <c r="BE1818" i="3"/>
  <c r="N1807" i="3"/>
  <c r="BJ1807" i="3" s="1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S1704" i="3" s="1"/>
  <c r="K1704" i="3"/>
  <c r="L1698" i="3"/>
  <c r="K1698" i="3"/>
  <c r="L1691" i="3"/>
  <c r="AU1691" i="3" s="1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BJ1813" i="3" s="1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BM1807" i="3" s="1"/>
  <c r="P1818" i="3"/>
  <c r="AF1818" i="3"/>
  <c r="AX1819" i="3"/>
  <c r="AJ1819" i="3"/>
  <c r="BL1819" i="3" s="1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S1754" i="3" s="1"/>
  <c r="L1738" i="3"/>
  <c r="L1722" i="3"/>
  <c r="K1721" i="3"/>
  <c r="L1716" i="3"/>
  <c r="BB1716" i="3" s="1"/>
  <c r="L1714" i="3"/>
  <c r="AX1797" i="3"/>
  <c r="AH1797" i="3"/>
  <c r="R1797" i="3"/>
  <c r="BL1797" i="3" s="1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BK1799" i="3" s="1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BK1813" i="3" s="1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BM1819" i="3" s="1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N1798" i="3" s="1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AM1698" i="3"/>
  <c r="L1726" i="3"/>
  <c r="W1726" i="3" s="1"/>
  <c r="K1720" i="3"/>
  <c r="T1720" i="3" s="1"/>
  <c r="K1689" i="3"/>
  <c r="R1688" i="3"/>
  <c r="L1686" i="3"/>
  <c r="K1686" i="3"/>
  <c r="BF1686" i="3" s="1"/>
  <c r="BM1796" i="3"/>
  <c r="U1797" i="3"/>
  <c r="AS1797" i="3"/>
  <c r="AC1797" i="3"/>
  <c r="AW1797" i="3"/>
  <c r="BI1797" i="3"/>
  <c r="Q1797" i="3"/>
  <c r="BJ1797" i="3" s="1"/>
  <c r="AK1797" i="3"/>
  <c r="Y1810" i="3"/>
  <c r="AW1810" i="3"/>
  <c r="AG1810" i="3"/>
  <c r="BM1810" i="3" s="1"/>
  <c r="BA1810" i="3"/>
  <c r="U1810" i="3"/>
  <c r="AO1810" i="3"/>
  <c r="Q1810" i="3"/>
  <c r="BJ1810" i="3" s="1"/>
  <c r="AK1810" i="3"/>
  <c r="BE1810" i="3"/>
  <c r="Y1816" i="3"/>
  <c r="BE1816" i="3"/>
  <c r="BA1816" i="3"/>
  <c r="AK1816" i="3"/>
  <c r="AO1816" i="3"/>
  <c r="U1816" i="3"/>
  <c r="BM1816" i="3" s="1"/>
  <c r="BA1797" i="3"/>
  <c r="AB1804" i="3"/>
  <c r="AM1804" i="3"/>
  <c r="BH1804" i="3"/>
  <c r="BM1804" i="3" s="1"/>
  <c r="R1804" i="3"/>
  <c r="S1809" i="3"/>
  <c r="AI1815" i="3"/>
  <c r="AV1802" i="3"/>
  <c r="AR1802" i="3"/>
  <c r="X1802" i="3"/>
  <c r="O1802" i="3"/>
  <c r="BL1802" i="3" s="1"/>
  <c r="AE1800" i="3"/>
  <c r="O1800" i="3"/>
  <c r="L1767" i="3"/>
  <c r="K1763" i="3"/>
  <c r="K1734" i="3"/>
  <c r="W1734" i="3" s="1"/>
  <c r="L1731" i="3"/>
  <c r="BL1796" i="3"/>
  <c r="BM1817" i="3"/>
  <c r="AH1806" i="3"/>
  <c r="AY1806" i="3"/>
  <c r="W1806" i="3"/>
  <c r="AM1815" i="3"/>
  <c r="BC1815" i="3"/>
  <c r="AF1802" i="3"/>
  <c r="AB1802" i="3"/>
  <c r="AZ1802" i="3"/>
  <c r="BJ1802" i="3" s="1"/>
  <c r="BG1800" i="3"/>
  <c r="L1780" i="3"/>
  <c r="K1778" i="3"/>
  <c r="L1777" i="3"/>
  <c r="S1777" i="3" s="1"/>
  <c r="L1775" i="3"/>
  <c r="K1771" i="3"/>
  <c r="L1765" i="3"/>
  <c r="L1759" i="3"/>
  <c r="K1756" i="3"/>
  <c r="L1746" i="3"/>
  <c r="K1746" i="3"/>
  <c r="O1746" i="3" s="1"/>
  <c r="L1740" i="3"/>
  <c r="K1735" i="3"/>
  <c r="K1732" i="3"/>
  <c r="K1730" i="3"/>
  <c r="L1725" i="3"/>
  <c r="K1725" i="3"/>
  <c r="L1720" i="3"/>
  <c r="K1719" i="3"/>
  <c r="K1694" i="3"/>
  <c r="L1690" i="3"/>
  <c r="K1690" i="3"/>
  <c r="N1690" i="3" s="1"/>
  <c r="AX1688" i="3"/>
  <c r="M1808" i="3"/>
  <c r="BK1808" i="3" s="1"/>
  <c r="AK1814" i="3"/>
  <c r="BL1814" i="3" s="1"/>
  <c r="AO1814" i="3"/>
  <c r="U1814" i="3"/>
  <c r="BA1814" i="3"/>
  <c r="Y1814" i="3"/>
  <c r="BM1814" i="3" s="1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N1802" i="3" s="1"/>
  <c r="BD1802" i="3"/>
  <c r="AJ1802" i="3"/>
  <c r="M1797" i="3"/>
  <c r="AA1800" i="3"/>
  <c r="K1795" i="3"/>
  <c r="K1793" i="3"/>
  <c r="K1791" i="3"/>
  <c r="K1789" i="3"/>
  <c r="Q1789" i="3" s="1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AM1738" i="3" s="1"/>
  <c r="L1736" i="3"/>
  <c r="W1736" i="3" s="1"/>
  <c r="K1716" i="3"/>
  <c r="K1714" i="3"/>
  <c r="AX1714" i="3" s="1"/>
  <c r="K1712" i="3"/>
  <c r="L1710" i="3"/>
  <c r="K1710" i="3"/>
  <c r="K1703" i="3"/>
  <c r="AK1703" i="3" s="1"/>
  <c r="K1691" i="3"/>
  <c r="K1687" i="3"/>
  <c r="BM1813" i="3"/>
  <c r="Y1797" i="3"/>
  <c r="Y1799" i="3"/>
  <c r="U1799" i="3"/>
  <c r="BA1799" i="3"/>
  <c r="Q1799" i="3"/>
  <c r="AG1799" i="3"/>
  <c r="AK1799" i="3"/>
  <c r="AW1799" i="3"/>
  <c r="AG1797" i="3"/>
  <c r="S1815" i="3"/>
  <c r="BK1815" i="3" s="1"/>
  <c r="O1815" i="3"/>
  <c r="BL1815" i="3" s="1"/>
  <c r="BH1802" i="3"/>
  <c r="AN1802" i="3"/>
  <c r="AQ1800" i="3"/>
  <c r="BN1810" i="3"/>
  <c r="BJ1808" i="3"/>
  <c r="BK1822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J1804" i="3"/>
  <c r="BK1817" i="3"/>
  <c r="BN1817" i="3"/>
  <c r="BL1812" i="3"/>
  <c r="BK1819" i="3"/>
  <c r="BJ1821" i="3"/>
  <c r="BK1823" i="3"/>
  <c r="BN1823" i="3"/>
  <c r="BN1811" i="3"/>
  <c r="BK1811" i="3"/>
  <c r="BM1808" i="3"/>
  <c r="BM1812" i="3"/>
  <c r="BL1818" i="3"/>
  <c r="BJ1796" i="3"/>
  <c r="BK1798" i="3"/>
  <c r="BN1800" i="3"/>
  <c r="BK1800" i="3"/>
  <c r="BN1804" i="3"/>
  <c r="BM1806" i="3"/>
  <c r="BN1806" i="3"/>
  <c r="BK1806" i="3"/>
  <c r="BN1814" i="3"/>
  <c r="BK1814" i="3"/>
  <c r="BL1813" i="3"/>
  <c r="BJ1814" i="3"/>
  <c r="BM1820" i="3"/>
  <c r="BN1820" i="3"/>
  <c r="BK1820" i="3"/>
  <c r="BM1821" i="3"/>
  <c r="BJ1823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L1808" i="3"/>
  <c r="BN1796" i="3"/>
  <c r="BK1796" i="3"/>
  <c r="BL1806" i="3"/>
  <c r="BJ1806" i="3"/>
  <c r="BL1804" i="3"/>
  <c r="BJ1811" i="3"/>
  <c r="BN1812" i="3"/>
  <c r="BK1812" i="3"/>
  <c r="BN1813" i="3"/>
  <c r="BJ1809" i="3"/>
  <c r="BN1809" i="3"/>
  <c r="BK1809" i="3"/>
  <c r="BL1809" i="3"/>
  <c r="BJ1816" i="3"/>
  <c r="BJ1820" i="3"/>
  <c r="BK1821" i="3"/>
  <c r="BN1821" i="3"/>
  <c r="BN1818" i="3"/>
  <c r="K1781" i="3"/>
  <c r="AM1704" i="3"/>
  <c r="BC1704" i="3"/>
  <c r="AH1696" i="3"/>
  <c r="K1761" i="3"/>
  <c r="AA1742" i="3"/>
  <c r="AY1742" i="3"/>
  <c r="AU1734" i="3"/>
  <c r="BG1734" i="3"/>
  <c r="Y1725" i="3"/>
  <c r="AK1725" i="3"/>
  <c r="Q1725" i="3"/>
  <c r="AW1725" i="3"/>
  <c r="U1725" i="3"/>
  <c r="BA1725" i="3"/>
  <c r="AG1725" i="3"/>
  <c r="AA1704" i="3"/>
  <c r="K1740" i="3"/>
  <c r="BC1736" i="3"/>
  <c r="N1754" i="3"/>
  <c r="AU1754" i="3"/>
  <c r="N1750" i="3"/>
  <c r="AE1750" i="3"/>
  <c r="AM1750" i="3"/>
  <c r="O1750" i="3"/>
  <c r="AU1750" i="3"/>
  <c r="AM1746" i="3"/>
  <c r="AA1738" i="3"/>
  <c r="S1738" i="3"/>
  <c r="AY1738" i="3"/>
  <c r="W1738" i="3"/>
  <c r="BC1738" i="3"/>
  <c r="AI1738" i="3"/>
  <c r="K1776" i="3"/>
  <c r="K1759" i="3"/>
  <c r="K1757" i="3"/>
  <c r="L1756" i="3"/>
  <c r="AM1756" i="3" s="1"/>
  <c r="K1753" i="3"/>
  <c r="K1749" i="3"/>
  <c r="K1745" i="3"/>
  <c r="P1742" i="3"/>
  <c r="L1741" i="3"/>
  <c r="K1741" i="3"/>
  <c r="L1739" i="3"/>
  <c r="K1739" i="3"/>
  <c r="Y1733" i="3"/>
  <c r="AK1733" i="3"/>
  <c r="Q1733" i="3"/>
  <c r="AW1733" i="3"/>
  <c r="AE1726" i="3"/>
  <c r="AI1726" i="3"/>
  <c r="O1726" i="3"/>
  <c r="AU1726" i="3"/>
  <c r="N1718" i="3"/>
  <c r="V1718" i="3"/>
  <c r="BB1718" i="3"/>
  <c r="Z1718" i="3"/>
  <c r="BF1718" i="3"/>
  <c r="AL1718" i="3"/>
  <c r="AH1698" i="3"/>
  <c r="BH1698" i="3"/>
  <c r="L1794" i="3"/>
  <c r="L1792" i="3"/>
  <c r="AU1792" i="3" s="1"/>
  <c r="L1790" i="3"/>
  <c r="L1788" i="3"/>
  <c r="L1786" i="3"/>
  <c r="L1784" i="3"/>
  <c r="AU1784" i="3" s="1"/>
  <c r="L1782" i="3"/>
  <c r="L1781" i="3"/>
  <c r="M1781" i="3" s="1"/>
  <c r="L1776" i="3"/>
  <c r="T1775" i="3"/>
  <c r="L1771" i="3"/>
  <c r="T1767" i="3"/>
  <c r="L1763" i="3"/>
  <c r="R1763" i="3" s="1"/>
  <c r="K1762" i="3"/>
  <c r="L1761" i="3"/>
  <c r="L1758" i="3"/>
  <c r="O1758" i="3" s="1"/>
  <c r="L1752" i="3"/>
  <c r="S1752" i="3" s="1"/>
  <c r="L1748" i="3"/>
  <c r="AE1748" i="3" s="1"/>
  <c r="L1744" i="3"/>
  <c r="S1744" i="3" s="1"/>
  <c r="L1743" i="3"/>
  <c r="K1743" i="3"/>
  <c r="AQ1742" i="3"/>
  <c r="X1742" i="3"/>
  <c r="AG1733" i="3"/>
  <c r="L1732" i="3"/>
  <c r="AI1732" i="3"/>
  <c r="AW1731" i="3"/>
  <c r="U1731" i="3"/>
  <c r="AY1726" i="3"/>
  <c r="V1720" i="3"/>
  <c r="K1702" i="3"/>
  <c r="R1698" i="3"/>
  <c r="K1780" i="3"/>
  <c r="L1779" i="3"/>
  <c r="X1779" i="3" s="1"/>
  <c r="K1773" i="3"/>
  <c r="L1769" i="3"/>
  <c r="T1769" i="3" s="1"/>
  <c r="K1765" i="3"/>
  <c r="L1760" i="3"/>
  <c r="K1755" i="3"/>
  <c r="K1751" i="3"/>
  <c r="P1751" i="3" s="1"/>
  <c r="K1747" i="3"/>
  <c r="BG1742" i="3"/>
  <c r="AN1742" i="3"/>
  <c r="S1742" i="3"/>
  <c r="L1737" i="3"/>
  <c r="K1737" i="3"/>
  <c r="U1733" i="3"/>
  <c r="AE1732" i="3"/>
  <c r="AK1731" i="3"/>
  <c r="S1726" i="3"/>
  <c r="U1703" i="3"/>
  <c r="S1691" i="3"/>
  <c r="BA1691" i="3"/>
  <c r="AS1691" i="3"/>
  <c r="L1724" i="3"/>
  <c r="W1724" i="3" s="1"/>
  <c r="L1723" i="3"/>
  <c r="K1723" i="3"/>
  <c r="K1711" i="3"/>
  <c r="L1702" i="3"/>
  <c r="L1701" i="3"/>
  <c r="K1701" i="3"/>
  <c r="L1694" i="3"/>
  <c r="L1693" i="3"/>
  <c r="S1693" i="3" s="1"/>
  <c r="N1688" i="3"/>
  <c r="N1686" i="3"/>
  <c r="L1685" i="3"/>
  <c r="L1730" i="3"/>
  <c r="AA1730" i="3" s="1"/>
  <c r="L1729" i="3"/>
  <c r="K1729" i="3"/>
  <c r="L1719" i="3"/>
  <c r="L1715" i="3"/>
  <c r="AB1714" i="3"/>
  <c r="L1713" i="3"/>
  <c r="L1712" i="3"/>
  <c r="BH1712" i="3" s="1"/>
  <c r="L1711" i="3"/>
  <c r="K1709" i="3"/>
  <c r="L1708" i="3"/>
  <c r="K1708" i="3"/>
  <c r="L1700" i="3"/>
  <c r="AI1700" i="3" s="1"/>
  <c r="BC1698" i="3"/>
  <c r="W1698" i="3"/>
  <c r="L1697" i="3"/>
  <c r="L1695" i="3"/>
  <c r="K1695" i="3"/>
  <c r="L1692" i="3"/>
  <c r="O1692" i="3" s="1"/>
  <c r="AH1688" i="3"/>
  <c r="AH1686" i="3"/>
  <c r="L1735" i="3"/>
  <c r="L1728" i="3"/>
  <c r="L1727" i="3"/>
  <c r="K1727" i="3"/>
  <c r="K1722" i="3"/>
  <c r="AP1722" i="3" s="1"/>
  <c r="K1717" i="3"/>
  <c r="L1709" i="3"/>
  <c r="AO1709" i="3" s="1"/>
  <c r="L1707" i="3"/>
  <c r="K1707" i="3"/>
  <c r="L1705" i="3"/>
  <c r="K1705" i="3"/>
  <c r="AR1698" i="3"/>
  <c r="AM1691" i="3"/>
  <c r="L1689" i="3"/>
  <c r="AB1689" i="3" s="1"/>
  <c r="BF1688" i="3"/>
  <c r="Z1688" i="3"/>
  <c r="L1687" i="3"/>
  <c r="AF1687" i="3" s="1"/>
  <c r="K1685" i="3"/>
  <c r="Q1781" i="3"/>
  <c r="Y1781" i="3"/>
  <c r="AG1781" i="3"/>
  <c r="AO1781" i="3"/>
  <c r="AW1781" i="3"/>
  <c r="BE1781" i="3"/>
  <c r="O1781" i="3"/>
  <c r="W1781" i="3"/>
  <c r="AE1781" i="3"/>
  <c r="AM1781" i="3"/>
  <c r="AU1781" i="3"/>
  <c r="BC1781" i="3"/>
  <c r="P1781" i="3"/>
  <c r="X1781" i="3"/>
  <c r="AF1781" i="3"/>
  <c r="AN1781" i="3"/>
  <c r="AV1781" i="3"/>
  <c r="BD1781" i="3"/>
  <c r="P1761" i="3"/>
  <c r="U1761" i="3"/>
  <c r="AA1761" i="3"/>
  <c r="AF1761" i="3"/>
  <c r="AK1761" i="3"/>
  <c r="AQ1761" i="3"/>
  <c r="AV1761" i="3"/>
  <c r="BA1761" i="3"/>
  <c r="BG1761" i="3"/>
  <c r="O1761" i="3"/>
  <c r="Y1761" i="3"/>
  <c r="AJ1761" i="3"/>
  <c r="AU1761" i="3"/>
  <c r="BE1761" i="3"/>
  <c r="Q1761" i="3"/>
  <c r="AB1761" i="3"/>
  <c r="AM1761" i="3"/>
  <c r="AW1761" i="3"/>
  <c r="BH1761" i="3"/>
  <c r="T1761" i="3"/>
  <c r="AE1761" i="3"/>
  <c r="AO1761" i="3"/>
  <c r="AZ1761" i="3"/>
  <c r="W1761" i="3"/>
  <c r="AG1761" i="3"/>
  <c r="AR1761" i="3"/>
  <c r="BC1761" i="3"/>
  <c r="N1781" i="3"/>
  <c r="P1780" i="3"/>
  <c r="S1779" i="3"/>
  <c r="AD1779" i="3"/>
  <c r="AI1779" i="3"/>
  <c r="AN1779" i="3"/>
  <c r="AT1779" i="3"/>
  <c r="AY1779" i="3"/>
  <c r="BD1779" i="3"/>
  <c r="R1779" i="3"/>
  <c r="W1779" i="3"/>
  <c r="AB1779" i="3"/>
  <c r="AH1779" i="3"/>
  <c r="AM1779" i="3"/>
  <c r="AR1779" i="3"/>
  <c r="BC1779" i="3"/>
  <c r="BH1779" i="3"/>
  <c r="AX1779" i="3"/>
  <c r="P1779" i="3"/>
  <c r="V1779" i="3"/>
  <c r="AA1779" i="3"/>
  <c r="AF1779" i="3"/>
  <c r="AL1779" i="3"/>
  <c r="AQ1779" i="3"/>
  <c r="AV1779" i="3"/>
  <c r="BB1779" i="3"/>
  <c r="BG1779" i="3"/>
  <c r="P1769" i="3"/>
  <c r="BB1769" i="3"/>
  <c r="T1765" i="3"/>
  <c r="R1771" i="3"/>
  <c r="Z1771" i="3"/>
  <c r="AH1771" i="3"/>
  <c r="AP1771" i="3"/>
  <c r="AX1771" i="3"/>
  <c r="BF1771" i="3"/>
  <c r="X1771" i="3"/>
  <c r="AN1771" i="3"/>
  <c r="BD1771" i="3"/>
  <c r="N1771" i="3"/>
  <c r="V1771" i="3"/>
  <c r="AD1771" i="3"/>
  <c r="AL1771" i="3"/>
  <c r="AT1771" i="3"/>
  <c r="BB1771" i="3"/>
  <c r="P1771" i="3"/>
  <c r="AF1771" i="3"/>
  <c r="AV1771" i="3"/>
  <c r="AH1763" i="3"/>
  <c r="AP1763" i="3"/>
  <c r="AF1763" i="3"/>
  <c r="BD1763" i="3"/>
  <c r="AT1763" i="3"/>
  <c r="BB1763" i="3"/>
  <c r="AN1763" i="3"/>
  <c r="AV1763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X1795" i="3"/>
  <c r="AF1795" i="3"/>
  <c r="AN1795" i="3"/>
  <c r="AV1795" i="3"/>
  <c r="BD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AB1795" i="3"/>
  <c r="AJ1795" i="3"/>
  <c r="AR1795" i="3"/>
  <c r="AZ1795" i="3"/>
  <c r="BH1795" i="3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P1793" i="3"/>
  <c r="T1793" i="3"/>
  <c r="AB1793" i="3"/>
  <c r="AF1793" i="3"/>
  <c r="AN1793" i="3"/>
  <c r="AV1793" i="3"/>
  <c r="BD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X1793" i="3"/>
  <c r="AJ1793" i="3"/>
  <c r="AR1793" i="3"/>
  <c r="AZ1793" i="3"/>
  <c r="BH1793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AU1791" i="3"/>
  <c r="P1791" i="3"/>
  <c r="T1791" i="3"/>
  <c r="X1791" i="3"/>
  <c r="AF1791" i="3"/>
  <c r="AJ1791" i="3"/>
  <c r="AR1791" i="3"/>
  <c r="AZ1791" i="3"/>
  <c r="BH1791" i="3"/>
  <c r="O1791" i="3"/>
  <c r="S1791" i="3"/>
  <c r="W1791" i="3"/>
  <c r="AA1791" i="3"/>
  <c r="AE1791" i="3"/>
  <c r="AI1791" i="3"/>
  <c r="AM1791" i="3"/>
  <c r="AQ1791" i="3"/>
  <c r="AY1791" i="3"/>
  <c r="BC1791" i="3"/>
  <c r="BG1791" i="3"/>
  <c r="AB1791" i="3"/>
  <c r="AN1791" i="3"/>
  <c r="AV1791" i="3"/>
  <c r="BD1791" i="3"/>
  <c r="M1789" i="3"/>
  <c r="AC1789" i="3"/>
  <c r="AS1789" i="3"/>
  <c r="BI1789" i="3"/>
  <c r="Z1789" i="3"/>
  <c r="AP1789" i="3"/>
  <c r="BF1789" i="3"/>
  <c r="AF1789" i="3"/>
  <c r="BH1789" i="3"/>
  <c r="AA1789" i="3"/>
  <c r="AQ1789" i="3"/>
  <c r="BG1789" i="3"/>
  <c r="BD1789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T1787" i="3"/>
  <c r="X1787" i="3"/>
  <c r="AB1787" i="3"/>
  <c r="AF1787" i="3"/>
  <c r="AJ1787" i="3"/>
  <c r="AN1787" i="3"/>
  <c r="AV1787" i="3"/>
  <c r="AZ1787" i="3"/>
  <c r="BD1787" i="3"/>
  <c r="BH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AR1787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P1785" i="3"/>
  <c r="X1785" i="3"/>
  <c r="AB1785" i="3"/>
  <c r="AF1785" i="3"/>
  <c r="AN1785" i="3"/>
  <c r="AR1785" i="3"/>
  <c r="AZ1785" i="3"/>
  <c r="BH1785" i="3"/>
  <c r="O1785" i="3"/>
  <c r="S1785" i="3"/>
  <c r="W1785" i="3"/>
  <c r="AA1785" i="3"/>
  <c r="AE1785" i="3"/>
  <c r="AI1785" i="3"/>
  <c r="AM1785" i="3"/>
  <c r="AQ1785" i="3"/>
  <c r="AU1785" i="3"/>
  <c r="AY1785" i="3"/>
  <c r="BC1785" i="3"/>
  <c r="BG1785" i="3"/>
  <c r="T1785" i="3"/>
  <c r="AJ1785" i="3"/>
  <c r="AV1785" i="3"/>
  <c r="BD1785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0" i="3"/>
  <c r="T1780" i="3"/>
  <c r="Y1780" i="3"/>
  <c r="AD1780" i="3"/>
  <c r="AJ1780" i="3"/>
  <c r="AO1780" i="3"/>
  <c r="AT1780" i="3"/>
  <c r="AZ1780" i="3"/>
  <c r="BE1780" i="3"/>
  <c r="M1780" i="3"/>
  <c r="R1780" i="3"/>
  <c r="X1780" i="3"/>
  <c r="AC1780" i="3"/>
  <c r="AH1780" i="3"/>
  <c r="AN1780" i="3"/>
  <c r="AS1780" i="3"/>
  <c r="AX1780" i="3"/>
  <c r="BD1780" i="3"/>
  <c r="BI1780" i="3"/>
  <c r="P1778" i="3"/>
  <c r="N1777" i="3"/>
  <c r="AD1777" i="3"/>
  <c r="AI1777" i="3"/>
  <c r="AY1777" i="3"/>
  <c r="BD1777" i="3"/>
  <c r="AA1777" i="3"/>
  <c r="AF1777" i="3"/>
  <c r="AV1777" i="3"/>
  <c r="BB1777" i="3"/>
  <c r="W1777" i="3"/>
  <c r="AB1777" i="3"/>
  <c r="AR1777" i="3"/>
  <c r="AX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R1767" i="3"/>
  <c r="Z1767" i="3"/>
  <c r="AH1767" i="3"/>
  <c r="AP1767" i="3"/>
  <c r="AX1767" i="3"/>
  <c r="BF1767" i="3"/>
  <c r="P1767" i="3"/>
  <c r="AF1767" i="3"/>
  <c r="AV1767" i="3"/>
  <c r="N1767" i="3"/>
  <c r="V1767" i="3"/>
  <c r="AD1767" i="3"/>
  <c r="AL1767" i="3"/>
  <c r="AT1767" i="3"/>
  <c r="BB1767" i="3"/>
  <c r="X1767" i="3"/>
  <c r="AN1767" i="3"/>
  <c r="BD1767" i="3"/>
  <c r="T1763" i="3"/>
  <c r="N1776" i="3"/>
  <c r="T1776" i="3"/>
  <c r="Y1776" i="3"/>
  <c r="AD1776" i="3"/>
  <c r="AJ1776" i="3"/>
  <c r="AO1776" i="3"/>
  <c r="AT1776" i="3"/>
  <c r="AZ1776" i="3"/>
  <c r="BE1776" i="3"/>
  <c r="M1776" i="3"/>
  <c r="R1776" i="3"/>
  <c r="X1776" i="3"/>
  <c r="AC1776" i="3"/>
  <c r="AH1776" i="3"/>
  <c r="AN1776" i="3"/>
  <c r="AS1776" i="3"/>
  <c r="AX1776" i="3"/>
  <c r="BD1776" i="3"/>
  <c r="BI1776" i="3"/>
  <c r="O1794" i="3"/>
  <c r="S1794" i="3"/>
  <c r="W1794" i="3"/>
  <c r="AA1794" i="3"/>
  <c r="AE1794" i="3"/>
  <c r="AI1794" i="3"/>
  <c r="AM1794" i="3"/>
  <c r="AQ1794" i="3"/>
  <c r="AU1794" i="3"/>
  <c r="AY1794" i="3"/>
  <c r="BC1794" i="3"/>
  <c r="BG1794" i="3"/>
  <c r="AT1794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N1794" i="3"/>
  <c r="R1794" i="3"/>
  <c r="Z1794" i="3"/>
  <c r="AH1794" i="3"/>
  <c r="AP1794" i="3"/>
  <c r="BB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V1794" i="3"/>
  <c r="AD1794" i="3"/>
  <c r="AL1794" i="3"/>
  <c r="AX1794" i="3"/>
  <c r="BF1794" i="3"/>
  <c r="AE1792" i="3"/>
  <c r="M1792" i="3"/>
  <c r="BB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O1784" i="3"/>
  <c r="AD1784" i="3"/>
  <c r="AT1784" i="3"/>
  <c r="M1784" i="3"/>
  <c r="AS1784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N1778" i="3"/>
  <c r="T1778" i="3"/>
  <c r="Y1778" i="3"/>
  <c r="AD1778" i="3"/>
  <c r="AJ1778" i="3"/>
  <c r="AO1778" i="3"/>
  <c r="AT1778" i="3"/>
  <c r="AZ1778" i="3"/>
  <c r="BE1778" i="3"/>
  <c r="M1778" i="3"/>
  <c r="R1778" i="3"/>
  <c r="X1778" i="3"/>
  <c r="AC1778" i="3"/>
  <c r="AH1778" i="3"/>
  <c r="AN1778" i="3"/>
  <c r="AS1778" i="3"/>
  <c r="AX1778" i="3"/>
  <c r="BD1778" i="3"/>
  <c r="BI1778" i="3"/>
  <c r="P1776" i="3"/>
  <c r="P1773" i="3"/>
  <c r="R1765" i="3"/>
  <c r="Z1765" i="3"/>
  <c r="AH1765" i="3"/>
  <c r="AP1765" i="3"/>
  <c r="AX1765" i="3"/>
  <c r="BF1765" i="3"/>
  <c r="P1765" i="3"/>
  <c r="AF1765" i="3"/>
  <c r="AV1765" i="3"/>
  <c r="X1765" i="3"/>
  <c r="AN1765" i="3"/>
  <c r="BD1765" i="3"/>
  <c r="P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M1760" i="3"/>
  <c r="Q1760" i="3"/>
  <c r="V1760" i="3"/>
  <c r="AA1760" i="3"/>
  <c r="AG1760" i="3"/>
  <c r="AL1760" i="3"/>
  <c r="AQ1760" i="3"/>
  <c r="AW1760" i="3"/>
  <c r="BB1760" i="3"/>
  <c r="BG1760" i="3"/>
  <c r="N1760" i="3"/>
  <c r="S1760" i="3"/>
  <c r="Y1760" i="3"/>
  <c r="AD1760" i="3"/>
  <c r="AI1760" i="3"/>
  <c r="AO1760" i="3"/>
  <c r="AT1760" i="3"/>
  <c r="AY1760" i="3"/>
  <c r="BE1760" i="3"/>
  <c r="O1760" i="3"/>
  <c r="Z1760" i="3"/>
  <c r="AK1760" i="3"/>
  <c r="AU1760" i="3"/>
  <c r="BF1760" i="3"/>
  <c r="R1760" i="3"/>
  <c r="AC1760" i="3"/>
  <c r="AM1760" i="3"/>
  <c r="AX1760" i="3"/>
  <c r="BI1760" i="3"/>
  <c r="W1760" i="3"/>
  <c r="AH1760" i="3"/>
  <c r="AS1760" i="3"/>
  <c r="BC1760" i="3"/>
  <c r="U1760" i="3"/>
  <c r="AE1760" i="3"/>
  <c r="AP1760" i="3"/>
  <c r="BA1760" i="3"/>
  <c r="BH1780" i="3"/>
  <c r="BB1780" i="3"/>
  <c r="AW1780" i="3"/>
  <c r="AR1780" i="3"/>
  <c r="AL1780" i="3"/>
  <c r="AG1780" i="3"/>
  <c r="AB1780" i="3"/>
  <c r="V1780" i="3"/>
  <c r="Q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BH1778" i="3"/>
  <c r="BB1778" i="3"/>
  <c r="AW1778" i="3"/>
  <c r="AR1778" i="3"/>
  <c r="AL1778" i="3"/>
  <c r="AG1778" i="3"/>
  <c r="AB1778" i="3"/>
  <c r="V1778" i="3"/>
  <c r="Q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BH1776" i="3"/>
  <c r="BB1776" i="3"/>
  <c r="AW1776" i="3"/>
  <c r="AR1776" i="3"/>
  <c r="AL1776" i="3"/>
  <c r="AG1776" i="3"/>
  <c r="AB1776" i="3"/>
  <c r="V1776" i="3"/>
  <c r="Q1776" i="3"/>
  <c r="BB1765" i="3"/>
  <c r="AT1765" i="3"/>
  <c r="AL1765" i="3"/>
  <c r="AD1765" i="3"/>
  <c r="V1765" i="3"/>
  <c r="N1765" i="3"/>
  <c r="V1763" i="3"/>
  <c r="N1763" i="3"/>
  <c r="AP1762" i="3"/>
  <c r="M1761" i="3"/>
  <c r="BD1759" i="3"/>
  <c r="AN1759" i="3"/>
  <c r="X1759" i="3"/>
  <c r="AU1758" i="3"/>
  <c r="N1756" i="3"/>
  <c r="AZ1755" i="3"/>
  <c r="S1758" i="3"/>
  <c r="AA1758" i="3"/>
  <c r="AI1758" i="3"/>
  <c r="AQ1758" i="3"/>
  <c r="AY1758" i="3"/>
  <c r="BG1758" i="3"/>
  <c r="BF1781" i="3"/>
  <c r="BB1781" i="3"/>
  <c r="AX1781" i="3"/>
  <c r="AT1781" i="3"/>
  <c r="AP1781" i="3"/>
  <c r="AL1781" i="3"/>
  <c r="AH1781" i="3"/>
  <c r="AD1781" i="3"/>
  <c r="Z1781" i="3"/>
  <c r="V1781" i="3"/>
  <c r="R1781" i="3"/>
  <c r="BF1780" i="3"/>
  <c r="BA1780" i="3"/>
  <c r="AV1780" i="3"/>
  <c r="AP1780" i="3"/>
  <c r="AK1780" i="3"/>
  <c r="AF1780" i="3"/>
  <c r="Z1780" i="3"/>
  <c r="U1780" i="3"/>
  <c r="BF1779" i="3"/>
  <c r="AZ1779" i="3"/>
  <c r="AU1779" i="3"/>
  <c r="AP1779" i="3"/>
  <c r="AJ1779" i="3"/>
  <c r="AE1779" i="3"/>
  <c r="Z1779" i="3"/>
  <c r="T1779" i="3"/>
  <c r="O1779" i="3"/>
  <c r="BF1778" i="3"/>
  <c r="BA1778" i="3"/>
  <c r="AV1778" i="3"/>
  <c r="AP1778" i="3"/>
  <c r="AK1778" i="3"/>
  <c r="AF1778" i="3"/>
  <c r="Z1778" i="3"/>
  <c r="U1778" i="3"/>
  <c r="BF1777" i="3"/>
  <c r="AZ1777" i="3"/>
  <c r="AU1777" i="3"/>
  <c r="AP1777" i="3"/>
  <c r="AJ1777" i="3"/>
  <c r="AE1777" i="3"/>
  <c r="Z1777" i="3"/>
  <c r="T1777" i="3"/>
  <c r="O1777" i="3"/>
  <c r="BF1776" i="3"/>
  <c r="BA1776" i="3"/>
  <c r="AV1776" i="3"/>
  <c r="AP1776" i="3"/>
  <c r="AK1776" i="3"/>
  <c r="AF1776" i="3"/>
  <c r="Z1776" i="3"/>
  <c r="U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BH1767" i="3"/>
  <c r="AZ1767" i="3"/>
  <c r="AR1767" i="3"/>
  <c r="AJ1767" i="3"/>
  <c r="AB1767" i="3"/>
  <c r="K1766" i="3"/>
  <c r="BH1765" i="3"/>
  <c r="AZ1765" i="3"/>
  <c r="AR1765" i="3"/>
  <c r="AJ1765" i="3"/>
  <c r="AB1765" i="3"/>
  <c r="K1764" i="3"/>
  <c r="BH1763" i="3"/>
  <c r="AZ1763" i="3"/>
  <c r="AR1763" i="3"/>
  <c r="AJ1763" i="3"/>
  <c r="AB1763" i="3"/>
  <c r="AF1762" i="3"/>
  <c r="Q1762" i="3"/>
  <c r="AG1762" i="3"/>
  <c r="AW1762" i="3"/>
  <c r="O1762" i="3"/>
  <c r="AE1762" i="3"/>
  <c r="AU1762" i="3"/>
  <c r="AZ1759" i="3"/>
  <c r="AJ1759" i="3"/>
  <c r="T1759" i="3"/>
  <c r="Q1759" i="3"/>
  <c r="AM1758" i="3"/>
  <c r="N1758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AT1762" i="3"/>
  <c r="V1762" i="3"/>
  <c r="AV1759" i="3"/>
  <c r="AF1759" i="3"/>
  <c r="AE1758" i="3"/>
  <c r="BD1757" i="3"/>
  <c r="S1756" i="3"/>
  <c r="AA1756" i="3"/>
  <c r="AI1756" i="3"/>
  <c r="AQ1756" i="3"/>
  <c r="AY1756" i="3"/>
  <c r="BG1756" i="3"/>
  <c r="P1743" i="3"/>
  <c r="T1743" i="3"/>
  <c r="X1743" i="3"/>
  <c r="O1743" i="3"/>
  <c r="U1743" i="3"/>
  <c r="Z1743" i="3"/>
  <c r="AD1743" i="3"/>
  <c r="AH1743" i="3"/>
  <c r="AL1743" i="3"/>
  <c r="AP1743" i="3"/>
  <c r="AT1743" i="3"/>
  <c r="AX1743" i="3"/>
  <c r="BB1743" i="3"/>
  <c r="BF1743" i="3"/>
  <c r="Q1743" i="3"/>
  <c r="V1743" i="3"/>
  <c r="AA1743" i="3"/>
  <c r="AE1743" i="3"/>
  <c r="AI1743" i="3"/>
  <c r="AM1743" i="3"/>
  <c r="AQ1743" i="3"/>
  <c r="AU1743" i="3"/>
  <c r="AY1743" i="3"/>
  <c r="BC1743" i="3"/>
  <c r="BG1743" i="3"/>
  <c r="X1685" i="3"/>
  <c r="AN1685" i="3"/>
  <c r="BD1685" i="3"/>
  <c r="AV1685" i="3"/>
  <c r="P1685" i="3"/>
  <c r="AF1685" i="3"/>
  <c r="BI1761" i="3"/>
  <c r="BD1761" i="3"/>
  <c r="AY1761" i="3"/>
  <c r="AS1761" i="3"/>
  <c r="AN1761" i="3"/>
  <c r="AI1761" i="3"/>
  <c r="AC1761" i="3"/>
  <c r="X1761" i="3"/>
  <c r="S1761" i="3"/>
  <c r="BE1759" i="3"/>
  <c r="AW1759" i="3"/>
  <c r="AO1759" i="3"/>
  <c r="AG1759" i="3"/>
  <c r="Y1759" i="3"/>
  <c r="BB1758" i="3"/>
  <c r="AT1758" i="3"/>
  <c r="AL1758" i="3"/>
  <c r="AD1758" i="3"/>
  <c r="V1758" i="3"/>
  <c r="BB1756" i="3"/>
  <c r="AT1756" i="3"/>
  <c r="AL1756" i="3"/>
  <c r="AD1756" i="3"/>
  <c r="V1756" i="3"/>
  <c r="Y1755" i="3"/>
  <c r="BB1754" i="3"/>
  <c r="AT1754" i="3"/>
  <c r="AL1754" i="3"/>
  <c r="AD1754" i="3"/>
  <c r="V1754" i="3"/>
  <c r="BE1753" i="3"/>
  <c r="AW1753" i="3"/>
  <c r="AO1753" i="3"/>
  <c r="AG1753" i="3"/>
  <c r="Y1753" i="3"/>
  <c r="BB1752" i="3"/>
  <c r="AT1752" i="3"/>
  <c r="AL1752" i="3"/>
  <c r="AD1752" i="3"/>
  <c r="V1752" i="3"/>
  <c r="BE1751" i="3"/>
  <c r="AW1751" i="3"/>
  <c r="AO1751" i="3"/>
  <c r="AG1751" i="3"/>
  <c r="Y1751" i="3"/>
  <c r="BB1750" i="3"/>
  <c r="AT1750" i="3"/>
  <c r="AL1750" i="3"/>
  <c r="AD1750" i="3"/>
  <c r="V1750" i="3"/>
  <c r="BE1749" i="3"/>
  <c r="AW1749" i="3"/>
  <c r="AO1749" i="3"/>
  <c r="AG1749" i="3"/>
  <c r="Y1749" i="3"/>
  <c r="BB1748" i="3"/>
  <c r="AT1748" i="3"/>
  <c r="AL1748" i="3"/>
  <c r="AD1748" i="3"/>
  <c r="V1748" i="3"/>
  <c r="BE1747" i="3"/>
  <c r="AW1747" i="3"/>
  <c r="AO1747" i="3"/>
  <c r="AG1747" i="3"/>
  <c r="Y1747" i="3"/>
  <c r="BB1746" i="3"/>
  <c r="AT1746" i="3"/>
  <c r="AL1746" i="3"/>
  <c r="AD1746" i="3"/>
  <c r="V1746" i="3"/>
  <c r="BE1745" i="3"/>
  <c r="AW1745" i="3"/>
  <c r="AO1745" i="3"/>
  <c r="AG1745" i="3"/>
  <c r="Y1745" i="3"/>
  <c r="BB1744" i="3"/>
  <c r="AT1744" i="3"/>
  <c r="AL1744" i="3"/>
  <c r="AD1744" i="3"/>
  <c r="V1744" i="3"/>
  <c r="BE1743" i="3"/>
  <c r="AW1743" i="3"/>
  <c r="AO1743" i="3"/>
  <c r="AG1743" i="3"/>
  <c r="Y1743" i="3"/>
  <c r="N1743" i="3"/>
  <c r="AV1742" i="3"/>
  <c r="AF1742" i="3"/>
  <c r="R1741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O1710" i="3"/>
  <c r="W1710" i="3"/>
  <c r="AE1710" i="3"/>
  <c r="AM1710" i="3"/>
  <c r="AU1710" i="3"/>
  <c r="BC1710" i="3"/>
  <c r="R1710" i="3"/>
  <c r="Z1710" i="3"/>
  <c r="AH1710" i="3"/>
  <c r="AP1710" i="3"/>
  <c r="AX1710" i="3"/>
  <c r="BF1710" i="3"/>
  <c r="S1710" i="3"/>
  <c r="AA1710" i="3"/>
  <c r="AI1710" i="3"/>
  <c r="AQ1710" i="3"/>
  <c r="AY1710" i="3"/>
  <c r="BG1710" i="3"/>
  <c r="N1710" i="3"/>
  <c r="AT1710" i="3"/>
  <c r="V1710" i="3"/>
  <c r="BB1710" i="3"/>
  <c r="AD1710" i="3"/>
  <c r="AL1710" i="3"/>
  <c r="N1759" i="3"/>
  <c r="R1759" i="3"/>
  <c r="V1759" i="3"/>
  <c r="Z1759" i="3"/>
  <c r="AD1759" i="3"/>
  <c r="AH1759" i="3"/>
  <c r="AL1759" i="3"/>
  <c r="AP1759" i="3"/>
  <c r="AT1759" i="3"/>
  <c r="AX1759" i="3"/>
  <c r="BB1759" i="3"/>
  <c r="BF1759" i="3"/>
  <c r="O1759" i="3"/>
  <c r="S1759" i="3"/>
  <c r="W1759" i="3"/>
  <c r="AA1759" i="3"/>
  <c r="AE1759" i="3"/>
  <c r="AI1759" i="3"/>
  <c r="AM1759" i="3"/>
  <c r="AQ1759" i="3"/>
  <c r="AU1759" i="3"/>
  <c r="AY1759" i="3"/>
  <c r="BC1759" i="3"/>
  <c r="BG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R1757" i="3"/>
  <c r="AH1757" i="3"/>
  <c r="AX1757" i="3"/>
  <c r="S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5" i="3"/>
  <c r="AD1755" i="3"/>
  <c r="AT1755" i="3"/>
  <c r="O1755" i="3"/>
  <c r="AE1755" i="3"/>
  <c r="AU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N1749" i="3"/>
  <c r="AF1749" i="3"/>
  <c r="X1749" i="3"/>
  <c r="N1749" i="3"/>
  <c r="R1749" i="3"/>
  <c r="V1749" i="3"/>
  <c r="Z1749" i="3"/>
  <c r="AD1749" i="3"/>
  <c r="AH1749" i="3"/>
  <c r="AL1749" i="3"/>
  <c r="AP1749" i="3"/>
  <c r="AT1749" i="3"/>
  <c r="AX1749" i="3"/>
  <c r="BB1749" i="3"/>
  <c r="BF1749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BG1748" i="3"/>
  <c r="AY1748" i="3"/>
  <c r="AQ1748" i="3"/>
  <c r="AI1748" i="3"/>
  <c r="AA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G1744" i="3"/>
  <c r="AY1744" i="3"/>
  <c r="AQ1744" i="3"/>
  <c r="AI1744" i="3"/>
  <c r="AA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BD1743" i="3"/>
  <c r="AV1743" i="3"/>
  <c r="AN1743" i="3"/>
  <c r="AF1743" i="3"/>
  <c r="W1743" i="3"/>
  <c r="M1743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AA1736" i="3"/>
  <c r="AQ1736" i="3"/>
  <c r="BG1736" i="3"/>
  <c r="O1736" i="3"/>
  <c r="AE1736" i="3"/>
  <c r="AU1736" i="3"/>
  <c r="S1736" i="3"/>
  <c r="AI1736" i="3"/>
  <c r="AY1736" i="3"/>
  <c r="R1722" i="3"/>
  <c r="X1722" i="3"/>
  <c r="AC1722" i="3"/>
  <c r="AH1722" i="3"/>
  <c r="AN1722" i="3"/>
  <c r="AS1722" i="3"/>
  <c r="AX1722" i="3"/>
  <c r="BD1722" i="3"/>
  <c r="BI1722" i="3"/>
  <c r="Z1722" i="3"/>
  <c r="AV1722" i="3"/>
  <c r="AF1722" i="3"/>
  <c r="BA1722" i="3"/>
  <c r="N1722" i="3"/>
  <c r="AK1722" i="3"/>
  <c r="BF1722" i="3"/>
  <c r="X1719" i="3"/>
  <c r="AN1719" i="3"/>
  <c r="BD1719" i="3"/>
  <c r="AZ1719" i="3"/>
  <c r="T1719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59" i="3"/>
  <c r="BA1759" i="3"/>
  <c r="AS1759" i="3"/>
  <c r="AK1759" i="3"/>
  <c r="AC1759" i="3"/>
  <c r="U1759" i="3"/>
  <c r="M1759" i="3"/>
  <c r="BF1758" i="3"/>
  <c r="AX1758" i="3"/>
  <c r="AP1758" i="3"/>
  <c r="AH1758" i="3"/>
  <c r="Z1758" i="3"/>
  <c r="R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X1748" i="3"/>
  <c r="AP1748" i="3"/>
  <c r="AH1748" i="3"/>
  <c r="Z1748" i="3"/>
  <c r="R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BF1744" i="3"/>
  <c r="AX1744" i="3"/>
  <c r="AP1744" i="3"/>
  <c r="AH1744" i="3"/>
  <c r="Z1744" i="3"/>
  <c r="R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M1736" i="3"/>
  <c r="U1722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AQ1724" i="3"/>
  <c r="AA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BC1724" i="3"/>
  <c r="AM1724" i="3"/>
  <c r="BE1723" i="3"/>
  <c r="AO1723" i="3"/>
  <c r="T1722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T1721" i="3"/>
  <c r="AB1721" i="3"/>
  <c r="AJ1721" i="3"/>
  <c r="AR1721" i="3"/>
  <c r="AZ1721" i="3"/>
  <c r="BH1721" i="3"/>
  <c r="N1721" i="3"/>
  <c r="V1721" i="3"/>
  <c r="AD1721" i="3"/>
  <c r="AL1721" i="3"/>
  <c r="AT1721" i="3"/>
  <c r="BB1721" i="3"/>
  <c r="P1721" i="3"/>
  <c r="X1721" i="3"/>
  <c r="AF1721" i="3"/>
  <c r="AN1721" i="3"/>
  <c r="AV1721" i="3"/>
  <c r="BD1721" i="3"/>
  <c r="AT1720" i="3"/>
  <c r="N1720" i="3"/>
  <c r="AB1716" i="3"/>
  <c r="AT1716" i="3"/>
  <c r="BE1722" i="3"/>
  <c r="AZ1722" i="3"/>
  <c r="AT1722" i="3"/>
  <c r="AO1722" i="3"/>
  <c r="AJ1722" i="3"/>
  <c r="AD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M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BH1722" i="3"/>
  <c r="BB1722" i="3"/>
  <c r="AW1722" i="3"/>
  <c r="AR1722" i="3"/>
  <c r="AL1722" i="3"/>
  <c r="AG1722" i="3"/>
  <c r="AB1722" i="3"/>
  <c r="V1722" i="3"/>
  <c r="P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P1696" i="3"/>
  <c r="V1696" i="3"/>
  <c r="AA1696" i="3"/>
  <c r="AF1696" i="3"/>
  <c r="AL1696" i="3"/>
  <c r="AQ1696" i="3"/>
  <c r="AV1696" i="3"/>
  <c r="BB1696" i="3"/>
  <c r="BG1696" i="3"/>
  <c r="AS170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E1700" i="3"/>
  <c r="P1698" i="3"/>
  <c r="V1698" i="3"/>
  <c r="AA1698" i="3"/>
  <c r="AF1698" i="3"/>
  <c r="AL1698" i="3"/>
  <c r="AQ1698" i="3"/>
  <c r="AV1698" i="3"/>
  <c r="BB1698" i="3"/>
  <c r="BG1698" i="3"/>
  <c r="AX1696" i="3"/>
  <c r="AB1696" i="3"/>
  <c r="BH170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BG1700" i="3"/>
  <c r="AQ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AX1698" i="3"/>
  <c r="AB1698" i="3"/>
  <c r="AR1696" i="3"/>
  <c r="W1696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BF1698" i="3"/>
  <c r="AZ1698" i="3"/>
  <c r="AU1698" i="3"/>
  <c r="AP1698" i="3"/>
  <c r="AJ1698" i="3"/>
  <c r="AE1698" i="3"/>
  <c r="Z1698" i="3"/>
  <c r="T1698" i="3"/>
  <c r="O1698" i="3"/>
  <c r="BF1696" i="3"/>
  <c r="AZ1696" i="3"/>
  <c r="AU1696" i="3"/>
  <c r="AP1696" i="3"/>
  <c r="AJ1696" i="3"/>
  <c r="AE1696" i="3"/>
  <c r="Z1696" i="3"/>
  <c r="T1696" i="3"/>
  <c r="O1696" i="3"/>
  <c r="BI1695" i="3"/>
  <c r="AU1695" i="3"/>
  <c r="AE1695" i="3"/>
  <c r="O1695" i="3"/>
  <c r="K1699" i="3"/>
  <c r="BD1698" i="3"/>
  <c r="AY1698" i="3"/>
  <c r="AT1698" i="3"/>
  <c r="AN1698" i="3"/>
  <c r="AI1698" i="3"/>
  <c r="AD1698" i="3"/>
  <c r="X1698" i="3"/>
  <c r="S1698" i="3"/>
  <c r="N1698" i="3"/>
  <c r="K1697" i="3"/>
  <c r="BD1696" i="3"/>
  <c r="AY1696" i="3"/>
  <c r="AT1696" i="3"/>
  <c r="AN1696" i="3"/>
  <c r="AI1696" i="3"/>
  <c r="AD1696" i="3"/>
  <c r="X1696" i="3"/>
  <c r="S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X1689" i="3"/>
  <c r="AN1689" i="3"/>
  <c r="BD1689" i="3"/>
  <c r="P1687" i="3"/>
  <c r="AB1685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P1689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BH1689" i="3"/>
  <c r="AR1689" i="3"/>
  <c r="AT1688" i="3"/>
  <c r="AD1688" i="3"/>
  <c r="BH1687" i="3"/>
  <c r="AR1687" i="3"/>
  <c r="AT1686" i="3"/>
  <c r="AD1686" i="3"/>
  <c r="BH1685" i="3"/>
  <c r="AR1685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J1689" i="3"/>
  <c r="T1689" i="3"/>
  <c r="BB1688" i="3"/>
  <c r="AL1688" i="3"/>
  <c r="V1688" i="3"/>
  <c r="AZ1687" i="3"/>
  <c r="AJ1687" i="3"/>
  <c r="T1687" i="3"/>
  <c r="BB1686" i="3"/>
  <c r="AL1686" i="3"/>
  <c r="V1686" i="3"/>
  <c r="AZ1685" i="3"/>
  <c r="AJ1685" i="3"/>
  <c r="T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Z1792" i="3" l="1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BM1720" i="3" s="1"/>
  <c r="AU1732" i="3"/>
  <c r="AE1746" i="3"/>
  <c r="O1754" i="3"/>
  <c r="AE1734" i="3"/>
  <c r="BM1734" i="3" s="1"/>
  <c r="O1734" i="3"/>
  <c r="AA1734" i="3"/>
  <c r="BH1696" i="3"/>
  <c r="W1704" i="3"/>
  <c r="BM1704" i="3" s="1"/>
  <c r="AI1704" i="3"/>
  <c r="BL1816" i="3"/>
  <c r="BN1807" i="3"/>
  <c r="BL1811" i="3"/>
  <c r="AL1716" i="3"/>
  <c r="BM1716" i="3" s="1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BK1789" i="3" s="1"/>
  <c r="AR1789" i="3"/>
  <c r="T1789" i="3"/>
  <c r="AX1789" i="3"/>
  <c r="AH1789" i="3"/>
  <c r="R1789" i="3"/>
  <c r="BA1789" i="3"/>
  <c r="AK1789" i="3"/>
  <c r="U1789" i="3"/>
  <c r="X1763" i="3"/>
  <c r="BM1763" i="3" s="1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BM1703" i="3" s="1"/>
  <c r="R1716" i="3"/>
  <c r="Q1731" i="3"/>
  <c r="Q1691" i="3"/>
  <c r="P1749" i="3"/>
  <c r="AU1746" i="3"/>
  <c r="N1746" i="3"/>
  <c r="AM1754" i="3"/>
  <c r="BC1734" i="3"/>
  <c r="BJ1734" i="3" s="1"/>
  <c r="AQ1734" i="3"/>
  <c r="R1696" i="3"/>
  <c r="AY1704" i="3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BM1754" i="3" s="1"/>
  <c r="AB1706" i="3"/>
  <c r="W1706" i="3"/>
  <c r="BI1784" i="3"/>
  <c r="AF1784" i="3"/>
  <c r="AE1784" i="3"/>
  <c r="AC1792" i="3"/>
  <c r="AD1792" i="3"/>
  <c r="BC1777" i="3"/>
  <c r="AH1777" i="3"/>
  <c r="BM1777" i="3" s="1"/>
  <c r="BG1777" i="3"/>
  <c r="AL1777" i="3"/>
  <c r="P1777" i="3"/>
  <c r="BN1777" i="3" s="1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BK1691" i="3" s="1"/>
  <c r="U1691" i="3"/>
  <c r="BA1703" i="3"/>
  <c r="BA1731" i="3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BJ1779" i="3" s="1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AN1649" i="3" s="1"/>
  <c r="K1649" i="3"/>
  <c r="BM1815" i="3"/>
  <c r="AP1688" i="3"/>
  <c r="BJ1688" i="3" s="1"/>
  <c r="L1683" i="3"/>
  <c r="L1681" i="3"/>
  <c r="L1679" i="3"/>
  <c r="K1679" i="3"/>
  <c r="X1679" i="3" s="1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46" i="3"/>
  <c r="BL1754" i="3"/>
  <c r="K1654" i="3"/>
  <c r="L1647" i="3"/>
  <c r="O1732" i="3"/>
  <c r="Y1692" i="3"/>
  <c r="AM1693" i="3"/>
  <c r="BC1758" i="3"/>
  <c r="S1750" i="3"/>
  <c r="AP1690" i="3"/>
  <c r="BJ1690" i="3" s="1"/>
  <c r="AX1690" i="3"/>
  <c r="R1690" i="3"/>
  <c r="BF1690" i="3"/>
  <c r="Z1690" i="3"/>
  <c r="W1746" i="3"/>
  <c r="BC1746" i="3"/>
  <c r="BJ1746" i="3" s="1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BL1691" i="3" s="1"/>
  <c r="Y1691" i="3"/>
  <c r="BM1691" i="3" s="1"/>
  <c r="BE1691" i="3"/>
  <c r="AQ1692" i="3"/>
  <c r="BG1692" i="3"/>
  <c r="AU1693" i="3"/>
  <c r="O1752" i="3"/>
  <c r="AU1730" i="3"/>
  <c r="BK1797" i="3"/>
  <c r="L1668" i="3"/>
  <c r="Z1668" i="3" s="1"/>
  <c r="L1666" i="3"/>
  <c r="L1664" i="3"/>
  <c r="L1662" i="3"/>
  <c r="L1654" i="3"/>
  <c r="AM1654" i="3" s="1"/>
  <c r="L1652" i="3"/>
  <c r="AV1687" i="3"/>
  <c r="BL1687" i="3" s="1"/>
  <c r="S1724" i="3"/>
  <c r="Q1692" i="3"/>
  <c r="AS1693" i="3"/>
  <c r="BC1756" i="3"/>
  <c r="W1744" i="3"/>
  <c r="W1750" i="3"/>
  <c r="BJ1750" i="3" s="1"/>
  <c r="BC1750" i="3"/>
  <c r="BK1805" i="3"/>
  <c r="BN1805" i="3"/>
  <c r="BJ1803" i="3"/>
  <c r="BL1803" i="3"/>
  <c r="BM1805" i="3"/>
  <c r="BM1803" i="3"/>
  <c r="BK1803" i="3"/>
  <c r="BN1803" i="3"/>
  <c r="BJ1805" i="3"/>
  <c r="BL1805" i="3"/>
  <c r="BL1734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BK1773" i="3" s="1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BN1757" i="3" s="1"/>
  <c r="AF1757" i="3"/>
  <c r="AG1757" i="3"/>
  <c r="L1657" i="3"/>
  <c r="L1651" i="3"/>
  <c r="BE1651" i="3" s="1"/>
  <c r="AU1694" i="3"/>
  <c r="O1694" i="3"/>
  <c r="BN1694" i="3" s="1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BL1726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BJ1686" i="3"/>
  <c r="BM1726" i="3"/>
  <c r="K1670" i="3"/>
  <c r="AJ1670" i="3" s="1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M1738" i="3"/>
  <c r="BL1750" i="3"/>
  <c r="M1755" i="3"/>
  <c r="AS1755" i="3"/>
  <c r="AK1757" i="3"/>
  <c r="BL1758" i="3"/>
  <c r="BM1736" i="3"/>
  <c r="BM1746" i="3"/>
  <c r="BJ1754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L1700" i="3" s="1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BN1792" i="3" s="1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K1757" i="3" s="1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BJ1743" i="3" s="1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L1753" i="3" s="1"/>
  <c r="BH1753" i="3"/>
  <c r="AJ1753" i="3"/>
  <c r="AB1759" i="3"/>
  <c r="AR1759" i="3"/>
  <c r="BH1759" i="3"/>
  <c r="AE1693" i="3"/>
  <c r="AC1693" i="3"/>
  <c r="W1693" i="3"/>
  <c r="BJ1693" i="3" s="1"/>
  <c r="AE1724" i="3"/>
  <c r="AM1744" i="3"/>
  <c r="AM1752" i="3"/>
  <c r="O1756" i="3"/>
  <c r="BN1756" i="3" s="1"/>
  <c r="W1758" i="3"/>
  <c r="BJ1758" i="3" s="1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P1753" i="3"/>
  <c r="BN1753" i="3" s="1"/>
  <c r="AI1730" i="3"/>
  <c r="O1730" i="3"/>
  <c r="AU1744" i="3"/>
  <c r="BL1791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J1735" i="3" s="1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BN1741" i="3" s="1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BM1712" i="3" s="1"/>
  <c r="AE1730" i="3"/>
  <c r="AU1756" i="3"/>
  <c r="P1759" i="3"/>
  <c r="BN1759" i="3" s="1"/>
  <c r="W1752" i="3"/>
  <c r="AY1730" i="3"/>
  <c r="AE1744" i="3"/>
  <c r="O1744" i="3"/>
  <c r="AV1689" i="3"/>
  <c r="AF1689" i="3"/>
  <c r="BJ1689" i="3" s="1"/>
  <c r="AO1705" i="3"/>
  <c r="BJ1705" i="3" s="1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BJ1709" i="3" s="1"/>
  <c r="AW1709" i="3"/>
  <c r="BE1709" i="3"/>
  <c r="Q1709" i="3"/>
  <c r="AY1724" i="3"/>
  <c r="AI1724" i="3"/>
  <c r="Q1751" i="3"/>
  <c r="AB1751" i="3"/>
  <c r="BH1751" i="3"/>
  <c r="AJ1751" i="3"/>
  <c r="BL1751" i="3" s="1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BN1749" i="3" s="1"/>
  <c r="AR1749" i="3"/>
  <c r="T1749" i="3"/>
  <c r="AZ1749" i="3"/>
  <c r="AB1749" i="3"/>
  <c r="BH1749" i="3"/>
  <c r="AJ1749" i="3"/>
  <c r="BI1693" i="3"/>
  <c r="BC1693" i="3"/>
  <c r="R1712" i="3"/>
  <c r="BL1712" i="3" s="1"/>
  <c r="W1756" i="3"/>
  <c r="AU1752" i="3"/>
  <c r="BL1752" i="3" s="1"/>
  <c r="P1745" i="3"/>
  <c r="BK1745" i="3" s="1"/>
  <c r="S1730" i="3"/>
  <c r="BC1744" i="3"/>
  <c r="N1744" i="3"/>
  <c r="AE1756" i="3"/>
  <c r="BJ1756" i="3" s="1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BK1749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90" i="3"/>
  <c r="BN1790" i="3"/>
  <c r="BL1790" i="3"/>
  <c r="BK1780" i="3"/>
  <c r="BN1780" i="3"/>
  <c r="BJ1789" i="3"/>
  <c r="BN1795" i="3"/>
  <c r="BK1795" i="3"/>
  <c r="BM1779" i="3"/>
  <c r="BM1685" i="3"/>
  <c r="BN1687" i="3"/>
  <c r="BK1687" i="3"/>
  <c r="BK1695" i="3"/>
  <c r="BN1695" i="3"/>
  <c r="BJ1696" i="3"/>
  <c r="BL1696" i="3"/>
  <c r="BJ1704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J1712" i="3"/>
  <c r="BK1716" i="3"/>
  <c r="BN1716" i="3"/>
  <c r="BL1725" i="3"/>
  <c r="BJ1725" i="3"/>
  <c r="BL1733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L1738" i="3"/>
  <c r="BN1739" i="3"/>
  <c r="BK1739" i="3"/>
  <c r="BN1742" i="3"/>
  <c r="BK1742" i="3"/>
  <c r="BN1751" i="3"/>
  <c r="BK1751" i="3"/>
  <c r="BN1743" i="3"/>
  <c r="BK1743" i="3"/>
  <c r="BN1748" i="3"/>
  <c r="BK1748" i="3"/>
  <c r="BN1758" i="3"/>
  <c r="BK1758" i="3"/>
  <c r="BJ1759" i="3"/>
  <c r="BM1710" i="3"/>
  <c r="BL1710" i="3"/>
  <c r="BK1767" i="3"/>
  <c r="BN1767" i="3"/>
  <c r="BL1767" i="3"/>
  <c r="BK1775" i="3"/>
  <c r="BN1775" i="3"/>
  <c r="BK1761" i="3"/>
  <c r="BN1761" i="3"/>
  <c r="BK1777" i="3"/>
  <c r="BN1760" i="3"/>
  <c r="BK1760" i="3"/>
  <c r="BM1786" i="3"/>
  <c r="BJ1794" i="3"/>
  <c r="BM1794" i="3"/>
  <c r="BK1776" i="3"/>
  <c r="BN1776" i="3"/>
  <c r="BJ1775" i="3"/>
  <c r="BJ1777" i="3"/>
  <c r="BJ1780" i="3"/>
  <c r="BL1783" i="3"/>
  <c r="BJ1783" i="3"/>
  <c r="BM1785" i="3"/>
  <c r="BN1789" i="3"/>
  <c r="BJ1791" i="3"/>
  <c r="BM1795" i="3"/>
  <c r="BJ1771" i="3"/>
  <c r="BL1761" i="3"/>
  <c r="BK1690" i="3"/>
  <c r="BN1690" i="3"/>
  <c r="BN1705" i="3"/>
  <c r="BK1705" i="3"/>
  <c r="BN1709" i="3"/>
  <c r="BK1709" i="3"/>
  <c r="BK1718" i="3"/>
  <c r="BN1718" i="3"/>
  <c r="BL1722" i="3"/>
  <c r="BK1721" i="3"/>
  <c r="BN1721" i="3"/>
  <c r="BM1725" i="3"/>
  <c r="BL1731" i="3"/>
  <c r="BJ1732" i="3"/>
  <c r="BN1734" i="3"/>
  <c r="BK1734" i="3"/>
  <c r="BL1765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M1758" i="3"/>
  <c r="BJ1790" i="3"/>
  <c r="BJ1685" i="3"/>
  <c r="BK1688" i="3"/>
  <c r="BN1688" i="3"/>
  <c r="BL1688" i="3"/>
  <c r="BL1689" i="3"/>
  <c r="BM1696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L1698" i="3"/>
  <c r="BK1696" i="3"/>
  <c r="BN1696" i="3"/>
  <c r="BN1703" i="3"/>
  <c r="BK1703" i="3"/>
  <c r="BN1704" i="3"/>
  <c r="BK1704" i="3"/>
  <c r="BL1709" i="3"/>
  <c r="BK1712" i="3"/>
  <c r="BN1712" i="3"/>
  <c r="BN1720" i="3"/>
  <c r="BL1720" i="3"/>
  <c r="BJ1714" i="3"/>
  <c r="BJ1726" i="3"/>
  <c r="BJ1728" i="3"/>
  <c r="BK1729" i="3"/>
  <c r="BN1730" i="3"/>
  <c r="BL1742" i="3"/>
  <c r="BK1753" i="3"/>
  <c r="BJ1736" i="3"/>
  <c r="BN1746" i="3"/>
  <c r="BK1746" i="3"/>
  <c r="BL1749" i="3"/>
  <c r="BN1754" i="3"/>
  <c r="BK1754" i="3"/>
  <c r="BK1710" i="3"/>
  <c r="BN1710" i="3"/>
  <c r="BN1769" i="3"/>
  <c r="BM1771" i="3"/>
  <c r="BM1775" i="3"/>
  <c r="BM1776" i="3"/>
  <c r="BM1778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L1777" i="3"/>
  <c r="BJ1765" i="3"/>
  <c r="BL1760" i="3"/>
  <c r="BM1760" i="3"/>
  <c r="BK1778" i="3"/>
  <c r="BN1778" i="3"/>
  <c r="BK1786" i="3"/>
  <c r="BN1786" i="3"/>
  <c r="BJ1786" i="3"/>
  <c r="BL1786" i="3"/>
  <c r="BM1788" i="3"/>
  <c r="BL1794" i="3"/>
  <c r="BJ1776" i="3"/>
  <c r="BN1783" i="3"/>
  <c r="BK1783" i="3"/>
  <c r="BL1785" i="3"/>
  <c r="BJ1785" i="3"/>
  <c r="BN1791" i="3"/>
  <c r="BK1791" i="3"/>
  <c r="BM1793" i="3"/>
  <c r="BL1795" i="3"/>
  <c r="BJ1795" i="3"/>
  <c r="BK1686" i="3"/>
  <c r="BN1686" i="3"/>
  <c r="BL1686" i="3"/>
  <c r="BJ1687" i="3"/>
  <c r="BK1708" i="3"/>
  <c r="BN1708" i="3"/>
  <c r="BJ1719" i="3"/>
  <c r="BN1722" i="3"/>
  <c r="BK1722" i="3"/>
  <c r="BJ1720" i="3"/>
  <c r="BJ1731" i="3"/>
  <c r="BM1733" i="3"/>
  <c r="BJ1742" i="3"/>
  <c r="BN1750" i="3"/>
  <c r="BK1750" i="3"/>
  <c r="BK1756" i="3"/>
  <c r="BM1761" i="3"/>
  <c r="BK1765" i="3"/>
  <c r="BN1765" i="3"/>
  <c r="BM1767" i="3"/>
  <c r="BJ1763" i="3"/>
  <c r="BK1782" i="3"/>
  <c r="BN1782" i="3"/>
  <c r="BJ1782" i="3"/>
  <c r="BL1782" i="3"/>
  <c r="BJ1767" i="3"/>
  <c r="BM1783" i="3"/>
  <c r="BL1787" i="3"/>
  <c r="BN1787" i="3"/>
  <c r="BK1787" i="3"/>
  <c r="BL1789" i="3"/>
  <c r="BL1685" i="3"/>
  <c r="BN1685" i="3"/>
  <c r="BK1685" i="3"/>
  <c r="BM1686" i="3"/>
  <c r="BM1687" i="3"/>
  <c r="BN1689" i="3"/>
  <c r="BK1689" i="3"/>
  <c r="BM1690" i="3"/>
  <c r="BJ1691" i="3"/>
  <c r="BJ1698" i="3"/>
  <c r="BK1698" i="3"/>
  <c r="BN1698" i="3"/>
  <c r="BJ1700" i="3"/>
  <c r="BN1701" i="3"/>
  <c r="BK1701" i="3"/>
  <c r="BL1703" i="3"/>
  <c r="BJ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M1731" i="3"/>
  <c r="BK1714" i="3"/>
  <c r="BN1714" i="3"/>
  <c r="BK1723" i="3"/>
  <c r="BN1725" i="3"/>
  <c r="BK1725" i="3"/>
  <c r="BN1726" i="3"/>
  <c r="BK1726" i="3"/>
  <c r="BK1727" i="3"/>
  <c r="BJ1761" i="3"/>
  <c r="BJ1722" i="3"/>
  <c r="BL1736" i="3"/>
  <c r="BN1736" i="3"/>
  <c r="BK1736" i="3"/>
  <c r="BK1744" i="3"/>
  <c r="BN1752" i="3"/>
  <c r="BK1752" i="3"/>
  <c r="BJ1710" i="3"/>
  <c r="Z1721" i="3"/>
  <c r="BK1763" i="3"/>
  <c r="BL1763" i="3"/>
  <c r="BM1765" i="3"/>
  <c r="BK1771" i="3"/>
  <c r="BN1771" i="3"/>
  <c r="BL1771" i="3"/>
  <c r="BL1775" i="3"/>
  <c r="BL1776" i="3"/>
  <c r="BL1778" i="3"/>
  <c r="BL1780" i="3"/>
  <c r="BL1779" i="3"/>
  <c r="BN1779" i="3"/>
  <c r="BK1779" i="3"/>
  <c r="BJ1760" i="3"/>
  <c r="BJ1778" i="3"/>
  <c r="BM1782" i="3"/>
  <c r="BK1788" i="3"/>
  <c r="BN1788" i="3"/>
  <c r="BJ1788" i="3"/>
  <c r="BL1788" i="3"/>
  <c r="BM1790" i="3"/>
  <c r="BK1794" i="3"/>
  <c r="BN1794" i="3"/>
  <c r="BN1785" i="3"/>
  <c r="BK1785" i="3"/>
  <c r="BM1787" i="3"/>
  <c r="BJ1787" i="3"/>
  <c r="BM1789" i="3"/>
  <c r="BM1791" i="3"/>
  <c r="BL1793" i="3"/>
  <c r="BJ1793" i="3"/>
  <c r="BN1793" i="3"/>
  <c r="BK1793" i="3"/>
  <c r="BN1781" i="3"/>
  <c r="BK1781" i="3"/>
  <c r="L1670" i="3"/>
  <c r="AY1670" i="3" s="1"/>
  <c r="K1652" i="3"/>
  <c r="S1652" i="3" s="1"/>
  <c r="L1676" i="3"/>
  <c r="K1676" i="3"/>
  <c r="K1665" i="3"/>
  <c r="AP1665" i="3" s="1"/>
  <c r="K1662" i="3"/>
  <c r="AJ1662" i="3" s="1"/>
  <c r="L1656" i="3"/>
  <c r="BC1654" i="3"/>
  <c r="L1653" i="3"/>
  <c r="L1650" i="3"/>
  <c r="K1650" i="3"/>
  <c r="L1674" i="3"/>
  <c r="K1674" i="3"/>
  <c r="AX1674" i="3" s="1"/>
  <c r="K1647" i="3"/>
  <c r="BD1649" i="3"/>
  <c r="T1649" i="3"/>
  <c r="X1649" i="3"/>
  <c r="AR1649" i="3"/>
  <c r="K1658" i="3"/>
  <c r="K1656" i="3"/>
  <c r="K1666" i="3"/>
  <c r="AU1666" i="3" s="1"/>
  <c r="K1659" i="3"/>
  <c r="AE1654" i="3"/>
  <c r="AU1654" i="3"/>
  <c r="AB1649" i="3"/>
  <c r="L1677" i="3"/>
  <c r="L1675" i="3"/>
  <c r="AB1675" i="3" s="1"/>
  <c r="L1673" i="3"/>
  <c r="AY1673" i="3" s="1"/>
  <c r="L1665" i="3"/>
  <c r="AS1665" i="3" s="1"/>
  <c r="L1658" i="3"/>
  <c r="L1684" i="3"/>
  <c r="K1684" i="3"/>
  <c r="K1683" i="3"/>
  <c r="AQ1683" i="3" s="1"/>
  <c r="L1682" i="3"/>
  <c r="K1682" i="3"/>
  <c r="AW1682" i="3" s="1"/>
  <c r="K1681" i="3"/>
  <c r="BD1681" i="3" s="1"/>
  <c r="L1680" i="3"/>
  <c r="K1680" i="3"/>
  <c r="L1678" i="3"/>
  <c r="R1678" i="3" s="1"/>
  <c r="K1672" i="3"/>
  <c r="R1672" i="3" s="1"/>
  <c r="K1669" i="3"/>
  <c r="AL1669" i="3" s="1"/>
  <c r="K1667" i="3"/>
  <c r="AZ1667" i="3" s="1"/>
  <c r="K1664" i="3"/>
  <c r="W1664" i="3" s="1"/>
  <c r="K1663" i="3"/>
  <c r="AC1663" i="3" s="1"/>
  <c r="K1660" i="3"/>
  <c r="T1660" i="3" s="1"/>
  <c r="L1655" i="3"/>
  <c r="K1655" i="3"/>
  <c r="AC1655" i="3" s="1"/>
  <c r="AA1654" i="3"/>
  <c r="K1653" i="3"/>
  <c r="V1653" i="3" s="1"/>
  <c r="K1651" i="3"/>
  <c r="K1648" i="3"/>
  <c r="P1679" i="3"/>
  <c r="T1679" i="3"/>
  <c r="AB1679" i="3"/>
  <c r="AF1679" i="3"/>
  <c r="AJ1679" i="3"/>
  <c r="AR1679" i="3"/>
  <c r="AV1679" i="3"/>
  <c r="AZ1679" i="3"/>
  <c r="BH1679" i="3"/>
  <c r="N1679" i="3"/>
  <c r="R1679" i="3"/>
  <c r="Z1679" i="3"/>
  <c r="AD1679" i="3"/>
  <c r="AH1679" i="3"/>
  <c r="AP1679" i="3"/>
  <c r="AT1679" i="3"/>
  <c r="AX1679" i="3"/>
  <c r="BF1679" i="3"/>
  <c r="Q1679" i="3"/>
  <c r="Y1679" i="3"/>
  <c r="AO1679" i="3"/>
  <c r="AW1679" i="3"/>
  <c r="BE1679" i="3"/>
  <c r="AA1679" i="3"/>
  <c r="AI1679" i="3"/>
  <c r="AQ1679" i="3"/>
  <c r="BG1679" i="3"/>
  <c r="O1679" i="3"/>
  <c r="W1679" i="3"/>
  <c r="AM1679" i="3"/>
  <c r="AU1679" i="3"/>
  <c r="BC1679" i="3"/>
  <c r="U1679" i="3"/>
  <c r="AC1679" i="3"/>
  <c r="AK1679" i="3"/>
  <c r="BA1679" i="3"/>
  <c r="BI1679" i="3"/>
  <c r="BA1672" i="3"/>
  <c r="AX1681" i="3"/>
  <c r="S1680" i="3"/>
  <c r="AM1666" i="3"/>
  <c r="AJ1666" i="3"/>
  <c r="AW1666" i="3"/>
  <c r="AH1666" i="3"/>
  <c r="W1647" i="3"/>
  <c r="L1671" i="3"/>
  <c r="Z1677" i="3"/>
  <c r="M1675" i="3"/>
  <c r="Q1672" i="3"/>
  <c r="U1672" i="3"/>
  <c r="AH1672" i="3"/>
  <c r="AL1672" i="3"/>
  <c r="T1672" i="3"/>
  <c r="Z1672" i="3"/>
  <c r="BC1672" i="3"/>
  <c r="BG1672" i="3"/>
  <c r="AR1672" i="3"/>
  <c r="AV1672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AO1672" i="3"/>
  <c r="AT1670" i="3"/>
  <c r="AA1663" i="3"/>
  <c r="K1671" i="3"/>
  <c r="Y1667" i="3"/>
  <c r="AO1667" i="3"/>
  <c r="AL1667" i="3"/>
  <c r="BB1667" i="3"/>
  <c r="BC1667" i="3"/>
  <c r="AS1662" i="3"/>
  <c r="Q1670" i="3"/>
  <c r="P1667" i="3"/>
  <c r="AF1670" i="3"/>
  <c r="L1661" i="3"/>
  <c r="AD1661" i="3" s="1"/>
  <c r="AH1660" i="3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AX1653" i="3"/>
  <c r="K1657" i="3"/>
  <c r="AX1652" i="3"/>
  <c r="AY1654" i="3"/>
  <c r="AI1654" i="3"/>
  <c r="S1654" i="3"/>
  <c r="Y1651" i="3"/>
  <c r="AO1651" i="3"/>
  <c r="AL1651" i="3"/>
  <c r="BB1651" i="3"/>
  <c r="BC1651" i="3"/>
  <c r="BG1653" i="3"/>
  <c r="AV1649" i="3"/>
  <c r="AF1649" i="3"/>
  <c r="L1648" i="3"/>
  <c r="M1649" i="3"/>
  <c r="Q1649" i="3"/>
  <c r="U1649" i="3"/>
  <c r="AC1649" i="3"/>
  <c r="AG1649" i="3"/>
  <c r="AK1649" i="3"/>
  <c r="AS1649" i="3"/>
  <c r="AW1649" i="3"/>
  <c r="BA1649" i="3"/>
  <c r="BI1649" i="3"/>
  <c r="N1649" i="3"/>
  <c r="R1649" i="3"/>
  <c r="Z1649" i="3"/>
  <c r="AD1649" i="3"/>
  <c r="AH1649" i="3"/>
  <c r="AP1649" i="3"/>
  <c r="AT1649" i="3"/>
  <c r="AX1649" i="3"/>
  <c r="BF1649" i="3"/>
  <c r="O1649" i="3"/>
  <c r="S1649" i="3"/>
  <c r="AA1649" i="3"/>
  <c r="AE1649" i="3"/>
  <c r="AI1649" i="3"/>
  <c r="AQ1649" i="3"/>
  <c r="AU1649" i="3"/>
  <c r="AY1649" i="3"/>
  <c r="BG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M1727" i="3" l="1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AY1623" i="3" s="1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M1654" i="3" s="1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L16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L1619" i="3"/>
  <c r="L1644" i="3"/>
  <c r="K1635" i="3"/>
  <c r="AW1635" i="3" s="1"/>
  <c r="K1629" i="3"/>
  <c r="L1625" i="3"/>
  <c r="K1607" i="3"/>
  <c r="L1590" i="3"/>
  <c r="K1541" i="3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BN1666" i="3" s="1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AB1621" i="3" s="1"/>
  <c r="L1611" i="3"/>
  <c r="L1588" i="3"/>
  <c r="L1646" i="3"/>
  <c r="L1640" i="3"/>
  <c r="AO1640" i="3" s="1"/>
  <c r="K1627" i="3"/>
  <c r="L1626" i="3"/>
  <c r="L1613" i="3"/>
  <c r="L1603" i="3"/>
  <c r="L1597" i="3"/>
  <c r="L1595" i="3"/>
  <c r="K1595" i="3"/>
  <c r="L1593" i="3"/>
  <c r="L1591" i="3"/>
  <c r="L1562" i="3"/>
  <c r="K1562" i="3"/>
  <c r="L1557" i="3"/>
  <c r="S1557" i="3" s="1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BN1653" i="3" s="1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N1649" i="3"/>
  <c r="BK1649" i="3"/>
  <c r="BN1654" i="3"/>
  <c r="BK1654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J1668" i="3"/>
  <c r="BM1668" i="3"/>
  <c r="BK1679" i="3"/>
  <c r="BN1679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BM1649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N1670" i="3"/>
  <c r="BL1670" i="3"/>
  <c r="BK1668" i="3"/>
  <c r="BN1668" i="3"/>
  <c r="BL1668" i="3"/>
  <c r="BN1672" i="3"/>
  <c r="BK1674" i="3"/>
  <c r="BK1666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BJ1670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BK1651" i="3"/>
  <c r="BK1655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L1679" i="3"/>
  <c r="BJ1679" i="3"/>
  <c r="X1569" i="3"/>
  <c r="AZ1537" i="3"/>
  <c r="AF1537" i="3"/>
  <c r="AP1526" i="3"/>
  <c r="AI1595" i="3"/>
  <c r="L1587" i="3"/>
  <c r="L1585" i="3"/>
  <c r="L1571" i="3"/>
  <c r="K1567" i="3"/>
  <c r="L1563" i="3"/>
  <c r="AZ1563" i="3" s="1"/>
  <c r="K1563" i="3"/>
  <c r="K1555" i="3"/>
  <c r="AY1555" i="3" s="1"/>
  <c r="K1551" i="3"/>
  <c r="BH1551" i="3" s="1"/>
  <c r="K1532" i="3"/>
  <c r="L1637" i="3"/>
  <c r="K1630" i="3"/>
  <c r="AM1630" i="3" s="1"/>
  <c r="K1626" i="3"/>
  <c r="AE1626" i="3" s="1"/>
  <c r="K1594" i="3"/>
  <c r="K1592" i="3"/>
  <c r="K1571" i="3"/>
  <c r="L1566" i="3"/>
  <c r="K1566" i="3"/>
  <c r="K1550" i="3"/>
  <c r="K1548" i="3"/>
  <c r="P1537" i="3"/>
  <c r="L1639" i="3"/>
  <c r="L1642" i="3"/>
  <c r="L1633" i="3"/>
  <c r="K1624" i="3"/>
  <c r="L1618" i="3"/>
  <c r="P1618" i="3" s="1"/>
  <c r="K1618" i="3"/>
  <c r="L1609" i="3"/>
  <c r="L1607" i="3"/>
  <c r="AO1607" i="3" s="1"/>
  <c r="L1605" i="3"/>
  <c r="L1602" i="3"/>
  <c r="K1602" i="3"/>
  <c r="L1594" i="3"/>
  <c r="L1592" i="3"/>
  <c r="L1582" i="3"/>
  <c r="L1579" i="3"/>
  <c r="L1577" i="3"/>
  <c r="L1575" i="3"/>
  <c r="L1565" i="3"/>
  <c r="L1539" i="3"/>
  <c r="AU1539" i="3" s="1"/>
  <c r="S1625" i="3"/>
  <c r="BG1625" i="3"/>
  <c r="Q1614" i="3"/>
  <c r="N1524" i="3"/>
  <c r="R1524" i="3"/>
  <c r="AX1524" i="3"/>
  <c r="Z1524" i="3"/>
  <c r="BF1524" i="3"/>
  <c r="AH1524" i="3"/>
  <c r="AP1524" i="3"/>
  <c r="AA1625" i="3"/>
  <c r="L1620" i="3"/>
  <c r="L1612" i="3"/>
  <c r="K1553" i="3"/>
  <c r="X1590" i="3"/>
  <c r="AQ1607" i="3"/>
  <c r="X1588" i="3"/>
  <c r="K1620" i="3"/>
  <c r="K1612" i="3"/>
  <c r="P1569" i="3"/>
  <c r="K1565" i="3"/>
  <c r="K1637" i="3"/>
  <c r="BG1637" i="3" s="1"/>
  <c r="L1632" i="3"/>
  <c r="K1632" i="3"/>
  <c r="L1624" i="3"/>
  <c r="K1605" i="3"/>
  <c r="V1605" i="3" s="1"/>
  <c r="L1596" i="3"/>
  <c r="K1596" i="3"/>
  <c r="S1595" i="3"/>
  <c r="AY1595" i="3"/>
  <c r="AQ1595" i="3"/>
  <c r="BG1595" i="3"/>
  <c r="AR1569" i="3"/>
  <c r="AF1563" i="3"/>
  <c r="BC1562" i="3"/>
  <c r="AG1562" i="3"/>
  <c r="AO1554" i="3"/>
  <c r="Y1554" i="3"/>
  <c r="L1553" i="3"/>
  <c r="K1643" i="3"/>
  <c r="K1619" i="3"/>
  <c r="BH1619" i="3" s="1"/>
  <c r="K1611" i="3"/>
  <c r="M1611" i="3" s="1"/>
  <c r="L1610" i="3"/>
  <c r="K1610" i="3"/>
  <c r="L1600" i="3"/>
  <c r="K1600" i="3"/>
  <c r="AW1600" i="3" s="1"/>
  <c r="L1599" i="3"/>
  <c r="K1599" i="3"/>
  <c r="L1598" i="3"/>
  <c r="K1598" i="3"/>
  <c r="K1597" i="3"/>
  <c r="L1589" i="3"/>
  <c r="K1586" i="3"/>
  <c r="K1583" i="3"/>
  <c r="L1580" i="3"/>
  <c r="K1580" i="3"/>
  <c r="L1578" i="3"/>
  <c r="K1578" i="3"/>
  <c r="BD1578" i="3" s="1"/>
  <c r="K1576" i="3"/>
  <c r="K1573" i="3"/>
  <c r="AR1573" i="3" s="1"/>
  <c r="L1561" i="3"/>
  <c r="K1561" i="3"/>
  <c r="L1560" i="3"/>
  <c r="K1560" i="3"/>
  <c r="AB1537" i="3"/>
  <c r="AV1537" i="3"/>
  <c r="K1531" i="3"/>
  <c r="K1644" i="3"/>
  <c r="L1634" i="3"/>
  <c r="K1634" i="3"/>
  <c r="K1631" i="3"/>
  <c r="AL1631" i="3" s="1"/>
  <c r="K1642" i="3"/>
  <c r="K1641" i="3"/>
  <c r="K1639" i="3"/>
  <c r="L1636" i="3"/>
  <c r="K1636" i="3"/>
  <c r="K1633" i="3"/>
  <c r="L1628" i="3"/>
  <c r="K1628" i="3"/>
  <c r="L1622" i="3"/>
  <c r="K1622" i="3"/>
  <c r="K1617" i="3"/>
  <c r="AO1617" i="3" s="1"/>
  <c r="L1616" i="3"/>
  <c r="K1616" i="3"/>
  <c r="K1609" i="3"/>
  <c r="AH1609" i="3" s="1"/>
  <c r="L1608" i="3"/>
  <c r="K1608" i="3"/>
  <c r="L1606" i="3"/>
  <c r="K1606" i="3"/>
  <c r="AY1606" i="3" s="1"/>
  <c r="L1604" i="3"/>
  <c r="AY1604" i="3" s="1"/>
  <c r="K1604" i="3"/>
  <c r="K1585" i="3"/>
  <c r="K1584" i="3"/>
  <c r="BF1526" i="3"/>
  <c r="L1535" i="3"/>
  <c r="K1535" i="3"/>
  <c r="L1531" i="3"/>
  <c r="K1527" i="3"/>
  <c r="K1525" i="3"/>
  <c r="L1564" i="3"/>
  <c r="K1564" i="3"/>
  <c r="AK1564" i="3" s="1"/>
  <c r="L1559" i="3"/>
  <c r="AA1559" i="3" s="1"/>
  <c r="L1558" i="3"/>
  <c r="K1558" i="3"/>
  <c r="K1552" i="3"/>
  <c r="R1552" i="3" s="1"/>
  <c r="K1546" i="3"/>
  <c r="L1543" i="3"/>
  <c r="L1538" i="3"/>
  <c r="K1538" i="3"/>
  <c r="O1538" i="3" s="1"/>
  <c r="AR1537" i="3"/>
  <c r="T1537" i="3"/>
  <c r="L1533" i="3"/>
  <c r="K1533" i="3"/>
  <c r="X1533" i="3" s="1"/>
  <c r="L1530" i="3"/>
  <c r="K1530" i="3"/>
  <c r="L1527" i="3"/>
  <c r="L1525" i="3"/>
  <c r="K1523" i="3"/>
  <c r="AF1523" i="3" s="1"/>
  <c r="K1593" i="3"/>
  <c r="K1591" i="3"/>
  <c r="K1587" i="3"/>
  <c r="L1586" i="3"/>
  <c r="AZ1586" i="3" s="1"/>
  <c r="L1584" i="3"/>
  <c r="L1583" i="3"/>
  <c r="K1581" i="3"/>
  <c r="W1581" i="3" s="1"/>
  <c r="K1579" i="3"/>
  <c r="K1577" i="3"/>
  <c r="L1550" i="3"/>
  <c r="L1548" i="3"/>
  <c r="BH1537" i="3"/>
  <c r="AJ1537" i="3"/>
  <c r="K1528" i="3"/>
  <c r="L1576" i="3"/>
  <c r="T1637" i="3"/>
  <c r="O1635" i="3"/>
  <c r="S1635" i="3"/>
  <c r="AA1627" i="3"/>
  <c r="Y1646" i="3"/>
  <c r="BE1646" i="3"/>
  <c r="AT1646" i="3"/>
  <c r="AF1646" i="3"/>
  <c r="AY1646" i="3"/>
  <c r="AR1646" i="3"/>
  <c r="AF1629" i="3"/>
  <c r="BB1631" i="3"/>
  <c r="BH1631" i="3"/>
  <c r="AB1619" i="3"/>
  <c r="AY162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T1615" i="3"/>
  <c r="AB1615" i="3"/>
  <c r="AJ1615" i="3"/>
  <c r="AR1615" i="3"/>
  <c r="AZ1615" i="3"/>
  <c r="BH1615" i="3"/>
  <c r="O1615" i="3"/>
  <c r="W1615" i="3"/>
  <c r="AE1615" i="3"/>
  <c r="AM1615" i="3"/>
  <c r="AU1615" i="3"/>
  <c r="BC1615" i="3"/>
  <c r="AV1615" i="3"/>
  <c r="S1615" i="3"/>
  <c r="AA1615" i="3"/>
  <c r="AI1615" i="3"/>
  <c r="AQ1615" i="3"/>
  <c r="AY1615" i="3"/>
  <c r="BG1615" i="3"/>
  <c r="P1615" i="3"/>
  <c r="X1615" i="3"/>
  <c r="AF1615" i="3"/>
  <c r="AN1615" i="3"/>
  <c r="BD1615" i="3"/>
  <c r="Z1603" i="3"/>
  <c r="K1645" i="3"/>
  <c r="S1630" i="3"/>
  <c r="AY1630" i="3"/>
  <c r="AJ1630" i="3"/>
  <c r="U1630" i="3"/>
  <c r="AD1630" i="3"/>
  <c r="AA1624" i="3"/>
  <c r="AE1624" i="3"/>
  <c r="BG1624" i="3"/>
  <c r="P1624" i="3"/>
  <c r="AR1624" i="3"/>
  <c r="AV1624" i="3"/>
  <c r="AP1624" i="3"/>
  <c r="AX1624" i="3"/>
  <c r="BA1624" i="3"/>
  <c r="BI1624" i="3"/>
  <c r="M1623" i="3"/>
  <c r="AS1623" i="3"/>
  <c r="Z1623" i="3"/>
  <c r="BF1623" i="3"/>
  <c r="W1623" i="3"/>
  <c r="AF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T1601" i="3"/>
  <c r="AB1601" i="3"/>
  <c r="AJ1601" i="3"/>
  <c r="AR1601" i="3"/>
  <c r="AZ1601" i="3"/>
  <c r="BH1601" i="3"/>
  <c r="O1601" i="3"/>
  <c r="W1601" i="3"/>
  <c r="AE1601" i="3"/>
  <c r="AM1601" i="3"/>
  <c r="AU1601" i="3"/>
  <c r="BC1601" i="3"/>
  <c r="BD1601" i="3"/>
  <c r="S1601" i="3"/>
  <c r="AA1601" i="3"/>
  <c r="AI1601" i="3"/>
  <c r="AQ1601" i="3"/>
  <c r="AY1601" i="3"/>
  <c r="BG1601" i="3"/>
  <c r="P1601" i="3"/>
  <c r="X1601" i="3"/>
  <c r="AF1601" i="3"/>
  <c r="AN1601" i="3"/>
  <c r="AV1601" i="3"/>
  <c r="U1609" i="3"/>
  <c r="AM1609" i="3"/>
  <c r="BE1636" i="3"/>
  <c r="L1645" i="3"/>
  <c r="L1643" i="3"/>
  <c r="L1641" i="3"/>
  <c r="O1626" i="3"/>
  <c r="AA1626" i="3"/>
  <c r="AQ1626" i="3"/>
  <c r="AU1626" i="3"/>
  <c r="BG1626" i="3"/>
  <c r="AB1626" i="3"/>
  <c r="AF1626" i="3"/>
  <c r="AR1626" i="3"/>
  <c r="BH1626" i="3"/>
  <c r="R1626" i="3"/>
  <c r="AP1626" i="3"/>
  <c r="U1626" i="3"/>
  <c r="AC1626" i="3"/>
  <c r="BA1626" i="3"/>
  <c r="V1626" i="3"/>
  <c r="AD1626" i="3"/>
  <c r="M1625" i="3"/>
  <c r="Q1625" i="3"/>
  <c r="AC1625" i="3"/>
  <c r="AG1625" i="3"/>
  <c r="AS1625" i="3"/>
  <c r="AW1625" i="3"/>
  <c r="BI1625" i="3"/>
  <c r="N1625" i="3"/>
  <c r="Z1625" i="3"/>
  <c r="AD1625" i="3"/>
  <c r="AP1625" i="3"/>
  <c r="AT1625" i="3"/>
  <c r="BF1625" i="3"/>
  <c r="T1625" i="3"/>
  <c r="AR1625" i="3"/>
  <c r="AZ1625" i="3"/>
  <c r="W1625" i="3"/>
  <c r="AE1625" i="3"/>
  <c r="BC1625" i="3"/>
  <c r="AN1625" i="3"/>
  <c r="AF1625" i="3"/>
  <c r="AV1625" i="3"/>
  <c r="Y1624" i="3"/>
  <c r="O1618" i="3"/>
  <c r="AE1618" i="3"/>
  <c r="AF1618" i="3"/>
  <c r="AV1618" i="3"/>
  <c r="AC1618" i="3"/>
  <c r="BI1618" i="3"/>
  <c r="Q1611" i="3"/>
  <c r="AW1611" i="3"/>
  <c r="AD1611" i="3"/>
  <c r="T1611" i="3"/>
  <c r="AR1611" i="3"/>
  <c r="AE1611" i="3"/>
  <c r="BC1611" i="3"/>
  <c r="AQ1611" i="3"/>
  <c r="P1611" i="3"/>
  <c r="U1597" i="3"/>
  <c r="BE1614" i="3"/>
  <c r="AW1614" i="3"/>
  <c r="AO1614" i="3"/>
  <c r="AG1614" i="3"/>
  <c r="Y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AM1579" i="3"/>
  <c r="AB1578" i="3"/>
  <c r="Y1578" i="3"/>
  <c r="AY1578" i="3"/>
  <c r="Q1578" i="3"/>
  <c r="V1578" i="3"/>
  <c r="AH1578" i="3"/>
  <c r="BI1578" i="3"/>
  <c r="AT1616" i="3"/>
  <c r="BB1614" i="3"/>
  <c r="AL1608" i="3"/>
  <c r="AD1600" i="3"/>
  <c r="AJ1588" i="3"/>
  <c r="AZ1588" i="3"/>
  <c r="S1573" i="3"/>
  <c r="AY1573" i="3"/>
  <c r="AB1573" i="3"/>
  <c r="AO1616" i="3"/>
  <c r="S1616" i="3"/>
  <c r="AI1616" i="3"/>
  <c r="AY1616" i="3"/>
  <c r="T1616" i="3"/>
  <c r="AJ1616" i="3"/>
  <c r="AZ1616" i="3"/>
  <c r="S1612" i="3"/>
  <c r="AJ1612" i="3"/>
  <c r="AZ1612" i="3"/>
  <c r="Y1607" i="3"/>
  <c r="AL1607" i="3"/>
  <c r="BB1607" i="3"/>
  <c r="AI1606" i="3"/>
  <c r="AZ1606" i="3"/>
  <c r="AO1602" i="3"/>
  <c r="AO1600" i="3"/>
  <c r="O1600" i="3"/>
  <c r="AU1600" i="3"/>
  <c r="P1600" i="3"/>
  <c r="AV1600" i="3"/>
  <c r="AZ1600" i="3"/>
  <c r="T1594" i="3"/>
  <c r="W1579" i="3"/>
  <c r="AN1550" i="3"/>
  <c r="AT1614" i="3"/>
  <c r="AL1614" i="3"/>
  <c r="AD1614" i="3"/>
  <c r="V1614" i="3"/>
  <c r="N1614" i="3"/>
  <c r="V1612" i="3"/>
  <c r="AL1602" i="3"/>
  <c r="AT1600" i="3"/>
  <c r="T1582" i="3"/>
  <c r="AJ1582" i="3"/>
  <c r="AZ1582" i="3"/>
  <c r="S1582" i="3"/>
  <c r="AO1582" i="3"/>
  <c r="O1582" i="3"/>
  <c r="AK1582" i="3"/>
  <c r="BF1582" i="3"/>
  <c r="AG1582" i="3"/>
  <c r="BB1582" i="3"/>
  <c r="M1582" i="3"/>
  <c r="AM1582" i="3"/>
  <c r="L1638" i="3"/>
  <c r="AN1638" i="3" s="1"/>
  <c r="AK1616" i="3"/>
  <c r="BI1614" i="3"/>
  <c r="BA1614" i="3"/>
  <c r="AS1614" i="3"/>
  <c r="AK1614" i="3"/>
  <c r="AC1614" i="3"/>
  <c r="U1614" i="3"/>
  <c r="M1614" i="3"/>
  <c r="AS1612" i="3"/>
  <c r="BC1607" i="3"/>
  <c r="W1607" i="3"/>
  <c r="AS1600" i="3"/>
  <c r="AK1600" i="3"/>
  <c r="AA1599" i="3"/>
  <c r="BI1599" i="3"/>
  <c r="R1598" i="3"/>
  <c r="AH1598" i="3"/>
  <c r="AL1598" i="3"/>
  <c r="AX1598" i="3"/>
  <c r="T1598" i="3"/>
  <c r="Y1598" i="3"/>
  <c r="AO1598" i="3"/>
  <c r="P1598" i="3"/>
  <c r="U1598" i="3"/>
  <c r="AK1598" i="3"/>
  <c r="BG1598" i="3"/>
  <c r="Q1598" i="3"/>
  <c r="AG1598" i="3"/>
  <c r="BC1598" i="3"/>
  <c r="BH1598" i="3"/>
  <c r="P1595" i="3"/>
  <c r="T1595" i="3"/>
  <c r="X1595" i="3"/>
  <c r="AB1595" i="3"/>
  <c r="AF1595" i="3"/>
  <c r="AJ1595" i="3"/>
  <c r="AN1595" i="3"/>
  <c r="AR1595" i="3"/>
  <c r="AV1595" i="3"/>
  <c r="AZ1595" i="3"/>
  <c r="BD1595" i="3"/>
  <c r="BH159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V1595" i="3"/>
  <c r="AD1595" i="3"/>
  <c r="AL1595" i="3"/>
  <c r="AT1595" i="3"/>
  <c r="BB1595" i="3"/>
  <c r="O1595" i="3"/>
  <c r="W1595" i="3"/>
  <c r="AE1595" i="3"/>
  <c r="AM1595" i="3"/>
  <c r="AU1595" i="3"/>
  <c r="BC1595" i="3"/>
  <c r="R1595" i="3"/>
  <c r="Z1595" i="3"/>
  <c r="AH1595" i="3"/>
  <c r="AP1595" i="3"/>
  <c r="AX1595" i="3"/>
  <c r="BF1595" i="3"/>
  <c r="BD1594" i="3"/>
  <c r="X1592" i="3"/>
  <c r="AJ1590" i="3"/>
  <c r="AZ1590" i="3"/>
  <c r="W1578" i="3"/>
  <c r="AH1616" i="3"/>
  <c r="BF1614" i="3"/>
  <c r="AX1614" i="3"/>
  <c r="AP1614" i="3"/>
  <c r="AH1614" i="3"/>
  <c r="Z1614" i="3"/>
  <c r="R1614" i="3"/>
  <c r="AP1612" i="3"/>
  <c r="AH1610" i="3"/>
  <c r="AP1604" i="3"/>
  <c r="BF1600" i="3"/>
  <c r="AX1600" i="3"/>
  <c r="R1600" i="3"/>
  <c r="V1596" i="3"/>
  <c r="Z1596" i="3"/>
  <c r="AP1596" i="3"/>
  <c r="BB1596" i="3"/>
  <c r="BF1596" i="3"/>
  <c r="AA1596" i="3"/>
  <c r="AM1596" i="3"/>
  <c r="AQ1596" i="3"/>
  <c r="BG1596" i="3"/>
  <c r="AG1596" i="3"/>
  <c r="AO1596" i="3"/>
  <c r="AB1596" i="3"/>
  <c r="AZ1596" i="3"/>
  <c r="BH1596" i="3"/>
  <c r="AK1596" i="3"/>
  <c r="BI1596" i="3"/>
  <c r="AV1594" i="3"/>
  <c r="T1592" i="3"/>
  <c r="AJ1592" i="3"/>
  <c r="AZ1592" i="3"/>
  <c r="AR1594" i="3"/>
  <c r="AB1594" i="3"/>
  <c r="BH1592" i="3"/>
  <c r="AR1592" i="3"/>
  <c r="AB1592" i="3"/>
  <c r="BH1590" i="3"/>
  <c r="BH1588" i="3"/>
  <c r="AD1587" i="3"/>
  <c r="AB1586" i="3"/>
  <c r="N1581" i="3"/>
  <c r="AT1581" i="3"/>
  <c r="AI1581" i="3"/>
  <c r="Y1581" i="3"/>
  <c r="U1581" i="3"/>
  <c r="BC1579" i="3"/>
  <c r="AS1577" i="3"/>
  <c r="P1575" i="3"/>
  <c r="AK1575" i="3"/>
  <c r="BG1575" i="3"/>
  <c r="P1562" i="3"/>
  <c r="U1562" i="3"/>
  <c r="AA1562" i="3"/>
  <c r="AF1562" i="3"/>
  <c r="AK1562" i="3"/>
  <c r="AQ1562" i="3"/>
  <c r="AV1562" i="3"/>
  <c r="BA1562" i="3"/>
  <c r="BG1562" i="3"/>
  <c r="Q1562" i="3"/>
  <c r="AM1562" i="3"/>
  <c r="BH1562" i="3"/>
  <c r="W1562" i="3"/>
  <c r="AR1562" i="3"/>
  <c r="AB1562" i="3"/>
  <c r="AW1562" i="3"/>
  <c r="BH1594" i="3"/>
  <c r="AZ1594" i="3"/>
  <c r="AG1593" i="3"/>
  <c r="BD1592" i="3"/>
  <c r="AN1592" i="3"/>
  <c r="AQ1591" i="3"/>
  <c r="BG1591" i="3"/>
  <c r="BH1591" i="3"/>
  <c r="Y1591" i="3"/>
  <c r="BD1590" i="3"/>
  <c r="AN1590" i="3"/>
  <c r="BH1589" i="3"/>
  <c r="BD1588" i="3"/>
  <c r="AN1588" i="3"/>
  <c r="O1587" i="3"/>
  <c r="AU1587" i="3"/>
  <c r="AF1587" i="3"/>
  <c r="M1587" i="3"/>
  <c r="AS1587" i="3"/>
  <c r="BD1586" i="3"/>
  <c r="AP1585" i="3"/>
  <c r="AQ1585" i="3"/>
  <c r="AB1585" i="3"/>
  <c r="BH1585" i="3"/>
  <c r="AO1585" i="3"/>
  <c r="AM1581" i="3"/>
  <c r="T1580" i="3"/>
  <c r="AJ1580" i="3"/>
  <c r="AZ1580" i="3"/>
  <c r="S1580" i="3"/>
  <c r="AO1580" i="3"/>
  <c r="O1580" i="3"/>
  <c r="AK1580" i="3"/>
  <c r="BF1580" i="3"/>
  <c r="AG1580" i="3"/>
  <c r="BB1580" i="3"/>
  <c r="W1564" i="3"/>
  <c r="BA1564" i="3"/>
  <c r="AJ1543" i="3"/>
  <c r="Y1594" i="3"/>
  <c r="AC1594" i="3"/>
  <c r="AO1594" i="3"/>
  <c r="V1594" i="3"/>
  <c r="Z1594" i="3"/>
  <c r="AL1594" i="3"/>
  <c r="BB1594" i="3"/>
  <c r="BF1594" i="3"/>
  <c r="W1594" i="3"/>
  <c r="AM1594" i="3"/>
  <c r="AQ1594" i="3"/>
  <c r="BC1594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Q1590" i="3"/>
  <c r="U1590" i="3"/>
  <c r="AG1590" i="3"/>
  <c r="AK1590" i="3"/>
  <c r="AW1590" i="3"/>
  <c r="BA1590" i="3"/>
  <c r="N1590" i="3"/>
  <c r="R1590" i="3"/>
  <c r="AD1590" i="3"/>
  <c r="AH1590" i="3"/>
  <c r="AT1590" i="3"/>
  <c r="AX1590" i="3"/>
  <c r="O1590" i="3"/>
  <c r="S1590" i="3"/>
  <c r="AE1590" i="3"/>
  <c r="AI1590" i="3"/>
  <c r="AU1590" i="3"/>
  <c r="AY1590" i="3"/>
  <c r="M1588" i="3"/>
  <c r="Q1588" i="3"/>
  <c r="AC1588" i="3"/>
  <c r="AG1588" i="3"/>
  <c r="AS1588" i="3"/>
  <c r="AW1588" i="3"/>
  <c r="BI1588" i="3"/>
  <c r="N1588" i="3"/>
  <c r="Z1588" i="3"/>
  <c r="AD1588" i="3"/>
  <c r="AP1588" i="3"/>
  <c r="AT1588" i="3"/>
  <c r="BF1588" i="3"/>
  <c r="O1588" i="3"/>
  <c r="AA1588" i="3"/>
  <c r="AE1588" i="3"/>
  <c r="AQ1588" i="3"/>
  <c r="AU1588" i="3"/>
  <c r="BG1588" i="3"/>
  <c r="M1586" i="3"/>
  <c r="AC1586" i="3"/>
  <c r="AO1586" i="3"/>
  <c r="AS1586" i="3"/>
  <c r="BI1586" i="3"/>
  <c r="V1586" i="3"/>
  <c r="Z1586" i="3"/>
  <c r="AP1586" i="3"/>
  <c r="BB1586" i="3"/>
  <c r="BF1586" i="3"/>
  <c r="AA1586" i="3"/>
  <c r="AM1586" i="3"/>
  <c r="AQ1586" i="3"/>
  <c r="BG1586" i="3"/>
  <c r="BG1584" i="3"/>
  <c r="R1583" i="3"/>
  <c r="BG1583" i="3"/>
  <c r="AB1583" i="3"/>
  <c r="AC1583" i="3"/>
  <c r="AS1583" i="3"/>
  <c r="AH1579" i="3"/>
  <c r="S1579" i="3"/>
  <c r="BI1579" i="3"/>
  <c r="AZ1579" i="3"/>
  <c r="AV1579" i="3"/>
  <c r="BG1571" i="3"/>
  <c r="O1567" i="3"/>
  <c r="AA1567" i="3"/>
  <c r="AE1567" i="3"/>
  <c r="AQ1567" i="3"/>
  <c r="AU1567" i="3"/>
  <c r="BG1567" i="3"/>
  <c r="P1567" i="3"/>
  <c r="T1567" i="3"/>
  <c r="AJ1567" i="3"/>
  <c r="AN1567" i="3"/>
  <c r="BD1567" i="3"/>
  <c r="X1576" i="3"/>
  <c r="BD1576" i="3"/>
  <c r="R1575" i="3"/>
  <c r="AH1575" i="3"/>
  <c r="AX1575" i="3"/>
  <c r="L1574" i="3"/>
  <c r="K1574" i="3"/>
  <c r="Y1573" i="3"/>
  <c r="AO1573" i="3"/>
  <c r="BE1573" i="3"/>
  <c r="V1573" i="3"/>
  <c r="AL1573" i="3"/>
  <c r="BB1573" i="3"/>
  <c r="L1572" i="3"/>
  <c r="K1572" i="3"/>
  <c r="U1571" i="3"/>
  <c r="BA1571" i="3"/>
  <c r="AH1571" i="3"/>
  <c r="L1570" i="3"/>
  <c r="K1570" i="3"/>
  <c r="T1569" i="3"/>
  <c r="M1567" i="3"/>
  <c r="N1566" i="3"/>
  <c r="AA1565" i="3"/>
  <c r="AQ1565" i="3"/>
  <c r="BG1565" i="3"/>
  <c r="BA1576" i="3"/>
  <c r="AU1575" i="3"/>
  <c r="Y1575" i="3"/>
  <c r="AV1573" i="3"/>
  <c r="P1573" i="3"/>
  <c r="BD1571" i="3"/>
  <c r="AF1569" i="3"/>
  <c r="L1568" i="3"/>
  <c r="K1568" i="3"/>
  <c r="AP1566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AY1575" i="3"/>
  <c r="AC1575" i="3"/>
  <c r="BC1573" i="3"/>
  <c r="W1573" i="3"/>
  <c r="AM1571" i="3"/>
  <c r="O1569" i="3"/>
  <c r="S1569" i="3"/>
  <c r="AE1569" i="3"/>
  <c r="AI1569" i="3"/>
  <c r="AU1569" i="3"/>
  <c r="AY1569" i="3"/>
  <c r="O1566" i="3"/>
  <c r="S1566" i="3"/>
  <c r="AE1566" i="3"/>
  <c r="AI1566" i="3"/>
  <c r="AU1566" i="3"/>
  <c r="AY1566" i="3"/>
  <c r="P1566" i="3"/>
  <c r="T1566" i="3"/>
  <c r="AF1566" i="3"/>
  <c r="AJ1566" i="3"/>
  <c r="AV1566" i="3"/>
  <c r="AZ1566" i="3"/>
  <c r="M1566" i="3"/>
  <c r="Q1566" i="3"/>
  <c r="AC1566" i="3"/>
  <c r="AG1566" i="3"/>
  <c r="AS1566" i="3"/>
  <c r="AW1566" i="3"/>
  <c r="BI1566" i="3"/>
  <c r="Y1548" i="3"/>
  <c r="BE1548" i="3"/>
  <c r="AL1548" i="3"/>
  <c r="W1548" i="3"/>
  <c r="BC1548" i="3"/>
  <c r="T1548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N1556" i="3"/>
  <c r="AD1556" i="3"/>
  <c r="AT1556" i="3"/>
  <c r="O1556" i="3"/>
  <c r="AE1556" i="3"/>
  <c r="AU1556" i="3"/>
  <c r="P1556" i="3"/>
  <c r="AF1556" i="3"/>
  <c r="AV1556" i="3"/>
  <c r="V1554" i="3"/>
  <c r="Z1554" i="3"/>
  <c r="AL1554" i="3"/>
  <c r="AP1554" i="3"/>
  <c r="BB1554" i="3"/>
  <c r="BF1554" i="3"/>
  <c r="W1554" i="3"/>
  <c r="AA1554" i="3"/>
  <c r="AM1554" i="3"/>
  <c r="AQ1554" i="3"/>
  <c r="BC1554" i="3"/>
  <c r="BG1554" i="3"/>
  <c r="X1554" i="3"/>
  <c r="AB1554" i="3"/>
  <c r="AN1554" i="3"/>
  <c r="AR1554" i="3"/>
  <c r="BD1554" i="3"/>
  <c r="BH1554" i="3"/>
  <c r="AB1551" i="3"/>
  <c r="R1551" i="3"/>
  <c r="AX1569" i="3"/>
  <c r="AT1569" i="3"/>
  <c r="AH1569" i="3"/>
  <c r="AD1569" i="3"/>
  <c r="R1569" i="3"/>
  <c r="N1569" i="3"/>
  <c r="AX1567" i="3"/>
  <c r="AT1567" i="3"/>
  <c r="AH1567" i="3"/>
  <c r="AD1567" i="3"/>
  <c r="V1567" i="3"/>
  <c r="R1567" i="3"/>
  <c r="N1567" i="3"/>
  <c r="BB1565" i="3"/>
  <c r="AT1565" i="3"/>
  <c r="AL1565" i="3"/>
  <c r="AD1565" i="3"/>
  <c r="V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BE1562" i="3"/>
  <c r="AZ1562" i="3"/>
  <c r="AU1562" i="3"/>
  <c r="AO1562" i="3"/>
  <c r="AJ1562" i="3"/>
  <c r="AE1562" i="3"/>
  <c r="Y1562" i="3"/>
  <c r="T1562" i="3"/>
  <c r="O1562" i="3"/>
  <c r="BI1561" i="3"/>
  <c r="AU1561" i="3"/>
  <c r="AE1561" i="3"/>
  <c r="AU1559" i="3"/>
  <c r="AE1559" i="3"/>
  <c r="Q1558" i="3"/>
  <c r="AU1557" i="3"/>
  <c r="Q1556" i="3"/>
  <c r="AE1555" i="3"/>
  <c r="AW1554" i="3"/>
  <c r="AG1554" i="3"/>
  <c r="Q1554" i="3"/>
  <c r="AZ1551" i="3"/>
  <c r="M1550" i="3"/>
  <c r="U1550" i="3"/>
  <c r="AC1550" i="3"/>
  <c r="AK1550" i="3"/>
  <c r="AS1550" i="3"/>
  <c r="BA1550" i="3"/>
  <c r="BI1550" i="3"/>
  <c r="R1550" i="3"/>
  <c r="Z1550" i="3"/>
  <c r="AH1550" i="3"/>
  <c r="AP1550" i="3"/>
  <c r="AX1550" i="3"/>
  <c r="O1550" i="3"/>
  <c r="W1550" i="3"/>
  <c r="AE1550" i="3"/>
  <c r="AM1550" i="3"/>
  <c r="AU1550" i="3"/>
  <c r="BC1550" i="3"/>
  <c r="AB1550" i="3"/>
  <c r="AR1550" i="3"/>
  <c r="BF1550" i="3"/>
  <c r="AF1550" i="3"/>
  <c r="AV1550" i="3"/>
  <c r="BH1550" i="3"/>
  <c r="AJ1550" i="3"/>
  <c r="AZ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R1546" i="3"/>
  <c r="V1546" i="3"/>
  <c r="Z1546" i="3"/>
  <c r="AD1546" i="3"/>
  <c r="AH1546" i="3"/>
  <c r="AL1546" i="3"/>
  <c r="AP1546" i="3"/>
  <c r="AT1546" i="3"/>
  <c r="AX1546" i="3"/>
  <c r="BB1546" i="3"/>
  <c r="BF1546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AB1546" i="3"/>
  <c r="AR1546" i="3"/>
  <c r="BH1546" i="3"/>
  <c r="P1546" i="3"/>
  <c r="AF1546" i="3"/>
  <c r="AV1546" i="3"/>
  <c r="T1546" i="3"/>
  <c r="AJ1546" i="3"/>
  <c r="AZ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I1567" i="3"/>
  <c r="BE1567" i="3"/>
  <c r="BA1567" i="3"/>
  <c r="AW1567" i="3"/>
  <c r="AS1567" i="3"/>
  <c r="AO1567" i="3"/>
  <c r="AK1567" i="3"/>
  <c r="AG1567" i="3"/>
  <c r="AC1567" i="3"/>
  <c r="Y1567" i="3"/>
  <c r="U1567" i="3"/>
  <c r="Q1567" i="3"/>
  <c r="BI1565" i="3"/>
  <c r="BE1565" i="3"/>
  <c r="BA1565" i="3"/>
  <c r="AS1565" i="3"/>
  <c r="AO1565" i="3"/>
  <c r="AK1565" i="3"/>
  <c r="AC1565" i="3"/>
  <c r="Y1565" i="3"/>
  <c r="U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I1562" i="3"/>
  <c r="BD1562" i="3"/>
  <c r="AY1562" i="3"/>
  <c r="AS1562" i="3"/>
  <c r="AN1562" i="3"/>
  <c r="AI1562" i="3"/>
  <c r="AC1562" i="3"/>
  <c r="X1562" i="3"/>
  <c r="S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AQ1557" i="3"/>
  <c r="AB1557" i="3"/>
  <c r="AR1557" i="3"/>
  <c r="BH1557" i="3"/>
  <c r="Y1557" i="3"/>
  <c r="AO1557" i="3"/>
  <c r="BE1557" i="3"/>
  <c r="V1557" i="3"/>
  <c r="AL1557" i="3"/>
  <c r="BB1557" i="3"/>
  <c r="M1556" i="3"/>
  <c r="P1555" i="3"/>
  <c r="AF1555" i="3"/>
  <c r="AV1555" i="3"/>
  <c r="M1555" i="3"/>
  <c r="AC1555" i="3"/>
  <c r="AS1555" i="3"/>
  <c r="BI1555" i="3"/>
  <c r="Z1555" i="3"/>
  <c r="AP1555" i="3"/>
  <c r="BF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P1551" i="3"/>
  <c r="X1551" i="3"/>
  <c r="AF1551" i="3"/>
  <c r="AN1551" i="3"/>
  <c r="AV1551" i="3"/>
  <c r="BD1551" i="3"/>
  <c r="AZ1552" i="3"/>
  <c r="AD1552" i="3"/>
  <c r="BF1551" i="3"/>
  <c r="AX1551" i="3"/>
  <c r="AP1551" i="3"/>
  <c r="AH1551" i="3"/>
  <c r="Z1551" i="3"/>
  <c r="K1549" i="3"/>
  <c r="K1547" i="3"/>
  <c r="K1545" i="3"/>
  <c r="P1541" i="3"/>
  <c r="AA1541" i="3"/>
  <c r="AL1541" i="3"/>
  <c r="AV1541" i="3"/>
  <c r="BG154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P1538" i="3"/>
  <c r="AC1538" i="3"/>
  <c r="AH1538" i="3"/>
  <c r="BB1533" i="3"/>
  <c r="BC1533" i="3"/>
  <c r="AU1533" i="3"/>
  <c r="AR1552" i="3"/>
  <c r="M1552" i="3"/>
  <c r="AC1552" i="3"/>
  <c r="AS1552" i="3"/>
  <c r="BI1552" i="3"/>
  <c r="AA1552" i="3"/>
  <c r="BB1551" i="3"/>
  <c r="AT1551" i="3"/>
  <c r="AL1551" i="3"/>
  <c r="AD1551" i="3"/>
  <c r="V1551" i="3"/>
  <c r="N1551" i="3"/>
  <c r="W1541" i="3"/>
  <c r="M1541" i="3"/>
  <c r="Q1541" i="3"/>
  <c r="Y1541" i="3"/>
  <c r="AC1541" i="3"/>
  <c r="AG1541" i="3"/>
  <c r="AO1541" i="3"/>
  <c r="AS1541" i="3"/>
  <c r="AW1541" i="3"/>
  <c r="BE1541" i="3"/>
  <c r="BI1541" i="3"/>
  <c r="AE1539" i="3"/>
  <c r="L1536" i="3"/>
  <c r="K1536" i="3"/>
  <c r="R1535" i="3"/>
  <c r="AX1535" i="3"/>
  <c r="AQ1535" i="3"/>
  <c r="AM1535" i="3"/>
  <c r="AC1535" i="3"/>
  <c r="K1534" i="3"/>
  <c r="V1532" i="3"/>
  <c r="AL1532" i="3"/>
  <c r="BB1532" i="3"/>
  <c r="AB1532" i="3"/>
  <c r="AW1532" i="3"/>
  <c r="Y1532" i="3"/>
  <c r="BA1532" i="3"/>
  <c r="AA1532" i="3"/>
  <c r="BD1532" i="3"/>
  <c r="AJ1532" i="3"/>
  <c r="P1531" i="3"/>
  <c r="AF1531" i="3"/>
  <c r="AV1531" i="3"/>
  <c r="M1531" i="3"/>
  <c r="AH1531" i="3"/>
  <c r="BC1531" i="3"/>
  <c r="AA1531" i="3"/>
  <c r="BE1531" i="3"/>
  <c r="AK1531" i="3"/>
  <c r="Q1531" i="3"/>
  <c r="AT1531" i="3"/>
  <c r="BF1541" i="3"/>
  <c r="AZ1541" i="3"/>
  <c r="AU1541" i="3"/>
  <c r="AP1541" i="3"/>
  <c r="AJ1541" i="3"/>
  <c r="AE1541" i="3"/>
  <c r="Z1541" i="3"/>
  <c r="T1541" i="3"/>
  <c r="O1541" i="3"/>
  <c r="X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BD1537" i="3"/>
  <c r="AN1537" i="3"/>
  <c r="X1537" i="3"/>
  <c r="M1537" i="3"/>
  <c r="BE1535" i="3"/>
  <c r="P1532" i="3"/>
  <c r="L1534" i="3"/>
  <c r="BC1530" i="3"/>
  <c r="AM1530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AZ1525" i="3"/>
  <c r="AB1525" i="3"/>
  <c r="AT1528" i="3"/>
  <c r="AD1528" i="3"/>
  <c r="AJ1527" i="3"/>
  <c r="BH1527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D1526" i="3"/>
  <c r="AT1524" i="3"/>
  <c r="AD1524" i="3"/>
  <c r="S1526" i="3"/>
  <c r="AI1526" i="3"/>
  <c r="AY1526" i="3"/>
  <c r="T1526" i="3"/>
  <c r="AJ1526" i="3"/>
  <c r="AZ1526" i="3"/>
  <c r="Q1526" i="3"/>
  <c r="AG1526" i="3"/>
  <c r="AW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BE1523" i="3"/>
  <c r="V1523" i="3"/>
  <c r="AL1523" i="3"/>
  <c r="BB1523" i="3"/>
  <c r="W1523" i="3"/>
  <c r="AM1523" i="3"/>
  <c r="BC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Q1525" i="3"/>
  <c r="AG1525" i="3"/>
  <c r="AW1525" i="3"/>
  <c r="N1525" i="3"/>
  <c r="AD1525" i="3"/>
  <c r="AT1525" i="3"/>
  <c r="O1525" i="3"/>
  <c r="AE1525" i="3"/>
  <c r="AU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U1622" i="3" l="1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N1569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BL1578" i="3" s="1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BL1618" i="3" s="1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BN1642" i="3" s="1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BK1632" i="3" s="1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BK1589" i="3" s="1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BM1621" i="3"/>
  <c r="AW1576" i="3"/>
  <c r="AT1576" i="3"/>
  <c r="AL1576" i="3"/>
  <c r="N1593" i="3"/>
  <c r="AL1593" i="3"/>
  <c r="R1593" i="3"/>
  <c r="BB1593" i="3"/>
  <c r="V1593" i="3"/>
  <c r="AH1593" i="3"/>
  <c r="AX1593" i="3"/>
  <c r="W1530" i="3"/>
  <c r="BJ1530" i="3" s="1"/>
  <c r="U1530" i="3"/>
  <c r="BA1530" i="3"/>
  <c r="AC1530" i="3"/>
  <c r="BI1530" i="3"/>
  <c r="AK1530" i="3"/>
  <c r="AS1530" i="3"/>
  <c r="M1530" i="3"/>
  <c r="AF1525" i="3"/>
  <c r="AV1525" i="3"/>
  <c r="BL1525" i="3" s="1"/>
  <c r="BE1604" i="3"/>
  <c r="BL1604" i="3" s="1"/>
  <c r="AO1604" i="3"/>
  <c r="AW1604" i="3"/>
  <c r="N1608" i="3"/>
  <c r="BJ1608" i="3" s="1"/>
  <c r="Q1616" i="3"/>
  <c r="BN1616" i="3" s="1"/>
  <c r="Z1628" i="3"/>
  <c r="AG1628" i="3"/>
  <c r="AO1628" i="3"/>
  <c r="BE1628" i="3"/>
  <c r="BL1628" i="3" s="1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K1596" i="3" s="1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BJ1546" i="3" s="1"/>
  <c r="X1527" i="3"/>
  <c r="AN1527" i="3"/>
  <c r="BD1527" i="3"/>
  <c r="AF1584" i="3"/>
  <c r="BJ1584" i="3" s="1"/>
  <c r="P1584" i="3"/>
  <c r="BN1584" i="3" s="1"/>
  <c r="AY1617" i="3"/>
  <c r="BG1617" i="3"/>
  <c r="Z1634" i="3"/>
  <c r="Y1634" i="3"/>
  <c r="BE1634" i="3"/>
  <c r="AG1634" i="3"/>
  <c r="Q1634" i="3"/>
  <c r="BN1634" i="3" s="1"/>
  <c r="AO1634" i="3"/>
  <c r="AW1634" i="3"/>
  <c r="S1531" i="3"/>
  <c r="AO1531" i="3"/>
  <c r="BJ1531" i="3" s="1"/>
  <c r="AU1531" i="3"/>
  <c r="BL1531" i="3" s="1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N1565" i="3" s="1"/>
  <c r="BH1565" i="3"/>
  <c r="T1565" i="3"/>
  <c r="AJ1565" i="3"/>
  <c r="AR1565" i="3"/>
  <c r="Z1593" i="3"/>
  <c r="AI1576" i="3"/>
  <c r="S1576" i="3"/>
  <c r="R1576" i="3"/>
  <c r="N1528" i="3"/>
  <c r="AG1581" i="3"/>
  <c r="AB1581" i="3"/>
  <c r="BL1581" i="3" s="1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BN1585" i="3" s="1"/>
  <c r="V1585" i="3"/>
  <c r="BB1585" i="3"/>
  <c r="AX1585" i="3"/>
  <c r="R1585" i="3"/>
  <c r="AL1585" i="3"/>
  <c r="AH1585" i="3"/>
  <c r="BL1585" i="3" s="1"/>
  <c r="N1606" i="3"/>
  <c r="AG1622" i="3"/>
  <c r="AO1622" i="3"/>
  <c r="AA1561" i="3"/>
  <c r="S1598" i="3"/>
  <c r="AN1598" i="3"/>
  <c r="BI1598" i="3"/>
  <c r="X1598" i="3"/>
  <c r="AS1598" i="3"/>
  <c r="AC1598" i="3"/>
  <c r="M1598" i="3"/>
  <c r="BN1598" i="3" s="1"/>
  <c r="BD1598" i="3"/>
  <c r="AI1598" i="3"/>
  <c r="AY1598" i="3"/>
  <c r="N1600" i="3"/>
  <c r="BJ1600" i="3" s="1"/>
  <c r="BE1600" i="3"/>
  <c r="BM1600" i="3" s="1"/>
  <c r="AY1559" i="3"/>
  <c r="AO1624" i="3"/>
  <c r="AW1624" i="3"/>
  <c r="Z1632" i="3"/>
  <c r="Q1632" i="3"/>
  <c r="AW1632" i="3"/>
  <c r="Y1632" i="3"/>
  <c r="BE1632" i="3"/>
  <c r="AG1632" i="3"/>
  <c r="AO1632" i="3"/>
  <c r="BB1612" i="3"/>
  <c r="BJ1612" i="3" s="1"/>
  <c r="AI1559" i="3"/>
  <c r="BL1631" i="3"/>
  <c r="BJ1631" i="3"/>
  <c r="BM1631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K1557" i="3"/>
  <c r="BM1550" i="3"/>
  <c r="BJ1554" i="3"/>
  <c r="BN1575" i="3"/>
  <c r="BK1575" i="3"/>
  <c r="BJ1566" i="3"/>
  <c r="BN1573" i="3"/>
  <c r="BK1573" i="3"/>
  <c r="BN1588" i="3"/>
  <c r="BK1588" i="3"/>
  <c r="BJ1590" i="3"/>
  <c r="BK1602" i="3"/>
  <c r="BJ1607" i="3"/>
  <c r="BM1608" i="3"/>
  <c r="BN1601" i="3"/>
  <c r="BK1601" i="3"/>
  <c r="BK1630" i="3"/>
  <c r="BN1630" i="3"/>
  <c r="BN1635" i="3"/>
  <c r="BK163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M1532" i="3"/>
  <c r="BN1556" i="3"/>
  <c r="BK1556" i="3"/>
  <c r="BM1562" i="3"/>
  <c r="BL1550" i="3"/>
  <c r="BN1550" i="3"/>
  <c r="BJ1562" i="3"/>
  <c r="BL1548" i="3"/>
  <c r="BJ1548" i="3"/>
  <c r="BM1563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L1584" i="3"/>
  <c r="BM1586" i="3"/>
  <c r="BN1590" i="3"/>
  <c r="BK1590" i="3"/>
  <c r="BL1592" i="3"/>
  <c r="BM1594" i="3"/>
  <c r="BN1577" i="3"/>
  <c r="BN1596" i="3"/>
  <c r="BL1596" i="3"/>
  <c r="BK1595" i="3"/>
  <c r="BN1595" i="3"/>
  <c r="BK1600" i="3"/>
  <c r="BN1600" i="3"/>
  <c r="BL1607" i="3"/>
  <c r="BK1612" i="3"/>
  <c r="BN1612" i="3"/>
  <c r="BJ1582" i="3"/>
  <c r="BJ1614" i="3"/>
  <c r="BN1607" i="3"/>
  <c r="BK1607" i="3"/>
  <c r="BL1608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J1624" i="3"/>
  <c r="BD1641" i="3"/>
  <c r="AN1641" i="3"/>
  <c r="X1641" i="3"/>
  <c r="BC1641" i="3"/>
  <c r="AM1641" i="3"/>
  <c r="W1641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BJ1640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K1553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J1646" i="3"/>
  <c r="BL1523" i="3"/>
  <c r="BJ1523" i="3"/>
  <c r="BN1537" i="3"/>
  <c r="BK1537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N1560" i="3"/>
  <c r="BK1560" i="3"/>
  <c r="BL1546" i="3"/>
  <c r="BL1562" i="3"/>
  <c r="BM1556" i="3"/>
  <c r="BN1548" i="3"/>
  <c r="BK1548" i="3"/>
  <c r="BM1566" i="3"/>
  <c r="BM1569" i="3"/>
  <c r="BL1573" i="3"/>
  <c r="BL156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75" i="3"/>
  <c r="BM1567" i="3"/>
  <c r="BM1579" i="3"/>
  <c r="BK1584" i="3"/>
  <c r="BL1586" i="3"/>
  <c r="BJ1586" i="3"/>
  <c r="BM1588" i="3"/>
  <c r="BN1592" i="3"/>
  <c r="BK1592" i="3"/>
  <c r="BL1594" i="3"/>
  <c r="BJ1594" i="3"/>
  <c r="BL1543" i="3"/>
  <c r="BM1543" i="3"/>
  <c r="BN1581" i="3"/>
  <c r="BK1581" i="3"/>
  <c r="BL1595" i="3"/>
  <c r="BK1610" i="3"/>
  <c r="BJ1602" i="3"/>
  <c r="BM1602" i="3"/>
  <c r="BL1612" i="3"/>
  <c r="BJ1610" i="3"/>
  <c r="BK1597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K1634" i="3"/>
  <c r="BL1634" i="3"/>
  <c r="AZ1641" i="3"/>
  <c r="AJ1641" i="3"/>
  <c r="T1641" i="3"/>
  <c r="AY1641" i="3"/>
  <c r="AI1641" i="3"/>
  <c r="S1641" i="3"/>
  <c r="BN1617" i="3"/>
  <c r="BK1617" i="3"/>
  <c r="BJ1603" i="3"/>
  <c r="BM1605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L1642" i="3"/>
  <c r="BM1646" i="3"/>
  <c r="BL1627" i="3"/>
  <c r="BJ1627" i="3"/>
  <c r="BN1640" i="3"/>
  <c r="BK1640" i="3"/>
  <c r="BK1524" i="3"/>
  <c r="BN1524" i="3"/>
  <c r="BJ1537" i="3"/>
  <c r="BL1537" i="3"/>
  <c r="BN1531" i="3"/>
  <c r="BM1539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N1554" i="3"/>
  <c r="BJ1595" i="3"/>
  <c r="BJ1598" i="3"/>
  <c r="BK1614" i="3"/>
  <c r="BN1614" i="3"/>
  <c r="BL1582" i="3"/>
  <c r="BL1614" i="3"/>
  <c r="BN1625" i="3"/>
  <c r="BK1625" i="3"/>
  <c r="BJ1613" i="3"/>
  <c r="BL1630" i="3"/>
  <c r="BN1644" i="3"/>
  <c r="BL1629" i="3"/>
  <c r="BJ1629" i="3"/>
  <c r="BM1639" i="3"/>
  <c r="BN1525" i="3"/>
  <c r="BK1525" i="3"/>
  <c r="BN1523" i="3"/>
  <c r="BK1523" i="3"/>
  <c r="BM1524" i="3"/>
  <c r="BK1528" i="3"/>
  <c r="BJ1541" i="3"/>
  <c r="BM1537" i="3"/>
  <c r="BL1532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7" i="3"/>
  <c r="BJ1569" i="3"/>
  <c r="BM1554" i="3"/>
  <c r="BL1556" i="3"/>
  <c r="BJ1556" i="3"/>
  <c r="BK1566" i="3"/>
  <c r="BN1566" i="3"/>
  <c r="BL1566" i="3"/>
  <c r="BL1569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3" i="3"/>
  <c r="BN1586" i="3"/>
  <c r="BK1586" i="3"/>
  <c r="BL1588" i="3"/>
  <c r="BJ1588" i="3"/>
  <c r="BM1590" i="3"/>
  <c r="BN1594" i="3"/>
  <c r="BK1594" i="3"/>
  <c r="BJ1543" i="3"/>
  <c r="BN1589" i="3"/>
  <c r="BK1604" i="3"/>
  <c r="BN1604" i="3"/>
  <c r="BK1608" i="3"/>
  <c r="BK1616" i="3"/>
  <c r="BL1600" i="3"/>
  <c r="BL1602" i="3"/>
  <c r="BL1616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J1628" i="3"/>
  <c r="BK1628" i="3"/>
  <c r="BN1628" i="3"/>
  <c r="BM1630" i="3"/>
  <c r="BN1636" i="3"/>
  <c r="AV1641" i="3"/>
  <c r="AF1641" i="3"/>
  <c r="P1641" i="3"/>
  <c r="AU1641" i="3"/>
  <c r="AE1641" i="3"/>
  <c r="O1641" i="3"/>
  <c r="BL1617" i="3"/>
  <c r="BK1620" i="3"/>
  <c r="BN1603" i="3"/>
  <c r="BK1603" i="3"/>
  <c r="BJ1605" i="3"/>
  <c r="BM1615" i="3"/>
  <c r="BN1621" i="3"/>
  <c r="BK1621" i="3"/>
  <c r="Z1641" i="3"/>
  <c r="BF1641" i="3"/>
  <c r="BN1631" i="3"/>
  <c r="BK1631" i="3"/>
  <c r="BJ1644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BN1633" i="3"/>
  <c r="AY1497" i="3"/>
  <c r="U1490" i="3"/>
  <c r="K1507" i="3"/>
  <c r="BH1507" i="3" s="1"/>
  <c r="L1505" i="3"/>
  <c r="L1500" i="3"/>
  <c r="BA1490" i="3"/>
  <c r="Q1490" i="3"/>
  <c r="L1489" i="3"/>
  <c r="K1489" i="3"/>
  <c r="L1517" i="3"/>
  <c r="K1517" i="3"/>
  <c r="AN1517" i="3" s="1"/>
  <c r="L1515" i="3"/>
  <c r="K1515" i="3"/>
  <c r="K1500" i="3"/>
  <c r="K1495" i="3"/>
  <c r="BG1495" i="3" s="1"/>
  <c r="K1493" i="3"/>
  <c r="O1491" i="3"/>
  <c r="AW1490" i="3"/>
  <c r="L1488" i="3"/>
  <c r="W1488" i="3" s="1"/>
  <c r="K1488" i="3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AA1521" i="3"/>
  <c r="BG1521" i="3"/>
  <c r="S1521" i="3"/>
  <c r="AY1521" i="3"/>
  <c r="AI1521" i="3"/>
  <c r="AQ1521" i="3"/>
  <c r="AM1516" i="3"/>
  <c r="BC1516" i="3"/>
  <c r="AY1516" i="3"/>
  <c r="BB1504" i="3"/>
  <c r="BG1504" i="3"/>
  <c r="AQ1504" i="3"/>
  <c r="L1520" i="3"/>
  <c r="K1519" i="3"/>
  <c r="V1519" i="3" s="1"/>
  <c r="L1518" i="3"/>
  <c r="K1518" i="3"/>
  <c r="L1513" i="3"/>
  <c r="L1509" i="3"/>
  <c r="K1506" i="3"/>
  <c r="V1506" i="3" s="1"/>
  <c r="K1505" i="3"/>
  <c r="AD1505" i="3" s="1"/>
  <c r="AO1501" i="3"/>
  <c r="L1499" i="3"/>
  <c r="BF1499" i="3" s="1"/>
  <c r="L1493" i="3"/>
  <c r="L1492" i="3"/>
  <c r="T1492" i="3" s="1"/>
  <c r="K1492" i="3"/>
  <c r="AE1491" i="3"/>
  <c r="AQ1497" i="3"/>
  <c r="K1520" i="3"/>
  <c r="L1522" i="3"/>
  <c r="K1522" i="3"/>
  <c r="K1511" i="3"/>
  <c r="AP1511" i="3" s="1"/>
  <c r="L1507" i="3"/>
  <c r="AN1507" i="3" s="1"/>
  <c r="L1503" i="3"/>
  <c r="K1503" i="3"/>
  <c r="BE1501" i="3"/>
  <c r="Q1501" i="3"/>
  <c r="S1497" i="3"/>
  <c r="K1494" i="3"/>
  <c r="AY1491" i="3"/>
  <c r="S1491" i="3"/>
  <c r="AA1491" i="3"/>
  <c r="Y1490" i="3"/>
  <c r="AA1516" i="3"/>
  <c r="K1513" i="3"/>
  <c r="K1509" i="3"/>
  <c r="BA1501" i="3"/>
  <c r="K1498" i="3"/>
  <c r="AU1491" i="3"/>
  <c r="Z1517" i="3"/>
  <c r="L151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BE1521" i="3"/>
  <c r="AO1521" i="3"/>
  <c r="Y1521" i="3"/>
  <c r="BC1521" i="3"/>
  <c r="AU1521" i="3"/>
  <c r="AM1521" i="3"/>
  <c r="AE1521" i="3"/>
  <c r="W1521" i="3"/>
  <c r="O1521" i="3"/>
  <c r="Q1517" i="3"/>
  <c r="AU1516" i="3"/>
  <c r="O1516" i="3"/>
  <c r="AW1521" i="3"/>
  <c r="AG1521" i="3"/>
  <c r="Q1521" i="3"/>
  <c r="AE1516" i="3"/>
  <c r="BI1521" i="3"/>
  <c r="BA1521" i="3"/>
  <c r="AS1521" i="3"/>
  <c r="AK1521" i="3"/>
  <c r="AC1521" i="3"/>
  <c r="U1521" i="3"/>
  <c r="M1521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AT1511" i="3"/>
  <c r="K1514" i="3"/>
  <c r="K1512" i="3"/>
  <c r="AT1506" i="3"/>
  <c r="AD1506" i="3"/>
  <c r="AL1493" i="3"/>
  <c r="Q1511" i="3"/>
  <c r="AE1511" i="3"/>
  <c r="BA1507" i="3"/>
  <c r="S1507" i="3"/>
  <c r="N1505" i="3"/>
  <c r="Y1505" i="3"/>
  <c r="AO1505" i="3"/>
  <c r="BE1505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AN1511" i="3"/>
  <c r="K1510" i="3"/>
  <c r="K1508" i="3"/>
  <c r="AZ1507" i="3"/>
  <c r="BB1506" i="3"/>
  <c r="AL1506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BF1505" i="3"/>
  <c r="AV1505" i="3"/>
  <c r="AF1505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E1496" i="3"/>
  <c r="BC1496" i="3"/>
  <c r="AB1496" i="3"/>
  <c r="AV1496" i="3"/>
  <c r="AH1496" i="3"/>
  <c r="U1496" i="3"/>
  <c r="BI1496" i="3"/>
  <c r="BB1496" i="3"/>
  <c r="Q1495" i="3"/>
  <c r="Y1495" i="3"/>
  <c r="AG1495" i="3"/>
  <c r="AO1495" i="3"/>
  <c r="AW1495" i="3"/>
  <c r="BE1495" i="3"/>
  <c r="N1495" i="3"/>
  <c r="V1495" i="3"/>
  <c r="AD1495" i="3"/>
  <c r="AL1495" i="3"/>
  <c r="AT1495" i="3"/>
  <c r="BB1495" i="3"/>
  <c r="T1495" i="3"/>
  <c r="AJ1495" i="3"/>
  <c r="AZ1495" i="3"/>
  <c r="O1495" i="3"/>
  <c r="AE1495" i="3"/>
  <c r="AU1495" i="3"/>
  <c r="P1495" i="3"/>
  <c r="AF1495" i="3"/>
  <c r="AV1495" i="3"/>
  <c r="L1494" i="3"/>
  <c r="W1505" i="3"/>
  <c r="AE1505" i="3"/>
  <c r="AQ1505" i="3"/>
  <c r="BC1505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BD1505" i="3"/>
  <c r="AN1505" i="3"/>
  <c r="X1505" i="3"/>
  <c r="M1505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W1498" i="3" s="1"/>
  <c r="BG1497" i="3"/>
  <c r="AA1497" i="3"/>
  <c r="AW1496" i="3"/>
  <c r="Q1496" i="3"/>
  <c r="AY1495" i="3"/>
  <c r="AB1493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AW1489" i="3"/>
  <c r="BC1491" i="3"/>
  <c r="AM1491" i="3"/>
  <c r="W1491" i="3"/>
  <c r="BE1490" i="3"/>
  <c r="AO1490" i="3"/>
  <c r="AD1492" i="3"/>
  <c r="AI1492" i="3"/>
  <c r="AV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AN1488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BF1492" i="3" l="1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BK1504" i="3" s="1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AB1435" i="3" s="1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M1439" i="3" s="1"/>
  <c r="L1434" i="3"/>
  <c r="K1434" i="3"/>
  <c r="L1426" i="3"/>
  <c r="K1426" i="3"/>
  <c r="K1423" i="3"/>
  <c r="L1421" i="3"/>
  <c r="L1417" i="3"/>
  <c r="L1413" i="3"/>
  <c r="L1412" i="3"/>
  <c r="Y1412" i="3" s="1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BI1487" i="3" s="1"/>
  <c r="K1485" i="3"/>
  <c r="AH1476" i="3"/>
  <c r="L1466" i="3"/>
  <c r="L1459" i="3"/>
  <c r="L1457" i="3"/>
  <c r="L1455" i="3"/>
  <c r="K1436" i="3"/>
  <c r="K1431" i="3"/>
  <c r="BC1431" i="3" s="1"/>
  <c r="L1429" i="3"/>
  <c r="K1422" i="3"/>
  <c r="AG1422" i="3" s="1"/>
  <c r="K1421" i="3"/>
  <c r="K1420" i="3"/>
  <c r="AC1420" i="3" s="1"/>
  <c r="K1419" i="3"/>
  <c r="K1413" i="3"/>
  <c r="AA1413" i="3" s="1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L1451" i="3"/>
  <c r="AJ1451" i="3" s="1"/>
  <c r="L1428" i="3"/>
  <c r="AS1428" i="3" s="1"/>
  <c r="L1425" i="3"/>
  <c r="K1425" i="3"/>
  <c r="L1415" i="3"/>
  <c r="L1407" i="3"/>
  <c r="P1407" i="3" s="1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BG1375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AQ1472" i="3"/>
  <c r="L1471" i="3"/>
  <c r="L1467" i="3"/>
  <c r="P1467" i="3" s="1"/>
  <c r="L1463" i="3"/>
  <c r="K1457" i="3"/>
  <c r="K1455" i="3"/>
  <c r="BH1441" i="3"/>
  <c r="AT1518" i="3"/>
  <c r="AV1435" i="3"/>
  <c r="AR1431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L1483" i="3"/>
  <c r="K1482" i="3"/>
  <c r="L1481" i="3"/>
  <c r="K1480" i="3"/>
  <c r="L1479" i="3"/>
  <c r="K1478" i="3"/>
  <c r="V1478" i="3" s="1"/>
  <c r="L1477" i="3"/>
  <c r="BH1476" i="3"/>
  <c r="AM1476" i="3"/>
  <c r="R1476" i="3"/>
  <c r="Z1472" i="3"/>
  <c r="K1469" i="3"/>
  <c r="K1465" i="3"/>
  <c r="K1461" i="3"/>
  <c r="AR1441" i="3"/>
  <c r="P1441" i="3"/>
  <c r="AV1441" i="3"/>
  <c r="AJ1441" i="3"/>
  <c r="X1441" i="3"/>
  <c r="BD1441" i="3"/>
  <c r="AF1435" i="3"/>
  <c r="BH1433" i="3"/>
  <c r="T1433" i="3"/>
  <c r="BC1429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BC1476" i="3"/>
  <c r="N1476" i="3"/>
  <c r="K1470" i="3"/>
  <c r="AT1470" i="3" s="1"/>
  <c r="K1466" i="3"/>
  <c r="L1465" i="3"/>
  <c r="K1462" i="3"/>
  <c r="K1458" i="3"/>
  <c r="AQ1458" i="3" s="1"/>
  <c r="AZ1451" i="3"/>
  <c r="AN1439" i="3"/>
  <c r="BA1431" i="3"/>
  <c r="BI1420" i="3"/>
  <c r="W1411" i="3"/>
  <c r="L1454" i="3"/>
  <c r="K1454" i="3"/>
  <c r="L1452" i="3"/>
  <c r="L1450" i="3"/>
  <c r="L1449" i="3"/>
  <c r="AZ1449" i="3" s="1"/>
  <c r="K1446" i="3"/>
  <c r="AP1446" i="3" s="1"/>
  <c r="K1445" i="3"/>
  <c r="L1424" i="3"/>
  <c r="K1424" i="3"/>
  <c r="BE1422" i="3"/>
  <c r="L1418" i="3"/>
  <c r="K1418" i="3"/>
  <c r="K1417" i="3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Y1388" i="3"/>
  <c r="AW1388" i="3"/>
  <c r="AG1388" i="3"/>
  <c r="Q1388" i="3"/>
  <c r="BI1388" i="3"/>
  <c r="K1456" i="3"/>
  <c r="L1445" i="3"/>
  <c r="O1394" i="3"/>
  <c r="BC1394" i="3"/>
  <c r="L1456" i="3"/>
  <c r="L1448" i="3"/>
  <c r="L1447" i="3"/>
  <c r="K1444" i="3"/>
  <c r="AP1444" i="3" s="1"/>
  <c r="K1443" i="3"/>
  <c r="AJ1443" i="3" s="1"/>
  <c r="L1442" i="3"/>
  <c r="L1416" i="3"/>
  <c r="K1416" i="3"/>
  <c r="K1405" i="3"/>
  <c r="AB1405" i="3" s="1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BM1502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BM1521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M1490" i="3"/>
  <c r="BD1498" i="3"/>
  <c r="AH1498" i="3"/>
  <c r="M1498" i="3"/>
  <c r="AR1498" i="3"/>
  <c r="V1498" i="3"/>
  <c r="AV1498" i="3"/>
  <c r="Z1498" i="3"/>
  <c r="BC1498" i="3"/>
  <c r="AM1498" i="3"/>
  <c r="BM1496" i="3"/>
  <c r="BJ1501" i="3"/>
  <c r="BK1506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K1490" i="3"/>
  <c r="BN1491" i="3"/>
  <c r="BK1491" i="3"/>
  <c r="BN1501" i="3"/>
  <c r="BK1501" i="3"/>
  <c r="BN1504" i="3"/>
  <c r="BN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N1502" i="3"/>
  <c r="BK1502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L1521" i="3"/>
  <c r="BJ1519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BF1487" i="3"/>
  <c r="X1487" i="3"/>
  <c r="BE1487" i="3"/>
  <c r="AM1486" i="3"/>
  <c r="T1486" i="3"/>
  <c r="AJ1486" i="3"/>
  <c r="AZ1486" i="3"/>
  <c r="Q1486" i="3"/>
  <c r="AG1486" i="3"/>
  <c r="AW1486" i="3"/>
  <c r="N1486" i="3"/>
  <c r="AD1486" i="3"/>
  <c r="AT1486" i="3"/>
  <c r="S1486" i="3"/>
  <c r="AY1486" i="3"/>
  <c r="T1465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AZ1475" i="3"/>
  <c r="X1475" i="3"/>
  <c r="AS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O1480" i="3"/>
  <c r="AA1480" i="3"/>
  <c r="AU1480" i="3"/>
  <c r="BG1480" i="3"/>
  <c r="AF1480" i="3"/>
  <c r="AR1480" i="3"/>
  <c r="N1480" i="3"/>
  <c r="Z1480" i="3"/>
  <c r="M1480" i="3"/>
  <c r="Y1480" i="3"/>
  <c r="AS1480" i="3"/>
  <c r="BE1480" i="3"/>
  <c r="BB1480" i="3"/>
  <c r="BC1478" i="3"/>
  <c r="BB1478" i="3"/>
  <c r="Q1471" i="3"/>
  <c r="AW1471" i="3"/>
  <c r="AU1471" i="3"/>
  <c r="Y1465" i="3"/>
  <c r="AO1465" i="3"/>
  <c r="BE1465" i="3"/>
  <c r="V1465" i="3"/>
  <c r="AL1465" i="3"/>
  <c r="BB1465" i="3"/>
  <c r="W1465" i="3"/>
  <c r="AM1465" i="3"/>
  <c r="BC1465" i="3"/>
  <c r="U1457" i="3"/>
  <c r="Y1457" i="3"/>
  <c r="AK1457" i="3"/>
  <c r="AO1457" i="3"/>
  <c r="BA1457" i="3"/>
  <c r="BE1457" i="3"/>
  <c r="R1457" i="3"/>
  <c r="V1457" i="3"/>
  <c r="AH1457" i="3"/>
  <c r="AL1457" i="3"/>
  <c r="AX1457" i="3"/>
  <c r="BB1457" i="3"/>
  <c r="S1457" i="3"/>
  <c r="W1457" i="3"/>
  <c r="AI1457" i="3"/>
  <c r="AM1457" i="3"/>
  <c r="AY1457" i="3"/>
  <c r="BC1457" i="3"/>
  <c r="BA1455" i="3"/>
  <c r="AH1455" i="3"/>
  <c r="S1455" i="3"/>
  <c r="AY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AL1475" i="3"/>
  <c r="Q1475" i="3"/>
  <c r="BC1472" i="3"/>
  <c r="AU1472" i="3"/>
  <c r="AM1472" i="3"/>
  <c r="AE1472" i="3"/>
  <c r="W1472" i="3"/>
  <c r="O1472" i="3"/>
  <c r="AX1468" i="3"/>
  <c r="AX1466" i="3"/>
  <c r="AH1466" i="3"/>
  <c r="R1466" i="3"/>
  <c r="AF1465" i="3"/>
  <c r="AX1464" i="3"/>
  <c r="AV1463" i="3"/>
  <c r="AF1463" i="3"/>
  <c r="AX1460" i="3"/>
  <c r="AH1460" i="3"/>
  <c r="R1460" i="3"/>
  <c r="AX1458" i="3"/>
  <c r="AV1457" i="3"/>
  <c r="AF1457" i="3"/>
  <c r="P1457" i="3"/>
  <c r="AX1456" i="3"/>
  <c r="AH1456" i="3"/>
  <c r="P1455" i="3"/>
  <c r="BH1454" i="3"/>
  <c r="V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AX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BF1448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AK1475" i="3"/>
  <c r="BB1472" i="3"/>
  <c r="AT1472" i="3"/>
  <c r="AL1472" i="3"/>
  <c r="AD1472" i="3"/>
  <c r="V1472" i="3"/>
  <c r="AT1466" i="3"/>
  <c r="AD1466" i="3"/>
  <c r="AB1465" i="3"/>
  <c r="AD1464" i="3"/>
  <c r="BH1463" i="3"/>
  <c r="AR1463" i="3"/>
  <c r="AB1463" i="3"/>
  <c r="AT1460" i="3"/>
  <c r="AD1460" i="3"/>
  <c r="BH1459" i="3"/>
  <c r="BH1457" i="3"/>
  <c r="AR1457" i="3"/>
  <c r="AB1457" i="3"/>
  <c r="AT1456" i="3"/>
  <c r="AD1456" i="3"/>
  <c r="N1456" i="3"/>
  <c r="AB1455" i="3"/>
  <c r="AU1452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S1475" i="3"/>
  <c r="AI1475" i="3"/>
  <c r="AY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BG1470" i="3"/>
  <c r="Y1470" i="3"/>
  <c r="S1468" i="3"/>
  <c r="AI1468" i="3"/>
  <c r="AY1468" i="3"/>
  <c r="T1468" i="3"/>
  <c r="AJ1468" i="3"/>
  <c r="AZ1468" i="3"/>
  <c r="Q1468" i="3"/>
  <c r="AG1468" i="3"/>
  <c r="AW1468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S1464" i="3"/>
  <c r="AY1464" i="3"/>
  <c r="T1464" i="3"/>
  <c r="AJ1464" i="3"/>
  <c r="Q1464" i="3"/>
  <c r="AG1464" i="3"/>
  <c r="AW1464" i="3"/>
  <c r="BD1463" i="3"/>
  <c r="AN1463" i="3"/>
  <c r="X1463" i="3"/>
  <c r="BC1462" i="3"/>
  <c r="U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R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AN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AE1448" i="3"/>
  <c r="AU1448" i="3"/>
  <c r="P1448" i="3"/>
  <c r="AF1448" i="3"/>
  <c r="AV1448" i="3"/>
  <c r="M1448" i="3"/>
  <c r="AC1448" i="3"/>
  <c r="AS1448" i="3"/>
  <c r="BI1448" i="3"/>
  <c r="AA1446" i="3"/>
  <c r="AQ1446" i="3"/>
  <c r="BG1446" i="3"/>
  <c r="AB1446" i="3"/>
  <c r="AR1446" i="3"/>
  <c r="BH1446" i="3"/>
  <c r="Y1446" i="3"/>
  <c r="AC1446" i="3"/>
  <c r="AO1446" i="3"/>
  <c r="AS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U1479" i="3" l="1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BN1428" i="3" s="1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BN1487" i="3" s="1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BK1448" i="3" s="1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BN1483" i="3" s="1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M1415" i="3" s="1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BM1433" i="3" s="1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L1451" i="3" s="1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BE1359" i="3" s="1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L1421" i="3" s="1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AM1364" i="3" s="1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BL1463" i="3" s="1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BN1455" i="3" s="1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BN1472" i="3" s="1"/>
  <c r="W1398" i="3"/>
  <c r="BM1398" i="3" s="1"/>
  <c r="AS1412" i="3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K1468" i="3" s="1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L1413" i="3" s="1"/>
  <c r="BC1413" i="3"/>
  <c r="W1413" i="3"/>
  <c r="BC1421" i="3"/>
  <c r="W1421" i="3"/>
  <c r="U1428" i="3"/>
  <c r="AB1403" i="3"/>
  <c r="BL1403" i="3" s="1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K1365" i="3"/>
  <c r="L1363" i="3"/>
  <c r="W1363" i="3" s="1"/>
  <c r="L1357" i="3"/>
  <c r="AF1357" i="3" s="1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AQ1365" i="3" s="1"/>
  <c r="K1361" i="3"/>
  <c r="BL1375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BL1373" i="3" s="1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BK1442" i="3" s="1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BN1466" i="3" s="1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6" i="3"/>
  <c r="BM1427" i="3"/>
  <c r="BL1426" i="3"/>
  <c r="BJ1426" i="3"/>
  <c r="BL1428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K1443" i="3"/>
  <c r="BJ1486" i="3"/>
  <c r="BJ1369" i="3"/>
  <c r="BN1372" i="3"/>
  <c r="BK1372" i="3"/>
  <c r="BN1375" i="3"/>
  <c r="BJ1388" i="3"/>
  <c r="BN1389" i="3"/>
  <c r="BK1389" i="3"/>
  <c r="BL1393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5" i="3"/>
  <c r="BJ1437" i="3"/>
  <c r="BM140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L1435" i="3"/>
  <c r="BK1460" i="3"/>
  <c r="BN1460" i="3"/>
  <c r="BL1460" i="3"/>
  <c r="BK1464" i="3"/>
  <c r="BN1468" i="3"/>
  <c r="BL1468" i="3"/>
  <c r="BM1475" i="3"/>
  <c r="BN1439" i="3"/>
  <c r="BJ1484" i="3"/>
  <c r="BK1476" i="3"/>
  <c r="BN1476" i="3"/>
  <c r="BN1480" i="3"/>
  <c r="BM1484" i="3"/>
  <c r="BK1486" i="3"/>
  <c r="BN1486" i="3"/>
  <c r="BN1368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N1474" i="3"/>
  <c r="BK1369" i="3"/>
  <c r="BN1369" i="3"/>
  <c r="BJ1370" i="3"/>
  <c r="BK1373" i="3"/>
  <c r="BJ1376" i="3"/>
  <c r="BK1379" i="3"/>
  <c r="BL1382" i="3"/>
  <c r="BN1384" i="3"/>
  <c r="BK1384" i="3"/>
  <c r="BM1374" i="3"/>
  <c r="BK1387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L1405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J1453" i="3"/>
  <c r="BN1437" i="3"/>
  <c r="BK1437" i="3"/>
  <c r="BL1449" i="3"/>
  <c r="BL1475" i="3"/>
  <c r="BL1476" i="3"/>
  <c r="BK1484" i="3"/>
  <c r="BN1484" i="3"/>
  <c r="BN1463" i="3"/>
  <c r="BK1463" i="3"/>
  <c r="BN1453" i="3"/>
  <c r="BK1453" i="3"/>
  <c r="BK1457" i="3"/>
  <c r="BM1465" i="3"/>
  <c r="BL1484" i="3"/>
  <c r="BK1475" i="3"/>
  <c r="BN1475" i="3"/>
  <c r="BM1477" i="3"/>
  <c r="BL1371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15" i="3"/>
  <c r="BK1415" i="3"/>
  <c r="BM1435" i="3"/>
  <c r="BN1447" i="3"/>
  <c r="BK1447" i="3"/>
  <c r="BN1465" i="3"/>
  <c r="BK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J1396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J1425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N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N1449" i="3"/>
  <c r="BK1449" i="3"/>
  <c r="BN1451" i="3"/>
  <c r="BK1451" i="3"/>
  <c r="BM1476" i="3"/>
  <c r="BJ1456" i="3"/>
  <c r="BK1467" i="3"/>
  <c r="BL1443" i="3"/>
  <c r="BL1465" i="3"/>
  <c r="BJ1465" i="3"/>
  <c r="BJ1475" i="3"/>
  <c r="BL1477" i="3"/>
  <c r="BJ1477" i="3"/>
  <c r="BL1486" i="3"/>
  <c r="BJ1487" i="3"/>
  <c r="V1366" i="3"/>
  <c r="AW1366" i="3"/>
  <c r="X1367" i="3"/>
  <c r="AN1367" i="3"/>
  <c r="AO1367" i="3"/>
  <c r="S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P1362" i="3" s="1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K1404" i="3" l="1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BB1340" i="3" s="1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R1347" i="3" s="1"/>
  <c r="K1347" i="3"/>
  <c r="K1341" i="3"/>
  <c r="L1340" i="3"/>
  <c r="K1339" i="3"/>
  <c r="AR1339" i="3" s="1"/>
  <c r="L1336" i="3"/>
  <c r="BB1336" i="3" s="1"/>
  <c r="L1331" i="3"/>
  <c r="L1330" i="3"/>
  <c r="AO1330" i="3" s="1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AK1338" i="3" s="1"/>
  <c r="L1333" i="3"/>
  <c r="AY1333" i="3" s="1"/>
  <c r="Q1332" i="3"/>
  <c r="L1329" i="3"/>
  <c r="L1328" i="3"/>
  <c r="Z1328" i="3" s="1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AW1353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BB1356" i="3"/>
  <c r="AV1353" i="3"/>
  <c r="U1354" i="3"/>
  <c r="AB1353" i="3"/>
  <c r="P1346" i="3"/>
  <c r="M1346" i="3"/>
  <c r="AW1346" i="3"/>
  <c r="AP1346" i="3"/>
  <c r="BI1345" i="3"/>
  <c r="X1339" i="3"/>
  <c r="AR1353" i="3"/>
  <c r="AT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AU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AP1338" i="3"/>
  <c r="P1333" i="3"/>
  <c r="AF1333" i="3"/>
  <c r="AV1333" i="3"/>
  <c r="M1333" i="3"/>
  <c r="V1333" i="3"/>
  <c r="AL1333" i="3"/>
  <c r="BB1333" i="3"/>
  <c r="AN1331" i="3"/>
  <c r="BA1331" i="3"/>
  <c r="AO1329" i="3"/>
  <c r="BB1329" i="3"/>
  <c r="AS1328" i="3"/>
  <c r="BA1333" i="3"/>
  <c r="U1333" i="3"/>
  <c r="V1330" i="3"/>
  <c r="BB1330" i="3"/>
  <c r="BC1330" i="3"/>
  <c r="BD1330" i="3"/>
  <c r="AP1328" i="3"/>
  <c r="BG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AR1328" i="3" l="1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BN1339" i="3" s="1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K1353" i="3" s="1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BL1352" i="3" s="1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T1318" i="3" s="1"/>
  <c r="L1323" i="3"/>
  <c r="K1323" i="3"/>
  <c r="L1321" i="3"/>
  <c r="K1321" i="3"/>
  <c r="S1321" i="3" s="1"/>
  <c r="L1320" i="3"/>
  <c r="K1319" i="3"/>
  <c r="L1318" i="3"/>
  <c r="AD1340" i="3"/>
  <c r="AY1348" i="3"/>
  <c r="AK1343" i="3"/>
  <c r="AG1343" i="3"/>
  <c r="L1325" i="3"/>
  <c r="T1325" i="3" s="1"/>
  <c r="L1327" i="3"/>
  <c r="K1320" i="3"/>
  <c r="AP1335" i="3"/>
  <c r="R1342" i="3"/>
  <c r="AW1342" i="3"/>
  <c r="AJ1342" i="3"/>
  <c r="BL1344" i="3"/>
  <c r="O1335" i="3"/>
  <c r="AW1335" i="3"/>
  <c r="AJ1335" i="3"/>
  <c r="W1346" i="3"/>
  <c r="O1346" i="3"/>
  <c r="BN1346" i="3" s="1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AS1324" i="3" s="1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AP1323" i="3"/>
  <c r="K1326" i="3"/>
  <c r="L1324" i="3"/>
  <c r="L1322" i="3"/>
  <c r="Y1322" i="3" s="1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28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5" i="3"/>
  <c r="N1337" i="3"/>
  <c r="BE1337" i="3"/>
  <c r="Y1337" i="3"/>
  <c r="BK1339" i="3"/>
  <c r="BN1345" i="3"/>
  <c r="BK1345" i="3"/>
  <c r="BK1347" i="3"/>
  <c r="BN1355" i="3"/>
  <c r="BK135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6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L1355" i="3"/>
  <c r="BJ1355" i="3"/>
  <c r="N1326" i="3"/>
  <c r="AH1326" i="3"/>
  <c r="BB1326" i="3"/>
  <c r="AF1326" i="3"/>
  <c r="AZ1326" i="3"/>
  <c r="AI1326" i="3"/>
  <c r="AE1326" i="3"/>
  <c r="M1326" i="3"/>
  <c r="AS1326" i="3"/>
  <c r="AG1326" i="3"/>
  <c r="X1327" i="3"/>
  <c r="AN1327" i="3"/>
  <c r="BD1327" i="3"/>
  <c r="V1327" i="3"/>
  <c r="AL1327" i="3"/>
  <c r="BB1327" i="3"/>
  <c r="AE1327" i="3"/>
  <c r="AS1327" i="3"/>
  <c r="AO1327" i="3"/>
  <c r="M1327" i="3"/>
  <c r="AA1327" i="3"/>
  <c r="U1327" i="3"/>
  <c r="AJ1320" i="3"/>
  <c r="BD1320" i="3"/>
  <c r="AJ1325" i="3"/>
  <c r="AZ1325" i="3"/>
  <c r="AW1325" i="3"/>
  <c r="N1325" i="3"/>
  <c r="AR1322" i="3"/>
  <c r="W1323" i="3"/>
  <c r="BC1323" i="3"/>
  <c r="AN1323" i="3"/>
  <c r="U1323" i="3"/>
  <c r="BA1323" i="3"/>
  <c r="AJ1321" i="3"/>
  <c r="AW1321" i="3"/>
  <c r="V1323" i="3"/>
  <c r="BE1322" i="3"/>
  <c r="W1322" i="3"/>
  <c r="BB1321" i="3"/>
  <c r="Q1320" i="3"/>
  <c r="AG1320" i="3"/>
  <c r="AW1320" i="3"/>
  <c r="N1320" i="3"/>
  <c r="AD1320" i="3"/>
  <c r="AT1320" i="3"/>
  <c r="O1320" i="3"/>
  <c r="AE1320" i="3"/>
  <c r="AU1320" i="3"/>
  <c r="L1319" i="3"/>
  <c r="BB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AM1322" i="3" l="1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Y1209" i="3" s="1"/>
  <c r="L1270" i="3"/>
  <c r="L1255" i="3"/>
  <c r="K1255" i="3"/>
  <c r="L1251" i="3"/>
  <c r="K1251" i="3"/>
  <c r="AT1251" i="3" s="1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AE1225" i="3" s="1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L1315" i="3"/>
  <c r="L1313" i="3"/>
  <c r="L1311" i="3"/>
  <c r="K1302" i="3"/>
  <c r="K1300" i="3"/>
  <c r="K1276" i="3"/>
  <c r="O1276" i="3" s="1"/>
  <c r="L1268" i="3"/>
  <c r="L1257" i="3"/>
  <c r="L1252" i="3"/>
  <c r="L1249" i="3"/>
  <c r="L1247" i="3"/>
  <c r="K1247" i="3"/>
  <c r="L1237" i="3"/>
  <c r="AZ1237" i="3" s="1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L1278" i="3"/>
  <c r="L1274" i="3"/>
  <c r="K1272" i="3"/>
  <c r="AB1272" i="3" s="1"/>
  <c r="L1266" i="3"/>
  <c r="L1264" i="3"/>
  <c r="L1262" i="3"/>
  <c r="L1260" i="3"/>
  <c r="L1254" i="3"/>
  <c r="L1243" i="3"/>
  <c r="L1241" i="3"/>
  <c r="K1230" i="3"/>
  <c r="BE1230" i="3" s="1"/>
  <c r="K1223" i="3"/>
  <c r="K1213" i="3"/>
  <c r="K1210" i="3"/>
  <c r="R1210" i="3" s="1"/>
  <c r="S1209" i="3"/>
  <c r="K1208" i="3"/>
  <c r="L1206" i="3"/>
  <c r="L1204" i="3"/>
  <c r="K1203" i="3"/>
  <c r="M1203" i="3" s="1"/>
  <c r="K1201" i="3"/>
  <c r="L1317" i="3"/>
  <c r="K1317" i="3"/>
  <c r="AM1317" i="3" s="1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BD1245" i="3" s="1"/>
  <c r="K1243" i="3"/>
  <c r="K1241" i="3"/>
  <c r="L1238" i="3"/>
  <c r="AL1238" i="3" s="1"/>
  <c r="L1231" i="3"/>
  <c r="AI1231" i="3" s="1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T1209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K1283" i="3"/>
  <c r="P1245" i="3"/>
  <c r="AZ1235" i="3"/>
  <c r="O1231" i="3"/>
  <c r="AY1231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AA1287" i="3" s="1"/>
  <c r="L1285" i="3"/>
  <c r="M1268" i="3"/>
  <c r="AF1268" i="3"/>
  <c r="BD1268" i="3"/>
  <c r="P1268" i="3"/>
  <c r="AN1268" i="3"/>
  <c r="BH1268" i="3"/>
  <c r="X1268" i="3"/>
  <c r="AR1268" i="3"/>
  <c r="AR1237" i="3"/>
  <c r="L1316" i="3"/>
  <c r="L1314" i="3"/>
  <c r="L1312" i="3"/>
  <c r="O1312" i="3" s="1"/>
  <c r="L1310" i="3"/>
  <c r="L1306" i="3"/>
  <c r="L1304" i="3"/>
  <c r="P1304" i="3" s="1"/>
  <c r="L1302" i="3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K1252" i="3"/>
  <c r="K1248" i="3"/>
  <c r="L1242" i="3"/>
  <c r="K1242" i="3"/>
  <c r="L1233" i="3"/>
  <c r="K1233" i="3"/>
  <c r="L1229" i="3"/>
  <c r="AA1229" i="3" s="1"/>
  <c r="L1228" i="3"/>
  <c r="K1228" i="3"/>
  <c r="AA1225" i="3"/>
  <c r="K1216" i="3"/>
  <c r="Q1214" i="3"/>
  <c r="AT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U1230" i="3"/>
  <c r="L1222" i="3"/>
  <c r="K1221" i="3"/>
  <c r="AP1221" i="3" s="1"/>
  <c r="L1220" i="3"/>
  <c r="K1219" i="3"/>
  <c r="L1218" i="3"/>
  <c r="K1217" i="3"/>
  <c r="L1216" i="3"/>
  <c r="AR1214" i="3"/>
  <c r="L1212" i="3"/>
  <c r="V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K1256" i="3"/>
  <c r="K1254" i="3"/>
  <c r="AR1254" i="3" s="1"/>
  <c r="K1249" i="3"/>
  <c r="L1232" i="3"/>
  <c r="K1232" i="3"/>
  <c r="BG1225" i="3"/>
  <c r="AO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BK1327" i="3"/>
  <c r="BL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N1319" i="3"/>
  <c r="BM1327" i="3"/>
  <c r="BL1326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AC1314" i="3"/>
  <c r="BH1314" i="3"/>
  <c r="AN1312" i="3"/>
  <c r="AM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AC1306" i="3"/>
  <c r="AS1306" i="3"/>
  <c r="BI1306" i="3"/>
  <c r="Z1306" i="3"/>
  <c r="AP1306" i="3"/>
  <c r="BF1306" i="3"/>
  <c r="BH1306" i="3"/>
  <c r="AA1306" i="3"/>
  <c r="AQ1306" i="3"/>
  <c r="BG1306" i="3"/>
  <c r="AB1306" i="3"/>
  <c r="BD1306" i="3"/>
  <c r="AE1317" i="3"/>
  <c r="P1317" i="3"/>
  <c r="AV1317" i="3"/>
  <c r="AX1317" i="3"/>
  <c r="M1317" i="3"/>
  <c r="AS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W1309" i="3"/>
  <c r="AM1309" i="3"/>
  <c r="BC1309" i="3"/>
  <c r="V1309" i="3"/>
  <c r="BB1309" i="3"/>
  <c r="AB1309" i="3"/>
  <c r="AR1309" i="3"/>
  <c r="BH1309" i="3"/>
  <c r="Y1309" i="3"/>
  <c r="AO1309" i="3"/>
  <c r="BE1309" i="3"/>
  <c r="AP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E1305" i="3"/>
  <c r="AU1305" i="3"/>
  <c r="N1305" i="3"/>
  <c r="AH1305" i="3"/>
  <c r="P1305" i="3"/>
  <c r="AF1305" i="3"/>
  <c r="AV1305" i="3"/>
  <c r="Z1305" i="3"/>
  <c r="M1305" i="3"/>
  <c r="AC1305" i="3"/>
  <c r="AS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H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W1305" i="3" l="1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N1235" i="3" s="1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BN1304" i="3" s="1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BL1272" i="3" s="1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AW1202" i="3"/>
  <c r="BK1214" i="3"/>
  <c r="BM1225" i="3"/>
  <c r="BI1234" i="3"/>
  <c r="AS1234" i="3"/>
  <c r="AC1234" i="3"/>
  <c r="M1234" i="3"/>
  <c r="AV1234" i="3"/>
  <c r="AF1234" i="3"/>
  <c r="P1234" i="3"/>
  <c r="AU1234" i="3"/>
  <c r="AE1234" i="3"/>
  <c r="O1234" i="3"/>
  <c r="BJ1238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M120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O1287" i="3"/>
  <c r="O1289" i="3"/>
  <c r="O1291" i="3"/>
  <c r="O1293" i="3"/>
  <c r="O1295" i="3"/>
  <c r="O1297" i="3"/>
  <c r="BL1297" i="3" s="1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11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N1207" i="3"/>
  <c r="BK1207" i="3"/>
  <c r="BL1209" i="3"/>
  <c r="BN1211" i="3"/>
  <c r="BJ1199" i="3"/>
  <c r="BK1206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L1217" i="3"/>
  <c r="BM1217" i="3"/>
  <c r="BJ1225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5" i="3"/>
  <c r="BN1286" i="3"/>
  <c r="BK1286" i="3"/>
  <c r="BN1293" i="3"/>
  <c r="BL1294" i="3"/>
  <c r="Z1283" i="3"/>
  <c r="BK1301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N1305" i="3"/>
  <c r="BJ1311" i="3"/>
  <c r="BL1306" i="3"/>
  <c r="BJ1306" i="3"/>
  <c r="BK1197" i="3"/>
  <c r="BL1210" i="3"/>
  <c r="BL1219" i="3"/>
  <c r="BN1231" i="3"/>
  <c r="BL1263" i="3"/>
  <c r="BL1250" i="3"/>
  <c r="BL1254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BL1226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L1242" i="3"/>
  <c r="BJ1224" i="3"/>
  <c r="BK1259" i="3"/>
  <c r="BN1259" i="3"/>
  <c r="BJ1268" i="3"/>
  <c r="BJ1270" i="3"/>
  <c r="BK1255" i="3"/>
  <c r="BL1255" i="3"/>
  <c r="BM1268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BM1292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7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BL1196" i="3"/>
  <c r="AC1202" i="3"/>
  <c r="AS1202" i="3"/>
  <c r="BI1202" i="3"/>
  <c r="BJ1197" i="3"/>
  <c r="BN1203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L1249" i="3"/>
  <c r="BK1257" i="3"/>
  <c r="BL1268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K1291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BN1317" i="3"/>
  <c r="K1081" i="3"/>
  <c r="L1131" i="3"/>
  <c r="N1131" i="3" s="1"/>
  <c r="L1129" i="3"/>
  <c r="L1127" i="3"/>
  <c r="L1125" i="3"/>
  <c r="L1121" i="3"/>
  <c r="BC1121" i="3" s="1"/>
  <c r="L1119" i="3"/>
  <c r="L1117" i="3"/>
  <c r="L1112" i="3"/>
  <c r="K1112" i="3"/>
  <c r="AA1112" i="3" s="1"/>
  <c r="L1073" i="3"/>
  <c r="L1166" i="3"/>
  <c r="L1164" i="3"/>
  <c r="L1148" i="3"/>
  <c r="L1146" i="3"/>
  <c r="L1104" i="3"/>
  <c r="K1104" i="3"/>
  <c r="AI1104" i="3" s="1"/>
  <c r="L1092" i="3"/>
  <c r="L1090" i="3"/>
  <c r="K1077" i="3"/>
  <c r="AG1077" i="3" s="1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AG1136" i="3" s="1"/>
  <c r="K1103" i="3"/>
  <c r="K1101" i="3"/>
  <c r="L1099" i="3"/>
  <c r="L1145" i="3"/>
  <c r="AA1145" i="3" s="1"/>
  <c r="L1141" i="3"/>
  <c r="K1133" i="3"/>
  <c r="K1130" i="3"/>
  <c r="AC1130" i="3" s="1"/>
  <c r="K1126" i="3"/>
  <c r="L1113" i="3"/>
  <c r="K1109" i="3"/>
  <c r="AC1109" i="3" s="1"/>
  <c r="L1101" i="3"/>
  <c r="AL1101" i="3" s="1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H1105" i="3" s="1"/>
  <c r="K1097" i="3"/>
  <c r="AA1097" i="3" s="1"/>
  <c r="L1192" i="3"/>
  <c r="L1190" i="3"/>
  <c r="L1189" i="3"/>
  <c r="L1187" i="3"/>
  <c r="L1176" i="3"/>
  <c r="K1176" i="3"/>
  <c r="L1168" i="3"/>
  <c r="V1168" i="3" s="1"/>
  <c r="K1168" i="3"/>
  <c r="L1156" i="3"/>
  <c r="K1156" i="3"/>
  <c r="K1148" i="3"/>
  <c r="Z1148" i="3" s="1"/>
  <c r="K1146" i="3"/>
  <c r="AO1146" i="3" s="1"/>
  <c r="K1141" i="3"/>
  <c r="Y1141" i="3" s="1"/>
  <c r="K1137" i="3"/>
  <c r="L1132" i="3"/>
  <c r="K1117" i="3"/>
  <c r="L1116" i="3"/>
  <c r="L1115" i="3"/>
  <c r="L1107" i="3"/>
  <c r="P1107" i="3" s="1"/>
  <c r="K1099" i="3"/>
  <c r="K1090" i="3"/>
  <c r="L1088" i="3"/>
  <c r="L1086" i="3"/>
  <c r="L1084" i="3"/>
  <c r="K1084" i="3"/>
  <c r="L1082" i="3"/>
  <c r="K1082" i="3"/>
  <c r="K1076" i="3"/>
  <c r="L1169" i="3"/>
  <c r="K1169" i="3"/>
  <c r="K1166" i="3"/>
  <c r="K1164" i="3"/>
  <c r="BB1164" i="3" s="1"/>
  <c r="L1150" i="3"/>
  <c r="K1150" i="3"/>
  <c r="L1142" i="3"/>
  <c r="AT1142" i="3" s="1"/>
  <c r="K1142" i="3"/>
  <c r="L1139" i="3"/>
  <c r="L1135" i="3"/>
  <c r="K1135" i="3"/>
  <c r="Z1135" i="3" s="1"/>
  <c r="L1123" i="3"/>
  <c r="K1123" i="3"/>
  <c r="L1103" i="3"/>
  <c r="L1078" i="3"/>
  <c r="K1074" i="3"/>
  <c r="L1194" i="3"/>
  <c r="L1181" i="3"/>
  <c r="L1177" i="3"/>
  <c r="L1174" i="3"/>
  <c r="R1174" i="3" s="1"/>
  <c r="L1167" i="3"/>
  <c r="L1136" i="3"/>
  <c r="L1133" i="3"/>
  <c r="Q1133" i="3" s="1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M1147" i="3" s="1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AT1152" i="3" s="1"/>
  <c r="L1147" i="3"/>
  <c r="L1143" i="3"/>
  <c r="L1140" i="3"/>
  <c r="K1140" i="3"/>
  <c r="R1140" i="3" s="1"/>
  <c r="K1131" i="3"/>
  <c r="K1128" i="3"/>
  <c r="K1122" i="3"/>
  <c r="L1100" i="3"/>
  <c r="AF1100" i="3" s="1"/>
  <c r="K1100" i="3"/>
  <c r="L1094" i="3"/>
  <c r="K1094" i="3"/>
  <c r="K1080" i="3"/>
  <c r="K1073" i="3"/>
  <c r="M1073" i="3" s="1"/>
  <c r="L1128" i="3"/>
  <c r="L1122" i="3"/>
  <c r="BH1122" i="3" s="1"/>
  <c r="L1102" i="3"/>
  <c r="AA1102" i="3" s="1"/>
  <c r="K1102" i="3"/>
  <c r="L1098" i="3"/>
  <c r="K1098" i="3"/>
  <c r="Z1098" i="3" s="1"/>
  <c r="K1086" i="3"/>
  <c r="AU1086" i="3" s="1"/>
  <c r="L1159" i="3"/>
  <c r="AV1159" i="3" s="1"/>
  <c r="L1158" i="3"/>
  <c r="K1158" i="3"/>
  <c r="L1153" i="3"/>
  <c r="K1153" i="3"/>
  <c r="L1149" i="3"/>
  <c r="P1149" i="3" s="1"/>
  <c r="L1144" i="3"/>
  <c r="K1144" i="3"/>
  <c r="T1144" i="3" s="1"/>
  <c r="K1143" i="3"/>
  <c r="L1138" i="3"/>
  <c r="K1138" i="3"/>
  <c r="T1138" i="3" s="1"/>
  <c r="L1137" i="3"/>
  <c r="U1137" i="3" s="1"/>
  <c r="K1134" i="3"/>
  <c r="K1132" i="3"/>
  <c r="K1129" i="3"/>
  <c r="S1129" i="3" s="1"/>
  <c r="K1125" i="3"/>
  <c r="P1125" i="3" s="1"/>
  <c r="K1120" i="3"/>
  <c r="K1119" i="3"/>
  <c r="BH1119" i="3" s="1"/>
  <c r="L1118" i="3"/>
  <c r="K1115" i="3"/>
  <c r="K1107" i="3"/>
  <c r="K1092" i="3"/>
  <c r="K1088" i="3"/>
  <c r="P1088" i="3" s="1"/>
  <c r="L1083" i="3"/>
  <c r="K1083" i="3"/>
  <c r="L1108" i="3"/>
  <c r="K1108" i="3"/>
  <c r="Z1108" i="3" s="1"/>
  <c r="L1106" i="3"/>
  <c r="AE1106" i="3" s="1"/>
  <c r="K1106" i="3"/>
  <c r="L1097" i="3"/>
  <c r="L1096" i="3"/>
  <c r="K1096" i="3"/>
  <c r="L1095" i="3"/>
  <c r="T1095" i="3" s="1"/>
  <c r="L1081" i="3"/>
  <c r="AA1081" i="3" s="1"/>
  <c r="L1080" i="3"/>
  <c r="K1124" i="3"/>
  <c r="L1120" i="3"/>
  <c r="L1114" i="3"/>
  <c r="K1114" i="3"/>
  <c r="O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P1145" i="3"/>
  <c r="BH1145" i="3"/>
  <c r="M1145" i="3"/>
  <c r="AS1145" i="3"/>
  <c r="BI1145" i="3"/>
  <c r="AP1145" i="3"/>
  <c r="BB1145" i="3"/>
  <c r="W1145" i="3"/>
  <c r="AM1145" i="3"/>
  <c r="BE1168" i="3"/>
  <c r="P1147" i="3"/>
  <c r="Z1147" i="3"/>
  <c r="AP1147" i="3"/>
  <c r="AZ1133" i="3"/>
  <c r="AP1174" i="3"/>
  <c r="X1174" i="3"/>
  <c r="AN1174" i="3"/>
  <c r="AY1168" i="3"/>
  <c r="AV1164" i="3"/>
  <c r="AD1162" i="3"/>
  <c r="AP1149" i="3"/>
  <c r="AI1134" i="3"/>
  <c r="AL1134" i="3"/>
  <c r="V1148" i="3"/>
  <c r="AL1148" i="3"/>
  <c r="BB1148" i="3"/>
  <c r="W1148" i="3"/>
  <c r="AM1148" i="3"/>
  <c r="BC1148" i="3"/>
  <c r="X1148" i="3"/>
  <c r="AN1148" i="3"/>
  <c r="BD1148" i="3"/>
  <c r="V1146" i="3"/>
  <c r="AH1146" i="3"/>
  <c r="AL1146" i="3"/>
  <c r="BB1146" i="3"/>
  <c r="BF1146" i="3"/>
  <c r="S1146" i="3"/>
  <c r="AI1146" i="3"/>
  <c r="AM1146" i="3"/>
  <c r="AY1146" i="3"/>
  <c r="BG1146" i="3"/>
  <c r="X1146" i="3"/>
  <c r="AB1146" i="3"/>
  <c r="AR1146" i="3"/>
  <c r="AZ1146" i="3"/>
  <c r="BD1146" i="3"/>
  <c r="AH1142" i="3"/>
  <c r="W1142" i="3"/>
  <c r="P1142" i="3"/>
  <c r="BD1142" i="3"/>
  <c r="AZ1140" i="3"/>
  <c r="T1126" i="3"/>
  <c r="AJ1126" i="3"/>
  <c r="X1126" i="3"/>
  <c r="AN1126" i="3"/>
  <c r="BD1126" i="3"/>
  <c r="AT1150" i="3"/>
  <c r="AW1148" i="3"/>
  <c r="AW1146" i="3"/>
  <c r="AG1146" i="3"/>
  <c r="AA1136" i="3"/>
  <c r="AQ1136" i="3"/>
  <c r="BF1136" i="3"/>
  <c r="AS1136" i="3"/>
  <c r="P1135" i="3"/>
  <c r="AT1131" i="3"/>
  <c r="AV1131" i="3"/>
  <c r="AP1131" i="3"/>
  <c r="P1126" i="3"/>
  <c r="AY1133" i="3"/>
  <c r="AA1131" i="3"/>
  <c r="AU1131" i="3"/>
  <c r="U1131" i="3"/>
  <c r="AO1131" i="3"/>
  <c r="BI1131" i="3"/>
  <c r="AR1126" i="3"/>
  <c r="AD1123" i="3"/>
  <c r="S1117" i="3"/>
  <c r="O1093" i="3"/>
  <c r="W1093" i="3"/>
  <c r="AA1093" i="3"/>
  <c r="AE1093" i="3"/>
  <c r="AM1093" i="3"/>
  <c r="AQ1093" i="3"/>
  <c r="AU1093" i="3"/>
  <c r="U1093" i="3"/>
  <c r="Z1093" i="3"/>
  <c r="AF1093" i="3"/>
  <c r="AP1093" i="3"/>
  <c r="AV1093" i="3"/>
  <c r="AZ1093" i="3"/>
  <c r="BH1093" i="3"/>
  <c r="Q1093" i="3"/>
  <c r="V1093" i="3"/>
  <c r="AG1093" i="3"/>
  <c r="AL1093" i="3"/>
  <c r="AR1093" i="3"/>
  <c r="BA1093" i="3"/>
  <c r="BE1093" i="3"/>
  <c r="BI1093" i="3"/>
  <c r="R1093" i="3"/>
  <c r="X1093" i="3"/>
  <c r="AC1093" i="3"/>
  <c r="AN1093" i="3"/>
  <c r="AS1093" i="3"/>
  <c r="AX1093" i="3"/>
  <c r="BF1093" i="3"/>
  <c r="AD1093" i="3"/>
  <c r="AY1093" i="3"/>
  <c r="AJ1093" i="3"/>
  <c r="BC1093" i="3"/>
  <c r="T1093" i="3"/>
  <c r="BG1093" i="3"/>
  <c r="Y1093" i="3"/>
  <c r="AT1093" i="3"/>
  <c r="BA1135" i="3"/>
  <c r="AI1129" i="3"/>
  <c r="T1129" i="3"/>
  <c r="AJ1129" i="3"/>
  <c r="AG1129" i="3"/>
  <c r="AW1129" i="3"/>
  <c r="AA1123" i="3"/>
  <c r="AQ1123" i="3"/>
  <c r="AB1123" i="3"/>
  <c r="AR1123" i="3"/>
  <c r="BH1123" i="3"/>
  <c r="AO1123" i="3"/>
  <c r="BE1123" i="3"/>
  <c r="AU1121" i="3"/>
  <c r="AV1121" i="3"/>
  <c r="BE1121" i="3"/>
  <c r="X1112" i="3"/>
  <c r="AH1112" i="3"/>
  <c r="AT1112" i="3"/>
  <c r="AN1107" i="3"/>
  <c r="M1107" i="3"/>
  <c r="AO1107" i="3"/>
  <c r="V1107" i="3"/>
  <c r="AX1107" i="3"/>
  <c r="O1107" i="3"/>
  <c r="AE1135" i="3"/>
  <c r="AQ1130" i="3"/>
  <c r="AL1129" i="3"/>
  <c r="BI1128" i="3"/>
  <c r="AP1128" i="3"/>
  <c r="AA1128" i="3"/>
  <c r="M1126" i="3"/>
  <c r="Q1126" i="3"/>
  <c r="U1126" i="3"/>
  <c r="AC1126" i="3"/>
  <c r="AG1126" i="3"/>
  <c r="AK1126" i="3"/>
  <c r="AS1126" i="3"/>
  <c r="AW1126" i="3"/>
  <c r="BA1126" i="3"/>
  <c r="BI1126" i="3"/>
  <c r="N1126" i="3"/>
  <c r="R1126" i="3"/>
  <c r="Z1126" i="3"/>
  <c r="AD1126" i="3"/>
  <c r="AH1126" i="3"/>
  <c r="AP1126" i="3"/>
  <c r="AT1126" i="3"/>
  <c r="AX1126" i="3"/>
  <c r="BF1126" i="3"/>
  <c r="O1126" i="3"/>
  <c r="S1126" i="3"/>
  <c r="AA1126" i="3"/>
  <c r="AE1126" i="3"/>
  <c r="AI1126" i="3"/>
  <c r="AQ1126" i="3"/>
  <c r="AU1126" i="3"/>
  <c r="AY1126" i="3"/>
  <c r="BG1126" i="3"/>
  <c r="BB1123" i="3"/>
  <c r="M1122" i="3"/>
  <c r="AC1122" i="3"/>
  <c r="AG1122" i="3"/>
  <c r="AS1122" i="3"/>
  <c r="BI1122" i="3"/>
  <c r="N1122" i="3"/>
  <c r="Z1122" i="3"/>
  <c r="AP1122" i="3"/>
  <c r="AT1122" i="3"/>
  <c r="BF1122" i="3"/>
  <c r="AA1122" i="3"/>
  <c r="AE1122" i="3"/>
  <c r="AQ1122" i="3"/>
  <c r="BG1122" i="3"/>
  <c r="BB1121" i="3"/>
  <c r="U1120" i="3"/>
  <c r="BF1120" i="3"/>
  <c r="AY1120" i="3"/>
  <c r="AX1119" i="3"/>
  <c r="Q1119" i="3"/>
  <c r="U1119" i="3"/>
  <c r="Y1119" i="3"/>
  <c r="AG1119" i="3"/>
  <c r="AK1119" i="3"/>
  <c r="AO1119" i="3"/>
  <c r="AW1119" i="3"/>
  <c r="BA1119" i="3"/>
  <c r="BE1119" i="3"/>
  <c r="N1119" i="3"/>
  <c r="S1119" i="3"/>
  <c r="X1119" i="3"/>
  <c r="AI1119" i="3"/>
  <c r="AN1119" i="3"/>
  <c r="AT1119" i="3"/>
  <c r="BD1119" i="3"/>
  <c r="O1119" i="3"/>
  <c r="T1119" i="3"/>
  <c r="AE1119" i="3"/>
  <c r="AJ1119" i="3"/>
  <c r="AP1119" i="3"/>
  <c r="AZ1119" i="3"/>
  <c r="BF1119" i="3"/>
  <c r="P1119" i="3"/>
  <c r="AA1119" i="3"/>
  <c r="AF1119" i="3"/>
  <c r="AL1119" i="3"/>
  <c r="AV1119" i="3"/>
  <c r="BB1119" i="3"/>
  <c r="BG1119" i="3"/>
  <c r="AA1114" i="3"/>
  <c r="AE1114" i="3"/>
  <c r="AQ1114" i="3"/>
  <c r="BG1114" i="3"/>
  <c r="P1114" i="3"/>
  <c r="AB1114" i="3"/>
  <c r="AR1114" i="3"/>
  <c r="AV1114" i="3"/>
  <c r="BH1114" i="3"/>
  <c r="AP1114" i="3"/>
  <c r="AX1114" i="3"/>
  <c r="U1114" i="3"/>
  <c r="BA1114" i="3"/>
  <c r="BI1114" i="3"/>
  <c r="AD1114" i="3"/>
  <c r="AP1102" i="3"/>
  <c r="AR1102" i="3"/>
  <c r="BD1111" i="3"/>
  <c r="AQ1111" i="3"/>
  <c r="R1108" i="3"/>
  <c r="BF1108" i="3"/>
  <c r="AA1108" i="3"/>
  <c r="BG1108" i="3"/>
  <c r="AZ1108" i="3"/>
  <c r="BH1108" i="3"/>
  <c r="AB1105" i="3"/>
  <c r="AR1105" i="3"/>
  <c r="AO1105" i="3"/>
  <c r="BE1105" i="3"/>
  <c r="BB1105" i="3"/>
  <c r="V1101" i="3"/>
  <c r="AF1101" i="3"/>
  <c r="BA1101" i="3"/>
  <c r="O1091" i="3"/>
  <c r="AG1091" i="3"/>
  <c r="P1111" i="3"/>
  <c r="T1111" i="3"/>
  <c r="X1111" i="3"/>
  <c r="AB1111" i="3"/>
  <c r="AF1111" i="3"/>
  <c r="AJ1111" i="3"/>
  <c r="AN1111" i="3"/>
  <c r="AR1111" i="3"/>
  <c r="AV1111" i="3"/>
  <c r="AZ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AD1106" i="3"/>
  <c r="AT1106" i="3"/>
  <c r="P1106" i="3"/>
  <c r="AV1106" i="3"/>
  <c r="T1103" i="3"/>
  <c r="X1100" i="3"/>
  <c r="AB1100" i="3"/>
  <c r="AR1100" i="3"/>
  <c r="AV1100" i="3"/>
  <c r="N1100" i="3"/>
  <c r="Y1100" i="3"/>
  <c r="AT1100" i="3"/>
  <c r="AY1100" i="3"/>
  <c r="Z1100" i="3"/>
  <c r="AE1100" i="3"/>
  <c r="BA1100" i="3"/>
  <c r="Q1100" i="3"/>
  <c r="AL1100" i="3"/>
  <c r="AQ1100" i="3"/>
  <c r="R1087" i="3"/>
  <c r="AI1087" i="3"/>
  <c r="K1118" i="3"/>
  <c r="K1116" i="3"/>
  <c r="BH1111" i="3"/>
  <c r="AY1111" i="3"/>
  <c r="AI1111" i="3"/>
  <c r="S1111" i="3"/>
  <c r="AV1109" i="3"/>
  <c r="BI1109" i="3"/>
  <c r="AP1109" i="3"/>
  <c r="BI1108" i="3"/>
  <c r="AZ1104" i="3"/>
  <c r="BI1100" i="3"/>
  <c r="N1098" i="3"/>
  <c r="R1098" i="3"/>
  <c r="V1098" i="3"/>
  <c r="AD1098" i="3"/>
  <c r="AH1098" i="3"/>
  <c r="AL1098" i="3"/>
  <c r="AT1098" i="3"/>
  <c r="AX1098" i="3"/>
  <c r="BB1098" i="3"/>
  <c r="P1098" i="3"/>
  <c r="T1098" i="3"/>
  <c r="X1098" i="3"/>
  <c r="AF1098" i="3"/>
  <c r="AJ1098" i="3"/>
  <c r="AN1098" i="3"/>
  <c r="AV1098" i="3"/>
  <c r="AZ1098" i="3"/>
  <c r="BD1098" i="3"/>
  <c r="O1098" i="3"/>
  <c r="W1098" i="3"/>
  <c r="AE1098" i="3"/>
  <c r="AU1098" i="3"/>
  <c r="BC1098" i="3"/>
  <c r="Q1098" i="3"/>
  <c r="AG1098" i="3"/>
  <c r="AO1098" i="3"/>
  <c r="AW1098" i="3"/>
  <c r="S1098" i="3"/>
  <c r="AA1098" i="3"/>
  <c r="AI1098" i="3"/>
  <c r="AY1098" i="3"/>
  <c r="BG1098" i="3"/>
  <c r="BA1091" i="3"/>
  <c r="O1099" i="3"/>
  <c r="BG1097" i="3"/>
  <c r="AQ1097" i="3"/>
  <c r="P1097" i="3"/>
  <c r="T1097" i="3"/>
  <c r="X1097" i="3"/>
  <c r="AF1097" i="3"/>
  <c r="AJ1097" i="3"/>
  <c r="AN1097" i="3"/>
  <c r="AV1097" i="3"/>
  <c r="AZ1097" i="3"/>
  <c r="BD1097" i="3"/>
  <c r="M1097" i="3"/>
  <c r="Q1097" i="3"/>
  <c r="U1097" i="3"/>
  <c r="AC1097" i="3"/>
  <c r="AG1097" i="3"/>
  <c r="AK1097" i="3"/>
  <c r="AS1097" i="3"/>
  <c r="AW1097" i="3"/>
  <c r="BA1097" i="3"/>
  <c r="BI1097" i="3"/>
  <c r="N1097" i="3"/>
  <c r="R1097" i="3"/>
  <c r="Z1097" i="3"/>
  <c r="AD1097" i="3"/>
  <c r="AH1097" i="3"/>
  <c r="AP1097" i="3"/>
  <c r="AT1097" i="3"/>
  <c r="AX1097" i="3"/>
  <c r="BF1097" i="3"/>
  <c r="AS1096" i="3"/>
  <c r="AC1096" i="3"/>
  <c r="Q1095" i="3"/>
  <c r="BE1095" i="3"/>
  <c r="AT1095" i="3"/>
  <c r="AC1099" i="3"/>
  <c r="BC1097" i="3"/>
  <c r="AM1097" i="3"/>
  <c r="V1089" i="3"/>
  <c r="W1089" i="3"/>
  <c r="AM1089" i="3"/>
  <c r="BD1089" i="3"/>
  <c r="N1085" i="3"/>
  <c r="AD1085" i="3"/>
  <c r="AU1085" i="3"/>
  <c r="AV1085" i="3"/>
  <c r="Y1085" i="3"/>
  <c r="AN1099" i="3"/>
  <c r="BD1099" i="3"/>
  <c r="V1099" i="3"/>
  <c r="BB1099" i="3"/>
  <c r="V1096" i="3"/>
  <c r="Z1096" i="3"/>
  <c r="AP1096" i="3"/>
  <c r="BB1096" i="3"/>
  <c r="BF1096" i="3"/>
  <c r="AA1096" i="3"/>
  <c r="AM1096" i="3"/>
  <c r="AQ1096" i="3"/>
  <c r="BG1096" i="3"/>
  <c r="X1096" i="3"/>
  <c r="AB1096" i="3"/>
  <c r="AR1096" i="3"/>
  <c r="BD1096" i="3"/>
  <c r="BH1096" i="3"/>
  <c r="BC1092" i="3"/>
  <c r="AX1092" i="3"/>
  <c r="AR1092" i="3"/>
  <c r="AH1092" i="3"/>
  <c r="AB1092" i="3"/>
  <c r="W1092" i="3"/>
  <c r="AY1082" i="3"/>
  <c r="Q1080" i="3"/>
  <c r="U1080" i="3"/>
  <c r="AK1080" i="3"/>
  <c r="AW1080" i="3"/>
  <c r="BA1080" i="3"/>
  <c r="R1080" i="3"/>
  <c r="AD1080" i="3"/>
  <c r="AH1080" i="3"/>
  <c r="AX1080" i="3"/>
  <c r="O1080" i="3"/>
  <c r="S1080" i="3"/>
  <c r="AI1080" i="3"/>
  <c r="AU1080" i="3"/>
  <c r="AY1080" i="3"/>
  <c r="AN1080" i="3"/>
  <c r="AR1080" i="3"/>
  <c r="BH1080" i="3"/>
  <c r="Z1078" i="3"/>
  <c r="AP1078" i="3"/>
  <c r="BF1078" i="3"/>
  <c r="AL1078" i="3"/>
  <c r="M1092" i="3"/>
  <c r="Q1092" i="3"/>
  <c r="Y1092" i="3"/>
  <c r="AC1092" i="3"/>
  <c r="AG1092" i="3"/>
  <c r="AO1092" i="3"/>
  <c r="AS1092" i="3"/>
  <c r="AW1092" i="3"/>
  <c r="BE1092" i="3"/>
  <c r="BI1092" i="3"/>
  <c r="T1090" i="3"/>
  <c r="AZ1090" i="3"/>
  <c r="Q1090" i="3"/>
  <c r="AG1090" i="3"/>
  <c r="N1090" i="3"/>
  <c r="AD1090" i="3"/>
  <c r="AT1090" i="3"/>
  <c r="AF1088" i="3"/>
  <c r="AC1088" i="3"/>
  <c r="AS1088" i="3"/>
  <c r="BF1088" i="3"/>
  <c r="AB1086" i="3"/>
  <c r="AR1086" i="3"/>
  <c r="BH1086" i="3"/>
  <c r="Y1086" i="3"/>
  <c r="AO1086" i="3"/>
  <c r="BE1086" i="3"/>
  <c r="V1086" i="3"/>
  <c r="AL1086" i="3"/>
  <c r="BB1086" i="3"/>
  <c r="P1083" i="3"/>
  <c r="AB1083" i="3"/>
  <c r="AF1083" i="3"/>
  <c r="AJ1083" i="3"/>
  <c r="AV1083" i="3"/>
  <c r="AZ1083" i="3"/>
  <c r="O1083" i="3"/>
  <c r="Z1083" i="3"/>
  <c r="AK1083" i="3"/>
  <c r="AP1083" i="3"/>
  <c r="BF1083" i="3"/>
  <c r="Q1083" i="3"/>
  <c r="V1083" i="3"/>
  <c r="AL1083" i="3"/>
  <c r="AQ1083" i="3"/>
  <c r="BB1083" i="3"/>
  <c r="M1083" i="3"/>
  <c r="W1083" i="3"/>
  <c r="AC1083" i="3"/>
  <c r="AS1083" i="3"/>
  <c r="AX1083" i="3"/>
  <c r="BC1083" i="3"/>
  <c r="AZ1092" i="3"/>
  <c r="AU1092" i="3"/>
  <c r="AP1092" i="3"/>
  <c r="AE1092" i="3"/>
  <c r="Z1092" i="3"/>
  <c r="T1092" i="3"/>
  <c r="BC1090" i="3"/>
  <c r="W1086" i="3"/>
  <c r="AB1084" i="3"/>
  <c r="BH1084" i="3"/>
  <c r="Y1084" i="3"/>
  <c r="AO1084" i="3"/>
  <c r="V1084" i="3"/>
  <c r="AL1084" i="3"/>
  <c r="BB1084" i="3"/>
  <c r="AO1083" i="3"/>
  <c r="S1083" i="3"/>
  <c r="O1082" i="3"/>
  <c r="T1082" i="3"/>
  <c r="AJ1082" i="3"/>
  <c r="AO1082" i="3"/>
  <c r="BE1082" i="3"/>
  <c r="P1082" i="3"/>
  <c r="AF1082" i="3"/>
  <c r="AK1082" i="3"/>
  <c r="BA1082" i="3"/>
  <c r="BG1082" i="3"/>
  <c r="AB1082" i="3"/>
  <c r="AG1082" i="3"/>
  <c r="AW1082" i="3"/>
  <c r="BC1082" i="3"/>
  <c r="BB1078" i="3"/>
  <c r="AX1081" i="3"/>
  <c r="N1082" i="3"/>
  <c r="R1082" i="3"/>
  <c r="AD1082" i="3"/>
  <c r="AH1082" i="3"/>
  <c r="AT1082" i="3"/>
  <c r="AX1082" i="3"/>
  <c r="AT1081" i="3"/>
  <c r="AD1081" i="3"/>
  <c r="W1081" i="3"/>
  <c r="AM1081" i="3"/>
  <c r="AQ1081" i="3"/>
  <c r="BC1081" i="3"/>
  <c r="X1081" i="3"/>
  <c r="AB1081" i="3"/>
  <c r="AN1081" i="3"/>
  <c r="BD1081" i="3"/>
  <c r="BH1081" i="3"/>
  <c r="U1081" i="3"/>
  <c r="AK1081" i="3"/>
  <c r="AO1081" i="3"/>
  <c r="BA1081" i="3"/>
  <c r="N1078" i="3"/>
  <c r="M1079" i="3"/>
  <c r="O1079" i="3"/>
  <c r="AA1079" i="3"/>
  <c r="AX1078" i="3"/>
  <c r="AH1078" i="3"/>
  <c r="R1078" i="3"/>
  <c r="L1076" i="3"/>
  <c r="BH1079" i="3"/>
  <c r="AV1079" i="3"/>
  <c r="AR1079" i="3"/>
  <c r="AF1079" i="3"/>
  <c r="AB1079" i="3"/>
  <c r="AT1078" i="3"/>
  <c r="AD1078" i="3"/>
  <c r="AT1077" i="3"/>
  <c r="AV1075" i="3"/>
  <c r="AF1075" i="3"/>
  <c r="L1074" i="3"/>
  <c r="O1078" i="3"/>
  <c r="S1078" i="3"/>
  <c r="W1078" i="3"/>
  <c r="AE1078" i="3"/>
  <c r="AI1078" i="3"/>
  <c r="AM1078" i="3"/>
  <c r="AU1078" i="3"/>
  <c r="AY1078" i="3"/>
  <c r="BC1078" i="3"/>
  <c r="P1078" i="3"/>
  <c r="T1078" i="3"/>
  <c r="X1078" i="3"/>
  <c r="AF1078" i="3"/>
  <c r="AJ1078" i="3"/>
  <c r="AN1078" i="3"/>
  <c r="AV1078" i="3"/>
  <c r="AZ1078" i="3"/>
  <c r="BD1078" i="3"/>
  <c r="M1078" i="3"/>
  <c r="Q1078" i="3"/>
  <c r="U1078" i="3"/>
  <c r="AC1078" i="3"/>
  <c r="AG1078" i="3"/>
  <c r="AK1078" i="3"/>
  <c r="AS1078" i="3"/>
  <c r="AW1078" i="3"/>
  <c r="BA1078" i="3"/>
  <c r="BI1078" i="3"/>
  <c r="M1075" i="3"/>
  <c r="Q1075" i="3"/>
  <c r="AC1075" i="3"/>
  <c r="AG1075" i="3"/>
  <c r="AS1075" i="3"/>
  <c r="AW1075" i="3"/>
  <c r="BI1075" i="3"/>
  <c r="N1075" i="3"/>
  <c r="Z1075" i="3"/>
  <c r="AD1075" i="3"/>
  <c r="AP1075" i="3"/>
  <c r="AT1075" i="3"/>
  <c r="BF1075" i="3"/>
  <c r="O1075" i="3"/>
  <c r="AA1075" i="3"/>
  <c r="AE1075" i="3"/>
  <c r="AQ1075" i="3"/>
  <c r="AU1075" i="3"/>
  <c r="BG1075" i="3"/>
  <c r="BG1100" i="3" l="1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BK1082" i="3" s="1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L1096" i="3" s="1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BK1184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M1148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N1114" i="3"/>
  <c r="BK1122" i="3"/>
  <c r="BN1126" i="3"/>
  <c r="BK1126" i="3"/>
  <c r="BN1130" i="3"/>
  <c r="BK1121" i="3"/>
  <c r="BN1121" i="3"/>
  <c r="BJ1135" i="3"/>
  <c r="BJ1140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K1157" i="3" l="1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AF1045" i="3" s="1"/>
  <c r="K1071" i="3"/>
  <c r="L1069" i="3"/>
  <c r="K1069" i="3"/>
  <c r="K1068" i="3"/>
  <c r="O1068" i="3" s="1"/>
  <c r="L1067" i="3"/>
  <c r="K1066" i="3"/>
  <c r="L1057" i="3"/>
  <c r="L1055" i="3"/>
  <c r="AN1055" i="3" s="1"/>
  <c r="K1072" i="3"/>
  <c r="K1067" i="3"/>
  <c r="K1062" i="3"/>
  <c r="O1062" i="3" s="1"/>
  <c r="K1057" i="3"/>
  <c r="AN1057" i="3" s="1"/>
  <c r="K1055" i="3"/>
  <c r="K1053" i="3"/>
  <c r="K1070" i="3"/>
  <c r="AQ1064" i="3"/>
  <c r="L1058" i="3"/>
  <c r="L1056" i="3"/>
  <c r="K1056" i="3"/>
  <c r="K1050" i="3"/>
  <c r="K1045" i="3"/>
  <c r="L1068" i="3"/>
  <c r="L1066" i="3"/>
  <c r="L1063" i="3"/>
  <c r="AS1063" i="3" s="1"/>
  <c r="K1063" i="3"/>
  <c r="L1060" i="3"/>
  <c r="L1054" i="3"/>
  <c r="K1054" i="3"/>
  <c r="AA1054" i="3" s="1"/>
  <c r="K1052" i="3"/>
  <c r="L1048" i="3"/>
  <c r="AP1048" i="3" s="1"/>
  <c r="AM1062" i="3"/>
  <c r="AA1062" i="3"/>
  <c r="BC1062" i="3"/>
  <c r="O1056" i="3"/>
  <c r="O1066" i="3"/>
  <c r="AQ1066" i="3"/>
  <c r="L1070" i="3"/>
  <c r="W1070" i="3" s="1"/>
  <c r="L1065" i="3"/>
  <c r="K1065" i="3"/>
  <c r="AM1064" i="3"/>
  <c r="L1061" i="3"/>
  <c r="K1061" i="3"/>
  <c r="K1049" i="3"/>
  <c r="K1047" i="3"/>
  <c r="N1047" i="3" s="1"/>
  <c r="BG1064" i="3"/>
  <c r="AA1064" i="3"/>
  <c r="L1051" i="3"/>
  <c r="L1049" i="3"/>
  <c r="AE1049" i="3" s="1"/>
  <c r="L1047" i="3"/>
  <c r="Z1046" i="3"/>
  <c r="BC1064" i="3"/>
  <c r="W1064" i="3"/>
  <c r="K1058" i="3"/>
  <c r="L1053" i="3"/>
  <c r="S1053" i="3" s="1"/>
  <c r="L1052" i="3"/>
  <c r="AX1046" i="3"/>
  <c r="R1046" i="3"/>
  <c r="L1072" i="3"/>
  <c r="P1072" i="3" s="1"/>
  <c r="L1071" i="3"/>
  <c r="R1071" i="3" s="1"/>
  <c r="R1070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X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L1059" i="3"/>
  <c r="Z1057" i="3"/>
  <c r="AP1057" i="3"/>
  <c r="BF1057" i="3"/>
  <c r="AA1057" i="3"/>
  <c r="AQ1057" i="3"/>
  <c r="BG1057" i="3"/>
  <c r="AO1057" i="3"/>
  <c r="AB1057" i="3"/>
  <c r="BH1057" i="3"/>
  <c r="AK1057" i="3"/>
  <c r="AN1045" i="3"/>
  <c r="AE1068" i="3"/>
  <c r="AY1062" i="3"/>
  <c r="BA1061" i="3"/>
  <c r="AK1061" i="3"/>
  <c r="AK1068" i="3"/>
  <c r="AU1066" i="3"/>
  <c r="AE1066" i="3"/>
  <c r="AW1065" i="3"/>
  <c r="AG1065" i="3"/>
  <c r="Q1065" i="3"/>
  <c r="AU1064" i="3"/>
  <c r="AE1064" i="3"/>
  <c r="AU1062" i="3"/>
  <c r="AE1062" i="3"/>
  <c r="AW1061" i="3"/>
  <c r="AG1061" i="3"/>
  <c r="Q1061" i="3"/>
  <c r="AU1060" i="3"/>
  <c r="X1055" i="3"/>
  <c r="AX1055" i="3"/>
  <c r="AK1055" i="3"/>
  <c r="T1068" i="3"/>
  <c r="AJ1068" i="3"/>
  <c r="AZ1068" i="3"/>
  <c r="R1068" i="3"/>
  <c r="AH1068" i="3"/>
  <c r="AX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X1060" i="3"/>
  <c r="AN1060" i="3"/>
  <c r="BD1060" i="3"/>
  <c r="U1060" i="3"/>
  <c r="AK1060" i="3"/>
  <c r="BA1060" i="3"/>
  <c r="R1060" i="3"/>
  <c r="AH1060" i="3"/>
  <c r="AX1060" i="3"/>
  <c r="U1058" i="3"/>
  <c r="AK1058" i="3"/>
  <c r="BA1058" i="3"/>
  <c r="V1058" i="3"/>
  <c r="AQ1058" i="3"/>
  <c r="R1058" i="3"/>
  <c r="AM1058" i="3"/>
  <c r="BH1058" i="3"/>
  <c r="AD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A1052" i="3"/>
  <c r="AB1052" i="3"/>
  <c r="AR1052" i="3"/>
  <c r="BH1052" i="3"/>
  <c r="Z1052" i="3"/>
  <c r="AP1052" i="3"/>
  <c r="BF1052" i="3"/>
  <c r="L1050" i="3"/>
  <c r="Y1050" i="3" s="1"/>
  <c r="BE1054" i="3"/>
  <c r="Y1054" i="3"/>
  <c r="BI1053" i="3"/>
  <c r="BA1053" i="3"/>
  <c r="AS1053" i="3"/>
  <c r="AK1053" i="3"/>
  <c r="AC1053" i="3"/>
  <c r="U1053" i="3"/>
  <c r="AW1052" i="3"/>
  <c r="Q1052" i="3"/>
  <c r="BC1054" i="3"/>
  <c r="W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BE1045" i="3"/>
  <c r="W1045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BE1050" i="3" l="1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BJ1066" i="3" s="1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BM1060" i="3" s="1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BA939" i="3" s="1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P1043" i="3" s="1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L1036" i="3"/>
  <c r="BF1036" i="3" s="1"/>
  <c r="L1030" i="3"/>
  <c r="K1030" i="3"/>
  <c r="K1029" i="3"/>
  <c r="L1028" i="3"/>
  <c r="K1027" i="3"/>
  <c r="L1025" i="3"/>
  <c r="L1023" i="3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L1005" i="3"/>
  <c r="AQ1005" i="3" s="1"/>
  <c r="L1000" i="3"/>
  <c r="K981" i="3"/>
  <c r="L977" i="3"/>
  <c r="L935" i="3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AD1008" i="3" s="1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K1020" i="3"/>
  <c r="R1020" i="3" s="1"/>
  <c r="K1006" i="3"/>
  <c r="K991" i="3"/>
  <c r="AH991" i="3" s="1"/>
  <c r="L989" i="3"/>
  <c r="L986" i="3"/>
  <c r="AF986" i="3" s="1"/>
  <c r="L983" i="3"/>
  <c r="L981" i="3"/>
  <c r="U958" i="3"/>
  <c r="BA943" i="3"/>
  <c r="U935" i="3"/>
  <c r="K1028" i="3"/>
  <c r="L1013" i="3"/>
  <c r="AF1013" i="3" s="1"/>
  <c r="L1011" i="3"/>
  <c r="AH1011" i="3" s="1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BF1038" i="3"/>
  <c r="AM1038" i="3"/>
  <c r="AG1038" i="3"/>
  <c r="P1037" i="3"/>
  <c r="AF1037" i="3"/>
  <c r="AV1037" i="3"/>
  <c r="N1037" i="3"/>
  <c r="AD1037" i="3"/>
  <c r="AT1037" i="3"/>
  <c r="S1037" i="3"/>
  <c r="AY1037" i="3"/>
  <c r="AG1037" i="3"/>
  <c r="M1037" i="3"/>
  <c r="AS1037" i="3"/>
  <c r="W1037" i="3"/>
  <c r="BC1037" i="3"/>
  <c r="AZ1033" i="3"/>
  <c r="AA1033" i="3"/>
  <c r="AC1033" i="3"/>
  <c r="N1032" i="3"/>
  <c r="AB1029" i="3"/>
  <c r="AR1029" i="3"/>
  <c r="BH1029" i="3"/>
  <c r="Y1029" i="3"/>
  <c r="AO1029" i="3"/>
  <c r="BE1029" i="3"/>
  <c r="V1029" i="3"/>
  <c r="AL1029" i="3"/>
  <c r="BB1029" i="3"/>
  <c r="AU1029" i="3"/>
  <c r="W1029" i="3"/>
  <c r="AQ1029" i="3"/>
  <c r="AF1021" i="3"/>
  <c r="AA1041" i="3"/>
  <c r="AF1040" i="3"/>
  <c r="AN1035" i="3"/>
  <c r="BB1035" i="3"/>
  <c r="AG1035" i="3"/>
  <c r="S1027" i="3"/>
  <c r="AJ1023" i="3"/>
  <c r="AW1023" i="3"/>
  <c r="O1023" i="3"/>
  <c r="AF1019" i="3"/>
  <c r="L1039" i="3"/>
  <c r="BF1043" i="3"/>
  <c r="AX1043" i="3"/>
  <c r="AP1043" i="3"/>
  <c r="AD1043" i="3"/>
  <c r="BE1034" i="3"/>
  <c r="Y1034" i="3"/>
  <c r="T1028" i="3"/>
  <c r="AI1026" i="3"/>
  <c r="AZ1026" i="3"/>
  <c r="R1024" i="3"/>
  <c r="AH1024" i="3"/>
  <c r="AX1024" i="3"/>
  <c r="S1024" i="3"/>
  <c r="AI1024" i="3"/>
  <c r="AQ1024" i="3"/>
  <c r="AY1024" i="3"/>
  <c r="BG1024" i="3"/>
  <c r="T1024" i="3"/>
  <c r="AB1024" i="3"/>
  <c r="AJ1024" i="3"/>
  <c r="AR1024" i="3"/>
  <c r="AZ1024" i="3"/>
  <c r="BH1024" i="3"/>
  <c r="N1022" i="3"/>
  <c r="AE1022" i="3"/>
  <c r="AV1022" i="3"/>
  <c r="Z1020" i="3"/>
  <c r="AP1020" i="3"/>
  <c r="BF1020" i="3"/>
  <c r="AA1020" i="3"/>
  <c r="AQ1020" i="3"/>
  <c r="BG1020" i="3"/>
  <c r="AB1020" i="3"/>
  <c r="AR1020" i="3"/>
  <c r="BH1020" i="3"/>
  <c r="AD1018" i="3"/>
  <c r="AU1018" i="3"/>
  <c r="AH1016" i="3"/>
  <c r="AY1016" i="3"/>
  <c r="AA1005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Z1034" i="3"/>
  <c r="AD1034" i="3"/>
  <c r="AP1034" i="3"/>
  <c r="AT1034" i="3"/>
  <c r="BF1034" i="3"/>
  <c r="P1034" i="3"/>
  <c r="AB1034" i="3"/>
  <c r="AF1034" i="3"/>
  <c r="AR1034" i="3"/>
  <c r="AV1034" i="3"/>
  <c r="BD1034" i="3"/>
  <c r="BH1034" i="3"/>
  <c r="Z1008" i="3"/>
  <c r="AT1008" i="3"/>
  <c r="O1008" i="3"/>
  <c r="AQ1008" i="3"/>
  <c r="P1008" i="3"/>
  <c r="AF1008" i="3"/>
  <c r="BH1008" i="3"/>
  <c r="AC1008" i="3"/>
  <c r="AG1008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Y1000" i="3"/>
  <c r="AO1000" i="3"/>
  <c r="BE1000" i="3"/>
  <c r="M1000" i="3"/>
  <c r="AC1000" i="3"/>
  <c r="AS1000" i="3"/>
  <c r="BI1000" i="3"/>
  <c r="Q1000" i="3"/>
  <c r="AG1000" i="3"/>
  <c r="AW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4" i="3"/>
  <c r="AU1034" i="3"/>
  <c r="AM1034" i="3"/>
  <c r="AE1034" i="3"/>
  <c r="W1034" i="3"/>
  <c r="O1034" i="3"/>
  <c r="Q1026" i="3"/>
  <c r="AW1024" i="3"/>
  <c r="AG1024" i="3"/>
  <c r="Q1024" i="3"/>
  <c r="AW1020" i="3"/>
  <c r="Q1020" i="3"/>
  <c r="Q1016" i="3"/>
  <c r="T1013" i="3"/>
  <c r="AZ1013" i="3"/>
  <c r="AL1013" i="3"/>
  <c r="AC1013" i="3"/>
  <c r="AM1013" i="3"/>
  <c r="AW1013" i="3"/>
  <c r="U1000" i="3"/>
  <c r="AL1017" i="3"/>
  <c r="BH1015" i="3"/>
  <c r="V1015" i="3"/>
  <c r="AL1010" i="3"/>
  <c r="BD1010" i="3"/>
  <c r="AC1010" i="3"/>
  <c r="AM1009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Y1006" i="3"/>
  <c r="AO1006" i="3"/>
  <c r="BE1006" i="3"/>
  <c r="M1006" i="3"/>
  <c r="AC1006" i="3"/>
  <c r="AS1006" i="3"/>
  <c r="BI1006" i="3"/>
  <c r="Q1006" i="3"/>
  <c r="AG1006" i="3"/>
  <c r="AW1006" i="3"/>
  <c r="AA1001" i="3"/>
  <c r="BG1001" i="3"/>
  <c r="AK999" i="3"/>
  <c r="AQ999" i="3"/>
  <c r="AH999" i="3"/>
  <c r="BE999" i="3"/>
  <c r="X999" i="3"/>
  <c r="AT999" i="3"/>
  <c r="O999" i="3"/>
  <c r="AP999" i="3"/>
  <c r="BA997" i="3"/>
  <c r="BF997" i="3"/>
  <c r="Q995" i="3"/>
  <c r="AG995" i="3"/>
  <c r="AW995" i="3"/>
  <c r="P995" i="3"/>
  <c r="AL995" i="3"/>
  <c r="BG995" i="3"/>
  <c r="AH995" i="3"/>
  <c r="BC995" i="3"/>
  <c r="X995" i="3"/>
  <c r="AT995" i="3"/>
  <c r="AJ995" i="3"/>
  <c r="Z995" i="3"/>
  <c r="AW1009" i="3"/>
  <c r="AU1005" i="3"/>
  <c r="AE1005" i="3"/>
  <c r="AU1003" i="3"/>
  <c r="AE1001" i="3"/>
  <c r="R991" i="3"/>
  <c r="Z991" i="3"/>
  <c r="AP991" i="3"/>
  <c r="AX991" i="3"/>
  <c r="BF991" i="3"/>
  <c r="AI985" i="3"/>
  <c r="T985" i="3"/>
  <c r="AZ985" i="3"/>
  <c r="AG985" i="3"/>
  <c r="N985" i="3"/>
  <c r="BB985" i="3"/>
  <c r="P981" i="3"/>
  <c r="AC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R1016" i="3" l="1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J972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K910" i="3"/>
  <c r="K921" i="3"/>
  <c r="BC921" i="3" s="1"/>
  <c r="L914" i="3"/>
  <c r="K914" i="3"/>
  <c r="L918" i="3"/>
  <c r="AC918" i="3" s="1"/>
  <c r="K918" i="3"/>
  <c r="K917" i="3"/>
  <c r="L931" i="3"/>
  <c r="K931" i="3"/>
  <c r="BF931" i="3" s="1"/>
  <c r="K930" i="3"/>
  <c r="AB930" i="3" s="1"/>
  <c r="L929" i="3"/>
  <c r="K929" i="3"/>
  <c r="K928" i="3"/>
  <c r="Q928" i="3" s="1"/>
  <c r="L927" i="3"/>
  <c r="K927" i="3"/>
  <c r="K926" i="3"/>
  <c r="AE926" i="3" s="1"/>
  <c r="L925" i="3"/>
  <c r="AO925" i="3" s="1"/>
  <c r="K925" i="3"/>
  <c r="K924" i="3"/>
  <c r="L920" i="3"/>
  <c r="AA916" i="3"/>
  <c r="Q923" i="3"/>
  <c r="K915" i="3"/>
  <c r="L913" i="3"/>
  <c r="K913" i="3"/>
  <c r="U913" i="3" s="1"/>
  <c r="L928" i="3"/>
  <c r="L926" i="3"/>
  <c r="L924" i="3"/>
  <c r="AM923" i="3"/>
  <c r="L922" i="3"/>
  <c r="K922" i="3"/>
  <c r="K919" i="3"/>
  <c r="L912" i="3"/>
  <c r="L911" i="3"/>
  <c r="K911" i="3"/>
  <c r="AS923" i="3"/>
  <c r="K920" i="3"/>
  <c r="AJ920" i="3" s="1"/>
  <c r="L917" i="3"/>
  <c r="L910" i="3"/>
  <c r="L909" i="3"/>
  <c r="K909" i="3"/>
  <c r="T909" i="3" s="1"/>
  <c r="BD930" i="3"/>
  <c r="AS930" i="3"/>
  <c r="R930" i="3"/>
  <c r="AY930" i="3"/>
  <c r="AU926" i="3"/>
  <c r="R929" i="3"/>
  <c r="AX929" i="3"/>
  <c r="AZ929" i="3"/>
  <c r="AA926" i="3"/>
  <c r="P926" i="3"/>
  <c r="T926" i="3"/>
  <c r="AB926" i="3"/>
  <c r="AF926" i="3"/>
  <c r="AJ926" i="3"/>
  <c r="AR926" i="3"/>
  <c r="AV926" i="3"/>
  <c r="AZ926" i="3"/>
  <c r="BH926" i="3"/>
  <c r="M926" i="3"/>
  <c r="Q926" i="3"/>
  <c r="Y926" i="3"/>
  <c r="AC926" i="3"/>
  <c r="AG926" i="3"/>
  <c r="AO926" i="3"/>
  <c r="AS926" i="3"/>
  <c r="AW926" i="3"/>
  <c r="BE926" i="3"/>
  <c r="BI926" i="3"/>
  <c r="N926" i="3"/>
  <c r="V926" i="3"/>
  <c r="Z926" i="3"/>
  <c r="AD926" i="3"/>
  <c r="AL926" i="3"/>
  <c r="AP926" i="3"/>
  <c r="AT926" i="3"/>
  <c r="BB926" i="3"/>
  <c r="BF926" i="3"/>
  <c r="AP931" i="3"/>
  <c r="BD931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AK931" i="3"/>
  <c r="Y929" i="3"/>
  <c r="BC926" i="3"/>
  <c r="AM926" i="3"/>
  <c r="W926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M918" i="3"/>
  <c r="Z918" i="3"/>
  <c r="W918" i="3"/>
  <c r="AW915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Z919" i="3" s="1"/>
  <c r="AY916" i="3"/>
  <c r="S916" i="3"/>
  <c r="AO915" i="3"/>
  <c r="AF913" i="3"/>
  <c r="X914" i="3"/>
  <c r="AN914" i="3"/>
  <c r="BD914" i="3"/>
  <c r="BI911" i="3"/>
  <c r="AS911" i="3"/>
  <c r="AC911" i="3"/>
  <c r="M911" i="3"/>
  <c r="P910" i="3"/>
  <c r="AC910" i="3"/>
  <c r="A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F910" i="3" l="1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BK918" i="3" s="1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BN931" i="3" s="1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Z890" i="3" s="1"/>
  <c r="K883" i="3"/>
  <c r="L882" i="3"/>
  <c r="AF882" i="3" s="1"/>
  <c r="K815" i="3"/>
  <c r="L798" i="3"/>
  <c r="L808" i="3"/>
  <c r="K808" i="3"/>
  <c r="AR808" i="3" s="1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K897" i="3"/>
  <c r="L896" i="3"/>
  <c r="K893" i="3"/>
  <c r="L892" i="3"/>
  <c r="K889" i="3"/>
  <c r="L888" i="3"/>
  <c r="K885" i="3"/>
  <c r="L884" i="3"/>
  <c r="K881" i="3"/>
  <c r="L880" i="3"/>
  <c r="P880" i="3" s="1"/>
  <c r="L876" i="3"/>
  <c r="K876" i="3"/>
  <c r="K875" i="3"/>
  <c r="L868" i="3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S826" i="3" s="1"/>
  <c r="L824" i="3"/>
  <c r="L822" i="3"/>
  <c r="K822" i="3"/>
  <c r="L820" i="3"/>
  <c r="AK820" i="3" s="1"/>
  <c r="K820" i="3"/>
  <c r="K819" i="3"/>
  <c r="L812" i="3"/>
  <c r="K812" i="3"/>
  <c r="O812" i="3" s="1"/>
  <c r="K811" i="3"/>
  <c r="L804" i="3"/>
  <c r="K804" i="3"/>
  <c r="K803" i="3"/>
  <c r="L796" i="3"/>
  <c r="K796" i="3"/>
  <c r="K795" i="3"/>
  <c r="U900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P890" i="3"/>
  <c r="R890" i="3"/>
  <c r="X890" i="3"/>
  <c r="AF890" i="3"/>
  <c r="AH890" i="3"/>
  <c r="AN890" i="3"/>
  <c r="AV890" i="3"/>
  <c r="AX890" i="3"/>
  <c r="BD890" i="3"/>
  <c r="AP888" i="3"/>
  <c r="N884" i="3"/>
  <c r="P884" i="3"/>
  <c r="T884" i="3"/>
  <c r="V884" i="3"/>
  <c r="X884" i="3"/>
  <c r="AB884" i="3"/>
  <c r="AD884" i="3"/>
  <c r="AF884" i="3"/>
  <c r="AJ884" i="3"/>
  <c r="AL884" i="3"/>
  <c r="AN884" i="3"/>
  <c r="AR884" i="3"/>
  <c r="AT884" i="3"/>
  <c r="AV884" i="3"/>
  <c r="AZ884" i="3"/>
  <c r="BB884" i="3"/>
  <c r="BD884" i="3"/>
  <c r="BH884" i="3"/>
  <c r="O884" i="3"/>
  <c r="S884" i="3"/>
  <c r="AA884" i="3"/>
  <c r="AE884" i="3"/>
  <c r="AI884" i="3"/>
  <c r="AQ884" i="3"/>
  <c r="AU884" i="3"/>
  <c r="AY884" i="3"/>
  <c r="BG884" i="3"/>
  <c r="M884" i="3"/>
  <c r="Q884" i="3"/>
  <c r="Y884" i="3"/>
  <c r="AC884" i="3"/>
  <c r="AG884" i="3"/>
  <c r="AO884" i="3"/>
  <c r="AS884" i="3"/>
  <c r="AW884" i="3"/>
  <c r="BE884" i="3"/>
  <c r="BI884" i="3"/>
  <c r="AL880" i="3"/>
  <c r="AN880" i="3"/>
  <c r="AI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AP876" i="3"/>
  <c r="BA876" i="3"/>
  <c r="L875" i="3"/>
  <c r="P872" i="3"/>
  <c r="R872" i="3"/>
  <c r="T872" i="3"/>
  <c r="X872" i="3"/>
  <c r="Z872" i="3"/>
  <c r="AB872" i="3"/>
  <c r="AF872" i="3"/>
  <c r="AH872" i="3"/>
  <c r="AJ872" i="3"/>
  <c r="AN872" i="3"/>
  <c r="AP872" i="3"/>
  <c r="AR872" i="3"/>
  <c r="AV872" i="3"/>
  <c r="AX872" i="3"/>
  <c r="AZ872" i="3"/>
  <c r="BD872" i="3"/>
  <c r="BF872" i="3"/>
  <c r="BH872" i="3"/>
  <c r="S872" i="3"/>
  <c r="W872" i="3"/>
  <c r="AA872" i="3"/>
  <c r="AI872" i="3"/>
  <c r="AM872" i="3"/>
  <c r="AQ872" i="3"/>
  <c r="AY872" i="3"/>
  <c r="BC872" i="3"/>
  <c r="BG872" i="3"/>
  <c r="Q872" i="3"/>
  <c r="U872" i="3"/>
  <c r="Y872" i="3"/>
  <c r="AG872" i="3"/>
  <c r="AK872" i="3"/>
  <c r="AO872" i="3"/>
  <c r="AW872" i="3"/>
  <c r="BA872" i="3"/>
  <c r="BE872" i="3"/>
  <c r="L871" i="3"/>
  <c r="M871" i="3" s="1"/>
  <c r="R868" i="3"/>
  <c r="BA868" i="3"/>
  <c r="L867" i="3"/>
  <c r="AC864" i="3"/>
  <c r="L863" i="3"/>
  <c r="K863" i="3"/>
  <c r="AD860" i="3"/>
  <c r="AT860" i="3"/>
  <c r="BE860" i="3"/>
  <c r="BC860" i="3"/>
  <c r="L859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L807" i="3"/>
  <c r="N807" i="3" s="1"/>
  <c r="S800" i="3"/>
  <c r="L799" i="3"/>
  <c r="N904" i="3"/>
  <c r="BF900" i="3"/>
  <c r="AX900" i="3"/>
  <c r="AT900" i="3"/>
  <c r="AP900" i="3"/>
  <c r="AH900" i="3"/>
  <c r="AD900" i="3"/>
  <c r="Z900" i="3"/>
  <c r="R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W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M887" i="3" s="1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R842" i="3"/>
  <c r="V842" i="3"/>
  <c r="X842" i="3"/>
  <c r="AD842" i="3"/>
  <c r="AF842" i="3"/>
  <c r="AH842" i="3"/>
  <c r="AN842" i="3"/>
  <c r="AP842" i="3"/>
  <c r="AT842" i="3"/>
  <c r="AX842" i="3"/>
  <c r="BB842" i="3"/>
  <c r="BD842" i="3"/>
  <c r="O842" i="3"/>
  <c r="S842" i="3"/>
  <c r="W842" i="3"/>
  <c r="AI842" i="3"/>
  <c r="AM842" i="3"/>
  <c r="AU842" i="3"/>
  <c r="BC842" i="3"/>
  <c r="Q842" i="3"/>
  <c r="Y842" i="3"/>
  <c r="AW842" i="3"/>
  <c r="BE842" i="3"/>
  <c r="M842" i="3"/>
  <c r="AK842" i="3"/>
  <c r="AS842" i="3"/>
  <c r="BI842" i="3"/>
  <c r="L841" i="3"/>
  <c r="K841" i="3"/>
  <c r="AP838" i="3"/>
  <c r="O838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O826" i="3"/>
  <c r="Y826" i="3"/>
  <c r="AG826" i="3"/>
  <c r="AO826" i="3"/>
  <c r="AW826" i="3"/>
  <c r="BE826" i="3"/>
  <c r="T826" i="3"/>
  <c r="AJ826" i="3"/>
  <c r="AZ826" i="3"/>
  <c r="V826" i="3"/>
  <c r="BB826" i="3"/>
  <c r="R826" i="3"/>
  <c r="L825" i="3"/>
  <c r="K825" i="3"/>
  <c r="M822" i="3"/>
  <c r="AC822" i="3"/>
  <c r="AS822" i="3"/>
  <c r="BI822" i="3"/>
  <c r="AR822" i="3"/>
  <c r="AP822" i="3"/>
  <c r="AT822" i="3"/>
  <c r="U820" i="3"/>
  <c r="AA820" i="3"/>
  <c r="BA820" i="3"/>
  <c r="BG820" i="3"/>
  <c r="BF820" i="3"/>
  <c r="AF820" i="3"/>
  <c r="L819" i="3"/>
  <c r="M812" i="3"/>
  <c r="S812" i="3"/>
  <c r="U812" i="3"/>
  <c r="AA812" i="3"/>
  <c r="AC812" i="3"/>
  <c r="AI812" i="3"/>
  <c r="AK812" i="3"/>
  <c r="AQ812" i="3"/>
  <c r="AS812" i="3"/>
  <c r="AY812" i="3"/>
  <c r="BA812" i="3"/>
  <c r="BG812" i="3"/>
  <c r="BI812" i="3"/>
  <c r="V812" i="3"/>
  <c r="Z812" i="3"/>
  <c r="AL812" i="3"/>
  <c r="AP812" i="3"/>
  <c r="BB812" i="3"/>
  <c r="BF812" i="3"/>
  <c r="AF812" i="3"/>
  <c r="AN812" i="3"/>
  <c r="T812" i="3"/>
  <c r="AB812" i="3"/>
  <c r="AZ812" i="3"/>
  <c r="BH812" i="3"/>
  <c r="L811" i="3"/>
  <c r="M811" i="3" s="1"/>
  <c r="AB804" i="3"/>
  <c r="AR804" i="3"/>
  <c r="BH804" i="3"/>
  <c r="AO804" i="3"/>
  <c r="AI804" i="3"/>
  <c r="AE804" i="3"/>
  <c r="L803" i="3"/>
  <c r="N803" i="3" s="1"/>
  <c r="Q796" i="3"/>
  <c r="Z796" i="3"/>
  <c r="AP796" i="3"/>
  <c r="BF796" i="3"/>
  <c r="AU796" i="3"/>
  <c r="AW796" i="3"/>
  <c r="P796" i="3"/>
  <c r="L795" i="3"/>
  <c r="O795" i="3" s="1"/>
  <c r="BF906" i="3"/>
  <c r="AP906" i="3"/>
  <c r="BH904" i="3"/>
  <c r="BD904" i="3"/>
  <c r="AF904" i="3"/>
  <c r="AB904" i="3"/>
  <c r="BB902" i="3"/>
  <c r="AL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K816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AH830" i="3" l="1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BJ884" i="3"/>
  <c r="AX868" i="3"/>
  <c r="BL872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BN850" i="3" s="1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BK8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J834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K882" i="3" l="1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S789" i="3" s="1"/>
  <c r="K789" i="3"/>
  <c r="L787" i="3"/>
  <c r="K787" i="3"/>
  <c r="M787" i="3" s="1"/>
  <c r="L785" i="3"/>
  <c r="AG785" i="3" s="1"/>
  <c r="K785" i="3"/>
  <c r="L783" i="3"/>
  <c r="K783" i="3"/>
  <c r="AB783" i="3" s="1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BH787" i="3"/>
  <c r="AR787" i="3"/>
  <c r="AB787" i="3"/>
  <c r="AY789" i="3"/>
  <c r="BD787" i="3"/>
  <c r="AN787" i="3"/>
  <c r="M785" i="3"/>
  <c r="AY783" i="3"/>
  <c r="AJ787" i="3"/>
  <c r="T787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BH785" i="3" l="1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N787" i="3" s="1"/>
  <c r="BA787" i="3"/>
  <c r="AK787" i="3"/>
  <c r="Q787" i="3"/>
  <c r="O783" i="3"/>
  <c r="BC783" i="3"/>
  <c r="BB783" i="3"/>
  <c r="AL783" i="3"/>
  <c r="V783" i="3"/>
  <c r="BK783" i="3" s="1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AO750" i="3" s="1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AA745" i="3" s="1"/>
  <c r="L738" i="3"/>
  <c r="L736" i="3"/>
  <c r="K732" i="3"/>
  <c r="L730" i="3"/>
  <c r="L728" i="3"/>
  <c r="L725" i="3"/>
  <c r="K725" i="3"/>
  <c r="K724" i="3"/>
  <c r="K722" i="3"/>
  <c r="L717" i="3"/>
  <c r="L715" i="3"/>
  <c r="K715" i="3"/>
  <c r="T715" i="3" s="1"/>
  <c r="K712" i="3"/>
  <c r="L711" i="3"/>
  <c r="K711" i="3"/>
  <c r="K708" i="3"/>
  <c r="L707" i="3"/>
  <c r="K707" i="3"/>
  <c r="K704" i="3"/>
  <c r="L703" i="3"/>
  <c r="T703" i="3" s="1"/>
  <c r="K703" i="3"/>
  <c r="K700" i="3"/>
  <c r="L699" i="3"/>
  <c r="K699" i="3"/>
  <c r="N699" i="3" s="1"/>
  <c r="K696" i="3"/>
  <c r="L695" i="3"/>
  <c r="K695" i="3"/>
  <c r="K692" i="3"/>
  <c r="L691" i="3"/>
  <c r="K691" i="3"/>
  <c r="K688" i="3"/>
  <c r="L687" i="3"/>
  <c r="AB687" i="3" s="1"/>
  <c r="K687" i="3"/>
  <c r="K684" i="3"/>
  <c r="L683" i="3"/>
  <c r="K683" i="3"/>
  <c r="N683" i="3" s="1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BK707" i="3" s="1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BN648" i="3" s="1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AD667" i="3" l="1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BM647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N627" i="3"/>
  <c r="R627" i="3"/>
  <c r="AD627" i="3"/>
  <c r="AH627" i="3"/>
  <c r="AL627" i="3"/>
  <c r="AX627" i="3"/>
  <c r="BB627" i="3"/>
  <c r="M627" i="3"/>
  <c r="U627" i="3"/>
  <c r="AC627" i="3"/>
  <c r="AG627" i="3"/>
  <c r="AS627" i="3"/>
  <c r="AW627" i="3"/>
  <c r="BA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Y612" i="3"/>
  <c r="L611" i="3"/>
  <c r="Z611" i="3" s="1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Z623" i="3" l="1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BL640" i="3" s="1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Q532" i="3" s="1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S570" i="3" s="1"/>
  <c r="K570" i="3"/>
  <c r="L565" i="3"/>
  <c r="L563" i="3"/>
  <c r="AP563" i="3" s="1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AO540" i="3" s="1"/>
  <c r="K540" i="3"/>
  <c r="L535" i="3"/>
  <c r="K527" i="3"/>
  <c r="L526" i="3"/>
  <c r="L522" i="3"/>
  <c r="L518" i="3"/>
  <c r="L505" i="3"/>
  <c r="N631" i="3"/>
  <c r="P635" i="3"/>
  <c r="N639" i="3"/>
  <c r="L546" i="3"/>
  <c r="K546" i="3"/>
  <c r="AB546" i="3" s="1"/>
  <c r="L542" i="3"/>
  <c r="K542" i="3"/>
  <c r="L538" i="3"/>
  <c r="K538" i="3"/>
  <c r="K506" i="3"/>
  <c r="K502" i="3"/>
  <c r="K498" i="3"/>
  <c r="L572" i="3"/>
  <c r="V572" i="3" s="1"/>
  <c r="K572" i="3"/>
  <c r="L568" i="3"/>
  <c r="K568" i="3"/>
  <c r="L530" i="3"/>
  <c r="AL530" i="3" s="1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M596" i="3" s="1"/>
  <c r="K593" i="3"/>
  <c r="L592" i="3"/>
  <c r="AQ592" i="3" s="1"/>
  <c r="K589" i="3"/>
  <c r="L588" i="3"/>
  <c r="K585" i="3"/>
  <c r="L584" i="3"/>
  <c r="AA584" i="3" s="1"/>
  <c r="K581" i="3"/>
  <c r="L580" i="3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T520" i="3" s="1"/>
  <c r="K518" i="3"/>
  <c r="Q518" i="3" s="1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P541" i="3"/>
  <c r="X541" i="3"/>
  <c r="BD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AE518" i="3"/>
  <c r="N518" i="3"/>
  <c r="AT518" i="3"/>
  <c r="AZ606" i="3"/>
  <c r="AI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572" i="3"/>
  <c r="AT572" i="3"/>
  <c r="AC572" i="3"/>
  <c r="BI572" i="3"/>
  <c r="AQ570" i="3"/>
  <c r="Z570" i="3"/>
  <c r="BF570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AG540" i="3"/>
  <c r="P540" i="3"/>
  <c r="AV540" i="3"/>
  <c r="AD530" i="3"/>
  <c r="M530" i="3"/>
  <c r="AS530" i="3"/>
  <c r="L609" i="3"/>
  <c r="L607" i="3"/>
  <c r="N607" i="3" s="1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M547" i="3" s="1"/>
  <c r="L533" i="3"/>
  <c r="M533" i="3" s="1"/>
  <c r="L531" i="3"/>
  <c r="L527" i="3"/>
  <c r="L525" i="3"/>
  <c r="L523" i="3"/>
  <c r="P523" i="3" s="1"/>
  <c r="L521" i="3"/>
  <c r="P521" i="3" s="1"/>
  <c r="L519" i="3"/>
  <c r="L516" i="3"/>
  <c r="L514" i="3"/>
  <c r="O514" i="3" s="1"/>
  <c r="L512" i="3"/>
  <c r="L510" i="3"/>
  <c r="L508" i="3"/>
  <c r="O508" i="3" s="1"/>
  <c r="L506" i="3"/>
  <c r="L504" i="3"/>
  <c r="L502" i="3"/>
  <c r="M502" i="3" s="1"/>
  <c r="L500" i="3"/>
  <c r="L498" i="3"/>
  <c r="BE497" i="3"/>
  <c r="AR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AX594" i="3"/>
  <c r="AI592" i="3"/>
  <c r="R592" i="3"/>
  <c r="AX592" i="3"/>
  <c r="AB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Y584" i="3"/>
  <c r="AH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W576" i="3"/>
  <c r="AE576" i="3"/>
  <c r="AM576" i="3"/>
  <c r="AU576" i="3"/>
  <c r="BC576" i="3"/>
  <c r="N576" i="3"/>
  <c r="V576" i="3"/>
  <c r="AD576" i="3"/>
  <c r="AL576" i="3"/>
  <c r="AT576" i="3"/>
  <c r="BB576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Q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AC536" i="3"/>
  <c r="BI536" i="3"/>
  <c r="AR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E503" i="3"/>
  <c r="AM503" i="3"/>
  <c r="AU503" i="3"/>
  <c r="BC503" i="3"/>
  <c r="N503" i="3"/>
  <c r="V503" i="3"/>
  <c r="AD503" i="3"/>
  <c r="AL503" i="3"/>
  <c r="AT503" i="3"/>
  <c r="BB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J561" i="3"/>
  <c r="BK586" i="3"/>
  <c r="BM534" i="3"/>
  <c r="BK526" i="3"/>
  <c r="BJ578" i="3"/>
  <c r="BL564" i="3"/>
  <c r="BN564" i="3"/>
  <c r="BJ558" i="3"/>
  <c r="BJ556" i="3"/>
  <c r="BJ550" i="3"/>
  <c r="BK535" i="3"/>
  <c r="BM529" i="3"/>
  <c r="BL529" i="3"/>
  <c r="BK529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AL518" i="3" l="1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BL497" i="3" s="1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N522" i="3" s="1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BM528" i="3" s="1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BM548" i="3" s="1"/>
  <c r="AM548" i="3"/>
  <c r="AH551" i="3"/>
  <c r="AY551" i="3"/>
  <c r="S551" i="3"/>
  <c r="BM551" i="3" s="1"/>
  <c r="AG553" i="3"/>
  <c r="AN553" i="3"/>
  <c r="BJ553" i="3" s="1"/>
  <c r="AJ555" i="3"/>
  <c r="AW557" i="3"/>
  <c r="BF560" i="3"/>
  <c r="AM562" i="3"/>
  <c r="X574" i="3"/>
  <c r="AB580" i="3"/>
  <c r="BM580" i="3" s="1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5" i="3"/>
  <c r="BL556" i="3"/>
  <c r="BJ557" i="3"/>
  <c r="BL558" i="3"/>
  <c r="BL561" i="3"/>
  <c r="BN561" i="3"/>
  <c r="BJ562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J548" i="3"/>
  <c r="BL550" i="3"/>
  <c r="BL552" i="3"/>
  <c r="BF600" i="3"/>
  <c r="BN598" i="3"/>
  <c r="BJ598" i="3"/>
  <c r="K487" i="3"/>
  <c r="BK495" i="3"/>
  <c r="BM499" i="3"/>
  <c r="BK520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N487" i="3" s="1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R489" i="3"/>
  <c r="AT485" i="3"/>
  <c r="AV481" i="3"/>
  <c r="AV480" i="3"/>
  <c r="AN480" i="3"/>
  <c r="AH480" i="3"/>
  <c r="X480" i="3"/>
  <c r="R480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20" i="3"/>
  <c r="BJ532" i="3"/>
  <c r="BN534" i="3"/>
  <c r="BJ534" i="3"/>
  <c r="BM535" i="3"/>
  <c r="BK536" i="3"/>
  <c r="BK550" i="3"/>
  <c r="BK552" i="3"/>
  <c r="BK556" i="3"/>
  <c r="BK558" i="3"/>
  <c r="BM561" i="3"/>
  <c r="BK562" i="3"/>
  <c r="BK564" i="3"/>
  <c r="BM57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T487" i="3" l="1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J47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K479" i="3" l="1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AU358" i="3" s="1"/>
  <c r="K358" i="3"/>
  <c r="L356" i="3"/>
  <c r="K434" i="3"/>
  <c r="N434" i="3" s="1"/>
  <c r="K433" i="3"/>
  <c r="L420" i="3"/>
  <c r="K418" i="3"/>
  <c r="K417" i="3"/>
  <c r="K394" i="3"/>
  <c r="AV394" i="3" s="1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AZ386" i="3" s="1"/>
  <c r="K385" i="3"/>
  <c r="L372" i="3"/>
  <c r="K370" i="3"/>
  <c r="AU370" i="3" s="1"/>
  <c r="K369" i="3"/>
  <c r="K357" i="3"/>
  <c r="L469" i="3"/>
  <c r="L388" i="3"/>
  <c r="K438" i="3"/>
  <c r="K429" i="3"/>
  <c r="K421" i="3"/>
  <c r="L412" i="3"/>
  <c r="L410" i="3"/>
  <c r="AT410" i="3" s="1"/>
  <c r="K410" i="3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O455" i="3" s="1"/>
  <c r="K452" i="3"/>
  <c r="L451" i="3"/>
  <c r="K448" i="3"/>
  <c r="L447" i="3"/>
  <c r="T447" i="3" s="1"/>
  <c r="K444" i="3"/>
  <c r="L443" i="3"/>
  <c r="K440" i="3"/>
  <c r="L439" i="3"/>
  <c r="Y439" i="3" s="1"/>
  <c r="L354" i="3"/>
  <c r="N354" i="3" s="1"/>
  <c r="K354" i="3"/>
  <c r="K353" i="3"/>
  <c r="BM486" i="3"/>
  <c r="BM480" i="3"/>
  <c r="L430" i="3"/>
  <c r="K430" i="3"/>
  <c r="L422" i="3"/>
  <c r="K422" i="3"/>
  <c r="L414" i="3"/>
  <c r="K414" i="3"/>
  <c r="K413" i="3"/>
  <c r="L406" i="3"/>
  <c r="AW406" i="3" s="1"/>
  <c r="K406" i="3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AY374" i="3" s="1"/>
  <c r="K374" i="3"/>
  <c r="K373" i="3"/>
  <c r="L366" i="3"/>
  <c r="K366" i="3"/>
  <c r="V366" i="3" s="1"/>
  <c r="K365" i="3"/>
  <c r="BJ486" i="3"/>
  <c r="BK480" i="3"/>
  <c r="BJ482" i="3"/>
  <c r="BK474" i="3"/>
  <c r="AV451" i="3"/>
  <c r="Z449" i="3"/>
  <c r="AP449" i="3"/>
  <c r="BF449" i="3"/>
  <c r="N447" i="3"/>
  <c r="AB447" i="3"/>
  <c r="AT447" i="3"/>
  <c r="BH447" i="3"/>
  <c r="N445" i="3"/>
  <c r="T445" i="3"/>
  <c r="V445" i="3"/>
  <c r="AB445" i="3"/>
  <c r="AD445" i="3"/>
  <c r="AJ445" i="3"/>
  <c r="AL445" i="3"/>
  <c r="AR445" i="3"/>
  <c r="AT445" i="3"/>
  <c r="AZ445" i="3"/>
  <c r="BB445" i="3"/>
  <c r="BH445" i="3"/>
  <c r="AN443" i="3"/>
  <c r="BD441" i="3"/>
  <c r="BE439" i="3"/>
  <c r="L437" i="3"/>
  <c r="Y437" i="3" s="1"/>
  <c r="R434" i="3"/>
  <c r="T434" i="3"/>
  <c r="Z434" i="3"/>
  <c r="AB434" i="3"/>
  <c r="AH434" i="3"/>
  <c r="AJ434" i="3"/>
  <c r="AP434" i="3"/>
  <c r="AR434" i="3"/>
  <c r="AX434" i="3"/>
  <c r="AZ434" i="3"/>
  <c r="BF434" i="3"/>
  <c r="BH434" i="3"/>
  <c r="L433" i="3"/>
  <c r="AQ430" i="3"/>
  <c r="L429" i="3"/>
  <c r="AU429" i="3" s="1"/>
  <c r="AD426" i="3"/>
  <c r="L425" i="3"/>
  <c r="L421" i="3"/>
  <c r="N421" i="3" s="1"/>
  <c r="V418" i="3"/>
  <c r="Z418" i="3"/>
  <c r="AL418" i="3"/>
  <c r="AP418" i="3"/>
  <c r="BB418" i="3"/>
  <c r="BF418" i="3"/>
  <c r="L417" i="3"/>
  <c r="AJ414" i="3"/>
  <c r="L413" i="3"/>
  <c r="N410" i="3"/>
  <c r="L409" i="3"/>
  <c r="BF406" i="3"/>
  <c r="L405" i="3"/>
  <c r="N405" i="3" s="1"/>
  <c r="AJ402" i="3"/>
  <c r="L401" i="3"/>
  <c r="N401" i="3" s="1"/>
  <c r="AD398" i="3"/>
  <c r="L397" i="3"/>
  <c r="AR394" i="3"/>
  <c r="L393" i="3"/>
  <c r="N390" i="3"/>
  <c r="R390" i="3"/>
  <c r="AD390" i="3"/>
  <c r="AH390" i="3"/>
  <c r="AT390" i="3"/>
  <c r="AX390" i="3"/>
  <c r="L389" i="3"/>
  <c r="T386" i="3"/>
  <c r="L385" i="3"/>
  <c r="S382" i="3"/>
  <c r="AY382" i="3"/>
  <c r="L381" i="3"/>
  <c r="Q378" i="3"/>
  <c r="U378" i="3"/>
  <c r="AG378" i="3"/>
  <c r="AK378" i="3"/>
  <c r="AW378" i="3"/>
  <c r="BA378" i="3"/>
  <c r="L377" i="3"/>
  <c r="N377" i="3" s="1"/>
  <c r="S374" i="3"/>
  <c r="L373" i="3"/>
  <c r="N373" i="3" s="1"/>
  <c r="O370" i="3"/>
  <c r="AE370" i="3"/>
  <c r="L369" i="3"/>
  <c r="AQ366" i="3"/>
  <c r="L365" i="3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E441" i="3"/>
  <c r="AG437" i="3"/>
  <c r="BE434" i="3"/>
  <c r="BA434" i="3"/>
  <c r="AO434" i="3"/>
  <c r="AK434" i="3"/>
  <c r="Y434" i="3"/>
  <c r="U434" i="3"/>
  <c r="AN433" i="3"/>
  <c r="AP430" i="3"/>
  <c r="BE429" i="3"/>
  <c r="AY426" i="3"/>
  <c r="S426" i="3"/>
  <c r="AC422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AM410" i="3"/>
  <c r="BE409" i="3"/>
  <c r="AW409" i="3"/>
  <c r="Y409" i="3"/>
  <c r="Q409" i="3"/>
  <c r="BC405" i="3"/>
  <c r="AU405" i="3"/>
  <c r="AM405" i="3"/>
  <c r="AE405" i="3"/>
  <c r="W405" i="3"/>
  <c r="O405" i="3"/>
  <c r="AU402" i="3"/>
  <c r="O402" i="3"/>
  <c r="BI401" i="3"/>
  <c r="BE401" i="3"/>
  <c r="AS401" i="3"/>
  <c r="AO401" i="3"/>
  <c r="AC401" i="3"/>
  <c r="Y401" i="3"/>
  <c r="M401" i="3"/>
  <c r="AW398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AL374" i="3"/>
  <c r="BI373" i="3"/>
  <c r="BA373" i="3"/>
  <c r="AS373" i="3"/>
  <c r="AK373" i="3"/>
  <c r="AC373" i="3"/>
  <c r="U373" i="3"/>
  <c r="M373" i="3"/>
  <c r="AL370" i="3"/>
  <c r="AP366" i="3"/>
  <c r="BI365" i="3"/>
  <c r="BI362" i="3"/>
  <c r="BE362" i="3"/>
  <c r="AS362" i="3"/>
  <c r="AO362" i="3"/>
  <c r="AC362" i="3"/>
  <c r="Y362" i="3"/>
  <c r="M362" i="3"/>
  <c r="AC361" i="3"/>
  <c r="Y357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O429" i="3"/>
  <c r="AG426" i="3"/>
  <c r="AI422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AO402" i="3"/>
  <c r="BC401" i="3"/>
  <c r="AY401" i="3"/>
  <c r="AM401" i="3"/>
  <c r="AI401" i="3"/>
  <c r="W401" i="3"/>
  <c r="S401" i="3"/>
  <c r="AA398" i="3"/>
  <c r="AS397" i="3"/>
  <c r="M397" i="3"/>
  <c r="AG394" i="3"/>
  <c r="AZ393" i="3"/>
  <c r="T393" i="3"/>
  <c r="BG390" i="3"/>
  <c r="BC390" i="3"/>
  <c r="AQ390" i="3"/>
  <c r="AM390" i="3"/>
  <c r="AA390" i="3"/>
  <c r="W390" i="3"/>
  <c r="AH389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AI369" i="3"/>
  <c r="AJ366" i="3"/>
  <c r="AU365" i="3"/>
  <c r="AE365" i="3"/>
  <c r="O365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Y378" i="3" l="1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BK370" i="3" s="1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BM370" i="3" s="1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BM414" i="3" s="1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L358" i="3"/>
  <c r="BL4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1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L453" i="3" l="1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AS296" i="3" s="1"/>
  <c r="K288" i="3"/>
  <c r="K280" i="3"/>
  <c r="K272" i="3"/>
  <c r="K236" i="3"/>
  <c r="AK236" i="3" s="1"/>
  <c r="K221" i="3"/>
  <c r="K292" i="3"/>
  <c r="K291" i="3"/>
  <c r="K276" i="3"/>
  <c r="BD276" i="3" s="1"/>
  <c r="K275" i="3"/>
  <c r="K259" i="3"/>
  <c r="K256" i="3"/>
  <c r="K240" i="3"/>
  <c r="AP240" i="3" s="1"/>
  <c r="K239" i="3"/>
  <c r="L342" i="3"/>
  <c r="L310" i="3"/>
  <c r="K300" i="3"/>
  <c r="V300" i="3" s="1"/>
  <c r="K284" i="3"/>
  <c r="K283" i="3"/>
  <c r="K268" i="3"/>
  <c r="K267" i="3"/>
  <c r="AB267" i="3" s="1"/>
  <c r="K248" i="3"/>
  <c r="K247" i="3"/>
  <c r="K228" i="3"/>
  <c r="K224" i="3"/>
  <c r="AU224" i="3" s="1"/>
  <c r="BN350" i="3"/>
  <c r="K313" i="3"/>
  <c r="K311" i="3"/>
  <c r="K295" i="3"/>
  <c r="O295" i="3" s="1"/>
  <c r="K287" i="3"/>
  <c r="K279" i="3"/>
  <c r="K271" i="3"/>
  <c r="K260" i="3"/>
  <c r="AK260" i="3" s="1"/>
  <c r="K251" i="3"/>
  <c r="K243" i="3"/>
  <c r="K232" i="3"/>
  <c r="K220" i="3"/>
  <c r="AQ220" i="3" s="1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AQ339" i="3" s="1"/>
  <c r="L338" i="3"/>
  <c r="L337" i="3"/>
  <c r="L336" i="3"/>
  <c r="L335" i="3"/>
  <c r="AT335" i="3" s="1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AF345" i="3" s="1"/>
  <c r="K345" i="3"/>
  <c r="L344" i="3"/>
  <c r="L343" i="3"/>
  <c r="K343" i="3"/>
  <c r="T343" i="3" s="1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AY327" i="3" s="1"/>
  <c r="K337" i="3"/>
  <c r="K335" i="3"/>
  <c r="K321" i="3"/>
  <c r="K319" i="3"/>
  <c r="AB319" i="3" s="1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AA271" i="3" s="1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L229" i="3"/>
  <c r="P229" i="3" s="1"/>
  <c r="L224" i="3"/>
  <c r="L222" i="3"/>
  <c r="L219" i="3"/>
  <c r="K341" i="3"/>
  <c r="AM341" i="3" s="1"/>
  <c r="K339" i="3"/>
  <c r="K333" i="3"/>
  <c r="K331" i="3"/>
  <c r="K325" i="3"/>
  <c r="AA325" i="3" s="1"/>
  <c r="K323" i="3"/>
  <c r="K317" i="3"/>
  <c r="K315" i="3"/>
  <c r="K309" i="3"/>
  <c r="N309" i="3" s="1"/>
  <c r="K307" i="3"/>
  <c r="L303" i="3"/>
  <c r="AQ303" i="3" s="1"/>
  <c r="L302" i="3"/>
  <c r="L301" i="3"/>
  <c r="L296" i="3"/>
  <c r="L292" i="3"/>
  <c r="L288" i="3"/>
  <c r="L284" i="3"/>
  <c r="AL284" i="3" s="1"/>
  <c r="L280" i="3"/>
  <c r="L276" i="3"/>
  <c r="L272" i="3"/>
  <c r="L268" i="3"/>
  <c r="W268" i="3" s="1"/>
  <c r="L264" i="3"/>
  <c r="Q264" i="3" s="1"/>
  <c r="L263" i="3"/>
  <c r="L262" i="3"/>
  <c r="L261" i="3"/>
  <c r="AA261" i="3" s="1"/>
  <c r="L259" i="3"/>
  <c r="L258" i="3"/>
  <c r="AK258" i="3" s="1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R226" i="3" s="1"/>
  <c r="L225" i="3"/>
  <c r="L221" i="3"/>
  <c r="U221" i="3" s="1"/>
  <c r="R329" i="3"/>
  <c r="L300" i="3"/>
  <c r="L299" i="3"/>
  <c r="U299" i="3" s="1"/>
  <c r="L297" i="3"/>
  <c r="AA297" i="3" s="1"/>
  <c r="L294" i="3"/>
  <c r="L291" i="3"/>
  <c r="W291" i="3" s="1"/>
  <c r="L289" i="3"/>
  <c r="L286" i="3"/>
  <c r="L283" i="3"/>
  <c r="L281" i="3"/>
  <c r="BF281" i="3" s="1"/>
  <c r="L278" i="3"/>
  <c r="L275" i="3"/>
  <c r="O275" i="3" s="1"/>
  <c r="L273" i="3"/>
  <c r="L270" i="3"/>
  <c r="L267" i="3"/>
  <c r="L265" i="3"/>
  <c r="L260" i="3"/>
  <c r="L255" i="3"/>
  <c r="L253" i="3"/>
  <c r="L250" i="3"/>
  <c r="BB250" i="3" s="1"/>
  <c r="L247" i="3"/>
  <c r="L245" i="3"/>
  <c r="L242" i="3"/>
  <c r="L239" i="3"/>
  <c r="O239" i="3" s="1"/>
  <c r="L237" i="3"/>
  <c r="L232" i="3"/>
  <c r="L230" i="3"/>
  <c r="L223" i="3"/>
  <c r="L220" i="3"/>
  <c r="AF281" i="3"/>
  <c r="BC233" i="3"/>
  <c r="BE303" i="3"/>
  <c r="AK299" i="3"/>
  <c r="R299" i="3"/>
  <c r="AX299" i="3"/>
  <c r="AI299" i="3"/>
  <c r="AR299" i="3"/>
  <c r="X299" i="3"/>
  <c r="W285" i="3"/>
  <c r="AM285" i="3"/>
  <c r="BC285" i="3"/>
  <c r="X285" i="3"/>
  <c r="AN285" i="3"/>
  <c r="BD285" i="3"/>
  <c r="U285" i="3"/>
  <c r="AK285" i="3"/>
  <c r="BA285" i="3"/>
  <c r="AD285" i="3"/>
  <c r="AX285" i="3"/>
  <c r="Z285" i="3"/>
  <c r="X269" i="3"/>
  <c r="AN269" i="3"/>
  <c r="BD269" i="3"/>
  <c r="U269" i="3"/>
  <c r="AK269" i="3"/>
  <c r="BA269" i="3"/>
  <c r="R269" i="3"/>
  <c r="AH269" i="3"/>
  <c r="AX269" i="3"/>
  <c r="AI269" i="3"/>
  <c r="BC269" i="3"/>
  <c r="O269" i="3"/>
  <c r="W249" i="3"/>
  <c r="Q246" i="3"/>
  <c r="AG246" i="3"/>
  <c r="AW246" i="3"/>
  <c r="N246" i="3"/>
  <c r="AD246" i="3"/>
  <c r="AT246" i="3"/>
  <c r="O246" i="3"/>
  <c r="AE246" i="3"/>
  <c r="AU246" i="3"/>
  <c r="T246" i="3"/>
  <c r="AN246" i="3"/>
  <c r="BH246" i="3"/>
  <c r="R231" i="3"/>
  <c r="AH231" i="3"/>
  <c r="AX231" i="3"/>
  <c r="S231" i="3"/>
  <c r="AI231" i="3"/>
  <c r="AY231" i="3"/>
  <c r="T231" i="3"/>
  <c r="AJ231" i="3"/>
  <c r="AZ231" i="3"/>
  <c r="AC231" i="3"/>
  <c r="AG231" i="3"/>
  <c r="U231" i="3"/>
  <c r="BA231" i="3"/>
  <c r="AO231" i="3"/>
  <c r="AY219" i="3"/>
  <c r="AA262" i="3"/>
  <c r="AQ262" i="3"/>
  <c r="BG262" i="3"/>
  <c r="AB262" i="3"/>
  <c r="AR262" i="3"/>
  <c r="BH262" i="3"/>
  <c r="Y262" i="3"/>
  <c r="AO262" i="3"/>
  <c r="BE262" i="3"/>
  <c r="AT262" i="3"/>
  <c r="V262" i="3"/>
  <c r="BF262" i="3"/>
  <c r="AB234" i="3"/>
  <c r="AW234" i="3"/>
  <c r="AU234" i="3"/>
  <c r="M225" i="3"/>
  <c r="BI255" i="3"/>
  <c r="AA242" i="3"/>
  <c r="BG242" i="3"/>
  <c r="AR242" i="3"/>
  <c r="Y242" i="3"/>
  <c r="BE242" i="3"/>
  <c r="V242" i="3"/>
  <c r="AT230" i="3"/>
  <c r="BG315" i="3"/>
  <c r="S331" i="3"/>
  <c r="AA331" i="3"/>
  <c r="AI331" i="3"/>
  <c r="AQ331" i="3"/>
  <c r="AY331" i="3"/>
  <c r="BG331" i="3"/>
  <c r="T331" i="3"/>
  <c r="AB331" i="3"/>
  <c r="AJ331" i="3"/>
  <c r="AR331" i="3"/>
  <c r="AZ331" i="3"/>
  <c r="BH331" i="3"/>
  <c r="Q331" i="3"/>
  <c r="Y331" i="3"/>
  <c r="AG331" i="3"/>
  <c r="AO331" i="3"/>
  <c r="AS331" i="3"/>
  <c r="AW331" i="3"/>
  <c r="BA331" i="3"/>
  <c r="BE331" i="3"/>
  <c r="BI331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AQ319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M315" i="3"/>
  <c r="Q315" i="3"/>
  <c r="U315" i="3"/>
  <c r="Y315" i="3"/>
  <c r="AC315" i="3"/>
  <c r="AG315" i="3"/>
  <c r="AK315" i="3"/>
  <c r="AO315" i="3"/>
  <c r="AS315" i="3"/>
  <c r="AW315" i="3"/>
  <c r="BA315" i="3"/>
  <c r="BE315" i="3"/>
  <c r="BI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1" i="3"/>
  <c r="Q311" i="3"/>
  <c r="U311" i="3"/>
  <c r="Y311" i="3"/>
  <c r="AC311" i="3"/>
  <c r="AG311" i="3"/>
  <c r="AK311" i="3"/>
  <c r="AO311" i="3"/>
  <c r="AS311" i="3"/>
  <c r="AW311" i="3"/>
  <c r="BA311" i="3"/>
  <c r="BE311" i="3"/>
  <c r="BI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X307" i="3"/>
  <c r="AN307" i="3"/>
  <c r="BD307" i="3"/>
  <c r="AB307" i="3"/>
  <c r="AR307" i="3"/>
  <c r="BH307" i="3"/>
  <c r="P307" i="3"/>
  <c r="AF307" i="3"/>
  <c r="AV307" i="3"/>
  <c r="X296" i="3"/>
  <c r="V292" i="3"/>
  <c r="BB292" i="3"/>
  <c r="W292" i="3"/>
  <c r="Y292" i="3"/>
  <c r="AA292" i="3"/>
  <c r="AO292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AB284" i="3"/>
  <c r="V280" i="3"/>
  <c r="BB280" i="3"/>
  <c r="AM280" i="3"/>
  <c r="X280" i="3"/>
  <c r="BD280" i="3"/>
  <c r="Y280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A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AC240" i="3"/>
  <c r="AR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N228" i="3"/>
  <c r="AX224" i="3"/>
  <c r="AJ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V345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B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AJ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AT339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O275" i="3"/>
  <c r="AP275" i="3"/>
  <c r="BF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BF243" i="3"/>
  <c r="AQ239" i="3"/>
  <c r="AY239" i="3"/>
  <c r="BI341" i="3"/>
  <c r="AA339" i="3"/>
  <c r="BC337" i="3"/>
  <c r="AU337" i="3"/>
  <c r="AM337" i="3"/>
  <c r="AE337" i="3"/>
  <c r="W337" i="3"/>
  <c r="M337" i="3"/>
  <c r="N335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BK272" i="3"/>
  <c r="BE239" i="3" l="1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N290" i="3"/>
  <c r="BK260" i="3"/>
  <c r="BN315" i="3"/>
  <c r="BN335" i="3"/>
  <c r="BK237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N276" i="3"/>
  <c r="BN323" i="3"/>
  <c r="BN255" i="3"/>
  <c r="BN234" i="3"/>
  <c r="BK222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229" i="3" l="1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AZ159" i="3" s="1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AA180" i="3" s="1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BG132" i="3" s="1"/>
  <c r="K131" i="3"/>
  <c r="K129" i="3"/>
  <c r="K128" i="3"/>
  <c r="L127" i="3"/>
  <c r="AQ127" i="3" s="1"/>
  <c r="L124" i="3"/>
  <c r="L122" i="3"/>
  <c r="L119" i="3"/>
  <c r="K116" i="3"/>
  <c r="AK116" i="3" s="1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BF167" i="3" s="1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L114" i="3"/>
  <c r="BN293" i="3"/>
  <c r="BM281" i="3"/>
  <c r="BL302" i="3"/>
  <c r="K182" i="3"/>
  <c r="K174" i="3"/>
  <c r="K166" i="3"/>
  <c r="K158" i="3"/>
  <c r="K138" i="3"/>
  <c r="AD138" i="3" s="1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AY200" i="3" s="1"/>
  <c r="K199" i="3"/>
  <c r="K198" i="3"/>
  <c r="Y198" i="3" s="1"/>
  <c r="K197" i="3"/>
  <c r="K194" i="3"/>
  <c r="W194" i="3" s="1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AB116" i="3"/>
  <c r="AG196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AH159" i="3"/>
  <c r="Q159" i="3"/>
  <c r="K154" i="3"/>
  <c r="K152" i="3"/>
  <c r="AU138" i="3"/>
  <c r="Z127" i="3"/>
  <c r="AR214" i="3"/>
  <c r="AV196" i="3"/>
  <c r="P196" i="3"/>
  <c r="AM124" i="3"/>
  <c r="K123" i="3"/>
  <c r="AE214" i="3"/>
  <c r="AS196" i="3"/>
  <c r="M196" i="3"/>
  <c r="AA202" i="3"/>
  <c r="U194" i="3"/>
  <c r="AH194" i="3"/>
  <c r="BE203" i="3"/>
  <c r="AW199" i="3"/>
  <c r="K189" i="3"/>
  <c r="K178" i="3"/>
  <c r="K176" i="3"/>
  <c r="K162" i="3"/>
  <c r="K160" i="3"/>
  <c r="K146" i="3"/>
  <c r="K144" i="3"/>
  <c r="K142" i="3"/>
  <c r="K130" i="3"/>
  <c r="K126" i="3"/>
  <c r="K114" i="3"/>
  <c r="AL214" i="3"/>
  <c r="BA206" i="3"/>
  <c r="AQ203" i="3"/>
  <c r="M202" i="3"/>
  <c r="S199" i="3"/>
  <c r="BH196" i="3"/>
  <c r="AR196" i="3"/>
  <c r="AB196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AR177" i="3" s="1"/>
  <c r="L169" i="3"/>
  <c r="L161" i="3"/>
  <c r="L153" i="3"/>
  <c r="L145" i="3"/>
  <c r="BE145" i="3" s="1"/>
  <c r="L137" i="3"/>
  <c r="L129" i="3"/>
  <c r="AA129" i="3" s="1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G209" i="3" l="1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<sst xmlns="http://schemas.openxmlformats.org/spreadsheetml/2006/main" count="8906" uniqueCount="440">
  <si>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</si>
  <si>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</si>
  <si>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</si>
  <si>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</si>
  <si>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</si>
  <si>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</si>
  <si>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</si>
  <si>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</si>
  <si>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</si>
  <si>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</si>
  <si>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</si>
  <si>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</si>
  <si>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</si>
  <si>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</si>
  <si>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</si>
  <si>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</si>
  <si>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</si>
  <si>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</si>
  <si>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</si>
  <si>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</si>
  <si>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</si>
  <si>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</si>
  <si>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</si>
  <si>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</si>
  <si>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</si>
  <si>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</si>
  <si>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</si>
  <si>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</si>
  <si>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</si>
  <si>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</si>
  <si>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</si>
  <si>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</si>
  <si>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</si>
  <si>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</si>
  <si>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</si>
  <si>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</si>
  <si>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</si>
  <si>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</si>
  <si>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</si>
  <si>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</si>
  <si>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</si>
  <si>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</si>
  <si>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</si>
  <si>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</si>
  <si>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</si>
  <si>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</si>
  <si>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</si>
  <si>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</si>
  <si>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</si>
  <si>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</si>
  <si>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</si>
  <si>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</si>
  <si>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</si>
  <si>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</si>
  <si>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</si>
  <si>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</si>
  <si>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</si>
  <si>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</si>
  <si>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</si>
  <si>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</si>
  <si>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</si>
  <si>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</si>
  <si>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</si>
  <si>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</si>
  <si>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</si>
  <si>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</si>
  <si>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</si>
  <si>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</si>
  <si>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</si>
  <si>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</si>
  <si>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</si>
  <si>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</si>
  <si>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</si>
  <si>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</si>
  <si>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</si>
  <si>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</si>
  <si>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</si>
  <si>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</si>
  <si>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</si>
  <si>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</si>
  <si>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</si>
  <si>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</si>
  <si>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</si>
  <si>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</si>
  <si>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</si>
  <si>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</si>
  <si>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</si>
  <si>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</si>
  <si>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</si>
  <si>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</si>
  <si>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</si>
  <si>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</si>
  <si>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</si>
  <si>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</si>
  <si>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</si>
  <si>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</si>
  <si>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</si>
  <si>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</si>
  <si>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</si>
  <si>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</si>
  <si>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</si>
  <si>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</si>
  <si>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</si>
  <si>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</si>
  <si>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</si>
  <si>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</si>
  <si>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</si>
  <si>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</si>
  <si>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</si>
  <si>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</si>
  <si>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</si>
  <si>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</si>
  <si>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</si>
  <si>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</si>
  <si>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</si>
  <si>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</si>
  <si>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</si>
  <si>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</si>
  <si>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</si>
  <si>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</si>
  <si>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</si>
  <si>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</si>
  <si>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</si>
  <si>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</si>
  <si>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</si>
  <si>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</si>
  <si>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</si>
  <si>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</si>
  <si>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</si>
  <si>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</si>
  <si>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</si>
  <si>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</si>
  <si>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</si>
  <si>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</si>
  <si>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</si>
  <si>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</si>
  <si>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</si>
  <si>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</si>
  <si>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</si>
  <si>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</si>
  <si>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</si>
  <si>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</si>
  <si>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</si>
  <si>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</si>
  <si>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</si>
  <si>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</si>
  <si>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</si>
  <si>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</si>
  <si>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</si>
  <si>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</si>
  <si>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</si>
  <si>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</si>
  <si>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</si>
  <si>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</si>
  <si>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</si>
  <si>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</si>
  <si>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</si>
  <si>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</si>
  <si>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</si>
  <si>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</si>
  <si>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</si>
  <si>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</si>
  <si>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</si>
  <si>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</si>
  <si>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</si>
  <si>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</si>
  <si>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</si>
  <si>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</si>
  <si>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</si>
  <si>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</si>
  <si>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</si>
  <si>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</si>
  <si>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</si>
  <si>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</si>
  <si>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</si>
  <si>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</si>
  <si>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</si>
  <si>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</si>
  <si>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</si>
  <si>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</si>
  <si>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</si>
  <si>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</si>
  <si>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</si>
  <si>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</si>
  <si>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</si>
  <si>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</si>
  <si>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</si>
  <si>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</si>
  <si>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</si>
  <si>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</si>
  <si>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</si>
  <si>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</si>
  <si>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</si>
  <si>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</si>
  <si>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</si>
  <si>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</si>
  <si>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</si>
  <si>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</si>
  <si>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</si>
  <si>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</si>
  <si>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</si>
  <si>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</si>
  <si>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</si>
  <si>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</si>
  <si>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</si>
  <si>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</si>
  <si>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</si>
  <si>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</si>
  <si>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</si>
  <si>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</si>
  <si>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</si>
  <si>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</si>
  <si>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</si>
  <si>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</si>
  <si>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</si>
  <si>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</si>
  <si>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</si>
  <si>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</si>
  <si>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</si>
  <si>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</si>
  <si>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</si>
  <si>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</si>
  <si>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</si>
  <si>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</si>
  <si>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</si>
  <si>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</si>
  <si>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</si>
  <si>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</si>
  <si>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</si>
  <si>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</si>
  <si>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</si>
  <si>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</si>
  <si>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</si>
  <si>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</si>
  <si>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</si>
  <si>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</si>
  <si>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</si>
  <si>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</si>
  <si>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</si>
  <si>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</si>
  <si>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</si>
  <si>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</si>
  <si>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</si>
  <si>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</si>
  <si>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</si>
  <si>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</si>
  <si>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</si>
  <si>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</si>
  <si>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</si>
  <si>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</si>
  <si>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</si>
  <si>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</si>
  <si>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</si>
  <si>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</si>
  <si>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</si>
  <si>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</si>
  <si>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</si>
  <si>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</si>
  <si>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</si>
  <si>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</si>
  <si>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</si>
  <si>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</si>
  <si>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</si>
  <si>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</si>
  <si>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</si>
  <si>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</si>
  <si>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</si>
  <si>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</si>
  <si>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</si>
  <si>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</si>
  <si>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</si>
  <si>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</si>
  <si>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</si>
  <si>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</si>
  <si>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</si>
  <si>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</si>
  <si>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</si>
  <si>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</si>
  <si>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</si>
  <si>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</si>
  <si>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</si>
  <si>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</si>
  <si>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</si>
  <si>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</si>
  <si>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</si>
  <si>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</si>
  <si>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</si>
  <si>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</si>
  <si>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</si>
  <si>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</si>
  <si>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</si>
  <si>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</si>
  <si>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</si>
  <si>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</si>
  <si>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</si>
  <si>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</si>
  <si>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</si>
  <si>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</si>
  <si>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</si>
  <si>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</si>
  <si>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</si>
  <si>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</si>
  <si>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</si>
  <si>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</si>
  <si>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</si>
  <si>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</si>
  <si>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</si>
  <si>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</si>
  <si>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</si>
  <si>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</si>
  <si>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</si>
  <si>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</si>
  <si>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</si>
  <si>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</si>
  <si>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</si>
  <si>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</si>
  <si>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</si>
  <si>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</si>
  <si>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</si>
  <si>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</si>
  <si>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</si>
  <si>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</si>
  <si>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</si>
  <si>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</si>
  <si>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</si>
  <si>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</si>
  <si>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</si>
  <si>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</si>
  <si>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</si>
  <si>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</si>
  <si>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</si>
  <si>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</si>
  <si>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</si>
  <si>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</si>
  <si>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</si>
  <si>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</si>
  <si>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</si>
  <si>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</si>
  <si>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</si>
  <si>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</si>
  <si>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</si>
  <si>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</si>
  <si>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</si>
  <si>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</si>
  <si>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</si>
  <si>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</si>
  <si>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</si>
  <si>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</si>
  <si>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</si>
  <si>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</si>
  <si>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</si>
  <si>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</si>
  <si>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</si>
  <si>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</si>
  <si>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</si>
  <si>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</si>
  <si>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</si>
  <si>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</si>
  <si>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</si>
  <si>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</si>
  <si>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</si>
  <si>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</si>
  <si>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</si>
  <si>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</si>
  <si>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</si>
  <si>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</si>
  <si>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</si>
  <si>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</si>
  <si>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</si>
  <si>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</si>
  <si>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</si>
  <si>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</si>
  <si>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</si>
  <si>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</si>
  <si>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</si>
  <si>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</si>
  <si>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</si>
  <si>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</si>
  <si>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</si>
  <si>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</si>
  <si>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</si>
  <si>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</si>
  <si>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</si>
  <si>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</si>
  <si>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</si>
  <si>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</si>
  <si>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</si>
  <si>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</si>
  <si>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</si>
  <si>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</si>
  <si>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</si>
  <si>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</si>
  <si>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</si>
  <si>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</si>
  <si>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</si>
  <si>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</si>
  <si>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</si>
  <si>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</si>
  <si>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</si>
  <si>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</si>
  <si>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</si>
  <si>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</si>
  <si>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</si>
  <si>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</si>
  <si>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</si>
  <si>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</si>
  <si>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</si>
  <si>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</si>
  <si>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</si>
  <si>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</si>
  <si>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</si>
  <si>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</si>
  <si>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</si>
  <si>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</si>
  <si>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</si>
  <si>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</si>
  <si>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</si>
  <si>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</si>
  <si>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</si>
  <si>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</si>
  <si>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</si>
  <si>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</si>
  <si>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</si>
  <si>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</si>
  <si>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</si>
  <si>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</si>
  <si>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</si>
  <si>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</si>
  <si>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</si>
  <si>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</si>
  <si>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</si>
  <si>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</si>
  <si>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</si>
  <si>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</si>
  <si>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</si>
  <si>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</si>
  <si>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Inf</t>
  </si>
  <si>
    <t>23/11/2021</t>
  </si>
  <si>
    <t>25/11/2021</t>
  </si>
  <si>
    <t>26/11/2021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</si>
</sst>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2"/>
  <sheetViews>
    <sheetView zoomScale="80" zoomScaleNormal="80" workbookViewId="0">
      <selection activeCell="A2" sqref="A2:E272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1.3193999999999999</v>
      </c>
      <c r="D2">
        <v>0.82679999999999998</v>
      </c>
      <c r="E2">
        <v>1.8045</v>
      </c>
    </row>
    <row r="3" spans="1:5" x14ac:dyDescent="0.25">
      <c r="A3" t="s">
        <v>338</v>
      </c>
      <c r="B3" t="s">
        <v>72</v>
      </c>
      <c r="C3">
        <v>1.3193999999999999</v>
      </c>
      <c r="D3">
        <v>0.92630000000000001</v>
      </c>
      <c r="E3">
        <v>0.88219999999999998</v>
      </c>
    </row>
    <row r="4" spans="1:5" x14ac:dyDescent="0.25">
      <c r="A4" t="s">
        <v>338</v>
      </c>
      <c r="B4" t="s">
        <v>73</v>
      </c>
      <c r="C4">
        <v>1.3193999999999999</v>
      </c>
      <c r="D4">
        <v>0.45479999999999998</v>
      </c>
      <c r="E4">
        <v>0.69469999999999998</v>
      </c>
    </row>
    <row r="5" spans="1:5" x14ac:dyDescent="0.25">
      <c r="A5" t="s">
        <v>338</v>
      </c>
      <c r="B5" t="s">
        <v>74</v>
      </c>
      <c r="C5">
        <v>1.3193999999999999</v>
      </c>
      <c r="D5">
        <v>0.90949999999999998</v>
      </c>
      <c r="E5">
        <v>1.0916999999999999</v>
      </c>
    </row>
    <row r="6" spans="1:5" x14ac:dyDescent="0.25">
      <c r="A6" t="s">
        <v>338</v>
      </c>
      <c r="B6" t="s">
        <v>75</v>
      </c>
      <c r="C6">
        <v>1.3193999999999999</v>
      </c>
      <c r="D6">
        <v>0.68210000000000004</v>
      </c>
      <c r="E6">
        <v>1.5879000000000001</v>
      </c>
    </row>
    <row r="7" spans="1:5" x14ac:dyDescent="0.25">
      <c r="A7" t="s">
        <v>338</v>
      </c>
      <c r="B7" t="s">
        <v>76</v>
      </c>
      <c r="C7">
        <v>1.3193999999999999</v>
      </c>
      <c r="D7">
        <v>0.75790000000000002</v>
      </c>
      <c r="E7">
        <v>0.77190000000000003</v>
      </c>
    </row>
    <row r="8" spans="1:5" x14ac:dyDescent="0.25">
      <c r="A8" t="s">
        <v>338</v>
      </c>
      <c r="B8" t="s">
        <v>77</v>
      </c>
      <c r="C8">
        <v>1.3193999999999999</v>
      </c>
      <c r="D8">
        <v>0.98529999999999995</v>
      </c>
      <c r="E8">
        <v>1.6872</v>
      </c>
    </row>
    <row r="9" spans="1:5" x14ac:dyDescent="0.25">
      <c r="A9" t="s">
        <v>338</v>
      </c>
      <c r="B9" t="s">
        <v>78</v>
      </c>
      <c r="C9">
        <v>1.3193999999999999</v>
      </c>
      <c r="D9">
        <v>0.90949999999999998</v>
      </c>
      <c r="E9">
        <v>0.69469999999999998</v>
      </c>
    </row>
    <row r="10" spans="1:5" x14ac:dyDescent="0.25">
      <c r="A10" t="s">
        <v>338</v>
      </c>
      <c r="B10" t="s">
        <v>79</v>
      </c>
      <c r="C10">
        <v>1.3193999999999999</v>
      </c>
      <c r="D10">
        <v>1.5915999999999999</v>
      </c>
      <c r="E10">
        <v>0.89319999999999999</v>
      </c>
    </row>
    <row r="11" spans="1:5" x14ac:dyDescent="0.25">
      <c r="A11" t="s">
        <v>338</v>
      </c>
      <c r="B11" t="s">
        <v>80</v>
      </c>
      <c r="C11">
        <v>1.3193999999999999</v>
      </c>
      <c r="D11">
        <v>1.0948</v>
      </c>
      <c r="E11">
        <v>0.77190000000000003</v>
      </c>
    </row>
    <row r="12" spans="1:5" x14ac:dyDescent="0.25">
      <c r="A12" t="s">
        <v>338</v>
      </c>
      <c r="B12" t="s">
        <v>81</v>
      </c>
      <c r="C12">
        <v>1.3193999999999999</v>
      </c>
      <c r="D12">
        <v>0.62009999999999998</v>
      </c>
      <c r="E12">
        <v>0.63160000000000005</v>
      </c>
    </row>
    <row r="13" spans="1:5" x14ac:dyDescent="0.25">
      <c r="A13" t="s">
        <v>338</v>
      </c>
      <c r="B13" t="s">
        <v>82</v>
      </c>
      <c r="C13">
        <v>1.3193999999999999</v>
      </c>
      <c r="D13">
        <v>1.1024</v>
      </c>
      <c r="E13">
        <v>1.1729000000000001</v>
      </c>
    </row>
    <row r="14" spans="1:5" x14ac:dyDescent="0.25">
      <c r="A14" t="s">
        <v>338</v>
      </c>
      <c r="B14" t="s">
        <v>83</v>
      </c>
      <c r="C14">
        <v>1.3193999999999999</v>
      </c>
      <c r="D14">
        <v>0.68899999999999995</v>
      </c>
      <c r="E14">
        <v>0.9022</v>
      </c>
    </row>
    <row r="15" spans="1:5" x14ac:dyDescent="0.25">
      <c r="A15" t="s">
        <v>338</v>
      </c>
      <c r="B15" t="s">
        <v>84</v>
      </c>
      <c r="C15">
        <v>1.3193999999999999</v>
      </c>
      <c r="D15">
        <v>0.89570000000000005</v>
      </c>
      <c r="E15">
        <v>0.63160000000000005</v>
      </c>
    </row>
    <row r="16" spans="1:5" x14ac:dyDescent="0.25">
      <c r="A16" t="s">
        <v>338</v>
      </c>
      <c r="B16" t="s">
        <v>85</v>
      </c>
      <c r="C16">
        <v>1.3193999999999999</v>
      </c>
      <c r="D16">
        <v>1.3090999999999999</v>
      </c>
      <c r="E16">
        <v>1.4436</v>
      </c>
    </row>
    <row r="17" spans="1:5" x14ac:dyDescent="0.25">
      <c r="A17" t="s">
        <v>338</v>
      </c>
      <c r="B17" t="s">
        <v>86</v>
      </c>
      <c r="C17">
        <v>1.3193999999999999</v>
      </c>
      <c r="D17">
        <v>0.96460000000000001</v>
      </c>
      <c r="E17">
        <v>1.2630999999999999</v>
      </c>
    </row>
    <row r="18" spans="1:5" x14ac:dyDescent="0.25">
      <c r="A18" t="s">
        <v>338</v>
      </c>
      <c r="B18" t="s">
        <v>87</v>
      </c>
      <c r="C18">
        <v>1.3193999999999999</v>
      </c>
      <c r="D18">
        <v>1.0610999999999999</v>
      </c>
      <c r="E18">
        <v>0.99250000000000005</v>
      </c>
    </row>
    <row r="19" spans="1:5" x14ac:dyDescent="0.25">
      <c r="A19" t="s">
        <v>338</v>
      </c>
      <c r="B19" t="s">
        <v>88</v>
      </c>
      <c r="C19">
        <v>1.3193999999999999</v>
      </c>
      <c r="D19">
        <v>0.84209999999999996</v>
      </c>
      <c r="E19">
        <v>0.99250000000000005</v>
      </c>
    </row>
    <row r="20" spans="1:5" x14ac:dyDescent="0.25">
      <c r="A20" t="s">
        <v>338</v>
      </c>
      <c r="B20" t="s">
        <v>89</v>
      </c>
      <c r="C20">
        <v>1.3193999999999999</v>
      </c>
      <c r="D20">
        <v>0.50529999999999997</v>
      </c>
      <c r="E20">
        <v>0.66159999999999997</v>
      </c>
    </row>
    <row r="21" spans="1:5" x14ac:dyDescent="0.25">
      <c r="A21" t="s">
        <v>338</v>
      </c>
      <c r="B21" t="s">
        <v>90</v>
      </c>
      <c r="C21">
        <v>1.3193999999999999</v>
      </c>
      <c r="D21">
        <v>1.7224999999999999</v>
      </c>
      <c r="E21">
        <v>0.5413</v>
      </c>
    </row>
    <row r="22" spans="1:5" x14ac:dyDescent="0.25">
      <c r="A22" t="s">
        <v>338</v>
      </c>
      <c r="B22" t="s">
        <v>91</v>
      </c>
      <c r="C22">
        <v>1.3193999999999999</v>
      </c>
      <c r="D22">
        <v>1.179</v>
      </c>
      <c r="E22">
        <v>1.1027</v>
      </c>
    </row>
    <row r="23" spans="1:5" x14ac:dyDescent="0.25">
      <c r="A23" t="s">
        <v>338</v>
      </c>
      <c r="B23" t="s">
        <v>92</v>
      </c>
      <c r="C23">
        <v>1.3193999999999999</v>
      </c>
      <c r="D23">
        <v>0.92630000000000001</v>
      </c>
      <c r="E23">
        <v>0.99250000000000005</v>
      </c>
    </row>
    <row r="24" spans="1:5" x14ac:dyDescent="0.25">
      <c r="A24" t="s">
        <v>338</v>
      </c>
      <c r="B24" t="s">
        <v>93</v>
      </c>
      <c r="C24">
        <v>1.3193999999999999</v>
      </c>
      <c r="D24">
        <v>1.0335000000000001</v>
      </c>
      <c r="E24">
        <v>1.2630999999999999</v>
      </c>
    </row>
    <row r="25" spans="1:5" x14ac:dyDescent="0.25">
      <c r="A25" t="s">
        <v>338</v>
      </c>
      <c r="B25" t="s">
        <v>94</v>
      </c>
      <c r="C25">
        <v>1.3193999999999999</v>
      </c>
      <c r="D25">
        <v>1.2632000000000001</v>
      </c>
      <c r="E25">
        <v>0.44109999999999999</v>
      </c>
    </row>
    <row r="26" spans="1:5" x14ac:dyDescent="0.25">
      <c r="A26" t="s">
        <v>338</v>
      </c>
      <c r="B26" t="s">
        <v>95</v>
      </c>
      <c r="C26">
        <v>1.3193999999999999</v>
      </c>
      <c r="D26">
        <v>1.1024</v>
      </c>
      <c r="E26">
        <v>1.1729000000000001</v>
      </c>
    </row>
    <row r="27" spans="1:5" x14ac:dyDescent="0.25">
      <c r="A27" t="s">
        <v>338</v>
      </c>
      <c r="B27" t="s">
        <v>96</v>
      </c>
      <c r="C27">
        <v>1.3193999999999999</v>
      </c>
      <c r="D27">
        <v>1.5158</v>
      </c>
      <c r="E27">
        <v>0.7218</v>
      </c>
    </row>
    <row r="28" spans="1:5" x14ac:dyDescent="0.25">
      <c r="A28" t="s">
        <v>350</v>
      </c>
      <c r="B28" t="s">
        <v>97</v>
      </c>
      <c r="C28">
        <v>1.6506000000000001</v>
      </c>
      <c r="D28">
        <v>1.2117</v>
      </c>
      <c r="E28">
        <v>1.2134</v>
      </c>
    </row>
    <row r="29" spans="1:5" x14ac:dyDescent="0.25">
      <c r="A29" t="s">
        <v>350</v>
      </c>
      <c r="B29" t="s">
        <v>98</v>
      </c>
      <c r="C29">
        <v>1.6506000000000001</v>
      </c>
      <c r="D29">
        <v>0.77890000000000004</v>
      </c>
      <c r="E29">
        <v>0.62409999999999999</v>
      </c>
    </row>
    <row r="30" spans="1:5" x14ac:dyDescent="0.25">
      <c r="A30" t="s">
        <v>350</v>
      </c>
      <c r="B30" t="s">
        <v>99</v>
      </c>
      <c r="C30">
        <v>1.6506000000000001</v>
      </c>
      <c r="D30">
        <v>0.43269999999999997</v>
      </c>
      <c r="E30">
        <v>1.2481</v>
      </c>
    </row>
    <row r="31" spans="1:5" x14ac:dyDescent="0.25">
      <c r="A31" t="s">
        <v>350</v>
      </c>
      <c r="B31" t="s">
        <v>100</v>
      </c>
      <c r="C31">
        <v>1.6506000000000001</v>
      </c>
      <c r="D31">
        <v>0.77890000000000004</v>
      </c>
      <c r="E31">
        <v>0.72809999999999997</v>
      </c>
    </row>
    <row r="32" spans="1:5" x14ac:dyDescent="0.25">
      <c r="A32" t="s">
        <v>350</v>
      </c>
      <c r="B32" t="s">
        <v>101</v>
      </c>
      <c r="C32">
        <v>1.6506000000000001</v>
      </c>
      <c r="D32">
        <v>0.77890000000000004</v>
      </c>
      <c r="E32">
        <v>1.3521000000000001</v>
      </c>
    </row>
    <row r="33" spans="1:5" x14ac:dyDescent="0.25">
      <c r="A33" t="s">
        <v>350</v>
      </c>
      <c r="B33" t="s">
        <v>102</v>
      </c>
      <c r="C33">
        <v>1.6506000000000001</v>
      </c>
      <c r="D33">
        <v>0.68159999999999998</v>
      </c>
      <c r="E33">
        <v>0.91010000000000002</v>
      </c>
    </row>
    <row r="34" spans="1:5" x14ac:dyDescent="0.25">
      <c r="A34" t="s">
        <v>350</v>
      </c>
      <c r="B34" t="s">
        <v>103</v>
      </c>
      <c r="C34">
        <v>1.6506000000000001</v>
      </c>
      <c r="D34">
        <v>1.2982</v>
      </c>
      <c r="E34">
        <v>1.1440999999999999</v>
      </c>
    </row>
    <row r="35" spans="1:5" x14ac:dyDescent="0.25">
      <c r="A35" t="s">
        <v>350</v>
      </c>
      <c r="B35" t="s">
        <v>104</v>
      </c>
      <c r="C35">
        <v>1.6506000000000001</v>
      </c>
      <c r="D35">
        <v>1.1107</v>
      </c>
      <c r="E35">
        <v>0.9708</v>
      </c>
    </row>
    <row r="36" spans="1:5" x14ac:dyDescent="0.25">
      <c r="A36" t="s">
        <v>350</v>
      </c>
      <c r="B36" t="s">
        <v>105</v>
      </c>
      <c r="C36">
        <v>1.6506000000000001</v>
      </c>
      <c r="D36">
        <v>2.0194999999999999</v>
      </c>
      <c r="E36">
        <v>0.4854</v>
      </c>
    </row>
    <row r="37" spans="1:5" x14ac:dyDescent="0.25">
      <c r="A37" t="s">
        <v>350</v>
      </c>
      <c r="B37" t="s">
        <v>106</v>
      </c>
      <c r="C37">
        <v>1.6506000000000001</v>
      </c>
      <c r="D37">
        <v>1.2117</v>
      </c>
      <c r="E37">
        <v>1.0401</v>
      </c>
    </row>
    <row r="38" spans="1:5" x14ac:dyDescent="0.25">
      <c r="A38" t="s">
        <v>350</v>
      </c>
      <c r="B38" t="s">
        <v>107</v>
      </c>
      <c r="C38">
        <v>1.6506000000000001</v>
      </c>
      <c r="D38">
        <v>0.86550000000000005</v>
      </c>
      <c r="E38">
        <v>1.0401</v>
      </c>
    </row>
    <row r="39" spans="1:5" x14ac:dyDescent="0.25">
      <c r="A39" t="s">
        <v>350</v>
      </c>
      <c r="B39" t="s">
        <v>431</v>
      </c>
      <c r="C39">
        <v>1.6506000000000001</v>
      </c>
      <c r="D39">
        <v>2.4234</v>
      </c>
      <c r="E39">
        <v>0.72809999999999997</v>
      </c>
    </row>
    <row r="40" spans="1:5" x14ac:dyDescent="0.25">
      <c r="A40" t="s">
        <v>350</v>
      </c>
      <c r="B40" t="s">
        <v>108</v>
      </c>
      <c r="C40">
        <v>1.6506000000000001</v>
      </c>
      <c r="D40">
        <v>0.86550000000000005</v>
      </c>
      <c r="E40">
        <v>1.2481</v>
      </c>
    </row>
    <row r="41" spans="1:5" x14ac:dyDescent="0.25">
      <c r="A41" t="s">
        <v>339</v>
      </c>
      <c r="B41" t="s">
        <v>109</v>
      </c>
      <c r="C41">
        <v>1.2378</v>
      </c>
      <c r="D41">
        <v>0.80789999999999995</v>
      </c>
      <c r="E41">
        <v>0.66739999999999999</v>
      </c>
    </row>
    <row r="42" spans="1:5" x14ac:dyDescent="0.25">
      <c r="A42" t="s">
        <v>339</v>
      </c>
      <c r="B42" t="s">
        <v>110</v>
      </c>
      <c r="C42">
        <v>1.2378</v>
      </c>
      <c r="D42">
        <v>1.0455000000000001</v>
      </c>
      <c r="E42">
        <v>1.2742</v>
      </c>
    </row>
    <row r="43" spans="1:5" x14ac:dyDescent="0.25">
      <c r="A43" t="s">
        <v>339</v>
      </c>
      <c r="B43" t="s">
        <v>111</v>
      </c>
      <c r="C43">
        <v>1.2378</v>
      </c>
      <c r="D43">
        <v>1.7168000000000001</v>
      </c>
      <c r="E43">
        <v>0.58020000000000005</v>
      </c>
    </row>
    <row r="44" spans="1:5" x14ac:dyDescent="0.25">
      <c r="A44" t="s">
        <v>339</v>
      </c>
      <c r="B44" t="s">
        <v>112</v>
      </c>
      <c r="C44">
        <v>1.2378</v>
      </c>
      <c r="D44">
        <v>0.59240000000000004</v>
      </c>
      <c r="E44">
        <v>0.75639999999999996</v>
      </c>
    </row>
    <row r="45" spans="1:5" x14ac:dyDescent="0.25">
      <c r="A45" t="s">
        <v>339</v>
      </c>
      <c r="B45" t="s">
        <v>113</v>
      </c>
      <c r="C45">
        <v>1.2378</v>
      </c>
      <c r="D45">
        <v>1.0771999999999999</v>
      </c>
      <c r="E45">
        <v>1.2378</v>
      </c>
    </row>
    <row r="46" spans="1:5" x14ac:dyDescent="0.25">
      <c r="A46" t="s">
        <v>339</v>
      </c>
      <c r="B46" t="s">
        <v>114</v>
      </c>
      <c r="C46">
        <v>1.2378</v>
      </c>
      <c r="D46">
        <v>1.2356</v>
      </c>
      <c r="E46">
        <v>1.1528</v>
      </c>
    </row>
    <row r="47" spans="1:5" x14ac:dyDescent="0.25">
      <c r="A47" t="s">
        <v>339</v>
      </c>
      <c r="B47" t="s">
        <v>115</v>
      </c>
      <c r="C47">
        <v>1.2378</v>
      </c>
      <c r="D47">
        <v>1.0455000000000001</v>
      </c>
      <c r="E47">
        <v>0.78879999999999995</v>
      </c>
    </row>
    <row r="48" spans="1:5" x14ac:dyDescent="0.25">
      <c r="A48" t="s">
        <v>339</v>
      </c>
      <c r="B48" t="s">
        <v>116</v>
      </c>
      <c r="C48">
        <v>1.2378</v>
      </c>
      <c r="D48">
        <v>0.60589999999999999</v>
      </c>
      <c r="E48">
        <v>1.7405999999999999</v>
      </c>
    </row>
    <row r="49" spans="1:5" x14ac:dyDescent="0.25">
      <c r="A49" t="s">
        <v>339</v>
      </c>
      <c r="B49" t="s">
        <v>117</v>
      </c>
      <c r="C49">
        <v>1.2378</v>
      </c>
      <c r="D49">
        <v>1.1108</v>
      </c>
      <c r="E49">
        <v>1.0959000000000001</v>
      </c>
    </row>
    <row r="50" spans="1:5" x14ac:dyDescent="0.25">
      <c r="A50" t="s">
        <v>339</v>
      </c>
      <c r="B50" t="s">
        <v>118</v>
      </c>
      <c r="C50">
        <v>1.2378</v>
      </c>
      <c r="D50">
        <v>0.76039999999999996</v>
      </c>
      <c r="E50">
        <v>1.0315000000000001</v>
      </c>
    </row>
    <row r="51" spans="1:5" x14ac:dyDescent="0.25">
      <c r="A51" t="s">
        <v>339</v>
      </c>
      <c r="B51" t="s">
        <v>119</v>
      </c>
      <c r="C51">
        <v>1.2378</v>
      </c>
      <c r="D51">
        <v>1.3782000000000001</v>
      </c>
      <c r="E51">
        <v>0.78879999999999995</v>
      </c>
    </row>
    <row r="52" spans="1:5" x14ac:dyDescent="0.25">
      <c r="A52" t="s">
        <v>339</v>
      </c>
      <c r="B52" t="s">
        <v>120</v>
      </c>
      <c r="C52">
        <v>1.2378</v>
      </c>
      <c r="D52">
        <v>0.90890000000000004</v>
      </c>
      <c r="E52">
        <v>0.90249999999999997</v>
      </c>
    </row>
    <row r="53" spans="1:5" x14ac:dyDescent="0.25">
      <c r="A53" t="s">
        <v>339</v>
      </c>
      <c r="B53" t="s">
        <v>121</v>
      </c>
      <c r="C53">
        <v>1.2378</v>
      </c>
      <c r="D53">
        <v>1.1108</v>
      </c>
      <c r="E53">
        <v>1.1604000000000001</v>
      </c>
    </row>
    <row r="54" spans="1:5" x14ac:dyDescent="0.25">
      <c r="A54" t="s">
        <v>339</v>
      </c>
      <c r="B54" t="s">
        <v>122</v>
      </c>
      <c r="C54">
        <v>1.2378</v>
      </c>
      <c r="D54">
        <v>1.0099</v>
      </c>
      <c r="E54">
        <v>1.0315000000000001</v>
      </c>
    </row>
    <row r="55" spans="1:5" x14ac:dyDescent="0.25">
      <c r="A55" t="s">
        <v>339</v>
      </c>
      <c r="B55" t="s">
        <v>123</v>
      </c>
      <c r="C55">
        <v>1.2378</v>
      </c>
      <c r="D55">
        <v>1.3128</v>
      </c>
      <c r="E55">
        <v>1.0959000000000001</v>
      </c>
    </row>
    <row r="56" spans="1:5" x14ac:dyDescent="0.25">
      <c r="A56" t="s">
        <v>339</v>
      </c>
      <c r="B56" t="s">
        <v>124</v>
      </c>
      <c r="C56">
        <v>1.2378</v>
      </c>
      <c r="D56">
        <v>0.80789999999999995</v>
      </c>
      <c r="E56">
        <v>0.91010000000000002</v>
      </c>
    </row>
    <row r="57" spans="1:5" x14ac:dyDescent="0.25">
      <c r="A57" t="s">
        <v>339</v>
      </c>
      <c r="B57" t="s">
        <v>125</v>
      </c>
      <c r="C57">
        <v>1.2378</v>
      </c>
      <c r="D57">
        <v>1.4257</v>
      </c>
      <c r="E57">
        <v>1.4561999999999999</v>
      </c>
    </row>
    <row r="58" spans="1:5" x14ac:dyDescent="0.25">
      <c r="A58" t="s">
        <v>339</v>
      </c>
      <c r="B58" t="s">
        <v>126</v>
      </c>
      <c r="C58">
        <v>1.2378</v>
      </c>
      <c r="D58">
        <v>0.85540000000000005</v>
      </c>
      <c r="E58">
        <v>0.78879999999999995</v>
      </c>
    </row>
    <row r="59" spans="1:5" x14ac:dyDescent="0.25">
      <c r="A59" t="s">
        <v>339</v>
      </c>
      <c r="B59" t="s">
        <v>127</v>
      </c>
      <c r="C59">
        <v>1.2378</v>
      </c>
      <c r="D59">
        <v>0.65639999999999998</v>
      </c>
      <c r="E59">
        <v>0.90249999999999997</v>
      </c>
    </row>
    <row r="60" spans="1:5" x14ac:dyDescent="0.25">
      <c r="A60" t="s">
        <v>339</v>
      </c>
      <c r="B60" t="s">
        <v>128</v>
      </c>
      <c r="C60">
        <v>1.2378</v>
      </c>
      <c r="D60">
        <v>0.52270000000000005</v>
      </c>
      <c r="E60">
        <v>0.66739999999999999</v>
      </c>
    </row>
    <row r="61" spans="1:5" x14ac:dyDescent="0.25">
      <c r="A61" t="s">
        <v>340</v>
      </c>
      <c r="B61" t="s">
        <v>129</v>
      </c>
      <c r="C61">
        <v>1.4554</v>
      </c>
      <c r="D61">
        <v>1.276</v>
      </c>
      <c r="E61">
        <v>0.69569999999999999</v>
      </c>
    </row>
    <row r="62" spans="1:5" x14ac:dyDescent="0.25">
      <c r="A62" t="s">
        <v>340</v>
      </c>
      <c r="B62" t="s">
        <v>130</v>
      </c>
      <c r="C62">
        <v>1.4554</v>
      </c>
      <c r="D62">
        <v>0.49080000000000001</v>
      </c>
      <c r="E62">
        <v>0.92759999999999998</v>
      </c>
    </row>
    <row r="63" spans="1:5" x14ac:dyDescent="0.25">
      <c r="A63" t="s">
        <v>340</v>
      </c>
      <c r="B63" t="s">
        <v>131</v>
      </c>
      <c r="C63">
        <v>1.4554</v>
      </c>
      <c r="D63">
        <v>1.0797000000000001</v>
      </c>
      <c r="E63">
        <v>0.2319</v>
      </c>
    </row>
    <row r="64" spans="1:5" x14ac:dyDescent="0.25">
      <c r="A64" t="s">
        <v>340</v>
      </c>
      <c r="B64" t="s">
        <v>132</v>
      </c>
      <c r="C64">
        <v>1.4554</v>
      </c>
      <c r="D64">
        <v>1.0797000000000001</v>
      </c>
      <c r="E64">
        <v>1.6232</v>
      </c>
    </row>
    <row r="65" spans="1:5" x14ac:dyDescent="0.25">
      <c r="A65" t="s">
        <v>340</v>
      </c>
      <c r="B65" t="s">
        <v>133</v>
      </c>
      <c r="C65">
        <v>1.4554</v>
      </c>
      <c r="D65">
        <v>0.49080000000000001</v>
      </c>
      <c r="E65">
        <v>1.6232</v>
      </c>
    </row>
    <row r="66" spans="1:5" x14ac:dyDescent="0.25">
      <c r="A66" t="s">
        <v>340</v>
      </c>
      <c r="B66" t="s">
        <v>134</v>
      </c>
      <c r="C66">
        <v>1.4554</v>
      </c>
      <c r="D66">
        <v>1.3742000000000001</v>
      </c>
      <c r="E66">
        <v>1.6232</v>
      </c>
    </row>
    <row r="67" spans="1:5" x14ac:dyDescent="0.25">
      <c r="A67" t="s">
        <v>340</v>
      </c>
      <c r="B67" t="s">
        <v>135</v>
      </c>
      <c r="C67">
        <v>1.4554</v>
      </c>
      <c r="D67">
        <v>2.0613000000000001</v>
      </c>
      <c r="E67">
        <v>0.69569999999999999</v>
      </c>
    </row>
    <row r="68" spans="1:5" x14ac:dyDescent="0.25">
      <c r="A68" t="s">
        <v>340</v>
      </c>
      <c r="B68" t="s">
        <v>136</v>
      </c>
      <c r="C68">
        <v>1.4554</v>
      </c>
      <c r="D68">
        <v>0.7853</v>
      </c>
      <c r="E68">
        <v>0.46379999999999999</v>
      </c>
    </row>
    <row r="69" spans="1:5" x14ac:dyDescent="0.25">
      <c r="A69" t="s">
        <v>340</v>
      </c>
      <c r="B69" t="s">
        <v>137</v>
      </c>
      <c r="C69">
        <v>1.4554</v>
      </c>
      <c r="D69">
        <v>0.88339999999999996</v>
      </c>
      <c r="E69">
        <v>0.69569999999999999</v>
      </c>
    </row>
    <row r="70" spans="1:5" x14ac:dyDescent="0.25">
      <c r="A70" t="s">
        <v>340</v>
      </c>
      <c r="B70" t="s">
        <v>138</v>
      </c>
      <c r="C70">
        <v>1.4554</v>
      </c>
      <c r="D70">
        <v>0.3926</v>
      </c>
      <c r="E70">
        <v>2.0870000000000002</v>
      </c>
    </row>
    <row r="71" spans="1:5" x14ac:dyDescent="0.25">
      <c r="A71" t="s">
        <v>340</v>
      </c>
      <c r="B71" t="s">
        <v>139</v>
      </c>
      <c r="C71">
        <v>1.4554</v>
      </c>
      <c r="D71">
        <v>1.3742000000000001</v>
      </c>
      <c r="E71">
        <v>0.46379999999999999</v>
      </c>
    </row>
    <row r="72" spans="1:5" x14ac:dyDescent="0.25">
      <c r="A72" t="s">
        <v>340</v>
      </c>
      <c r="B72" t="s">
        <v>140</v>
      </c>
      <c r="C72">
        <v>1.4554</v>
      </c>
      <c r="D72">
        <v>1.5705</v>
      </c>
      <c r="E72">
        <v>0.1159</v>
      </c>
    </row>
    <row r="73" spans="1:5" x14ac:dyDescent="0.25">
      <c r="A73" t="s">
        <v>340</v>
      </c>
      <c r="B73" t="s">
        <v>141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142</v>
      </c>
      <c r="C74">
        <v>1.4554</v>
      </c>
      <c r="D74">
        <v>0.7853</v>
      </c>
      <c r="E74">
        <v>0.69569999999999999</v>
      </c>
    </row>
    <row r="75" spans="1:5" x14ac:dyDescent="0.25">
      <c r="A75" t="s">
        <v>340</v>
      </c>
      <c r="B75" t="s">
        <v>143</v>
      </c>
      <c r="C75">
        <v>1.4554</v>
      </c>
      <c r="D75">
        <v>0.88339999999999996</v>
      </c>
      <c r="E75">
        <v>2.2029999999999998</v>
      </c>
    </row>
    <row r="76" spans="1:5" x14ac:dyDescent="0.25">
      <c r="A76" t="s">
        <v>340</v>
      </c>
      <c r="B76" t="s">
        <v>144</v>
      </c>
      <c r="C76">
        <v>1.4554</v>
      </c>
      <c r="D76">
        <v>0.68710000000000004</v>
      </c>
      <c r="E76">
        <v>1.1595</v>
      </c>
    </row>
    <row r="77" spans="1:5" x14ac:dyDescent="0.25">
      <c r="A77" t="s">
        <v>341</v>
      </c>
      <c r="B77" t="s">
        <v>145</v>
      </c>
      <c r="C77">
        <v>1.4778</v>
      </c>
      <c r="D77">
        <v>1.2566999999999999</v>
      </c>
      <c r="E77">
        <v>0.91839999999999999</v>
      </c>
    </row>
    <row r="78" spans="1:5" x14ac:dyDescent="0.25">
      <c r="A78" t="s">
        <v>341</v>
      </c>
      <c r="B78" t="s">
        <v>146</v>
      </c>
      <c r="C78">
        <v>1.4778</v>
      </c>
      <c r="D78">
        <v>0.9304</v>
      </c>
      <c r="E78">
        <v>0.80359999999999998</v>
      </c>
    </row>
    <row r="79" spans="1:5" x14ac:dyDescent="0.25">
      <c r="A79" t="s">
        <v>341</v>
      </c>
      <c r="B79" t="s">
        <v>147</v>
      </c>
      <c r="C79">
        <v>1.4778</v>
      </c>
      <c r="D79">
        <v>1.0995999999999999</v>
      </c>
      <c r="E79">
        <v>0.80359999999999998</v>
      </c>
    </row>
    <row r="80" spans="1:5" x14ac:dyDescent="0.25">
      <c r="A80" t="s">
        <v>341</v>
      </c>
      <c r="B80" t="s">
        <v>148</v>
      </c>
      <c r="C80">
        <v>1.4778</v>
      </c>
      <c r="D80">
        <v>1.1599999999999999</v>
      </c>
      <c r="E80">
        <v>0.68879999999999997</v>
      </c>
    </row>
    <row r="81" spans="1:5" x14ac:dyDescent="0.25">
      <c r="A81" t="s">
        <v>341</v>
      </c>
      <c r="B81" t="s">
        <v>149</v>
      </c>
      <c r="C81">
        <v>1.4778</v>
      </c>
      <c r="D81">
        <v>1.74</v>
      </c>
      <c r="E81">
        <v>0.57399999999999995</v>
      </c>
    </row>
    <row r="82" spans="1:5" x14ac:dyDescent="0.25">
      <c r="A82" t="s">
        <v>341</v>
      </c>
      <c r="B82" t="s">
        <v>150</v>
      </c>
      <c r="C82">
        <v>1.4778</v>
      </c>
      <c r="D82">
        <v>0.9667</v>
      </c>
      <c r="E82">
        <v>1.4923999999999999</v>
      </c>
    </row>
    <row r="83" spans="1:5" x14ac:dyDescent="0.25">
      <c r="A83" t="s">
        <v>341</v>
      </c>
      <c r="B83" t="s">
        <v>151</v>
      </c>
      <c r="C83">
        <v>1.4778</v>
      </c>
      <c r="D83">
        <v>1.1599999999999999</v>
      </c>
      <c r="E83">
        <v>0.91839999999999999</v>
      </c>
    </row>
    <row r="84" spans="1:5" x14ac:dyDescent="0.25">
      <c r="A84" t="s">
        <v>341</v>
      </c>
      <c r="B84" t="s">
        <v>152</v>
      </c>
      <c r="C84">
        <v>1.4778</v>
      </c>
      <c r="D84">
        <v>0.76129999999999998</v>
      </c>
      <c r="E84">
        <v>1.0044999999999999</v>
      </c>
    </row>
    <row r="85" spans="1:5" x14ac:dyDescent="0.25">
      <c r="A85" t="s">
        <v>341</v>
      </c>
      <c r="B85" t="s">
        <v>318</v>
      </c>
      <c r="C85">
        <v>1.4778</v>
      </c>
      <c r="D85">
        <v>0.9304</v>
      </c>
      <c r="E85">
        <v>0.60270000000000001</v>
      </c>
    </row>
    <row r="86" spans="1:5" x14ac:dyDescent="0.25">
      <c r="A86" t="s">
        <v>341</v>
      </c>
      <c r="B86" t="s">
        <v>153</v>
      </c>
      <c r="C86">
        <v>1.4778</v>
      </c>
      <c r="D86">
        <v>0.48330000000000001</v>
      </c>
      <c r="E86">
        <v>1.4923999999999999</v>
      </c>
    </row>
    <row r="87" spans="1:5" x14ac:dyDescent="0.25">
      <c r="A87" t="s">
        <v>341</v>
      </c>
      <c r="B87" t="s">
        <v>154</v>
      </c>
      <c r="C87">
        <v>1.4778</v>
      </c>
      <c r="D87">
        <v>0.84589999999999999</v>
      </c>
      <c r="E87">
        <v>1.5067999999999999</v>
      </c>
    </row>
    <row r="88" spans="1:5" x14ac:dyDescent="0.25">
      <c r="A88" t="s">
        <v>341</v>
      </c>
      <c r="B88" t="s">
        <v>319</v>
      </c>
      <c r="C88">
        <v>1.4778</v>
      </c>
      <c r="D88">
        <v>0.76129999999999998</v>
      </c>
      <c r="E88">
        <v>1.2054</v>
      </c>
    </row>
    <row r="89" spans="1:5" x14ac:dyDescent="0.25">
      <c r="A89" t="s">
        <v>351</v>
      </c>
      <c r="B89" t="s">
        <v>155</v>
      </c>
      <c r="C89">
        <v>1.3231999999999999</v>
      </c>
      <c r="D89">
        <v>0.70179999999999998</v>
      </c>
      <c r="E89">
        <v>1.0161</v>
      </c>
    </row>
    <row r="90" spans="1:5" x14ac:dyDescent="0.25">
      <c r="A90" t="s">
        <v>351</v>
      </c>
      <c r="B90" t="s">
        <v>156</v>
      </c>
      <c r="C90">
        <v>1.3231999999999999</v>
      </c>
      <c r="D90">
        <v>0.75570000000000004</v>
      </c>
      <c r="E90">
        <v>0.77700000000000002</v>
      </c>
    </row>
    <row r="91" spans="1:5" x14ac:dyDescent="0.25">
      <c r="A91" t="s">
        <v>351</v>
      </c>
      <c r="B91" t="s">
        <v>157</v>
      </c>
      <c r="C91">
        <v>1.3231999999999999</v>
      </c>
      <c r="D91">
        <v>0.81389999999999996</v>
      </c>
      <c r="E91">
        <v>1.4803999999999999</v>
      </c>
    </row>
    <row r="92" spans="1:5" x14ac:dyDescent="0.25">
      <c r="A92" t="s">
        <v>351</v>
      </c>
      <c r="B92" t="s">
        <v>158</v>
      </c>
      <c r="C92">
        <v>1.3231999999999999</v>
      </c>
      <c r="D92">
        <v>1.1876</v>
      </c>
      <c r="E92">
        <v>0.71719999999999995</v>
      </c>
    </row>
    <row r="93" spans="1:5" x14ac:dyDescent="0.25">
      <c r="A93" t="s">
        <v>351</v>
      </c>
      <c r="B93" t="s">
        <v>159</v>
      </c>
      <c r="C93">
        <v>1.3231999999999999</v>
      </c>
      <c r="D93">
        <v>1.0257000000000001</v>
      </c>
      <c r="E93">
        <v>1.0161</v>
      </c>
    </row>
    <row r="94" spans="1:5" x14ac:dyDescent="0.25">
      <c r="A94" t="s">
        <v>351</v>
      </c>
      <c r="B94" t="s">
        <v>160</v>
      </c>
      <c r="C94">
        <v>1.3231999999999999</v>
      </c>
      <c r="D94">
        <v>0.872</v>
      </c>
      <c r="E94">
        <v>0.77239999999999998</v>
      </c>
    </row>
    <row r="95" spans="1:5" x14ac:dyDescent="0.25">
      <c r="A95" t="s">
        <v>351</v>
      </c>
      <c r="B95" t="s">
        <v>161</v>
      </c>
      <c r="C95">
        <v>1.3231999999999999</v>
      </c>
      <c r="D95">
        <v>1.4035</v>
      </c>
      <c r="E95">
        <v>1.0161</v>
      </c>
    </row>
    <row r="96" spans="1:5" x14ac:dyDescent="0.25">
      <c r="A96" t="s">
        <v>351</v>
      </c>
      <c r="B96" t="s">
        <v>162</v>
      </c>
      <c r="C96">
        <v>1.3231999999999999</v>
      </c>
      <c r="D96">
        <v>0.63949999999999996</v>
      </c>
      <c r="E96">
        <v>1.6091</v>
      </c>
    </row>
    <row r="97" spans="1:5" x14ac:dyDescent="0.25">
      <c r="A97" t="s">
        <v>351</v>
      </c>
      <c r="B97" t="s">
        <v>163</v>
      </c>
      <c r="C97">
        <v>1.3231999999999999</v>
      </c>
      <c r="D97">
        <v>1.1335999999999999</v>
      </c>
      <c r="E97">
        <v>0.41839999999999999</v>
      </c>
    </row>
    <row r="98" spans="1:5" x14ac:dyDescent="0.25">
      <c r="A98" t="s">
        <v>351</v>
      </c>
      <c r="B98" t="s">
        <v>164</v>
      </c>
      <c r="C98">
        <v>1.3231999999999999</v>
      </c>
      <c r="D98">
        <v>0.97170000000000001</v>
      </c>
      <c r="E98">
        <v>0.89649999999999996</v>
      </c>
    </row>
    <row r="99" spans="1:5" x14ac:dyDescent="0.25">
      <c r="A99" t="s">
        <v>351</v>
      </c>
      <c r="B99" t="s">
        <v>165</v>
      </c>
      <c r="C99">
        <v>1.3231999999999999</v>
      </c>
      <c r="D99">
        <v>0.81389999999999996</v>
      </c>
      <c r="E99">
        <v>1.3516999999999999</v>
      </c>
    </row>
    <row r="100" spans="1:5" x14ac:dyDescent="0.25">
      <c r="A100" t="s">
        <v>351</v>
      </c>
      <c r="B100" t="s">
        <v>412</v>
      </c>
      <c r="C100">
        <v>1.3231999999999999</v>
      </c>
      <c r="D100">
        <v>1.5115000000000001</v>
      </c>
      <c r="E100">
        <v>0.83679999999999999</v>
      </c>
    </row>
    <row r="101" spans="1:5" x14ac:dyDescent="0.25">
      <c r="A101" t="s">
        <v>351</v>
      </c>
      <c r="B101" t="s">
        <v>166</v>
      </c>
      <c r="C101">
        <v>1.3231999999999999</v>
      </c>
      <c r="D101">
        <v>1.6277999999999999</v>
      </c>
      <c r="E101">
        <v>1.0298</v>
      </c>
    </row>
    <row r="102" spans="1:5" x14ac:dyDescent="0.25">
      <c r="A102" t="s">
        <v>342</v>
      </c>
      <c r="B102" t="s">
        <v>167</v>
      </c>
      <c r="C102">
        <v>1.3520000000000001</v>
      </c>
      <c r="D102">
        <v>1.5615000000000001</v>
      </c>
      <c r="E102">
        <v>1.0418000000000001</v>
      </c>
    </row>
    <row r="103" spans="1:5" x14ac:dyDescent="0.25">
      <c r="A103" t="s">
        <v>342</v>
      </c>
      <c r="B103" t="s">
        <v>413</v>
      </c>
      <c r="C103">
        <v>1.3520000000000001</v>
      </c>
      <c r="D103">
        <v>0</v>
      </c>
      <c r="E103">
        <v>0</v>
      </c>
    </row>
    <row r="104" spans="1:5" x14ac:dyDescent="0.25">
      <c r="A104" t="s">
        <v>342</v>
      </c>
      <c r="B104" t="s">
        <v>168</v>
      </c>
      <c r="C104">
        <v>1.3520000000000001</v>
      </c>
      <c r="D104">
        <v>1.0684</v>
      </c>
      <c r="E104">
        <v>0.94710000000000005</v>
      </c>
    </row>
    <row r="105" spans="1:5" x14ac:dyDescent="0.25">
      <c r="A105" t="s">
        <v>342</v>
      </c>
      <c r="B105" t="s">
        <v>169</v>
      </c>
      <c r="C105">
        <v>1.3520000000000001</v>
      </c>
      <c r="D105">
        <v>0.90400000000000003</v>
      </c>
      <c r="E105">
        <v>0.80500000000000005</v>
      </c>
    </row>
    <row r="106" spans="1:5" x14ac:dyDescent="0.25">
      <c r="A106" t="s">
        <v>342</v>
      </c>
      <c r="B106" t="s">
        <v>170</v>
      </c>
      <c r="C106">
        <v>1.3520000000000001</v>
      </c>
      <c r="D106">
        <v>1.0006999999999999</v>
      </c>
      <c r="E106">
        <v>1.0027999999999999</v>
      </c>
    </row>
    <row r="107" spans="1:5" x14ac:dyDescent="0.25">
      <c r="A107" t="s">
        <v>342</v>
      </c>
      <c r="B107" t="s">
        <v>171</v>
      </c>
      <c r="C107">
        <v>1.3520000000000001</v>
      </c>
      <c r="D107">
        <v>0.78320000000000001</v>
      </c>
      <c r="E107">
        <v>1.1031</v>
      </c>
    </row>
    <row r="108" spans="1:5" x14ac:dyDescent="0.25">
      <c r="A108" t="s">
        <v>342</v>
      </c>
      <c r="B108" t="s">
        <v>414</v>
      </c>
      <c r="C108">
        <v>1.3520000000000001</v>
      </c>
      <c r="D108">
        <v>0</v>
      </c>
      <c r="E108">
        <v>0.85240000000000005</v>
      </c>
    </row>
    <row r="109" spans="1:5" x14ac:dyDescent="0.25">
      <c r="A109" t="s">
        <v>342</v>
      </c>
      <c r="B109" t="s">
        <v>172</v>
      </c>
      <c r="C109">
        <v>1.3520000000000001</v>
      </c>
      <c r="D109">
        <v>0.45200000000000001</v>
      </c>
      <c r="E109">
        <v>1.5153000000000001</v>
      </c>
    </row>
    <row r="110" spans="1:5" x14ac:dyDescent="0.25">
      <c r="A110" t="s">
        <v>342</v>
      </c>
      <c r="B110" t="s">
        <v>173</v>
      </c>
      <c r="C110">
        <v>1.3520000000000001</v>
      </c>
      <c r="D110">
        <v>1.3052999999999999</v>
      </c>
      <c r="E110">
        <v>0.60170000000000001</v>
      </c>
    </row>
    <row r="111" spans="1:5" x14ac:dyDescent="0.25">
      <c r="A111" t="s">
        <v>342</v>
      </c>
      <c r="B111" t="s">
        <v>174</v>
      </c>
      <c r="C111">
        <v>1.3520000000000001</v>
      </c>
      <c r="D111">
        <v>1.0006999999999999</v>
      </c>
      <c r="E111">
        <v>0.60170000000000001</v>
      </c>
    </row>
    <row r="112" spans="1:5" x14ac:dyDescent="0.25">
      <c r="A112" t="s">
        <v>342</v>
      </c>
      <c r="B112" t="s">
        <v>175</v>
      </c>
      <c r="C112">
        <v>1.3520000000000001</v>
      </c>
      <c r="D112">
        <v>1.2326999999999999</v>
      </c>
      <c r="E112">
        <v>0.85240000000000005</v>
      </c>
    </row>
    <row r="113" spans="1:5" x14ac:dyDescent="0.25">
      <c r="A113" t="s">
        <v>342</v>
      </c>
      <c r="B113" t="s">
        <v>415</v>
      </c>
      <c r="C113">
        <v>1.3520000000000001</v>
      </c>
      <c r="D113">
        <v>0</v>
      </c>
      <c r="E113">
        <v>2.5571000000000002</v>
      </c>
    </row>
    <row r="114" spans="1:5" x14ac:dyDescent="0.25">
      <c r="A114" t="s">
        <v>342</v>
      </c>
      <c r="B114" t="s">
        <v>416</v>
      </c>
      <c r="C114">
        <v>1.3520000000000001</v>
      </c>
      <c r="D114">
        <v>0.73960000000000004</v>
      </c>
      <c r="E114">
        <v>1.7047000000000001</v>
      </c>
    </row>
    <row r="115" spans="1:5" x14ac:dyDescent="0.25">
      <c r="A115" t="s">
        <v>342</v>
      </c>
      <c r="B115" t="s">
        <v>176</v>
      </c>
      <c r="C115">
        <v>1.3520000000000001</v>
      </c>
      <c r="D115">
        <v>0.87019999999999997</v>
      </c>
      <c r="E115">
        <v>1.454</v>
      </c>
    </row>
    <row r="116" spans="1:5" x14ac:dyDescent="0.25">
      <c r="A116" t="s">
        <v>343</v>
      </c>
      <c r="B116" t="s">
        <v>177</v>
      </c>
      <c r="C116">
        <v>1.3371</v>
      </c>
      <c r="D116">
        <v>0.99719999999999998</v>
      </c>
      <c r="E116">
        <v>0.80179999999999996</v>
      </c>
    </row>
    <row r="117" spans="1:5" x14ac:dyDescent="0.25">
      <c r="A117" t="s">
        <v>343</v>
      </c>
      <c r="B117" t="s">
        <v>178</v>
      </c>
      <c r="C117">
        <v>1.3371</v>
      </c>
      <c r="D117">
        <v>1.0118</v>
      </c>
      <c r="E117">
        <v>1.2203999999999999</v>
      </c>
    </row>
    <row r="118" spans="1:5" x14ac:dyDescent="0.25">
      <c r="A118" t="s">
        <v>343</v>
      </c>
      <c r="B118" t="s">
        <v>179</v>
      </c>
      <c r="C118">
        <v>1.3371</v>
      </c>
      <c r="D118">
        <v>1.3198000000000001</v>
      </c>
      <c r="E118">
        <v>1.2735000000000001</v>
      </c>
    </row>
    <row r="119" spans="1:5" x14ac:dyDescent="0.25">
      <c r="A119" t="s">
        <v>343</v>
      </c>
      <c r="B119" t="s">
        <v>180</v>
      </c>
      <c r="C119">
        <v>1.3371</v>
      </c>
      <c r="D119">
        <v>0.70389999999999997</v>
      </c>
      <c r="E119">
        <v>1.3265</v>
      </c>
    </row>
    <row r="120" spans="1:5" x14ac:dyDescent="0.25">
      <c r="A120" t="s">
        <v>343</v>
      </c>
      <c r="B120" t="s">
        <v>181</v>
      </c>
      <c r="C120">
        <v>1.3371</v>
      </c>
      <c r="D120">
        <v>0.99719999999999998</v>
      </c>
      <c r="E120">
        <v>1.3028999999999999</v>
      </c>
    </row>
    <row r="121" spans="1:5" x14ac:dyDescent="0.25">
      <c r="A121" t="s">
        <v>343</v>
      </c>
      <c r="B121" t="s">
        <v>182</v>
      </c>
      <c r="C121">
        <v>1.3371</v>
      </c>
      <c r="D121">
        <v>1.3637999999999999</v>
      </c>
      <c r="E121">
        <v>1.0611999999999999</v>
      </c>
    </row>
    <row r="122" spans="1:5" x14ac:dyDescent="0.25">
      <c r="A122" t="s">
        <v>343</v>
      </c>
      <c r="B122" t="s">
        <v>183</v>
      </c>
      <c r="C122">
        <v>1.3371</v>
      </c>
      <c r="D122">
        <v>0.83589999999999998</v>
      </c>
      <c r="E122">
        <v>1.3795999999999999</v>
      </c>
    </row>
    <row r="123" spans="1:5" x14ac:dyDescent="0.25">
      <c r="A123" t="s">
        <v>343</v>
      </c>
      <c r="B123" t="s">
        <v>184</v>
      </c>
      <c r="C123">
        <v>1.3371</v>
      </c>
      <c r="D123">
        <v>1.4541999999999999</v>
      </c>
      <c r="E123">
        <v>0.65149999999999997</v>
      </c>
    </row>
    <row r="124" spans="1:5" x14ac:dyDescent="0.25">
      <c r="A124" t="s">
        <v>343</v>
      </c>
      <c r="B124" t="s">
        <v>185</v>
      </c>
      <c r="C124">
        <v>1.3371</v>
      </c>
      <c r="D124">
        <v>0.91410000000000002</v>
      </c>
      <c r="E124">
        <v>0.65149999999999997</v>
      </c>
    </row>
    <row r="125" spans="1:5" x14ac:dyDescent="0.25">
      <c r="A125" t="s">
        <v>343</v>
      </c>
      <c r="B125" t="s">
        <v>186</v>
      </c>
      <c r="C125">
        <v>1.3371</v>
      </c>
      <c r="D125">
        <v>0.70630000000000004</v>
      </c>
      <c r="E125">
        <v>1.0524</v>
      </c>
    </row>
    <row r="126" spans="1:5" x14ac:dyDescent="0.25">
      <c r="A126" t="s">
        <v>343</v>
      </c>
      <c r="B126" t="s">
        <v>187</v>
      </c>
      <c r="C126">
        <v>1.3371</v>
      </c>
      <c r="D126">
        <v>1.2758</v>
      </c>
      <c r="E126">
        <v>0.68979999999999997</v>
      </c>
    </row>
    <row r="127" spans="1:5" x14ac:dyDescent="0.25">
      <c r="A127" t="s">
        <v>343</v>
      </c>
      <c r="B127" t="s">
        <v>188</v>
      </c>
      <c r="C127">
        <v>1.3371</v>
      </c>
      <c r="D127">
        <v>0.74790000000000001</v>
      </c>
      <c r="E127">
        <v>1.0524</v>
      </c>
    </row>
    <row r="128" spans="1:5" x14ac:dyDescent="0.25">
      <c r="A128" t="s">
        <v>343</v>
      </c>
      <c r="B128" t="s">
        <v>189</v>
      </c>
      <c r="C128">
        <v>1.3371</v>
      </c>
      <c r="D128">
        <v>0.6159</v>
      </c>
      <c r="E128">
        <v>1.4326000000000001</v>
      </c>
    </row>
    <row r="129" spans="1:5" x14ac:dyDescent="0.25">
      <c r="A129" t="s">
        <v>343</v>
      </c>
      <c r="B129" t="s">
        <v>190</v>
      </c>
      <c r="C129">
        <v>1.3371</v>
      </c>
      <c r="D129">
        <v>0.54010000000000002</v>
      </c>
      <c r="E129">
        <v>0.7016</v>
      </c>
    </row>
    <row r="130" spans="1:5" x14ac:dyDescent="0.25">
      <c r="A130" t="s">
        <v>343</v>
      </c>
      <c r="B130" t="s">
        <v>191</v>
      </c>
      <c r="C130">
        <v>1.3371</v>
      </c>
      <c r="D130">
        <v>0.66479999999999995</v>
      </c>
      <c r="E130">
        <v>1.0023</v>
      </c>
    </row>
    <row r="131" spans="1:5" x14ac:dyDescent="0.25">
      <c r="A131" t="s">
        <v>343</v>
      </c>
      <c r="B131" t="s">
        <v>192</v>
      </c>
      <c r="C131">
        <v>1.3371</v>
      </c>
      <c r="D131">
        <v>1.2318</v>
      </c>
      <c r="E131">
        <v>0.79590000000000005</v>
      </c>
    </row>
    <row r="132" spans="1:5" x14ac:dyDescent="0.25">
      <c r="A132" t="s">
        <v>343</v>
      </c>
      <c r="B132" t="s">
        <v>193</v>
      </c>
      <c r="C132">
        <v>1.3371</v>
      </c>
      <c r="D132">
        <v>0.52790000000000004</v>
      </c>
      <c r="E132">
        <v>1.0611999999999999</v>
      </c>
    </row>
    <row r="133" spans="1:5" x14ac:dyDescent="0.25">
      <c r="A133" t="s">
        <v>343</v>
      </c>
      <c r="B133" t="s">
        <v>194</v>
      </c>
      <c r="C133">
        <v>1.3371</v>
      </c>
      <c r="D133">
        <v>1.288</v>
      </c>
      <c r="E133">
        <v>0.60140000000000005</v>
      </c>
    </row>
    <row r="134" spans="1:5" x14ac:dyDescent="0.25">
      <c r="A134" t="s">
        <v>343</v>
      </c>
      <c r="B134" t="s">
        <v>195</v>
      </c>
      <c r="C134">
        <v>1.3371</v>
      </c>
      <c r="D134">
        <v>1.8696999999999999</v>
      </c>
      <c r="E134">
        <v>0.55120000000000002</v>
      </c>
    </row>
    <row r="135" spans="1:5" x14ac:dyDescent="0.25">
      <c r="A135" t="s">
        <v>343</v>
      </c>
      <c r="B135" t="s">
        <v>196</v>
      </c>
      <c r="C135">
        <v>1.3371</v>
      </c>
      <c r="D135">
        <v>0.92390000000000005</v>
      </c>
      <c r="E135">
        <v>1.4857</v>
      </c>
    </row>
    <row r="136" spans="1:5" x14ac:dyDescent="0.25">
      <c r="A136" t="s">
        <v>344</v>
      </c>
      <c r="B136" t="s">
        <v>197</v>
      </c>
      <c r="C136">
        <v>1.3976999999999999</v>
      </c>
      <c r="D136">
        <v>0.79959999999999998</v>
      </c>
      <c r="E136">
        <v>1.8339000000000001</v>
      </c>
    </row>
    <row r="137" spans="1:5" x14ac:dyDescent="0.25">
      <c r="A137" t="s">
        <v>344</v>
      </c>
      <c r="B137" t="s">
        <v>198</v>
      </c>
      <c r="C137">
        <v>1.3976999999999999</v>
      </c>
      <c r="D137">
        <v>0.56479999999999997</v>
      </c>
      <c r="E137">
        <v>0.99450000000000005</v>
      </c>
    </row>
    <row r="138" spans="1:5" x14ac:dyDescent="0.25">
      <c r="A138" t="s">
        <v>344</v>
      </c>
      <c r="B138" t="s">
        <v>199</v>
      </c>
      <c r="C138">
        <v>1.3976999999999999</v>
      </c>
      <c r="D138">
        <v>1.4309000000000001</v>
      </c>
      <c r="E138">
        <v>0.89500000000000002</v>
      </c>
    </row>
    <row r="139" spans="1:5" x14ac:dyDescent="0.25">
      <c r="A139" t="s">
        <v>344</v>
      </c>
      <c r="B139" t="s">
        <v>200</v>
      </c>
      <c r="C139">
        <v>1.3976999999999999</v>
      </c>
      <c r="D139">
        <v>1.2264999999999999</v>
      </c>
      <c r="E139">
        <v>0.8548</v>
      </c>
    </row>
    <row r="140" spans="1:5" x14ac:dyDescent="0.25">
      <c r="A140" t="s">
        <v>344</v>
      </c>
      <c r="B140" t="s">
        <v>201</v>
      </c>
      <c r="C140">
        <v>1.3976999999999999</v>
      </c>
      <c r="D140">
        <v>0.8417</v>
      </c>
      <c r="E140">
        <v>1.0003</v>
      </c>
    </row>
    <row r="141" spans="1:5" x14ac:dyDescent="0.25">
      <c r="A141" t="s">
        <v>344</v>
      </c>
      <c r="B141" t="s">
        <v>202</v>
      </c>
      <c r="C141">
        <v>1.3976999999999999</v>
      </c>
      <c r="D141">
        <v>1.2358</v>
      </c>
      <c r="E141">
        <v>0.77300000000000002</v>
      </c>
    </row>
    <row r="142" spans="1:5" x14ac:dyDescent="0.25">
      <c r="A142" t="s">
        <v>344</v>
      </c>
      <c r="B142" t="s">
        <v>203</v>
      </c>
      <c r="C142">
        <v>1.3976999999999999</v>
      </c>
      <c r="D142">
        <v>0.82279999999999998</v>
      </c>
      <c r="E142">
        <v>0.94469999999999998</v>
      </c>
    </row>
    <row r="143" spans="1:5" x14ac:dyDescent="0.25">
      <c r="A143" t="s">
        <v>344</v>
      </c>
      <c r="B143" t="s">
        <v>204</v>
      </c>
      <c r="C143">
        <v>1.3976999999999999</v>
      </c>
      <c r="D143">
        <v>0.58919999999999995</v>
      </c>
      <c r="E143">
        <v>1.0003</v>
      </c>
    </row>
    <row r="144" spans="1:5" x14ac:dyDescent="0.25">
      <c r="A144" t="s">
        <v>344</v>
      </c>
      <c r="B144" t="s">
        <v>205</v>
      </c>
      <c r="C144">
        <v>1.3976999999999999</v>
      </c>
      <c r="D144">
        <v>0.96799999999999997</v>
      </c>
      <c r="E144">
        <v>1.2782</v>
      </c>
    </row>
    <row r="145" spans="1:5" x14ac:dyDescent="0.25">
      <c r="A145" t="s">
        <v>344</v>
      </c>
      <c r="B145" t="s">
        <v>206</v>
      </c>
      <c r="C145">
        <v>1.3976999999999999</v>
      </c>
      <c r="D145">
        <v>0.97909999999999997</v>
      </c>
      <c r="E145">
        <v>0.89500000000000002</v>
      </c>
    </row>
    <row r="146" spans="1:5" x14ac:dyDescent="0.25">
      <c r="A146" t="s">
        <v>344</v>
      </c>
      <c r="B146" t="s">
        <v>207</v>
      </c>
      <c r="C146">
        <v>1.3976999999999999</v>
      </c>
      <c r="D146">
        <v>0.6734</v>
      </c>
      <c r="E146">
        <v>1.2782</v>
      </c>
    </row>
    <row r="147" spans="1:5" x14ac:dyDescent="0.25">
      <c r="A147" t="s">
        <v>344</v>
      </c>
      <c r="B147" t="s">
        <v>208</v>
      </c>
      <c r="C147">
        <v>1.3976999999999999</v>
      </c>
      <c r="D147">
        <v>0.85170000000000001</v>
      </c>
      <c r="E147">
        <v>0.98970000000000002</v>
      </c>
    </row>
    <row r="148" spans="1:5" x14ac:dyDescent="0.25">
      <c r="A148" t="s">
        <v>344</v>
      </c>
      <c r="B148" t="s">
        <v>209</v>
      </c>
      <c r="C148">
        <v>1.3976999999999999</v>
      </c>
      <c r="D148">
        <v>0.93010000000000004</v>
      </c>
      <c r="E148">
        <v>0.89749999999999996</v>
      </c>
    </row>
    <row r="149" spans="1:5" x14ac:dyDescent="0.25">
      <c r="A149" t="s">
        <v>344</v>
      </c>
      <c r="B149" t="s">
        <v>210</v>
      </c>
      <c r="C149">
        <v>1.3976999999999999</v>
      </c>
      <c r="D149">
        <v>1.1783999999999999</v>
      </c>
      <c r="E149">
        <v>0.94469999999999998</v>
      </c>
    </row>
    <row r="150" spans="1:5" x14ac:dyDescent="0.25">
      <c r="A150" t="s">
        <v>344</v>
      </c>
      <c r="B150" t="s">
        <v>211</v>
      </c>
      <c r="C150">
        <v>1.3976999999999999</v>
      </c>
      <c r="D150">
        <v>1.2683</v>
      </c>
      <c r="E150">
        <v>0.73</v>
      </c>
    </row>
    <row r="151" spans="1:5" x14ac:dyDescent="0.25">
      <c r="A151" t="s">
        <v>344</v>
      </c>
      <c r="B151" t="s">
        <v>212</v>
      </c>
      <c r="C151">
        <v>1.3976999999999999</v>
      </c>
      <c r="D151">
        <v>1.3513999999999999</v>
      </c>
      <c r="E151">
        <v>1.1022000000000001</v>
      </c>
    </row>
    <row r="152" spans="1:5" x14ac:dyDescent="0.25">
      <c r="A152" t="s">
        <v>344</v>
      </c>
      <c r="B152" t="s">
        <v>213</v>
      </c>
      <c r="C152">
        <v>1.3976999999999999</v>
      </c>
      <c r="D152">
        <v>1.0544</v>
      </c>
      <c r="E152">
        <v>1.1933</v>
      </c>
    </row>
    <row r="153" spans="1:5" x14ac:dyDescent="0.25">
      <c r="A153" t="s">
        <v>344</v>
      </c>
      <c r="B153" t="s">
        <v>214</v>
      </c>
      <c r="C153">
        <v>1.3976999999999999</v>
      </c>
      <c r="D153">
        <v>1.0731999999999999</v>
      </c>
      <c r="E153">
        <v>0.6613</v>
      </c>
    </row>
    <row r="154" spans="1:5" x14ac:dyDescent="0.25">
      <c r="A154" t="s">
        <v>345</v>
      </c>
      <c r="B154" t="s">
        <v>215</v>
      </c>
      <c r="C154">
        <v>1.8412999999999999</v>
      </c>
      <c r="D154">
        <v>1.2533000000000001</v>
      </c>
      <c r="E154">
        <v>0.69020000000000004</v>
      </c>
    </row>
    <row r="155" spans="1:5" x14ac:dyDescent="0.25">
      <c r="A155" t="s">
        <v>345</v>
      </c>
      <c r="B155" t="s">
        <v>216</v>
      </c>
      <c r="C155">
        <v>1.8412999999999999</v>
      </c>
      <c r="D155">
        <v>0.752</v>
      </c>
      <c r="E155">
        <v>1.3803000000000001</v>
      </c>
    </row>
    <row r="156" spans="1:5" x14ac:dyDescent="0.25">
      <c r="A156" t="s">
        <v>345</v>
      </c>
      <c r="B156" t="s">
        <v>217</v>
      </c>
      <c r="C156">
        <v>1.8412999999999999</v>
      </c>
      <c r="D156">
        <v>1.1697</v>
      </c>
      <c r="E156">
        <v>0.81569999999999998</v>
      </c>
    </row>
    <row r="157" spans="1:5" x14ac:dyDescent="0.25">
      <c r="A157" t="s">
        <v>345</v>
      </c>
      <c r="B157" t="s">
        <v>218</v>
      </c>
      <c r="C157">
        <v>1.8412999999999999</v>
      </c>
      <c r="D157">
        <v>0.96089999999999998</v>
      </c>
      <c r="E157">
        <v>0.75290000000000001</v>
      </c>
    </row>
    <row r="158" spans="1:5" x14ac:dyDescent="0.25">
      <c r="A158" t="s">
        <v>345</v>
      </c>
      <c r="B158" t="s">
        <v>219</v>
      </c>
      <c r="C158">
        <v>1.8412999999999999</v>
      </c>
      <c r="D158">
        <v>0.71020000000000005</v>
      </c>
      <c r="E158">
        <v>0.75290000000000001</v>
      </c>
    </row>
    <row r="159" spans="1:5" x14ac:dyDescent="0.25">
      <c r="A159" t="s">
        <v>345</v>
      </c>
      <c r="B159" t="s">
        <v>220</v>
      </c>
      <c r="C159">
        <v>1.8412999999999999</v>
      </c>
      <c r="D159">
        <v>0.752</v>
      </c>
      <c r="E159">
        <v>1.0039</v>
      </c>
    </row>
    <row r="160" spans="1:5" x14ac:dyDescent="0.25">
      <c r="A160" t="s">
        <v>345</v>
      </c>
      <c r="B160" t="s">
        <v>221</v>
      </c>
      <c r="C160">
        <v>1.8412999999999999</v>
      </c>
      <c r="D160">
        <v>1.6293</v>
      </c>
      <c r="E160">
        <v>0.87839999999999996</v>
      </c>
    </row>
    <row r="161" spans="1:5" x14ac:dyDescent="0.25">
      <c r="A161" t="s">
        <v>345</v>
      </c>
      <c r="B161" t="s">
        <v>222</v>
      </c>
      <c r="C161">
        <v>1.8412999999999999</v>
      </c>
      <c r="D161">
        <v>1.0862000000000001</v>
      </c>
      <c r="E161">
        <v>1.6313</v>
      </c>
    </row>
    <row r="162" spans="1:5" x14ac:dyDescent="0.25">
      <c r="A162" t="s">
        <v>345</v>
      </c>
      <c r="B162" t="s">
        <v>223</v>
      </c>
      <c r="C162">
        <v>1.8412999999999999</v>
      </c>
      <c r="D162">
        <v>1.3786</v>
      </c>
      <c r="E162">
        <v>1.0666</v>
      </c>
    </row>
    <row r="163" spans="1:5" x14ac:dyDescent="0.25">
      <c r="A163" t="s">
        <v>345</v>
      </c>
      <c r="B163" t="s">
        <v>224</v>
      </c>
      <c r="C163">
        <v>1.8412999999999999</v>
      </c>
      <c r="D163">
        <v>0.66839999999999999</v>
      </c>
      <c r="E163">
        <v>0.87839999999999996</v>
      </c>
    </row>
    <row r="164" spans="1:5" x14ac:dyDescent="0.25">
      <c r="A164" t="s">
        <v>345</v>
      </c>
      <c r="B164" t="s">
        <v>225</v>
      </c>
      <c r="C164">
        <v>1.8412999999999999</v>
      </c>
      <c r="D164">
        <v>0.83550000000000002</v>
      </c>
      <c r="E164">
        <v>0.75290000000000001</v>
      </c>
    </row>
    <row r="165" spans="1:5" x14ac:dyDescent="0.25">
      <c r="A165" t="s">
        <v>345</v>
      </c>
      <c r="B165" t="s">
        <v>226</v>
      </c>
      <c r="C165">
        <v>1.8412999999999999</v>
      </c>
      <c r="D165">
        <v>0.54310000000000003</v>
      </c>
      <c r="E165">
        <v>1.5058</v>
      </c>
    </row>
    <row r="166" spans="1:5" x14ac:dyDescent="0.25">
      <c r="A166" t="s">
        <v>345</v>
      </c>
      <c r="B166" t="s">
        <v>227</v>
      </c>
      <c r="C166">
        <v>1.8412999999999999</v>
      </c>
      <c r="D166">
        <v>1.3368</v>
      </c>
      <c r="E166">
        <v>0.62739999999999996</v>
      </c>
    </row>
    <row r="167" spans="1:5" x14ac:dyDescent="0.25">
      <c r="A167" t="s">
        <v>345</v>
      </c>
      <c r="B167" t="s">
        <v>228</v>
      </c>
      <c r="C167">
        <v>1.8412999999999999</v>
      </c>
      <c r="D167">
        <v>0.66839999999999999</v>
      </c>
      <c r="E167">
        <v>1.1920999999999999</v>
      </c>
    </row>
    <row r="168" spans="1:5" x14ac:dyDescent="0.25">
      <c r="A168" t="s">
        <v>345</v>
      </c>
      <c r="B168" t="s">
        <v>229</v>
      </c>
      <c r="C168">
        <v>1.8412999999999999</v>
      </c>
      <c r="D168">
        <v>1.0025999999999999</v>
      </c>
      <c r="E168">
        <v>0.81569999999999998</v>
      </c>
    </row>
    <row r="169" spans="1:5" x14ac:dyDescent="0.25">
      <c r="A169" t="s">
        <v>345</v>
      </c>
      <c r="B169" t="s">
        <v>230</v>
      </c>
      <c r="C169">
        <v>1.8412999999999999</v>
      </c>
      <c r="D169">
        <v>1.2533000000000001</v>
      </c>
      <c r="E169">
        <v>1.2548999999999999</v>
      </c>
    </row>
    <row r="170" spans="1:5" x14ac:dyDescent="0.25">
      <c r="A170" t="s">
        <v>346</v>
      </c>
      <c r="B170" t="s">
        <v>231</v>
      </c>
      <c r="C170">
        <v>1.5366</v>
      </c>
      <c r="D170">
        <v>1.1931</v>
      </c>
      <c r="E170">
        <v>1.4137</v>
      </c>
    </row>
    <row r="171" spans="1:5" x14ac:dyDescent="0.25">
      <c r="A171" t="s">
        <v>346</v>
      </c>
      <c r="B171" t="s">
        <v>232</v>
      </c>
      <c r="C171">
        <v>1.5366</v>
      </c>
      <c r="D171">
        <v>0.65080000000000005</v>
      </c>
      <c r="E171">
        <v>0.84819999999999995</v>
      </c>
    </row>
    <row r="172" spans="1:5" x14ac:dyDescent="0.25">
      <c r="A172" t="s">
        <v>346</v>
      </c>
      <c r="B172" t="s">
        <v>233</v>
      </c>
      <c r="C172">
        <v>1.5366</v>
      </c>
      <c r="D172">
        <v>0.97619999999999996</v>
      </c>
      <c r="E172">
        <v>0.95430000000000004</v>
      </c>
    </row>
    <row r="173" spans="1:5" x14ac:dyDescent="0.25">
      <c r="A173" t="s">
        <v>346</v>
      </c>
      <c r="B173" t="s">
        <v>234</v>
      </c>
      <c r="C173">
        <v>1.5366</v>
      </c>
      <c r="D173">
        <v>1.6735</v>
      </c>
      <c r="E173">
        <v>0.2424</v>
      </c>
    </row>
    <row r="174" spans="1:5" x14ac:dyDescent="0.25">
      <c r="A174" t="s">
        <v>346</v>
      </c>
      <c r="B174" t="s">
        <v>235</v>
      </c>
      <c r="C174">
        <v>1.5366</v>
      </c>
      <c r="D174">
        <v>1.2085999999999999</v>
      </c>
      <c r="E174">
        <v>0.60589999999999999</v>
      </c>
    </row>
    <row r="175" spans="1:5" x14ac:dyDescent="0.25">
      <c r="A175" t="s">
        <v>346</v>
      </c>
      <c r="B175" t="s">
        <v>322</v>
      </c>
      <c r="C175">
        <v>1.5366</v>
      </c>
      <c r="D175">
        <v>0.56940000000000002</v>
      </c>
      <c r="E175">
        <v>1.6964999999999999</v>
      </c>
    </row>
    <row r="176" spans="1:5" x14ac:dyDescent="0.25">
      <c r="A176" t="s">
        <v>346</v>
      </c>
      <c r="B176" t="s">
        <v>236</v>
      </c>
      <c r="C176">
        <v>1.5366</v>
      </c>
      <c r="D176">
        <v>0.75929999999999997</v>
      </c>
      <c r="E176">
        <v>1.4137</v>
      </c>
    </row>
    <row r="177" spans="1:5" x14ac:dyDescent="0.25">
      <c r="A177" t="s">
        <v>346</v>
      </c>
      <c r="B177" t="s">
        <v>237</v>
      </c>
      <c r="C177">
        <v>1.5366</v>
      </c>
      <c r="D177">
        <v>1.1389</v>
      </c>
      <c r="E177">
        <v>1.4843999999999999</v>
      </c>
    </row>
    <row r="178" spans="1:5" x14ac:dyDescent="0.25">
      <c r="A178" t="s">
        <v>346</v>
      </c>
      <c r="B178" t="s">
        <v>238</v>
      </c>
      <c r="C178">
        <v>1.5366</v>
      </c>
      <c r="D178">
        <v>1.7354000000000001</v>
      </c>
      <c r="E178">
        <v>0.5655</v>
      </c>
    </row>
    <row r="179" spans="1:5" x14ac:dyDescent="0.25">
      <c r="A179" t="s">
        <v>346</v>
      </c>
      <c r="B179" t="s">
        <v>321</v>
      </c>
      <c r="C179">
        <v>1.5366</v>
      </c>
      <c r="D179">
        <v>1.0226999999999999</v>
      </c>
      <c r="E179">
        <v>0.60589999999999999</v>
      </c>
    </row>
    <row r="180" spans="1:5" x14ac:dyDescent="0.25">
      <c r="A180" t="s">
        <v>346</v>
      </c>
      <c r="B180" t="s">
        <v>239</v>
      </c>
      <c r="C180">
        <v>1.5366</v>
      </c>
      <c r="D180">
        <v>1.3016000000000001</v>
      </c>
      <c r="E180">
        <v>1.0179</v>
      </c>
    </row>
    <row r="181" spans="1:5" x14ac:dyDescent="0.25">
      <c r="A181" t="s">
        <v>346</v>
      </c>
      <c r="B181" t="s">
        <v>240</v>
      </c>
      <c r="C181">
        <v>1.5366</v>
      </c>
      <c r="D181">
        <v>0.92969999999999997</v>
      </c>
      <c r="E181">
        <v>0.96940000000000004</v>
      </c>
    </row>
    <row r="182" spans="1:5" x14ac:dyDescent="0.25">
      <c r="A182" t="s">
        <v>346</v>
      </c>
      <c r="B182" t="s">
        <v>241</v>
      </c>
      <c r="C182">
        <v>1.5366</v>
      </c>
      <c r="D182">
        <v>0.8367</v>
      </c>
      <c r="E182">
        <v>0.96940000000000004</v>
      </c>
    </row>
    <row r="183" spans="1:5" x14ac:dyDescent="0.25">
      <c r="A183" t="s">
        <v>346</v>
      </c>
      <c r="B183" t="s">
        <v>320</v>
      </c>
      <c r="C183">
        <v>1.5366</v>
      </c>
      <c r="D183">
        <v>1.1155999999999999</v>
      </c>
      <c r="E183">
        <v>1.6964999999999999</v>
      </c>
    </row>
    <row r="184" spans="1:5" x14ac:dyDescent="0.25">
      <c r="A184" t="s">
        <v>346</v>
      </c>
      <c r="B184" t="s">
        <v>242</v>
      </c>
      <c r="C184">
        <v>1.5366</v>
      </c>
      <c r="D184">
        <v>0.18590000000000001</v>
      </c>
      <c r="E184">
        <v>0.96940000000000004</v>
      </c>
    </row>
    <row r="185" spans="1:5" x14ac:dyDescent="0.25">
      <c r="A185" t="s">
        <v>346</v>
      </c>
      <c r="B185" t="s">
        <v>243</v>
      </c>
      <c r="C185">
        <v>1.5366</v>
      </c>
      <c r="D185">
        <v>0.74380000000000002</v>
      </c>
      <c r="E185">
        <v>1.2118</v>
      </c>
    </row>
    <row r="186" spans="1:5" x14ac:dyDescent="0.25">
      <c r="A186" t="s">
        <v>346</v>
      </c>
      <c r="B186" t="s">
        <v>244</v>
      </c>
      <c r="C186">
        <v>1.5366</v>
      </c>
      <c r="D186">
        <v>1.2085999999999999</v>
      </c>
      <c r="E186">
        <v>0.2424</v>
      </c>
    </row>
    <row r="187" spans="1:5" x14ac:dyDescent="0.25">
      <c r="A187" t="s">
        <v>346</v>
      </c>
      <c r="B187" t="s">
        <v>245</v>
      </c>
      <c r="C187">
        <v>1.5366</v>
      </c>
      <c r="D187">
        <v>0.97619999999999996</v>
      </c>
      <c r="E187">
        <v>0.98960000000000004</v>
      </c>
    </row>
    <row r="188" spans="1:5" x14ac:dyDescent="0.25">
      <c r="A188" t="s">
        <v>347</v>
      </c>
      <c r="B188" t="s">
        <v>246</v>
      </c>
      <c r="C188">
        <v>1.2417</v>
      </c>
      <c r="D188">
        <v>0.69030000000000002</v>
      </c>
      <c r="E188">
        <v>2.1223999999999998</v>
      </c>
    </row>
    <row r="189" spans="1:5" x14ac:dyDescent="0.25">
      <c r="A189" t="s">
        <v>347</v>
      </c>
      <c r="B189" t="s">
        <v>247</v>
      </c>
      <c r="C189">
        <v>1.2417</v>
      </c>
      <c r="D189">
        <v>1.51</v>
      </c>
      <c r="E189">
        <v>0.57140000000000002</v>
      </c>
    </row>
    <row r="190" spans="1:5" x14ac:dyDescent="0.25">
      <c r="A190" t="s">
        <v>347</v>
      </c>
      <c r="B190" t="s">
        <v>248</v>
      </c>
      <c r="C190">
        <v>1.2417</v>
      </c>
      <c r="D190">
        <v>0.69030000000000002</v>
      </c>
      <c r="E190">
        <v>0.97960000000000003</v>
      </c>
    </row>
    <row r="191" spans="1:5" x14ac:dyDescent="0.25">
      <c r="A191" t="s">
        <v>347</v>
      </c>
      <c r="B191" t="s">
        <v>249</v>
      </c>
      <c r="C191">
        <v>1.2417</v>
      </c>
      <c r="D191">
        <v>1.0066999999999999</v>
      </c>
      <c r="E191">
        <v>2</v>
      </c>
    </row>
    <row r="192" spans="1:5" x14ac:dyDescent="0.25">
      <c r="A192" t="s">
        <v>347</v>
      </c>
      <c r="B192" t="s">
        <v>324</v>
      </c>
      <c r="C192">
        <v>1.2417</v>
      </c>
      <c r="D192">
        <v>1.6107</v>
      </c>
      <c r="E192">
        <v>0.32650000000000001</v>
      </c>
    </row>
    <row r="193" spans="1:5" x14ac:dyDescent="0.25">
      <c r="A193" t="s">
        <v>347</v>
      </c>
      <c r="B193" t="s">
        <v>250</v>
      </c>
      <c r="C193">
        <v>1.2417</v>
      </c>
      <c r="D193">
        <v>0.34510000000000002</v>
      </c>
      <c r="E193">
        <v>0.81630000000000003</v>
      </c>
    </row>
    <row r="194" spans="1:5" x14ac:dyDescent="0.25">
      <c r="A194" t="s">
        <v>347</v>
      </c>
      <c r="B194" t="s">
        <v>251</v>
      </c>
      <c r="C194">
        <v>1.2417</v>
      </c>
      <c r="D194">
        <v>0.4602</v>
      </c>
      <c r="E194">
        <v>0.97960000000000003</v>
      </c>
    </row>
    <row r="195" spans="1:5" x14ac:dyDescent="0.25">
      <c r="A195" t="s">
        <v>347</v>
      </c>
      <c r="B195" t="s">
        <v>323</v>
      </c>
      <c r="C195">
        <v>1.2417</v>
      </c>
      <c r="D195">
        <v>0.60399999999999998</v>
      </c>
      <c r="E195">
        <v>0.71430000000000005</v>
      </c>
    </row>
    <row r="196" spans="1:5" x14ac:dyDescent="0.25">
      <c r="A196" t="s">
        <v>347</v>
      </c>
      <c r="B196" t="s">
        <v>252</v>
      </c>
      <c r="C196">
        <v>1.2417</v>
      </c>
      <c r="D196">
        <v>2.4159999999999999</v>
      </c>
      <c r="E196">
        <v>0.97960000000000003</v>
      </c>
    </row>
    <row r="197" spans="1:5" x14ac:dyDescent="0.25">
      <c r="A197" t="s">
        <v>347</v>
      </c>
      <c r="B197" t="s">
        <v>253</v>
      </c>
      <c r="C197">
        <v>1.2417</v>
      </c>
      <c r="D197">
        <v>1.0066999999999999</v>
      </c>
      <c r="E197">
        <v>0.71430000000000005</v>
      </c>
    </row>
    <row r="198" spans="1:5" x14ac:dyDescent="0.25">
      <c r="A198" t="s">
        <v>347</v>
      </c>
      <c r="B198" t="s">
        <v>255</v>
      </c>
      <c r="C198">
        <v>1.2417</v>
      </c>
      <c r="D198">
        <v>0.70469999999999999</v>
      </c>
      <c r="E198">
        <v>1.1429</v>
      </c>
    </row>
    <row r="199" spans="1:5" x14ac:dyDescent="0.25">
      <c r="A199" t="s">
        <v>347</v>
      </c>
      <c r="B199" t="s">
        <v>256</v>
      </c>
      <c r="C199">
        <v>1.2417</v>
      </c>
      <c r="D199">
        <v>0.2301</v>
      </c>
      <c r="E199">
        <v>0.81630000000000003</v>
      </c>
    </row>
    <row r="200" spans="1:5" x14ac:dyDescent="0.25">
      <c r="A200" t="s">
        <v>347</v>
      </c>
      <c r="B200" t="s">
        <v>257</v>
      </c>
      <c r="C200">
        <v>1.2417</v>
      </c>
      <c r="D200">
        <v>1.1073999999999999</v>
      </c>
      <c r="E200">
        <v>1.4286000000000001</v>
      </c>
    </row>
    <row r="201" spans="1:5" x14ac:dyDescent="0.25">
      <c r="A201" t="s">
        <v>347</v>
      </c>
      <c r="B201" t="s">
        <v>325</v>
      </c>
      <c r="C201">
        <v>1.2417</v>
      </c>
      <c r="D201">
        <v>0.57520000000000004</v>
      </c>
      <c r="E201">
        <v>0.81630000000000003</v>
      </c>
    </row>
    <row r="202" spans="1:5" x14ac:dyDescent="0.25">
      <c r="A202" t="s">
        <v>347</v>
      </c>
      <c r="B202" t="s">
        <v>258</v>
      </c>
      <c r="C202">
        <v>1.2417</v>
      </c>
      <c r="D202">
        <v>2.2147000000000001</v>
      </c>
      <c r="E202">
        <v>0.71430000000000005</v>
      </c>
    </row>
    <row r="203" spans="1:5" x14ac:dyDescent="0.25">
      <c r="A203" t="s">
        <v>347</v>
      </c>
      <c r="B203" t="s">
        <v>259</v>
      </c>
      <c r="C203">
        <v>1.2417</v>
      </c>
      <c r="D203">
        <v>0.70469999999999999</v>
      </c>
      <c r="E203">
        <v>0.85709999999999997</v>
      </c>
    </row>
    <row r="204" spans="1:5" x14ac:dyDescent="0.25">
      <c r="A204" t="s">
        <v>348</v>
      </c>
      <c r="B204" t="s">
        <v>260</v>
      </c>
      <c r="C204">
        <v>1.5</v>
      </c>
      <c r="D204">
        <v>0.85709999999999997</v>
      </c>
      <c r="E204">
        <v>1.024</v>
      </c>
    </row>
    <row r="205" spans="1:5" x14ac:dyDescent="0.25">
      <c r="A205" t="s">
        <v>348</v>
      </c>
      <c r="B205" t="s">
        <v>261</v>
      </c>
      <c r="C205">
        <v>1.5</v>
      </c>
      <c r="D205">
        <v>0.66669999999999996</v>
      </c>
      <c r="E205">
        <v>1.1200000000000001</v>
      </c>
    </row>
    <row r="206" spans="1:5" x14ac:dyDescent="0.25">
      <c r="A206" t="s">
        <v>348</v>
      </c>
      <c r="B206" t="s">
        <v>262</v>
      </c>
      <c r="C206">
        <v>1.5</v>
      </c>
      <c r="D206">
        <v>0.88890000000000002</v>
      </c>
      <c r="E206">
        <v>0.44800000000000001</v>
      </c>
    </row>
    <row r="207" spans="1:5" x14ac:dyDescent="0.25">
      <c r="A207" t="s">
        <v>348</v>
      </c>
      <c r="B207" t="s">
        <v>263</v>
      </c>
      <c r="C207">
        <v>1.5</v>
      </c>
      <c r="D207">
        <v>1.0476000000000001</v>
      </c>
      <c r="E207">
        <v>0.76800000000000002</v>
      </c>
    </row>
    <row r="208" spans="1:5" x14ac:dyDescent="0.25">
      <c r="A208" t="s">
        <v>348</v>
      </c>
      <c r="B208" t="s">
        <v>326</v>
      </c>
      <c r="C208">
        <v>1.5</v>
      </c>
      <c r="D208">
        <v>1.2222</v>
      </c>
      <c r="E208">
        <v>0.74660000000000004</v>
      </c>
    </row>
    <row r="209" spans="1:5" x14ac:dyDescent="0.25">
      <c r="A209" t="s">
        <v>348</v>
      </c>
      <c r="B209" t="s">
        <v>264</v>
      </c>
      <c r="C209">
        <v>1.5</v>
      </c>
      <c r="D209">
        <v>1.3332999999999999</v>
      </c>
      <c r="E209">
        <v>1.6639999999999999</v>
      </c>
    </row>
    <row r="210" spans="1:5" x14ac:dyDescent="0.25">
      <c r="A210" t="s">
        <v>348</v>
      </c>
      <c r="B210" t="s">
        <v>265</v>
      </c>
      <c r="C210">
        <v>1.5</v>
      </c>
      <c r="D210">
        <v>0.57140000000000002</v>
      </c>
      <c r="E210">
        <v>0.76800000000000002</v>
      </c>
    </row>
    <row r="211" spans="1:5" x14ac:dyDescent="0.25">
      <c r="A211" t="s">
        <v>348</v>
      </c>
      <c r="B211" t="s">
        <v>266</v>
      </c>
      <c r="C211">
        <v>1.5</v>
      </c>
      <c r="D211">
        <v>1</v>
      </c>
      <c r="E211">
        <v>0.74660000000000004</v>
      </c>
    </row>
    <row r="212" spans="1:5" x14ac:dyDescent="0.25">
      <c r="A212" t="s">
        <v>348</v>
      </c>
      <c r="B212" t="s">
        <v>267</v>
      </c>
      <c r="C212">
        <v>1.5</v>
      </c>
      <c r="D212">
        <v>1.2222</v>
      </c>
      <c r="E212">
        <v>0.89600000000000002</v>
      </c>
    </row>
    <row r="213" spans="1:5" x14ac:dyDescent="0.25">
      <c r="A213" t="s">
        <v>348</v>
      </c>
      <c r="B213" t="s">
        <v>327</v>
      </c>
      <c r="C213">
        <v>1.5</v>
      </c>
      <c r="D213">
        <v>0.66669999999999996</v>
      </c>
      <c r="E213">
        <v>1.92</v>
      </c>
    </row>
    <row r="214" spans="1:5" x14ac:dyDescent="0.25">
      <c r="A214" t="s">
        <v>348</v>
      </c>
      <c r="B214" t="s">
        <v>268</v>
      </c>
      <c r="C214">
        <v>1.5</v>
      </c>
      <c r="D214">
        <v>1</v>
      </c>
      <c r="E214">
        <v>0.89600000000000002</v>
      </c>
    </row>
    <row r="215" spans="1:5" x14ac:dyDescent="0.25">
      <c r="A215" t="s">
        <v>348</v>
      </c>
      <c r="B215" t="s">
        <v>269</v>
      </c>
      <c r="C215">
        <v>1.5</v>
      </c>
      <c r="D215">
        <v>1.6667000000000001</v>
      </c>
      <c r="E215">
        <v>0.74660000000000004</v>
      </c>
    </row>
    <row r="216" spans="1:5" x14ac:dyDescent="0.25">
      <c r="A216" t="s">
        <v>348</v>
      </c>
      <c r="B216" t="s">
        <v>270</v>
      </c>
      <c r="C216">
        <v>1.5</v>
      </c>
      <c r="D216">
        <v>1</v>
      </c>
      <c r="E216">
        <v>1.008</v>
      </c>
    </row>
    <row r="217" spans="1:5" x14ac:dyDescent="0.25">
      <c r="A217" t="s">
        <v>348</v>
      </c>
      <c r="B217" t="s">
        <v>271</v>
      </c>
      <c r="C217">
        <v>1.5</v>
      </c>
      <c r="D217">
        <v>0.83330000000000004</v>
      </c>
      <c r="E217">
        <v>1.232</v>
      </c>
    </row>
    <row r="218" spans="1:5" x14ac:dyDescent="0.25">
      <c r="A218" t="s">
        <v>348</v>
      </c>
      <c r="B218" t="s">
        <v>272</v>
      </c>
      <c r="C218">
        <v>1.5</v>
      </c>
      <c r="D218">
        <v>0.33329999999999999</v>
      </c>
      <c r="E218">
        <v>0.78400000000000003</v>
      </c>
    </row>
    <row r="219" spans="1:5" x14ac:dyDescent="0.25">
      <c r="A219" t="s">
        <v>348</v>
      </c>
      <c r="B219" t="s">
        <v>273</v>
      </c>
      <c r="C219">
        <v>1.5</v>
      </c>
      <c r="D219">
        <v>2</v>
      </c>
      <c r="E219">
        <v>1.024</v>
      </c>
    </row>
    <row r="220" spans="1:5" x14ac:dyDescent="0.25">
      <c r="A220" t="s">
        <v>349</v>
      </c>
      <c r="B220" t="s">
        <v>274</v>
      </c>
      <c r="C220">
        <v>1.5278</v>
      </c>
      <c r="D220">
        <v>1.1688000000000001</v>
      </c>
      <c r="E220">
        <v>0.39729999999999999</v>
      </c>
    </row>
    <row r="221" spans="1:5" x14ac:dyDescent="0.25">
      <c r="A221" t="s">
        <v>349</v>
      </c>
      <c r="B221" t="s">
        <v>275</v>
      </c>
      <c r="C221">
        <v>1.5278</v>
      </c>
      <c r="D221">
        <v>0.90629999999999999</v>
      </c>
      <c r="E221">
        <v>1.2122999999999999</v>
      </c>
    </row>
    <row r="222" spans="1:5" x14ac:dyDescent="0.25">
      <c r="A222" t="s">
        <v>349</v>
      </c>
      <c r="B222" t="s">
        <v>276</v>
      </c>
      <c r="C222">
        <v>1.5278</v>
      </c>
      <c r="D222">
        <v>1.3090999999999999</v>
      </c>
      <c r="E222">
        <v>0.99329999999999996</v>
      </c>
    </row>
    <row r="223" spans="1:5" x14ac:dyDescent="0.25">
      <c r="A223" t="s">
        <v>349</v>
      </c>
      <c r="B223" t="s">
        <v>277</v>
      </c>
      <c r="C223">
        <v>1.5278</v>
      </c>
      <c r="D223">
        <v>1.1221000000000001</v>
      </c>
      <c r="E223">
        <v>0.86080000000000001</v>
      </c>
    </row>
    <row r="224" spans="1:5" x14ac:dyDescent="0.25">
      <c r="A224" t="s">
        <v>349</v>
      </c>
      <c r="B224" t="s">
        <v>278</v>
      </c>
      <c r="C224">
        <v>1.5278</v>
      </c>
      <c r="D224">
        <v>0.88829999999999998</v>
      </c>
      <c r="E224">
        <v>1.1256999999999999</v>
      </c>
    </row>
    <row r="225" spans="1:5" x14ac:dyDescent="0.25">
      <c r="A225" t="s">
        <v>349</v>
      </c>
      <c r="B225" t="s">
        <v>279</v>
      </c>
      <c r="C225">
        <v>1.5278</v>
      </c>
      <c r="D225">
        <v>1.3557999999999999</v>
      </c>
      <c r="E225">
        <v>1.3243</v>
      </c>
    </row>
    <row r="226" spans="1:5" x14ac:dyDescent="0.25">
      <c r="A226" t="s">
        <v>349</v>
      </c>
      <c r="B226" t="s">
        <v>280</v>
      </c>
      <c r="C226">
        <v>1.5278</v>
      </c>
      <c r="D226">
        <v>0.50349999999999995</v>
      </c>
      <c r="E226">
        <v>0.57050000000000001</v>
      </c>
    </row>
    <row r="227" spans="1:5" x14ac:dyDescent="0.25">
      <c r="A227" t="s">
        <v>349</v>
      </c>
      <c r="B227" t="s">
        <v>281</v>
      </c>
      <c r="C227">
        <v>1.5278</v>
      </c>
      <c r="D227">
        <v>1.4026000000000001</v>
      </c>
      <c r="E227">
        <v>1.0595000000000001</v>
      </c>
    </row>
    <row r="228" spans="1:5" x14ac:dyDescent="0.25">
      <c r="A228" t="s">
        <v>349</v>
      </c>
      <c r="B228" t="s">
        <v>282</v>
      </c>
      <c r="C228">
        <v>1.5278</v>
      </c>
      <c r="D228">
        <v>0.84150000000000003</v>
      </c>
      <c r="E228">
        <v>0.92700000000000005</v>
      </c>
    </row>
    <row r="229" spans="1:5" x14ac:dyDescent="0.25">
      <c r="A229" t="s">
        <v>349</v>
      </c>
      <c r="B229" t="s">
        <v>283</v>
      </c>
      <c r="C229">
        <v>1.5278</v>
      </c>
      <c r="D229">
        <v>1.4601</v>
      </c>
      <c r="E229">
        <v>0.99839999999999995</v>
      </c>
    </row>
    <row r="230" spans="1:5" x14ac:dyDescent="0.25">
      <c r="A230" t="s">
        <v>349</v>
      </c>
      <c r="B230" t="s">
        <v>284</v>
      </c>
      <c r="C230">
        <v>1.5278</v>
      </c>
      <c r="D230">
        <v>0.748</v>
      </c>
      <c r="E230">
        <v>0.72840000000000005</v>
      </c>
    </row>
    <row r="231" spans="1:5" x14ac:dyDescent="0.25">
      <c r="A231" t="s">
        <v>349</v>
      </c>
      <c r="B231" t="s">
        <v>285</v>
      </c>
      <c r="C231">
        <v>1.5278</v>
      </c>
      <c r="D231">
        <v>1.3090999999999999</v>
      </c>
      <c r="E231">
        <v>0.99839999999999995</v>
      </c>
    </row>
    <row r="232" spans="1:5" x14ac:dyDescent="0.25">
      <c r="A232" t="s">
        <v>349</v>
      </c>
      <c r="B232" t="s">
        <v>286</v>
      </c>
      <c r="C232">
        <v>1.5278</v>
      </c>
      <c r="D232">
        <v>0.50349999999999995</v>
      </c>
      <c r="E232">
        <v>1.3549</v>
      </c>
    </row>
    <row r="233" spans="1:5" x14ac:dyDescent="0.25">
      <c r="A233" t="s">
        <v>349</v>
      </c>
      <c r="B233" t="s">
        <v>287</v>
      </c>
      <c r="C233">
        <v>1.5278</v>
      </c>
      <c r="D233">
        <v>0.90629999999999999</v>
      </c>
      <c r="E233">
        <v>1.4261999999999999</v>
      </c>
    </row>
    <row r="234" spans="1:5" x14ac:dyDescent="0.25">
      <c r="A234" t="s">
        <v>349</v>
      </c>
      <c r="B234" t="s">
        <v>288</v>
      </c>
      <c r="C234">
        <v>1.5278</v>
      </c>
      <c r="D234">
        <v>0.75519999999999998</v>
      </c>
      <c r="E234">
        <v>1.141</v>
      </c>
    </row>
    <row r="235" spans="1:5" x14ac:dyDescent="0.25">
      <c r="A235" t="s">
        <v>349</v>
      </c>
      <c r="B235" t="s">
        <v>289</v>
      </c>
      <c r="C235">
        <v>1.5278</v>
      </c>
      <c r="D235">
        <v>0.75519999999999998</v>
      </c>
      <c r="E235">
        <v>0.92700000000000005</v>
      </c>
    </row>
    <row r="236" spans="1:5" x14ac:dyDescent="0.25">
      <c r="A236" t="s">
        <v>290</v>
      </c>
      <c r="B236" t="s">
        <v>291</v>
      </c>
      <c r="C236">
        <v>1.6362000000000001</v>
      </c>
      <c r="D236">
        <v>0.89880000000000004</v>
      </c>
      <c r="E236">
        <v>0.71319999999999995</v>
      </c>
    </row>
    <row r="237" spans="1:5" x14ac:dyDescent="0.25">
      <c r="A237" t="s">
        <v>290</v>
      </c>
      <c r="B237" t="s">
        <v>292</v>
      </c>
      <c r="C237">
        <v>1.6362000000000001</v>
      </c>
      <c r="D237">
        <v>0.97070000000000001</v>
      </c>
      <c r="E237">
        <v>1.2736000000000001</v>
      </c>
    </row>
    <row r="238" spans="1:5" x14ac:dyDescent="0.25">
      <c r="A238" t="s">
        <v>290</v>
      </c>
      <c r="B238" t="s">
        <v>293</v>
      </c>
      <c r="C238">
        <v>1.6362000000000001</v>
      </c>
      <c r="D238">
        <v>0.82689999999999997</v>
      </c>
      <c r="E238">
        <v>0.91700000000000004</v>
      </c>
    </row>
    <row r="239" spans="1:5" x14ac:dyDescent="0.25">
      <c r="A239" t="s">
        <v>290</v>
      </c>
      <c r="B239" t="s">
        <v>294</v>
      </c>
      <c r="C239">
        <v>1.6362000000000001</v>
      </c>
      <c r="D239">
        <v>1.0426</v>
      </c>
      <c r="E239">
        <v>1.1717</v>
      </c>
    </row>
    <row r="240" spans="1:5" x14ac:dyDescent="0.25">
      <c r="A240" t="s">
        <v>290</v>
      </c>
      <c r="B240" t="s">
        <v>295</v>
      </c>
      <c r="C240">
        <v>1.6362000000000001</v>
      </c>
      <c r="D240">
        <v>1.1145</v>
      </c>
      <c r="E240">
        <v>0.71319999999999995</v>
      </c>
    </row>
    <row r="241" spans="1:5" x14ac:dyDescent="0.25">
      <c r="A241" t="s">
        <v>290</v>
      </c>
      <c r="B241" t="s">
        <v>296</v>
      </c>
      <c r="C241">
        <v>1.6362000000000001</v>
      </c>
      <c r="D241">
        <v>1.1863999999999999</v>
      </c>
      <c r="E241">
        <v>1.1207</v>
      </c>
    </row>
    <row r="242" spans="1:5" x14ac:dyDescent="0.25">
      <c r="A242" t="s">
        <v>290</v>
      </c>
      <c r="B242" t="s">
        <v>297</v>
      </c>
      <c r="C242">
        <v>1.6362000000000001</v>
      </c>
      <c r="D242">
        <v>1.1504000000000001</v>
      </c>
      <c r="E242">
        <v>0.86599999999999999</v>
      </c>
    </row>
    <row r="243" spans="1:5" x14ac:dyDescent="0.25">
      <c r="A243" t="s">
        <v>290</v>
      </c>
      <c r="B243" t="s">
        <v>298</v>
      </c>
      <c r="C243">
        <v>1.6362000000000001</v>
      </c>
      <c r="D243">
        <v>0.61119999999999997</v>
      </c>
      <c r="E243">
        <v>1.4773000000000001</v>
      </c>
    </row>
    <row r="244" spans="1:5" x14ac:dyDescent="0.25">
      <c r="A244" t="s">
        <v>290</v>
      </c>
      <c r="B244" t="s">
        <v>299</v>
      </c>
      <c r="C244">
        <v>1.6362000000000001</v>
      </c>
      <c r="D244">
        <v>0.89880000000000004</v>
      </c>
      <c r="E244">
        <v>1.0698000000000001</v>
      </c>
    </row>
    <row r="245" spans="1:5" x14ac:dyDescent="0.25">
      <c r="A245" t="s">
        <v>290</v>
      </c>
      <c r="B245" t="s">
        <v>300</v>
      </c>
      <c r="C245">
        <v>1.6362000000000001</v>
      </c>
      <c r="D245">
        <v>0.755</v>
      </c>
      <c r="E245">
        <v>1.1207</v>
      </c>
    </row>
    <row r="246" spans="1:5" x14ac:dyDescent="0.25">
      <c r="A246" t="s">
        <v>290</v>
      </c>
      <c r="B246" t="s">
        <v>301</v>
      </c>
      <c r="C246">
        <v>1.6362000000000001</v>
      </c>
      <c r="D246">
        <v>0.93469999999999998</v>
      </c>
      <c r="E246">
        <v>1.7829999999999999</v>
      </c>
    </row>
    <row r="247" spans="1:5" x14ac:dyDescent="0.25">
      <c r="A247" t="s">
        <v>290</v>
      </c>
      <c r="B247" t="s">
        <v>302</v>
      </c>
      <c r="C247">
        <v>1.6362000000000001</v>
      </c>
      <c r="D247">
        <v>1.2222999999999999</v>
      </c>
      <c r="E247">
        <v>1.1717</v>
      </c>
    </row>
    <row r="248" spans="1:5" x14ac:dyDescent="0.25">
      <c r="A248" t="s">
        <v>290</v>
      </c>
      <c r="B248" t="s">
        <v>303</v>
      </c>
      <c r="C248">
        <v>1.6362000000000001</v>
      </c>
      <c r="D248">
        <v>1.0426</v>
      </c>
      <c r="E248">
        <v>1.1207</v>
      </c>
    </row>
    <row r="249" spans="1:5" x14ac:dyDescent="0.25">
      <c r="A249" t="s">
        <v>290</v>
      </c>
      <c r="B249" t="s">
        <v>304</v>
      </c>
      <c r="C249">
        <v>1.6362000000000001</v>
      </c>
      <c r="D249">
        <v>0.86280000000000001</v>
      </c>
      <c r="E249">
        <v>0.71319999999999995</v>
      </c>
    </row>
    <row r="250" spans="1:5" x14ac:dyDescent="0.25">
      <c r="A250" t="s">
        <v>290</v>
      </c>
      <c r="B250" t="s">
        <v>305</v>
      </c>
      <c r="C250">
        <v>1.6362000000000001</v>
      </c>
      <c r="D250">
        <v>1.2583</v>
      </c>
      <c r="E250">
        <v>0.91700000000000004</v>
      </c>
    </row>
    <row r="251" spans="1:5" x14ac:dyDescent="0.25">
      <c r="A251" t="s">
        <v>290</v>
      </c>
      <c r="B251" t="s">
        <v>306</v>
      </c>
      <c r="C251">
        <v>1.6362000000000001</v>
      </c>
      <c r="D251">
        <v>1.1145</v>
      </c>
      <c r="E251">
        <v>0.91700000000000004</v>
      </c>
    </row>
    <row r="252" spans="1:5" x14ac:dyDescent="0.25">
      <c r="A252" t="s">
        <v>290</v>
      </c>
      <c r="B252" t="s">
        <v>307</v>
      </c>
      <c r="C252">
        <v>1.6362000000000001</v>
      </c>
      <c r="D252">
        <v>1.3302</v>
      </c>
      <c r="E252">
        <v>0.6623</v>
      </c>
    </row>
    <row r="253" spans="1:5" x14ac:dyDescent="0.25">
      <c r="A253" t="s">
        <v>290</v>
      </c>
      <c r="B253" t="s">
        <v>308</v>
      </c>
      <c r="C253">
        <v>1.6362000000000001</v>
      </c>
      <c r="D253">
        <v>0.68310000000000004</v>
      </c>
      <c r="E253">
        <v>0.56040000000000001</v>
      </c>
    </row>
    <row r="254" spans="1:5" x14ac:dyDescent="0.25">
      <c r="A254" t="s">
        <v>290</v>
      </c>
      <c r="B254" t="s">
        <v>309</v>
      </c>
      <c r="C254">
        <v>1.6362000000000001</v>
      </c>
      <c r="D254">
        <v>1.0426</v>
      </c>
      <c r="E254">
        <v>0.91700000000000004</v>
      </c>
    </row>
    <row r="255" spans="1:5" x14ac:dyDescent="0.25">
      <c r="A255" t="s">
        <v>290</v>
      </c>
      <c r="B255" t="s">
        <v>310</v>
      </c>
      <c r="C255">
        <v>1.6362000000000001</v>
      </c>
      <c r="D255">
        <v>0.89880000000000004</v>
      </c>
      <c r="E255">
        <v>0.50939999999999996</v>
      </c>
    </row>
    <row r="256" spans="1:5" x14ac:dyDescent="0.25">
      <c r="A256" t="s">
        <v>290</v>
      </c>
      <c r="B256" t="s">
        <v>311</v>
      </c>
      <c r="C256">
        <v>1.6362000000000001</v>
      </c>
      <c r="D256">
        <v>1.2583</v>
      </c>
      <c r="E256">
        <v>1.1207</v>
      </c>
    </row>
    <row r="257" spans="1:5" x14ac:dyDescent="0.25">
      <c r="A257" t="s">
        <v>290</v>
      </c>
      <c r="B257" t="s">
        <v>312</v>
      </c>
      <c r="C257">
        <v>1.6362000000000001</v>
      </c>
      <c r="D257">
        <v>1.0785</v>
      </c>
      <c r="E257">
        <v>1.0698000000000001</v>
      </c>
    </row>
    <row r="258" spans="1:5" x14ac:dyDescent="0.25">
      <c r="A258" t="s">
        <v>290</v>
      </c>
      <c r="B258" t="s">
        <v>313</v>
      </c>
      <c r="C258">
        <v>1.6362000000000001</v>
      </c>
      <c r="D258">
        <v>0.89880000000000004</v>
      </c>
      <c r="E258">
        <v>1.2225999999999999</v>
      </c>
    </row>
    <row r="259" spans="1:5" x14ac:dyDescent="0.25">
      <c r="A259" t="s">
        <v>290</v>
      </c>
      <c r="B259" t="s">
        <v>314</v>
      </c>
      <c r="C259">
        <v>1.6362000000000001</v>
      </c>
      <c r="D259">
        <v>1.0065999999999999</v>
      </c>
      <c r="E259">
        <v>0.7641</v>
      </c>
    </row>
    <row r="260" spans="1:5" x14ac:dyDescent="0.25">
      <c r="A260" t="s">
        <v>290</v>
      </c>
      <c r="B260" t="s">
        <v>315</v>
      </c>
      <c r="C260">
        <v>1.6362000000000001</v>
      </c>
      <c r="D260">
        <v>1.1504000000000001</v>
      </c>
      <c r="E260">
        <v>0.86599999999999999</v>
      </c>
    </row>
    <row r="261" spans="1:5" x14ac:dyDescent="0.25">
      <c r="A261" t="s">
        <v>290</v>
      </c>
      <c r="B261" t="s">
        <v>316</v>
      </c>
      <c r="C261">
        <v>1.6362000000000001</v>
      </c>
      <c r="D261">
        <v>0.86280000000000001</v>
      </c>
      <c r="E261">
        <v>1.3754999999999999</v>
      </c>
    </row>
    <row r="262" spans="1:5" x14ac:dyDescent="0.25">
      <c r="A262" t="s">
        <v>290</v>
      </c>
      <c r="B262" t="s">
        <v>317</v>
      </c>
      <c r="C262">
        <v>1.6362000000000001</v>
      </c>
      <c r="D262">
        <v>0.89880000000000004</v>
      </c>
      <c r="E262">
        <v>0.86599999999999999</v>
      </c>
    </row>
    <row r="263" spans="1:5" x14ac:dyDescent="0.25">
      <c r="A263" t="s">
        <v>357</v>
      </c>
      <c r="B263" t="s">
        <v>335</v>
      </c>
      <c r="C263">
        <v>1.8438000000000001</v>
      </c>
      <c r="D263">
        <v>1.3946000000000001</v>
      </c>
      <c r="E263">
        <v>0.55979999999999996</v>
      </c>
    </row>
    <row r="264" spans="1:5" x14ac:dyDescent="0.25">
      <c r="A264" t="s">
        <v>357</v>
      </c>
      <c r="B264" t="s">
        <v>334</v>
      </c>
      <c r="C264">
        <v>1.8438000000000001</v>
      </c>
      <c r="D264">
        <v>1.2397</v>
      </c>
      <c r="E264">
        <v>1.0263</v>
      </c>
    </row>
    <row r="265" spans="1:5" x14ac:dyDescent="0.25">
      <c r="A265" t="s">
        <v>357</v>
      </c>
      <c r="B265" t="s">
        <v>330</v>
      </c>
      <c r="C265">
        <v>1.8438000000000001</v>
      </c>
      <c r="D265">
        <v>0.69730000000000003</v>
      </c>
      <c r="E265">
        <v>1.3995</v>
      </c>
    </row>
    <row r="266" spans="1:5" x14ac:dyDescent="0.25">
      <c r="A266" t="s">
        <v>357</v>
      </c>
      <c r="B266" t="s">
        <v>332</v>
      </c>
      <c r="C266">
        <v>1.8438000000000001</v>
      </c>
      <c r="D266">
        <v>0.72309999999999997</v>
      </c>
      <c r="E266">
        <v>0.65310000000000001</v>
      </c>
    </row>
    <row r="267" spans="1:5" x14ac:dyDescent="0.25">
      <c r="A267" t="s">
        <v>357</v>
      </c>
      <c r="B267" t="s">
        <v>328</v>
      </c>
      <c r="C267">
        <v>1.8438000000000001</v>
      </c>
      <c r="D267">
        <v>0.77480000000000004</v>
      </c>
      <c r="E267">
        <v>1.2129000000000001</v>
      </c>
    </row>
    <row r="268" spans="1:5" x14ac:dyDescent="0.25">
      <c r="A268" t="s">
        <v>357</v>
      </c>
      <c r="B268" t="s">
        <v>337</v>
      </c>
      <c r="C268">
        <v>1.8438000000000001</v>
      </c>
      <c r="D268">
        <v>0.92979999999999996</v>
      </c>
      <c r="E268">
        <v>1.3995</v>
      </c>
    </row>
    <row r="269" spans="1:5" x14ac:dyDescent="0.25">
      <c r="A269" t="s">
        <v>357</v>
      </c>
      <c r="B269" t="s">
        <v>336</v>
      </c>
      <c r="C269">
        <v>1.8438000000000001</v>
      </c>
      <c r="D269">
        <v>0.63280000000000003</v>
      </c>
      <c r="E269">
        <v>0.97960000000000003</v>
      </c>
    </row>
    <row r="270" spans="1:5" x14ac:dyDescent="0.25">
      <c r="A270" t="s">
        <v>357</v>
      </c>
      <c r="B270" t="s">
        <v>331</v>
      </c>
      <c r="C270">
        <v>1.8438000000000001</v>
      </c>
      <c r="D270">
        <v>0.99429999999999996</v>
      </c>
      <c r="E270">
        <v>1.0885</v>
      </c>
    </row>
    <row r="271" spans="1:5" x14ac:dyDescent="0.25">
      <c r="A271" t="s">
        <v>357</v>
      </c>
      <c r="B271" t="s">
        <v>329</v>
      </c>
      <c r="C271">
        <v>1.8438000000000001</v>
      </c>
      <c r="D271">
        <v>1.0847</v>
      </c>
      <c r="E271">
        <v>0.52249999999999996</v>
      </c>
    </row>
    <row r="272" spans="1:5" x14ac:dyDescent="0.25">
      <c r="A272" t="s">
        <v>357</v>
      </c>
      <c r="B272" t="s">
        <v>333</v>
      </c>
      <c r="C272">
        <v>1.8438000000000001</v>
      </c>
      <c r="D272">
        <v>1.5367</v>
      </c>
      <c r="E272">
        <v>0.97960000000000003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72"/>
  <sheetViews>
    <sheetView topLeftCell="A243" zoomScale="80" zoomScaleNormal="80" workbookViewId="0">
      <selection activeCell="I250" sqref="I250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1.0076000000000001</v>
      </c>
      <c r="D2">
        <v>0.89319999999999999</v>
      </c>
      <c r="E2">
        <v>0.98529999999999995</v>
      </c>
    </row>
    <row r="3" spans="1:5" x14ac:dyDescent="0.25">
      <c r="A3" t="s">
        <v>338</v>
      </c>
      <c r="B3" t="s">
        <v>72</v>
      </c>
      <c r="C3">
        <v>1.0076000000000001</v>
      </c>
      <c r="D3">
        <v>0.7218</v>
      </c>
      <c r="E3">
        <v>0.82679999999999998</v>
      </c>
    </row>
    <row r="4" spans="1:5" x14ac:dyDescent="0.25">
      <c r="A4" t="s">
        <v>338</v>
      </c>
      <c r="B4" t="s">
        <v>73</v>
      </c>
      <c r="C4">
        <v>1.0076000000000001</v>
      </c>
      <c r="D4">
        <v>0.19850000000000001</v>
      </c>
      <c r="E4">
        <v>1.44</v>
      </c>
    </row>
    <row r="5" spans="1:5" x14ac:dyDescent="0.25">
      <c r="A5" t="s">
        <v>338</v>
      </c>
      <c r="B5" t="s">
        <v>74</v>
      </c>
      <c r="C5">
        <v>1.0076000000000001</v>
      </c>
      <c r="D5">
        <v>0.79400000000000004</v>
      </c>
      <c r="E5">
        <v>1.5915999999999999</v>
      </c>
    </row>
    <row r="6" spans="1:5" x14ac:dyDescent="0.25">
      <c r="A6" t="s">
        <v>338</v>
      </c>
      <c r="B6" t="s">
        <v>75</v>
      </c>
      <c r="C6">
        <v>1.0076000000000001</v>
      </c>
      <c r="D6">
        <v>0.63160000000000005</v>
      </c>
      <c r="E6">
        <v>0.55120000000000002</v>
      </c>
    </row>
    <row r="7" spans="1:5" x14ac:dyDescent="0.25">
      <c r="A7" t="s">
        <v>338</v>
      </c>
      <c r="B7" t="s">
        <v>76</v>
      </c>
      <c r="C7">
        <v>1.0076000000000001</v>
      </c>
      <c r="D7">
        <v>1.3533999999999999</v>
      </c>
      <c r="E7">
        <v>0.62009999999999998</v>
      </c>
    </row>
    <row r="8" spans="1:5" x14ac:dyDescent="0.25">
      <c r="A8" t="s">
        <v>338</v>
      </c>
      <c r="B8" t="s">
        <v>77</v>
      </c>
      <c r="C8">
        <v>1.0076000000000001</v>
      </c>
      <c r="D8">
        <v>0.79400000000000004</v>
      </c>
      <c r="E8">
        <v>0.75790000000000002</v>
      </c>
    </row>
    <row r="9" spans="1:5" x14ac:dyDescent="0.25">
      <c r="A9" t="s">
        <v>338</v>
      </c>
      <c r="B9" t="s">
        <v>78</v>
      </c>
      <c r="C9">
        <v>1.0076000000000001</v>
      </c>
      <c r="D9">
        <v>0.69469999999999998</v>
      </c>
      <c r="E9">
        <v>1.1369</v>
      </c>
    </row>
    <row r="10" spans="1:5" x14ac:dyDescent="0.25">
      <c r="A10" t="s">
        <v>338</v>
      </c>
      <c r="B10" t="s">
        <v>79</v>
      </c>
      <c r="C10">
        <v>1.0076000000000001</v>
      </c>
      <c r="D10">
        <v>1.0827</v>
      </c>
      <c r="E10">
        <v>0.75790000000000002</v>
      </c>
    </row>
    <row r="11" spans="1:5" x14ac:dyDescent="0.25">
      <c r="A11" t="s">
        <v>338</v>
      </c>
      <c r="B11" t="s">
        <v>80</v>
      </c>
      <c r="C11">
        <v>1.0076000000000001</v>
      </c>
      <c r="D11">
        <v>1.4436</v>
      </c>
      <c r="E11">
        <v>1.0335000000000001</v>
      </c>
    </row>
    <row r="12" spans="1:5" x14ac:dyDescent="0.25">
      <c r="A12" t="s">
        <v>338</v>
      </c>
      <c r="B12" t="s">
        <v>81</v>
      </c>
      <c r="C12">
        <v>1.0076000000000001</v>
      </c>
      <c r="D12">
        <v>0.88219999999999998</v>
      </c>
      <c r="E12">
        <v>1.0105999999999999</v>
      </c>
    </row>
    <row r="13" spans="1:5" x14ac:dyDescent="0.25">
      <c r="A13" t="s">
        <v>338</v>
      </c>
      <c r="B13" t="s">
        <v>82</v>
      </c>
      <c r="C13">
        <v>1.0076000000000001</v>
      </c>
      <c r="D13">
        <v>1.3232999999999999</v>
      </c>
      <c r="E13">
        <v>1.0948</v>
      </c>
    </row>
    <row r="14" spans="1:5" x14ac:dyDescent="0.25">
      <c r="A14" t="s">
        <v>338</v>
      </c>
      <c r="B14" t="s">
        <v>83</v>
      </c>
      <c r="C14">
        <v>1.0076000000000001</v>
      </c>
      <c r="D14">
        <v>0.99250000000000005</v>
      </c>
      <c r="E14">
        <v>0.50529999999999997</v>
      </c>
    </row>
    <row r="15" spans="1:5" x14ac:dyDescent="0.25">
      <c r="A15" t="s">
        <v>338</v>
      </c>
      <c r="B15" t="s">
        <v>84</v>
      </c>
      <c r="C15">
        <v>1.0076000000000001</v>
      </c>
      <c r="D15">
        <v>0.99250000000000005</v>
      </c>
      <c r="E15">
        <v>0.84209999999999996</v>
      </c>
    </row>
    <row r="16" spans="1:5" x14ac:dyDescent="0.25">
      <c r="A16" t="s">
        <v>338</v>
      </c>
      <c r="B16" t="s">
        <v>85</v>
      </c>
      <c r="C16">
        <v>1.0076000000000001</v>
      </c>
      <c r="D16">
        <v>1.7864</v>
      </c>
      <c r="E16">
        <v>1.2885</v>
      </c>
    </row>
    <row r="17" spans="1:5" x14ac:dyDescent="0.25">
      <c r="A17" t="s">
        <v>338</v>
      </c>
      <c r="B17" t="s">
        <v>86</v>
      </c>
      <c r="C17">
        <v>1.0076000000000001</v>
      </c>
      <c r="D17">
        <v>0.66159999999999997</v>
      </c>
      <c r="E17">
        <v>1.0105999999999999</v>
      </c>
    </row>
    <row r="18" spans="1:5" x14ac:dyDescent="0.25">
      <c r="A18" t="s">
        <v>338</v>
      </c>
      <c r="B18" t="s">
        <v>87</v>
      </c>
      <c r="C18">
        <v>1.0076000000000001</v>
      </c>
      <c r="D18">
        <v>0.81200000000000006</v>
      </c>
      <c r="E18">
        <v>1.4469000000000001</v>
      </c>
    </row>
    <row r="19" spans="1:5" x14ac:dyDescent="0.25">
      <c r="A19" t="s">
        <v>338</v>
      </c>
      <c r="B19" t="s">
        <v>88</v>
      </c>
      <c r="C19">
        <v>1.0076000000000001</v>
      </c>
      <c r="D19">
        <v>1.2630999999999999</v>
      </c>
      <c r="E19">
        <v>1.1713</v>
      </c>
    </row>
    <row r="20" spans="1:5" x14ac:dyDescent="0.25">
      <c r="A20" t="s">
        <v>338</v>
      </c>
      <c r="B20" t="s">
        <v>89</v>
      </c>
      <c r="C20">
        <v>1.0076000000000001</v>
      </c>
      <c r="D20">
        <v>1.0827</v>
      </c>
      <c r="E20">
        <v>0.55120000000000002</v>
      </c>
    </row>
    <row r="21" spans="1:5" x14ac:dyDescent="0.25">
      <c r="A21" t="s">
        <v>338</v>
      </c>
      <c r="B21" t="s">
        <v>90</v>
      </c>
      <c r="C21">
        <v>1.0076000000000001</v>
      </c>
      <c r="D21">
        <v>1.9849000000000001</v>
      </c>
      <c r="E21">
        <v>0.58950000000000002</v>
      </c>
    </row>
    <row r="22" spans="1:5" x14ac:dyDescent="0.25">
      <c r="A22" t="s">
        <v>338</v>
      </c>
      <c r="B22" t="s">
        <v>91</v>
      </c>
      <c r="C22">
        <v>1.0076000000000001</v>
      </c>
      <c r="D22">
        <v>1.1729000000000001</v>
      </c>
      <c r="E22">
        <v>1.4469000000000001</v>
      </c>
    </row>
    <row r="23" spans="1:5" x14ac:dyDescent="0.25">
      <c r="A23" t="s">
        <v>338</v>
      </c>
      <c r="B23" t="s">
        <v>92</v>
      </c>
      <c r="C23">
        <v>1.0076000000000001</v>
      </c>
      <c r="D23">
        <v>0.63160000000000005</v>
      </c>
      <c r="E23">
        <v>1.2402</v>
      </c>
    </row>
    <row r="24" spans="1:5" x14ac:dyDescent="0.25">
      <c r="A24" t="s">
        <v>338</v>
      </c>
      <c r="B24" t="s">
        <v>93</v>
      </c>
      <c r="C24">
        <v>1.0076000000000001</v>
      </c>
      <c r="D24">
        <v>0.77190000000000003</v>
      </c>
      <c r="E24">
        <v>1.0105999999999999</v>
      </c>
    </row>
    <row r="25" spans="1:5" x14ac:dyDescent="0.25">
      <c r="A25" t="s">
        <v>338</v>
      </c>
      <c r="B25" t="s">
        <v>94</v>
      </c>
      <c r="C25">
        <v>1.0076000000000001</v>
      </c>
      <c r="D25">
        <v>1.3533999999999999</v>
      </c>
      <c r="E25">
        <v>1.0335000000000001</v>
      </c>
    </row>
    <row r="26" spans="1:5" x14ac:dyDescent="0.25">
      <c r="A26" t="s">
        <v>338</v>
      </c>
      <c r="B26" t="s">
        <v>95</v>
      </c>
      <c r="C26">
        <v>1.0076000000000001</v>
      </c>
      <c r="D26">
        <v>0.89319999999999999</v>
      </c>
      <c r="E26">
        <v>1.2885</v>
      </c>
    </row>
    <row r="27" spans="1:5" x14ac:dyDescent="0.25">
      <c r="A27" t="s">
        <v>338</v>
      </c>
      <c r="B27" t="s">
        <v>96</v>
      </c>
      <c r="C27">
        <v>1.0076000000000001</v>
      </c>
      <c r="D27">
        <v>0.77190000000000003</v>
      </c>
      <c r="E27">
        <v>0.67369999999999997</v>
      </c>
    </row>
    <row r="28" spans="1:5" x14ac:dyDescent="0.25">
      <c r="A28" t="s">
        <v>350</v>
      </c>
      <c r="B28" t="s">
        <v>97</v>
      </c>
      <c r="C28">
        <v>1.3734999999999999</v>
      </c>
      <c r="D28">
        <v>1.0011000000000001</v>
      </c>
      <c r="E28">
        <v>0.98450000000000004</v>
      </c>
    </row>
    <row r="29" spans="1:5" x14ac:dyDescent="0.25">
      <c r="A29" t="s">
        <v>350</v>
      </c>
      <c r="B29" t="s">
        <v>98</v>
      </c>
      <c r="C29">
        <v>1.3734999999999999</v>
      </c>
      <c r="D29">
        <v>1.0401</v>
      </c>
      <c r="E29">
        <v>1.2982</v>
      </c>
    </row>
    <row r="30" spans="1:5" x14ac:dyDescent="0.25">
      <c r="A30" t="s">
        <v>350</v>
      </c>
      <c r="B30" t="s">
        <v>99</v>
      </c>
      <c r="C30">
        <v>1.3734999999999999</v>
      </c>
      <c r="D30">
        <v>0.4854</v>
      </c>
      <c r="E30">
        <v>0.60580000000000001</v>
      </c>
    </row>
    <row r="31" spans="1:5" x14ac:dyDescent="0.25">
      <c r="A31" t="s">
        <v>350</v>
      </c>
      <c r="B31" t="s">
        <v>100</v>
      </c>
      <c r="C31">
        <v>1.3734999999999999</v>
      </c>
      <c r="D31">
        <v>1.0401</v>
      </c>
      <c r="E31">
        <v>0.86550000000000005</v>
      </c>
    </row>
    <row r="32" spans="1:5" x14ac:dyDescent="0.25">
      <c r="A32" t="s">
        <v>350</v>
      </c>
      <c r="B32" t="s">
        <v>101</v>
      </c>
      <c r="C32">
        <v>1.3734999999999999</v>
      </c>
      <c r="D32">
        <v>1.4560999999999999</v>
      </c>
      <c r="E32">
        <v>0.77890000000000004</v>
      </c>
    </row>
    <row r="33" spans="1:5" x14ac:dyDescent="0.25">
      <c r="A33" t="s">
        <v>350</v>
      </c>
      <c r="B33" t="s">
        <v>102</v>
      </c>
      <c r="C33">
        <v>1.3734999999999999</v>
      </c>
      <c r="D33">
        <v>0.72809999999999997</v>
      </c>
      <c r="E33">
        <v>0.90880000000000005</v>
      </c>
    </row>
    <row r="34" spans="1:5" x14ac:dyDescent="0.25">
      <c r="A34" t="s">
        <v>350</v>
      </c>
      <c r="B34" t="s">
        <v>103</v>
      </c>
      <c r="C34">
        <v>1.3734999999999999</v>
      </c>
      <c r="D34">
        <v>0.62409999999999999</v>
      </c>
      <c r="E34">
        <v>1.0386</v>
      </c>
    </row>
    <row r="35" spans="1:5" x14ac:dyDescent="0.25">
      <c r="A35" t="s">
        <v>350</v>
      </c>
      <c r="B35" t="s">
        <v>104</v>
      </c>
      <c r="C35">
        <v>1.3734999999999999</v>
      </c>
      <c r="D35">
        <v>0.72809999999999997</v>
      </c>
      <c r="E35">
        <v>1.6660999999999999</v>
      </c>
    </row>
    <row r="36" spans="1:5" x14ac:dyDescent="0.25">
      <c r="A36" t="s">
        <v>350</v>
      </c>
      <c r="B36" t="s">
        <v>105</v>
      </c>
      <c r="C36">
        <v>1.3734999999999999</v>
      </c>
      <c r="D36">
        <v>1.2741</v>
      </c>
      <c r="E36">
        <v>0.37869999999999998</v>
      </c>
    </row>
    <row r="37" spans="1:5" x14ac:dyDescent="0.25">
      <c r="A37" t="s">
        <v>350</v>
      </c>
      <c r="B37" t="s">
        <v>106</v>
      </c>
      <c r="C37">
        <v>1.3734999999999999</v>
      </c>
      <c r="D37">
        <v>1.6988000000000001</v>
      </c>
      <c r="E37">
        <v>1.0097</v>
      </c>
    </row>
    <row r="38" spans="1:5" x14ac:dyDescent="0.25">
      <c r="A38" t="s">
        <v>350</v>
      </c>
      <c r="B38" t="s">
        <v>107</v>
      </c>
      <c r="C38">
        <v>1.3734999999999999</v>
      </c>
      <c r="D38">
        <v>0.72809999999999997</v>
      </c>
      <c r="E38">
        <v>1.5579000000000001</v>
      </c>
    </row>
    <row r="39" spans="1:5" x14ac:dyDescent="0.25">
      <c r="A39" t="s">
        <v>350</v>
      </c>
      <c r="B39" t="s">
        <v>431</v>
      </c>
      <c r="C39">
        <v>1.3734999999999999</v>
      </c>
      <c r="D39" t="s">
        <v>436</v>
      </c>
      <c r="E39" t="s">
        <v>436</v>
      </c>
    </row>
    <row r="40" spans="1:5" x14ac:dyDescent="0.25">
      <c r="A40" t="s">
        <v>350</v>
      </c>
      <c r="B40" t="s">
        <v>108</v>
      </c>
      <c r="C40">
        <v>1.3734999999999999</v>
      </c>
      <c r="D40">
        <v>1.3348</v>
      </c>
      <c r="E40">
        <v>1.3127</v>
      </c>
    </row>
    <row r="41" spans="1:5" x14ac:dyDescent="0.25">
      <c r="A41" t="s">
        <v>339</v>
      </c>
      <c r="B41" t="s">
        <v>109</v>
      </c>
      <c r="C41">
        <v>0.96950000000000003</v>
      </c>
      <c r="D41">
        <v>1.1604000000000001</v>
      </c>
      <c r="E41">
        <v>1.1613</v>
      </c>
    </row>
    <row r="42" spans="1:5" x14ac:dyDescent="0.25">
      <c r="A42" t="s">
        <v>339</v>
      </c>
      <c r="B42" t="s">
        <v>110</v>
      </c>
      <c r="C42">
        <v>0.96950000000000003</v>
      </c>
      <c r="D42">
        <v>1.0959000000000001</v>
      </c>
      <c r="E42">
        <v>1.1108</v>
      </c>
    </row>
    <row r="43" spans="1:5" x14ac:dyDescent="0.25">
      <c r="A43" t="s">
        <v>339</v>
      </c>
      <c r="B43" t="s">
        <v>111</v>
      </c>
      <c r="C43">
        <v>0.96950000000000003</v>
      </c>
      <c r="D43">
        <v>1.0959000000000001</v>
      </c>
      <c r="E43">
        <v>0.65639999999999998</v>
      </c>
    </row>
    <row r="44" spans="1:5" x14ac:dyDescent="0.25">
      <c r="A44" t="s">
        <v>339</v>
      </c>
      <c r="B44" t="s">
        <v>112</v>
      </c>
      <c r="C44">
        <v>0.96950000000000003</v>
      </c>
      <c r="D44">
        <v>0.78879999999999995</v>
      </c>
      <c r="E44">
        <v>0.998</v>
      </c>
    </row>
    <row r="45" spans="1:5" x14ac:dyDescent="0.25">
      <c r="A45" t="s">
        <v>339</v>
      </c>
      <c r="B45" t="s">
        <v>113</v>
      </c>
      <c r="C45">
        <v>0.96950000000000003</v>
      </c>
      <c r="D45">
        <v>0.78879999999999995</v>
      </c>
      <c r="E45">
        <v>1.1880999999999999</v>
      </c>
    </row>
    <row r="46" spans="1:5" x14ac:dyDescent="0.25">
      <c r="A46" t="s">
        <v>339</v>
      </c>
      <c r="B46" t="s">
        <v>114</v>
      </c>
      <c r="C46">
        <v>0.96950000000000003</v>
      </c>
      <c r="D46">
        <v>1.4561999999999999</v>
      </c>
      <c r="E46">
        <v>0.998</v>
      </c>
    </row>
    <row r="47" spans="1:5" x14ac:dyDescent="0.25">
      <c r="A47" t="s">
        <v>339</v>
      </c>
      <c r="B47" t="s">
        <v>115</v>
      </c>
      <c r="C47">
        <v>0.96950000000000003</v>
      </c>
      <c r="D47">
        <v>0.83809999999999996</v>
      </c>
      <c r="E47">
        <v>1.0099</v>
      </c>
    </row>
    <row r="48" spans="1:5" x14ac:dyDescent="0.25">
      <c r="A48" t="s">
        <v>339</v>
      </c>
      <c r="B48" t="s">
        <v>116</v>
      </c>
      <c r="C48">
        <v>0.96950000000000003</v>
      </c>
      <c r="D48">
        <v>0.84940000000000004</v>
      </c>
      <c r="E48">
        <v>1.3782000000000001</v>
      </c>
    </row>
    <row r="49" spans="1:5" x14ac:dyDescent="0.25">
      <c r="A49" t="s">
        <v>339</v>
      </c>
      <c r="B49" t="s">
        <v>117</v>
      </c>
      <c r="C49">
        <v>0.96950000000000003</v>
      </c>
      <c r="D49">
        <v>0.78879999999999995</v>
      </c>
      <c r="E49">
        <v>0.71279999999999999</v>
      </c>
    </row>
    <row r="50" spans="1:5" x14ac:dyDescent="0.25">
      <c r="A50" t="s">
        <v>339</v>
      </c>
      <c r="B50" t="s">
        <v>118</v>
      </c>
      <c r="C50">
        <v>0.96950000000000003</v>
      </c>
      <c r="D50">
        <v>0.96699999999999997</v>
      </c>
      <c r="E50">
        <v>0.75739999999999996</v>
      </c>
    </row>
    <row r="51" spans="1:5" x14ac:dyDescent="0.25">
      <c r="A51" t="s">
        <v>339</v>
      </c>
      <c r="B51" t="s">
        <v>119</v>
      </c>
      <c r="C51">
        <v>0.96950000000000003</v>
      </c>
      <c r="D51">
        <v>2.2692000000000001</v>
      </c>
      <c r="E51">
        <v>0.80789999999999995</v>
      </c>
    </row>
    <row r="52" spans="1:5" x14ac:dyDescent="0.25">
      <c r="A52" t="s">
        <v>339</v>
      </c>
      <c r="B52" t="s">
        <v>120</v>
      </c>
      <c r="C52">
        <v>0.96950000000000003</v>
      </c>
      <c r="D52">
        <v>0.78879999999999995</v>
      </c>
      <c r="E52">
        <v>0.95050000000000001</v>
      </c>
    </row>
    <row r="53" spans="1:5" x14ac:dyDescent="0.25">
      <c r="A53" t="s">
        <v>339</v>
      </c>
      <c r="B53" t="s">
        <v>121</v>
      </c>
      <c r="C53">
        <v>0.96950000000000003</v>
      </c>
      <c r="D53">
        <v>1.0921000000000001</v>
      </c>
      <c r="E53">
        <v>1.093</v>
      </c>
    </row>
    <row r="54" spans="1:5" x14ac:dyDescent="0.25">
      <c r="A54" t="s">
        <v>339</v>
      </c>
      <c r="B54" t="s">
        <v>122</v>
      </c>
      <c r="C54">
        <v>0.96950000000000003</v>
      </c>
      <c r="D54">
        <v>0.64470000000000005</v>
      </c>
      <c r="E54">
        <v>1.2623</v>
      </c>
    </row>
    <row r="55" spans="1:5" x14ac:dyDescent="0.25">
      <c r="A55" t="s">
        <v>339</v>
      </c>
      <c r="B55" t="s">
        <v>123</v>
      </c>
      <c r="C55">
        <v>0.96950000000000003</v>
      </c>
      <c r="D55">
        <v>0.91010000000000002</v>
      </c>
      <c r="E55">
        <v>0.85540000000000005</v>
      </c>
    </row>
    <row r="56" spans="1:5" x14ac:dyDescent="0.25">
      <c r="A56" t="s">
        <v>339</v>
      </c>
      <c r="B56" t="s">
        <v>124</v>
      </c>
      <c r="C56">
        <v>0.96950000000000003</v>
      </c>
      <c r="D56">
        <v>1.0315000000000001</v>
      </c>
      <c r="E56">
        <v>1.1849000000000001</v>
      </c>
    </row>
    <row r="57" spans="1:5" x14ac:dyDescent="0.25">
      <c r="A57" t="s">
        <v>339</v>
      </c>
      <c r="B57" t="s">
        <v>125</v>
      </c>
      <c r="C57">
        <v>0.96950000000000003</v>
      </c>
      <c r="D57">
        <v>1.4182999999999999</v>
      </c>
      <c r="E57">
        <v>0.75739999999999996</v>
      </c>
    </row>
    <row r="58" spans="1:5" x14ac:dyDescent="0.25">
      <c r="A58" t="s">
        <v>339</v>
      </c>
      <c r="B58" t="s">
        <v>126</v>
      </c>
      <c r="C58">
        <v>0.96950000000000003</v>
      </c>
      <c r="D58">
        <v>0.77359999999999995</v>
      </c>
      <c r="E58">
        <v>1.1613</v>
      </c>
    </row>
    <row r="59" spans="1:5" x14ac:dyDescent="0.25">
      <c r="A59" t="s">
        <v>339</v>
      </c>
      <c r="B59" t="s">
        <v>127</v>
      </c>
      <c r="C59">
        <v>0.96950000000000003</v>
      </c>
      <c r="D59">
        <v>0.78879999999999995</v>
      </c>
      <c r="E59">
        <v>0.90290000000000004</v>
      </c>
    </row>
    <row r="60" spans="1:5" x14ac:dyDescent="0.25">
      <c r="A60" t="s">
        <v>339</v>
      </c>
      <c r="B60" t="s">
        <v>128</v>
      </c>
      <c r="C60">
        <v>0.96950000000000003</v>
      </c>
      <c r="D60">
        <v>0.60670000000000002</v>
      </c>
      <c r="E60">
        <v>1.0455000000000001</v>
      </c>
    </row>
    <row r="61" spans="1:5" x14ac:dyDescent="0.25">
      <c r="A61" t="s">
        <v>340</v>
      </c>
      <c r="B61" t="s">
        <v>129</v>
      </c>
      <c r="C61">
        <v>1.2321</v>
      </c>
      <c r="D61">
        <v>0.69569999999999999</v>
      </c>
      <c r="E61">
        <v>0.98160000000000003</v>
      </c>
    </row>
    <row r="62" spans="1:5" x14ac:dyDescent="0.25">
      <c r="A62" t="s">
        <v>340</v>
      </c>
      <c r="B62" t="s">
        <v>130</v>
      </c>
      <c r="C62">
        <v>1.2321</v>
      </c>
      <c r="D62">
        <v>0.92759999999999998</v>
      </c>
      <c r="E62">
        <v>1.4722999999999999</v>
      </c>
    </row>
    <row r="63" spans="1:5" x14ac:dyDescent="0.25">
      <c r="A63" t="s">
        <v>340</v>
      </c>
      <c r="B63" t="s">
        <v>131</v>
      </c>
      <c r="C63">
        <v>1.2321</v>
      </c>
      <c r="D63">
        <v>1.3914</v>
      </c>
      <c r="E63">
        <v>0.88339999999999996</v>
      </c>
    </row>
    <row r="64" spans="1:5" x14ac:dyDescent="0.25">
      <c r="A64" t="s">
        <v>340</v>
      </c>
      <c r="B64" t="s">
        <v>132</v>
      </c>
      <c r="C64">
        <v>1.2321</v>
      </c>
      <c r="D64">
        <v>0.57969999999999999</v>
      </c>
      <c r="E64">
        <v>1.3742000000000001</v>
      </c>
    </row>
    <row r="65" spans="1:5" x14ac:dyDescent="0.25">
      <c r="A65" t="s">
        <v>340</v>
      </c>
      <c r="B65" t="s">
        <v>133</v>
      </c>
      <c r="C65">
        <v>1.2321</v>
      </c>
      <c r="D65">
        <v>0.81159999999999999</v>
      </c>
      <c r="E65">
        <v>1.4722999999999999</v>
      </c>
    </row>
    <row r="66" spans="1:5" x14ac:dyDescent="0.25">
      <c r="A66" t="s">
        <v>340</v>
      </c>
      <c r="B66" t="s">
        <v>134</v>
      </c>
      <c r="C66">
        <v>1.2321</v>
      </c>
      <c r="D66">
        <v>0.81159999999999999</v>
      </c>
      <c r="E66">
        <v>0.68710000000000004</v>
      </c>
    </row>
    <row r="67" spans="1:5" x14ac:dyDescent="0.25">
      <c r="A67" t="s">
        <v>340</v>
      </c>
      <c r="B67" t="s">
        <v>135</v>
      </c>
      <c r="C67">
        <v>1.2321</v>
      </c>
      <c r="D67">
        <v>2.0870000000000002</v>
      </c>
      <c r="E67">
        <v>0.7853</v>
      </c>
    </row>
    <row r="68" spans="1:5" x14ac:dyDescent="0.25">
      <c r="A68" t="s">
        <v>340</v>
      </c>
      <c r="B68" t="s">
        <v>136</v>
      </c>
      <c r="C68">
        <v>1.2321</v>
      </c>
      <c r="D68">
        <v>0.46379999999999999</v>
      </c>
      <c r="E68">
        <v>0.68710000000000004</v>
      </c>
    </row>
    <row r="69" spans="1:5" x14ac:dyDescent="0.25">
      <c r="A69" t="s">
        <v>340</v>
      </c>
      <c r="B69" t="s">
        <v>137</v>
      </c>
      <c r="C69">
        <v>1.2321</v>
      </c>
      <c r="D69">
        <v>0.46379999999999999</v>
      </c>
      <c r="E69">
        <v>0.7853</v>
      </c>
    </row>
    <row r="70" spans="1:5" x14ac:dyDescent="0.25">
      <c r="A70" t="s">
        <v>340</v>
      </c>
      <c r="B70" t="s">
        <v>138</v>
      </c>
      <c r="C70">
        <v>1.2321</v>
      </c>
      <c r="D70">
        <v>0.2319</v>
      </c>
      <c r="E70">
        <v>1.5705</v>
      </c>
    </row>
    <row r="71" spans="1:5" x14ac:dyDescent="0.25">
      <c r="A71" t="s">
        <v>340</v>
      </c>
      <c r="B71" t="s">
        <v>139</v>
      </c>
      <c r="C71">
        <v>1.2321</v>
      </c>
      <c r="D71">
        <v>1.8551</v>
      </c>
      <c r="E71">
        <v>0.58889999999999998</v>
      </c>
    </row>
    <row r="72" spans="1:5" x14ac:dyDescent="0.25">
      <c r="A72" t="s">
        <v>340</v>
      </c>
      <c r="B72" t="s">
        <v>140</v>
      </c>
      <c r="C72">
        <v>1.2321</v>
      </c>
      <c r="D72">
        <v>1.6232</v>
      </c>
      <c r="E72">
        <v>0.58889999999999998</v>
      </c>
    </row>
    <row r="73" spans="1:5" x14ac:dyDescent="0.25">
      <c r="A73" t="s">
        <v>340</v>
      </c>
      <c r="B73" t="s">
        <v>141</v>
      </c>
      <c r="C73">
        <v>1.2321</v>
      </c>
      <c r="D73">
        <v>1.5073000000000001</v>
      </c>
      <c r="E73">
        <v>1.0797000000000001</v>
      </c>
    </row>
    <row r="74" spans="1:5" x14ac:dyDescent="0.25">
      <c r="A74" t="s">
        <v>340</v>
      </c>
      <c r="B74" t="s">
        <v>142</v>
      </c>
      <c r="C74">
        <v>1.2321</v>
      </c>
      <c r="D74">
        <v>1.8551</v>
      </c>
      <c r="E74">
        <v>1.1778999999999999</v>
      </c>
    </row>
    <row r="75" spans="1:5" x14ac:dyDescent="0.25">
      <c r="A75" t="s">
        <v>340</v>
      </c>
      <c r="B75" t="s">
        <v>143</v>
      </c>
      <c r="C75">
        <v>1.2321</v>
      </c>
      <c r="D75">
        <v>0.2319</v>
      </c>
      <c r="E75">
        <v>0.98160000000000003</v>
      </c>
    </row>
    <row r="76" spans="1:5" x14ac:dyDescent="0.25">
      <c r="A76" t="s">
        <v>340</v>
      </c>
      <c r="B76" t="s">
        <v>144</v>
      </c>
      <c r="C76">
        <v>1.2321</v>
      </c>
      <c r="D76">
        <v>0.46379999999999999</v>
      </c>
      <c r="E76">
        <v>0.88339999999999996</v>
      </c>
    </row>
    <row r="77" spans="1:5" x14ac:dyDescent="0.25">
      <c r="A77" t="s">
        <v>341</v>
      </c>
      <c r="B77" t="s">
        <v>145</v>
      </c>
      <c r="C77">
        <v>1.2444</v>
      </c>
      <c r="D77">
        <v>1.0044999999999999</v>
      </c>
      <c r="E77">
        <v>0.67669999999999997</v>
      </c>
    </row>
    <row r="78" spans="1:5" x14ac:dyDescent="0.25">
      <c r="A78" t="s">
        <v>341</v>
      </c>
      <c r="B78" t="s">
        <v>146</v>
      </c>
      <c r="C78">
        <v>1.2444</v>
      </c>
      <c r="D78">
        <v>0.2296</v>
      </c>
      <c r="E78">
        <v>0.87</v>
      </c>
    </row>
    <row r="79" spans="1:5" x14ac:dyDescent="0.25">
      <c r="A79" t="s">
        <v>341</v>
      </c>
      <c r="B79" t="s">
        <v>147</v>
      </c>
      <c r="C79">
        <v>1.2444</v>
      </c>
      <c r="D79">
        <v>1.0331999999999999</v>
      </c>
      <c r="E79">
        <v>1.0633999999999999</v>
      </c>
    </row>
    <row r="80" spans="1:5" x14ac:dyDescent="0.25">
      <c r="A80" t="s">
        <v>341</v>
      </c>
      <c r="B80" t="s">
        <v>148</v>
      </c>
      <c r="C80">
        <v>1.2444</v>
      </c>
      <c r="D80">
        <v>1.8081</v>
      </c>
      <c r="E80">
        <v>0.4229</v>
      </c>
    </row>
    <row r="81" spans="1:5" x14ac:dyDescent="0.25">
      <c r="A81" t="s">
        <v>341</v>
      </c>
      <c r="B81" t="s">
        <v>149</v>
      </c>
      <c r="C81">
        <v>1.2444</v>
      </c>
      <c r="D81">
        <v>1.105</v>
      </c>
      <c r="E81">
        <v>0.67669999999999997</v>
      </c>
    </row>
    <row r="82" spans="1:5" x14ac:dyDescent="0.25">
      <c r="A82" t="s">
        <v>341</v>
      </c>
      <c r="B82" t="s">
        <v>150</v>
      </c>
      <c r="C82">
        <v>1.2444</v>
      </c>
      <c r="D82">
        <v>0.90410000000000001</v>
      </c>
      <c r="E82">
        <v>1.2687999999999999</v>
      </c>
    </row>
    <row r="83" spans="1:5" x14ac:dyDescent="0.25">
      <c r="A83" t="s">
        <v>341</v>
      </c>
      <c r="B83" t="s">
        <v>151</v>
      </c>
      <c r="C83">
        <v>1.2444</v>
      </c>
      <c r="D83">
        <v>0.90410000000000001</v>
      </c>
      <c r="E83">
        <v>1.0995999999999999</v>
      </c>
    </row>
    <row r="84" spans="1:5" x14ac:dyDescent="0.25">
      <c r="A84" t="s">
        <v>341</v>
      </c>
      <c r="B84" t="s">
        <v>152</v>
      </c>
      <c r="C84">
        <v>1.2444</v>
      </c>
      <c r="D84">
        <v>1.1479999999999999</v>
      </c>
      <c r="E84">
        <v>0.67669999999999997</v>
      </c>
    </row>
    <row r="85" spans="1:5" x14ac:dyDescent="0.25">
      <c r="A85" t="s">
        <v>341</v>
      </c>
      <c r="B85" t="s">
        <v>318</v>
      </c>
      <c r="C85">
        <v>1.2444</v>
      </c>
      <c r="D85">
        <v>1.4923999999999999</v>
      </c>
      <c r="E85">
        <v>0.77339999999999998</v>
      </c>
    </row>
    <row r="86" spans="1:5" x14ac:dyDescent="0.25">
      <c r="A86" t="s">
        <v>341</v>
      </c>
      <c r="B86" t="s">
        <v>153</v>
      </c>
      <c r="C86">
        <v>1.2444</v>
      </c>
      <c r="D86">
        <v>0.40179999999999999</v>
      </c>
      <c r="E86">
        <v>1.3533999999999999</v>
      </c>
    </row>
    <row r="87" spans="1:5" x14ac:dyDescent="0.25">
      <c r="A87" t="s">
        <v>341</v>
      </c>
      <c r="B87" t="s">
        <v>154</v>
      </c>
      <c r="C87">
        <v>1.2444</v>
      </c>
      <c r="D87">
        <v>0.4592</v>
      </c>
      <c r="E87">
        <v>2.0299999999999998</v>
      </c>
    </row>
    <row r="88" spans="1:5" x14ac:dyDescent="0.25">
      <c r="A88" t="s">
        <v>341</v>
      </c>
      <c r="B88" t="s">
        <v>319</v>
      </c>
      <c r="C88">
        <v>1.2444</v>
      </c>
      <c r="D88">
        <v>1.4923999999999999</v>
      </c>
      <c r="E88">
        <v>1.1599999999999999</v>
      </c>
    </row>
    <row r="89" spans="1:5" x14ac:dyDescent="0.25">
      <c r="A89" t="s">
        <v>351</v>
      </c>
      <c r="B89" t="s">
        <v>155</v>
      </c>
      <c r="C89">
        <v>1.1951000000000001</v>
      </c>
      <c r="D89">
        <v>0.61360000000000003</v>
      </c>
      <c r="E89">
        <v>1.4611000000000001</v>
      </c>
    </row>
    <row r="90" spans="1:5" x14ac:dyDescent="0.25">
      <c r="A90" t="s">
        <v>351</v>
      </c>
      <c r="B90" t="s">
        <v>156</v>
      </c>
      <c r="C90">
        <v>1.1951000000000001</v>
      </c>
      <c r="D90">
        <v>1.0298</v>
      </c>
      <c r="E90">
        <v>0.93010000000000004</v>
      </c>
    </row>
    <row r="91" spans="1:5" x14ac:dyDescent="0.25">
      <c r="A91" t="s">
        <v>351</v>
      </c>
      <c r="B91" t="s">
        <v>157</v>
      </c>
      <c r="C91">
        <v>1.1951000000000001</v>
      </c>
      <c r="D91">
        <v>0.65739999999999998</v>
      </c>
      <c r="E91">
        <v>0.43190000000000001</v>
      </c>
    </row>
    <row r="92" spans="1:5" x14ac:dyDescent="0.25">
      <c r="A92" t="s">
        <v>351</v>
      </c>
      <c r="B92" t="s">
        <v>158</v>
      </c>
      <c r="C92">
        <v>1.1951000000000001</v>
      </c>
      <c r="D92">
        <v>1.2229000000000001</v>
      </c>
      <c r="E92">
        <v>0.40689999999999998</v>
      </c>
    </row>
    <row r="93" spans="1:5" x14ac:dyDescent="0.25">
      <c r="A93" t="s">
        <v>351</v>
      </c>
      <c r="B93" t="s">
        <v>159</v>
      </c>
      <c r="C93">
        <v>1.1951000000000001</v>
      </c>
      <c r="D93">
        <v>1.2229000000000001</v>
      </c>
      <c r="E93">
        <v>1.1627000000000001</v>
      </c>
    </row>
    <row r="94" spans="1:5" x14ac:dyDescent="0.25">
      <c r="A94" t="s">
        <v>351</v>
      </c>
      <c r="B94" t="s">
        <v>160</v>
      </c>
      <c r="C94">
        <v>1.1951000000000001</v>
      </c>
      <c r="D94">
        <v>0.83679999999999999</v>
      </c>
      <c r="E94">
        <v>1.1876</v>
      </c>
    </row>
    <row r="95" spans="1:5" x14ac:dyDescent="0.25">
      <c r="A95" t="s">
        <v>351</v>
      </c>
      <c r="B95" t="s">
        <v>161</v>
      </c>
      <c r="C95">
        <v>1.1951000000000001</v>
      </c>
      <c r="D95">
        <v>1.2229000000000001</v>
      </c>
      <c r="E95">
        <v>0.872</v>
      </c>
    </row>
    <row r="96" spans="1:5" x14ac:dyDescent="0.25">
      <c r="A96" t="s">
        <v>351</v>
      </c>
      <c r="B96" t="s">
        <v>162</v>
      </c>
      <c r="C96">
        <v>1.1951000000000001</v>
      </c>
      <c r="D96">
        <v>0.83679999999999999</v>
      </c>
      <c r="E96">
        <v>1.7814000000000001</v>
      </c>
    </row>
    <row r="97" spans="1:5" x14ac:dyDescent="0.25">
      <c r="A97" t="s">
        <v>351</v>
      </c>
      <c r="B97" t="s">
        <v>163</v>
      </c>
      <c r="C97">
        <v>1.1951000000000001</v>
      </c>
      <c r="D97">
        <v>1.6091</v>
      </c>
      <c r="E97">
        <v>0.75570000000000004</v>
      </c>
    </row>
    <row r="98" spans="1:5" x14ac:dyDescent="0.25">
      <c r="A98" t="s">
        <v>351</v>
      </c>
      <c r="B98" t="s">
        <v>164</v>
      </c>
      <c r="C98">
        <v>1.1951000000000001</v>
      </c>
      <c r="D98">
        <v>1.0942000000000001</v>
      </c>
      <c r="E98">
        <v>0.872</v>
      </c>
    </row>
    <row r="99" spans="1:5" x14ac:dyDescent="0.25">
      <c r="A99" t="s">
        <v>351</v>
      </c>
      <c r="B99" t="s">
        <v>165</v>
      </c>
      <c r="C99">
        <v>1.1951000000000001</v>
      </c>
      <c r="D99">
        <v>0.83679999999999999</v>
      </c>
      <c r="E99">
        <v>1.0257000000000001</v>
      </c>
    </row>
    <row r="100" spans="1:5" x14ac:dyDescent="0.25">
      <c r="A100" t="s">
        <v>351</v>
      </c>
      <c r="B100" t="s">
        <v>412</v>
      </c>
      <c r="C100">
        <v>1.1951000000000001</v>
      </c>
      <c r="D100">
        <v>0</v>
      </c>
      <c r="E100">
        <v>1.5115000000000001</v>
      </c>
    </row>
    <row r="101" spans="1:5" x14ac:dyDescent="0.25">
      <c r="A101" t="s">
        <v>351</v>
      </c>
      <c r="B101" t="s">
        <v>166</v>
      </c>
      <c r="C101">
        <v>1.1951000000000001</v>
      </c>
      <c r="D101">
        <v>1.0161</v>
      </c>
      <c r="E101">
        <v>0.97170000000000001</v>
      </c>
    </row>
    <row r="102" spans="1:5" x14ac:dyDescent="0.25">
      <c r="A102" t="s">
        <v>342</v>
      </c>
      <c r="B102" t="s">
        <v>167</v>
      </c>
      <c r="C102">
        <v>1.1732</v>
      </c>
      <c r="D102">
        <v>1.0528999999999999</v>
      </c>
      <c r="E102">
        <v>1.0006999999999999</v>
      </c>
    </row>
    <row r="103" spans="1:5" x14ac:dyDescent="0.25">
      <c r="A103" t="s">
        <v>342</v>
      </c>
      <c r="B103" t="s">
        <v>413</v>
      </c>
      <c r="C103">
        <v>1.1732</v>
      </c>
      <c r="D103">
        <v>0.85240000000000005</v>
      </c>
      <c r="E103">
        <v>0</v>
      </c>
    </row>
    <row r="104" spans="1:5" x14ac:dyDescent="0.25">
      <c r="A104" t="s">
        <v>342</v>
      </c>
      <c r="B104" t="s">
        <v>168</v>
      </c>
      <c r="C104">
        <v>1.1732</v>
      </c>
      <c r="D104">
        <v>1.0528999999999999</v>
      </c>
      <c r="E104">
        <v>0.91369999999999996</v>
      </c>
    </row>
    <row r="105" spans="1:5" x14ac:dyDescent="0.25">
      <c r="A105" t="s">
        <v>342</v>
      </c>
      <c r="B105" t="s">
        <v>169</v>
      </c>
      <c r="C105">
        <v>1.1732</v>
      </c>
      <c r="D105">
        <v>1.1031</v>
      </c>
      <c r="E105">
        <v>1.0442</v>
      </c>
    </row>
    <row r="106" spans="1:5" x14ac:dyDescent="0.25">
      <c r="A106" t="s">
        <v>342</v>
      </c>
      <c r="B106" t="s">
        <v>170</v>
      </c>
      <c r="C106">
        <v>1.1732</v>
      </c>
      <c r="D106">
        <v>0.94710000000000005</v>
      </c>
      <c r="E106">
        <v>0.98619999999999997</v>
      </c>
    </row>
    <row r="107" spans="1:5" x14ac:dyDescent="0.25">
      <c r="A107" t="s">
        <v>342</v>
      </c>
      <c r="B107" t="s">
        <v>171</v>
      </c>
      <c r="C107">
        <v>1.1732</v>
      </c>
      <c r="D107">
        <v>0.99439999999999995</v>
      </c>
      <c r="E107">
        <v>1.2326999999999999</v>
      </c>
    </row>
    <row r="108" spans="1:5" x14ac:dyDescent="0.25">
      <c r="A108" t="s">
        <v>342</v>
      </c>
      <c r="B108" t="s">
        <v>414</v>
      </c>
      <c r="C108">
        <v>1.1732</v>
      </c>
      <c r="D108">
        <v>0</v>
      </c>
      <c r="E108">
        <v>0</v>
      </c>
    </row>
    <row r="109" spans="1:5" x14ac:dyDescent="0.25">
      <c r="A109" t="s">
        <v>342</v>
      </c>
      <c r="B109" t="s">
        <v>172</v>
      </c>
      <c r="C109">
        <v>1.1732</v>
      </c>
      <c r="D109">
        <v>0.55149999999999999</v>
      </c>
      <c r="E109">
        <v>1.4793000000000001</v>
      </c>
    </row>
    <row r="110" spans="1:5" x14ac:dyDescent="0.25">
      <c r="A110" t="s">
        <v>342</v>
      </c>
      <c r="B110" t="s">
        <v>173</v>
      </c>
      <c r="C110">
        <v>1.1732</v>
      </c>
      <c r="D110">
        <v>1.2786</v>
      </c>
      <c r="E110">
        <v>0.61639999999999995</v>
      </c>
    </row>
    <row r="111" spans="1:5" x14ac:dyDescent="0.25">
      <c r="A111" t="s">
        <v>342</v>
      </c>
      <c r="B111" t="s">
        <v>174</v>
      </c>
      <c r="C111">
        <v>1.1732</v>
      </c>
      <c r="D111">
        <v>0.89970000000000006</v>
      </c>
      <c r="E111">
        <v>0.78069999999999995</v>
      </c>
    </row>
    <row r="112" spans="1:5" x14ac:dyDescent="0.25">
      <c r="A112" t="s">
        <v>342</v>
      </c>
      <c r="B112" t="s">
        <v>175</v>
      </c>
      <c r="C112">
        <v>1.1732</v>
      </c>
      <c r="D112">
        <v>1.3036000000000001</v>
      </c>
      <c r="E112">
        <v>1.0442</v>
      </c>
    </row>
    <row r="113" spans="1:5" x14ac:dyDescent="0.25">
      <c r="A113" t="s">
        <v>342</v>
      </c>
      <c r="B113" t="s">
        <v>415</v>
      </c>
      <c r="C113">
        <v>1.1732</v>
      </c>
      <c r="D113">
        <v>1.7047000000000001</v>
      </c>
      <c r="E113">
        <v>0.73960000000000004</v>
      </c>
    </row>
    <row r="114" spans="1:5" x14ac:dyDescent="0.25">
      <c r="A114" t="s">
        <v>342</v>
      </c>
      <c r="B114" t="s">
        <v>416</v>
      </c>
      <c r="C114">
        <v>1.1732</v>
      </c>
      <c r="D114">
        <v>2.5571000000000002</v>
      </c>
      <c r="E114">
        <v>0</v>
      </c>
    </row>
    <row r="115" spans="1:5" x14ac:dyDescent="0.25">
      <c r="A115" t="s">
        <v>342</v>
      </c>
      <c r="B115" t="s">
        <v>176</v>
      </c>
      <c r="C115">
        <v>1.1732</v>
      </c>
      <c r="D115">
        <v>0.75770000000000004</v>
      </c>
      <c r="E115">
        <v>1.1094999999999999</v>
      </c>
    </row>
    <row r="116" spans="1:5" x14ac:dyDescent="0.25">
      <c r="A116" t="s">
        <v>343</v>
      </c>
      <c r="B116" t="s">
        <v>177</v>
      </c>
      <c r="C116">
        <v>1.1086</v>
      </c>
      <c r="D116">
        <v>0.84899999999999998</v>
      </c>
      <c r="E116">
        <v>0.83589999999999998</v>
      </c>
    </row>
    <row r="117" spans="1:5" x14ac:dyDescent="0.25">
      <c r="A117" t="s">
        <v>343</v>
      </c>
      <c r="B117" t="s">
        <v>178</v>
      </c>
      <c r="C117">
        <v>1.1086</v>
      </c>
      <c r="D117">
        <v>1.0023</v>
      </c>
      <c r="E117">
        <v>0.87250000000000005</v>
      </c>
    </row>
    <row r="118" spans="1:5" x14ac:dyDescent="0.25">
      <c r="A118" t="s">
        <v>343</v>
      </c>
      <c r="B118" t="s">
        <v>179</v>
      </c>
      <c r="C118">
        <v>1.1086</v>
      </c>
      <c r="D118">
        <v>0.85189999999999999</v>
      </c>
      <c r="E118">
        <v>1.0803</v>
      </c>
    </row>
    <row r="119" spans="1:5" x14ac:dyDescent="0.25">
      <c r="A119" t="s">
        <v>343</v>
      </c>
      <c r="B119" t="s">
        <v>180</v>
      </c>
      <c r="C119">
        <v>1.1086</v>
      </c>
      <c r="D119">
        <v>0.75170000000000003</v>
      </c>
      <c r="E119">
        <v>0.70630000000000004</v>
      </c>
    </row>
    <row r="120" spans="1:5" x14ac:dyDescent="0.25">
      <c r="A120" t="s">
        <v>343</v>
      </c>
      <c r="B120" t="s">
        <v>181</v>
      </c>
      <c r="C120">
        <v>1.1086</v>
      </c>
      <c r="D120">
        <v>1.0611999999999999</v>
      </c>
      <c r="E120">
        <v>0.96789999999999998</v>
      </c>
    </row>
    <row r="121" spans="1:5" x14ac:dyDescent="0.25">
      <c r="A121" t="s">
        <v>343</v>
      </c>
      <c r="B121" t="s">
        <v>182</v>
      </c>
      <c r="C121">
        <v>1.1086</v>
      </c>
      <c r="D121">
        <v>1.4533</v>
      </c>
      <c r="E121">
        <v>0.66479999999999995</v>
      </c>
    </row>
    <row r="122" spans="1:5" x14ac:dyDescent="0.25">
      <c r="A122" t="s">
        <v>343</v>
      </c>
      <c r="B122" t="s">
        <v>183</v>
      </c>
      <c r="C122">
        <v>1.1086</v>
      </c>
      <c r="D122">
        <v>0.75170000000000003</v>
      </c>
      <c r="E122">
        <v>0.99719999999999998</v>
      </c>
    </row>
    <row r="123" spans="1:5" x14ac:dyDescent="0.25">
      <c r="A123" t="s">
        <v>343</v>
      </c>
      <c r="B123" t="s">
        <v>184</v>
      </c>
      <c r="C123">
        <v>1.1086</v>
      </c>
      <c r="D123">
        <v>1.9633</v>
      </c>
      <c r="E123">
        <v>0.52790000000000004</v>
      </c>
    </row>
    <row r="124" spans="1:5" x14ac:dyDescent="0.25">
      <c r="A124" t="s">
        <v>343</v>
      </c>
      <c r="B124" t="s">
        <v>185</v>
      </c>
      <c r="C124">
        <v>1.1086</v>
      </c>
      <c r="D124">
        <v>0.95509999999999995</v>
      </c>
      <c r="E124">
        <v>0.6159</v>
      </c>
    </row>
    <row r="125" spans="1:5" x14ac:dyDescent="0.25">
      <c r="A125" t="s">
        <v>343</v>
      </c>
      <c r="B125" t="s">
        <v>186</v>
      </c>
      <c r="C125">
        <v>1.1086</v>
      </c>
      <c r="D125">
        <v>0.47749999999999998</v>
      </c>
      <c r="E125">
        <v>1.4077999999999999</v>
      </c>
    </row>
    <row r="126" spans="1:5" x14ac:dyDescent="0.25">
      <c r="A126" t="s">
        <v>343</v>
      </c>
      <c r="B126" t="s">
        <v>187</v>
      </c>
      <c r="C126">
        <v>1.1086</v>
      </c>
      <c r="D126">
        <v>0.65149999999999997</v>
      </c>
      <c r="E126">
        <v>0.78939999999999999</v>
      </c>
    </row>
    <row r="127" spans="1:5" x14ac:dyDescent="0.25">
      <c r="A127" t="s">
        <v>343</v>
      </c>
      <c r="B127" t="s">
        <v>188</v>
      </c>
      <c r="C127">
        <v>1.1086</v>
      </c>
      <c r="D127">
        <v>1.1143000000000001</v>
      </c>
      <c r="E127">
        <v>0.70389999999999997</v>
      </c>
    </row>
    <row r="128" spans="1:5" x14ac:dyDescent="0.25">
      <c r="A128" t="s">
        <v>343</v>
      </c>
      <c r="B128" t="s">
        <v>189</v>
      </c>
      <c r="C128">
        <v>1.1086</v>
      </c>
      <c r="D128">
        <v>0.95220000000000005</v>
      </c>
      <c r="E128">
        <v>1.0803</v>
      </c>
    </row>
    <row r="129" spans="1:5" x14ac:dyDescent="0.25">
      <c r="A129" t="s">
        <v>343</v>
      </c>
      <c r="B129" t="s">
        <v>190</v>
      </c>
      <c r="C129">
        <v>1.1086</v>
      </c>
      <c r="D129">
        <v>1.1143000000000001</v>
      </c>
      <c r="E129">
        <v>1.2318</v>
      </c>
    </row>
    <row r="130" spans="1:5" x14ac:dyDescent="0.25">
      <c r="A130" t="s">
        <v>343</v>
      </c>
      <c r="B130" t="s">
        <v>191</v>
      </c>
      <c r="C130">
        <v>1.1086</v>
      </c>
      <c r="D130">
        <v>0.68979999999999997</v>
      </c>
      <c r="E130">
        <v>1.3637999999999999</v>
      </c>
    </row>
    <row r="131" spans="1:5" x14ac:dyDescent="0.25">
      <c r="A131" t="s">
        <v>343</v>
      </c>
      <c r="B131" t="s">
        <v>192</v>
      </c>
      <c r="C131">
        <v>1.1086</v>
      </c>
      <c r="D131">
        <v>0.85189999999999999</v>
      </c>
      <c r="E131">
        <v>0.87250000000000005</v>
      </c>
    </row>
    <row r="132" spans="1:5" x14ac:dyDescent="0.25">
      <c r="A132" t="s">
        <v>343</v>
      </c>
      <c r="B132" t="s">
        <v>193</v>
      </c>
      <c r="C132">
        <v>1.1086</v>
      </c>
      <c r="D132">
        <v>0.85189999999999999</v>
      </c>
      <c r="E132">
        <v>1.5373000000000001</v>
      </c>
    </row>
    <row r="133" spans="1:5" x14ac:dyDescent="0.25">
      <c r="A133" t="s">
        <v>343</v>
      </c>
      <c r="B133" t="s">
        <v>194</v>
      </c>
      <c r="C133">
        <v>1.1086</v>
      </c>
      <c r="D133">
        <v>1.4326000000000001</v>
      </c>
      <c r="E133">
        <v>0.96789999999999998</v>
      </c>
    </row>
    <row r="134" spans="1:5" x14ac:dyDescent="0.25">
      <c r="A134" t="s">
        <v>343</v>
      </c>
      <c r="B134" t="s">
        <v>195</v>
      </c>
      <c r="C134">
        <v>1.1086</v>
      </c>
      <c r="D134">
        <v>1.7509999999999999</v>
      </c>
      <c r="E134">
        <v>0.92390000000000005</v>
      </c>
    </row>
    <row r="135" spans="1:5" x14ac:dyDescent="0.25">
      <c r="A135" t="s">
        <v>343</v>
      </c>
      <c r="B135" t="s">
        <v>196</v>
      </c>
      <c r="C135">
        <v>1.1086</v>
      </c>
      <c r="D135">
        <v>0.55120000000000002</v>
      </c>
      <c r="E135">
        <v>1.8282</v>
      </c>
    </row>
    <row r="136" spans="1:5" x14ac:dyDescent="0.25">
      <c r="A136" t="s">
        <v>344</v>
      </c>
      <c r="B136" t="s">
        <v>197</v>
      </c>
      <c r="C136">
        <v>1.0585</v>
      </c>
      <c r="D136">
        <v>0.94469999999999998</v>
      </c>
      <c r="E136">
        <v>1.4730000000000001</v>
      </c>
    </row>
    <row r="137" spans="1:5" x14ac:dyDescent="0.25">
      <c r="A137" t="s">
        <v>344</v>
      </c>
      <c r="B137" t="s">
        <v>198</v>
      </c>
      <c r="C137">
        <v>1.0585</v>
      </c>
      <c r="D137">
        <v>0.89219999999999999</v>
      </c>
      <c r="E137">
        <v>0.71550000000000002</v>
      </c>
    </row>
    <row r="138" spans="1:5" x14ac:dyDescent="0.25">
      <c r="A138" t="s">
        <v>344</v>
      </c>
      <c r="B138" t="s">
        <v>199</v>
      </c>
      <c r="C138">
        <v>1.0585</v>
      </c>
      <c r="D138">
        <v>1.3425</v>
      </c>
      <c r="E138">
        <v>0.86609999999999998</v>
      </c>
    </row>
    <row r="139" spans="1:5" x14ac:dyDescent="0.25">
      <c r="A139" t="s">
        <v>344</v>
      </c>
      <c r="B139" t="s">
        <v>200</v>
      </c>
      <c r="C139">
        <v>1.0585</v>
      </c>
      <c r="D139">
        <v>1.2282</v>
      </c>
      <c r="E139">
        <v>0.85860000000000003</v>
      </c>
    </row>
    <row r="140" spans="1:5" x14ac:dyDescent="0.25">
      <c r="A140" t="s">
        <v>344</v>
      </c>
      <c r="B140" t="s">
        <v>201</v>
      </c>
      <c r="C140">
        <v>1.0585</v>
      </c>
      <c r="D140">
        <v>0.61129999999999995</v>
      </c>
      <c r="E140">
        <v>1.2625999999999999</v>
      </c>
    </row>
    <row r="141" spans="1:5" x14ac:dyDescent="0.25">
      <c r="A141" t="s">
        <v>344</v>
      </c>
      <c r="B141" t="s">
        <v>202</v>
      </c>
      <c r="C141">
        <v>1.0585</v>
      </c>
      <c r="D141">
        <v>1.0736000000000001</v>
      </c>
      <c r="E141">
        <v>0.6179</v>
      </c>
    </row>
    <row r="142" spans="1:5" x14ac:dyDescent="0.25">
      <c r="A142" t="s">
        <v>344</v>
      </c>
      <c r="B142" t="s">
        <v>203</v>
      </c>
      <c r="C142">
        <v>1.0585</v>
      </c>
      <c r="D142">
        <v>1.1809000000000001</v>
      </c>
      <c r="E142">
        <v>0.89429999999999998</v>
      </c>
    </row>
    <row r="143" spans="1:5" x14ac:dyDescent="0.25">
      <c r="A143" t="s">
        <v>344</v>
      </c>
      <c r="B143" t="s">
        <v>204</v>
      </c>
      <c r="C143">
        <v>1.0585</v>
      </c>
      <c r="D143">
        <v>0.83360000000000001</v>
      </c>
      <c r="E143">
        <v>1.2625999999999999</v>
      </c>
    </row>
    <row r="144" spans="1:5" x14ac:dyDescent="0.25">
      <c r="A144" t="s">
        <v>344</v>
      </c>
      <c r="B144" t="s">
        <v>205</v>
      </c>
      <c r="C144">
        <v>1.0585</v>
      </c>
      <c r="D144">
        <v>1.1114999999999999</v>
      </c>
      <c r="E144">
        <v>1.4309000000000001</v>
      </c>
    </row>
    <row r="145" spans="1:5" x14ac:dyDescent="0.25">
      <c r="A145" t="s">
        <v>344</v>
      </c>
      <c r="B145" t="s">
        <v>206</v>
      </c>
      <c r="C145">
        <v>1.0585</v>
      </c>
      <c r="D145">
        <v>1.3646</v>
      </c>
      <c r="E145">
        <v>0.8347</v>
      </c>
    </row>
    <row r="146" spans="1:5" x14ac:dyDescent="0.25">
      <c r="A146" t="s">
        <v>344</v>
      </c>
      <c r="B146" t="s">
        <v>207</v>
      </c>
      <c r="C146">
        <v>1.0585</v>
      </c>
      <c r="D146">
        <v>0.73480000000000001</v>
      </c>
      <c r="E146">
        <v>1.0731999999999999</v>
      </c>
    </row>
    <row r="147" spans="1:5" x14ac:dyDescent="0.25">
      <c r="A147" t="s">
        <v>344</v>
      </c>
      <c r="B147" t="s">
        <v>208</v>
      </c>
      <c r="C147">
        <v>1.0585</v>
      </c>
      <c r="D147">
        <v>1.1247</v>
      </c>
      <c r="E147">
        <v>0.68140000000000001</v>
      </c>
    </row>
    <row r="148" spans="1:5" x14ac:dyDescent="0.25">
      <c r="A148" t="s">
        <v>344</v>
      </c>
      <c r="B148" t="s">
        <v>209</v>
      </c>
      <c r="C148">
        <v>1.0585</v>
      </c>
      <c r="D148">
        <v>1.2146999999999999</v>
      </c>
      <c r="E148">
        <v>0.98799999999999999</v>
      </c>
    </row>
    <row r="149" spans="1:5" x14ac:dyDescent="0.25">
      <c r="A149" t="s">
        <v>344</v>
      </c>
      <c r="B149" t="s">
        <v>210</v>
      </c>
      <c r="C149">
        <v>1.0585</v>
      </c>
      <c r="D149">
        <v>0.73480000000000001</v>
      </c>
      <c r="E149">
        <v>1.6296999999999999</v>
      </c>
    </row>
    <row r="150" spans="1:5" x14ac:dyDescent="0.25">
      <c r="A150" t="s">
        <v>344</v>
      </c>
      <c r="B150" t="s">
        <v>211</v>
      </c>
      <c r="C150">
        <v>1.0585</v>
      </c>
      <c r="D150">
        <v>0.70850000000000002</v>
      </c>
      <c r="E150">
        <v>0.85860000000000003</v>
      </c>
    </row>
    <row r="151" spans="1:5" x14ac:dyDescent="0.25">
      <c r="A151" t="s">
        <v>344</v>
      </c>
      <c r="B151" t="s">
        <v>212</v>
      </c>
      <c r="C151">
        <v>1.0585</v>
      </c>
      <c r="D151">
        <v>0.99199999999999999</v>
      </c>
      <c r="E151">
        <v>1.3951</v>
      </c>
    </row>
    <row r="152" spans="1:5" x14ac:dyDescent="0.25">
      <c r="A152" t="s">
        <v>344</v>
      </c>
      <c r="B152" t="s">
        <v>213</v>
      </c>
      <c r="C152">
        <v>1.0585</v>
      </c>
      <c r="D152">
        <v>1.0939000000000001</v>
      </c>
      <c r="E152">
        <v>0.6401</v>
      </c>
    </row>
    <row r="153" spans="1:5" x14ac:dyDescent="0.25">
      <c r="A153" t="s">
        <v>344</v>
      </c>
      <c r="B153" t="s">
        <v>214</v>
      </c>
      <c r="C153">
        <v>1.0585</v>
      </c>
      <c r="D153">
        <v>0.70850000000000002</v>
      </c>
      <c r="E153">
        <v>0.78700000000000003</v>
      </c>
    </row>
    <row r="154" spans="1:5" x14ac:dyDescent="0.25">
      <c r="A154" t="s">
        <v>345</v>
      </c>
      <c r="B154" t="s">
        <v>215</v>
      </c>
      <c r="C154">
        <v>1.226</v>
      </c>
      <c r="D154">
        <v>1.3803000000000001</v>
      </c>
      <c r="E154">
        <v>0.50129999999999997</v>
      </c>
    </row>
    <row r="155" spans="1:5" x14ac:dyDescent="0.25">
      <c r="A155" t="s">
        <v>345</v>
      </c>
      <c r="B155" t="s">
        <v>216</v>
      </c>
      <c r="C155">
        <v>1.226</v>
      </c>
      <c r="D155">
        <v>0.87839999999999996</v>
      </c>
      <c r="E155">
        <v>1.1279999999999999</v>
      </c>
    </row>
    <row r="156" spans="1:5" x14ac:dyDescent="0.25">
      <c r="A156" t="s">
        <v>345</v>
      </c>
      <c r="B156" t="s">
        <v>217</v>
      </c>
      <c r="C156">
        <v>1.226</v>
      </c>
      <c r="D156">
        <v>0.94110000000000005</v>
      </c>
      <c r="E156">
        <v>1.1279999999999999</v>
      </c>
    </row>
    <row r="157" spans="1:5" x14ac:dyDescent="0.25">
      <c r="A157" t="s">
        <v>345</v>
      </c>
      <c r="B157" t="s">
        <v>218</v>
      </c>
      <c r="C157">
        <v>1.226</v>
      </c>
      <c r="D157">
        <v>0.75290000000000001</v>
      </c>
      <c r="E157">
        <v>1.0025999999999999</v>
      </c>
    </row>
    <row r="158" spans="1:5" x14ac:dyDescent="0.25">
      <c r="A158" t="s">
        <v>345</v>
      </c>
      <c r="B158" t="s">
        <v>219</v>
      </c>
      <c r="C158">
        <v>1.226</v>
      </c>
      <c r="D158">
        <v>1.4431</v>
      </c>
      <c r="E158">
        <v>0.91910000000000003</v>
      </c>
    </row>
    <row r="159" spans="1:5" x14ac:dyDescent="0.25">
      <c r="A159" t="s">
        <v>345</v>
      </c>
      <c r="B159" t="s">
        <v>220</v>
      </c>
      <c r="C159">
        <v>1.226</v>
      </c>
      <c r="D159">
        <v>0.75290000000000001</v>
      </c>
      <c r="E159">
        <v>1.1279999999999999</v>
      </c>
    </row>
    <row r="160" spans="1:5" x14ac:dyDescent="0.25">
      <c r="A160" t="s">
        <v>345</v>
      </c>
      <c r="B160" t="s">
        <v>221</v>
      </c>
      <c r="C160">
        <v>1.226</v>
      </c>
      <c r="D160">
        <v>1.3176000000000001</v>
      </c>
      <c r="E160">
        <v>0.87729999999999997</v>
      </c>
    </row>
    <row r="161" spans="1:5" x14ac:dyDescent="0.25">
      <c r="A161" t="s">
        <v>345</v>
      </c>
      <c r="B161" t="s">
        <v>222</v>
      </c>
      <c r="C161">
        <v>1.226</v>
      </c>
      <c r="D161">
        <v>0.75290000000000001</v>
      </c>
      <c r="E161">
        <v>1.0444</v>
      </c>
    </row>
    <row r="162" spans="1:5" x14ac:dyDescent="0.25">
      <c r="A162" t="s">
        <v>345</v>
      </c>
      <c r="B162" t="s">
        <v>223</v>
      </c>
      <c r="C162">
        <v>1.226</v>
      </c>
      <c r="D162">
        <v>1.1920999999999999</v>
      </c>
      <c r="E162">
        <v>0.752</v>
      </c>
    </row>
    <row r="163" spans="1:5" x14ac:dyDescent="0.25">
      <c r="A163" t="s">
        <v>345</v>
      </c>
      <c r="B163" t="s">
        <v>224</v>
      </c>
      <c r="C163">
        <v>1.226</v>
      </c>
      <c r="D163">
        <v>0.94110000000000005</v>
      </c>
      <c r="E163">
        <v>1.2950999999999999</v>
      </c>
    </row>
    <row r="164" spans="1:5" x14ac:dyDescent="0.25">
      <c r="A164" t="s">
        <v>345</v>
      </c>
      <c r="B164" t="s">
        <v>225</v>
      </c>
      <c r="C164">
        <v>1.226</v>
      </c>
      <c r="D164">
        <v>0.87839999999999996</v>
      </c>
      <c r="E164">
        <v>1.1279999999999999</v>
      </c>
    </row>
    <row r="165" spans="1:5" x14ac:dyDescent="0.25">
      <c r="A165" t="s">
        <v>345</v>
      </c>
      <c r="B165" t="s">
        <v>226</v>
      </c>
      <c r="C165">
        <v>1.226</v>
      </c>
      <c r="D165">
        <v>1.0666</v>
      </c>
      <c r="E165">
        <v>1.3368</v>
      </c>
    </row>
    <row r="166" spans="1:5" x14ac:dyDescent="0.25">
      <c r="A166" t="s">
        <v>345</v>
      </c>
      <c r="B166" t="s">
        <v>227</v>
      </c>
      <c r="C166">
        <v>1.226</v>
      </c>
      <c r="D166">
        <v>0.43919999999999998</v>
      </c>
      <c r="E166">
        <v>1.0444</v>
      </c>
    </row>
    <row r="167" spans="1:5" x14ac:dyDescent="0.25">
      <c r="A167" t="s">
        <v>345</v>
      </c>
      <c r="B167" t="s">
        <v>228</v>
      </c>
      <c r="C167">
        <v>1.226</v>
      </c>
      <c r="D167">
        <v>0.94110000000000005</v>
      </c>
      <c r="E167">
        <v>0.91910000000000003</v>
      </c>
    </row>
    <row r="168" spans="1:5" x14ac:dyDescent="0.25">
      <c r="A168" t="s">
        <v>345</v>
      </c>
      <c r="B168" t="s">
        <v>229</v>
      </c>
      <c r="C168">
        <v>1.226</v>
      </c>
      <c r="D168">
        <v>1.0039</v>
      </c>
      <c r="E168">
        <v>0.83550000000000002</v>
      </c>
    </row>
    <row r="169" spans="1:5" x14ac:dyDescent="0.25">
      <c r="A169" t="s">
        <v>345</v>
      </c>
      <c r="B169" t="s">
        <v>230</v>
      </c>
      <c r="C169">
        <v>1.226</v>
      </c>
      <c r="D169">
        <v>1.3176000000000001</v>
      </c>
      <c r="E169">
        <v>0.96089999999999998</v>
      </c>
    </row>
    <row r="170" spans="1:5" x14ac:dyDescent="0.25">
      <c r="A170" t="s">
        <v>346</v>
      </c>
      <c r="B170" t="s">
        <v>231</v>
      </c>
      <c r="C170">
        <v>1.1789000000000001</v>
      </c>
      <c r="D170">
        <v>0.95430000000000004</v>
      </c>
      <c r="E170">
        <v>0.97619999999999996</v>
      </c>
    </row>
    <row r="171" spans="1:5" x14ac:dyDescent="0.25">
      <c r="A171" t="s">
        <v>346</v>
      </c>
      <c r="B171" t="s">
        <v>232</v>
      </c>
      <c r="C171">
        <v>1.1789000000000001</v>
      </c>
      <c r="D171">
        <v>0.98960000000000004</v>
      </c>
      <c r="E171">
        <v>1.0846</v>
      </c>
    </row>
    <row r="172" spans="1:5" x14ac:dyDescent="0.25">
      <c r="A172" t="s">
        <v>346</v>
      </c>
      <c r="B172" t="s">
        <v>233</v>
      </c>
      <c r="C172">
        <v>1.1789000000000001</v>
      </c>
      <c r="D172">
        <v>0.84819999999999995</v>
      </c>
      <c r="E172">
        <v>1.3016000000000001</v>
      </c>
    </row>
    <row r="173" spans="1:5" x14ac:dyDescent="0.25">
      <c r="A173" t="s">
        <v>346</v>
      </c>
      <c r="B173" t="s">
        <v>234</v>
      </c>
      <c r="C173">
        <v>1.1789000000000001</v>
      </c>
      <c r="D173">
        <v>1.2118</v>
      </c>
      <c r="E173">
        <v>0.55779999999999996</v>
      </c>
    </row>
    <row r="174" spans="1:5" x14ac:dyDescent="0.25">
      <c r="A174" t="s">
        <v>346</v>
      </c>
      <c r="B174" t="s">
        <v>235</v>
      </c>
      <c r="C174">
        <v>1.1789000000000001</v>
      </c>
      <c r="D174">
        <v>1.4540999999999999</v>
      </c>
      <c r="E174">
        <v>0.55779999999999996</v>
      </c>
    </row>
    <row r="175" spans="1:5" x14ac:dyDescent="0.25">
      <c r="A175" t="s">
        <v>346</v>
      </c>
      <c r="B175" t="s">
        <v>322</v>
      </c>
      <c r="C175">
        <v>1.1789000000000001</v>
      </c>
      <c r="D175">
        <v>0.5655</v>
      </c>
      <c r="E175">
        <v>1.627</v>
      </c>
    </row>
    <row r="176" spans="1:5" x14ac:dyDescent="0.25">
      <c r="A176" t="s">
        <v>346</v>
      </c>
      <c r="B176" t="s">
        <v>236</v>
      </c>
      <c r="C176">
        <v>1.1789000000000001</v>
      </c>
      <c r="D176">
        <v>0.70689999999999997</v>
      </c>
      <c r="E176">
        <v>1.3016000000000001</v>
      </c>
    </row>
    <row r="177" spans="1:5" x14ac:dyDescent="0.25">
      <c r="A177" t="s">
        <v>346</v>
      </c>
      <c r="B177" t="s">
        <v>237</v>
      </c>
      <c r="C177">
        <v>1.1789000000000001</v>
      </c>
      <c r="D177">
        <v>0.98960000000000004</v>
      </c>
      <c r="E177">
        <v>0.65080000000000005</v>
      </c>
    </row>
    <row r="178" spans="1:5" x14ac:dyDescent="0.25">
      <c r="A178" t="s">
        <v>346</v>
      </c>
      <c r="B178" t="s">
        <v>238</v>
      </c>
      <c r="C178">
        <v>1.1789000000000001</v>
      </c>
      <c r="D178">
        <v>0.63619999999999999</v>
      </c>
      <c r="E178">
        <v>0.48809999999999998</v>
      </c>
    </row>
    <row r="179" spans="1:5" x14ac:dyDescent="0.25">
      <c r="A179" t="s">
        <v>346</v>
      </c>
      <c r="B179" t="s">
        <v>321</v>
      </c>
      <c r="C179">
        <v>1.1789000000000001</v>
      </c>
      <c r="D179">
        <v>0.84819999999999995</v>
      </c>
      <c r="E179">
        <v>0.74380000000000002</v>
      </c>
    </row>
    <row r="180" spans="1:5" x14ac:dyDescent="0.25">
      <c r="A180" t="s">
        <v>346</v>
      </c>
      <c r="B180" t="s">
        <v>239</v>
      </c>
      <c r="C180">
        <v>1.1789000000000001</v>
      </c>
      <c r="D180">
        <v>1.4843999999999999</v>
      </c>
      <c r="E180">
        <v>0.8135</v>
      </c>
    </row>
    <row r="181" spans="1:5" x14ac:dyDescent="0.25">
      <c r="A181" t="s">
        <v>346</v>
      </c>
      <c r="B181" t="s">
        <v>240</v>
      </c>
      <c r="C181">
        <v>1.1789000000000001</v>
      </c>
      <c r="D181">
        <v>1.8177000000000001</v>
      </c>
      <c r="E181">
        <v>1.1155999999999999</v>
      </c>
    </row>
    <row r="182" spans="1:5" x14ac:dyDescent="0.25">
      <c r="A182" t="s">
        <v>346</v>
      </c>
      <c r="B182" t="s">
        <v>241</v>
      </c>
      <c r="C182">
        <v>1.1789000000000001</v>
      </c>
      <c r="D182">
        <v>1.0906</v>
      </c>
      <c r="E182">
        <v>1.0226999999999999</v>
      </c>
    </row>
    <row r="183" spans="1:5" x14ac:dyDescent="0.25">
      <c r="A183" t="s">
        <v>346</v>
      </c>
      <c r="B183" t="s">
        <v>320</v>
      </c>
      <c r="C183">
        <v>1.1789000000000001</v>
      </c>
      <c r="D183">
        <v>0.70689999999999997</v>
      </c>
      <c r="E183">
        <v>0.86770000000000003</v>
      </c>
    </row>
    <row r="184" spans="1:5" x14ac:dyDescent="0.25">
      <c r="A184" t="s">
        <v>346</v>
      </c>
      <c r="B184" t="s">
        <v>242</v>
      </c>
      <c r="C184">
        <v>1.1789000000000001</v>
      </c>
      <c r="D184">
        <v>0.84819999999999995</v>
      </c>
      <c r="E184">
        <v>0.8367</v>
      </c>
    </row>
    <row r="185" spans="1:5" x14ac:dyDescent="0.25">
      <c r="A185" t="s">
        <v>346</v>
      </c>
      <c r="B185" t="s">
        <v>243</v>
      </c>
      <c r="C185">
        <v>1.1789000000000001</v>
      </c>
      <c r="D185">
        <v>0.84819999999999995</v>
      </c>
      <c r="E185">
        <v>1.2085999999999999</v>
      </c>
    </row>
    <row r="186" spans="1:5" x14ac:dyDescent="0.25">
      <c r="A186" t="s">
        <v>346</v>
      </c>
      <c r="B186" t="s">
        <v>244</v>
      </c>
      <c r="C186">
        <v>1.1789000000000001</v>
      </c>
      <c r="D186">
        <v>1.0906</v>
      </c>
      <c r="E186">
        <v>1.8593999999999999</v>
      </c>
    </row>
    <row r="187" spans="1:5" x14ac:dyDescent="0.25">
      <c r="A187" t="s">
        <v>346</v>
      </c>
      <c r="B187" t="s">
        <v>245</v>
      </c>
      <c r="C187">
        <v>1.1789000000000001</v>
      </c>
      <c r="D187">
        <v>0.72709999999999997</v>
      </c>
      <c r="E187">
        <v>1.2085999999999999</v>
      </c>
    </row>
    <row r="188" spans="1:5" x14ac:dyDescent="0.25">
      <c r="A188" t="s">
        <v>347</v>
      </c>
      <c r="B188" t="s">
        <v>246</v>
      </c>
      <c r="C188">
        <v>0.875</v>
      </c>
      <c r="D188">
        <v>0.85709999999999997</v>
      </c>
      <c r="E188">
        <v>2.2147000000000001</v>
      </c>
    </row>
    <row r="189" spans="1:5" x14ac:dyDescent="0.25">
      <c r="A189" t="s">
        <v>347</v>
      </c>
      <c r="B189" t="s">
        <v>247</v>
      </c>
      <c r="C189">
        <v>0.875</v>
      </c>
      <c r="D189">
        <v>1.3061</v>
      </c>
      <c r="E189">
        <v>0.4602</v>
      </c>
    </row>
    <row r="190" spans="1:5" x14ac:dyDescent="0.25">
      <c r="A190" t="s">
        <v>347</v>
      </c>
      <c r="B190" t="s">
        <v>248</v>
      </c>
      <c r="C190">
        <v>0.875</v>
      </c>
      <c r="D190">
        <v>0.57140000000000002</v>
      </c>
      <c r="E190">
        <v>0.4027</v>
      </c>
    </row>
    <row r="191" spans="1:5" x14ac:dyDescent="0.25">
      <c r="A191" t="s">
        <v>347</v>
      </c>
      <c r="B191" t="s">
        <v>249</v>
      </c>
      <c r="C191">
        <v>0.875</v>
      </c>
      <c r="D191">
        <v>0.32650000000000001</v>
      </c>
      <c r="E191">
        <v>2.5310999999999999</v>
      </c>
    </row>
    <row r="192" spans="1:5" x14ac:dyDescent="0.25">
      <c r="A192" t="s">
        <v>347</v>
      </c>
      <c r="B192" t="s">
        <v>324</v>
      </c>
      <c r="C192">
        <v>0.875</v>
      </c>
      <c r="D192">
        <v>0.57140000000000002</v>
      </c>
      <c r="E192">
        <v>0.70469999999999999</v>
      </c>
    </row>
    <row r="193" spans="1:5" x14ac:dyDescent="0.25">
      <c r="A193" t="s">
        <v>347</v>
      </c>
      <c r="B193" t="s">
        <v>250</v>
      </c>
      <c r="C193">
        <v>0.875</v>
      </c>
      <c r="D193">
        <v>1.4286000000000001</v>
      </c>
      <c r="E193">
        <v>0.50329999999999997</v>
      </c>
    </row>
    <row r="194" spans="1:5" x14ac:dyDescent="0.25">
      <c r="A194" t="s">
        <v>347</v>
      </c>
      <c r="B194" t="s">
        <v>251</v>
      </c>
      <c r="C194">
        <v>0.875</v>
      </c>
      <c r="D194">
        <v>1.4286000000000001</v>
      </c>
      <c r="E194">
        <v>0.50329999999999997</v>
      </c>
    </row>
    <row r="195" spans="1:5" x14ac:dyDescent="0.25">
      <c r="A195" t="s">
        <v>347</v>
      </c>
      <c r="B195" t="s">
        <v>323</v>
      </c>
      <c r="C195">
        <v>0.875</v>
      </c>
      <c r="D195">
        <v>2.1223999999999998</v>
      </c>
      <c r="E195">
        <v>0.80530000000000002</v>
      </c>
    </row>
    <row r="196" spans="1:5" x14ac:dyDescent="0.25">
      <c r="A196" t="s">
        <v>347</v>
      </c>
      <c r="B196" t="s">
        <v>252</v>
      </c>
      <c r="C196">
        <v>0.875</v>
      </c>
      <c r="D196">
        <v>0.71430000000000005</v>
      </c>
      <c r="E196">
        <v>0.60399999999999998</v>
      </c>
    </row>
    <row r="197" spans="1:5" x14ac:dyDescent="0.25">
      <c r="A197" t="s">
        <v>347</v>
      </c>
      <c r="B197" t="s">
        <v>253</v>
      </c>
      <c r="C197">
        <v>0.875</v>
      </c>
      <c r="D197">
        <v>1.1429</v>
      </c>
      <c r="E197">
        <v>1.2655000000000001</v>
      </c>
    </row>
    <row r="198" spans="1:5" x14ac:dyDescent="0.25">
      <c r="A198" t="s">
        <v>347</v>
      </c>
      <c r="B198" t="s">
        <v>255</v>
      </c>
      <c r="C198">
        <v>0.875</v>
      </c>
      <c r="D198">
        <v>0.81630000000000003</v>
      </c>
      <c r="E198">
        <v>1.1505000000000001</v>
      </c>
    </row>
    <row r="199" spans="1:5" x14ac:dyDescent="0.25">
      <c r="A199" t="s">
        <v>347</v>
      </c>
      <c r="B199" t="s">
        <v>256</v>
      </c>
      <c r="C199">
        <v>0.875</v>
      </c>
      <c r="D199">
        <v>1</v>
      </c>
      <c r="E199">
        <v>1.7114</v>
      </c>
    </row>
    <row r="200" spans="1:5" x14ac:dyDescent="0.25">
      <c r="A200" t="s">
        <v>347</v>
      </c>
      <c r="B200" t="s">
        <v>257</v>
      </c>
      <c r="C200">
        <v>0.875</v>
      </c>
      <c r="D200">
        <v>0.65310000000000001</v>
      </c>
      <c r="E200">
        <v>0.80530000000000002</v>
      </c>
    </row>
    <row r="201" spans="1:5" x14ac:dyDescent="0.25">
      <c r="A201" t="s">
        <v>347</v>
      </c>
      <c r="B201" t="s">
        <v>325</v>
      </c>
      <c r="C201">
        <v>0.875</v>
      </c>
      <c r="D201">
        <v>0.85709999999999997</v>
      </c>
      <c r="E201">
        <v>1.0066999999999999</v>
      </c>
    </row>
    <row r="202" spans="1:5" x14ac:dyDescent="0.25">
      <c r="A202" t="s">
        <v>347</v>
      </c>
      <c r="B202" t="s">
        <v>258</v>
      </c>
      <c r="C202">
        <v>0.875</v>
      </c>
      <c r="D202">
        <v>0.97960000000000003</v>
      </c>
      <c r="E202">
        <v>0.9204</v>
      </c>
    </row>
    <row r="203" spans="1:5" x14ac:dyDescent="0.25">
      <c r="A203" t="s">
        <v>347</v>
      </c>
      <c r="B203" t="s">
        <v>259</v>
      </c>
      <c r="C203">
        <v>0.875</v>
      </c>
      <c r="D203">
        <v>1.3061</v>
      </c>
      <c r="E203">
        <v>0.4602</v>
      </c>
    </row>
    <row r="204" spans="1:5" x14ac:dyDescent="0.25">
      <c r="A204" t="s">
        <v>348</v>
      </c>
      <c r="B204" t="s">
        <v>260</v>
      </c>
      <c r="C204">
        <v>1.1161000000000001</v>
      </c>
      <c r="D204">
        <v>0.76800000000000002</v>
      </c>
      <c r="E204">
        <v>1.1429</v>
      </c>
    </row>
    <row r="205" spans="1:5" x14ac:dyDescent="0.25">
      <c r="A205" t="s">
        <v>348</v>
      </c>
      <c r="B205" t="s">
        <v>261</v>
      </c>
      <c r="C205">
        <v>1.1161000000000001</v>
      </c>
      <c r="D205">
        <v>1.0452999999999999</v>
      </c>
      <c r="E205">
        <v>1.7778</v>
      </c>
    </row>
    <row r="206" spans="1:5" x14ac:dyDescent="0.25">
      <c r="A206" t="s">
        <v>348</v>
      </c>
      <c r="B206" t="s">
        <v>262</v>
      </c>
      <c r="C206">
        <v>1.1161000000000001</v>
      </c>
      <c r="D206">
        <v>1.1200000000000001</v>
      </c>
      <c r="E206">
        <v>0.91669999999999996</v>
      </c>
    </row>
    <row r="207" spans="1:5" x14ac:dyDescent="0.25">
      <c r="A207" t="s">
        <v>348</v>
      </c>
      <c r="B207" t="s">
        <v>263</v>
      </c>
      <c r="C207">
        <v>1.1161000000000001</v>
      </c>
      <c r="D207">
        <v>1.4079999999999999</v>
      </c>
      <c r="E207">
        <v>0.95240000000000002</v>
      </c>
    </row>
    <row r="208" spans="1:5" x14ac:dyDescent="0.25">
      <c r="A208" t="s">
        <v>348</v>
      </c>
      <c r="B208" t="s">
        <v>326</v>
      </c>
      <c r="C208">
        <v>1.1161000000000001</v>
      </c>
      <c r="D208">
        <v>0.89600000000000002</v>
      </c>
      <c r="E208">
        <v>0.91669999999999996</v>
      </c>
    </row>
    <row r="209" spans="1:5" x14ac:dyDescent="0.25">
      <c r="A209" t="s">
        <v>348</v>
      </c>
      <c r="B209" t="s">
        <v>264</v>
      </c>
      <c r="C209">
        <v>1.1161000000000001</v>
      </c>
      <c r="D209">
        <v>1.4079999999999999</v>
      </c>
      <c r="E209">
        <v>1.1429</v>
      </c>
    </row>
    <row r="210" spans="1:5" x14ac:dyDescent="0.25">
      <c r="A210" t="s">
        <v>348</v>
      </c>
      <c r="B210" t="s">
        <v>265</v>
      </c>
      <c r="C210">
        <v>1.1161000000000001</v>
      </c>
      <c r="D210">
        <v>0.64</v>
      </c>
      <c r="E210">
        <v>1.5238</v>
      </c>
    </row>
    <row r="211" spans="1:5" x14ac:dyDescent="0.25">
      <c r="A211" t="s">
        <v>348</v>
      </c>
      <c r="B211" t="s">
        <v>266</v>
      </c>
      <c r="C211">
        <v>1.1161000000000001</v>
      </c>
      <c r="D211">
        <v>1.456</v>
      </c>
      <c r="E211">
        <v>0.66669999999999996</v>
      </c>
    </row>
    <row r="212" spans="1:5" x14ac:dyDescent="0.25">
      <c r="A212" t="s">
        <v>348</v>
      </c>
      <c r="B212" t="s">
        <v>267</v>
      </c>
      <c r="C212">
        <v>1.1161000000000001</v>
      </c>
      <c r="D212">
        <v>1.008</v>
      </c>
      <c r="E212">
        <v>0.58330000000000004</v>
      </c>
    </row>
    <row r="213" spans="1:5" x14ac:dyDescent="0.25">
      <c r="A213" t="s">
        <v>348</v>
      </c>
      <c r="B213" t="s">
        <v>327</v>
      </c>
      <c r="C213">
        <v>1.1161000000000001</v>
      </c>
      <c r="D213">
        <v>1.024</v>
      </c>
      <c r="E213">
        <v>0.85709999999999997</v>
      </c>
    </row>
    <row r="214" spans="1:5" x14ac:dyDescent="0.25">
      <c r="A214" t="s">
        <v>348</v>
      </c>
      <c r="B214" t="s">
        <v>268</v>
      </c>
      <c r="C214">
        <v>1.1161000000000001</v>
      </c>
      <c r="D214">
        <v>0.89600000000000002</v>
      </c>
      <c r="E214">
        <v>1.2222</v>
      </c>
    </row>
    <row r="215" spans="1:5" x14ac:dyDescent="0.25">
      <c r="A215" t="s">
        <v>348</v>
      </c>
      <c r="B215" t="s">
        <v>269</v>
      </c>
      <c r="C215">
        <v>1.1161000000000001</v>
      </c>
      <c r="D215">
        <v>1.008</v>
      </c>
      <c r="E215">
        <v>0.91669999999999996</v>
      </c>
    </row>
    <row r="216" spans="1:5" x14ac:dyDescent="0.25">
      <c r="A216" t="s">
        <v>348</v>
      </c>
      <c r="B216" t="s">
        <v>270</v>
      </c>
      <c r="C216">
        <v>1.1161000000000001</v>
      </c>
      <c r="D216">
        <v>0.59730000000000005</v>
      </c>
      <c r="E216">
        <v>1.1111</v>
      </c>
    </row>
    <row r="217" spans="1:5" x14ac:dyDescent="0.25">
      <c r="A217" t="s">
        <v>348</v>
      </c>
      <c r="B217" t="s">
        <v>271</v>
      </c>
      <c r="C217">
        <v>1.1161000000000001</v>
      </c>
      <c r="D217">
        <v>0.59730000000000005</v>
      </c>
      <c r="E217">
        <v>0.88890000000000002</v>
      </c>
    </row>
    <row r="218" spans="1:5" x14ac:dyDescent="0.25">
      <c r="A218" t="s">
        <v>348</v>
      </c>
      <c r="B218" t="s">
        <v>272</v>
      </c>
      <c r="C218">
        <v>1.1161000000000001</v>
      </c>
      <c r="D218">
        <v>0.14929999999999999</v>
      </c>
      <c r="E218">
        <v>0.88890000000000002</v>
      </c>
    </row>
    <row r="219" spans="1:5" x14ac:dyDescent="0.25">
      <c r="A219" t="s">
        <v>348</v>
      </c>
      <c r="B219" t="s">
        <v>273</v>
      </c>
      <c r="C219">
        <v>1.1161000000000001</v>
      </c>
      <c r="D219">
        <v>1.6639999999999999</v>
      </c>
      <c r="E219">
        <v>0.76190000000000002</v>
      </c>
    </row>
    <row r="220" spans="1:5" x14ac:dyDescent="0.25">
      <c r="A220" t="s">
        <v>349</v>
      </c>
      <c r="B220" t="s">
        <v>274</v>
      </c>
      <c r="C220">
        <v>1.0787</v>
      </c>
      <c r="D220">
        <v>0.78439999999999999</v>
      </c>
      <c r="E220">
        <v>0.75519999999999998</v>
      </c>
    </row>
    <row r="221" spans="1:5" x14ac:dyDescent="0.25">
      <c r="A221" t="s">
        <v>349</v>
      </c>
      <c r="B221" t="s">
        <v>275</v>
      </c>
      <c r="C221">
        <v>1.0787</v>
      </c>
      <c r="D221">
        <v>0.66220000000000001</v>
      </c>
      <c r="E221">
        <v>1.3557999999999999</v>
      </c>
    </row>
    <row r="222" spans="1:5" x14ac:dyDescent="0.25">
      <c r="A222" t="s">
        <v>349</v>
      </c>
      <c r="B222" t="s">
        <v>276</v>
      </c>
      <c r="C222">
        <v>1.0787</v>
      </c>
      <c r="D222">
        <v>0.99839999999999995</v>
      </c>
      <c r="E222">
        <v>0.55379999999999996</v>
      </c>
    </row>
    <row r="223" spans="1:5" x14ac:dyDescent="0.25">
      <c r="A223" t="s">
        <v>349</v>
      </c>
      <c r="B223" t="s">
        <v>277</v>
      </c>
      <c r="C223">
        <v>1.0787</v>
      </c>
      <c r="D223">
        <v>1.4975000000000001</v>
      </c>
      <c r="E223">
        <v>0.80559999999999998</v>
      </c>
    </row>
    <row r="224" spans="1:5" x14ac:dyDescent="0.25">
      <c r="A224" t="s">
        <v>349</v>
      </c>
      <c r="B224" t="s">
        <v>278</v>
      </c>
      <c r="C224">
        <v>1.0787</v>
      </c>
      <c r="D224">
        <v>0.99839999999999995</v>
      </c>
      <c r="E224">
        <v>0.90629999999999999</v>
      </c>
    </row>
    <row r="225" spans="1:5" x14ac:dyDescent="0.25">
      <c r="A225" t="s">
        <v>349</v>
      </c>
      <c r="B225" t="s">
        <v>279</v>
      </c>
      <c r="C225">
        <v>1.0787</v>
      </c>
      <c r="D225">
        <v>1.0697000000000001</v>
      </c>
      <c r="E225">
        <v>1.0069999999999999</v>
      </c>
    </row>
    <row r="226" spans="1:5" x14ac:dyDescent="0.25">
      <c r="A226" t="s">
        <v>349</v>
      </c>
      <c r="B226" t="s">
        <v>280</v>
      </c>
      <c r="C226">
        <v>1.0787</v>
      </c>
      <c r="D226">
        <v>0.72840000000000005</v>
      </c>
      <c r="E226">
        <v>0.79479999999999995</v>
      </c>
    </row>
    <row r="227" spans="1:5" x14ac:dyDescent="0.25">
      <c r="A227" t="s">
        <v>349</v>
      </c>
      <c r="B227" t="s">
        <v>281</v>
      </c>
      <c r="C227">
        <v>1.0787</v>
      </c>
      <c r="D227">
        <v>1.0697000000000001</v>
      </c>
      <c r="E227">
        <v>1.0572999999999999</v>
      </c>
    </row>
    <row r="228" spans="1:5" x14ac:dyDescent="0.25">
      <c r="A228" t="s">
        <v>349</v>
      </c>
      <c r="B228" t="s">
        <v>282</v>
      </c>
      <c r="C228">
        <v>1.0787</v>
      </c>
      <c r="D228">
        <v>1.2836000000000001</v>
      </c>
      <c r="E228">
        <v>0.90629999999999999</v>
      </c>
    </row>
    <row r="229" spans="1:5" x14ac:dyDescent="0.25">
      <c r="A229" t="s">
        <v>349</v>
      </c>
      <c r="B229" t="s">
        <v>283</v>
      </c>
      <c r="C229">
        <v>1.0787</v>
      </c>
      <c r="D229">
        <v>1.7216</v>
      </c>
      <c r="E229">
        <v>0.65449999999999997</v>
      </c>
    </row>
    <row r="230" spans="1:5" x14ac:dyDescent="0.25">
      <c r="A230" t="s">
        <v>349</v>
      </c>
      <c r="B230" t="s">
        <v>284</v>
      </c>
      <c r="C230">
        <v>1.0787</v>
      </c>
      <c r="D230">
        <v>0.92700000000000005</v>
      </c>
      <c r="E230">
        <v>0.80559999999999998</v>
      </c>
    </row>
    <row r="231" spans="1:5" x14ac:dyDescent="0.25">
      <c r="A231" t="s">
        <v>349</v>
      </c>
      <c r="B231" t="s">
        <v>285</v>
      </c>
      <c r="C231">
        <v>1.0787</v>
      </c>
      <c r="D231">
        <v>1.0595000000000001</v>
      </c>
      <c r="E231">
        <v>0.93510000000000004</v>
      </c>
    </row>
    <row r="232" spans="1:5" x14ac:dyDescent="0.25">
      <c r="A232" t="s">
        <v>349</v>
      </c>
      <c r="B232" t="s">
        <v>286</v>
      </c>
      <c r="C232">
        <v>1.0787</v>
      </c>
      <c r="D232">
        <v>0.66220000000000001</v>
      </c>
      <c r="E232">
        <v>1.5895999999999999</v>
      </c>
    </row>
    <row r="233" spans="1:5" x14ac:dyDescent="0.25">
      <c r="A233" t="s">
        <v>349</v>
      </c>
      <c r="B233" t="s">
        <v>287</v>
      </c>
      <c r="C233">
        <v>1.0787</v>
      </c>
      <c r="D233">
        <v>0.39729999999999999</v>
      </c>
      <c r="E233">
        <v>1.4961</v>
      </c>
    </row>
    <row r="234" spans="1:5" x14ac:dyDescent="0.25">
      <c r="A234" t="s">
        <v>349</v>
      </c>
      <c r="B234" t="s">
        <v>288</v>
      </c>
      <c r="C234">
        <v>1.0787</v>
      </c>
      <c r="D234">
        <v>1.0595000000000001</v>
      </c>
      <c r="E234">
        <v>1.4026000000000001</v>
      </c>
    </row>
    <row r="235" spans="1:5" x14ac:dyDescent="0.25">
      <c r="A235" t="s">
        <v>349</v>
      </c>
      <c r="B235" t="s">
        <v>289</v>
      </c>
      <c r="C235">
        <v>1.0787</v>
      </c>
      <c r="D235">
        <v>1.1256999999999999</v>
      </c>
      <c r="E235">
        <v>0.88829999999999998</v>
      </c>
    </row>
    <row r="236" spans="1:5" x14ac:dyDescent="0.25">
      <c r="A236" t="s">
        <v>290</v>
      </c>
      <c r="B236" t="s">
        <v>291</v>
      </c>
      <c r="C236">
        <v>1.1547000000000001</v>
      </c>
      <c r="D236">
        <v>1.0188999999999999</v>
      </c>
      <c r="E236">
        <v>0.82689999999999997</v>
      </c>
    </row>
    <row r="237" spans="1:5" x14ac:dyDescent="0.25">
      <c r="A237" t="s">
        <v>290</v>
      </c>
      <c r="B237" t="s">
        <v>292</v>
      </c>
      <c r="C237">
        <v>1.1547000000000001</v>
      </c>
      <c r="D237">
        <v>0.40749999999999997</v>
      </c>
      <c r="E237">
        <v>1.1145</v>
      </c>
    </row>
    <row r="238" spans="1:5" x14ac:dyDescent="0.25">
      <c r="A238" t="s">
        <v>290</v>
      </c>
      <c r="B238" t="s">
        <v>293</v>
      </c>
      <c r="C238">
        <v>1.1547000000000001</v>
      </c>
      <c r="D238">
        <v>0.6623</v>
      </c>
      <c r="E238">
        <v>1.2942</v>
      </c>
    </row>
    <row r="239" spans="1:5" x14ac:dyDescent="0.25">
      <c r="A239" t="s">
        <v>290</v>
      </c>
      <c r="B239" t="s">
        <v>294</v>
      </c>
      <c r="C239">
        <v>1.1547000000000001</v>
      </c>
      <c r="D239">
        <v>0.86599999999999999</v>
      </c>
      <c r="E239">
        <v>0.755</v>
      </c>
    </row>
    <row r="240" spans="1:5" x14ac:dyDescent="0.25">
      <c r="A240" t="s">
        <v>290</v>
      </c>
      <c r="B240" t="s">
        <v>295</v>
      </c>
      <c r="C240">
        <v>1.1547000000000001</v>
      </c>
      <c r="D240">
        <v>1.0188999999999999</v>
      </c>
      <c r="E240">
        <v>0.755</v>
      </c>
    </row>
    <row r="241" spans="1:5" x14ac:dyDescent="0.25">
      <c r="A241" t="s">
        <v>290</v>
      </c>
      <c r="B241" t="s">
        <v>296</v>
      </c>
      <c r="C241">
        <v>1.1547000000000001</v>
      </c>
      <c r="D241">
        <v>0.6623</v>
      </c>
      <c r="E241">
        <v>0.82689999999999997</v>
      </c>
    </row>
    <row r="242" spans="1:5" x14ac:dyDescent="0.25">
      <c r="A242" t="s">
        <v>290</v>
      </c>
      <c r="B242" t="s">
        <v>297</v>
      </c>
      <c r="C242">
        <v>1.1547000000000001</v>
      </c>
      <c r="D242">
        <v>1.2225999999999999</v>
      </c>
      <c r="E242">
        <v>1.3302</v>
      </c>
    </row>
    <row r="243" spans="1:5" x14ac:dyDescent="0.25">
      <c r="A243" t="s">
        <v>290</v>
      </c>
      <c r="B243" t="s">
        <v>298</v>
      </c>
      <c r="C243">
        <v>1.1547000000000001</v>
      </c>
      <c r="D243">
        <v>1.0188999999999999</v>
      </c>
      <c r="E243">
        <v>1.6177999999999999</v>
      </c>
    </row>
    <row r="244" spans="1:5" x14ac:dyDescent="0.25">
      <c r="A244" t="s">
        <v>290</v>
      </c>
      <c r="B244" t="s">
        <v>299</v>
      </c>
      <c r="C244">
        <v>1.1547000000000001</v>
      </c>
      <c r="D244">
        <v>1.1207</v>
      </c>
      <c r="E244">
        <v>1.2583</v>
      </c>
    </row>
    <row r="245" spans="1:5" x14ac:dyDescent="0.25">
      <c r="A245" t="s">
        <v>290</v>
      </c>
      <c r="B245" t="s">
        <v>300</v>
      </c>
      <c r="C245">
        <v>1.1547000000000001</v>
      </c>
      <c r="D245">
        <v>0.7641</v>
      </c>
      <c r="E245">
        <v>1.1504000000000001</v>
      </c>
    </row>
    <row r="246" spans="1:5" x14ac:dyDescent="0.25">
      <c r="A246" t="s">
        <v>290</v>
      </c>
      <c r="B246" t="s">
        <v>301</v>
      </c>
      <c r="C246">
        <v>1.1547000000000001</v>
      </c>
      <c r="D246">
        <v>0.50939999999999996</v>
      </c>
      <c r="E246">
        <v>0.64710000000000001</v>
      </c>
    </row>
    <row r="247" spans="1:5" x14ac:dyDescent="0.25">
      <c r="A247" t="s">
        <v>290</v>
      </c>
      <c r="B247" t="s">
        <v>302</v>
      </c>
      <c r="C247">
        <v>1.1547000000000001</v>
      </c>
      <c r="D247">
        <v>0.96789999999999998</v>
      </c>
      <c r="E247">
        <v>1.0065999999999999</v>
      </c>
    </row>
    <row r="248" spans="1:5" x14ac:dyDescent="0.25">
      <c r="A248" t="s">
        <v>290</v>
      </c>
      <c r="B248" t="s">
        <v>303</v>
      </c>
      <c r="C248">
        <v>1.1547000000000001</v>
      </c>
      <c r="D248">
        <v>1.0698000000000001</v>
      </c>
      <c r="E248">
        <v>1.1504000000000001</v>
      </c>
    </row>
    <row r="249" spans="1:5" x14ac:dyDescent="0.25">
      <c r="A249" t="s">
        <v>290</v>
      </c>
      <c r="B249" t="s">
        <v>304</v>
      </c>
      <c r="C249">
        <v>1.1547000000000001</v>
      </c>
      <c r="D249">
        <v>0.91700000000000004</v>
      </c>
      <c r="E249">
        <v>1.0785</v>
      </c>
    </row>
    <row r="250" spans="1:5" x14ac:dyDescent="0.25">
      <c r="A250" t="s">
        <v>290</v>
      </c>
      <c r="B250" t="s">
        <v>305</v>
      </c>
      <c r="C250">
        <v>1.1547000000000001</v>
      </c>
      <c r="D250">
        <v>1.0188999999999999</v>
      </c>
      <c r="E250">
        <v>0.5393</v>
      </c>
    </row>
    <row r="251" spans="1:5" x14ac:dyDescent="0.25">
      <c r="A251" t="s">
        <v>290</v>
      </c>
      <c r="B251" t="s">
        <v>306</v>
      </c>
      <c r="C251">
        <v>1.1547000000000001</v>
      </c>
      <c r="D251">
        <v>1.7321</v>
      </c>
      <c r="E251">
        <v>0.82689999999999997</v>
      </c>
    </row>
    <row r="252" spans="1:5" x14ac:dyDescent="0.25">
      <c r="A252" t="s">
        <v>290</v>
      </c>
      <c r="B252" t="s">
        <v>307</v>
      </c>
      <c r="C252">
        <v>1.1547000000000001</v>
      </c>
      <c r="D252">
        <v>0.96789999999999998</v>
      </c>
      <c r="E252">
        <v>0.82689999999999997</v>
      </c>
    </row>
    <row r="253" spans="1:5" x14ac:dyDescent="0.25">
      <c r="A253" t="s">
        <v>290</v>
      </c>
      <c r="B253" t="s">
        <v>308</v>
      </c>
      <c r="C253">
        <v>1.1547000000000001</v>
      </c>
      <c r="D253">
        <v>1.0188999999999999</v>
      </c>
      <c r="E253">
        <v>0.79090000000000005</v>
      </c>
    </row>
    <row r="254" spans="1:5" x14ac:dyDescent="0.25">
      <c r="A254" t="s">
        <v>290</v>
      </c>
      <c r="B254" t="s">
        <v>309</v>
      </c>
      <c r="C254">
        <v>1.1547000000000001</v>
      </c>
      <c r="D254">
        <v>1.0698000000000001</v>
      </c>
      <c r="E254">
        <v>1.0785</v>
      </c>
    </row>
    <row r="255" spans="1:5" x14ac:dyDescent="0.25">
      <c r="A255" t="s">
        <v>290</v>
      </c>
      <c r="B255" t="s">
        <v>310</v>
      </c>
      <c r="C255">
        <v>1.1547000000000001</v>
      </c>
      <c r="D255">
        <v>1.1717</v>
      </c>
      <c r="E255">
        <v>0.89880000000000004</v>
      </c>
    </row>
    <row r="256" spans="1:5" x14ac:dyDescent="0.25">
      <c r="A256" t="s">
        <v>290</v>
      </c>
      <c r="B256" t="s">
        <v>311</v>
      </c>
      <c r="C256">
        <v>1.1547000000000001</v>
      </c>
      <c r="D256">
        <v>1.0698000000000001</v>
      </c>
      <c r="E256">
        <v>1.0785</v>
      </c>
    </row>
    <row r="257" spans="1:5" x14ac:dyDescent="0.25">
      <c r="A257" t="s">
        <v>290</v>
      </c>
      <c r="B257" t="s">
        <v>312</v>
      </c>
      <c r="C257">
        <v>1.1547000000000001</v>
      </c>
      <c r="D257">
        <v>1.2736000000000001</v>
      </c>
      <c r="E257">
        <v>1.1863999999999999</v>
      </c>
    </row>
    <row r="258" spans="1:5" x14ac:dyDescent="0.25">
      <c r="A258" t="s">
        <v>290</v>
      </c>
      <c r="B258" t="s">
        <v>313</v>
      </c>
      <c r="C258">
        <v>1.1547000000000001</v>
      </c>
      <c r="D258">
        <v>1.0698000000000001</v>
      </c>
      <c r="E258">
        <v>1.0785</v>
      </c>
    </row>
    <row r="259" spans="1:5" x14ac:dyDescent="0.25">
      <c r="A259" t="s">
        <v>290</v>
      </c>
      <c r="B259" t="s">
        <v>314</v>
      </c>
      <c r="C259">
        <v>1.1547000000000001</v>
      </c>
      <c r="D259">
        <v>1.2736000000000001</v>
      </c>
      <c r="E259">
        <v>0.64710000000000001</v>
      </c>
    </row>
    <row r="260" spans="1:5" x14ac:dyDescent="0.25">
      <c r="A260" t="s">
        <v>290</v>
      </c>
      <c r="B260" t="s">
        <v>315</v>
      </c>
      <c r="C260">
        <v>1.1547000000000001</v>
      </c>
      <c r="D260">
        <v>1.3245</v>
      </c>
      <c r="E260">
        <v>0.82689999999999997</v>
      </c>
    </row>
    <row r="261" spans="1:5" x14ac:dyDescent="0.25">
      <c r="A261" t="s">
        <v>290</v>
      </c>
      <c r="B261" t="s">
        <v>316</v>
      </c>
      <c r="C261">
        <v>1.1547000000000001</v>
      </c>
      <c r="D261">
        <v>0.7641</v>
      </c>
      <c r="E261">
        <v>1.4020999999999999</v>
      </c>
    </row>
    <row r="262" spans="1:5" x14ac:dyDescent="0.25">
      <c r="A262" t="s">
        <v>290</v>
      </c>
      <c r="B262" t="s">
        <v>317</v>
      </c>
      <c r="C262">
        <v>1.1547000000000001</v>
      </c>
      <c r="D262">
        <v>1.0188999999999999</v>
      </c>
      <c r="E262">
        <v>1.0065999999999999</v>
      </c>
    </row>
    <row r="263" spans="1:5" x14ac:dyDescent="0.25">
      <c r="A263" t="s">
        <v>357</v>
      </c>
      <c r="B263" t="s">
        <v>335</v>
      </c>
      <c r="C263">
        <v>1.5311999999999999</v>
      </c>
      <c r="D263">
        <v>1.1973</v>
      </c>
      <c r="E263">
        <v>0.54239999999999999</v>
      </c>
    </row>
    <row r="264" spans="1:5" x14ac:dyDescent="0.25">
      <c r="A264" t="s">
        <v>357</v>
      </c>
      <c r="B264" t="s">
        <v>334</v>
      </c>
      <c r="C264">
        <v>1.5311999999999999</v>
      </c>
      <c r="D264">
        <v>0.76190000000000002</v>
      </c>
      <c r="E264">
        <v>0.72309999999999997</v>
      </c>
    </row>
    <row r="265" spans="1:5" x14ac:dyDescent="0.25">
      <c r="A265" t="s">
        <v>357</v>
      </c>
      <c r="B265" t="s">
        <v>330</v>
      </c>
      <c r="C265">
        <v>1.5311999999999999</v>
      </c>
      <c r="D265">
        <v>0.65310000000000001</v>
      </c>
      <c r="E265">
        <v>1.1751</v>
      </c>
    </row>
    <row r="266" spans="1:5" x14ac:dyDescent="0.25">
      <c r="A266" t="s">
        <v>357</v>
      </c>
      <c r="B266" t="s">
        <v>332</v>
      </c>
      <c r="C266">
        <v>1.5311999999999999</v>
      </c>
      <c r="D266">
        <v>0.97960000000000003</v>
      </c>
      <c r="E266">
        <v>0.72309999999999997</v>
      </c>
    </row>
    <row r="267" spans="1:5" x14ac:dyDescent="0.25">
      <c r="A267" t="s">
        <v>357</v>
      </c>
      <c r="B267" t="s">
        <v>328</v>
      </c>
      <c r="C267">
        <v>1.5311999999999999</v>
      </c>
      <c r="D267">
        <v>0.76190000000000002</v>
      </c>
      <c r="E267">
        <v>0.90390000000000004</v>
      </c>
    </row>
    <row r="268" spans="1:5" x14ac:dyDescent="0.25">
      <c r="A268" t="s">
        <v>357</v>
      </c>
      <c r="B268" t="s">
        <v>337</v>
      </c>
      <c r="C268">
        <v>1.5311999999999999</v>
      </c>
      <c r="D268">
        <v>0.87080000000000002</v>
      </c>
      <c r="E268">
        <v>1.1751</v>
      </c>
    </row>
    <row r="269" spans="1:5" x14ac:dyDescent="0.25">
      <c r="A269" t="s">
        <v>357</v>
      </c>
      <c r="B269" t="s">
        <v>336</v>
      </c>
      <c r="C269">
        <v>1.5311999999999999</v>
      </c>
      <c r="D269">
        <v>0.8397</v>
      </c>
      <c r="E269">
        <v>1.3946000000000001</v>
      </c>
    </row>
    <row r="270" spans="1:5" x14ac:dyDescent="0.25">
      <c r="A270" t="s">
        <v>357</v>
      </c>
      <c r="B270" t="s">
        <v>331</v>
      </c>
      <c r="C270">
        <v>1.5311999999999999</v>
      </c>
      <c r="D270">
        <v>0.74639999999999995</v>
      </c>
      <c r="E270">
        <v>1.3171999999999999</v>
      </c>
    </row>
    <row r="271" spans="1:5" x14ac:dyDescent="0.25">
      <c r="A271" t="s">
        <v>357</v>
      </c>
      <c r="B271" t="s">
        <v>329</v>
      </c>
      <c r="C271">
        <v>1.5311999999999999</v>
      </c>
      <c r="D271">
        <v>1.7726999999999999</v>
      </c>
      <c r="E271">
        <v>0.77480000000000004</v>
      </c>
    </row>
    <row r="272" spans="1:5" x14ac:dyDescent="0.25">
      <c r="A272" t="s">
        <v>357</v>
      </c>
      <c r="B272" t="s">
        <v>333</v>
      </c>
      <c r="C272">
        <v>1.5311999999999999</v>
      </c>
      <c r="D272">
        <v>1.3062</v>
      </c>
      <c r="E272">
        <v>1.1621999999999999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2094"/>
  <sheetViews>
    <sheetView tabSelected="1" zoomScale="80" zoomScaleNormal="80" workbookViewId="0">
      <pane xSplit="12" ySplit="1" topLeftCell="BB2059" activePane="bottomRight" state="frozen"/>
      <selection pane="topRight" activeCell="M1" sqref="M1"/>
      <selection pane="bottomLeft" activeCell="A2" sqref="A2"/>
      <selection pane="bottomRight" activeCell="BS2082" sqref="BS2082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1.3193999999999999</v>
      </c>
      <c r="F2">
        <f>VLOOKUP(B2,home!$B$2:$E$405,3,FALSE)</f>
        <v>0.90949999999999998</v>
      </c>
      <c r="G2">
        <f>VLOOKUP(C2,away!$B$2:$E$405,4,FALSE)</f>
        <v>0.50529999999999997</v>
      </c>
      <c r="H2">
        <f>VLOOKUP(A2,away!$A$2:$E$405,3,FALSE)</f>
        <v>1.0076000000000001</v>
      </c>
      <c r="I2">
        <f>VLOOKUP(C2,away!$B$2:$E$405,3,FALSE)</f>
        <v>0.99250000000000005</v>
      </c>
      <c r="J2">
        <f>VLOOKUP(B2,home!$B$2:$E$405,4,FALSE)</f>
        <v>1.0916999999999999</v>
      </c>
      <c r="K2" s="3">
        <f>E2*F2*G2</f>
        <v>0.60635711978999995</v>
      </c>
      <c r="L2" s="3">
        <f>H2*I2*J2</f>
        <v>1.0917469431</v>
      </c>
      <c r="M2" s="5">
        <f>_xlfn.POISSON.DIST(0,$K2,FALSE) * _xlfn.POISSON.DIST(0,$L2,FALSE)</f>
        <v>0.18303020906801595</v>
      </c>
      <c r="N2" s="5">
        <f>_xlfn.POISSON.DIST(1,K2,FALSE) * _xlfn.POISSON.DIST(0,L2,FALSE)</f>
        <v>0.11098167040504368</v>
      </c>
      <c r="O2" s="5">
        <f>_xlfn.POISSON.DIST(0,K2,FALSE) * _xlfn.POISSON.DIST(1,L2,FALSE)</f>
        <v>0.19982267124496034</v>
      </c>
      <c r="P2" s="5">
        <f>_xlfn.POISSON.DIST(1,K2,FALSE) * _xlfn.POISSON.DIST(1,L2,FALSE)</f>
        <v>0.1211638994048382</v>
      </c>
      <c r="Q2" s="5">
        <f>_xlfn.POISSON.DIST(2,K2,FALSE) * _xlfn.POISSON.DIST(0,L2,FALSE)</f>
        <v>3.3647263008142685E-2</v>
      </c>
      <c r="R2" s="5">
        <f>_xlfn.POISSON.DIST(0,K2,FALSE) * _xlfn.POISSON.DIST(2,L2,FALSE)</f>
        <v>0.10907789524688083</v>
      </c>
      <c r="S2" s="5">
        <f>_xlfn.POISSON.DIST(2,K2,FALSE) * _xlfn.POISSON.DIST(2,L2,FALSE)</f>
        <v>2.0052277973318391E-2</v>
      </c>
      <c r="T2" s="5">
        <f>_xlfn.POISSON.DIST(2,K2,FALSE) * _xlfn.POISSON.DIST(1,L2,FALSE)</f>
        <v>3.6734296532821488E-2</v>
      </c>
      <c r="U2" s="5">
        <f>_xlfn.POISSON.DIST(1,K2,FALSE) * _xlfn.POISSON.DIST(2,L2,FALSE)</f>
        <v>6.6140158394653981E-2</v>
      </c>
      <c r="V2" s="5">
        <f>_xlfn.POISSON.DIST(3,K2,FALSE) * _xlfn.POISSON.DIST(3,L2,FALSE)</f>
        <v>1.4749308953293139E-3</v>
      </c>
      <c r="W2" s="5">
        <f>_xlfn.POISSON.DIST(3,K2,FALSE) * _xlfn.POISSON.DIST(0,L2,FALSE)</f>
        <v>6.8007524954780034E-3</v>
      </c>
      <c r="X2" s="5">
        <f>_xlfn.POISSON.DIST(3,K2,FALSE) * _xlfn.POISSON.DIST(1,L2,FALSE)</f>
        <v>7.4247007477178072E-3</v>
      </c>
      <c r="Y2" s="5">
        <f>_xlfn.POISSON.DIST(3,K2,FALSE) * _xlfn.POISSON.DIST(2,L2,FALSE)</f>
        <v>4.0529471723765994E-3</v>
      </c>
      <c r="Z2" s="5">
        <f>_xlfn.POISSON.DIST(0,K2,FALSE) * _xlfn.POISSON.DIST(3,L2,FALSE)</f>
        <v>3.9695152898521394E-2</v>
      </c>
      <c r="AA2" s="5">
        <f>_xlfn.POISSON.DIST(1,K2,FALSE) * _xlfn.POISSON.DIST(3,L2,FALSE)</f>
        <v>2.4069438581171103E-2</v>
      </c>
      <c r="AB2" s="5">
        <f>_xlfn.POISSON.DIST(2,K2,FALSE) * _xlfn.POISSON.DIST(3,L2,FALSE)</f>
        <v>7.2973377265206059E-3</v>
      </c>
      <c r="AC2" s="5">
        <f>_xlfn.POISSON.DIST(4,K2,FALSE) * _xlfn.POISSON.DIST(4,L2,FALSE)</f>
        <v>6.1024208633627427E-5</v>
      </c>
      <c r="AD2" s="5">
        <f>_xlfn.POISSON.DIST(4,K2,FALSE) * _xlfn.POISSON.DIST(0,L2,FALSE)</f>
        <v>1.030921173890674E-3</v>
      </c>
      <c r="AE2" s="5">
        <f>_xlfn.POISSON.DIST(4,K2,FALSE) * _xlfn.POISSON.DIST(1,L2,FALSE)</f>
        <v>1.1255050401722071E-3</v>
      </c>
      <c r="AF2" s="5">
        <f>_xlfn.POISSON.DIST(4,K2,FALSE) * _xlfn.POISSON.DIST(2,L2,FALSE)</f>
        <v>6.1438334352582468E-4</v>
      </c>
      <c r="AG2" s="5">
        <f>_xlfn.POISSON.DIST(4,K2,FALSE) * _xlfn.POISSON.DIST(3,L2,FALSE)</f>
        <v>2.2358371239529213E-4</v>
      </c>
      <c r="AH2" s="5">
        <f>_xlfn.POISSON.DIST(0,K2,FALSE) * _xlfn.POISSON.DIST(4,L2,FALSE)</f>
        <v>1.0834265458211957E-2</v>
      </c>
      <c r="AI2" s="5">
        <f>_xlfn.POISSON.DIST(1,K2,FALSE) * _xlfn.POISSON.DIST(4,L2,FALSE)</f>
        <v>6.5694339982816869E-3</v>
      </c>
      <c r="AJ2" s="5">
        <f>_xlfn.POISSON.DIST(2,K2,FALSE) * _xlfn.POISSON.DIST(4,L2,FALSE)</f>
        <v>1.9917115389242934E-3</v>
      </c>
      <c r="AK2" s="5">
        <f>_xlfn.POISSON.DIST(3,K2,FALSE) * _xlfn.POISSON.DIST(4,L2,FALSE)</f>
        <v>4.0256282406488108E-4</v>
      </c>
      <c r="AL2" s="5">
        <f>_xlfn.POISSON.DIST(5,K2,FALSE) * _xlfn.POISSON.DIST(5,L2,FALSE)</f>
        <v>1.615893051490103E-6</v>
      </c>
      <c r="AM2" s="5">
        <f>_xlfn.POISSON.DIST(5,K2,FALSE) * _xlfn.POISSON.DIST(0,L2,FALSE)</f>
        <v>1.2502127874617499E-4</v>
      </c>
      <c r="AN2" s="5">
        <f>_xlfn.POISSON.DIST(5,K2,FALSE) * _xlfn.POISSON.DIST(1,L2,FALSE)</f>
        <v>1.3649159889358956E-4</v>
      </c>
      <c r="AO2" s="5">
        <f>_xlfn.POISSON.DIST(5,K2,FALSE) * _xlfn.POISSON.DIST(2,L2,FALSE)</f>
        <v>7.4507142925453858E-5</v>
      </c>
      <c r="AP2" s="5">
        <f>_xlfn.POISSON.DIST(5,K2,FALSE) * _xlfn.POISSON.DIST(3,L2,FALSE)</f>
        <v>2.7114315175993016E-5</v>
      </c>
      <c r="AQ2" s="5">
        <f>_xlfn.POISSON.DIST(5,K2,FALSE) * _xlfn.POISSON.DIST(4,L2,FALSE)</f>
        <v>7.4004926769100774E-6</v>
      </c>
      <c r="AR2" s="5">
        <f>_xlfn.POISSON.DIST(0,K2,FALSE) * _xlfn.POISSON.DIST(5,L2,FALSE)</f>
        <v>2.3656552389473657E-3</v>
      </c>
      <c r="AS2" s="5">
        <f>_xlfn.POISSON.DIST(1,K2,FALSE) * _xlfn.POISSON.DIST(5,L2,FALSE)</f>
        <v>1.4344318971042489E-3</v>
      </c>
      <c r="AT2" s="5">
        <f>_xlfn.POISSON.DIST(2,K2,FALSE) * _xlfn.POISSON.DIST(5,L2,FALSE)</f>
        <v>4.3488899683151894E-4</v>
      </c>
      <c r="AU2" s="5">
        <f>_xlfn.POISSON.DIST(3,K2,FALSE) * _xlfn.POISSON.DIST(5,L2,FALSE)</f>
        <v>8.7899346515707424E-5</v>
      </c>
      <c r="AV2" s="5">
        <f>_xlfn.POISSON.DIST(4,K2,FALSE) * _xlfn.POISSON.DIST(5,L2,FALSE)</f>
        <v>1.3324598646171878E-5</v>
      </c>
      <c r="AW2" s="5">
        <f>_xlfn.POISSON.DIST(6,K2,FALSE) * _xlfn.POISSON.DIST(6,L2,FALSE)</f>
        <v>2.9713963026569573E-8</v>
      </c>
      <c r="AX2" s="5">
        <f>_xlfn.POISSON.DIST(6,K2,FALSE) * _xlfn.POISSON.DIST(0,L2,FALSE)</f>
        <v>1.2634590415498895E-5</v>
      </c>
      <c r="AY2" s="5">
        <f>_xlfn.POISSON.DIST(6,K2,FALSE) * _xlfn.POISSON.DIST(1,L2,FALSE)</f>
        <v>1.379377546344148E-5</v>
      </c>
      <c r="AZ2" s="5">
        <f>_xlfn.POISSON.DIST(6,K2,FALSE) * _xlfn.POISSON.DIST(2,L2,FALSE)</f>
        <v>7.5296560980100084E-6</v>
      </c>
      <c r="BA2" s="5">
        <f>_xlfn.POISSON.DIST(6,K2,FALSE) * _xlfn.POISSON.DIST(3,L2,FALSE)</f>
        <v>2.7401596758655673E-6</v>
      </c>
      <c r="BB2" s="5">
        <f>_xlfn.POISSON.DIST(6,K2,FALSE) * _xlfn.POISSON.DIST(4,L2,FALSE)</f>
        <v>7.4789023743302984E-7</v>
      </c>
      <c r="BC2" s="5">
        <f>_xlfn.POISSON.DIST(6,K2,FALSE) * _xlfn.POISSON.DIST(5,L2,FALSE)</f>
        <v>1.6330137609836877E-7</v>
      </c>
      <c r="BD2" s="5">
        <f>_xlfn.POISSON.DIST(0,K2,FALSE) * _xlfn.POISSON.DIST(6,L2,FALSE)</f>
        <v>4.3044947925821429E-4</v>
      </c>
      <c r="BE2" s="5">
        <f>_xlfn.POISSON.DIST(1,K2,FALSE) * _xlfn.POISSON.DIST(6,L2,FALSE)</f>
        <v>2.6100610645811613E-4</v>
      </c>
      <c r="BF2" s="5">
        <f>_xlfn.POISSON.DIST(2,K2,FALSE) * _xlfn.POISSON.DIST(6,L2,FALSE)</f>
        <v>7.9131455479772712E-5</v>
      </c>
      <c r="BG2" s="5">
        <f>_xlfn.POISSON.DIST(3,K2,FALSE) * _xlfn.POISSON.DIST(6,L2,FALSE)</f>
        <v>1.59939738098352E-5</v>
      </c>
      <c r="BH2" s="5">
        <f>_xlfn.POISSON.DIST(4,K2,FALSE) * _xlfn.POISSON.DIST(6,L2,FALSE)</f>
        <v>2.4245149733320905E-6</v>
      </c>
      <c r="BI2" s="5">
        <f>_xlfn.POISSON.DIST(5,K2,FALSE) * _xlfn.POISSON.DIST(6,L2,FALSE)</f>
        <v>2.9402438322347503E-7</v>
      </c>
      <c r="BJ2" s="8">
        <f>SUM(N2,Q2,T2,W2,X2,Y2,AD2,AE2,AF2,AG2,AM2,AN2,AO2,AP2,AQ2,AX2,AY2,AZ2,BA2,BB2,BC2)</f>
        <v>0.20304416783324866</v>
      </c>
      <c r="BK2" s="8">
        <f>SUM(M2,P2,S2,V2,AC2,AL2,AY2)</f>
        <v>0.3257977512186504</v>
      </c>
      <c r="BL2" s="8">
        <f>SUM(O2,R2,U2,AA2,AB2,AH2,AI2,AJ2,AK2,AR2,AS2,AT2,AU2,AV2,BD2,BE2,BF2,BG2,BH2,BI2)</f>
        <v>0.43133097464607723</v>
      </c>
      <c r="BM2" s="8">
        <f>SUM(S2:BI2)</f>
        <v>0.24213067415711562</v>
      </c>
      <c r="BN2" s="8">
        <f>SUM(M2:R2)</f>
        <v>0.75772360837788166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1.6506000000000001</v>
      </c>
      <c r="F3">
        <f>VLOOKUP(B3,home!$B$2:$E$405,3,FALSE)</f>
        <v>1.2117</v>
      </c>
      <c r="G3">
        <f>VLOOKUP(C3,away!$B$2:$E$405,4,FALSE)</f>
        <v>0.37869999999999998</v>
      </c>
      <c r="H3">
        <f>VLOOKUP(A3,away!$A$2:$E$405,3,FALSE)</f>
        <v>1.3734999999999999</v>
      </c>
      <c r="I3">
        <f>VLOOKUP(C3,away!$B$2:$E$405,3,FALSE)</f>
        <v>1.2741</v>
      </c>
      <c r="J3">
        <f>VLOOKUP(B3,home!$B$2:$E$405,4,FALSE)</f>
        <v>1.0401</v>
      </c>
      <c r="K3" s="3">
        <f t="shared" ref="K3:K8" si="0">E3*F3*G3</f>
        <v>0.75741212597399998</v>
      </c>
      <c r="L3" s="3">
        <f t="shared" ref="L3:L8" si="1">H3*I3*J3</f>
        <v>1.8201504016349999</v>
      </c>
      <c r="M3" s="5">
        <f>_xlfn.POISSON.DIST(0,K3,FALSE) * _xlfn.POISSON.DIST(0,L3,FALSE)</f>
        <v>7.5958926345578631E-2</v>
      </c>
      <c r="N3" s="5">
        <f>_xlfn.POISSON.DIST(1,K3,FALSE) * _xlfn.POISSON.DIST(0,L3,FALSE)</f>
        <v>5.7532211890107196E-2</v>
      </c>
      <c r="O3" s="5">
        <f>_xlfn.POISSON.DIST(0,K3,FALSE) * _xlfn.POISSON.DIST(1,L3,FALSE)</f>
        <v>0.13825667029566832</v>
      </c>
      <c r="P3" s="5">
        <f>_xlfn.POISSON.DIST(1,K3,FALSE) * _xlfn.POISSON.DIST(1,L3,FALSE)</f>
        <v>0.10471727857872852</v>
      </c>
      <c r="Q3" s="5">
        <f>_xlfn.POISSON.DIST(2,K3,FALSE) * _xlfn.POISSON.DIST(0,L3,FALSE)</f>
        <v>2.1787797459836365E-2</v>
      </c>
      <c r="R3" s="5">
        <f>_xlfn.POISSON.DIST(0,K3,FALSE) * _xlfn.POISSON.DIST(2,L3,FALSE)</f>
        <v>0.12582396698368925</v>
      </c>
      <c r="S3" s="5">
        <f>_xlfn.POISSON.DIST(2,K3,FALSE) * _xlfn.POISSON.DIST(2,L3,FALSE)</f>
        <v>3.6090914394465115E-2</v>
      </c>
      <c r="T3" s="5">
        <f>_xlfn.POISSON.DIST(2,K3,FALSE) * _xlfn.POISSON.DIST(1,L3,FALSE)</f>
        <v>3.9657068297263183E-2</v>
      </c>
      <c r="U3" s="5">
        <f>_xlfn.POISSON.DIST(1,K3,FALSE) * _xlfn.POISSON.DIST(2,L3,FALSE)</f>
        <v>9.5300598331598471E-2</v>
      </c>
      <c r="V3" s="5">
        <f>_xlfn.POISSON.DIST(3,K3,FALSE) * _xlfn.POISSON.DIST(3,L3,FALSE)</f>
        <v>5.5283420463492104E-3</v>
      </c>
      <c r="W3" s="5">
        <f>_xlfn.POISSON.DIST(3,K3,FALSE) * _xlfn.POISSON.DIST(0,L3,FALSE)</f>
        <v>5.5007806647818592E-3</v>
      </c>
      <c r="X3" s="5">
        <f>_xlfn.POISSON.DIST(3,K3,FALSE) * _xlfn.POISSON.DIST(1,L3,FALSE)</f>
        <v>1.0012248136308743E-2</v>
      </c>
      <c r="Y3" s="5">
        <f>_xlfn.POISSON.DIST(3,K3,FALSE) * _xlfn.POISSON.DIST(2,L3,FALSE)</f>
        <v>9.1118987332858212E-3</v>
      </c>
      <c r="Z3" s="5">
        <f>_xlfn.POISSON.DIST(0,K3,FALSE) * _xlfn.POISSON.DIST(3,L3,FALSE)</f>
        <v>7.6339514680223639E-2</v>
      </c>
      <c r="AA3" s="5">
        <f>_xlfn.POISSON.DIST(1,K3,FALSE) * _xlfn.POISSON.DIST(3,L3,FALSE)</f>
        <v>5.7820474109771577E-2</v>
      </c>
      <c r="AB3" s="5">
        <f>_xlfn.POISSON.DIST(2,K3,FALSE) * _xlfn.POISSON.DIST(3,L3,FALSE)</f>
        <v>2.1896964110153353E-2</v>
      </c>
      <c r="AC3" s="5">
        <f>_xlfn.POISSON.DIST(4,K3,FALSE) * _xlfn.POISSON.DIST(4,L3,FALSE)</f>
        <v>4.7633714857311271E-4</v>
      </c>
      <c r="AD3" s="5">
        <f>_xlfn.POISSON.DIST(4,K3,FALSE) * _xlfn.POISSON.DIST(0,L3,FALSE)</f>
        <v>1.0415894944572749E-3</v>
      </c>
      <c r="AE3" s="5">
        <f>_xlfn.POISSON.DIST(4,K3,FALSE) * _xlfn.POISSON.DIST(1,L3,FALSE)</f>
        <v>1.8958495366752056E-3</v>
      </c>
      <c r="AF3" s="5">
        <f>_xlfn.POISSON.DIST(4,K3,FALSE) * _xlfn.POISSON.DIST(2,L3,FALSE)</f>
        <v>1.7253656478094523E-3</v>
      </c>
      <c r="AG3" s="5">
        <f>_xlfn.POISSON.DIST(4,K3,FALSE) * _xlfn.POISSON.DIST(3,L3,FALSE)</f>
        <v>1.0468083256092019E-3</v>
      </c>
      <c r="AH3" s="5">
        <f>_xlfn.POISSON.DIST(0,K3,FALSE) * _xlfn.POISSON.DIST(4,L3,FALSE)</f>
        <v>3.4737349576457507E-2</v>
      </c>
      <c r="AI3" s="5">
        <f>_xlfn.POISSON.DIST(1,K3,FALSE) * _xlfn.POISSON.DIST(4,L3,FALSE)</f>
        <v>2.6310489793406715E-2</v>
      </c>
      <c r="AJ3" s="5">
        <f>_xlfn.POISSON.DIST(2,K3,FALSE) * _xlfn.POISSON.DIST(4,L3,FALSE)</f>
        <v>9.9639420049207027E-3</v>
      </c>
      <c r="AK3" s="5">
        <f>_xlfn.POISSON.DIST(3,K3,FALSE) * _xlfn.POISSON.DIST(4,L3,FALSE)</f>
        <v>2.5156034990095433E-3</v>
      </c>
      <c r="AL3" s="5">
        <f>_xlfn.POISSON.DIST(5,K3,FALSE) * _xlfn.POISSON.DIST(5,L3,FALSE)</f>
        <v>2.6267211654674091E-5</v>
      </c>
      <c r="AM3" s="5">
        <f>_xlfn.POISSON.DIST(5,K3,FALSE) * _xlfn.POISSON.DIST(0,L3,FALSE)</f>
        <v>1.5778250267781379E-4</v>
      </c>
      <c r="AN3" s="5">
        <f>_xlfn.POISSON.DIST(5,K3,FALSE) * _xlfn.POISSON.DIST(1,L3,FALSE)</f>
        <v>2.8718788561999818E-4</v>
      </c>
      <c r="AO3" s="5">
        <f>_xlfn.POISSON.DIST(5,K3,FALSE) * _xlfn.POISSON.DIST(2,L3,FALSE)</f>
        <v>2.6136257267797314E-4</v>
      </c>
      <c r="AP3" s="5">
        <f>_xlfn.POISSON.DIST(5,K3,FALSE) * _xlfn.POISSON.DIST(3,L3,FALSE)</f>
        <v>1.5857306387738986E-4</v>
      </c>
      <c r="AQ3" s="5">
        <f>_xlfn.POISSON.DIST(5,K3,FALSE) * _xlfn.POISSON.DIST(4,L3,FALSE)</f>
        <v>7.2156706476230915E-5</v>
      </c>
      <c r="AR3" s="5">
        <f>_xlfn.POISSON.DIST(0,K3,FALSE) * _xlfn.POISSON.DIST(5,L3,FALSE)</f>
        <v>1.2645440156664902E-2</v>
      </c>
      <c r="AS3" s="5">
        <f>_xlfn.POISSON.DIST(1,K3,FALSE) * _xlfn.POISSON.DIST(5,L3,FALSE)</f>
        <v>9.5778097129365566E-3</v>
      </c>
      <c r="AT3" s="5">
        <f>_xlfn.POISSON.DIST(2,K3,FALSE) * _xlfn.POISSON.DIST(5,L3,FALSE)</f>
        <v>3.6271746084248517E-3</v>
      </c>
      <c r="AU3" s="5">
        <f>_xlfn.POISSON.DIST(3,K3,FALSE) * _xlfn.POISSON.DIST(5,L3,FALSE)</f>
        <v>9.1575534381532601E-4</v>
      </c>
      <c r="AV3" s="5">
        <f>_xlfn.POISSON.DIST(4,K3,FALSE) * _xlfn.POISSON.DIST(5,L3,FALSE)</f>
        <v>1.7340105045780431E-4</v>
      </c>
      <c r="AW3" s="5">
        <f>_xlfn.POISSON.DIST(6,K3,FALSE) * _xlfn.POISSON.DIST(6,L3,FALSE)</f>
        <v>1.0058911852698771E-6</v>
      </c>
      <c r="AX3" s="5">
        <f>_xlfn.POISSON.DIST(6,K3,FALSE) * _xlfn.POISSON.DIST(0,L3,FALSE)</f>
        <v>1.9917730132450203E-5</v>
      </c>
      <c r="AY3" s="5">
        <f>_xlfn.POISSON.DIST(6,K3,FALSE) * _xlfn.POISSON.DIST(1,L3,FALSE)</f>
        <v>3.6253264500236776E-5</v>
      </c>
      <c r="AZ3" s="5">
        <f>_xlfn.POISSON.DIST(6,K3,FALSE) * _xlfn.POISSON.DIST(2,L3,FALSE)</f>
        <v>3.299319697034293E-5</v>
      </c>
      <c r="BA3" s="5">
        <f>_xlfn.POISSON.DIST(6,K3,FALSE) * _xlfn.POISSON.DIST(3,L3,FALSE)</f>
        <v>2.0017526905597446E-5</v>
      </c>
      <c r="BB3" s="5">
        <f>_xlfn.POISSON.DIST(6,K3,FALSE) * _xlfn.POISSON.DIST(4,L3,FALSE)</f>
        <v>9.1087274092406534E-6</v>
      </c>
      <c r="BC3" s="5">
        <f>_xlfn.POISSON.DIST(6,K3,FALSE) * _xlfn.POISSON.DIST(5,L3,FALSE)</f>
        <v>3.3158507704626204E-6</v>
      </c>
      <c r="BD3" s="5">
        <f>_xlfn.POISSON.DIST(0,K3,FALSE) * _xlfn.POISSON.DIST(6,L3,FALSE)</f>
        <v>3.8361004966674965E-3</v>
      </c>
      <c r="BE3" s="5">
        <f>_xlfn.POISSON.DIST(1,K3,FALSE) * _xlfn.POISSON.DIST(6,L3,FALSE)</f>
        <v>2.9055090326308461E-3</v>
      </c>
      <c r="BF3" s="5">
        <f>_xlfn.POISSON.DIST(2,K3,FALSE) * _xlfn.POISSON.DIST(6,L3,FALSE)</f>
        <v>1.1003338867207944E-3</v>
      </c>
      <c r="BG3" s="5">
        <f>_xlfn.POISSON.DIST(3,K3,FALSE) * _xlfn.POISSON.DIST(6,L3,FALSE)</f>
        <v>2.7780207614081052E-4</v>
      </c>
      <c r="BH3" s="5">
        <f>_xlfn.POISSON.DIST(4,K3,FALSE) * _xlfn.POISSON.DIST(6,L3,FALSE)</f>
        <v>5.2602665272450561E-5</v>
      </c>
      <c r="BI3" s="5">
        <f>_xlfn.POISSON.DIST(5,K3,FALSE) * _xlfn.POISSON.DIST(6,L3,FALSE)</f>
        <v>7.9683793071811001E-6</v>
      </c>
      <c r="BJ3" s="8">
        <f>SUM(N3,Q3,T3,W3,X3,Y3,AD3,AE3,AF3,AG3,AM3,AN3,AO3,AP3,AQ3,AX3,AY3,AZ3,BA3,BB3,BC3)</f>
        <v>0.15037028721415202</v>
      </c>
      <c r="BK3" s="8">
        <f>SUM(M3,P3,S3,V3,AC3,AL3,AY3)</f>
        <v>0.22283431898984948</v>
      </c>
      <c r="BL3" s="8">
        <f>SUM(O3,R3,U3,AA3,AB3,AH3,AI3,AJ3,AK3,AR3,AS3,AT3,AU3,AV3,BD3,BE3,BF3,BG3,BH3,BI3)</f>
        <v>0.54774595611371446</v>
      </c>
      <c r="BM3" s="8">
        <f>SUM(S3:BI3)</f>
        <v>0.47317797807101647</v>
      </c>
      <c r="BN3" s="8">
        <f>SUM(M3:R3)</f>
        <v>0.52407685155360828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1.5366</v>
      </c>
      <c r="F5">
        <f>VLOOKUP(B5,home!$B$2:$E$405,3,FALSE)</f>
        <v>1.1155999999999999</v>
      </c>
      <c r="G5">
        <f>VLOOKUP(C5,away!$B$2:$E$405,4,FALSE)</f>
        <v>1.0226999999999999</v>
      </c>
      <c r="H5">
        <f>VLOOKUP(A5,away!$A$2:$E$405,3,FALSE)</f>
        <v>1.1789000000000001</v>
      </c>
      <c r="I5">
        <f>VLOOKUP(C5,away!$B$2:$E$405,3,FALSE)</f>
        <v>1.0906</v>
      </c>
      <c r="J5">
        <f>VLOOKUP(B5,home!$B$2:$E$405,4,FALSE)</f>
        <v>1.6964999999999999</v>
      </c>
      <c r="K5" s="3">
        <f t="shared" si="0"/>
        <v>1.7531440027919998</v>
      </c>
      <c r="L5" s="3">
        <f t="shared" si="1"/>
        <v>2.1812041988099997</v>
      </c>
      <c r="M5" s="5">
        <f t="shared" si="2"/>
        <v>1.9558443335795116E-2</v>
      </c>
      <c r="N5" s="5">
        <f t="shared" si="3"/>
        <v>3.4288767638096358E-2</v>
      </c>
      <c r="O5" s="5">
        <f t="shared" si="4"/>
        <v>4.2660958726223754E-2</v>
      </c>
      <c r="P5" s="5">
        <f t="shared" si="5"/>
        <v>7.4790803944236206E-2</v>
      </c>
      <c r="Q5" s="5">
        <f t="shared" si="6"/>
        <v>3.005657367392852E-2</v>
      </c>
      <c r="R5" s="5">
        <f t="shared" si="7"/>
        <v>4.6526131149449687E-2</v>
      </c>
      <c r="S5" s="5">
        <f t="shared" si="8"/>
        <v>7.1499355273175927E-2</v>
      </c>
      <c r="T5" s="5">
        <f t="shared" si="9"/>
        <v>6.5559524699414978E-2</v>
      </c>
      <c r="U5" s="5">
        <f t="shared" si="10"/>
        <v>8.1567007797771776E-2</v>
      </c>
      <c r="V5" s="5">
        <f t="shared" si="11"/>
        <v>3.0379004041973086E-2</v>
      </c>
      <c r="W5" s="5">
        <f t="shared" si="12"/>
        <v>1.7564500626974563E-2</v>
      </c>
      <c r="X5" s="5">
        <f t="shared" si="13"/>
        <v>3.8311762517557781E-2</v>
      </c>
      <c r="Y5" s="5">
        <f t="shared" si="14"/>
        <v>4.178288863355431E-2</v>
      </c>
      <c r="Z5" s="5">
        <f t="shared" si="15"/>
        <v>3.3827664205854792E-2</v>
      </c>
      <c r="AA5" s="5">
        <f t="shared" si="16"/>
        <v>5.9304766630955921E-2</v>
      </c>
      <c r="AB5" s="5">
        <f t="shared" si="17"/>
        <v>5.1984897978019744E-2</v>
      </c>
      <c r="AC5" s="5">
        <f t="shared" si="18"/>
        <v>7.2605156258975989E-3</v>
      </c>
      <c r="AD5" s="5">
        <f t="shared" si="19"/>
        <v>7.6982747340541965E-3</v>
      </c>
      <c r="AE5" s="5">
        <f t="shared" si="20"/>
        <v>1.6791509173511947E-2</v>
      </c>
      <c r="AF5" s="5">
        <f t="shared" si="21"/>
        <v>1.8312855156810446E-2</v>
      </c>
      <c r="AG5" s="5">
        <f t="shared" si="22"/>
        <v>1.3314692186744765E-2</v>
      </c>
      <c r="AH5" s="5">
        <f t="shared" si="23"/>
        <v>1.844626080043631E-2</v>
      </c>
      <c r="AI5" s="5">
        <f t="shared" si="24"/>
        <v>3.2338951496222068E-2</v>
      </c>
      <c r="AJ5" s="5">
        <f t="shared" si="25"/>
        <v>2.8347419436091547E-2</v>
      </c>
      <c r="AK5" s="5">
        <f t="shared" si="26"/>
        <v>1.6565702793004421E-2</v>
      </c>
      <c r="AL5" s="5">
        <f t="shared" si="27"/>
        <v>1.1105583228431205E-3</v>
      </c>
      <c r="AM5" s="5">
        <f t="shared" si="28"/>
        <v>2.6992368363704593E-3</v>
      </c>
      <c r="AN5" s="5">
        <f t="shared" si="29"/>
        <v>5.8875867210738658E-3</v>
      </c>
      <c r="AO5" s="5">
        <f t="shared" si="30"/>
        <v>6.4210144384321587E-3</v>
      </c>
      <c r="AP5" s="5">
        <f t="shared" si="31"/>
        <v>4.6685145512426187E-3</v>
      </c>
      <c r="AQ5" s="5">
        <f t="shared" si="32"/>
        <v>2.5457458853439963E-3</v>
      </c>
      <c r="AR5" s="5">
        <f t="shared" si="33"/>
        <v>8.0470123020511923E-3</v>
      </c>
      <c r="AS5" s="5">
        <f t="shared" si="34"/>
        <v>1.4107571357734492E-2</v>
      </c>
      <c r="AT5" s="5">
        <f t="shared" si="35"/>
        <v>1.2366302059886208E-2</v>
      </c>
      <c r="AU5" s="5">
        <f t="shared" si="36"/>
        <v>7.2266360976679525E-3</v>
      </c>
      <c r="AV5" s="5">
        <f t="shared" si="37"/>
        <v>3.1673334337466892E-3</v>
      </c>
      <c r="AW5" s="5">
        <f t="shared" si="38"/>
        <v>1.1796489510149176E-4</v>
      </c>
      <c r="AX5" s="5">
        <f t="shared" si="39"/>
        <v>7.8869181196635245E-4</v>
      </c>
      <c r="AY5" s="5">
        <f t="shared" si="40"/>
        <v>1.7202978918280747E-3</v>
      </c>
      <c r="AZ5" s="5">
        <f t="shared" si="41"/>
        <v>1.8761604924296938E-3</v>
      </c>
      <c r="BA5" s="5">
        <f t="shared" si="42"/>
        <v>1.3640963812430282E-3</v>
      </c>
      <c r="BB5" s="5">
        <f t="shared" si="43"/>
        <v>7.4384318858720521E-4</v>
      </c>
      <c r="BC5" s="5">
        <f t="shared" si="44"/>
        <v>3.2449477724052589E-4</v>
      </c>
      <c r="BD5" s="5">
        <f t="shared" si="45"/>
        <v>2.92536283685163E-3</v>
      </c>
      <c r="BE5" s="5">
        <f t="shared" si="46"/>
        <v>5.1285823134170263E-3</v>
      </c>
      <c r="BF5" s="5">
        <f t="shared" si="47"/>
        <v>4.49557166279609E-3</v>
      </c>
      <c r="BG5" s="5">
        <f t="shared" si="48"/>
        <v>2.6271281665842076E-3</v>
      </c>
      <c r="BH5" s="5">
        <f t="shared" si="49"/>
        <v>1.1514334974532621E-3</v>
      </c>
      <c r="BI5" s="5">
        <f t="shared" si="50"/>
        <v>4.0372574613480088E-4</v>
      </c>
      <c r="BJ5" s="8">
        <f t="shared" si="51"/>
        <v>0.31272103201640583</v>
      </c>
      <c r="BK5" s="8">
        <f t="shared" si="52"/>
        <v>0.20631897843574915</v>
      </c>
      <c r="BL5" s="8">
        <f t="shared" si="53"/>
        <v>0.43938875628249874</v>
      </c>
      <c r="BM5" s="8">
        <f t="shared" si="54"/>
        <v>0.74277241947605199</v>
      </c>
      <c r="BN5" s="8">
        <f t="shared" si="55"/>
        <v>0.24788167846772963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1.5366</v>
      </c>
      <c r="F6">
        <f>VLOOKUP(B6,home!$B$2:$E$405,3,FALSE)</f>
        <v>1.6735</v>
      </c>
      <c r="G6">
        <f>VLOOKUP(C6,away!$B$2:$E$405,4,FALSE)</f>
        <v>0.74380000000000002</v>
      </c>
      <c r="H6">
        <f>VLOOKUP(A6,away!$A$2:$E$405,3,FALSE)</f>
        <v>1.1789000000000001</v>
      </c>
      <c r="I6">
        <f>VLOOKUP(C6,away!$B$2:$E$405,3,FALSE)</f>
        <v>0.84819999999999995</v>
      </c>
      <c r="J6">
        <f>VLOOKUP(B6,home!$B$2:$E$405,4,FALSE)</f>
        <v>0.2424</v>
      </c>
      <c r="K6" s="3">
        <f t="shared" si="0"/>
        <v>1.9126817743799998</v>
      </c>
      <c r="L6" s="3">
        <f t="shared" si="1"/>
        <v>0.24238617835200002</v>
      </c>
      <c r="M6" s="5">
        <f t="shared" si="2"/>
        <v>0.11589531494201884</v>
      </c>
      <c r="N6" s="5">
        <f t="shared" si="3"/>
        <v>0.22167085662562946</v>
      </c>
      <c r="O6" s="5">
        <f t="shared" si="4"/>
        <v>2.809142247769739E-2</v>
      </c>
      <c r="P6" s="5">
        <f t="shared" si="5"/>
        <v>5.3729951789500449E-2</v>
      </c>
      <c r="Q6" s="5">
        <f t="shared" si="6"/>
        <v>0.21199290368952178</v>
      </c>
      <c r="R6" s="5">
        <f t="shared" si="7"/>
        <v>3.4044862694202708E-3</v>
      </c>
      <c r="S6" s="5">
        <f t="shared" si="8"/>
        <v>6.227403844465869E-3</v>
      </c>
      <c r="T6" s="5">
        <f t="shared" si="9"/>
        <v>5.1384149763046789E-2</v>
      </c>
      <c r="U6" s="5">
        <f t="shared" si="10"/>
        <v>6.511698838647109E-3</v>
      </c>
      <c r="V6" s="5">
        <f t="shared" si="11"/>
        <v>3.2078576784219914E-4</v>
      </c>
      <c r="W6" s="5">
        <f t="shared" si="12"/>
        <v>0.13515832106161432</v>
      </c>
      <c r="X6" s="5">
        <f t="shared" si="13"/>
        <v>3.2760508914597336E-2</v>
      </c>
      <c r="Y6" s="5">
        <f t="shared" si="14"/>
        <v>3.9703472783379377E-3</v>
      </c>
      <c r="Z6" s="5">
        <f t="shared" si="15"/>
        <v>2.7506680536554571E-4</v>
      </c>
      <c r="AA6" s="5">
        <f t="shared" si="16"/>
        <v>5.2611526535961E-4</v>
      </c>
      <c r="AB6" s="5">
        <f t="shared" si="17"/>
        <v>5.031455396382117E-4</v>
      </c>
      <c r="AC6" s="5">
        <f t="shared" si="18"/>
        <v>9.2949205116391669E-6</v>
      </c>
      <c r="AD6" s="5">
        <f t="shared" si="19"/>
        <v>6.4628714337587531E-2</v>
      </c>
      <c r="AE6" s="5">
        <f t="shared" si="20"/>
        <v>1.5665107080090952E-2</v>
      </c>
      <c r="AF6" s="5">
        <f t="shared" si="21"/>
        <v>1.8985027193090518E-3</v>
      </c>
      <c r="AG6" s="5">
        <f t="shared" si="22"/>
        <v>1.5339027290806699E-4</v>
      </c>
      <c r="AH6" s="5">
        <f t="shared" si="23"/>
        <v>1.6668097936012002E-5</v>
      </c>
      <c r="AI6" s="5">
        <f t="shared" si="24"/>
        <v>3.1880767135791048E-5</v>
      </c>
      <c r="AJ6" s="5">
        <f t="shared" si="25"/>
        <v>3.0488881126940207E-5</v>
      </c>
      <c r="AK6" s="5">
        <f t="shared" si="26"/>
        <v>1.9438509084245631E-5</v>
      </c>
      <c r="AL6" s="5">
        <f t="shared" si="27"/>
        <v>1.7236784117717381E-7</v>
      </c>
      <c r="AM6" s="5">
        <f t="shared" si="28"/>
        <v>2.4722832803022989E-2</v>
      </c>
      <c r="AN6" s="5">
        <f t="shared" si="29"/>
        <v>5.9924729611602074E-3</v>
      </c>
      <c r="AO6" s="5">
        <f t="shared" si="30"/>
        <v>7.2624630996665775E-4</v>
      </c>
      <c r="AP6" s="5">
        <f t="shared" si="31"/>
        <v>5.8677355871686748E-5</v>
      </c>
      <c r="AQ6" s="5">
        <f t="shared" si="32"/>
        <v>3.5556450113846082E-6</v>
      </c>
      <c r="AR6" s="5">
        <f t="shared" si="33"/>
        <v>8.0802331182136192E-7</v>
      </c>
      <c r="AS6" s="5">
        <f t="shared" si="34"/>
        <v>1.5454914617948861E-6</v>
      </c>
      <c r="AT6" s="5">
        <f t="shared" si="35"/>
        <v>1.4780166757174914E-6</v>
      </c>
      <c r="AU6" s="5">
        <f t="shared" si="36"/>
        <v>9.4232518595818701E-7</v>
      </c>
      <c r="AV6" s="5">
        <f t="shared" si="37"/>
        <v>4.5059205218036692E-7</v>
      </c>
      <c r="AW6" s="5">
        <f t="shared" si="38"/>
        <v>2.2197512665113066E-9</v>
      </c>
      <c r="AX6" s="5">
        <f t="shared" si="39"/>
        <v>7.8811519522310209E-3</v>
      </c>
      <c r="AY6" s="5">
        <f t="shared" si="40"/>
        <v>1.9102823027126814E-3</v>
      </c>
      <c r="AZ6" s="5">
        <f t="shared" si="41"/>
        <v>2.3151301346399265E-4</v>
      </c>
      <c r="BA6" s="5">
        <f t="shared" si="42"/>
        <v>1.8705184857430773E-5</v>
      </c>
      <c r="BB6" s="5">
        <f t="shared" si="43"/>
        <v>1.1334695682400857E-6</v>
      </c>
      <c r="BC6" s="5">
        <f t="shared" si="44"/>
        <v>5.4947471384801189E-8</v>
      </c>
      <c r="BD6" s="5">
        <f t="shared" si="45"/>
        <v>3.2642280428617728E-8</v>
      </c>
      <c r="BE6" s="5">
        <f t="shared" si="46"/>
        <v>6.2434294850018086E-8</v>
      </c>
      <c r="BF6" s="5">
        <f t="shared" si="47"/>
        <v>5.9708468927948348E-8</v>
      </c>
      <c r="BG6" s="5">
        <f t="shared" si="48"/>
        <v>3.8067766764873787E-8</v>
      </c>
      <c r="BH6" s="5">
        <f t="shared" si="49"/>
        <v>1.820288092063069E-8</v>
      </c>
      <c r="BI6" s="5">
        <f t="shared" si="50"/>
        <v>6.9632637156199441E-9</v>
      </c>
      <c r="BJ6" s="8">
        <f t="shared" si="51"/>
        <v>0.78082942768798103</v>
      </c>
      <c r="BK6" s="8">
        <f t="shared" si="52"/>
        <v>0.17809320593489283</v>
      </c>
      <c r="BL6" s="8">
        <f t="shared" si="53"/>
        <v>3.9140787113688645E-2</v>
      </c>
      <c r="BM6" s="8">
        <f t="shared" si="54"/>
        <v>0.36164327166517829</v>
      </c>
      <c r="BN6" s="8">
        <f t="shared" si="55"/>
        <v>0.63478493579378825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1.2417</v>
      </c>
      <c r="F7">
        <f>VLOOKUP(B7,home!$B$2:$E$405,3,FALSE)</f>
        <v>0.34510000000000002</v>
      </c>
      <c r="G7">
        <f>VLOOKUP(C7,away!$B$2:$E$405,4,FALSE)</f>
        <v>0.4602</v>
      </c>
      <c r="H7">
        <f>VLOOKUP(A7,away!$A$2:$E$405,3,FALSE)</f>
        <v>0.875</v>
      </c>
      <c r="I7">
        <f>VLOOKUP(C7,away!$B$2:$E$405,3,FALSE)</f>
        <v>1.3061</v>
      </c>
      <c r="J7">
        <f>VLOOKUP(B7,home!$B$2:$E$405,4,FALSE)</f>
        <v>0.81630000000000003</v>
      </c>
      <c r="K7" s="3">
        <f t="shared" si="0"/>
        <v>0.19720061033400002</v>
      </c>
      <c r="L7" s="3">
        <f t="shared" si="1"/>
        <v>0.93289825125000003</v>
      </c>
      <c r="M7" s="5">
        <f t="shared" si="2"/>
        <v>0.32300132242138729</v>
      </c>
      <c r="N7" s="5">
        <f t="shared" si="3"/>
        <v>6.3696057920186691E-2</v>
      </c>
      <c r="O7" s="5">
        <f t="shared" si="4"/>
        <v>0.30132736883834965</v>
      </c>
      <c r="P7" s="5">
        <f t="shared" si="5"/>
        <v>5.9421941045260877E-2</v>
      </c>
      <c r="Q7" s="5">
        <f t="shared" si="6"/>
        <v>6.2804507488653152E-3</v>
      </c>
      <c r="R7" s="5">
        <f t="shared" si="7"/>
        <v>0.14055388772153005</v>
      </c>
      <c r="S7" s="5">
        <f t="shared" si="8"/>
        <v>2.7329354653384064E-3</v>
      </c>
      <c r="T7" s="5">
        <f t="shared" si="9"/>
        <v>5.8590215206782053E-3</v>
      </c>
      <c r="U7" s="5">
        <f t="shared" si="10"/>
        <v>2.7717312443502229E-2</v>
      </c>
      <c r="V7" s="5">
        <f t="shared" si="11"/>
        <v>5.5863661927805208E-5</v>
      </c>
      <c r="W7" s="5">
        <f t="shared" si="12"/>
        <v>4.1283624028295594E-4</v>
      </c>
      <c r="X7" s="5">
        <f t="shared" si="13"/>
        <v>3.8513420661259441E-4</v>
      </c>
      <c r="Y7" s="5">
        <f t="shared" si="14"/>
        <v>1.7964551392272272E-4</v>
      </c>
      <c r="Z7" s="5">
        <f t="shared" si="15"/>
        <v>4.3707492020601417E-2</v>
      </c>
      <c r="AA7" s="5">
        <f t="shared" si="16"/>
        <v>8.6191441026310343E-3</v>
      </c>
      <c r="AB7" s="5">
        <f t="shared" si="17"/>
        <v>8.4985023879776832E-4</v>
      </c>
      <c r="AC7" s="5">
        <f t="shared" si="18"/>
        <v>6.4232074979629849E-7</v>
      </c>
      <c r="AD7" s="5">
        <f t="shared" si="19"/>
        <v>2.035288963794819E-5</v>
      </c>
      <c r="AE7" s="5">
        <f t="shared" si="20"/>
        <v>1.8987175151126112E-5</v>
      </c>
      <c r="AF7" s="5">
        <f t="shared" si="21"/>
        <v>8.8565512473315015E-6</v>
      </c>
      <c r="AG7" s="5">
        <f t="shared" si="22"/>
        <v>2.7540870569138555E-6</v>
      </c>
      <c r="AH7" s="5">
        <f t="shared" si="23"/>
        <v>1.0193660718135596E-2</v>
      </c>
      <c r="AI7" s="5">
        <f t="shared" si="24"/>
        <v>2.01019611515406E-3</v>
      </c>
      <c r="AJ7" s="5">
        <f t="shared" si="25"/>
        <v>1.982059503997082E-4</v>
      </c>
      <c r="AK7" s="5">
        <f t="shared" si="26"/>
        <v>1.3028778130217666E-5</v>
      </c>
      <c r="AL7" s="5">
        <f t="shared" si="27"/>
        <v>4.7266612335103194E-9</v>
      </c>
      <c r="AM7" s="5">
        <f t="shared" si="28"/>
        <v>8.0272045173278623E-7</v>
      </c>
      <c r="AN7" s="5">
        <f t="shared" si="29"/>
        <v>7.4885650566412637E-7</v>
      </c>
      <c r="AO7" s="5">
        <f t="shared" si="30"/>
        <v>3.4930346228562454E-7</v>
      </c>
      <c r="AP7" s="5">
        <f t="shared" si="31"/>
        <v>1.0862152970727652E-7</v>
      </c>
      <c r="AQ7" s="5">
        <f t="shared" si="32"/>
        <v>2.5333208778004539E-8</v>
      </c>
      <c r="AR7" s="5">
        <f t="shared" si="33"/>
        <v>1.901929651556904E-3</v>
      </c>
      <c r="AS7" s="5">
        <f t="shared" si="34"/>
        <v>3.7506168809935337E-4</v>
      </c>
      <c r="AT7" s="5">
        <f t="shared" si="35"/>
        <v>3.6981196903046416E-5</v>
      </c>
      <c r="AU7" s="5">
        <f t="shared" si="36"/>
        <v>2.4309048667208623E-6</v>
      </c>
      <c r="AV7" s="5">
        <f t="shared" si="37"/>
        <v>1.198439808453112E-7</v>
      </c>
      <c r="AW7" s="5">
        <f t="shared" si="38"/>
        <v>2.4154302996264392E-11</v>
      </c>
      <c r="AX7" s="5">
        <f t="shared" si="39"/>
        <v>2.6382827168214923E-8</v>
      </c>
      <c r="AY7" s="5">
        <f t="shared" si="40"/>
        <v>2.4612493328258689E-8</v>
      </c>
      <c r="AZ7" s="5">
        <f t="shared" si="41"/>
        <v>1.1480475992417409E-8</v>
      </c>
      <c r="BA7" s="5">
        <f t="shared" si="42"/>
        <v>3.570038658947938E-9</v>
      </c>
      <c r="BB7" s="5">
        <f t="shared" si="43"/>
        <v>8.326207054568564E-10</v>
      </c>
      <c r="BC7" s="5">
        <f t="shared" si="44"/>
        <v>1.5535008001504859E-10</v>
      </c>
      <c r="BD7" s="5">
        <f t="shared" si="45"/>
        <v>2.9571780765632618E-4</v>
      </c>
      <c r="BE7" s="5">
        <f t="shared" si="46"/>
        <v>5.831573215645993E-5</v>
      </c>
      <c r="BF7" s="5">
        <f t="shared" si="47"/>
        <v>5.7499489866639843E-6</v>
      </c>
      <c r="BG7" s="5">
        <f t="shared" si="48"/>
        <v>3.7796448318650097E-7</v>
      </c>
      <c r="BH7" s="5">
        <f t="shared" si="49"/>
        <v>1.8633706692238211E-8</v>
      </c>
      <c r="BI7" s="5">
        <f t="shared" si="50"/>
        <v>7.3491566649882387E-10</v>
      </c>
      <c r="BJ7" s="8">
        <f t="shared" si="51"/>
        <v>7.6866198722605888E-2</v>
      </c>
      <c r="BK7" s="8">
        <f t="shared" si="52"/>
        <v>0.38521273425381874</v>
      </c>
      <c r="BL7" s="8">
        <f t="shared" si="53"/>
        <v>0.4941593590139422</v>
      </c>
      <c r="BM7" s="8">
        <f t="shared" si="54"/>
        <v>0.10566473072704935</v>
      </c>
      <c r="BN7" s="8">
        <f t="shared" si="55"/>
        <v>0.89428102869557979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1.2417</v>
      </c>
      <c r="F8">
        <f>VLOOKUP(B8,home!$B$2:$E$405,3,FALSE)</f>
        <v>0.2301</v>
      </c>
      <c r="G8">
        <f>VLOOKUP(C8,away!$B$2:$E$405,4,FALSE)</f>
        <v>0.80530000000000002</v>
      </c>
      <c r="H8">
        <f>VLOOKUP(A8,away!$A$2:$E$405,3,FALSE)</f>
        <v>0.875</v>
      </c>
      <c r="I8">
        <f>VLOOKUP(C8,away!$B$2:$E$405,3,FALSE)</f>
        <v>2.1223999999999998</v>
      </c>
      <c r="J8">
        <f>VLOOKUP(B8,home!$B$2:$E$405,4,FALSE)</f>
        <v>0.81630000000000003</v>
      </c>
      <c r="K8" s="3">
        <f t="shared" si="0"/>
        <v>0.23008642640100002</v>
      </c>
      <c r="L8" s="3">
        <f t="shared" si="1"/>
        <v>1.5159507300000001</v>
      </c>
      <c r="M8" s="5">
        <f t="shared" si="2"/>
        <v>0.17446394869836662</v>
      </c>
      <c r="N8" s="5">
        <f t="shared" si="3"/>
        <v>4.0141786491814574E-2</v>
      </c>
      <c r="O8" s="5">
        <f t="shared" si="4"/>
        <v>0.26447875038797147</v>
      </c>
      <c r="P8" s="5">
        <f t="shared" si="5"/>
        <v>6.0852970535770448E-2</v>
      </c>
      <c r="Q8" s="5">
        <f t="shared" si="6"/>
        <v>4.6180401016267759E-3</v>
      </c>
      <c r="R8" s="5">
        <f t="shared" si="7"/>
        <v>0.20046837736006659</v>
      </c>
      <c r="S8" s="5">
        <f t="shared" si="8"/>
        <v>5.3063742547603135E-3</v>
      </c>
      <c r="T8" s="5">
        <f t="shared" si="9"/>
        <v>7.0007212632303851E-3</v>
      </c>
      <c r="U8" s="5">
        <f t="shared" si="10"/>
        <v>4.6125052553184859E-2</v>
      </c>
      <c r="V8" s="5">
        <f t="shared" si="11"/>
        <v>2.0565129713416024E-4</v>
      </c>
      <c r="W8" s="5">
        <f t="shared" si="12"/>
        <v>3.5418278131993858E-4</v>
      </c>
      <c r="X8" s="5">
        <f t="shared" si="13"/>
        <v>5.3692364589539123E-4</v>
      </c>
      <c r="Y8" s="5">
        <f t="shared" si="14"/>
        <v>4.0697489647469E-4</v>
      </c>
      <c r="Z8" s="5">
        <f t="shared" si="15"/>
        <v>0.10130006100030281</v>
      </c>
      <c r="AA8" s="5">
        <f t="shared" si="16"/>
        <v>2.3307769029762983E-2</v>
      </c>
      <c r="AB8" s="5">
        <f t="shared" si="17"/>
        <v>2.6814006417190343E-3</v>
      </c>
      <c r="AC8" s="5">
        <f t="shared" si="18"/>
        <v>4.4831942424622807E-6</v>
      </c>
      <c r="AD8" s="5">
        <f t="shared" si="19"/>
        <v>2.0373162611667885E-5</v>
      </c>
      <c r="AE8" s="5">
        <f t="shared" si="20"/>
        <v>3.0884710733566636E-5</v>
      </c>
      <c r="AF8" s="5">
        <f t="shared" si="21"/>
        <v>2.3409849891194594E-5</v>
      </c>
      <c r="AG8" s="5">
        <f t="shared" si="22"/>
        <v>1.1829393010582287E-5</v>
      </c>
      <c r="AH8" s="5">
        <f t="shared" si="23"/>
        <v>3.8391475355613408E-2</v>
      </c>
      <c r="AI8" s="5">
        <f t="shared" si="24"/>
        <v>8.8333573688351499E-3</v>
      </c>
      <c r="AJ8" s="5">
        <f t="shared" si="25"/>
        <v>1.0162178150591101E-3</v>
      </c>
      <c r="AK8" s="5">
        <f t="shared" si="26"/>
        <v>7.793930850399431E-5</v>
      </c>
      <c r="AL8" s="5">
        <f t="shared" si="27"/>
        <v>6.2549469773693559E-8</v>
      </c>
      <c r="AM8" s="5">
        <f t="shared" si="28"/>
        <v>9.3751763596102626E-7</v>
      </c>
      <c r="AN8" s="5">
        <f t="shared" si="29"/>
        <v>1.4212305446229922E-6</v>
      </c>
      <c r="AO8" s="5">
        <f t="shared" si="30"/>
        <v>1.0772577408097614E-6</v>
      </c>
      <c r="AP8" s="5">
        <f t="shared" si="31"/>
        <v>5.4435655285956954E-7</v>
      </c>
      <c r="AQ8" s="5">
        <f t="shared" si="32"/>
        <v>2.0630442842193708E-7</v>
      </c>
      <c r="AR8" s="5">
        <f t="shared" si="33"/>
        <v>1.1639917018223811E-2</v>
      </c>
      <c r="AS8" s="5">
        <f t="shared" si="34"/>
        <v>2.6781869103273005E-3</v>
      </c>
      <c r="AT8" s="5">
        <f t="shared" si="35"/>
        <v>3.0810722771557205E-4</v>
      </c>
      <c r="AU8" s="5">
        <f t="shared" si="36"/>
        <v>2.3630430324465039E-5</v>
      </c>
      <c r="AV8" s="5">
        <f t="shared" si="37"/>
        <v>1.3592603169184962E-6</v>
      </c>
      <c r="AW8" s="5">
        <f t="shared" si="38"/>
        <v>6.0603431723998661E-10</v>
      </c>
      <c r="AX8" s="5">
        <f t="shared" si="39"/>
        <v>3.5951680424364328E-8</v>
      </c>
      <c r="AY8" s="5">
        <f t="shared" si="40"/>
        <v>5.4500976184041815E-8</v>
      </c>
      <c r="AZ8" s="5">
        <f t="shared" si="41"/>
        <v>4.1310397315955407E-8</v>
      </c>
      <c r="BA8" s="5">
        <f t="shared" si="42"/>
        <v>2.0874842322570881E-8</v>
      </c>
      <c r="BB8" s="5">
        <f t="shared" si="43"/>
        <v>7.9113081143840582E-9</v>
      </c>
      <c r="BC8" s="5">
        <f t="shared" si="44"/>
        <v>2.3986306622510836E-9</v>
      </c>
      <c r="BD8" s="5">
        <f t="shared" si="45"/>
        <v>2.9409234501526402E-3</v>
      </c>
      <c r="BE8" s="5">
        <f t="shared" si="46"/>
        <v>6.766665669645205E-4</v>
      </c>
      <c r="BF8" s="5">
        <f t="shared" si="47"/>
        <v>7.7845896128949757E-5</v>
      </c>
      <c r="BG8" s="5">
        <f t="shared" si="48"/>
        <v>5.970428016764496E-6</v>
      </c>
      <c r="BH8" s="5">
        <f t="shared" si="49"/>
        <v>3.4342861161543819E-7</v>
      </c>
      <c r="BI8" s="5">
        <f t="shared" si="50"/>
        <v>1.580365239409064E-8</v>
      </c>
      <c r="BJ8" s="8">
        <f t="shared" si="51"/>
        <v>5.3149475911346465E-2</v>
      </c>
      <c r="BK8" s="8">
        <f t="shared" si="52"/>
        <v>0.24083354503071994</v>
      </c>
      <c r="BL8" s="8">
        <f t="shared" si="53"/>
        <v>0.60373330624115162</v>
      </c>
      <c r="BM8" s="8">
        <f t="shared" si="54"/>
        <v>0.25399246071296239</v>
      </c>
      <c r="BN8" s="8">
        <f t="shared" si="55"/>
        <v>0.7450238735756165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</v>
      </c>
      <c r="F9">
        <f>VLOOKUP(B9,home!$B$2:$E$405,3,FALSE)</f>
        <v>1.3332999999999999</v>
      </c>
      <c r="G9">
        <f>VLOOKUP(C9,away!$B$2:$E$405,4,FALSE)</f>
        <v>0.95240000000000002</v>
      </c>
      <c r="H9">
        <f>VLOOKUP(A9,away!$A$2:$E$405,3,FALSE)</f>
        <v>1.1161000000000001</v>
      </c>
      <c r="I9">
        <f>VLOOKUP(C9,away!$B$2:$E$405,3,FALSE)</f>
        <v>1.4079999999999999</v>
      </c>
      <c r="J9">
        <f>VLOOKUP(B9,home!$B$2:$E$405,4,FALSE)</f>
        <v>1.6639999999999999</v>
      </c>
      <c r="K9" s="3">
        <f t="shared" ref="K9:K17" si="56">E9*F9*G9</f>
        <v>1.9047523799999999</v>
      </c>
      <c r="L9" s="3">
        <f t="shared" ref="L9:L17" si="57">H9*I9*J9</f>
        <v>2.6149240832</v>
      </c>
      <c r="M9" s="5">
        <f t="shared" ref="M9:M19" si="58">_xlfn.POISSON.DIST(0,K9,FALSE) * _xlfn.POISSON.DIST(0,L9,FALSE)</f>
        <v>1.0892547238398814E-2</v>
      </c>
      <c r="N9" s="5">
        <f t="shared" ref="N9:N19" si="59">_xlfn.POISSON.DIST(1,K9,FALSE) * _xlfn.POISSON.DIST(0,L9,FALSE)</f>
        <v>2.074760527660257E-2</v>
      </c>
      <c r="O9" s="5">
        <f t="shared" ref="O9:O19" si="60">_xlfn.POISSON.DIST(0,K9,FALSE) * _xlfn.POISSON.DIST(1,L9,FALSE)</f>
        <v>2.848318410108271E-2</v>
      </c>
      <c r="P9" s="5">
        <f t="shared" ref="P9:P19" si="61">_xlfn.POISSON.DIST(1,K9,FALSE) * _xlfn.POISSON.DIST(1,L9,FALSE)</f>
        <v>5.4253412706515458E-2</v>
      </c>
      <c r="Q9" s="5">
        <f t="shared" ref="Q9:Q19" si="62">_xlfn.POISSON.DIST(2,K9,FALSE) * _xlfn.POISSON.DIST(0,L9,FALSE)</f>
        <v>1.9759525264954655E-2</v>
      </c>
      <c r="R9" s="5">
        <f t="shared" ref="R9:R19" si="63">_xlfn.POISSON.DIST(0,K9,FALSE) * _xlfn.POISSON.DIST(2,L9,FALSE)</f>
        <v>3.7240682036070269E-2</v>
      </c>
      <c r="S9" s="5">
        <f t="shared" ref="S9:S19" si="64">_xlfn.POISSON.DIST(2,K9,FALSE) * _xlfn.POISSON.DIST(2,L9,FALSE)</f>
        <v>6.7556117175402164E-2</v>
      </c>
      <c r="T9" s="5">
        <f t="shared" ref="T9:T19" si="65">_xlfn.POISSON.DIST(2,K9,FALSE) * _xlfn.POISSON.DIST(1,L9,FALSE)</f>
        <v>5.1669658487928788E-2</v>
      </c>
      <c r="U9" s="5">
        <f t="shared" ref="U9:U19" si="66">_xlfn.POISSON.DIST(1,K9,FALSE) * _xlfn.POISSON.DIST(2,L9,FALSE)</f>
        <v>7.093427774102809E-2</v>
      </c>
      <c r="V9" s="5">
        <f t="shared" ref="V9:V19" si="67">_xlfn.POISSON.DIST(3,K9,FALSE) * _xlfn.POISSON.DIST(3,L9,FALSE)</f>
        <v>3.738692791757129E-2</v>
      </c>
      <c r="W9" s="5">
        <f t="shared" ref="W9:W19" si="68">_xlfn.POISSON.DIST(3,K9,FALSE) * _xlfn.POISSON.DIST(0,L9,FALSE)</f>
        <v>1.2545667592030836E-2</v>
      </c>
      <c r="X9" s="5">
        <f t="shared" ref="X9:X19" si="69">_xlfn.POISSON.DIST(3,K9,FALSE) * _xlfn.POISSON.DIST(1,L9,FALSE)</f>
        <v>3.2805968326223185E-2</v>
      </c>
      <c r="Y9" s="5">
        <f t="shared" ref="Y9:Y19" si="70">_xlfn.POISSON.DIST(3,K9,FALSE) * _xlfn.POISSON.DIST(2,L9,FALSE)</f>
        <v>4.2892558324468713E-2</v>
      </c>
      <c r="Z9" s="5">
        <f t="shared" ref="Z9:Z19" si="71">_xlfn.POISSON.DIST(0,K9,FALSE) * _xlfn.POISSON.DIST(3,L9,FALSE)</f>
        <v>3.2460518776971252E-2</v>
      </c>
      <c r="AA9" s="5">
        <f t="shared" ref="AA9:AA19" si="72">_xlfn.POISSON.DIST(1,K9,FALSE) * _xlfn.POISSON.DIST(3,L9,FALSE)</f>
        <v>6.1829250396470692E-2</v>
      </c>
      <c r="AB9" s="5">
        <f t="shared" ref="AB9:AB19" si="73">_xlfn.POISSON.DIST(2,K9,FALSE) * _xlfn.POISSON.DIST(3,L9,FALSE)</f>
        <v>5.8884705923146756E-2</v>
      </c>
      <c r="AC9" s="5">
        <f t="shared" ref="AC9:AC19" si="74">_xlfn.POISSON.DIST(4,K9,FALSE) * _xlfn.POISSON.DIST(4,L9,FALSE)</f>
        <v>1.1638510635684119E-2</v>
      </c>
      <c r="AD9" s="5">
        <f t="shared" ref="AD9:AD19" si="75">_xlfn.POISSON.DIST(4,K9,FALSE) * _xlfn.POISSON.DIST(0,L9,FALSE)</f>
        <v>5.9740975511524026E-3</v>
      </c>
      <c r="AE9" s="5">
        <f t="shared" ref="AE9:AE19" si="76">_xlfn.POISSON.DIST(4,K9,FALSE) * _xlfn.POISSON.DIST(1,L9,FALSE)</f>
        <v>1.5621811561894561E-2</v>
      </c>
      <c r="AF9" s="5">
        <f t="shared" ref="AF9:AF19" si="77">_xlfn.POISSON.DIST(4,K9,FALSE) * _xlfn.POISSON.DIST(2,L9,FALSE)</f>
        <v>2.0424925638205155E-2</v>
      </c>
      <c r="AG9" s="5">
        <f t="shared" ref="AG9:AG19" si="78">_xlfn.POISSON.DIST(4,K9,FALSE) * _xlfn.POISSON.DIST(3,L9,FALSE)</f>
        <v>1.7803209982970598E-2</v>
      </c>
      <c r="AH9" s="5">
        <f t="shared" ref="AH9:AH19" si="79">_xlfn.POISSON.DIST(0,K9,FALSE) * _xlfn.POISSON.DIST(4,L9,FALSE)</f>
        <v>2.1220448075766989E-2</v>
      </c>
      <c r="AI9" s="5">
        <f t="shared" ref="AI9:AI19" si="80">_xlfn.POISSON.DIST(1,K9,FALSE) * _xlfn.POISSON.DIST(4,L9,FALSE)</f>
        <v>4.0419698976983595E-2</v>
      </c>
      <c r="AJ9" s="5">
        <f t="shared" ref="AJ9:AJ19" si="81">_xlfn.POISSON.DIST(2,K9,FALSE) * _xlfn.POISSON.DIST(4,L9,FALSE)</f>
        <v>3.8494758912646539E-2</v>
      </c>
      <c r="AK9" s="5">
        <f t="shared" ref="AK9:AK19" si="82">_xlfn.POISSON.DIST(3,K9,FALSE) * _xlfn.POISSON.DIST(4,L9,FALSE)</f>
        <v>2.4440994552129901E-2</v>
      </c>
      <c r="AL9" s="5">
        <f t="shared" ref="AL9:AL19" si="83">_xlfn.POISSON.DIST(5,K9,FALSE) * _xlfn.POISSON.DIST(5,L9,FALSE)</f>
        <v>2.3187557767241187E-3</v>
      </c>
      <c r="AM9" s="5">
        <f t="shared" ref="AM9:AM19" si="84">_xlfn.POISSON.DIST(5,K9,FALSE) * _xlfn.POISSON.DIST(0,L9,FALSE)</f>
        <v>2.2758353057819414E-3</v>
      </c>
      <c r="AN9" s="5">
        <f t="shared" ref="AN9:AN19" si="85">_xlfn.POISSON.DIST(5,K9,FALSE) * _xlfn.POISSON.DIST(1,L9,FALSE)</f>
        <v>5.9511365504860345E-3</v>
      </c>
      <c r="AO9" s="5">
        <f t="shared" ref="AO9:AO19" si="86">_xlfn.POISSON.DIST(5,K9,FALSE) * _xlfn.POISSON.DIST(2,L9,FALSE)</f>
        <v>7.780885144138854E-3</v>
      </c>
      <c r="AP9" s="5">
        <f t="shared" ref="AP9:AP19" si="87">_xlfn.POISSON.DIST(5,K9,FALSE) * _xlfn.POISSON.DIST(3,L9,FALSE)</f>
        <v>6.7821413173405976E-3</v>
      </c>
      <c r="AQ9" s="5">
        <f t="shared" ref="AQ9:AQ19" si="88">_xlfn.POISSON.DIST(5,K9,FALSE) * _xlfn.POISSON.DIST(4,L9,FALSE)</f>
        <v>4.4336961665949262E-3</v>
      </c>
      <c r="AR9" s="5">
        <f t="shared" ref="AR9:AR19" si="89">_xlfn.POISSON.DIST(0,K9,FALSE) * _xlfn.POISSON.DIST(5,L9,FALSE)</f>
        <v>1.1097972145923641E-2</v>
      </c>
      <c r="AS9" s="5">
        <f t="shared" ref="AS9:AS19" si="90">_xlfn.POISSON.DIST(1,K9,FALSE) * _xlfn.POISSON.DIST(5,L9,FALSE)</f>
        <v>2.1138888858121763E-2</v>
      </c>
      <c r="AT9" s="5">
        <f t="shared" ref="AT9:AT19" si="91">_xlfn.POISSON.DIST(2,K9,FALSE) * _xlfn.POISSON.DIST(5,L9,FALSE)</f>
        <v>2.0132174431531459E-2</v>
      </c>
      <c r="AU9" s="5">
        <f t="shared" ref="AU9:AU19" si="92">_xlfn.POISSON.DIST(3,K9,FALSE) * _xlfn.POISSON.DIST(5,L9,FALSE)</f>
        <v>1.2782269054344897E-2</v>
      </c>
      <c r="AV9" s="5">
        <f t="shared" ref="AV9:AV19" si="93">_xlfn.POISSON.DIST(4,K9,FALSE) * _xlfn.POISSON.DIST(5,L9,FALSE)</f>
        <v>6.0867643507659499E-3</v>
      </c>
      <c r="AW9" s="5">
        <f t="shared" ref="AW9:AW19" si="94">_xlfn.POISSON.DIST(6,K9,FALSE) * _xlfn.POISSON.DIST(6,L9,FALSE)</f>
        <v>3.2081164040908546E-4</v>
      </c>
      <c r="AX9" s="5">
        <f t="shared" ref="AX9:AX19" si="95">_xlfn.POISSON.DIST(6,K9,FALSE) * _xlfn.POISSON.DIST(0,L9,FALSE)</f>
        <v>7.2248378586269664E-4</v>
      </c>
      <c r="AY9" s="5">
        <f t="shared" ref="AY9:AY19" si="96">_xlfn.POISSON.DIST(6,K9,FALSE) * _xlfn.POISSON.DIST(1,L9,FALSE)</f>
        <v>1.8892402513738769E-3</v>
      </c>
      <c r="AZ9" s="5">
        <f t="shared" ref="AZ9:AZ19" si="97">_xlfn.POISSON.DIST(6,K9,FALSE) * _xlfn.POISSON.DIST(2,L9,FALSE)</f>
        <v>2.470109916134187E-3</v>
      </c>
      <c r="BA9" s="5">
        <f t="shared" ref="BA9:BA19" si="98">_xlfn.POISSON.DIST(6,K9,FALSE) * _xlfn.POISSON.DIST(3,L9,FALSE)</f>
        <v>2.1530499692834727E-3</v>
      </c>
      <c r="BB9" s="5">
        <f t="shared" ref="BB9:BB19" si="99">_xlfn.POISSON.DIST(6,K9,FALSE) * _xlfn.POISSON.DIST(4,L9,FALSE)</f>
        <v>1.4075155542530935E-3</v>
      </c>
      <c r="BC9" s="5">
        <f t="shared" ref="BC9:BC19" si="100">_xlfn.POISSON.DIST(6,K9,FALSE) * _xlfn.POISSON.DIST(5,L9,FALSE)</f>
        <v>7.3610926405900208E-4</v>
      </c>
      <c r="BD9" s="5">
        <f t="shared" ref="BD9:BD19" si="101">_xlfn.POISSON.DIST(0,K9,FALSE) * _xlfn.POISSON.DIST(6,L9,FALSE)</f>
        <v>4.8367257731764188E-3</v>
      </c>
      <c r="BE9" s="5">
        <f t="shared" ref="BE9:BE19" si="102">_xlfn.POISSON.DIST(1,K9,FALSE) * _xlfn.POISSON.DIST(6,L9,FALSE)</f>
        <v>9.2127649278651233E-3</v>
      </c>
      <c r="BF9" s="5">
        <f t="shared" ref="BF9:BF19" si="103">_xlfn.POISSON.DIST(2,K9,FALSE) * _xlfn.POISSON.DIST(6,L9,FALSE)</f>
        <v>8.7740179613658136E-3</v>
      </c>
      <c r="BG9" s="5">
        <f t="shared" ref="BG9:BG19" si="104">_xlfn.POISSON.DIST(3,K9,FALSE) * _xlfn.POISSON.DIST(6,L9,FALSE)</f>
        <v>5.5707771980247596E-3</v>
      </c>
      <c r="BH9" s="5">
        <f t="shared" ref="BH9:BH19" si="105">_xlfn.POISSON.DIST(4,K9,FALSE) * _xlfn.POISSON.DIST(6,L9,FALSE)</f>
        <v>2.6527377815968489E-3</v>
      </c>
      <c r="BI9" s="5">
        <f t="shared" ref="BI9:BI19" si="106">_xlfn.POISSON.DIST(5,K9,FALSE) * _xlfn.POISSON.DIST(6,L9,FALSE)</f>
        <v>1.0105617206025033E-3</v>
      </c>
      <c r="BJ9" s="8">
        <f t="shared" ref="BJ9:BJ19" si="107">SUM(N9,Q9,T9,W9,X9,Y9,AD9,AE9,AF9,AG9,AM9,AN9,AO9,AP9,AQ9,AX9,AY9,AZ9,BA9,BB9,BC9)</f>
        <v>0.27684723123174015</v>
      </c>
      <c r="BK9" s="8">
        <f t="shared" ref="BK9:BK19" si="108">SUM(M9,P9,S9,V9,AC9,AL9,AY9)</f>
        <v>0.18593551170166983</v>
      </c>
      <c r="BL9" s="8">
        <f t="shared" ref="BL9:BL19" si="109">SUM(O9,R9,U9,AA9,AB9,AH9,AI9,AJ9,AK9,AR9,AS9,AT9,AU9,AV9,BD9,BE9,BF9,BG9,BH9,BI9)</f>
        <v>0.48524365491864457</v>
      </c>
      <c r="BM9" s="8">
        <f t="shared" ref="BM9:BM19" si="110">SUM(S9:BI9)</f>
        <v>0.80754153139443663</v>
      </c>
      <c r="BN9" s="8">
        <f t="shared" ref="BN9:BN19" si="111">SUM(M9:R9)</f>
        <v>0.17137695662362445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1.3193999999999999</v>
      </c>
      <c r="F10">
        <f>VLOOKUP(B10,home!$B$2:$E$405,3,FALSE)</f>
        <v>0.84209999999999996</v>
      </c>
      <c r="G10">
        <f>VLOOKUP(C10,away!$B$2:$E$405,4,FALSE)</f>
        <v>0.98529999999999995</v>
      </c>
      <c r="H10">
        <f>VLOOKUP(A10,away!$A$2:$E$405,3,FALSE)</f>
        <v>1.0076000000000001</v>
      </c>
      <c r="I10">
        <f>VLOOKUP(C10,away!$B$2:$E$405,3,FALSE)</f>
        <v>0.89319999999999999</v>
      </c>
      <c r="J10">
        <f>VLOOKUP(B10,home!$B$2:$E$405,4,FALSE)</f>
        <v>0.99250000000000005</v>
      </c>
      <c r="K10" s="3">
        <f t="shared" si="56"/>
        <v>1.0947340589219998</v>
      </c>
      <c r="L10" s="3">
        <f t="shared" si="57"/>
        <v>0.89323840760000006</v>
      </c>
      <c r="M10" s="5">
        <f t="shared" si="58"/>
        <v>0.13697286115695825</v>
      </c>
      <c r="N10" s="5">
        <f t="shared" si="59"/>
        <v>0.14994885625651641</v>
      </c>
      <c r="O10" s="5">
        <f t="shared" si="60"/>
        <v>0.12234942038425727</v>
      </c>
      <c r="P10" s="5">
        <f t="shared" si="61"/>
        <v>0.133940077584012</v>
      </c>
      <c r="Q10" s="5">
        <f t="shared" si="62"/>
        <v>8.207706002020386E-2</v>
      </c>
      <c r="R10" s="5">
        <f t="shared" si="63"/>
        <v>5.4643600717408473E-2</v>
      </c>
      <c r="S10" s="5">
        <f t="shared" si="64"/>
        <v>3.2743611091422042E-2</v>
      </c>
      <c r="T10" s="5">
        <f t="shared" si="65"/>
        <v>7.33143823929365E-2</v>
      </c>
      <c r="U10" s="5">
        <f t="shared" si="66"/>
        <v>5.9820210807481677E-2</v>
      </c>
      <c r="V10" s="5">
        <f t="shared" si="67"/>
        <v>3.557624297025446E-3</v>
      </c>
      <c r="W10" s="5">
        <f t="shared" si="68"/>
        <v>2.9950851020100797E-2</v>
      </c>
      <c r="X10" s="5">
        <f t="shared" si="69"/>
        <v>2.6753250471459666E-2</v>
      </c>
      <c r="Y10" s="5">
        <f t="shared" si="70"/>
        <v>1.1948515424625293E-2</v>
      </c>
      <c r="Z10" s="5">
        <f t="shared" si="71"/>
        <v>1.6269920963449393E-2</v>
      </c>
      <c r="AA10" s="5">
        <f t="shared" si="72"/>
        <v>1.7811236614657087E-2</v>
      </c>
      <c r="AB10" s="5">
        <f t="shared" si="73"/>
        <v>9.7492836767918457E-3</v>
      </c>
      <c r="AC10" s="5">
        <f t="shared" si="74"/>
        <v>2.1742832409166058E-4</v>
      </c>
      <c r="AD10" s="5">
        <f t="shared" si="75"/>
        <v>8.1970541763507626E-3</v>
      </c>
      <c r="AE10" s="5">
        <f t="shared" si="76"/>
        <v>7.3219236194944845E-3</v>
      </c>
      <c r="AF10" s="5">
        <f t="shared" si="77"/>
        <v>3.2701116972230415E-3</v>
      </c>
      <c r="AG10" s="5">
        <f t="shared" si="78"/>
        <v>9.7366312170054791E-4</v>
      </c>
      <c r="AH10" s="5">
        <f t="shared" si="79"/>
        <v>3.633229573292348E-3</v>
      </c>
      <c r="AI10" s="5">
        <f t="shared" si="80"/>
        <v>3.9774201577657767E-3</v>
      </c>
      <c r="AJ10" s="5">
        <f t="shared" si="81"/>
        <v>2.1771086566745551E-3</v>
      </c>
      <c r="AK10" s="5">
        <f t="shared" si="82"/>
        <v>7.9445166547851957E-4</v>
      </c>
      <c r="AL10" s="5">
        <f t="shared" si="83"/>
        <v>8.5045654597014526E-6</v>
      </c>
      <c r="AM10" s="5">
        <f t="shared" si="84"/>
        <v>1.7947188779360009E-3</v>
      </c>
      <c r="AN10" s="5">
        <f t="shared" si="85"/>
        <v>1.6031118326172119E-3</v>
      </c>
      <c r="AO10" s="5">
        <f t="shared" si="86"/>
        <v>7.1598053028585815E-4</v>
      </c>
      <c r="AP10" s="5">
        <f t="shared" si="87"/>
        <v>2.1318043624838124E-4</v>
      </c>
      <c r="AQ10" s="5">
        <f t="shared" si="88"/>
        <v>4.760523835149434E-5</v>
      </c>
      <c r="AR10" s="5">
        <f t="shared" si="89"/>
        <v>6.4906803969857704E-4</v>
      </c>
      <c r="AS10" s="5">
        <f t="shared" si="90"/>
        <v>7.1055688961576895E-4</v>
      </c>
      <c r="AT10" s="5">
        <f t="shared" si="91"/>
        <v>3.8893541393203099E-4</v>
      </c>
      <c r="AU10" s="5">
        <f t="shared" si="92"/>
        <v>1.4192694811744017E-4</v>
      </c>
      <c r="AV10" s="5">
        <f t="shared" si="93"/>
        <v>3.8843065995754333E-5</v>
      </c>
      <c r="AW10" s="5">
        <f t="shared" si="94"/>
        <v>2.3100726910205937E-7</v>
      </c>
      <c r="AX10" s="5">
        <f t="shared" si="95"/>
        <v>3.2745664697780244E-4</v>
      </c>
      <c r="AY10" s="5">
        <f t="shared" si="96"/>
        <v>2.9249685390448759E-4</v>
      </c>
      <c r="AZ10" s="5">
        <f t="shared" si="97"/>
        <v>1.3063471200482719E-4</v>
      </c>
      <c r="BA10" s="5">
        <f t="shared" si="98"/>
        <v>3.8895980709492158E-5</v>
      </c>
      <c r="BB10" s="5">
        <f t="shared" si="99"/>
        <v>8.6858459677467725E-6</v>
      </c>
      <c r="BC10" s="5">
        <f t="shared" si="100"/>
        <v>1.5517062441778018E-6</v>
      </c>
      <c r="BD10" s="5">
        <f t="shared" si="101"/>
        <v>9.6628750367401729E-5</v>
      </c>
      <c r="BE10" s="5">
        <f t="shared" si="102"/>
        <v>1.0578278409826638E-4</v>
      </c>
      <c r="BF10" s="5">
        <f t="shared" si="103"/>
        <v>5.790200829998236E-5</v>
      </c>
      <c r="BG10" s="5">
        <f t="shared" si="104"/>
        <v>2.1129100188658341E-5</v>
      </c>
      <c r="BH10" s="5">
        <f t="shared" si="105"/>
        <v>5.7826864027248833E-6</v>
      </c>
      <c r="BI10" s="5">
        <f t="shared" si="106"/>
        <v>1.2661007514256143E-6</v>
      </c>
      <c r="BJ10" s="8">
        <f t="shared" si="107"/>
        <v>0.39892998686185871</v>
      </c>
      <c r="BK10" s="8">
        <f t="shared" si="108"/>
        <v>0.30773260387287354</v>
      </c>
      <c r="BL10" s="8">
        <f t="shared" si="109"/>
        <v>0.27717378404127552</v>
      </c>
      <c r="BM10" s="8">
        <f t="shared" si="110"/>
        <v>0.31988215377346563</v>
      </c>
      <c r="BN10" s="8">
        <f t="shared" si="111"/>
        <v>0.67993187611935624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1.3193999999999999</v>
      </c>
      <c r="F11">
        <f>VLOOKUP(B11,home!$B$2:$E$405,3,FALSE)</f>
        <v>0.90949999999999998</v>
      </c>
      <c r="G11">
        <f>VLOOKUP(C11,away!$B$2:$E$405,4,FALSE)</f>
        <v>1.2885</v>
      </c>
      <c r="H11">
        <f>VLOOKUP(A11,away!$A$2:$E$405,3,FALSE)</f>
        <v>1.0076000000000001</v>
      </c>
      <c r="I11">
        <f>VLOOKUP(C11,away!$B$2:$E$405,3,FALSE)</f>
        <v>1.7864</v>
      </c>
      <c r="J11">
        <f>VLOOKUP(B11,home!$B$2:$E$405,4,FALSE)</f>
        <v>0.69469999999999998</v>
      </c>
      <c r="K11" s="3">
        <f t="shared" si="56"/>
        <v>1.5461926555499999</v>
      </c>
      <c r="L11" s="3">
        <f t="shared" si="57"/>
        <v>1.2504437718080001</v>
      </c>
      <c r="M11" s="5">
        <f t="shared" si="58"/>
        <v>6.1014946065224826E-2</v>
      </c>
      <c r="N11" s="5">
        <f t="shared" si="59"/>
        <v>9.4340861484829994E-2</v>
      </c>
      <c r="O11" s="5">
        <f t="shared" si="60"/>
        <v>7.6295759294461446E-2</v>
      </c>
      <c r="P11" s="5">
        <f t="shared" si="61"/>
        <v>0.11796794267070693</v>
      </c>
      <c r="Q11" s="5">
        <f t="shared" si="62"/>
        <v>7.2934573573052011E-2</v>
      </c>
      <c r="R11" s="5">
        <f t="shared" si="63"/>
        <v>4.7701778512560827E-2</v>
      </c>
      <c r="S11" s="5">
        <f t="shared" si="64"/>
        <v>5.7020600670049604E-2</v>
      </c>
      <c r="T11" s="5">
        <f t="shared" si="65"/>
        <v>9.1200583273895255E-2</v>
      </c>
      <c r="U11" s="5">
        <f t="shared" si="66"/>
        <v>7.3756139592794354E-2</v>
      </c>
      <c r="V11" s="5">
        <f t="shared" si="67"/>
        <v>1.2249463059069281E-2</v>
      </c>
      <c r="W11" s="5">
        <f t="shared" si="68"/>
        <v>3.7590300664774708E-2</v>
      </c>
      <c r="X11" s="5">
        <f t="shared" si="69"/>
        <v>4.7004557346657663E-2</v>
      </c>
      <c r="Y11" s="5">
        <f t="shared" si="70"/>
        <v>2.9388277990360027E-2</v>
      </c>
      <c r="Z11" s="5">
        <f t="shared" si="71"/>
        <v>1.9882797281732131E-2</v>
      </c>
      <c r="AA11" s="5">
        <f t="shared" si="72"/>
        <v>3.0742635128803729E-2</v>
      </c>
      <c r="AB11" s="5">
        <f t="shared" si="73"/>
        <v>2.3767018324204876E-2</v>
      </c>
      <c r="AC11" s="5">
        <f t="shared" si="74"/>
        <v>1.4802151451081341E-3</v>
      </c>
      <c r="AD11" s="5">
        <f t="shared" si="75"/>
        <v>1.4530461701947743E-2</v>
      </c>
      <c r="AE11" s="5">
        <f t="shared" si="76"/>
        <v>1.8169525336695233E-2</v>
      </c>
      <c r="AF11" s="5">
        <f t="shared" si="77"/>
        <v>1.1359984896989106E-2</v>
      </c>
      <c r="AG11" s="5">
        <f t="shared" si="78"/>
        <v>4.7350074540909925E-3</v>
      </c>
      <c r="AH11" s="5">
        <f t="shared" si="79"/>
        <v>6.2155800067657443E-3</v>
      </c>
      <c r="AI11" s="5">
        <f t="shared" si="80"/>
        <v>9.6104841564446132E-3</v>
      </c>
      <c r="AJ11" s="5">
        <f t="shared" si="81"/>
        <v>7.429830009487149E-3</v>
      </c>
      <c r="AK11" s="5">
        <f t="shared" si="82"/>
        <v>3.8293161975513383E-3</v>
      </c>
      <c r="AL11" s="5">
        <f t="shared" si="83"/>
        <v>1.1447551568218187E-4</v>
      </c>
      <c r="AM11" s="5">
        <f t="shared" si="84"/>
        <v>4.4933786330604263E-3</v>
      </c>
      <c r="AN11" s="5">
        <f t="shared" si="85"/>
        <v>5.6187173260855558E-3</v>
      </c>
      <c r="AO11" s="5">
        <f t="shared" si="86"/>
        <v>3.512945042976692E-3</v>
      </c>
      <c r="AP11" s="5">
        <f t="shared" si="87"/>
        <v>1.4642467498979979E-3</v>
      </c>
      <c r="AQ11" s="5">
        <f t="shared" si="88"/>
        <v>4.577395572000144E-4</v>
      </c>
      <c r="AR11" s="5">
        <f t="shared" si="89"/>
        <v>1.5544466615269091E-3</v>
      </c>
      <c r="AS11" s="5">
        <f t="shared" si="90"/>
        <v>2.4034740114971236E-3</v>
      </c>
      <c r="AT11" s="5">
        <f t="shared" si="91"/>
        <v>1.8581169321910745E-3</v>
      </c>
      <c r="AU11" s="5">
        <f t="shared" si="92"/>
        <v>9.5766891790231205E-4</v>
      </c>
      <c r="AV11" s="5">
        <f t="shared" si="93"/>
        <v>3.7018516182726798E-4</v>
      </c>
      <c r="AW11" s="5">
        <f t="shared" si="94"/>
        <v>6.1480569480099312E-6</v>
      </c>
      <c r="AX11" s="5">
        <f t="shared" si="95"/>
        <v>1.1579381735072204E-3</v>
      </c>
      <c r="AY11" s="5">
        <f t="shared" si="96"/>
        <v>1.4479365772008354E-3</v>
      </c>
      <c r="AZ11" s="5">
        <f t="shared" si="97"/>
        <v>9.0528163746688914E-4</v>
      </c>
      <c r="BA11" s="5">
        <f t="shared" si="98"/>
        <v>3.7733459510087331E-4</v>
      </c>
      <c r="BB11" s="5">
        <f t="shared" si="99"/>
        <v>1.1795892358289511E-4</v>
      </c>
      <c r="BC11" s="5">
        <f t="shared" si="100"/>
        <v>2.950020026468138E-5</v>
      </c>
      <c r="BD11" s="5">
        <f t="shared" si="101"/>
        <v>3.2395802441901065E-4</v>
      </c>
      <c r="BE11" s="5">
        <f t="shared" si="102"/>
        <v>5.0090151806316181E-4</v>
      </c>
      <c r="BF11" s="5">
        <f t="shared" si="103"/>
        <v>3.8724512419155324E-4</v>
      </c>
      <c r="BG11" s="5">
        <f t="shared" si="104"/>
        <v>1.9958518897417573E-4</v>
      </c>
      <c r="BH11" s="5">
        <f t="shared" si="105"/>
        <v>7.7149288337107381E-5</v>
      </c>
      <c r="BI11" s="5">
        <f t="shared" si="106"/>
        <v>2.3857532601548919E-5</v>
      </c>
      <c r="BJ11" s="8">
        <f t="shared" si="107"/>
        <v>0.44083711113963669</v>
      </c>
      <c r="BK11" s="8">
        <f t="shared" si="108"/>
        <v>0.25129557970304184</v>
      </c>
      <c r="BL11" s="8">
        <f t="shared" si="109"/>
        <v>0.28800512958460533</v>
      </c>
      <c r="BM11" s="8">
        <f t="shared" si="110"/>
        <v>0.52832296758792718</v>
      </c>
      <c r="BN11" s="8">
        <f t="shared" si="111"/>
        <v>0.47025586160083599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1.3193999999999999</v>
      </c>
      <c r="F12">
        <f>VLOOKUP(B12,home!$B$2:$E$405,3,FALSE)</f>
        <v>0.92630000000000001</v>
      </c>
      <c r="G12">
        <f>VLOOKUP(C12,away!$B$2:$E$405,4,FALSE)</f>
        <v>0.75790000000000002</v>
      </c>
      <c r="H12">
        <f>VLOOKUP(A12,away!$A$2:$E$405,3,FALSE)</f>
        <v>1.0076000000000001</v>
      </c>
      <c r="I12">
        <f>VLOOKUP(C12,away!$B$2:$E$405,3,FALSE)</f>
        <v>0.79400000000000004</v>
      </c>
      <c r="J12">
        <f>VLOOKUP(B12,home!$B$2:$E$405,4,FALSE)</f>
        <v>0.99250000000000005</v>
      </c>
      <c r="K12" s="3">
        <f t="shared" si="56"/>
        <v>0.926275230738</v>
      </c>
      <c r="L12" s="3">
        <f t="shared" si="57"/>
        <v>0.79403414200000011</v>
      </c>
      <c r="M12" s="5">
        <f t="shared" si="58"/>
        <v>0.17901075829549107</v>
      </c>
      <c r="N12" s="5">
        <f t="shared" si="59"/>
        <v>0.16581323144474036</v>
      </c>
      <c r="O12" s="5">
        <f t="shared" si="60"/>
        <v>0.14214065387192965</v>
      </c>
      <c r="P12" s="5">
        <f t="shared" si="61"/>
        <v>0.13166136696247185</v>
      </c>
      <c r="Q12" s="5">
        <f t="shared" si="62"/>
        <v>7.6794344607945111E-2</v>
      </c>
      <c r="R12" s="5">
        <f t="shared" si="63"/>
        <v>5.6432266070258315E-2</v>
      </c>
      <c r="S12" s="5">
        <f t="shared" si="64"/>
        <v>2.4209041561921715E-2</v>
      </c>
      <c r="T12" s="5">
        <f t="shared" si="65"/>
        <v>6.0977331531222034E-2</v>
      </c>
      <c r="U12" s="5">
        <f t="shared" si="66"/>
        <v>5.2271810275296739E-2</v>
      </c>
      <c r="V12" s="5">
        <f t="shared" si="67"/>
        <v>1.9784009602077848E-3</v>
      </c>
      <c r="W12" s="5">
        <f t="shared" si="68"/>
        <v>2.3710899757032621E-2</v>
      </c>
      <c r="X12" s="5">
        <f t="shared" si="69"/>
        <v>1.8827263944623408E-2</v>
      </c>
      <c r="Y12" s="5">
        <f t="shared" si="70"/>
        <v>7.4747451862382909E-3</v>
      </c>
      <c r="Z12" s="5">
        <f t="shared" si="71"/>
        <v>1.4936381990071097E-2</v>
      </c>
      <c r="AA12" s="5">
        <f t="shared" si="72"/>
        <v>1.3835200674244014E-2</v>
      </c>
      <c r="AB12" s="5">
        <f t="shared" si="73"/>
        <v>6.4076018484209522E-3</v>
      </c>
      <c r="AC12" s="5">
        <f t="shared" si="74"/>
        <v>9.0943896787635349E-5</v>
      </c>
      <c r="AD12" s="5">
        <f t="shared" si="75"/>
        <v>5.4907047858627437E-3</v>
      </c>
      <c r="AE12" s="5">
        <f t="shared" si="76"/>
        <v>4.3598070636178179E-3</v>
      </c>
      <c r="AF12" s="5">
        <f t="shared" si="77"/>
        <v>1.7309178305226565E-3</v>
      </c>
      <c r="AG12" s="5">
        <f t="shared" si="78"/>
        <v>4.5813595147718651E-4</v>
      </c>
      <c r="AH12" s="5">
        <f t="shared" si="79"/>
        <v>2.9649993145175885E-3</v>
      </c>
      <c r="AI12" s="5">
        <f t="shared" si="80"/>
        <v>2.7464054241927915E-3</v>
      </c>
      <c r="AJ12" s="5">
        <f t="shared" si="81"/>
        <v>1.271963658997136E-3</v>
      </c>
      <c r="AK12" s="5">
        <f t="shared" si="82"/>
        <v>3.9272947724264105E-4</v>
      </c>
      <c r="AL12" s="5">
        <f t="shared" si="83"/>
        <v>2.6755481920676563E-6</v>
      </c>
      <c r="AM12" s="5">
        <f t="shared" si="84"/>
        <v>1.0171807684878512E-3</v>
      </c>
      <c r="AN12" s="5">
        <f t="shared" si="85"/>
        <v>8.0767625876515179E-4</v>
      </c>
      <c r="AO12" s="5">
        <f t="shared" si="86"/>
        <v>3.2066126257117858E-4</v>
      </c>
      <c r="AP12" s="5">
        <f t="shared" si="87"/>
        <v>8.4871996832780865E-5</v>
      </c>
      <c r="AQ12" s="5">
        <f t="shared" si="88"/>
        <v>1.6847815796235967E-5</v>
      </c>
      <c r="AR12" s="5">
        <f t="shared" si="89"/>
        <v>4.7086213734671262E-4</v>
      </c>
      <c r="AS12" s="5">
        <f t="shared" si="90"/>
        <v>4.3614793491661413E-4</v>
      </c>
      <c r="AT12" s="5">
        <f t="shared" si="91"/>
        <v>2.0199651452539443E-4</v>
      </c>
      <c r="AU12" s="5">
        <f t="shared" si="92"/>
        <v>6.2368122700093843E-5</v>
      </c>
      <c r="AV12" s="5">
        <f t="shared" si="93"/>
        <v>1.4442511811181327E-5</v>
      </c>
      <c r="AW12" s="5">
        <f t="shared" si="94"/>
        <v>5.4662501804642516E-8</v>
      </c>
      <c r="AX12" s="5">
        <f t="shared" si="95"/>
        <v>1.5703155850555666E-4</v>
      </c>
      <c r="AY12" s="5">
        <f t="shared" si="96"/>
        <v>1.2468841882488251E-4</v>
      </c>
      <c r="AZ12" s="5">
        <f t="shared" si="97"/>
        <v>4.9503430829476109E-5</v>
      </c>
      <c r="BA12" s="5">
        <f t="shared" si="98"/>
        <v>1.3102471408246476E-5</v>
      </c>
      <c r="BB12" s="5">
        <f t="shared" si="99"/>
        <v>2.6009524106816304E-6</v>
      </c>
      <c r="BC12" s="5">
        <f t="shared" si="100"/>
        <v>4.1304900315968423E-7</v>
      </c>
      <c r="BD12" s="5">
        <f t="shared" si="101"/>
        <v>6.2313435538063837E-5</v>
      </c>
      <c r="BE12" s="5">
        <f t="shared" si="102"/>
        <v>5.7719391881097574E-5</v>
      </c>
      <c r="BF12" s="5">
        <f t="shared" si="103"/>
        <v>2.6732021516360343E-5</v>
      </c>
      <c r="BG12" s="5">
        <f t="shared" si="104"/>
        <v>8.2537364660532879E-6</v>
      </c>
      <c r="BH12" s="5">
        <f t="shared" si="105"/>
        <v>1.9113079123860379E-6</v>
      </c>
      <c r="BI12" s="5">
        <f t="shared" si="106"/>
        <v>3.5407943551134868E-7</v>
      </c>
      <c r="BJ12" s="8">
        <f t="shared" si="107"/>
        <v>0.36823196008671744</v>
      </c>
      <c r="BK12" s="8">
        <f t="shared" si="108"/>
        <v>0.33707787564389707</v>
      </c>
      <c r="BL12" s="8">
        <f t="shared" si="109"/>
        <v>0.27980673180914928</v>
      </c>
      <c r="BM12" s="8">
        <f t="shared" si="110"/>
        <v>0.2480756945206754</v>
      </c>
      <c r="BN12" s="8">
        <f t="shared" si="111"/>
        <v>0.75185262125283636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1.3193999999999999</v>
      </c>
      <c r="F13">
        <f>VLOOKUP(B13,home!$B$2:$E$405,3,FALSE)</f>
        <v>0.50529999999999997</v>
      </c>
      <c r="G13">
        <f>VLOOKUP(C13,away!$B$2:$E$405,4,FALSE)</f>
        <v>1.0105999999999999</v>
      </c>
      <c r="H13">
        <f>VLOOKUP(A13,away!$A$2:$E$405,3,FALSE)</f>
        <v>1.0076000000000001</v>
      </c>
      <c r="I13">
        <f>VLOOKUP(C13,away!$B$2:$E$405,3,FALSE)</f>
        <v>0.88219999999999998</v>
      </c>
      <c r="J13">
        <f>VLOOKUP(B13,home!$B$2:$E$405,4,FALSE)</f>
        <v>0.66159999999999997</v>
      </c>
      <c r="K13" s="3">
        <f t="shared" si="56"/>
        <v>0.67375976389199987</v>
      </c>
      <c r="L13" s="3">
        <f t="shared" si="57"/>
        <v>0.58809936275199992</v>
      </c>
      <c r="M13" s="5">
        <f t="shared" si="58"/>
        <v>0.28312716764184787</v>
      </c>
      <c r="N13" s="5">
        <f t="shared" si="59"/>
        <v>0.19075969362178208</v>
      </c>
      <c r="O13" s="5">
        <f t="shared" si="60"/>
        <v>0.16650690686794936</v>
      </c>
      <c r="P13" s="5">
        <f t="shared" si="61"/>
        <v>0.11218565425773677</v>
      </c>
      <c r="Q13" s="5">
        <f t="shared" si="62"/>
        <v>6.4263103067361049E-2</v>
      </c>
      <c r="R13" s="5">
        <f t="shared" si="63"/>
        <v>4.896130291142381E-2</v>
      </c>
      <c r="S13" s="5">
        <f t="shared" si="64"/>
        <v>1.1113046061652672E-2</v>
      </c>
      <c r="T13" s="5">
        <f t="shared" si="65"/>
        <v>3.7793089962381121E-2</v>
      </c>
      <c r="U13" s="5">
        <f t="shared" si="66"/>
        <v>3.2988155889445592E-2</v>
      </c>
      <c r="V13" s="5">
        <f t="shared" si="67"/>
        <v>4.8926751953382171E-4</v>
      </c>
      <c r="W13" s="5">
        <f t="shared" si="68"/>
        <v>1.443263104987748E-2</v>
      </c>
      <c r="X13" s="5">
        <f t="shared" si="69"/>
        <v>8.4878211232676734E-3</v>
      </c>
      <c r="Y13" s="5">
        <f t="shared" si="70"/>
        <v>2.4958410968733413E-3</v>
      </c>
      <c r="Z13" s="5">
        <f t="shared" si="71"/>
        <v>9.5980370139053302E-3</v>
      </c>
      <c r="AA13" s="5">
        <f t="shared" si="72"/>
        <v>6.4667711523155305E-3</v>
      </c>
      <c r="AB13" s="5">
        <f t="shared" si="73"/>
        <v>2.1785251023638537E-3</v>
      </c>
      <c r="AC13" s="5">
        <f t="shared" si="74"/>
        <v>1.2116639415763207E-5</v>
      </c>
      <c r="AD13" s="5">
        <f t="shared" si="75"/>
        <v>2.4310315221264486E-3</v>
      </c>
      <c r="AE13" s="5">
        <f t="shared" si="76"/>
        <v>1.4296880889925888E-3</v>
      </c>
      <c r="AF13" s="5">
        <f t="shared" si="77"/>
        <v>4.2039932703533302E-4</v>
      </c>
      <c r="AG13" s="5">
        <f t="shared" si="78"/>
        <v>8.2412192110283014E-5</v>
      </c>
      <c r="AH13" s="5">
        <f t="shared" si="79"/>
        <v>1.4111498628869578E-3</v>
      </c>
      <c r="AI13" s="5">
        <f t="shared" si="80"/>
        <v>9.507759984349447E-4</v>
      </c>
      <c r="AJ13" s="5">
        <f t="shared" si="81"/>
        <v>3.2029730610985436E-4</v>
      </c>
      <c r="AK13" s="5">
        <f t="shared" si="82"/>
        <v>7.1934479113273028E-5</v>
      </c>
      <c r="AL13" s="5">
        <f t="shared" si="83"/>
        <v>1.9204276743685592E-7</v>
      </c>
      <c r="AM13" s="5">
        <f t="shared" si="84"/>
        <v>3.2758624487238516E-4</v>
      </c>
      <c r="AN13" s="5">
        <f t="shared" si="85"/>
        <v>1.9265326185577029E-4</v>
      </c>
      <c r="AO13" s="5">
        <f t="shared" si="86"/>
        <v>5.6649630264736342E-5</v>
      </c>
      <c r="AP13" s="5">
        <f t="shared" si="87"/>
        <v>1.1105203819609288E-5</v>
      </c>
      <c r="AQ13" s="5">
        <f t="shared" si="88"/>
        <v>1.6327408223858238E-6</v>
      </c>
      <c r="AR13" s="5">
        <f t="shared" si="89"/>
        <v>1.6597926702227844E-4</v>
      </c>
      <c r="AS13" s="5">
        <f t="shared" si="90"/>
        <v>1.1183015175989753E-4</v>
      </c>
      <c r="AT13" s="5">
        <f t="shared" si="91"/>
        <v>3.7673328322877528E-5</v>
      </c>
      <c r="AU13" s="5">
        <f t="shared" si="92"/>
        <v>8.4609242652825871E-6</v>
      </c>
      <c r="AV13" s="5">
        <f t="shared" si="93"/>
        <v>1.4251575838212216E-6</v>
      </c>
      <c r="AW13" s="5">
        <f t="shared" si="94"/>
        <v>2.1137383924031841E-9</v>
      </c>
      <c r="AX13" s="5">
        <f t="shared" si="95"/>
        <v>3.678573849991417E-5</v>
      </c>
      <c r="AY13" s="5">
        <f t="shared" si="96"/>
        <v>2.1633669370161232E-5</v>
      </c>
      <c r="AZ13" s="5">
        <f t="shared" si="97"/>
        <v>6.3613735852896395E-6</v>
      </c>
      <c r="BA13" s="5">
        <f t="shared" si="98"/>
        <v>1.2470399172454146E-6</v>
      </c>
      <c r="BB13" s="5">
        <f t="shared" si="99"/>
        <v>1.8334584516458369E-7</v>
      </c>
      <c r="BC13" s="5">
        <f t="shared" si="100"/>
        <v>2.1565114940903711E-8</v>
      </c>
      <c r="BD13" s="5">
        <f t="shared" si="101"/>
        <v>1.6268716860974333E-5</v>
      </c>
      <c r="BE13" s="5">
        <f t="shared" si="102"/>
        <v>1.0961206831075864E-5</v>
      </c>
      <c r="BF13" s="5">
        <f t="shared" si="103"/>
        <v>3.6926100632385243E-6</v>
      </c>
      <c r="BG13" s="5">
        <f t="shared" si="104"/>
        <v>8.2931069478427033E-7</v>
      </c>
      <c r="BH13" s="5">
        <f t="shared" si="105"/>
        <v>1.3968904447774006E-7</v>
      </c>
      <c r="BI13" s="5">
        <f t="shared" si="106"/>
        <v>1.8823371525124248E-8</v>
      </c>
      <c r="BJ13" s="8">
        <f t="shared" si="107"/>
        <v>0.32325157086577488</v>
      </c>
      <c r="BK13" s="8">
        <f t="shared" si="108"/>
        <v>0.40694907783232442</v>
      </c>
      <c r="BL13" s="8">
        <f t="shared" si="109"/>
        <v>0.26021309875586346</v>
      </c>
      <c r="BM13" s="8">
        <f t="shared" si="110"/>
        <v>0.13418632454413554</v>
      </c>
      <c r="BN13" s="8">
        <f t="shared" si="111"/>
        <v>0.86580382836810088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1.6506000000000001</v>
      </c>
      <c r="F14">
        <f>VLOOKUP(B14,home!$B$2:$E$405,3,FALSE)</f>
        <v>0.43269999999999997</v>
      </c>
      <c r="G14">
        <f>VLOOKUP(C14,away!$B$2:$E$405,4,FALSE)</f>
        <v>0.90880000000000005</v>
      </c>
      <c r="H14">
        <f>VLOOKUP(A14,away!$A$2:$E$405,3,FALSE)</f>
        <v>1.3734999999999999</v>
      </c>
      <c r="I14">
        <f>VLOOKUP(C14,away!$B$2:$E$405,3,FALSE)</f>
        <v>0.72809999999999997</v>
      </c>
      <c r="J14">
        <f>VLOOKUP(B14,home!$B$2:$E$405,4,FALSE)</f>
        <v>1.2481</v>
      </c>
      <c r="K14" s="3">
        <f t="shared" si="56"/>
        <v>0.64907824665600011</v>
      </c>
      <c r="L14" s="3">
        <f t="shared" si="57"/>
        <v>1.2481566013349998</v>
      </c>
      <c r="M14" s="5">
        <f t="shared" si="58"/>
        <v>0.14998277152370929</v>
      </c>
      <c r="N14" s="5">
        <f t="shared" si="59"/>
        <v>9.7350554369216691E-2</v>
      </c>
      <c r="O14" s="5">
        <f t="shared" si="60"/>
        <v>0.18720198636383678</v>
      </c>
      <c r="P14" s="5">
        <f t="shared" si="61"/>
        <v>0.12150873707955963</v>
      </c>
      <c r="Q14" s="5">
        <f t="shared" si="62"/>
        <v>3.1594063570480391E-2</v>
      </c>
      <c r="R14" s="5">
        <f t="shared" si="63"/>
        <v>0.11682869753152376</v>
      </c>
      <c r="S14" s="5">
        <f t="shared" si="64"/>
        <v>2.4610115276366251E-2</v>
      </c>
      <c r="T14" s="5">
        <f t="shared" si="65"/>
        <v>3.9434339008492733E-2</v>
      </c>
      <c r="U14" s="5">
        <f t="shared" si="66"/>
        <v>7.5830966152865623E-2</v>
      </c>
      <c r="V14" s="5">
        <f t="shared" si="67"/>
        <v>2.2153240937342724E-3</v>
      </c>
      <c r="W14" s="5">
        <f t="shared" si="68"/>
        <v>6.8356731290218735E-3</v>
      </c>
      <c r="X14" s="5">
        <f t="shared" si="69"/>
        <v>8.5319905405569253E-3</v>
      </c>
      <c r="Y14" s="5">
        <f t="shared" si="70"/>
        <v>5.3246301578619513E-3</v>
      </c>
      <c r="Z14" s="5">
        <f t="shared" si="71"/>
        <v>4.8606836683113802E-2</v>
      </c>
      <c r="AA14" s="5">
        <f t="shared" si="72"/>
        <v>3.1549640329770055E-2</v>
      </c>
      <c r="AB14" s="5">
        <f t="shared" si="73"/>
        <v>1.0239092613937288E-2</v>
      </c>
      <c r="AC14" s="5">
        <f t="shared" si="74"/>
        <v>1.1217173067483754E-4</v>
      </c>
      <c r="AD14" s="5">
        <f t="shared" si="75"/>
        <v>1.1092216823247625E-3</v>
      </c>
      <c r="AE14" s="5">
        <f t="shared" si="76"/>
        <v>1.3844823651375667E-3</v>
      </c>
      <c r="AF14" s="5">
        <f t="shared" si="77"/>
        <v>8.6402540173917386E-4</v>
      </c>
      <c r="AG14" s="5">
        <f t="shared" si="78"/>
        <v>3.5947966963395837E-4</v>
      </c>
      <c r="AH14" s="5">
        <f t="shared" si="79"/>
        <v>1.5167236019010181E-2</v>
      </c>
      <c r="AI14" s="5">
        <f t="shared" si="80"/>
        <v>9.8447229618368604E-3</v>
      </c>
      <c r="AJ14" s="5">
        <f t="shared" si="81"/>
        <v>3.1949977594415671E-3</v>
      </c>
      <c r="AK14" s="5">
        <f t="shared" si="82"/>
        <v>6.9126784792272712E-4</v>
      </c>
      <c r="AL14" s="5">
        <f t="shared" si="83"/>
        <v>3.6350429297603435E-6</v>
      </c>
      <c r="AM14" s="5">
        <f t="shared" si="84"/>
        <v>1.4399433294323517E-4</v>
      </c>
      <c r="AN14" s="5">
        <f t="shared" si="85"/>
        <v>1.7972747721792882E-4</v>
      </c>
      <c r="AO14" s="5">
        <f t="shared" si="86"/>
        <v>1.1216401856542184E-4</v>
      </c>
      <c r="AP14" s="5">
        <f t="shared" si="87"/>
        <v>4.6666086734897588E-5</v>
      </c>
      <c r="AQ14" s="5">
        <f t="shared" si="88"/>
        <v>1.4561646054158526E-5</v>
      </c>
      <c r="AR14" s="5">
        <f t="shared" si="89"/>
        <v>3.7862171522267079E-3</v>
      </c>
      <c r="AS14" s="5">
        <f t="shared" si="90"/>
        <v>2.4575511906261859E-3</v>
      </c>
      <c r="AT14" s="5">
        <f t="shared" si="91"/>
        <v>7.9757150893950508E-4</v>
      </c>
      <c r="AU14" s="5">
        <f t="shared" si="92"/>
        <v>1.7256210553507812E-4</v>
      </c>
      <c r="AV14" s="5">
        <f t="shared" si="93"/>
        <v>2.8001577224994031E-5</v>
      </c>
      <c r="AW14" s="5">
        <f t="shared" si="94"/>
        <v>8.1803743030308179E-8</v>
      </c>
      <c r="AX14" s="5">
        <f t="shared" si="95"/>
        <v>1.5577264859199229E-5</v>
      </c>
      <c r="AY14" s="5">
        <f t="shared" si="96"/>
        <v>1.9442865964753238E-5</v>
      </c>
      <c r="AZ14" s="5">
        <f t="shared" si="97"/>
        <v>1.2133870751389174E-5</v>
      </c>
      <c r="BA14" s="5">
        <f t="shared" si="98"/>
        <v>5.0483236260306909E-6</v>
      </c>
      <c r="BB14" s="5">
        <f t="shared" si="99"/>
        <v>1.5752746148764127E-6</v>
      </c>
      <c r="BC14" s="5">
        <f t="shared" si="100"/>
        <v>3.932378818946888E-7</v>
      </c>
      <c r="BD14" s="5">
        <f t="shared" si="101"/>
        <v>7.8763198877326195E-4</v>
      </c>
      <c r="BE14" s="5">
        <f t="shared" si="102"/>
        <v>5.112347902831273E-4</v>
      </c>
      <c r="BF14" s="5">
        <f t="shared" si="103"/>
        <v>1.6591569065326007E-4</v>
      </c>
      <c r="BG14" s="5">
        <f t="shared" si="104"/>
        <v>3.5897421860645794E-5</v>
      </c>
      <c r="BH14" s="5">
        <f t="shared" si="105"/>
        <v>5.8250589101946835E-6</v>
      </c>
      <c r="BI14" s="5">
        <f t="shared" si="106"/>
        <v>7.5618380481941541E-7</v>
      </c>
      <c r="BJ14" s="8">
        <f t="shared" si="107"/>
        <v>0.19333974429367981</v>
      </c>
      <c r="BK14" s="8">
        <f t="shared" si="108"/>
        <v>0.29845219761293884</v>
      </c>
      <c r="BL14" s="8">
        <f t="shared" si="109"/>
        <v>0.45929777224898249</v>
      </c>
      <c r="BM14" s="8">
        <f t="shared" si="110"/>
        <v>0.29521037933816657</v>
      </c>
      <c r="BN14" s="8">
        <f t="shared" si="111"/>
        <v>0.70446681043832671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1.6506000000000001</v>
      </c>
      <c r="F15">
        <f>VLOOKUP(B15,home!$B$2:$E$405,3,FALSE)</f>
        <v>1.2982</v>
      </c>
      <c r="G15">
        <f>VLOOKUP(C15,away!$B$2:$E$405,4,FALSE)</f>
        <v>0.77890000000000004</v>
      </c>
      <c r="H15">
        <f>VLOOKUP(A15,away!$A$2:$E$405,3,FALSE)</f>
        <v>1.3734999999999999</v>
      </c>
      <c r="I15">
        <f>VLOOKUP(C15,away!$B$2:$E$405,3,FALSE)</f>
        <v>1.4560999999999999</v>
      </c>
      <c r="J15">
        <f>VLOOKUP(B15,home!$B$2:$E$405,4,FALSE)</f>
        <v>1.1440999999999999</v>
      </c>
      <c r="K15" s="3">
        <f t="shared" si="56"/>
        <v>1.6690338677880003</v>
      </c>
      <c r="L15" s="3">
        <f t="shared" si="57"/>
        <v>2.2881466277349993</v>
      </c>
      <c r="M15" s="5">
        <f t="shared" si="58"/>
        <v>1.9116938671084976E-2</v>
      </c>
      <c r="N15" s="5">
        <f t="shared" si="59"/>
        <v>3.190681809046695E-2</v>
      </c>
      <c r="O15" s="5">
        <f t="shared" si="60"/>
        <v>4.3742358752859888E-2</v>
      </c>
      <c r="P15" s="5">
        <f t="shared" si="61"/>
        <v>7.3007478215456029E-2</v>
      </c>
      <c r="Q15" s="5">
        <f t="shared" si="62"/>
        <v>2.6626780003170106E-2</v>
      </c>
      <c r="R15" s="5">
        <f t="shared" si="63"/>
        <v>5.0044465334765448E-2</v>
      </c>
      <c r="S15" s="5">
        <f t="shared" si="64"/>
        <v>6.9703784260215187E-2</v>
      </c>
      <c r="T15" s="5">
        <f t="shared" si="65"/>
        <v>6.0925976871695396E-2</v>
      </c>
      <c r="U15" s="5">
        <f t="shared" si="66"/>
        <v>8.3525907539066066E-2</v>
      </c>
      <c r="V15" s="5">
        <f t="shared" si="67"/>
        <v>2.957759432598343E-2</v>
      </c>
      <c r="W15" s="5">
        <f t="shared" si="68"/>
        <v>1.481366587181039E-2</v>
      </c>
      <c r="X15" s="5">
        <f t="shared" si="69"/>
        <v>3.3895839608975999E-2</v>
      </c>
      <c r="Y15" s="5">
        <f t="shared" si="70"/>
        <v>3.8779325547762422E-2</v>
      </c>
      <c r="Z15" s="5">
        <f t="shared" si="71"/>
        <v>3.8169691530848204E-2</v>
      </c>
      <c r="AA15" s="5">
        <f t="shared" si="72"/>
        <v>6.3706507888006456E-2</v>
      </c>
      <c r="AB15" s="5">
        <f t="shared" si="73"/>
        <v>5.31641596317931E-2</v>
      </c>
      <c r="AC15" s="5">
        <f t="shared" si="74"/>
        <v>7.0597913536686457E-3</v>
      </c>
      <c r="AD15" s="5">
        <f t="shared" si="75"/>
        <v>6.1811275115367E-3</v>
      </c>
      <c r="AE15" s="5">
        <f t="shared" si="76"/>
        <v>1.4143326071122729E-2</v>
      </c>
      <c r="AF15" s="5">
        <f t="shared" si="77"/>
        <v>1.6181001927297985E-2</v>
      </c>
      <c r="AG15" s="5">
        <f t="shared" si="78"/>
        <v>1.2341501664440134E-2</v>
      </c>
      <c r="AH15" s="5">
        <f t="shared" si="79"/>
        <v>2.1834462739498874E-2</v>
      </c>
      <c r="AI15" s="5">
        <f t="shared" si="80"/>
        <v>3.6442457797178786E-2</v>
      </c>
      <c r="AJ15" s="5">
        <f t="shared" si="81"/>
        <v>3.0411848144463148E-2</v>
      </c>
      <c r="AK15" s="5">
        <f t="shared" si="82"/>
        <v>1.6919468178378212E-2</v>
      </c>
      <c r="AL15" s="5">
        <f t="shared" si="83"/>
        <v>1.0784520938767581E-3</v>
      </c>
      <c r="AM15" s="5">
        <f t="shared" si="84"/>
        <v>2.0633022315741834E-3</v>
      </c>
      <c r="AN15" s="5">
        <f t="shared" si="85"/>
        <v>4.7211380431745669E-3</v>
      </c>
      <c r="AO15" s="5">
        <f t="shared" si="86"/>
        <v>5.4013280462806498E-3</v>
      </c>
      <c r="AP15" s="5">
        <f t="shared" si="87"/>
        <v>4.1196768514625134E-3</v>
      </c>
      <c r="AQ15" s="5">
        <f t="shared" si="88"/>
        <v>2.3566061737579727E-3</v>
      </c>
      <c r="AR15" s="5">
        <f t="shared" si="89"/>
        <v>9.9920904571579785E-3</v>
      </c>
      <c r="AS15" s="5">
        <f t="shared" si="90"/>
        <v>1.6677137382997947E-2</v>
      </c>
      <c r="AT15" s="5">
        <f t="shared" si="91"/>
        <v>1.3917353554988464E-2</v>
      </c>
      <c r="AU15" s="5">
        <f t="shared" si="92"/>
        <v>7.7428448110851544E-3</v>
      </c>
      <c r="AV15" s="5">
        <f t="shared" si="93"/>
        <v>3.2307675556819265E-3</v>
      </c>
      <c r="AW15" s="5">
        <f t="shared" si="94"/>
        <v>1.1440561969208804E-4</v>
      </c>
      <c r="AX15" s="5">
        <f t="shared" si="95"/>
        <v>5.7395355066331203E-4</v>
      </c>
      <c r="AY15" s="5">
        <f t="shared" si="96"/>
        <v>1.3132898814267866E-3</v>
      </c>
      <c r="AZ15" s="5">
        <f t="shared" si="97"/>
        <v>1.5024999067125996E-3</v>
      </c>
      <c r="BA15" s="5">
        <f t="shared" si="98"/>
        <v>1.1459800315721952E-3</v>
      </c>
      <c r="BB15" s="5">
        <f t="shared" si="99"/>
        <v>6.5554258617339179E-4</v>
      </c>
      <c r="BC15" s="5">
        <f t="shared" si="100"/>
        <v>2.9999551157786558E-4</v>
      </c>
      <c r="BD15" s="5">
        <f t="shared" si="101"/>
        <v>3.8105613472615113E-3</v>
      </c>
      <c r="BE15" s="5">
        <f t="shared" si="102"/>
        <v>6.3599559438633334E-3</v>
      </c>
      <c r="BF15" s="5">
        <f t="shared" si="103"/>
        <v>5.3074909339737523E-3</v>
      </c>
      <c r="BG15" s="5">
        <f t="shared" si="104"/>
        <v>2.9527940405933185E-3</v>
      </c>
      <c r="BH15" s="5">
        <f t="shared" si="105"/>
        <v>1.2320783145882061E-3</v>
      </c>
      <c r="BI15" s="5">
        <f t="shared" si="106"/>
        <v>4.1127608696297493E-4</v>
      </c>
      <c r="BJ15" s="8">
        <f t="shared" si="107"/>
        <v>0.27994867598265488</v>
      </c>
      <c r="BK15" s="8">
        <f t="shared" si="108"/>
        <v>0.20085732880171178</v>
      </c>
      <c r="BL15" s="8">
        <f t="shared" si="109"/>
        <v>0.47142598643516453</v>
      </c>
      <c r="BM15" s="8">
        <f t="shared" si="110"/>
        <v>0.74475795942084144</v>
      </c>
      <c r="BN15" s="8">
        <f t="shared" si="111"/>
        <v>0.24444483906780337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1.6506000000000001</v>
      </c>
      <c r="F16">
        <f>VLOOKUP(B16,home!$B$2:$E$405,3,FALSE)</f>
        <v>0.86550000000000005</v>
      </c>
      <c r="G16">
        <f>VLOOKUP(C16,away!$B$2:$E$405,4,FALSE)</f>
        <v>1.2982</v>
      </c>
      <c r="H16">
        <f>VLOOKUP(A16,away!$A$2:$E$405,3,FALSE)</f>
        <v>1.3734999999999999</v>
      </c>
      <c r="I16">
        <f>VLOOKUP(C16,away!$B$2:$E$405,3,FALSE)</f>
        <v>1.0401</v>
      </c>
      <c r="J16">
        <f>VLOOKUP(B16,home!$B$2:$E$405,4,FALSE)</f>
        <v>1.0401</v>
      </c>
      <c r="K16" s="3">
        <f t="shared" si="56"/>
        <v>1.8546011202600001</v>
      </c>
      <c r="L16" s="3">
        <f t="shared" si="57"/>
        <v>1.485863301735</v>
      </c>
      <c r="M16" s="5">
        <f t="shared" si="58"/>
        <v>3.5420503840064822E-2</v>
      </c>
      <c r="N16" s="5">
        <f t="shared" si="59"/>
        <v>6.5690906101957838E-2</v>
      </c>
      <c r="O16" s="5">
        <f t="shared" si="60"/>
        <v>5.2630026784915955E-2</v>
      </c>
      <c r="P16" s="5">
        <f t="shared" si="61"/>
        <v>9.7607706634618929E-2</v>
      </c>
      <c r="Q16" s="5">
        <f t="shared" si="62"/>
        <v>6.0915214023792762E-2</v>
      </c>
      <c r="R16" s="5">
        <f t="shared" si="63"/>
        <v>3.9100512684518363E-2</v>
      </c>
      <c r="S16" s="5">
        <f t="shared" si="64"/>
        <v>6.7243992614338291E-2</v>
      </c>
      <c r="T16" s="5">
        <f t="shared" si="65"/>
        <v>9.0511681035286881E-2</v>
      </c>
      <c r="U16" s="5">
        <f t="shared" si="66"/>
        <v>7.2515854627448084E-2</v>
      </c>
      <c r="V16" s="5">
        <f t="shared" si="67"/>
        <v>2.0589241925076662E-2</v>
      </c>
      <c r="W16" s="5">
        <f t="shared" si="68"/>
        <v>3.7657808056467908E-2</v>
      </c>
      <c r="X16" s="5">
        <f t="shared" si="69"/>
        <v>5.5954355014886284E-2</v>
      </c>
      <c r="Y16" s="5">
        <f t="shared" si="70"/>
        <v>4.1570261344435651E-2</v>
      </c>
      <c r="Z16" s="5">
        <f t="shared" si="71"/>
        <v>1.9366005625649895E-2</v>
      </c>
      <c r="AA16" s="5">
        <f t="shared" si="72"/>
        <v>3.5916215728291755E-2</v>
      </c>
      <c r="AB16" s="5">
        <f t="shared" si="73"/>
        <v>3.3305126962594869E-2</v>
      </c>
      <c r="AC16" s="5">
        <f t="shared" si="74"/>
        <v>3.5460899545754509E-3</v>
      </c>
      <c r="AD16" s="5">
        <f t="shared" si="75"/>
        <v>1.7460053252015356E-2</v>
      </c>
      <c r="AE16" s="5">
        <f t="shared" si="76"/>
        <v>2.594325237350846E-2</v>
      </c>
      <c r="AF16" s="5">
        <f t="shared" si="77"/>
        <v>1.9274063314722832E-2</v>
      </c>
      <c r="AG16" s="5">
        <f t="shared" si="78"/>
        <v>9.5462077848878328E-3</v>
      </c>
      <c r="AH16" s="5">
        <f t="shared" si="79"/>
        <v>7.1938092650866876E-3</v>
      </c>
      <c r="AI16" s="5">
        <f t="shared" si="80"/>
        <v>1.3341646721966539E-2</v>
      </c>
      <c r="AJ16" s="5">
        <f t="shared" si="81"/>
        <v>1.2371716478336153E-2</v>
      </c>
      <c r="AK16" s="5">
        <f t="shared" si="82"/>
        <v>7.6481997467537774E-3</v>
      </c>
      <c r="AL16" s="5">
        <f t="shared" si="83"/>
        <v>3.9087609769645332E-4</v>
      </c>
      <c r="AM16" s="5">
        <f t="shared" si="84"/>
        <v>6.4762868641973885E-3</v>
      </c>
      <c r="AN16" s="5">
        <f t="shared" si="85"/>
        <v>9.622876983019342E-3</v>
      </c>
      <c r="AO16" s="5">
        <f t="shared" si="86"/>
        <v>7.1491398830894285E-3</v>
      </c>
      <c r="AP16" s="5">
        <f t="shared" si="87"/>
        <v>3.540881530417542E-3</v>
      </c>
      <c r="AQ16" s="5">
        <f t="shared" si="88"/>
        <v>1.3153164804596729E-3</v>
      </c>
      <c r="AR16" s="5">
        <f t="shared" si="89"/>
        <v>2.1378034373347051E-3</v>
      </c>
      <c r="AS16" s="5">
        <f t="shared" si="90"/>
        <v>3.9647726497766232E-3</v>
      </c>
      <c r="AT16" s="5">
        <f t="shared" si="91"/>
        <v>3.6765358989259678E-3</v>
      </c>
      <c r="AU16" s="5">
        <f t="shared" si="92"/>
        <v>2.2728358656080687E-3</v>
      </c>
      <c r="AV16" s="5">
        <f t="shared" si="93"/>
        <v>1.0538009856309576E-3</v>
      </c>
      <c r="AW16" s="5">
        <f t="shared" si="94"/>
        <v>2.9920303008919467E-5</v>
      </c>
      <c r="AX16" s="5">
        <f t="shared" si="95"/>
        <v>2.0018214789109326E-3</v>
      </c>
      <c r="AY16" s="5">
        <f t="shared" si="96"/>
        <v>2.9744330721386391E-3</v>
      </c>
      <c r="AZ16" s="5">
        <f t="shared" si="97"/>
        <v>2.2098004726788492E-3</v>
      </c>
      <c r="BA16" s="5">
        <f t="shared" si="98"/>
        <v>1.0944871421700525E-3</v>
      </c>
      <c r="BB16" s="5">
        <f t="shared" si="99"/>
        <v>4.0656456969282486E-4</v>
      </c>
      <c r="BC16" s="5">
        <f t="shared" si="100"/>
        <v>1.208198747784499E-4</v>
      </c>
      <c r="BD16" s="5">
        <f t="shared" si="101"/>
        <v>5.2941394564309612E-4</v>
      </c>
      <c r="BE16" s="5">
        <f t="shared" si="102"/>
        <v>9.8185169667095286E-4</v>
      </c>
      <c r="BF16" s="5">
        <f t="shared" si="103"/>
        <v>9.1047162828756568E-4</v>
      </c>
      <c r="BG16" s="5">
        <f t="shared" si="104"/>
        <v>5.6285390059568861E-4</v>
      </c>
      <c r="BH16" s="5">
        <f t="shared" si="105"/>
        <v>2.6096736864686864E-4</v>
      </c>
      <c r="BI16" s="5">
        <f t="shared" si="106"/>
        <v>9.6798074848757418E-5</v>
      </c>
      <c r="BJ16" s="8">
        <f t="shared" si="107"/>
        <v>0.46143623065351486</v>
      </c>
      <c r="BK16" s="8">
        <f t="shared" si="108"/>
        <v>0.22777284413850923</v>
      </c>
      <c r="BL16" s="8">
        <f t="shared" si="109"/>
        <v>0.29047121445188151</v>
      </c>
      <c r="BM16" s="8">
        <f t="shared" si="110"/>
        <v>0.64473691203055716</v>
      </c>
      <c r="BN16" s="8">
        <f t="shared" si="111"/>
        <v>0.35136487006986866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1.2378</v>
      </c>
      <c r="F17">
        <f>VLOOKUP(B17,home!$B$2:$E$405,3,FALSE)</f>
        <v>1.0099</v>
      </c>
      <c r="G17">
        <f>VLOOKUP(C17,away!$B$2:$E$405,4,FALSE)</f>
        <v>1.1613</v>
      </c>
      <c r="H17">
        <f>VLOOKUP(A17,away!$A$2:$E$405,3,FALSE)</f>
        <v>0.96950000000000003</v>
      </c>
      <c r="I17">
        <f>VLOOKUP(C17,away!$B$2:$E$405,3,FALSE)</f>
        <v>1.1604000000000001</v>
      </c>
      <c r="J17">
        <f>VLOOKUP(B17,home!$B$2:$E$405,4,FALSE)</f>
        <v>1.0315000000000001</v>
      </c>
      <c r="K17" s="3">
        <f t="shared" si="56"/>
        <v>1.451687965686</v>
      </c>
      <c r="L17" s="3">
        <f t="shared" si="57"/>
        <v>1.1604455457000002</v>
      </c>
      <c r="M17" s="5">
        <f t="shared" si="58"/>
        <v>7.3377824217588872E-2</v>
      </c>
      <c r="N17" s="5">
        <f t="shared" si="59"/>
        <v>0.10652170436489647</v>
      </c>
      <c r="O17" s="5">
        <f t="shared" si="60"/>
        <v>8.5150969266458612E-2</v>
      </c>
      <c r="P17" s="5">
        <f t="shared" si="61"/>
        <v>0.12361263735061639</v>
      </c>
      <c r="Q17" s="5">
        <f t="shared" si="62"/>
        <v>7.7318138155441057E-2</v>
      </c>
      <c r="R17" s="5">
        <f t="shared" si="63"/>
        <v>4.9406531498649764E-2</v>
      </c>
      <c r="S17" s="5">
        <f t="shared" si="64"/>
        <v>5.2059611591455224E-2</v>
      </c>
      <c r="T17" s="5">
        <f t="shared" si="65"/>
        <v>8.9723489024298816E-2</v>
      </c>
      <c r="U17" s="5">
        <f t="shared" si="66"/>
        <v>7.1722867202876142E-2</v>
      </c>
      <c r="V17" s="5">
        <f t="shared" si="67"/>
        <v>9.7444303687203963E-3</v>
      </c>
      <c r="W17" s="5">
        <f t="shared" si="68"/>
        <v>3.7413936896500445E-2</v>
      </c>
      <c r="X17" s="5">
        <f t="shared" si="69"/>
        <v>4.3416836418644834E-2</v>
      </c>
      <c r="Y17" s="5">
        <f t="shared" si="70"/>
        <v>2.5191437215200979E-2</v>
      </c>
      <c r="Z17" s="5">
        <f t="shared" si="71"/>
        <v>1.9111196468698289E-2</v>
      </c>
      <c r="AA17" s="5">
        <f t="shared" si="72"/>
        <v>2.7743493923470083E-2</v>
      </c>
      <c r="AB17" s="5">
        <f t="shared" si="73"/>
        <v>2.0137448127392099E-2</v>
      </c>
      <c r="AC17" s="5">
        <f t="shared" si="74"/>
        <v>1.0259696561943691E-3</v>
      </c>
      <c r="AD17" s="5">
        <f t="shared" si="75"/>
        <v>1.3578340485396271E-2</v>
      </c>
      <c r="AE17" s="5">
        <f t="shared" si="76"/>
        <v>1.5756924734276083E-2</v>
      </c>
      <c r="AF17" s="5">
        <f t="shared" si="77"/>
        <v>9.1425265609104221E-3</v>
      </c>
      <c r="AG17" s="5">
        <f t="shared" si="78"/>
        <v>3.5364680746841461E-3</v>
      </c>
      <c r="AH17" s="5">
        <f t="shared" si="79"/>
        <v>5.5443757037746295E-3</v>
      </c>
      <c r="AI17" s="5">
        <f t="shared" si="80"/>
        <v>8.0487034864114761E-3</v>
      </c>
      <c r="AJ17" s="5">
        <f t="shared" si="81"/>
        <v>5.8421029952992476E-3</v>
      </c>
      <c r="AK17" s="5">
        <f t="shared" si="82"/>
        <v>2.8269702041913507E-3</v>
      </c>
      <c r="AL17" s="5">
        <f t="shared" si="83"/>
        <v>6.9134137675066828E-5</v>
      </c>
      <c r="AM17" s="5">
        <f t="shared" si="84"/>
        <v>3.9423026953273538E-3</v>
      </c>
      <c r="AN17" s="5">
        <f t="shared" si="85"/>
        <v>4.5748276025937328E-3</v>
      </c>
      <c r="AO17" s="5">
        <f t="shared" si="86"/>
        <v>2.6544191568876547E-3</v>
      </c>
      <c r="AP17" s="5">
        <f t="shared" si="87"/>
        <v>1.0267696290103428E-3</v>
      </c>
      <c r="AQ17" s="5">
        <f t="shared" si="88"/>
        <v>2.9787756061127371E-4</v>
      </c>
      <c r="AR17" s="5">
        <f t="shared" si="89"/>
        <v>1.2867892178265135E-3</v>
      </c>
      <c r="AS17" s="5">
        <f t="shared" si="90"/>
        <v>1.8680164218932503E-3</v>
      </c>
      <c r="AT17" s="5">
        <f t="shared" si="91"/>
        <v>1.3558884796831272E-3</v>
      </c>
      <c r="AU17" s="5">
        <f t="shared" si="92"/>
        <v>6.5610899625609409E-4</v>
      </c>
      <c r="AV17" s="5">
        <f t="shared" si="93"/>
        <v>2.3811638351082306E-4</v>
      </c>
      <c r="AW17" s="5">
        <f t="shared" si="94"/>
        <v>3.2351028469197818E-6</v>
      </c>
      <c r="AX17" s="5">
        <f t="shared" si="95"/>
        <v>9.5383222998303495E-4</v>
      </c>
      <c r="AY17" s="5">
        <f t="shared" si="96"/>
        <v>1.1068703626289111E-3</v>
      </c>
      <c r="AZ17" s="5">
        <f t="shared" si="97"/>
        <v>6.4223139099003207E-4</v>
      </c>
      <c r="BA17" s="5">
        <f t="shared" si="98"/>
        <v>2.4842485232769927E-4</v>
      </c>
      <c r="BB17" s="5">
        <f t="shared" si="99"/>
        <v>7.20708783312148E-5</v>
      </c>
      <c r="BC17" s="5">
        <f t="shared" si="100"/>
        <v>1.6726865946828961E-5</v>
      </c>
      <c r="BD17" s="5">
        <f t="shared" si="101"/>
        <v>2.4887480268026091E-4</v>
      </c>
      <c r="BE17" s="5">
        <f t="shared" si="102"/>
        <v>3.6128855601341253E-4</v>
      </c>
      <c r="BF17" s="5">
        <f t="shared" si="103"/>
        <v>2.6223912445237174E-4</v>
      </c>
      <c r="BG17" s="5">
        <f t="shared" si="104"/>
        <v>1.2689646036651378E-4</v>
      </c>
      <c r="BH17" s="5">
        <f t="shared" si="105"/>
        <v>4.6053516100554608E-5</v>
      </c>
      <c r="BI17" s="5">
        <f t="shared" si="106"/>
        <v>1.3371067020140315E-5</v>
      </c>
      <c r="BJ17" s="8">
        <f t="shared" si="107"/>
        <v>0.43713615515488757</v>
      </c>
      <c r="BK17" s="8">
        <f t="shared" si="108"/>
        <v>0.26099647768487927</v>
      </c>
      <c r="BL17" s="8">
        <f t="shared" si="109"/>
        <v>0.28288710543432655</v>
      </c>
      <c r="BM17" s="8">
        <f t="shared" si="110"/>
        <v>0.48363949462935851</v>
      </c>
      <c r="BN17" s="8">
        <f t="shared" si="111"/>
        <v>0.5153878048536511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1.2378</v>
      </c>
      <c r="F18">
        <f>VLOOKUP(B18,home!$B$2:$E$405,3,FALSE)</f>
        <v>1.4257</v>
      </c>
      <c r="G18">
        <f>VLOOKUP(C18,away!$B$2:$E$405,4,FALSE)</f>
        <v>0.95050000000000001</v>
      </c>
      <c r="H18">
        <f>VLOOKUP(A18,away!$A$2:$E$405,3,FALSE)</f>
        <v>0.96950000000000003</v>
      </c>
      <c r="I18">
        <f>VLOOKUP(C18,away!$B$2:$E$405,3,FALSE)</f>
        <v>0.78879999999999995</v>
      </c>
      <c r="J18">
        <f>VLOOKUP(B18,home!$B$2:$E$405,4,FALSE)</f>
        <v>1.4561999999999999</v>
      </c>
      <c r="K18" s="3">
        <f t="shared" ref="K18:K29" si="112">E18*F18*G18</f>
        <v>1.6773772527299999</v>
      </c>
      <c r="L18" s="3">
        <f t="shared" ref="L18:L29" si="113">H18*I18*J18</f>
        <v>1.1136167179200001</v>
      </c>
      <c r="M18" s="5">
        <f t="shared" si="58"/>
        <v>6.1360193362424313E-2</v>
      </c>
      <c r="N18" s="5">
        <f t="shared" si="59"/>
        <v>0.10292419256924487</v>
      </c>
      <c r="O18" s="5">
        <f t="shared" si="60"/>
        <v>6.8331737143199539E-2</v>
      </c>
      <c r="P18" s="5">
        <f t="shared" si="61"/>
        <v>0.11461810152352853</v>
      </c>
      <c r="Q18" s="5">
        <f t="shared" si="62"/>
        <v>8.6321349685626741E-2</v>
      </c>
      <c r="R18" s="5">
        <f t="shared" si="63"/>
        <v>3.8047682423591016E-2</v>
      </c>
      <c r="S18" s="5">
        <f t="shared" si="64"/>
        <v>5.3525374012685673E-2</v>
      </c>
      <c r="T18" s="5">
        <f t="shared" si="65"/>
        <v>9.6128898123332265E-2</v>
      </c>
      <c r="U18" s="5">
        <f t="shared" si="66"/>
        <v>6.3820317016426611E-2</v>
      </c>
      <c r="V18" s="5">
        <f t="shared" si="67"/>
        <v>1.1109223199539825E-2</v>
      </c>
      <c r="W18" s="5">
        <f t="shared" si="68"/>
        <v>4.8264489462540749E-2</v>
      </c>
      <c r="X18" s="5">
        <f t="shared" si="69"/>
        <v>5.374814234735905E-2</v>
      </c>
      <c r="Y18" s="5">
        <f t="shared" si="70"/>
        <v>2.9927414937581481E-2</v>
      </c>
      <c r="Z18" s="5">
        <f t="shared" si="71"/>
        <v>1.4123511741673969E-2</v>
      </c>
      <c r="AA18" s="5">
        <f t="shared" si="72"/>
        <v>2.3690457324148977E-2</v>
      </c>
      <c r="AB18" s="5">
        <f t="shared" si="73"/>
        <v>1.9868917111149163E-2</v>
      </c>
      <c r="AC18" s="5">
        <f t="shared" si="74"/>
        <v>1.2969708074943775E-3</v>
      </c>
      <c r="AD18" s="5">
        <f t="shared" si="75"/>
        <v>2.023943918477316E-2</v>
      </c>
      <c r="AE18" s="5">
        <f t="shared" si="76"/>
        <v>2.2538977837488528E-2</v>
      </c>
      <c r="AF18" s="5">
        <f t="shared" si="77"/>
        <v>1.2549891262327799E-2</v>
      </c>
      <c r="AG18" s="5">
        <f t="shared" si="78"/>
        <v>4.6585895726021231E-3</v>
      </c>
      <c r="AH18" s="5">
        <f t="shared" si="79"/>
        <v>3.932044697816885E-3</v>
      </c>
      <c r="AI18" s="5">
        <f t="shared" si="80"/>
        <v>6.5955223328356492E-3</v>
      </c>
      <c r="AJ18" s="5">
        <f t="shared" si="81"/>
        <v>5.5315895654856114E-3</v>
      </c>
      <c r="AK18" s="5">
        <f t="shared" si="82"/>
        <v>3.0928541695280638E-3</v>
      </c>
      <c r="AL18" s="5">
        <f t="shared" si="83"/>
        <v>9.6907342392748877E-5</v>
      </c>
      <c r="AM18" s="5">
        <f t="shared" si="84"/>
        <v>6.7898349793101415E-3</v>
      </c>
      <c r="AN18" s="5">
        <f t="shared" si="85"/>
        <v>7.5612737448777709E-3</v>
      </c>
      <c r="AO18" s="5">
        <f t="shared" si="86"/>
        <v>4.2101804255327262E-3</v>
      </c>
      <c r="AP18" s="5">
        <f t="shared" si="87"/>
        <v>1.5628424357775946E-3</v>
      </c>
      <c r="AQ18" s="5">
        <f t="shared" si="88"/>
        <v>4.351018659891856E-4</v>
      </c>
      <c r="AR18" s="5">
        <f t="shared" si="89"/>
        <v>8.7575814221951516E-4</v>
      </c>
      <c r="AS18" s="5">
        <f t="shared" si="90"/>
        <v>1.468976786652099E-3</v>
      </c>
      <c r="AT18" s="5">
        <f t="shared" si="91"/>
        <v>1.2320141233593206E-3</v>
      </c>
      <c r="AU18" s="5">
        <f t="shared" si="92"/>
        <v>6.8885082185500567E-4</v>
      </c>
      <c r="AV18" s="5">
        <f t="shared" si="93"/>
        <v>2.8886567477598804E-4</v>
      </c>
      <c r="AW18" s="5">
        <f t="shared" si="94"/>
        <v>5.0282941323311561E-6</v>
      </c>
      <c r="AX18" s="5">
        <f t="shared" si="95"/>
        <v>1.8981857906808807E-3</v>
      </c>
      <c r="AY18" s="5">
        <f t="shared" si="96"/>
        <v>2.1138514302204226E-3</v>
      </c>
      <c r="AZ18" s="5">
        <f t="shared" si="97"/>
        <v>1.1770101459462827E-3</v>
      </c>
      <c r="BA18" s="5">
        <f t="shared" si="98"/>
        <v>4.3691272522907988E-4</v>
      </c>
      <c r="BB18" s="5">
        <f t="shared" si="99"/>
        <v>1.2163832877177261E-4</v>
      </c>
      <c r="BC18" s="5">
        <f t="shared" si="100"/>
        <v>2.7091695292019054E-5</v>
      </c>
      <c r="BD18" s="5">
        <f t="shared" si="101"/>
        <v>1.6254315133836864E-4</v>
      </c>
      <c r="BE18" s="5">
        <f t="shared" si="102"/>
        <v>2.726461846420294E-4</v>
      </c>
      <c r="BF18" s="5">
        <f t="shared" si="103"/>
        <v>2.2866525408108182E-4</v>
      </c>
      <c r="BG18" s="5">
        <f t="shared" si="104"/>
        <v>1.2785263189511083E-4</v>
      </c>
      <c r="BH18" s="5">
        <f t="shared" si="105"/>
        <v>5.3614274110630256E-5</v>
      </c>
      <c r="BI18" s="5">
        <f t="shared" si="106"/>
        <v>1.7986272762960425E-5</v>
      </c>
      <c r="BJ18" s="8">
        <f t="shared" si="107"/>
        <v>0.50363530855050465</v>
      </c>
      <c r="BK18" s="8">
        <f t="shared" si="108"/>
        <v>0.24412062167828591</v>
      </c>
      <c r="BL18" s="8">
        <f t="shared" si="109"/>
        <v>0.23832889510187363</v>
      </c>
      <c r="BM18" s="8">
        <f t="shared" si="110"/>
        <v>0.52649625722863513</v>
      </c>
      <c r="BN18" s="8">
        <f t="shared" si="111"/>
        <v>0.47160325670761505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1.4778</v>
      </c>
      <c r="F23">
        <f>VLOOKUP(B23,home!$B$2:$E$405,3,FALSE)</f>
        <v>1.2566999999999999</v>
      </c>
      <c r="G23">
        <f>VLOOKUP(C23,away!$B$2:$E$405,4,FALSE)</f>
        <v>0.67669999999999997</v>
      </c>
      <c r="H23">
        <f>VLOOKUP(A23,away!$A$2:$E$405,3,FALSE)</f>
        <v>1.2444</v>
      </c>
      <c r="I23">
        <f>VLOOKUP(C23,away!$B$2:$E$405,3,FALSE)</f>
        <v>1.105</v>
      </c>
      <c r="J23">
        <f>VLOOKUP(B23,home!$B$2:$E$405,4,FALSE)</f>
        <v>0.91839999999999999</v>
      </c>
      <c r="K23" s="3">
        <f t="shared" si="112"/>
        <v>1.256734257642</v>
      </c>
      <c r="L23" s="3">
        <f t="shared" si="113"/>
        <v>1.2628569408000001</v>
      </c>
      <c r="M23" s="5">
        <f t="shared" si="114"/>
        <v>8.049250548619695E-2</v>
      </c>
      <c r="N23" s="5">
        <f t="shared" si="115"/>
        <v>0.10115768912794032</v>
      </c>
      <c r="O23" s="5">
        <f t="shared" si="116"/>
        <v>0.1016505192356259</v>
      </c>
      <c r="P23" s="5">
        <f t="shared" si="117"/>
        <v>0.12774768983050813</v>
      </c>
      <c r="Q23" s="5">
        <f t="shared" si="118"/>
        <v>6.3564166675491154E-2</v>
      </c>
      <c r="R23" s="5">
        <f t="shared" si="119"/>
        <v>6.418503187631705E-2</v>
      </c>
      <c r="S23" s="5">
        <f t="shared" si="120"/>
        <v>5.0686309732991916E-2</v>
      </c>
      <c r="T23" s="5">
        <f t="shared" si="121"/>
        <v>8.0272449072312069E-2</v>
      </c>
      <c r="U23" s="5">
        <f t="shared" si="122"/>
        <v>8.0663528386811414E-2</v>
      </c>
      <c r="V23" s="5">
        <f t="shared" si="123"/>
        <v>8.9381116019741705E-3</v>
      </c>
      <c r="W23" s="5">
        <f t="shared" si="124"/>
        <v>2.6627755273185245E-2</v>
      </c>
      <c r="X23" s="5">
        <f t="shared" si="125"/>
        <v>3.3627045564665788E-2</v>
      </c>
      <c r="Y23" s="5">
        <f t="shared" si="126"/>
        <v>2.1233073944968029E-2</v>
      </c>
      <c r="Z23" s="5">
        <f t="shared" si="127"/>
        <v>2.7018837666825415E-2</v>
      </c>
      <c r="AA23" s="5">
        <f t="shared" si="128"/>
        <v>3.3955498897567542E-2</v>
      </c>
      <c r="AB23" s="5">
        <f t="shared" si="129"/>
        <v>2.1336519349949148E-2</v>
      </c>
      <c r="AC23" s="5">
        <f t="shared" si="130"/>
        <v>8.8659116592791545E-4</v>
      </c>
      <c r="AD23" s="5">
        <f t="shared" si="131"/>
        <v>8.3660030639798287E-3</v>
      </c>
      <c r="AE23" s="5">
        <f t="shared" si="132"/>
        <v>1.0565065036100994E-2</v>
      </c>
      <c r="AF23" s="5">
        <f t="shared" si="133"/>
        <v>6.6710828554217734E-3</v>
      </c>
      <c r="AG23" s="5">
        <f t="shared" si="134"/>
        <v>2.80820776220709E-3</v>
      </c>
      <c r="AH23" s="5">
        <f t="shared" si="135"/>
        <v>8.5302316699747433E-3</v>
      </c>
      <c r="AI23" s="5">
        <f t="shared" si="136"/>
        <v>1.0720234365279987E-2</v>
      </c>
      <c r="AJ23" s="5">
        <f t="shared" si="137"/>
        <v>6.7362428883992005E-3</v>
      </c>
      <c r="AK23" s="5">
        <f t="shared" si="138"/>
        <v>2.8218890685495239E-3</v>
      </c>
      <c r="AL23" s="5">
        <f t="shared" si="139"/>
        <v>5.6283487555670583E-5</v>
      </c>
      <c r="AM23" s="5">
        <f t="shared" si="140"/>
        <v>2.1027685300082765E-3</v>
      </c>
      <c r="AN23" s="5">
        <f t="shared" si="141"/>
        <v>2.6554958330167653E-3</v>
      </c>
      <c r="AO23" s="5">
        <f t="shared" si="142"/>
        <v>1.6767556719953505E-3</v>
      </c>
      <c r="AP23" s="5">
        <f t="shared" si="143"/>
        <v>7.0583417946836553E-4</v>
      </c>
      <c r="AQ23" s="5">
        <f t="shared" si="144"/>
        <v>2.2284189814887471E-4</v>
      </c>
      <c r="AR23" s="5">
        <f t="shared" si="145"/>
        <v>2.1544924542119146E-3</v>
      </c>
      <c r="AS23" s="5">
        <f t="shared" si="146"/>
        <v>2.7076244750393009E-3</v>
      </c>
      <c r="AT23" s="5">
        <f t="shared" si="147"/>
        <v>1.701382217305913E-3</v>
      </c>
      <c r="AU23" s="5">
        <f t="shared" si="148"/>
        <v>7.1272843927708219E-4</v>
      </c>
      <c r="AV23" s="5">
        <f t="shared" si="149"/>
        <v>2.2392756150880637E-4</v>
      </c>
      <c r="AW23" s="5">
        <f t="shared" si="150"/>
        <v>2.4812819071411881E-6</v>
      </c>
      <c r="AX23" s="5">
        <f t="shared" si="151"/>
        <v>4.4043687459215222E-4</v>
      </c>
      <c r="AY23" s="5">
        <f t="shared" si="152"/>
        <v>5.5620876406295861E-4</v>
      </c>
      <c r="AZ23" s="5">
        <f t="shared" si="153"/>
        <v>3.5120604911534852E-4</v>
      </c>
      <c r="BA23" s="5">
        <f t="shared" si="154"/>
        <v>1.4784099892542122E-4</v>
      </c>
      <c r="BB23" s="5">
        <f t="shared" si="155"/>
        <v>4.6675507906943408E-5</v>
      </c>
      <c r="BC23" s="5">
        <f t="shared" si="156"/>
        <v>1.1788897825129746E-5</v>
      </c>
      <c r="BD23" s="5">
        <f t="shared" si="157"/>
        <v>4.5346929161712391E-4</v>
      </c>
      <c r="BE23" s="5">
        <f t="shared" si="158"/>
        <v>5.6989039356388979E-4</v>
      </c>
      <c r="BF23" s="5">
        <f t="shared" si="159"/>
        <v>3.5810039034641115E-4</v>
      </c>
      <c r="BG23" s="5">
        <f t="shared" si="160"/>
        <v>1.5001234274110249E-4</v>
      </c>
      <c r="BH23" s="5">
        <f t="shared" si="161"/>
        <v>4.7131412547969188E-5</v>
      </c>
      <c r="BI23" s="5">
        <f t="shared" si="162"/>
        <v>1.1846332152018175E-5</v>
      </c>
      <c r="BJ23" s="8">
        <f t="shared" si="163"/>
        <v>0.36381039158133788</v>
      </c>
      <c r="BK23" s="8">
        <f t="shared" si="164"/>
        <v>0.26936370006921773</v>
      </c>
      <c r="BL23" s="8">
        <f t="shared" si="165"/>
        <v>0.33969030104878589</v>
      </c>
      <c r="BM23" s="8">
        <f t="shared" si="166"/>
        <v>0.46053190065193161</v>
      </c>
      <c r="BN23" s="8">
        <f t="shared" si="167"/>
        <v>0.53879760223207951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1.3371</v>
      </c>
      <c r="F26">
        <f>VLOOKUP(B26,home!$B$2:$E$405,3,FALSE)</f>
        <v>0.70389999999999997</v>
      </c>
      <c r="G26">
        <f>VLOOKUP(C26,away!$B$2:$E$405,4,FALSE)</f>
        <v>0.66479999999999995</v>
      </c>
      <c r="H26">
        <f>VLOOKUP(A26,away!$A$2:$E$405,3,FALSE)</f>
        <v>1.1086</v>
      </c>
      <c r="I26">
        <f>VLOOKUP(C26,away!$B$2:$E$405,3,FALSE)</f>
        <v>1.4533</v>
      </c>
      <c r="J26">
        <f>VLOOKUP(B26,home!$B$2:$E$405,4,FALSE)</f>
        <v>1.3265</v>
      </c>
      <c r="K26" s="3">
        <f t="shared" si="112"/>
        <v>0.62569958191199992</v>
      </c>
      <c r="L26" s="3">
        <f t="shared" si="113"/>
        <v>2.13716179607</v>
      </c>
      <c r="M26" s="5">
        <f t="shared" si="114"/>
        <v>6.3110925540432433E-2</v>
      </c>
      <c r="N26" s="5">
        <f t="shared" si="115"/>
        <v>3.948847972472793E-2</v>
      </c>
      <c r="O26" s="5">
        <f t="shared" si="116"/>
        <v>0.13487825897963063</v>
      </c>
      <c r="P26" s="5">
        <f t="shared" si="117"/>
        <v>8.4393270252573316E-2</v>
      </c>
      <c r="Q26" s="5">
        <f t="shared" si="118"/>
        <v>1.2353962627051376E-2</v>
      </c>
      <c r="R26" s="5">
        <f t="shared" si="119"/>
        <v>0.14412833110585105</v>
      </c>
      <c r="S26" s="5">
        <f t="shared" si="120"/>
        <v>2.8213118421789658E-2</v>
      </c>
      <c r="T26" s="5">
        <f t="shared" si="121"/>
        <v>2.6402416956610771E-2</v>
      </c>
      <c r="U26" s="5">
        <f t="shared" si="122"/>
        <v>9.0181036514605281E-2</v>
      </c>
      <c r="V26" s="5">
        <f t="shared" si="123"/>
        <v>4.1919090293953904E-3</v>
      </c>
      <c r="W26" s="5">
        <f t="shared" si="124"/>
        <v>2.5766230835675059E-3</v>
      </c>
      <c r="X26" s="5">
        <f t="shared" si="125"/>
        <v>5.5066604170725527E-3</v>
      </c>
      <c r="Y26" s="5">
        <f t="shared" si="126"/>
        <v>5.8843121336491777E-3</v>
      </c>
      <c r="Z26" s="5">
        <f t="shared" si="127"/>
        <v>0.10267518765691741</v>
      </c>
      <c r="AA26" s="5">
        <f t="shared" si="128"/>
        <v>6.4243821989669353E-2</v>
      </c>
      <c r="AB26" s="5">
        <f t="shared" si="129"/>
        <v>2.0098666279682528E-2</v>
      </c>
      <c r="AC26" s="5">
        <f t="shared" si="130"/>
        <v>3.5034436248811932E-4</v>
      </c>
      <c r="AD26" s="5">
        <f t="shared" si="131"/>
        <v>4.0304799653324906E-4</v>
      </c>
      <c r="AE26" s="5">
        <f t="shared" si="132"/>
        <v>8.6137878017341371E-4</v>
      </c>
      <c r="AF26" s="5">
        <f t="shared" si="133"/>
        <v>9.2045291046599957E-4</v>
      </c>
      <c r="AG26" s="5">
        <f t="shared" si="134"/>
        <v>6.557189317764582E-4</v>
      </c>
      <c r="AH26" s="5">
        <f t="shared" si="135"/>
        <v>5.4858372116170485E-2</v>
      </c>
      <c r="AI26" s="5">
        <f t="shared" si="136"/>
        <v>3.432486049746078E-2</v>
      </c>
      <c r="AJ26" s="5">
        <f t="shared" si="137"/>
        <v>1.0738525431224466E-2</v>
      </c>
      <c r="AK26" s="5">
        <f t="shared" si="138"/>
        <v>2.2396969575561756E-3</v>
      </c>
      <c r="AL26" s="5">
        <f t="shared" si="139"/>
        <v>1.873951694527646E-5</v>
      </c>
      <c r="AM26" s="5">
        <f t="shared" si="140"/>
        <v>5.0437392584264635E-5</v>
      </c>
      <c r="AN26" s="5">
        <f t="shared" si="141"/>
        <v>1.0779286852447471E-4</v>
      </c>
      <c r="AO26" s="5">
        <f t="shared" si="142"/>
        <v>1.1518540024965191E-4</v>
      </c>
      <c r="AP26" s="5">
        <f t="shared" si="143"/>
        <v>8.2056612292862627E-5</v>
      </c>
      <c r="AQ26" s="5">
        <f t="shared" si="144"/>
        <v>4.3842064226808487E-5</v>
      </c>
      <c r="AR26" s="5">
        <f t="shared" si="145"/>
        <v>2.3448243416254257E-2</v>
      </c>
      <c r="AS26" s="5">
        <f t="shared" si="146"/>
        <v>1.4671556102121093E-2</v>
      </c>
      <c r="AT26" s="5">
        <f t="shared" si="147"/>
        <v>4.5899932595478091E-3</v>
      </c>
      <c r="AU26" s="5">
        <f t="shared" si="148"/>
        <v>9.5731895449265405E-4</v>
      </c>
      <c r="AV26" s="5">
        <f t="shared" si="149"/>
        <v>1.497485173956216E-4</v>
      </c>
      <c r="AW26" s="5">
        <f t="shared" si="150"/>
        <v>6.9608000359101436E-7</v>
      </c>
      <c r="AX26" s="5">
        <f t="shared" si="151"/>
        <v>5.2597759087842961E-6</v>
      </c>
      <c r="AY26" s="5">
        <f t="shared" si="152"/>
        <v>1.1240992128143164E-5</v>
      </c>
      <c r="AZ26" s="5">
        <f t="shared" si="153"/>
        <v>1.201190946309559E-5</v>
      </c>
      <c r="BA26" s="5">
        <f t="shared" si="154"/>
        <v>8.5571313341265333E-6</v>
      </c>
      <c r="BB26" s="5">
        <f t="shared" si="155"/>
        <v>4.5719935428121853E-6</v>
      </c>
      <c r="BC26" s="5">
        <f t="shared" si="156"/>
        <v>1.954217986315386E-6</v>
      </c>
      <c r="BD26" s="5">
        <f t="shared" si="157"/>
        <v>8.3521150023614116E-3</v>
      </c>
      <c r="BE26" s="5">
        <f t="shared" si="158"/>
        <v>5.225914865058477E-3</v>
      </c>
      <c r="BF26" s="5">
        <f t="shared" si="159"/>
        <v>1.6349263730873972E-3</v>
      </c>
      <c r="BG26" s="5">
        <f t="shared" si="160"/>
        <v>3.409909160325623E-4</v>
      </c>
      <c r="BH26" s="5">
        <f t="shared" si="161"/>
        <v>5.3339468399341021E-5</v>
      </c>
      <c r="BI26" s="5">
        <f t="shared" si="162"/>
        <v>6.6748966153752029E-6</v>
      </c>
      <c r="BJ26" s="8">
        <f t="shared" si="163"/>
        <v>9.5495963919869781E-2</v>
      </c>
      <c r="BK26" s="8">
        <f t="shared" si="164"/>
        <v>0.18028954811575237</v>
      </c>
      <c r="BL26" s="8">
        <f t="shared" si="165"/>
        <v>0.6151223916432168</v>
      </c>
      <c r="BM26" s="8">
        <f t="shared" si="166"/>
        <v>0.51521931819336486</v>
      </c>
      <c r="BN26" s="8">
        <f t="shared" si="167"/>
        <v>0.47835322823026671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1.3371</v>
      </c>
      <c r="F27">
        <f>VLOOKUP(B27,home!$B$2:$E$405,3,FALSE)</f>
        <v>1.2758</v>
      </c>
      <c r="G27">
        <f>VLOOKUP(C27,away!$B$2:$E$405,4,FALSE)</f>
        <v>0.87250000000000005</v>
      </c>
      <c r="H27">
        <f>VLOOKUP(A27,away!$A$2:$E$405,3,FALSE)</f>
        <v>1.1086</v>
      </c>
      <c r="I27">
        <f>VLOOKUP(C27,away!$B$2:$E$405,3,FALSE)</f>
        <v>1.0023</v>
      </c>
      <c r="J27">
        <f>VLOOKUP(B27,home!$B$2:$E$405,4,FALSE)</f>
        <v>0.68979999999999997</v>
      </c>
      <c r="K27" s="3">
        <f t="shared" si="112"/>
        <v>1.4883734770500001</v>
      </c>
      <c r="L27" s="3">
        <f t="shared" si="113"/>
        <v>0.76647111824400005</v>
      </c>
      <c r="M27" s="5">
        <f t="shared" si="114"/>
        <v>0.10488984284496468</v>
      </c>
      <c r="N27" s="5">
        <f t="shared" si="115"/>
        <v>0.15611526010238816</v>
      </c>
      <c r="O27" s="5">
        <f t="shared" si="116"/>
        <v>8.0395035137817525E-2</v>
      </c>
      <c r="P27" s="5">
        <f t="shared" si="117"/>
        <v>0.11965783798563039</v>
      </c>
      <c r="Q27" s="5">
        <f t="shared" si="118"/>
        <v>0.11617890624957831</v>
      </c>
      <c r="R27" s="5">
        <f t="shared" si="119"/>
        <v>3.0810236241674328E-2</v>
      </c>
      <c r="S27" s="5">
        <f t="shared" si="120"/>
        <v>3.4126274296545751E-2</v>
      </c>
      <c r="T27" s="5">
        <f t="shared" si="121"/>
        <v>8.904777618947915E-2</v>
      </c>
      <c r="U27" s="5">
        <f t="shared" si="122"/>
        <v>4.5857138443752742E-2</v>
      </c>
      <c r="V27" s="5">
        <f t="shared" si="123"/>
        <v>4.3256769727508301E-3</v>
      </c>
      <c r="W27" s="5">
        <f t="shared" si="124"/>
        <v>5.7639200884850285E-2</v>
      </c>
      <c r="X27" s="5">
        <f t="shared" si="125"/>
        <v>4.4178782756901763E-2</v>
      </c>
      <c r="Y27" s="5">
        <f t="shared" si="126"/>
        <v>1.6930880511170615E-2</v>
      </c>
      <c r="Z27" s="5">
        <f t="shared" si="127"/>
        <v>7.8717187418393137E-3</v>
      </c>
      <c r="AA27" s="5">
        <f t="shared" si="128"/>
        <v>1.1716057394151031E-2</v>
      </c>
      <c r="AB27" s="5">
        <f t="shared" si="129"/>
        <v>8.7189345405249679E-3</v>
      </c>
      <c r="AC27" s="5">
        <f t="shared" si="130"/>
        <v>3.0841949297979565E-4</v>
      </c>
      <c r="AD27" s="5">
        <f t="shared" si="131"/>
        <v>2.1447164458842032E-2</v>
      </c>
      <c r="AE27" s="5">
        <f t="shared" si="132"/>
        <v>1.6438632125931628E-2</v>
      </c>
      <c r="AF27" s="5">
        <f t="shared" si="133"/>
        <v>6.2998683739822776E-3</v>
      </c>
      <c r="AG27" s="5">
        <f t="shared" si="134"/>
        <v>1.6095557191320691E-3</v>
      </c>
      <c r="AH27" s="5">
        <f t="shared" si="135"/>
        <v>1.5083612666399579E-3</v>
      </c>
      <c r="AI27" s="5">
        <f t="shared" si="136"/>
        <v>2.2450049030764562E-3</v>
      </c>
      <c r="AJ27" s="5">
        <f t="shared" si="137"/>
        <v>1.6707028767931021E-3</v>
      </c>
      <c r="AK27" s="5">
        <f t="shared" si="138"/>
        <v>8.2887661661666234E-4</v>
      </c>
      <c r="AL27" s="5">
        <f t="shared" si="139"/>
        <v>1.4073740115002293E-5</v>
      </c>
      <c r="AM27" s="5">
        <f t="shared" si="140"/>
        <v>6.3842781476939744E-3</v>
      </c>
      <c r="AN27" s="5">
        <f t="shared" si="141"/>
        <v>4.8933648110437346E-3</v>
      </c>
      <c r="AO27" s="5">
        <f t="shared" si="142"/>
        <v>1.8753113993482651E-3</v>
      </c>
      <c r="AP27" s="5">
        <f t="shared" si="143"/>
        <v>4.7912400843806187E-4</v>
      </c>
      <c r="AQ27" s="5">
        <f t="shared" si="144"/>
        <v>9.1808678631267229E-5</v>
      </c>
      <c r="AR27" s="5">
        <f t="shared" si="145"/>
        <v>2.312230693514931E-4</v>
      </c>
      <c r="AS27" s="5">
        <f t="shared" si="146"/>
        <v>3.4414628370485505E-4</v>
      </c>
      <c r="AT27" s="5">
        <f t="shared" si="147"/>
        <v>2.5610910044581548E-4</v>
      </c>
      <c r="AU27" s="5">
        <f t="shared" si="148"/>
        <v>1.2706199744489538E-4</v>
      </c>
      <c r="AV27" s="5">
        <f t="shared" si="149"/>
        <v>4.7278926734494324E-5</v>
      </c>
      <c r="AW27" s="5">
        <f t="shared" si="150"/>
        <v>4.4597934282931034E-7</v>
      </c>
      <c r="AX27" s="5">
        <f t="shared" si="151"/>
        <v>1.5836983775229369E-3</v>
      </c>
      <c r="AY27" s="5">
        <f t="shared" si="152"/>
        <v>1.2138590663812142E-3</v>
      </c>
      <c r="AZ27" s="5">
        <f t="shared" si="153"/>
        <v>4.6519395799991342E-4</v>
      </c>
      <c r="BA27" s="5">
        <f t="shared" si="154"/>
        <v>1.1885257772951536E-4</v>
      </c>
      <c r="BB27" s="5">
        <f t="shared" si="155"/>
        <v>2.2774267039630889E-5</v>
      </c>
      <c r="BC27" s="5">
        <f t="shared" si="156"/>
        <v>3.4911635850106744E-6</v>
      </c>
      <c r="BD27" s="5">
        <f t="shared" si="157"/>
        <v>2.9537634088274799E-5</v>
      </c>
      <c r="BE27" s="5">
        <f t="shared" si="158"/>
        <v>4.3963031151796169E-5</v>
      </c>
      <c r="BF27" s="5">
        <f t="shared" si="159"/>
        <v>3.2716704768528167E-5</v>
      </c>
      <c r="BG27" s="5">
        <f t="shared" si="160"/>
        <v>1.6231558544650863E-5</v>
      </c>
      <c r="BH27" s="5">
        <f t="shared" si="161"/>
        <v>6.0396553072606656E-6</v>
      </c>
      <c r="BI27" s="5">
        <f t="shared" si="162"/>
        <v>1.7978525539702073E-6</v>
      </c>
      <c r="BJ27" s="8">
        <f t="shared" si="163"/>
        <v>0.54301778382766974</v>
      </c>
      <c r="BK27" s="8">
        <f t="shared" si="164"/>
        <v>0.26453598439936765</v>
      </c>
      <c r="BL27" s="8">
        <f t="shared" si="165"/>
        <v>0.18488645323514283</v>
      </c>
      <c r="BM27" s="8">
        <f t="shared" si="166"/>
        <v>0.39105140855492793</v>
      </c>
      <c r="BN27" s="8">
        <f t="shared" si="167"/>
        <v>0.6080471185620534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1.5366</v>
      </c>
      <c r="F31">
        <f>VLOOKUP(B31,home!$B$2:$E$405,3,FALSE)</f>
        <v>0.56940000000000002</v>
      </c>
      <c r="G31">
        <f>VLOOKUP(C31,away!$B$2:$E$405,4,FALSE)</f>
        <v>0.97619999999999996</v>
      </c>
      <c r="H31">
        <f>VLOOKUP(A31,away!$A$2:$E$405,3,FALSE)</f>
        <v>1.1789000000000001</v>
      </c>
      <c r="I31">
        <f>VLOOKUP(C31,away!$B$2:$E$405,3,FALSE)</f>
        <v>0.95430000000000004</v>
      </c>
      <c r="J31">
        <f>VLOOKUP(B31,home!$B$2:$E$405,4,FALSE)</f>
        <v>1.6964999999999999</v>
      </c>
      <c r="K31" s="3">
        <f t="shared" si="168"/>
        <v>0.85411646704800004</v>
      </c>
      <c r="L31" s="3">
        <f t="shared" si="169"/>
        <v>1.9086036740550001</v>
      </c>
      <c r="M31" s="5">
        <f t="shared" si="170"/>
        <v>6.311983976008001E-2</v>
      </c>
      <c r="N31" s="5">
        <f t="shared" si="171"/>
        <v>5.3911694536515425E-2</v>
      </c>
      <c r="O31" s="5">
        <f t="shared" si="172"/>
        <v>0.12047075807185159</v>
      </c>
      <c r="P31" s="5">
        <f t="shared" si="173"/>
        <v>0.10289605826692422</v>
      </c>
      <c r="Q31" s="5">
        <f t="shared" si="174"/>
        <v>2.3023433035049761E-2</v>
      </c>
      <c r="R31" s="5">
        <f t="shared" si="175"/>
        <v>0.11496546573606352</v>
      </c>
      <c r="S31" s="5">
        <f t="shared" si="176"/>
        <v>4.1934512378017659E-2</v>
      </c>
      <c r="T31" s="5">
        <f t="shared" si="177"/>
        <v>4.3942608880055238E-2</v>
      </c>
      <c r="U31" s="5">
        <f t="shared" si="178"/>
        <v>9.8193897427014482E-2</v>
      </c>
      <c r="V31" s="5">
        <f t="shared" si="179"/>
        <v>7.5955974213224647E-3</v>
      </c>
      <c r="W31" s="5">
        <f t="shared" si="180"/>
        <v>6.5548977610709715E-3</v>
      </c>
      <c r="X31" s="5">
        <f t="shared" si="181"/>
        <v>1.2510701949834951E-2</v>
      </c>
      <c r="Y31" s="5">
        <f t="shared" si="182"/>
        <v>1.1938985853231021E-2</v>
      </c>
      <c r="Z31" s="5">
        <f t="shared" si="183"/>
        <v>7.314117009776501E-2</v>
      </c>
      <c r="AA31" s="5">
        <f t="shared" si="184"/>
        <v>6.2471077799659873E-2</v>
      </c>
      <c r="AB31" s="5">
        <f t="shared" si="185"/>
        <v>2.667878813146312E-2</v>
      </c>
      <c r="AC31" s="5">
        <f t="shared" si="186"/>
        <v>7.7388210842978657E-4</v>
      </c>
      <c r="AD31" s="5">
        <f t="shared" si="187"/>
        <v>1.3996615293866957E-3</v>
      </c>
      <c r="AE31" s="5">
        <f t="shared" si="188"/>
        <v>2.6713991374208877E-3</v>
      </c>
      <c r="AF31" s="5">
        <f t="shared" si="189"/>
        <v>2.5493211042744326E-3</v>
      </c>
      <c r="AG31" s="5">
        <f t="shared" si="190"/>
        <v>1.6218812086547104E-3</v>
      </c>
      <c r="AH31" s="5">
        <f t="shared" si="191"/>
        <v>3.489937649331902E-2</v>
      </c>
      <c r="AI31" s="5">
        <f t="shared" si="192"/>
        <v>2.980813215265166E-2</v>
      </c>
      <c r="AJ31" s="5">
        <f t="shared" si="193"/>
        <v>1.2729808261761368E-2</v>
      </c>
      <c r="AK31" s="5">
        <f t="shared" si="194"/>
        <v>3.624246286244687E-3</v>
      </c>
      <c r="AL31" s="5">
        <f t="shared" si="195"/>
        <v>5.0462370515131108E-5</v>
      </c>
      <c r="AM31" s="5">
        <f t="shared" si="196"/>
        <v>2.3909479210855306E-4</v>
      </c>
      <c r="AN31" s="5">
        <f t="shared" si="197"/>
        <v>4.5633719866580084E-4</v>
      </c>
      <c r="AO31" s="5">
        <f t="shared" si="198"/>
        <v>4.3548342699075706E-4</v>
      </c>
      <c r="AP31" s="5">
        <f t="shared" si="199"/>
        <v>2.7705508958154038E-4</v>
      </c>
      <c r="AQ31" s="5">
        <f t="shared" si="200"/>
        <v>1.3219709047274135E-4</v>
      </c>
      <c r="AR31" s="5">
        <f t="shared" si="201"/>
        <v>1.3321815639475485E-2</v>
      </c>
      <c r="AS31" s="5">
        <f t="shared" si="202"/>
        <v>1.1378382108653594E-2</v>
      </c>
      <c r="AT31" s="5">
        <f t="shared" si="203"/>
        <v>4.8592317636826912E-3</v>
      </c>
      <c r="AU31" s="5">
        <f t="shared" si="204"/>
        <v>1.3834499555213607E-3</v>
      </c>
      <c r="AV31" s="5">
        <f t="shared" si="205"/>
        <v>2.9540684708690427E-4</v>
      </c>
      <c r="AW31" s="5">
        <f t="shared" si="206"/>
        <v>2.285062050461999E-6</v>
      </c>
      <c r="AX31" s="5">
        <f t="shared" si="207"/>
        <v>3.4035799854222225E-5</v>
      </c>
      <c r="AY31" s="5">
        <f t="shared" si="208"/>
        <v>6.4960852651169167E-5</v>
      </c>
      <c r="AZ31" s="5">
        <f t="shared" si="209"/>
        <v>6.1992261019883495E-5</v>
      </c>
      <c r="BA31" s="5">
        <f t="shared" si="210"/>
        <v>3.9439552381842063E-5</v>
      </c>
      <c r="BB31" s="5">
        <f t="shared" si="211"/>
        <v>1.8818618644767106E-5</v>
      </c>
      <c r="BC31" s="5">
        <f t="shared" si="212"/>
        <v>7.1834569372084894E-6</v>
      </c>
      <c r="BD31" s="5">
        <f t="shared" si="213"/>
        <v>4.2376777124310434E-3</v>
      </c>
      <c r="BE31" s="5">
        <f t="shared" si="214"/>
        <v>3.6194703162296532E-3</v>
      </c>
      <c r="BF31" s="5">
        <f t="shared" si="215"/>
        <v>1.5457245995415896E-3</v>
      </c>
      <c r="BG31" s="5">
        <f t="shared" si="216"/>
        <v>4.4007627799654903E-4</v>
      </c>
      <c r="BH31" s="5">
        <f t="shared" si="217"/>
        <v>9.3969098948511474E-5</v>
      </c>
      <c r="BI31" s="5">
        <f t="shared" si="218"/>
        <v>1.6052110961117317E-5</v>
      </c>
      <c r="BJ31" s="8">
        <f t="shared" si="219"/>
        <v>0.16189118313480261</v>
      </c>
      <c r="BK31" s="8">
        <f t="shared" si="220"/>
        <v>0.21643531315794043</v>
      </c>
      <c r="BL31" s="8">
        <f t="shared" si="221"/>
        <v>0.54503280679055788</v>
      </c>
      <c r="BM31" s="8">
        <f t="shared" si="222"/>
        <v>0.51805054798398031</v>
      </c>
      <c r="BN31" s="8">
        <f t="shared" si="223"/>
        <v>0.47838724940648458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1.5366</v>
      </c>
      <c r="F32">
        <f>VLOOKUP(B32,home!$B$2:$E$405,3,FALSE)</f>
        <v>0.97619999999999996</v>
      </c>
      <c r="G32">
        <f>VLOOKUP(C32,away!$B$2:$E$405,4,FALSE)</f>
        <v>0.55779999999999996</v>
      </c>
      <c r="H32">
        <f>VLOOKUP(A32,away!$A$2:$E$405,3,FALSE)</f>
        <v>1.1789000000000001</v>
      </c>
      <c r="I32">
        <f>VLOOKUP(C32,away!$B$2:$E$405,3,FALSE)</f>
        <v>1.4540999999999999</v>
      </c>
      <c r="J32">
        <f>VLOOKUP(B32,home!$B$2:$E$405,4,FALSE)</f>
        <v>0.95430000000000004</v>
      </c>
      <c r="K32" s="3">
        <f t="shared" si="168"/>
        <v>0.83671613157599989</v>
      </c>
      <c r="L32" s="3">
        <f t="shared" si="169"/>
        <v>1.6358977910070001</v>
      </c>
      <c r="M32" s="5">
        <f t="shared" si="170"/>
        <v>8.4364049443710662E-2</v>
      </c>
      <c r="N32" s="5">
        <f t="shared" si="171"/>
        <v>7.0588761094627972E-2</v>
      </c>
      <c r="O32" s="5">
        <f t="shared" si="172"/>
        <v>0.13801096212537162</v>
      </c>
      <c r="P32" s="5">
        <f t="shared" si="173"/>
        <v>0.11547599834462279</v>
      </c>
      <c r="Q32" s="5">
        <f t="shared" si="174"/>
        <v>2.953137755791977E-2</v>
      </c>
      <c r="R32" s="5">
        <f t="shared" si="175"/>
        <v>0.11288591403782311</v>
      </c>
      <c r="S32" s="5">
        <f t="shared" si="176"/>
        <v>3.951536905119904E-2</v>
      </c>
      <c r="T32" s="5">
        <f t="shared" si="177"/>
        <v>4.8310315312394651E-2</v>
      </c>
      <c r="U32" s="5">
        <f t="shared" si="178"/>
        <v>9.4453465303148215E-2</v>
      </c>
      <c r="V32" s="5">
        <f t="shared" si="179"/>
        <v>6.0097698555407007E-3</v>
      </c>
      <c r="W32" s="5">
        <f t="shared" si="180"/>
        <v>8.2364599967909794E-3</v>
      </c>
      <c r="X32" s="5">
        <f t="shared" si="181"/>
        <v>1.3474006714467886E-2</v>
      </c>
      <c r="Y32" s="5">
        <f t="shared" si="182"/>
        <v>1.1021048910105753E-2</v>
      </c>
      <c r="Z32" s="5">
        <f t="shared" si="183"/>
        <v>6.1556605803426964E-2</v>
      </c>
      <c r="AA32" s="5">
        <f t="shared" si="184"/>
        <v>5.1505405080792155E-2</v>
      </c>
      <c r="AB32" s="5">
        <f t="shared" si="185"/>
        <v>2.1547701647227625E-2</v>
      </c>
      <c r="AC32" s="5">
        <f t="shared" si="186"/>
        <v>5.1412907694839665E-4</v>
      </c>
      <c r="AD32" s="5">
        <f t="shared" si="187"/>
        <v>1.7228947365988546E-3</v>
      </c>
      <c r="AE32" s="5">
        <f t="shared" si="188"/>
        <v>2.8184796937396534E-3</v>
      </c>
      <c r="AF32" s="5">
        <f t="shared" si="189"/>
        <v>2.305372352493393E-3</v>
      </c>
      <c r="AG32" s="5">
        <f t="shared" si="190"/>
        <v>1.2571178462975174E-3</v>
      </c>
      <c r="AH32" s="5">
        <f t="shared" si="191"/>
        <v>2.5175078863928717E-2</v>
      </c>
      <c r="AI32" s="5">
        <f t="shared" si="192"/>
        <v>2.1064394599147156E-2</v>
      </c>
      <c r="AJ32" s="5">
        <f t="shared" si="193"/>
        <v>8.8124593814943933E-3</v>
      </c>
      <c r="AK32" s="5">
        <f t="shared" si="194"/>
        <v>2.4578423077848731E-3</v>
      </c>
      <c r="AL32" s="5">
        <f t="shared" si="195"/>
        <v>2.8149226515366852E-5</v>
      </c>
      <c r="AM32" s="5">
        <f t="shared" si="196"/>
        <v>2.8831476382392909E-4</v>
      </c>
      <c r="AN32" s="5">
        <f t="shared" si="197"/>
        <v>4.7165348525427057E-4</v>
      </c>
      <c r="AO32" s="5">
        <f t="shared" si="198"/>
        <v>3.8578844732410704E-4</v>
      </c>
      <c r="AP32" s="5">
        <f t="shared" si="199"/>
        <v>2.1037015625784234E-4</v>
      </c>
      <c r="AQ32" s="5">
        <f t="shared" si="200"/>
        <v>8.6036018479000435E-5</v>
      </c>
      <c r="AR32" s="5">
        <f t="shared" si="201"/>
        <v>8.2367711803856009E-3</v>
      </c>
      <c r="AS32" s="5">
        <f t="shared" si="202"/>
        <v>6.8918393187289229E-3</v>
      </c>
      <c r="AT32" s="5">
        <f t="shared" si="203"/>
        <v>2.8832565671051183E-3</v>
      </c>
      <c r="AU32" s="5">
        <f t="shared" si="204"/>
        <v>8.0415576038976426E-4</v>
      </c>
      <c r="AV32" s="5">
        <f t="shared" si="205"/>
        <v>1.6821252425447002E-4</v>
      </c>
      <c r="AW32" s="5">
        <f t="shared" si="206"/>
        <v>1.0702821271240622E-6</v>
      </c>
      <c r="AX32" s="5">
        <f t="shared" si="207"/>
        <v>4.0206268977167648E-5</v>
      </c>
      <c r="AY32" s="5">
        <f t="shared" si="208"/>
        <v>6.5773346604381828E-5</v>
      </c>
      <c r="AZ32" s="5">
        <f t="shared" si="209"/>
        <v>5.3799236208623012E-5</v>
      </c>
      <c r="BA32" s="5">
        <f t="shared" si="210"/>
        <v>2.9336683890516725E-5</v>
      </c>
      <c r="BB32" s="5">
        <f t="shared" si="211"/>
        <v>1.1997954092991743E-5</v>
      </c>
      <c r="BC32" s="5">
        <f t="shared" si="212"/>
        <v>3.9254853194657171E-6</v>
      </c>
      <c r="BD32" s="5">
        <f t="shared" si="213"/>
        <v>2.245752629837154E-3</v>
      </c>
      <c r="BE32" s="5">
        <f t="shared" si="214"/>
        <v>1.8790574529139719E-3</v>
      </c>
      <c r="BF32" s="5">
        <f t="shared" si="215"/>
        <v>7.8611884150561479E-4</v>
      </c>
      <c r="BG32" s="5">
        <f t="shared" si="216"/>
        <v>2.1925277200786158E-4</v>
      </c>
      <c r="BH32" s="5">
        <f t="shared" si="217"/>
        <v>4.5863082807933143E-5</v>
      </c>
      <c r="BI32" s="5">
        <f t="shared" si="218"/>
        <v>7.6748762458407159E-6</v>
      </c>
      <c r="BJ32" s="8">
        <f t="shared" si="219"/>
        <v>0.19091303606166876</v>
      </c>
      <c r="BK32" s="8">
        <f t="shared" si="220"/>
        <v>0.24597323834514132</v>
      </c>
      <c r="BL32" s="8">
        <f t="shared" si="221"/>
        <v>0.50008117835290022</v>
      </c>
      <c r="BM32" s="8">
        <f t="shared" si="222"/>
        <v>0.44760229289458414</v>
      </c>
      <c r="BN32" s="8">
        <f t="shared" si="223"/>
        <v>0.55085706260407596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1.5366</v>
      </c>
      <c r="F33">
        <f>VLOOKUP(B33,home!$B$2:$E$405,3,FALSE)</f>
        <v>0.75929999999999997</v>
      </c>
      <c r="G33">
        <f>VLOOKUP(C33,away!$B$2:$E$405,4,FALSE)</f>
        <v>1.8593999999999999</v>
      </c>
      <c r="H33">
        <f>VLOOKUP(A33,away!$A$2:$E$405,3,FALSE)</f>
        <v>1.1789000000000001</v>
      </c>
      <c r="I33">
        <f>VLOOKUP(C33,away!$B$2:$E$405,3,FALSE)</f>
        <v>1.0906</v>
      </c>
      <c r="J33">
        <f>VLOOKUP(B33,home!$B$2:$E$405,4,FALSE)</f>
        <v>1.4137</v>
      </c>
      <c r="K33" s="3">
        <f t="shared" si="168"/>
        <v>2.1694370625719999</v>
      </c>
      <c r="L33" s="3">
        <f t="shared" si="169"/>
        <v>1.817605880258</v>
      </c>
      <c r="M33" s="5">
        <f t="shared" si="170"/>
        <v>1.8554499794364729E-2</v>
      </c>
      <c r="N33" s="5">
        <f t="shared" si="171"/>
        <v>4.0252819531379387E-2</v>
      </c>
      <c r="O33" s="5">
        <f t="shared" si="172"/>
        <v>3.3724767931483178E-2</v>
      </c>
      <c r="P33" s="5">
        <f t="shared" si="173"/>
        <v>7.3163761477199232E-2</v>
      </c>
      <c r="Q33" s="5">
        <f t="shared" si="174"/>
        <v>4.3662979282198276E-2</v>
      </c>
      <c r="R33" s="5">
        <f t="shared" si="175"/>
        <v>3.0649168251300134E-2</v>
      </c>
      <c r="S33" s="5">
        <f t="shared" si="176"/>
        <v>7.2124498811849833E-2</v>
      </c>
      <c r="T33" s="5">
        <f t="shared" si="177"/>
        <v>7.9362087892906802E-2</v>
      </c>
      <c r="U33" s="5">
        <f t="shared" si="178"/>
        <v>6.6491441541375554E-2</v>
      </c>
      <c r="V33" s="5">
        <f t="shared" si="179"/>
        <v>3.1599999318616276E-2</v>
      </c>
      <c r="W33" s="5">
        <f t="shared" si="180"/>
        <v>3.1574695172371429E-2</v>
      </c>
      <c r="X33" s="5">
        <f t="shared" si="181"/>
        <v>5.7390351612656189E-2</v>
      </c>
      <c r="Y33" s="5">
        <f t="shared" si="182"/>
        <v>5.2156520280619054E-2</v>
      </c>
      <c r="Z33" s="5">
        <f t="shared" si="183"/>
        <v>1.8569369479526643E-2</v>
      </c>
      <c r="AA33" s="5">
        <f t="shared" si="184"/>
        <v>4.0285078377478419E-2</v>
      </c>
      <c r="AB33" s="5">
        <f t="shared" si="185"/>
        <v>4.3697971050359795E-2</v>
      </c>
      <c r="AC33" s="5">
        <f t="shared" si="186"/>
        <v>7.7877834165902791E-3</v>
      </c>
      <c r="AD33" s="5">
        <f t="shared" si="187"/>
        <v>1.7124828486588951E-2</v>
      </c>
      <c r="AE33" s="5">
        <f t="shared" si="188"/>
        <v>3.1126188955633783E-2</v>
      </c>
      <c r="AF33" s="5">
        <f t="shared" si="189"/>
        <v>2.8287572037890795E-2</v>
      </c>
      <c r="AG33" s="5">
        <f t="shared" si="190"/>
        <v>1.7138552424764027E-2</v>
      </c>
      <c r="AH33" s="5">
        <f t="shared" si="191"/>
        <v>8.4379487896677693E-3</v>
      </c>
      <c r="AI33" s="5">
        <f t="shared" si="192"/>
        <v>1.8305598836389804E-2</v>
      </c>
      <c r="AJ33" s="5">
        <f t="shared" si="193"/>
        <v>1.9856422284119463E-2</v>
      </c>
      <c r="AK33" s="5">
        <f t="shared" si="194"/>
        <v>1.4359086144416439E-2</v>
      </c>
      <c r="AL33" s="5">
        <f t="shared" si="195"/>
        <v>1.2283457590175513E-3</v>
      </c>
      <c r="AM33" s="5">
        <f t="shared" si="196"/>
        <v>7.4302475217989661E-3</v>
      </c>
      <c r="AN33" s="5">
        <f t="shared" si="197"/>
        <v>1.3505261587394232E-2</v>
      </c>
      <c r="AO33" s="5">
        <f t="shared" si="198"/>
        <v>1.2273621437835126E-2</v>
      </c>
      <c r="AP33" s="5">
        <f t="shared" si="199"/>
        <v>7.4362021658232582E-3</v>
      </c>
      <c r="AQ33" s="5">
        <f t="shared" si="200"/>
        <v>3.3790211958469084E-3</v>
      </c>
      <c r="AR33" s="5">
        <f t="shared" si="201"/>
        <v>3.0673730674832004E-3</v>
      </c>
      <c r="AS33" s="5">
        <f t="shared" si="202"/>
        <v>6.6544728173332183E-3</v>
      </c>
      <c r="AT33" s="5">
        <f t="shared" si="203"/>
        <v>7.2182299809003007E-3</v>
      </c>
      <c r="AU33" s="5">
        <f t="shared" si="204"/>
        <v>5.2198318822444956E-3</v>
      </c>
      <c r="AV33" s="5">
        <f t="shared" si="205"/>
        <v>2.8310241864340441E-3</v>
      </c>
      <c r="AW33" s="5">
        <f t="shared" si="206"/>
        <v>1.345441763458135E-4</v>
      </c>
      <c r="AX33" s="5">
        <f t="shared" si="207"/>
        <v>2.6865757263124044E-3</v>
      </c>
      <c r="AY33" s="5">
        <f t="shared" si="208"/>
        <v>4.8831358379038325E-3</v>
      </c>
      <c r="AZ33" s="5">
        <f t="shared" si="209"/>
        <v>4.4378082065362921E-3</v>
      </c>
      <c r="BA33" s="5">
        <f t="shared" si="210"/>
        <v>2.6887287638858578E-3</v>
      </c>
      <c r="BB33" s="5">
        <f t="shared" si="211"/>
        <v>1.2217623029144402E-3</v>
      </c>
      <c r="BC33" s="5">
        <f t="shared" si="212"/>
        <v>4.4413646921096818E-4</v>
      </c>
      <c r="BD33" s="5">
        <f t="shared" si="213"/>
        <v>9.2921255406707955E-4</v>
      </c>
      <c r="BE33" s="5">
        <f t="shared" si="214"/>
        <v>2.0158681538003102E-3</v>
      </c>
      <c r="BF33" s="5">
        <f t="shared" si="215"/>
        <v>2.1866495430564936E-3</v>
      </c>
      <c r="BG33" s="5">
        <f t="shared" si="216"/>
        <v>1.581266187187628E-3</v>
      </c>
      <c r="BH33" s="5">
        <f t="shared" si="217"/>
        <v>8.5761436806918877E-4</v>
      </c>
      <c r="BI33" s="5">
        <f t="shared" si="218"/>
        <v>3.7210807909671248E-4</v>
      </c>
      <c r="BJ33" s="8">
        <f t="shared" si="219"/>
        <v>0.45846309689247106</v>
      </c>
      <c r="BK33" s="8">
        <f t="shared" si="220"/>
        <v>0.20934202441554178</v>
      </c>
      <c r="BL33" s="8">
        <f t="shared" si="221"/>
        <v>0.3087411340262633</v>
      </c>
      <c r="BM33" s="8">
        <f t="shared" si="222"/>
        <v>0.75035903688431937</v>
      </c>
      <c r="BN33" s="8">
        <f t="shared" si="223"/>
        <v>0.24000799626792493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1.2417</v>
      </c>
      <c r="F34">
        <f>VLOOKUP(B34,home!$B$2:$E$405,3,FALSE)</f>
        <v>1.0066999999999999</v>
      </c>
      <c r="G34">
        <f>VLOOKUP(C34,away!$B$2:$E$405,4,FALSE)</f>
        <v>0.50329999999999997</v>
      </c>
      <c r="H34">
        <f>VLOOKUP(A34,away!$A$2:$E$405,3,FALSE)</f>
        <v>0.875</v>
      </c>
      <c r="I34">
        <f>VLOOKUP(C34,away!$B$2:$E$405,3,FALSE)</f>
        <v>1.4286000000000001</v>
      </c>
      <c r="J34">
        <f>VLOOKUP(B34,home!$B$2:$E$405,4,FALSE)</f>
        <v>0.71430000000000005</v>
      </c>
      <c r="K34" s="3">
        <f t="shared" si="168"/>
        <v>0.62913475898699989</v>
      </c>
      <c r="L34" s="3">
        <f t="shared" si="169"/>
        <v>0.89289285750000014</v>
      </c>
      <c r="M34" s="5">
        <f t="shared" si="170"/>
        <v>0.21826887240790241</v>
      </c>
      <c r="N34" s="5">
        <f t="shared" si="171"/>
        <v>0.13732053443670991</v>
      </c>
      <c r="O34" s="5">
        <f t="shared" si="172"/>
        <v>0.1948907171875949</v>
      </c>
      <c r="P34" s="5">
        <f t="shared" si="173"/>
        <v>0.12261252438662107</v>
      </c>
      <c r="Q34" s="5">
        <f t="shared" si="174"/>
        <v>4.3196560668402745E-2</v>
      </c>
      <c r="R34" s="5">
        <f t="shared" si="175"/>
        <v>8.7008264684927991E-2</v>
      </c>
      <c r="S34" s="5">
        <f t="shared" si="176"/>
        <v>1.721939433072758E-2</v>
      </c>
      <c r="T34" s="5">
        <f t="shared" si="177"/>
        <v>3.856990048938224E-2</v>
      </c>
      <c r="U34" s="5">
        <f t="shared" si="178"/>
        <v>5.4739923632429265E-2</v>
      </c>
      <c r="V34" s="5">
        <f t="shared" si="179"/>
        <v>1.0747770673886733E-3</v>
      </c>
      <c r="W34" s="5">
        <f t="shared" si="180"/>
        <v>9.0588192617276266E-3</v>
      </c>
      <c r="X34" s="5">
        <f t="shared" si="181"/>
        <v>8.0885550161800216E-3</v>
      </c>
      <c r="Y34" s="5">
        <f t="shared" si="182"/>
        <v>3.6111065007214697E-3</v>
      </c>
      <c r="Z34" s="5">
        <f t="shared" si="183"/>
        <v>2.5896352693547238E-2</v>
      </c>
      <c r="AA34" s="5">
        <f t="shared" si="184"/>
        <v>1.6292295610497189E-2</v>
      </c>
      <c r="AB34" s="5">
        <f t="shared" si="185"/>
        <v>5.1250247361275519E-3</v>
      </c>
      <c r="AC34" s="5">
        <f t="shared" si="186"/>
        <v>3.7734746579868831E-5</v>
      </c>
      <c r="AD34" s="5">
        <f t="shared" si="187"/>
        <v>1.4248045182334505E-3</v>
      </c>
      <c r="AE34" s="5">
        <f t="shared" si="188"/>
        <v>1.2721977776643766E-3</v>
      </c>
      <c r="AF34" s="5">
        <f t="shared" si="189"/>
        <v>5.6796815450194744E-4</v>
      </c>
      <c r="AG34" s="5">
        <f t="shared" si="190"/>
        <v>1.6904490281408185E-4</v>
      </c>
      <c r="AH34" s="5">
        <f t="shared" si="191"/>
        <v>5.7806670888423039E-3</v>
      </c>
      <c r="AI34" s="5">
        <f t="shared" si="192"/>
        <v>3.6368185957228851E-3</v>
      </c>
      <c r="AJ34" s="5">
        <f t="shared" si="193"/>
        <v>1.1440244953497781E-3</v>
      </c>
      <c r="AK34" s="5">
        <f t="shared" si="194"/>
        <v>2.3991519171903564E-4</v>
      </c>
      <c r="AL34" s="5">
        <f t="shared" si="195"/>
        <v>8.4789965407447164E-7</v>
      </c>
      <c r="AM34" s="5">
        <f t="shared" si="196"/>
        <v>1.792788094364781E-4</v>
      </c>
      <c r="AN34" s="5">
        <f t="shared" si="197"/>
        <v>1.6007676844693493E-4</v>
      </c>
      <c r="AO34" s="5">
        <f t="shared" si="198"/>
        <v>7.146570159897478E-5</v>
      </c>
      <c r="AP34" s="5">
        <f t="shared" si="199"/>
        <v>2.1270404837983643E-5</v>
      </c>
      <c r="AQ34" s="5">
        <f t="shared" si="200"/>
        <v>4.7480481389922602E-6</v>
      </c>
      <c r="AR34" s="5">
        <f t="shared" si="201"/>
        <v>1.0323032710425227E-3</v>
      </c>
      <c r="AS34" s="5">
        <f t="shared" si="202"/>
        <v>6.4945786962882911E-4</v>
      </c>
      <c r="AT34" s="5">
        <f t="shared" si="203"/>
        <v>2.0429826014057187E-4</v>
      </c>
      <c r="AU34" s="5">
        <f t="shared" si="204"/>
        <v>4.2843712218334035E-5</v>
      </c>
      <c r="AV34" s="5">
        <f t="shared" si="205"/>
        <v>6.7386171401474897E-6</v>
      </c>
      <c r="AW34" s="5">
        <f t="shared" si="206"/>
        <v>1.3230765933791188E-8</v>
      </c>
      <c r="AX34" s="5">
        <f t="shared" si="207"/>
        <v>1.8798421761049149E-5</v>
      </c>
      <c r="AY34" s="5">
        <f t="shared" si="208"/>
        <v>1.6784976522713356E-5</v>
      </c>
      <c r="AZ34" s="5">
        <f t="shared" si="209"/>
        <v>7.4935928252179723E-6</v>
      </c>
      <c r="BA34" s="5">
        <f t="shared" si="210"/>
        <v>2.2303251702167918E-6</v>
      </c>
      <c r="BB34" s="5">
        <f t="shared" si="211"/>
        <v>4.9786035359726124E-7</v>
      </c>
      <c r="BC34" s="5">
        <f t="shared" si="212"/>
        <v>8.8907190751883848E-8</v>
      </c>
      <c r="BD34" s="5">
        <f t="shared" si="213"/>
        <v>1.5362270291462583E-4</v>
      </c>
      <c r="BE34" s="5">
        <f t="shared" si="214"/>
        <v>9.6649382173124611E-5</v>
      </c>
      <c r="BF34" s="5">
        <f t="shared" si="215"/>
        <v>3.0402742879865592E-5</v>
      </c>
      <c r="BG34" s="5">
        <f t="shared" si="216"/>
        <v>6.3758074380893223E-6</v>
      </c>
      <c r="BH34" s="5">
        <f t="shared" si="217"/>
        <v>1.0028105189774616E-6</v>
      </c>
      <c r="BI34" s="5">
        <f t="shared" si="218"/>
        <v>1.2618059083330273E-7</v>
      </c>
      <c r="BJ34" s="8">
        <f t="shared" si="219"/>
        <v>0.24376222554262081</v>
      </c>
      <c r="BK34" s="8">
        <f t="shared" si="220"/>
        <v>0.35923093581539634</v>
      </c>
      <c r="BL34" s="8">
        <f t="shared" si="221"/>
        <v>0.37108147257989665</v>
      </c>
      <c r="BM34" s="8">
        <f t="shared" si="222"/>
        <v>0.19665674111354542</v>
      </c>
      <c r="BN34" s="8">
        <f t="shared" si="223"/>
        <v>0.80329747377215899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1.2417</v>
      </c>
      <c r="F35">
        <f>VLOOKUP(B35,home!$B$2:$E$405,3,FALSE)</f>
        <v>0.69030000000000002</v>
      </c>
      <c r="G35">
        <f>VLOOKUP(C35,away!$B$2:$E$405,4,FALSE)</f>
        <v>0.4602</v>
      </c>
      <c r="H35">
        <f>VLOOKUP(A35,away!$A$2:$E$405,3,FALSE)</f>
        <v>0.875</v>
      </c>
      <c r="I35">
        <f>VLOOKUP(C35,away!$B$2:$E$405,3,FALSE)</f>
        <v>1.3061</v>
      </c>
      <c r="J35">
        <f>VLOOKUP(B35,home!$B$2:$E$405,4,FALSE)</f>
        <v>2.1223999999999998</v>
      </c>
      <c r="K35" s="3">
        <f t="shared" si="168"/>
        <v>0.39445836370200005</v>
      </c>
      <c r="L35" s="3">
        <f t="shared" si="169"/>
        <v>2.4255583099999996</v>
      </c>
      <c r="M35" s="5">
        <f t="shared" si="170"/>
        <v>5.9604948865498768E-2</v>
      </c>
      <c r="N35" s="5">
        <f t="shared" si="171"/>
        <v>2.351167059802603E-2</v>
      </c>
      <c r="O35" s="5">
        <f t="shared" si="172"/>
        <v>0.14457527903783557</v>
      </c>
      <c r="P35" s="5">
        <f t="shared" si="173"/>
        <v>5.7028928001024694E-2</v>
      </c>
      <c r="Q35" s="5">
        <f t="shared" si="174"/>
        <v>4.637187555998885E-3</v>
      </c>
      <c r="R35" s="5">
        <f t="shared" si="175"/>
        <v>0.17533788474539544</v>
      </c>
      <c r="S35" s="5">
        <f t="shared" si="176"/>
        <v>1.3641059554824111E-2</v>
      </c>
      <c r="T35" s="5">
        <f t="shared" si="177"/>
        <v>1.1247768811481684E-2</v>
      </c>
      <c r="U35" s="5">
        <f t="shared" si="178"/>
        <v>6.9163495111638565E-2</v>
      </c>
      <c r="V35" s="5">
        <f t="shared" si="179"/>
        <v>1.4501685551968346E-3</v>
      </c>
      <c r="W35" s="5">
        <f t="shared" si="180"/>
        <v>6.0972580517286564E-4</v>
      </c>
      <c r="X35" s="5">
        <f t="shared" si="181"/>
        <v>1.478925493558485E-3</v>
      </c>
      <c r="Y35" s="5">
        <f t="shared" si="182"/>
        <v>1.7936100103858172E-3</v>
      </c>
      <c r="Z35" s="5">
        <f t="shared" si="183"/>
        <v>0.14176408780067198</v>
      </c>
      <c r="AA35" s="5">
        <f t="shared" si="184"/>
        <v>5.5920030105559751E-2</v>
      </c>
      <c r="AB35" s="5">
        <f t="shared" si="185"/>
        <v>1.1029061786802838E-2</v>
      </c>
      <c r="AC35" s="5">
        <f t="shared" si="186"/>
        <v>8.671842659228063E-5</v>
      </c>
      <c r="AD35" s="5">
        <f t="shared" si="187"/>
        <v>6.0127860853843263E-5</v>
      </c>
      <c r="AE35" s="5">
        <f t="shared" si="188"/>
        <v>1.4584363255656319E-4</v>
      </c>
      <c r="AF35" s="5">
        <f t="shared" si="189"/>
        <v>1.768761174540792E-4</v>
      </c>
      <c r="AG35" s="5">
        <f t="shared" si="190"/>
        <v>1.4300777884375922E-4</v>
      </c>
      <c r="AH35" s="5">
        <f t="shared" si="191"/>
        <v>8.5964265306122431E-2</v>
      </c>
      <c r="AI35" s="5">
        <f t="shared" si="192"/>
        <v>3.3909323429497672E-2</v>
      </c>
      <c r="AJ35" s="5">
        <f t="shared" si="193"/>
        <v>6.6879081171207699E-3</v>
      </c>
      <c r="AK35" s="5">
        <f t="shared" si="194"/>
        <v>8.7936709748959424E-4</v>
      </c>
      <c r="AL35" s="5">
        <f t="shared" si="195"/>
        <v>3.3188243598047324E-6</v>
      </c>
      <c r="AM35" s="5">
        <f t="shared" si="196"/>
        <v>4.7435875210617145E-6</v>
      </c>
      <c r="AN35" s="5">
        <f t="shared" si="197"/>
        <v>1.1505848130923539E-5</v>
      </c>
      <c r="AO35" s="5">
        <f t="shared" si="198"/>
        <v>1.3954052773779779E-5</v>
      </c>
      <c r="AP35" s="5">
        <f t="shared" si="199"/>
        <v>1.1282122887873361E-5</v>
      </c>
      <c r="AQ35" s="5">
        <f t="shared" si="200"/>
        <v>6.8413617312806098E-6</v>
      </c>
      <c r="AR35" s="5">
        <f t="shared" si="201"/>
        <v>4.1702267615261975E-2</v>
      </c>
      <c r="AS35" s="5">
        <f t="shared" si="202"/>
        <v>1.6449808246179146E-2</v>
      </c>
      <c r="AT35" s="5">
        <f t="shared" si="203"/>
        <v>3.2443822219997459E-3</v>
      </c>
      <c r="AU35" s="5">
        <f t="shared" si="204"/>
        <v>4.2659123417129291E-4</v>
      </c>
      <c r="AV35" s="5">
        <f t="shared" si="205"/>
        <v>4.2068120050206237E-5</v>
      </c>
      <c r="AW35" s="5">
        <f t="shared" si="206"/>
        <v>8.82052949675019E-8</v>
      </c>
      <c r="AX35" s="5">
        <f t="shared" si="207"/>
        <v>3.1185796193920469E-7</v>
      </c>
      <c r="AY35" s="5">
        <f t="shared" si="208"/>
        <v>7.5642967112130161E-7</v>
      </c>
      <c r="AZ35" s="5">
        <f t="shared" si="209"/>
        <v>9.1738213735942E-7</v>
      </c>
      <c r="BA35" s="5">
        <f t="shared" si="210"/>
        <v>7.4172128890590064E-7</v>
      </c>
      <c r="BB35" s="5">
        <f t="shared" si="211"/>
        <v>4.4977205900240466E-7</v>
      </c>
      <c r="BC35" s="5">
        <f t="shared" si="212"/>
        <v>2.181896710638185E-7</v>
      </c>
      <c r="BD35" s="5">
        <f t="shared" si="213"/>
        <v>1.685854696000709E-2</v>
      </c>
      <c r="BE35" s="5">
        <f t="shared" si="214"/>
        <v>6.6499948482377251E-3</v>
      </c>
      <c r="BF35" s="5">
        <f t="shared" si="215"/>
        <v>1.3115730432312913E-3</v>
      </c>
      <c r="BG35" s="5">
        <f t="shared" si="216"/>
        <v>1.7245365216955589E-4</v>
      </c>
      <c r="BH35" s="5">
        <f t="shared" si="217"/>
        <v>1.7006446362309222E-5</v>
      </c>
      <c r="BI35" s="5">
        <f t="shared" si="218"/>
        <v>1.3416670008924663E-6</v>
      </c>
      <c r="BJ35" s="8">
        <f t="shared" si="219"/>
        <v>4.3856465990166335E-2</v>
      </c>
      <c r="BK35" s="8">
        <f t="shared" si="220"/>
        <v>0.13181589865716761</v>
      </c>
      <c r="BL35" s="8">
        <f t="shared" si="221"/>
        <v>0.67034264879213379</v>
      </c>
      <c r="BM35" s="8">
        <f t="shared" si="222"/>
        <v>0.52308253421198403</v>
      </c>
      <c r="BN35" s="8">
        <f t="shared" si="223"/>
        <v>0.46469589880377937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</v>
      </c>
      <c r="F36">
        <f>VLOOKUP(B36,home!$B$2:$E$405,3,FALSE)</f>
        <v>0.57140000000000002</v>
      </c>
      <c r="G36">
        <f>VLOOKUP(C36,away!$B$2:$E$405,4,FALSE)</f>
        <v>0.76190000000000002</v>
      </c>
      <c r="H36">
        <f>VLOOKUP(A36,away!$A$2:$E$405,3,FALSE)</f>
        <v>1.1161000000000001</v>
      </c>
      <c r="I36">
        <f>VLOOKUP(C36,away!$B$2:$E$405,3,FALSE)</f>
        <v>1.6639999999999999</v>
      </c>
      <c r="J36">
        <f>VLOOKUP(B36,home!$B$2:$E$405,4,FALSE)</f>
        <v>0.76800000000000002</v>
      </c>
      <c r="K36" s="3">
        <f t="shared" si="168"/>
        <v>0.65302448999999996</v>
      </c>
      <c r="L36" s="3">
        <f t="shared" si="169"/>
        <v>1.4263222272000002</v>
      </c>
      <c r="M36" s="5">
        <f t="shared" si="170"/>
        <v>0.12501185362197734</v>
      </c>
      <c r="N36" s="5">
        <f t="shared" si="171"/>
        <v>8.1635801955446397E-2</v>
      </c>
      <c r="O36" s="5">
        <f t="shared" si="172"/>
        <v>0.17830718548449914</v>
      </c>
      <c r="P36" s="5">
        <f t="shared" si="173"/>
        <v>0.11643895886435045</v>
      </c>
      <c r="Q36" s="5">
        <f t="shared" si="174"/>
        <v>2.665508896884819E-2</v>
      </c>
      <c r="R36" s="5">
        <f t="shared" si="175"/>
        <v>0.12716175096300722</v>
      </c>
      <c r="S36" s="5">
        <f t="shared" si="176"/>
        <v>2.7113491138232287E-2</v>
      </c>
      <c r="T36" s="5">
        <f t="shared" si="177"/>
        <v>3.801874586426171E-2</v>
      </c>
      <c r="U36" s="5">
        <f t="shared" si="178"/>
        <v>8.3039737570124797E-2</v>
      </c>
      <c r="V36" s="5">
        <f t="shared" si="179"/>
        <v>2.8060154011565401E-3</v>
      </c>
      <c r="W36" s="5">
        <f t="shared" si="180"/>
        <v>5.8021419599289048E-3</v>
      </c>
      <c r="X36" s="5">
        <f t="shared" si="181"/>
        <v>8.2757240428163702E-3</v>
      </c>
      <c r="Y36" s="5">
        <f t="shared" si="182"/>
        <v>5.9019245742212194E-3</v>
      </c>
      <c r="Z36" s="5">
        <f t="shared" si="183"/>
        <v>6.0457877282736057E-2</v>
      </c>
      <c r="AA36" s="5">
        <f t="shared" si="184"/>
        <v>3.9480474479041301E-2</v>
      </c>
      <c r="AB36" s="5">
        <f t="shared" si="185"/>
        <v>1.2890858355816978E-2</v>
      </c>
      <c r="AC36" s="5">
        <f t="shared" si="186"/>
        <v>1.6334926569043403E-4</v>
      </c>
      <c r="AD36" s="5">
        <f t="shared" si="187"/>
        <v>9.4723519857254333E-4</v>
      </c>
      <c r="AE36" s="5">
        <f t="shared" si="188"/>
        <v>1.3510626181102246E-3</v>
      </c>
      <c r="AF36" s="5">
        <f t="shared" si="189"/>
        <v>9.635253212748197E-4</v>
      </c>
      <c r="AG36" s="5">
        <f t="shared" si="190"/>
        <v>4.5809919406809873E-4</v>
      </c>
      <c r="AH36" s="5">
        <f t="shared" si="191"/>
        <v>2.1558103544424112E-2</v>
      </c>
      <c r="AI36" s="5">
        <f t="shared" si="192"/>
        <v>1.4077969572464747E-2</v>
      </c>
      <c r="AJ36" s="5">
        <f t="shared" si="193"/>
        <v>4.5966294501471544E-3</v>
      </c>
      <c r="AK36" s="5">
        <f t="shared" si="194"/>
        <v>1.0005705341337753E-3</v>
      </c>
      <c r="AL36" s="5">
        <f t="shared" si="195"/>
        <v>6.0858927780610112E-6</v>
      </c>
      <c r="AM36" s="5">
        <f t="shared" si="196"/>
        <v>1.2371355649157682E-4</v>
      </c>
      <c r="AN36" s="5">
        <f t="shared" si="197"/>
        <v>1.764553954298989E-4</v>
      </c>
      <c r="AO36" s="5">
        <f t="shared" si="198"/>
        <v>1.2584112630551511E-4</v>
      </c>
      <c r="AP36" s="5">
        <f t="shared" si="199"/>
        <v>5.9829998515146264E-5</v>
      </c>
      <c r="AQ36" s="5">
        <f t="shared" si="200"/>
        <v>2.1334214183874046E-5</v>
      </c>
      <c r="AR36" s="5">
        <f t="shared" si="201"/>
        <v>6.1497604523382422E-3</v>
      </c>
      <c r="AS36" s="5">
        <f t="shared" si="202"/>
        <v>4.0159441830103495E-3</v>
      </c>
      <c r="AT36" s="5">
        <f t="shared" si="203"/>
        <v>1.3112549509894001E-3</v>
      </c>
      <c r="AU36" s="5">
        <f t="shared" si="204"/>
        <v>2.8542719854327594E-4</v>
      </c>
      <c r="AV36" s="5">
        <f t="shared" si="205"/>
        <v>4.6597737690212878E-5</v>
      </c>
      <c r="AW36" s="5">
        <f t="shared" si="206"/>
        <v>1.5745951690583302E-7</v>
      </c>
      <c r="AX36" s="5">
        <f t="shared" si="207"/>
        <v>1.3464663688999681E-5</v>
      </c>
      <c r="AY36" s="5">
        <f t="shared" si="208"/>
        <v>1.9204949101392999E-5</v>
      </c>
      <c r="AZ36" s="5">
        <f t="shared" si="209"/>
        <v>1.3696222887780756E-5</v>
      </c>
      <c r="BA36" s="5">
        <f t="shared" si="210"/>
        <v>6.5117423778423537E-6</v>
      </c>
      <c r="BB36" s="5">
        <f t="shared" si="211"/>
        <v>2.3219607228291843E-6</v>
      </c>
      <c r="BC36" s="5">
        <f t="shared" si="212"/>
        <v>6.6237283793132876E-7</v>
      </c>
      <c r="BD36" s="5">
        <f t="shared" si="213"/>
        <v>1.4619233375209278E-3</v>
      </c>
      <c r="BE36" s="5">
        <f t="shared" si="214"/>
        <v>9.5467174190370181E-4</v>
      </c>
      <c r="BF36" s="5">
        <f t="shared" si="215"/>
        <v>3.1171201368703817E-4</v>
      </c>
      <c r="BG36" s="5">
        <f t="shared" si="216"/>
        <v>6.7851859588283702E-5</v>
      </c>
      <c r="BH36" s="5">
        <f t="shared" si="217"/>
        <v>1.1077231500797645E-5</v>
      </c>
      <c r="BI36" s="5">
        <f t="shared" si="218"/>
        <v>1.4467406902840638E-6</v>
      </c>
      <c r="BJ36" s="8">
        <f t="shared" si="219"/>
        <v>0.1705723859000913</v>
      </c>
      <c r="BK36" s="8">
        <f t="shared" si="220"/>
        <v>0.27155895913328654</v>
      </c>
      <c r="BL36" s="8">
        <f t="shared" si="221"/>
        <v>0.49673094740112178</v>
      </c>
      <c r="BM36" s="8">
        <f t="shared" si="222"/>
        <v>0.34409048236952244</v>
      </c>
      <c r="BN36" s="8">
        <f t="shared" si="223"/>
        <v>0.65521063985812866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</v>
      </c>
      <c r="F37">
        <f>VLOOKUP(B37,home!$B$2:$E$405,3,FALSE)</f>
        <v>1.2222</v>
      </c>
      <c r="G37">
        <f>VLOOKUP(C37,away!$B$2:$E$405,4,FALSE)</f>
        <v>1.7778</v>
      </c>
      <c r="H37">
        <f>VLOOKUP(A37,away!$A$2:$E$405,3,FALSE)</f>
        <v>1.1161000000000001</v>
      </c>
      <c r="I37">
        <f>VLOOKUP(C37,away!$B$2:$E$405,3,FALSE)</f>
        <v>1.0452999999999999</v>
      </c>
      <c r="J37">
        <f>VLOOKUP(B37,home!$B$2:$E$405,4,FALSE)</f>
        <v>0.89600000000000002</v>
      </c>
      <c r="K37" s="3">
        <f t="shared" si="168"/>
        <v>3.2592407400000001</v>
      </c>
      <c r="L37" s="3">
        <f t="shared" si="169"/>
        <v>1.04532675968</v>
      </c>
      <c r="M37" s="5">
        <f t="shared" si="170"/>
        <v>1.3506725942015813E-2</v>
      </c>
      <c r="N37" s="5">
        <f t="shared" si="171"/>
        <v>4.4021671454232823E-2</v>
      </c>
      <c r="O37" s="5">
        <f t="shared" si="172"/>
        <v>1.4118942062853185E-2</v>
      </c>
      <c r="P37" s="5">
        <f t="shared" si="173"/>
        <v>4.6017031176950753E-2</v>
      </c>
      <c r="Q37" s="5">
        <f t="shared" si="174"/>
        <v>7.1738612523265341E-2</v>
      </c>
      <c r="R37" s="5">
        <f t="shared" si="175"/>
        <v>7.3794539783359862E-3</v>
      </c>
      <c r="S37" s="5">
        <f t="shared" si="176"/>
        <v>3.9194679144137955E-2</v>
      </c>
      <c r="T37" s="5">
        <f t="shared" si="177"/>
        <v>7.499029137288403E-2</v>
      </c>
      <c r="U37" s="5">
        <f t="shared" si="178"/>
        <v>2.4051417045147728E-2</v>
      </c>
      <c r="V37" s="5">
        <f t="shared" si="179"/>
        <v>1.4837239690714956E-2</v>
      </c>
      <c r="W37" s="5">
        <f t="shared" si="180"/>
        <v>7.7937802855633537E-2</v>
      </c>
      <c r="X37" s="5">
        <f t="shared" si="181"/>
        <v>8.1470470915658053E-2</v>
      </c>
      <c r="Y37" s="5">
        <f t="shared" si="182"/>
        <v>4.2581631685934249E-2</v>
      </c>
      <c r="Z37" s="5">
        <f t="shared" si="183"/>
        <v>2.5713135717938809E-3</v>
      </c>
      <c r="AA37" s="5">
        <f t="shared" si="184"/>
        <v>8.3805299485055322E-3</v>
      </c>
      <c r="AB37" s="5">
        <f t="shared" si="185"/>
        <v>1.3657082315479669E-2</v>
      </c>
      <c r="AC37" s="5">
        <f t="shared" si="186"/>
        <v>3.1593783550813172E-3</v>
      </c>
      <c r="AD37" s="5">
        <f t="shared" si="187"/>
        <v>6.3504515563292299E-2</v>
      </c>
      <c r="AE37" s="5">
        <f t="shared" si="188"/>
        <v>6.6382969478824466E-2</v>
      </c>
      <c r="AF37" s="5">
        <f t="shared" si="189"/>
        <v>3.4695947191617948E-2</v>
      </c>
      <c r="AG37" s="5">
        <f t="shared" si="190"/>
        <v>1.2089534017280797E-2</v>
      </c>
      <c r="AH37" s="5">
        <f t="shared" si="191"/>
        <v>6.7196572103112614E-4</v>
      </c>
      <c r="AI37" s="5">
        <f t="shared" si="192"/>
        <v>2.1900980538681215E-3</v>
      </c>
      <c r="AJ37" s="5">
        <f t="shared" si="193"/>
        <v>3.5690284008808486E-3</v>
      </c>
      <c r="AK37" s="5">
        <f t="shared" si="194"/>
        <v>3.877440922122638E-3</v>
      </c>
      <c r="AL37" s="5">
        <f t="shared" si="195"/>
        <v>4.3055648834424283E-4</v>
      </c>
      <c r="AM37" s="5">
        <f t="shared" si="196"/>
        <v>4.1395300859569259E-2</v>
      </c>
      <c r="AN37" s="5">
        <f t="shared" si="197"/>
        <v>4.3271615713512249E-2</v>
      </c>
      <c r="AO37" s="5">
        <f t="shared" si="198"/>
        <v>2.2616488919961961E-2</v>
      </c>
      <c r="AP37" s="5">
        <f t="shared" si="199"/>
        <v>7.8805403593474876E-3</v>
      </c>
      <c r="AQ37" s="5">
        <f t="shared" si="200"/>
        <v>2.0594349295910432E-3</v>
      </c>
      <c r="AR37" s="5">
        <f t="shared" si="201"/>
        <v>1.4048474995630039E-4</v>
      </c>
      <c r="AS37" s="5">
        <f t="shared" si="202"/>
        <v>4.5787362040628751E-4</v>
      </c>
      <c r="AT37" s="5">
        <f t="shared" si="203"/>
        <v>7.4616017869973399E-4</v>
      </c>
      <c r="AU37" s="5">
        <f t="shared" si="204"/>
        <v>8.1063855099461769E-4</v>
      </c>
      <c r="AV37" s="5">
        <f t="shared" si="205"/>
        <v>6.6051654770405647E-4</v>
      </c>
      <c r="AW37" s="5">
        <f t="shared" si="206"/>
        <v>4.0747047542239488E-5</v>
      </c>
      <c r="AX37" s="5">
        <f t="shared" si="207"/>
        <v>2.2486208501010848E-2</v>
      </c>
      <c r="AY37" s="5">
        <f t="shared" si="208"/>
        <v>2.3505435469850542E-2</v>
      </c>
      <c r="AZ37" s="5">
        <f t="shared" si="209"/>
        <v>1.22854303472831E-2</v>
      </c>
      <c r="BA37" s="5">
        <f t="shared" si="210"/>
        <v>4.2807630320665932E-3</v>
      </c>
      <c r="BB37" s="5">
        <f t="shared" si="211"/>
        <v>1.1186990373170261E-3</v>
      </c>
      <c r="BC37" s="5">
        <f t="shared" si="212"/>
        <v>2.3388120794714848E-4</v>
      </c>
      <c r="BD37" s="5">
        <f t="shared" si="213"/>
        <v>2.447541140937908E-5</v>
      </c>
      <c r="BE37" s="5">
        <f t="shared" si="214"/>
        <v>7.9771257993709125E-5</v>
      </c>
      <c r="BF37" s="5">
        <f t="shared" si="215"/>
        <v>1.2999686696707374E-4</v>
      </c>
      <c r="BG37" s="5">
        <f t="shared" si="216"/>
        <v>1.4123036163048232E-4</v>
      </c>
      <c r="BH37" s="5">
        <f t="shared" si="217"/>
        <v>1.1507593708775022E-4</v>
      </c>
      <c r="BI37" s="5">
        <f t="shared" si="218"/>
        <v>7.5012036470014487E-5</v>
      </c>
      <c r="BJ37" s="8">
        <f t="shared" si="219"/>
        <v>0.75054724543608053</v>
      </c>
      <c r="BK37" s="8">
        <f t="shared" si="220"/>
        <v>0.1406510462670956</v>
      </c>
      <c r="BL37" s="8">
        <f t="shared" si="221"/>
        <v>8.1277193967544251E-2</v>
      </c>
      <c r="BM37" s="8">
        <f t="shared" si="222"/>
        <v>0.75479967368255185</v>
      </c>
      <c r="BN37" s="8">
        <f t="shared" si="223"/>
        <v>0.19678243713765389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</v>
      </c>
      <c r="F38">
        <f>VLOOKUP(B38,home!$B$2:$E$405,3,FALSE)</f>
        <v>1</v>
      </c>
      <c r="G38">
        <f>VLOOKUP(C38,away!$B$2:$E$405,4,FALSE)</f>
        <v>1.1111</v>
      </c>
      <c r="H38">
        <f>VLOOKUP(A38,away!$A$2:$E$405,3,FALSE)</f>
        <v>1.1161000000000001</v>
      </c>
      <c r="I38">
        <f>VLOOKUP(C38,away!$B$2:$E$405,3,FALSE)</f>
        <v>0.59730000000000005</v>
      </c>
      <c r="J38">
        <f>VLOOKUP(B38,home!$B$2:$E$405,4,FALSE)</f>
        <v>0.89600000000000002</v>
      </c>
      <c r="K38" s="3">
        <f t="shared" si="168"/>
        <v>1.66665</v>
      </c>
      <c r="L38" s="3">
        <f t="shared" si="169"/>
        <v>0.59731529088000013</v>
      </c>
      <c r="M38" s="5">
        <f t="shared" si="170"/>
        <v>0.10393752402505096</v>
      </c>
      <c r="N38" s="5">
        <f t="shared" si="171"/>
        <v>0.17322747441635117</v>
      </c>
      <c r="O38" s="5">
        <f t="shared" si="172"/>
        <v>6.2083472396370326E-2</v>
      </c>
      <c r="P38" s="5">
        <f t="shared" si="173"/>
        <v>0.10347141926941059</v>
      </c>
      <c r="Q38" s="5">
        <f t="shared" si="174"/>
        <v>0.1443547851180059</v>
      </c>
      <c r="R38" s="5">
        <f t="shared" si="175"/>
        <v>1.85417036866392E-2</v>
      </c>
      <c r="S38" s="5">
        <f t="shared" si="176"/>
        <v>2.5751851186693948E-2</v>
      </c>
      <c r="T38" s="5">
        <f t="shared" si="177"/>
        <v>8.6225320462681623E-2</v>
      </c>
      <c r="U38" s="5">
        <f t="shared" si="178"/>
        <v>3.0902530449337218E-2</v>
      </c>
      <c r="V38" s="5">
        <f t="shared" si="179"/>
        <v>2.8484853078766209E-3</v>
      </c>
      <c r="W38" s="5">
        <f t="shared" si="180"/>
        <v>8.0196300872308182E-2</v>
      </c>
      <c r="X38" s="5">
        <f t="shared" si="181"/>
        <v>4.7902476783042769E-2</v>
      </c>
      <c r="Y38" s="5">
        <f t="shared" si="182"/>
        <v>1.4306440926767822E-2</v>
      </c>
      <c r="Z38" s="5">
        <f t="shared" si="183"/>
        <v>3.6917477103318892E-3</v>
      </c>
      <c r="AA38" s="5">
        <f t="shared" si="184"/>
        <v>6.1528513214246421E-3</v>
      </c>
      <c r="AB38" s="5">
        <f t="shared" si="185"/>
        <v>5.1273248274261917E-3</v>
      </c>
      <c r="AC38" s="5">
        <f t="shared" si="186"/>
        <v>1.7723195997952377E-4</v>
      </c>
      <c r="AD38" s="5">
        <f t="shared" si="187"/>
        <v>3.3414791212208111E-2</v>
      </c>
      <c r="AE38" s="5">
        <f t="shared" si="188"/>
        <v>1.9959165732614564E-2</v>
      </c>
      <c r="AF38" s="5">
        <f t="shared" si="189"/>
        <v>5.9609574426493991E-3</v>
      </c>
      <c r="AG38" s="5">
        <f t="shared" si="190"/>
        <v>1.1868570095931428E-3</v>
      </c>
      <c r="AH38" s="5">
        <f t="shared" si="191"/>
        <v>5.5128433936311658E-4</v>
      </c>
      <c r="AI38" s="5">
        <f t="shared" si="192"/>
        <v>9.1879804419953809E-4</v>
      </c>
      <c r="AJ38" s="5">
        <f t="shared" si="193"/>
        <v>7.656573801825804E-4</v>
      </c>
      <c r="AK38" s="5">
        <f t="shared" si="194"/>
        <v>4.2536095756043254E-4</v>
      </c>
      <c r="AL38" s="5">
        <f t="shared" si="195"/>
        <v>7.057486739653635E-6</v>
      </c>
      <c r="AM38" s="5">
        <f t="shared" si="196"/>
        <v>1.113815235476533E-2</v>
      </c>
      <c r="AN38" s="5">
        <f t="shared" si="197"/>
        <v>6.6529887136524118E-3</v>
      </c>
      <c r="AO38" s="5">
        <f t="shared" si="198"/>
        <v>1.986965944358324E-3</v>
      </c>
      <c r="AP38" s="5">
        <f t="shared" si="199"/>
        <v>3.9561504700768229E-4</v>
      </c>
      <c r="AQ38" s="5">
        <f t="shared" si="200"/>
        <v>5.9076729219974649E-5</v>
      </c>
      <c r="AR38" s="5">
        <f t="shared" si="201"/>
        <v>6.5858113104853762E-5</v>
      </c>
      <c r="AS38" s="5">
        <f t="shared" si="202"/>
        <v>1.097624242062045E-4</v>
      </c>
      <c r="AT38" s="5">
        <f t="shared" si="203"/>
        <v>9.1467772151635407E-5</v>
      </c>
      <c r="AU38" s="5">
        <f t="shared" si="204"/>
        <v>5.081492081884105E-5</v>
      </c>
      <c r="AV38" s="5">
        <f t="shared" si="205"/>
        <v>2.1172671945680365E-5</v>
      </c>
      <c r="AW38" s="5">
        <f t="shared" si="206"/>
        <v>1.9516215691344914E-7</v>
      </c>
      <c r="AX38" s="5">
        <f t="shared" si="207"/>
        <v>3.0939002703449358E-3</v>
      </c>
      <c r="AY38" s="5">
        <f t="shared" si="208"/>
        <v>1.8480339399347965E-3</v>
      </c>
      <c r="AZ38" s="5">
        <f t="shared" si="209"/>
        <v>5.5192946519413283E-4</v>
      </c>
      <c r="BA38" s="5">
        <f t="shared" si="210"/>
        <v>1.0989196968255881E-4</v>
      </c>
      <c r="BB38" s="5">
        <f t="shared" si="211"/>
        <v>1.6410038459078438E-5</v>
      </c>
      <c r="BC38" s="5">
        <f t="shared" si="212"/>
        <v>1.9603933791072862E-6</v>
      </c>
      <c r="BD38" s="5">
        <f t="shared" si="213"/>
        <v>6.5563429976722776E-6</v>
      </c>
      <c r="BE38" s="5">
        <f t="shared" si="214"/>
        <v>1.09271290570705E-5</v>
      </c>
      <c r="BF38" s="5">
        <f t="shared" si="215"/>
        <v>9.1058498214832784E-6</v>
      </c>
      <c r="BG38" s="5">
        <f t="shared" si="216"/>
        <v>5.0587548683250353E-6</v>
      </c>
      <c r="BH38" s="5">
        <f t="shared" si="217"/>
        <v>2.1077934503234803E-6</v>
      </c>
      <c r="BI38" s="5">
        <f t="shared" si="218"/>
        <v>7.0259079079632564E-7</v>
      </c>
      <c r="BJ38" s="8">
        <f t="shared" si="219"/>
        <v>0.63258949484222093</v>
      </c>
      <c r="BK38" s="8">
        <f t="shared" si="220"/>
        <v>0.2380416031756861</v>
      </c>
      <c r="BL38" s="8">
        <f t="shared" si="221"/>
        <v>0.12584251776571614</v>
      </c>
      <c r="BM38" s="8">
        <f t="shared" si="222"/>
        <v>0.39270114580434917</v>
      </c>
      <c r="BN38" s="8">
        <f t="shared" si="223"/>
        <v>0.60561637891182818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1.5278</v>
      </c>
      <c r="F39">
        <f>VLOOKUP(B39,home!$B$2:$E$405,3,FALSE)</f>
        <v>0.748</v>
      </c>
      <c r="G39">
        <f>VLOOKUP(C39,away!$B$2:$E$405,4,FALSE)</f>
        <v>0.65449999999999997</v>
      </c>
      <c r="H39">
        <f>VLOOKUP(A39,away!$A$2:$E$405,3,FALSE)</f>
        <v>1.0787</v>
      </c>
      <c r="I39">
        <f>VLOOKUP(C39,away!$B$2:$E$405,3,FALSE)</f>
        <v>1.7216</v>
      </c>
      <c r="J39">
        <f>VLOOKUP(B39,home!$B$2:$E$405,4,FALSE)</f>
        <v>0.72840000000000005</v>
      </c>
      <c r="K39" s="3">
        <f t="shared" si="168"/>
        <v>0.74795893480000009</v>
      </c>
      <c r="L39" s="3">
        <f t="shared" si="169"/>
        <v>1.3527042977280002</v>
      </c>
      <c r="M39" s="5">
        <f t="shared" si="170"/>
        <v>0.12237523809345532</v>
      </c>
      <c r="N39" s="5">
        <f t="shared" si="171"/>
        <v>9.1531652730277246E-2</v>
      </c>
      <c r="O39" s="5">
        <f t="shared" si="172"/>
        <v>0.16553751050450427</v>
      </c>
      <c r="P39" s="5">
        <f t="shared" si="173"/>
        <v>0.12381526002639286</v>
      </c>
      <c r="Q39" s="5">
        <f t="shared" si="174"/>
        <v>3.4230958738310835E-2</v>
      </c>
      <c r="R39" s="5">
        <f t="shared" si="175"/>
        <v>0.11196165094731848</v>
      </c>
      <c r="S39" s="5">
        <f t="shared" si="176"/>
        <v>3.131805676998136E-2</v>
      </c>
      <c r="T39" s="5">
        <f t="shared" si="177"/>
        <v>4.6304365000662907E-2</v>
      </c>
      <c r="U39" s="5">
        <f t="shared" si="178"/>
        <v>8.3742717181005746E-2</v>
      </c>
      <c r="V39" s="5">
        <f t="shared" si="179"/>
        <v>3.5207316292163392E-3</v>
      </c>
      <c r="W39" s="5">
        <f t="shared" si="180"/>
        <v>8.5344504783632456E-3</v>
      </c>
      <c r="X39" s="5">
        <f t="shared" si="181"/>
        <v>1.1544587840828747E-2</v>
      </c>
      <c r="Y39" s="5">
        <f t="shared" si="182"/>
        <v>7.8082067938937318E-3</v>
      </c>
      <c r="Z39" s="5">
        <f t="shared" si="183"/>
        <v>5.0483668805719965E-2</v>
      </c>
      <c r="AA39" s="5">
        <f t="shared" si="184"/>
        <v>3.7759711144722298E-2</v>
      </c>
      <c r="AB39" s="5">
        <f t="shared" si="185"/>
        <v>1.412135666308109E-2</v>
      </c>
      <c r="AC39" s="5">
        <f t="shared" si="186"/>
        <v>2.2263506334389309E-4</v>
      </c>
      <c r="AD39" s="5">
        <f t="shared" si="187"/>
        <v>1.5958546222249804E-3</v>
      </c>
      <c r="AE39" s="5">
        <f t="shared" si="188"/>
        <v>2.1587194060328249E-3</v>
      </c>
      <c r="AF39" s="5">
        <f t="shared" si="189"/>
        <v>1.4600545090647193E-3</v>
      </c>
      <c r="AG39" s="5">
        <f t="shared" si="190"/>
        <v>6.5834066977633031E-4</v>
      </c>
      <c r="AH39" s="5">
        <f t="shared" si="191"/>
        <v>1.7072368939643597E-2</v>
      </c>
      <c r="AI39" s="5">
        <f t="shared" si="192"/>
        <v>1.2769430886608433E-2</v>
      </c>
      <c r="AJ39" s="5">
        <f t="shared" si="193"/>
        <v>4.775504961974931E-3</v>
      </c>
      <c r="AK39" s="5">
        <f t="shared" si="194"/>
        <v>1.1906272014969618E-3</v>
      </c>
      <c r="AL39" s="5">
        <f t="shared" si="195"/>
        <v>9.010194770894842E-6</v>
      </c>
      <c r="AM39" s="5">
        <f t="shared" si="196"/>
        <v>2.3872674466701068E-4</v>
      </c>
      <c r="AN39" s="5">
        <f t="shared" si="197"/>
        <v>3.2292669349368025E-4</v>
      </c>
      <c r="AO39" s="5">
        <f t="shared" si="198"/>
        <v>2.1841216306999698E-4</v>
      </c>
      <c r="AP39" s="5">
        <f t="shared" si="199"/>
        <v>9.8482357220284558E-5</v>
      </c>
      <c r="AQ39" s="5">
        <f t="shared" si="200"/>
        <v>3.3304376965565776E-5</v>
      </c>
      <c r="AR39" s="5">
        <f t="shared" si="201"/>
        <v>4.6187733674107802E-3</v>
      </c>
      <c r="AS39" s="5">
        <f t="shared" si="202"/>
        <v>3.4546528079711768E-3</v>
      </c>
      <c r="AT39" s="5">
        <f t="shared" si="203"/>
        <v>1.2919692171769752E-3</v>
      </c>
      <c r="AU39" s="5">
        <f t="shared" si="204"/>
        <v>3.2211330649136019E-4</v>
      </c>
      <c r="AV39" s="5">
        <f t="shared" si="205"/>
        <v>6.0231881402045913E-5</v>
      </c>
      <c r="AW39" s="5">
        <f t="shared" si="206"/>
        <v>2.5322833683678125E-7</v>
      </c>
      <c r="AX39" s="5">
        <f t="shared" si="207"/>
        <v>2.9759633608234809E-5</v>
      </c>
      <c r="AY39" s="5">
        <f t="shared" si="208"/>
        <v>4.0255984280669854E-5</v>
      </c>
      <c r="AZ39" s="5">
        <f t="shared" si="209"/>
        <v>2.722722147286647E-5</v>
      </c>
      <c r="BA39" s="5">
        <f t="shared" si="210"/>
        <v>1.2276793167179518E-5</v>
      </c>
      <c r="BB39" s="5">
        <f t="shared" si="211"/>
        <v>4.1517177198903714E-6</v>
      </c>
      <c r="BC39" s="5">
        <f t="shared" si="212"/>
        <v>1.1232092805298391E-6</v>
      </c>
      <c r="BD39" s="5">
        <f t="shared" si="213"/>
        <v>1.0413057640546977E-3</v>
      </c>
      <c r="BE39" s="5">
        <f t="shared" si="214"/>
        <v>7.7885395008345194E-4</v>
      </c>
      <c r="BF39" s="5">
        <f t="shared" si="215"/>
        <v>2.9127538543459555E-4</v>
      </c>
      <c r="BG39" s="5">
        <f t="shared" si="216"/>
        <v>7.2620675674373201E-5</v>
      </c>
      <c r="BH39" s="5">
        <f t="shared" si="217"/>
        <v>1.3579320805465109E-5</v>
      </c>
      <c r="BI39" s="5">
        <f t="shared" si="218"/>
        <v>2.0313548649926331E-6</v>
      </c>
      <c r="BJ39" s="8">
        <f t="shared" si="219"/>
        <v>0.20685383768438145</v>
      </c>
      <c r="BK39" s="8">
        <f t="shared" si="220"/>
        <v>0.28130118776144131</v>
      </c>
      <c r="BL39" s="8">
        <f t="shared" si="221"/>
        <v>0.46087828546172571</v>
      </c>
      <c r="BM39" s="8">
        <f t="shared" si="222"/>
        <v>0.35002470591706569</v>
      </c>
      <c r="BN39" s="8">
        <f t="shared" si="223"/>
        <v>0.64945227104025904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1.5278</v>
      </c>
      <c r="F40">
        <f>VLOOKUP(B40,home!$B$2:$E$405,3,FALSE)</f>
        <v>0.75519999999999998</v>
      </c>
      <c r="G40">
        <f>VLOOKUP(C40,away!$B$2:$E$405,4,FALSE)</f>
        <v>1.3557999999999999</v>
      </c>
      <c r="H40">
        <f>VLOOKUP(A40,away!$A$2:$E$405,3,FALSE)</f>
        <v>1.0787</v>
      </c>
      <c r="I40">
        <f>VLOOKUP(C40,away!$B$2:$E$405,3,FALSE)</f>
        <v>0.66220000000000001</v>
      </c>
      <c r="J40">
        <f>VLOOKUP(B40,home!$B$2:$E$405,4,FALSE)</f>
        <v>1.141</v>
      </c>
      <c r="K40" s="3">
        <f t="shared" si="168"/>
        <v>1.5643146644479997</v>
      </c>
      <c r="L40" s="3">
        <f t="shared" si="169"/>
        <v>0.81503357473999993</v>
      </c>
      <c r="M40" s="5">
        <f t="shared" si="170"/>
        <v>9.2610918011543544E-2</v>
      </c>
      <c r="N40" s="5">
        <f t="shared" si="171"/>
        <v>0.14487261713344893</v>
      </c>
      <c r="O40" s="5">
        <f t="shared" si="172"/>
        <v>7.5481007566901376E-2</v>
      </c>
      <c r="P40" s="5">
        <f t="shared" si="173"/>
        <v>0.11807604702421425</v>
      </c>
      <c r="Q40" s="5">
        <f t="shared" si="174"/>
        <v>0.11331317972940738</v>
      </c>
      <c r="R40" s="5">
        <f t="shared" si="175"/>
        <v>3.0759777711114305E-2</v>
      </c>
      <c r="S40" s="5">
        <f t="shared" si="176"/>
        <v>3.7635824102096295E-2</v>
      </c>
      <c r="T40" s="5">
        <f t="shared" si="177"/>
        <v>9.2354045940014978E-2</v>
      </c>
      <c r="U40" s="5">
        <f t="shared" si="178"/>
        <v>4.8117971348656828E-2</v>
      </c>
      <c r="V40" s="5">
        <f t="shared" si="179"/>
        <v>5.3316120003142446E-3</v>
      </c>
      <c r="W40" s="5">
        <f t="shared" si="180"/>
        <v>5.9085822908647917E-2</v>
      </c>
      <c r="X40" s="5">
        <f t="shared" si="181"/>
        <v>4.8156929461689889E-2</v>
      </c>
      <c r="Y40" s="5">
        <f t="shared" si="182"/>
        <v>1.9624757183831564E-2</v>
      </c>
      <c r="Z40" s="5">
        <f t="shared" si="183"/>
        <v>8.3567505286990893E-3</v>
      </c>
      <c r="AA40" s="5">
        <f t="shared" si="184"/>
        <v>1.3072587399177559E-2</v>
      </c>
      <c r="AB40" s="5">
        <f t="shared" si="185"/>
        <v>1.0224820085405798E-2</v>
      </c>
      <c r="AC40" s="5">
        <f t="shared" si="186"/>
        <v>4.248524922741162E-4</v>
      </c>
      <c r="AD40" s="5">
        <f t="shared" si="187"/>
        <v>2.3107204809243876E-2</v>
      </c>
      <c r="AE40" s="5">
        <f t="shared" si="188"/>
        <v>1.8833147737927353E-2</v>
      </c>
      <c r="AF40" s="5">
        <f t="shared" si="189"/>
        <v>7.6748238622247359E-3</v>
      </c>
      <c r="AG40" s="5">
        <f t="shared" si="190"/>
        <v>2.0850797093096268E-3</v>
      </c>
      <c r="AH40" s="5">
        <f t="shared" si="191"/>
        <v>1.7027580641540004E-3</v>
      </c>
      <c r="AI40" s="5">
        <f t="shared" si="192"/>
        <v>2.6636494097631905E-3</v>
      </c>
      <c r="AJ40" s="5">
        <f t="shared" si="193"/>
        <v>2.0833929163204092E-3</v>
      </c>
      <c r="AK40" s="5">
        <f t="shared" si="194"/>
        <v>1.0863606969357001E-3</v>
      </c>
      <c r="AL40" s="5">
        <f t="shared" si="195"/>
        <v>2.1666949829764288E-5</v>
      </c>
      <c r="AM40" s="5">
        <f t="shared" si="196"/>
        <v>7.2293878675007105E-3</v>
      </c>
      <c r="AN40" s="5">
        <f t="shared" si="197"/>
        <v>5.8921938368310884E-3</v>
      </c>
      <c r="AO40" s="5">
        <f t="shared" si="198"/>
        <v>2.4011679029467188E-3</v>
      </c>
      <c r="AP40" s="5">
        <f t="shared" si="199"/>
        <v>6.5234415316320457E-4</v>
      </c>
      <c r="AQ40" s="5">
        <f t="shared" si="200"/>
        <v>1.3292059677833613E-4</v>
      </c>
      <c r="AR40" s="5">
        <f t="shared" si="201"/>
        <v>2.775609983889595E-4</v>
      </c>
      <c r="AS40" s="5">
        <f t="shared" si="202"/>
        <v>4.341927400586769E-4</v>
      </c>
      <c r="AT40" s="5">
        <f t="shared" si="203"/>
        <v>3.3960703523532346E-4</v>
      </c>
      <c r="AU40" s="5">
        <f t="shared" si="204"/>
        <v>1.7708408845610828E-4</v>
      </c>
      <c r="AV40" s="5">
        <f t="shared" si="205"/>
        <v>6.9253809103074235E-5</v>
      </c>
      <c r="AW40" s="5">
        <f t="shared" si="206"/>
        <v>7.6735246589261951E-7</v>
      </c>
      <c r="AX40" s="5">
        <f t="shared" si="207"/>
        <v>1.8848395760189677E-3</v>
      </c>
      <c r="AY40" s="5">
        <f t="shared" si="208"/>
        <v>1.5362075374541651E-3</v>
      </c>
      <c r="AZ40" s="5">
        <f t="shared" si="209"/>
        <v>6.2603036039690022E-4</v>
      </c>
      <c r="BA40" s="5">
        <f t="shared" si="210"/>
        <v>1.7007858751001871E-4</v>
      </c>
      <c r="BB40" s="5">
        <f t="shared" si="211"/>
        <v>3.4654939791255109E-5</v>
      </c>
      <c r="BC40" s="5">
        <f t="shared" si="212"/>
        <v>5.6489878920932246E-6</v>
      </c>
      <c r="BD40" s="5">
        <f t="shared" si="213"/>
        <v>3.7703588787559494E-5</v>
      </c>
      <c r="BE40" s="5">
        <f t="shared" si="214"/>
        <v>5.8980276842696494E-5</v>
      </c>
      <c r="BF40" s="5">
        <f t="shared" si="215"/>
        <v>4.6131855989116458E-5</v>
      </c>
      <c r="BG40" s="5">
        <f t="shared" si="216"/>
        <v>2.405491294065938E-5</v>
      </c>
      <c r="BH40" s="5">
        <f t="shared" si="217"/>
        <v>9.4073632662733565E-6</v>
      </c>
      <c r="BI40" s="5">
        <f t="shared" si="218"/>
        <v>2.9432152622441701E-6</v>
      </c>
      <c r="BJ40" s="8">
        <f t="shared" si="219"/>
        <v>0.54967308282202976</v>
      </c>
      <c r="BK40" s="8">
        <f t="shared" si="220"/>
        <v>0.25563712811772638</v>
      </c>
      <c r="BL40" s="8">
        <f t="shared" si="221"/>
        <v>0.18666924508275987</v>
      </c>
      <c r="BM40" s="8">
        <f t="shared" si="222"/>
        <v>0.42368721918959695</v>
      </c>
      <c r="BN40" s="8">
        <f t="shared" si="223"/>
        <v>0.57511354717662977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1.8438000000000001</v>
      </c>
      <c r="F41">
        <f>VLOOKUP(B41,home!$B$2:$E$405,3,FALSE)</f>
        <v>0.77480000000000004</v>
      </c>
      <c r="G41">
        <f>VLOOKUP(C41,away!$B$2:$E$405,4,FALSE)</f>
        <v>0.77480000000000004</v>
      </c>
      <c r="H41">
        <f>VLOOKUP(A41,away!$A$2:$E$405,3,FALSE)</f>
        <v>1.5311999999999999</v>
      </c>
      <c r="I41">
        <f>VLOOKUP(C41,away!$B$2:$E$405,3,FALSE)</f>
        <v>1.7726999999999999</v>
      </c>
      <c r="J41">
        <f>VLOOKUP(B41,home!$B$2:$E$405,4,FALSE)</f>
        <v>1.2129000000000001</v>
      </c>
      <c r="K41" s="3">
        <f t="shared" si="168"/>
        <v>1.1068608707520002</v>
      </c>
      <c r="L41" s="3">
        <f t="shared" si="169"/>
        <v>3.2922451092959997</v>
      </c>
      <c r="M41" s="5">
        <f t="shared" si="170"/>
        <v>1.2288320997826769E-2</v>
      </c>
      <c r="N41" s="5">
        <f t="shared" si="171"/>
        <v>1.3601461679734625E-2</v>
      </c>
      <c r="O41" s="5">
        <f t="shared" si="172"/>
        <v>4.0456164706554519E-2</v>
      </c>
      <c r="P41" s="5">
        <f t="shared" si="173"/>
        <v>4.4779345694383271E-2</v>
      </c>
      <c r="Q41" s="5">
        <f t="shared" si="174"/>
        <v>7.5274628591655186E-3</v>
      </c>
      <c r="R41" s="5">
        <f t="shared" si="175"/>
        <v>6.6595805198013794E-2</v>
      </c>
      <c r="S41" s="5">
        <f t="shared" si="176"/>
        <v>4.0794625261899239E-2</v>
      </c>
      <c r="T41" s="5">
        <f t="shared" si="177"/>
        <v>2.4782252783494961E-2</v>
      </c>
      <c r="U41" s="5">
        <f t="shared" si="178"/>
        <v>7.3712290929904112E-2</v>
      </c>
      <c r="V41" s="5">
        <f t="shared" si="179"/>
        <v>1.6517550168149951E-2</v>
      </c>
      <c r="W41" s="5">
        <f t="shared" si="180"/>
        <v>2.7772846982830959E-3</v>
      </c>
      <c r="X41" s="5">
        <f t="shared" si="181"/>
        <v>9.1435019650451393E-3</v>
      </c>
      <c r="Y41" s="5">
        <f t="shared" si="182"/>
        <v>1.5051324813129112E-2</v>
      </c>
      <c r="Z41" s="5">
        <f t="shared" si="183"/>
        <v>7.308323798759668E-2</v>
      </c>
      <c r="AA41" s="5">
        <f t="shared" si="184"/>
        <v>8.089297643632691E-2</v>
      </c>
      <c r="AB41" s="5">
        <f t="shared" si="185"/>
        <v>4.4768635168016935E-2</v>
      </c>
      <c r="AC41" s="5">
        <f t="shared" si="186"/>
        <v>3.7619311923019908E-3</v>
      </c>
      <c r="AD41" s="5">
        <f t="shared" si="187"/>
        <v>7.6851693986695793E-4</v>
      </c>
      <c r="AE41" s="5">
        <f t="shared" si="188"/>
        <v>2.5301461366881201E-3</v>
      </c>
      <c r="AF41" s="5">
        <f t="shared" si="189"/>
        <v>4.1649306221578164E-3</v>
      </c>
      <c r="AG41" s="5">
        <f t="shared" si="190"/>
        <v>4.5706574904520727E-3</v>
      </c>
      <c r="AH41" s="5">
        <f t="shared" si="191"/>
        <v>6.0151983209045197E-2</v>
      </c>
      <c r="AI41" s="5">
        <f t="shared" si="192"/>
        <v>6.6579876512223454E-2</v>
      </c>
      <c r="AJ41" s="5">
        <f t="shared" si="193"/>
        <v>3.6847330045440163E-2</v>
      </c>
      <c r="AK41" s="5">
        <f t="shared" si="194"/>
        <v>1.3594955939660747E-2</v>
      </c>
      <c r="AL41" s="5">
        <f t="shared" si="195"/>
        <v>5.4834771119135432E-4</v>
      </c>
      <c r="AM41" s="5">
        <f t="shared" si="196"/>
        <v>1.7012826584976071E-4</v>
      </c>
      <c r="AN41" s="5">
        <f t="shared" si="197"/>
        <v>5.6010395119688433E-4</v>
      </c>
      <c r="AO41" s="5">
        <f t="shared" si="198"/>
        <v>9.2199974701265405E-4</v>
      </c>
      <c r="AP41" s="5">
        <f t="shared" si="199"/>
        <v>1.0118163859581864E-3</v>
      </c>
      <c r="AQ41" s="5">
        <f t="shared" si="200"/>
        <v>8.327868870440983E-4</v>
      </c>
      <c r="AR41" s="5">
        <f t="shared" si="201"/>
        <v>3.9607014506886813E-2</v>
      </c>
      <c r="AS41" s="5">
        <f t="shared" si="202"/>
        <v>4.3839454564979834E-2</v>
      </c>
      <c r="AT41" s="5">
        <f t="shared" si="203"/>
        <v>2.4262088426543177E-2</v>
      </c>
      <c r="AU41" s="5">
        <f t="shared" si="204"/>
        <v>8.9515854406885358E-3</v>
      </c>
      <c r="AV41" s="5">
        <f t="shared" si="205"/>
        <v>2.4770399138728588E-3</v>
      </c>
      <c r="AW41" s="5">
        <f t="shared" si="206"/>
        <v>5.5505846487408832E-5</v>
      </c>
      <c r="AX41" s="5">
        <f t="shared" si="207"/>
        <v>3.1384720079665657E-5</v>
      </c>
      <c r="AY41" s="5">
        <f t="shared" si="208"/>
        <v>1.033261911889032E-4</v>
      </c>
      <c r="AZ41" s="5">
        <f t="shared" si="209"/>
        <v>1.7008757380192503E-4</v>
      </c>
      <c r="BA41" s="5">
        <f t="shared" si="210"/>
        <v>1.8665666100047004E-4</v>
      </c>
      <c r="BB41" s="5">
        <f t="shared" si="211"/>
        <v>1.5362986982407972E-4</v>
      </c>
      <c r="BC41" s="5">
        <f t="shared" si="212"/>
        <v>1.0115743751402147E-4</v>
      </c>
      <c r="BD41" s="5">
        <f t="shared" si="213"/>
        <v>2.1732666634018977E-2</v>
      </c>
      <c r="BE41" s="5">
        <f t="shared" si="214"/>
        <v>2.4055038314293186E-2</v>
      </c>
      <c r="BF41" s="5">
        <f t="shared" si="215"/>
        <v>1.3312790327265647E-2</v>
      </c>
      <c r="BG41" s="5">
        <f t="shared" si="216"/>
        <v>4.9118022312586874E-3</v>
      </c>
      <c r="BH41" s="5">
        <f t="shared" si="217"/>
        <v>1.3591704236631513E-3</v>
      </c>
      <c r="BI41" s="5">
        <f t="shared" si="218"/>
        <v>3.0088251172723208E-4</v>
      </c>
      <c r="BJ41" s="8">
        <f t="shared" si="219"/>
        <v>8.9160617678488055E-2</v>
      </c>
      <c r="BK41" s="8">
        <f t="shared" si="220"/>
        <v>0.11879344721694149</v>
      </c>
      <c r="BL41" s="8">
        <f t="shared" si="221"/>
        <v>0.66840955144038394</v>
      </c>
      <c r="BM41" s="8">
        <f t="shared" si="222"/>
        <v>0.76415047284303017</v>
      </c>
      <c r="BN41" s="8">
        <f t="shared" si="223"/>
        <v>0.1852485611356785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1.8438000000000001</v>
      </c>
      <c r="F42">
        <f>VLOOKUP(B42,home!$B$2:$E$405,3,FALSE)</f>
        <v>0.69730000000000003</v>
      </c>
      <c r="G42">
        <f>VLOOKUP(C42,away!$B$2:$E$405,4,FALSE)</f>
        <v>1.3171999999999999</v>
      </c>
      <c r="H42">
        <f>VLOOKUP(A42,away!$A$2:$E$405,3,FALSE)</f>
        <v>1.5311999999999999</v>
      </c>
      <c r="I42">
        <f>VLOOKUP(C42,away!$B$2:$E$405,3,FALSE)</f>
        <v>0.74639999999999995</v>
      </c>
      <c r="J42">
        <f>VLOOKUP(B42,home!$B$2:$E$405,4,FALSE)</f>
        <v>1.3995</v>
      </c>
      <c r="K42" s="3">
        <f t="shared" si="168"/>
        <v>1.6934999879280002</v>
      </c>
      <c r="L42" s="3">
        <f t="shared" si="169"/>
        <v>1.5994713081599998</v>
      </c>
      <c r="M42" s="5">
        <f t="shared" si="170"/>
        <v>3.7143321466162213E-2</v>
      </c>
      <c r="N42" s="5">
        <f t="shared" si="171"/>
        <v>6.2902214454551533E-2</v>
      </c>
      <c r="O42" s="5">
        <f t="shared" si="172"/>
        <v>5.9409676974889879E-2</v>
      </c>
      <c r="P42" s="5">
        <f t="shared" si="173"/>
        <v>0.10061028723978239</v>
      </c>
      <c r="Q42" s="5">
        <f t="shared" si="174"/>
        <v>5.3262449709713763E-2</v>
      </c>
      <c r="R42" s="5">
        <f t="shared" si="175"/>
        <v>4.7512036874195078E-2</v>
      </c>
      <c r="S42" s="5">
        <f t="shared" si="176"/>
        <v>6.8130887996198181E-2</v>
      </c>
      <c r="T42" s="5">
        <f t="shared" si="177"/>
        <v>8.5191760113002071E-2</v>
      </c>
      <c r="U42" s="5">
        <f t="shared" si="178"/>
        <v>8.0461633872884061E-2</v>
      </c>
      <c r="V42" s="5">
        <f t="shared" si="179"/>
        <v>2.0505161390538984E-2</v>
      </c>
      <c r="W42" s="5">
        <f t="shared" si="180"/>
        <v>3.0066652646805341E-2</v>
      </c>
      <c r="X42" s="5">
        <f t="shared" si="181"/>
        <v>4.8090748240978053E-2</v>
      </c>
      <c r="Y42" s="5">
        <f t="shared" si="182"/>
        <v>3.8459885999695201E-2</v>
      </c>
      <c r="Z42" s="5">
        <f t="shared" si="183"/>
        <v>2.5331379924171653E-2</v>
      </c>
      <c r="AA42" s="5">
        <f t="shared" si="184"/>
        <v>4.2898691595784279E-2</v>
      </c>
      <c r="AB42" s="5">
        <f t="shared" si="185"/>
        <v>3.6324466849793846E-2</v>
      </c>
      <c r="AC42" s="5">
        <f t="shared" si="186"/>
        <v>3.4714016140150088E-3</v>
      </c>
      <c r="AD42" s="5">
        <f t="shared" si="187"/>
        <v>1.2729468973600045E-2</v>
      </c>
      <c r="AE42" s="5">
        <f t="shared" si="188"/>
        <v>2.0360420391386191E-2</v>
      </c>
      <c r="AF42" s="5">
        <f t="shared" si="189"/>
        <v>1.6282954119049009E-2</v>
      </c>
      <c r="AG42" s="5">
        <f t="shared" si="190"/>
        <v>8.6813726418348593E-3</v>
      </c>
      <c r="AH42" s="5">
        <f t="shared" si="191"/>
        <v>1.0129203846203196E-2</v>
      </c>
      <c r="AI42" s="5">
        <f t="shared" si="192"/>
        <v>1.7153806591265364E-2</v>
      </c>
      <c r="AJ42" s="5">
        <f t="shared" si="193"/>
        <v>1.4524985627613576E-2</v>
      </c>
      <c r="AK42" s="5">
        <f t="shared" si="194"/>
        <v>8.1993543283393269E-3</v>
      </c>
      <c r="AL42" s="5">
        <f t="shared" si="195"/>
        <v>3.7612006651464446E-4</v>
      </c>
      <c r="AM42" s="5">
        <f t="shared" si="196"/>
        <v>4.3114711106243065E-3</v>
      </c>
      <c r="AN42" s="5">
        <f t="shared" si="197"/>
        <v>6.8960743374043062E-3</v>
      </c>
      <c r="AO42" s="5">
        <f t="shared" si="198"/>
        <v>5.5150365208083358E-3</v>
      </c>
      <c r="AP42" s="5">
        <f t="shared" si="199"/>
        <v>2.9403808928291615E-3</v>
      </c>
      <c r="AQ42" s="5">
        <f t="shared" si="200"/>
        <v>1.1757637182855316E-3</v>
      </c>
      <c r="AR42" s="5">
        <f t="shared" si="201"/>
        <v>3.2402741853011811E-3</v>
      </c>
      <c r="AS42" s="5">
        <f t="shared" si="202"/>
        <v>5.4874042936909609E-3</v>
      </c>
      <c r="AT42" s="5">
        <f t="shared" si="203"/>
        <v>4.6464595525608499E-3</v>
      </c>
      <c r="AU42" s="5">
        <f t="shared" si="204"/>
        <v>2.6229263987232482E-3</v>
      </c>
      <c r="AV42" s="5">
        <f t="shared" si="205"/>
        <v>1.1104814561434626E-3</v>
      </c>
      <c r="AW42" s="5">
        <f t="shared" si="206"/>
        <v>2.8299949160113022E-5</v>
      </c>
      <c r="AX42" s="5">
        <f t="shared" si="207"/>
        <v>1.2169127122990322E-3</v>
      </c>
      <c r="AY42" s="5">
        <f t="shared" si="208"/>
        <v>1.9464169678574663E-3</v>
      </c>
      <c r="AZ42" s="5">
        <f t="shared" si="209"/>
        <v>1.5566190469019014E-3</v>
      </c>
      <c r="BA42" s="5">
        <f t="shared" si="210"/>
        <v>8.2992250108498554E-4</v>
      </c>
      <c r="BB42" s="5">
        <f t="shared" si="211"/>
        <v>3.3185930712045515E-4</v>
      </c>
      <c r="BC42" s="5">
        <f t="shared" si="212"/>
        <v>1.0615988801700495E-4</v>
      </c>
      <c r="BD42" s="5">
        <f t="shared" si="213"/>
        <v>8.6378759832679368E-4</v>
      </c>
      <c r="BE42" s="5">
        <f t="shared" si="214"/>
        <v>1.4628242873387812E-3</v>
      </c>
      <c r="BF42" s="5">
        <f t="shared" si="215"/>
        <v>1.2386464564745059E-3</v>
      </c>
      <c r="BG42" s="5">
        <f t="shared" si="216"/>
        <v>6.9921591969554573E-4</v>
      </c>
      <c r="BH42" s="5">
        <f t="shared" si="217"/>
        <v>2.9603053789086783E-4</v>
      </c>
      <c r="BI42" s="5">
        <f t="shared" si="218"/>
        <v>1.0026554246890083E-4</v>
      </c>
      <c r="BJ42" s="8">
        <f t="shared" si="219"/>
        <v>0.40285454429384848</v>
      </c>
      <c r="BK42" s="8">
        <f t="shared" si="220"/>
        <v>0.23218359674106889</v>
      </c>
      <c r="BL42" s="8">
        <f t="shared" si="221"/>
        <v>0.33838217278958366</v>
      </c>
      <c r="BM42" s="8">
        <f t="shared" si="222"/>
        <v>0.63599359001068079</v>
      </c>
      <c r="BN42" s="8">
        <f t="shared" si="223"/>
        <v>0.3608399867192949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1.6362000000000001</v>
      </c>
      <c r="F43">
        <f>VLOOKUP(B43,home!$B$2:$E$405,3,FALSE)</f>
        <v>0.89880000000000004</v>
      </c>
      <c r="G43">
        <f>VLOOKUP(C43,away!$B$2:$E$405,4,FALSE)</f>
        <v>0.82689999999999997</v>
      </c>
      <c r="H43">
        <f>VLOOKUP(A43,away!$A$2:$E$405,3,FALSE)</f>
        <v>1.1547000000000001</v>
      </c>
      <c r="I43">
        <f>VLOOKUP(C43,away!$B$2:$E$405,3,FALSE)</f>
        <v>0.6623</v>
      </c>
      <c r="J43">
        <f>VLOOKUP(B43,home!$B$2:$E$405,4,FALSE)</f>
        <v>0.71319999999999995</v>
      </c>
      <c r="K43" s="3">
        <f t="shared" si="168"/>
        <v>1.2160528334639999</v>
      </c>
      <c r="L43" s="3">
        <f t="shared" si="169"/>
        <v>0.54542527009200004</v>
      </c>
      <c r="M43" s="5">
        <f t="shared" si="170"/>
        <v>0.17179075154643714</v>
      </c>
      <c r="N43" s="5">
        <f t="shared" si="171"/>
        <v>0.20890663018095493</v>
      </c>
      <c r="O43" s="5">
        <f t="shared" si="172"/>
        <v>9.3699017061523157E-2</v>
      </c>
      <c r="P43" s="5">
        <f t="shared" si="173"/>
        <v>0.11394295519045691</v>
      </c>
      <c r="Q43" s="5">
        <f t="shared" si="174"/>
        <v>0.12702074978048311</v>
      </c>
      <c r="R43" s="5">
        <f t="shared" si="175"/>
        <v>2.555290584406809E-2</v>
      </c>
      <c r="S43" s="5">
        <f t="shared" si="176"/>
        <v>1.8893620466560748E-2</v>
      </c>
      <c r="T43" s="5">
        <f t="shared" si="177"/>
        <v>6.9280326756308366E-2</v>
      </c>
      <c r="U43" s="5">
        <f t="shared" si="178"/>
        <v>3.1073683554917804E-2</v>
      </c>
      <c r="V43" s="5">
        <f t="shared" si="179"/>
        <v>1.3923883373151878E-3</v>
      </c>
      <c r="W43" s="5">
        <f t="shared" si="180"/>
        <v>5.1487980893092734E-2</v>
      </c>
      <c r="X43" s="5">
        <f t="shared" si="181"/>
        <v>2.8082845885106844E-2</v>
      </c>
      <c r="Y43" s="5">
        <f t="shared" si="182"/>
        <v>7.6585469009182051E-3</v>
      </c>
      <c r="Z43" s="5">
        <f t="shared" si="183"/>
        <v>4.6457335238787633E-3</v>
      </c>
      <c r="AA43" s="5">
        <f t="shared" si="184"/>
        <v>5.649457415231463E-3</v>
      </c>
      <c r="AB43" s="5">
        <f t="shared" si="185"/>
        <v>3.4350193486632134E-3</v>
      </c>
      <c r="AC43" s="5">
        <f t="shared" si="186"/>
        <v>5.7720235409301627E-5</v>
      </c>
      <c r="AD43" s="5">
        <f t="shared" si="187"/>
        <v>1.565302626359643E-2</v>
      </c>
      <c r="AE43" s="5">
        <f t="shared" si="188"/>
        <v>8.5375560775792537E-3</v>
      </c>
      <c r="AF43" s="5">
        <f t="shared" si="189"/>
        <v>2.3282994147696299E-3</v>
      </c>
      <c r="AG43" s="5">
        <f t="shared" si="190"/>
        <v>4.2330444571859051E-4</v>
      </c>
      <c r="AH43" s="5">
        <f t="shared" si="191"/>
        <v>6.3347511550925818E-4</v>
      </c>
      <c r="AI43" s="5">
        <f t="shared" si="192"/>
        <v>7.7033920914396797E-4</v>
      </c>
      <c r="AJ43" s="5">
        <f t="shared" si="193"/>
        <v>4.6838658900396962E-4</v>
      </c>
      <c r="AK43" s="5">
        <f t="shared" si="194"/>
        <v>1.8986094623827171E-4</v>
      </c>
      <c r="AL43" s="5">
        <f t="shared" si="195"/>
        <v>1.5313546596940948E-6</v>
      </c>
      <c r="AM43" s="5">
        <f t="shared" si="196"/>
        <v>3.8069813880265667E-3</v>
      </c>
      <c r="AN43" s="5">
        <f t="shared" si="197"/>
        <v>2.0764238517996074E-3</v>
      </c>
      <c r="AO43" s="5">
        <f t="shared" si="198"/>
        <v>5.6626702009663591E-4</v>
      </c>
      <c r="AP43" s="5">
        <f t="shared" si="199"/>
        <v>1.0295211412679992E-4</v>
      </c>
      <c r="AQ43" s="5">
        <f t="shared" si="200"/>
        <v>1.403817116353806E-5</v>
      </c>
      <c r="AR43" s="5">
        <f t="shared" si="201"/>
        <v>6.9102667194639628E-5</v>
      </c>
      <c r="AS43" s="5">
        <f t="shared" si="202"/>
        <v>8.4032494241961306E-5</v>
      </c>
      <c r="AT43" s="5">
        <f t="shared" si="203"/>
        <v>5.1093976362992165E-5</v>
      </c>
      <c r="AU43" s="5">
        <f t="shared" si="204"/>
        <v>2.0710991576386416E-5</v>
      </c>
      <c r="AV43" s="5">
        <f t="shared" si="205"/>
        <v>6.2964149975784342E-6</v>
      </c>
      <c r="AW43" s="5">
        <f t="shared" si="206"/>
        <v>2.8213760991773828E-8</v>
      </c>
      <c r="AX43" s="5">
        <f t="shared" si="207"/>
        <v>7.7158175064240297E-4</v>
      </c>
      <c r="AY43" s="5">
        <f t="shared" si="208"/>
        <v>4.2084018474219085E-4</v>
      </c>
      <c r="AZ43" s="5">
        <f t="shared" si="209"/>
        <v>1.1476843571428831E-4</v>
      </c>
      <c r="BA43" s="5">
        <f t="shared" si="210"/>
        <v>2.0865868349167356E-5</v>
      </c>
      <c r="BB43" s="5">
        <f t="shared" si="211"/>
        <v>2.8451929700121791E-6</v>
      </c>
      <c r="BC43" s="5">
        <f t="shared" si="212"/>
        <v>3.1036802882655056E-7</v>
      </c>
      <c r="BD43" s="5">
        <f t="shared" si="213"/>
        <v>6.2817234864523175E-6</v>
      </c>
      <c r="BE43" s="5">
        <f t="shared" si="214"/>
        <v>7.6389076447376963E-6</v>
      </c>
      <c r="BF43" s="5">
        <f t="shared" si="215"/>
        <v>4.6446576429765443E-6</v>
      </c>
      <c r="BG43" s="5">
        <f t="shared" si="216"/>
        <v>1.8827163624039494E-6</v>
      </c>
      <c r="BH43" s="5">
        <f t="shared" si="217"/>
        <v>5.7237064177758951E-7</v>
      </c>
      <c r="BI43" s="5">
        <f t="shared" si="218"/>
        <v>1.3920658814504907E-7</v>
      </c>
      <c r="BJ43" s="8">
        <f t="shared" si="219"/>
        <v>0.52727714094418821</v>
      </c>
      <c r="BK43" s="8">
        <f t="shared" si="220"/>
        <v>0.30649980731558113</v>
      </c>
      <c r="BL43" s="8">
        <f t="shared" si="221"/>
        <v>0.16172454121103924</v>
      </c>
      <c r="BM43" s="8">
        <f t="shared" si="222"/>
        <v>0.25881340141978276</v>
      </c>
      <c r="BN43" s="8">
        <f t="shared" si="223"/>
        <v>0.74091300960392348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1.3193999999999999</v>
      </c>
      <c r="F44">
        <f>VLOOKUP(B44,home!$B$2:$E$405,3,FALSE)</f>
        <v>0.68210000000000004</v>
      </c>
      <c r="G44">
        <f>VLOOKUP(C44,away!$B$2:$E$405,4,FALSE)</f>
        <v>0.62009999999999998</v>
      </c>
      <c r="H44">
        <f>VLOOKUP(A44,away!$A$2:$E$405,3,FALSE)</f>
        <v>1.0076000000000001</v>
      </c>
      <c r="I44">
        <f>VLOOKUP(C44,away!$B$2:$E$405,3,FALSE)</f>
        <v>1.3533999999999999</v>
      </c>
      <c r="J44">
        <f>VLOOKUP(B44,home!$B$2:$E$405,4,FALSE)</f>
        <v>1.5879000000000001</v>
      </c>
      <c r="K44" s="3">
        <f t="shared" si="168"/>
        <v>0.55806689507399998</v>
      </c>
      <c r="L44" s="3">
        <f t="shared" si="169"/>
        <v>2.1653967453360004</v>
      </c>
      <c r="M44" s="5">
        <f t="shared" si="170"/>
        <v>6.5646982652444175E-2</v>
      </c>
      <c r="N44" s="5">
        <f t="shared" si="171"/>
        <v>3.6635407779826261E-2</v>
      </c>
      <c r="O44" s="5">
        <f t="shared" si="172"/>
        <v>0.14215176257673148</v>
      </c>
      <c r="P44" s="5">
        <f t="shared" si="173"/>
        <v>7.9330192770492983E-2</v>
      </c>
      <c r="Q44" s="5">
        <f t="shared" si="174"/>
        <v>1.0222504134728751E-2</v>
      </c>
      <c r="R44" s="5">
        <f t="shared" si="175"/>
        <v>0.15390748201371512</v>
      </c>
      <c r="S44" s="5">
        <f t="shared" si="176"/>
        <v>2.396636993326175E-2</v>
      </c>
      <c r="T44" s="5">
        <f t="shared" si="177"/>
        <v>2.2135777182525445E-2</v>
      </c>
      <c r="U44" s="5">
        <f t="shared" si="178"/>
        <v>8.5890670616051504E-2</v>
      </c>
      <c r="V44" s="5">
        <f t="shared" si="179"/>
        <v>3.2179811030233481E-3</v>
      </c>
      <c r="W44" s="5">
        <f t="shared" si="180"/>
        <v>1.9016137141164005E-3</v>
      </c>
      <c r="X44" s="5">
        <f t="shared" si="181"/>
        <v>4.1177481474339575E-3</v>
      </c>
      <c r="Y44" s="5">
        <f t="shared" si="182"/>
        <v>4.4582792182834181E-3</v>
      </c>
      <c r="Z44" s="5">
        <f t="shared" si="183"/>
        <v>0.11109025354511928</v>
      </c>
      <c r="AA44" s="5">
        <f t="shared" si="184"/>
        <v>6.1995792868908141E-2</v>
      </c>
      <c r="AB44" s="5">
        <f t="shared" si="185"/>
        <v>1.7298899817001195E-2</v>
      </c>
      <c r="AC44" s="5">
        <f t="shared" si="186"/>
        <v>2.4304531118569722E-4</v>
      </c>
      <c r="AD44" s="5">
        <f t="shared" si="187"/>
        <v>2.653069152667691E-4</v>
      </c>
      <c r="AE44" s="5">
        <f t="shared" si="188"/>
        <v>5.7449473083379587E-4</v>
      </c>
      <c r="AF44" s="5">
        <f t="shared" si="189"/>
        <v>6.2200451018009154E-4</v>
      </c>
      <c r="AG44" s="5">
        <f t="shared" si="190"/>
        <v>4.4896218064276124E-4</v>
      </c>
      <c r="AH44" s="5">
        <f t="shared" si="191"/>
        <v>6.0138618366288095E-2</v>
      </c>
      <c r="AI44" s="5">
        <f t="shared" si="192"/>
        <v>3.3561372025714631E-2</v>
      </c>
      <c r="AJ44" s="5">
        <f t="shared" si="193"/>
        <v>9.3647453404069811E-3</v>
      </c>
      <c r="AK44" s="5">
        <f t="shared" si="194"/>
        <v>1.7420514517598779E-3</v>
      </c>
      <c r="AL44" s="5">
        <f t="shared" si="195"/>
        <v>1.174819046316545E-5</v>
      </c>
      <c r="AM44" s="5">
        <f t="shared" si="196"/>
        <v>2.961180128891734E-5</v>
      </c>
      <c r="AN44" s="5">
        <f t="shared" si="197"/>
        <v>6.4121298134557994E-5</v>
      </c>
      <c r="AO44" s="5">
        <f t="shared" si="198"/>
        <v>6.942402514364562E-5</v>
      </c>
      <c r="AP44" s="5">
        <f t="shared" si="199"/>
        <v>5.0110186031391639E-5</v>
      </c>
      <c r="AQ44" s="5">
        <f t="shared" si="200"/>
        <v>2.7127108435139245E-5</v>
      </c>
      <c r="AR44" s="5">
        <f t="shared" si="201"/>
        <v>2.60447936958728E-2</v>
      </c>
      <c r="AS44" s="5">
        <f t="shared" si="202"/>
        <v>1.4534737150698623E-2</v>
      </c>
      <c r="AT44" s="5">
        <f t="shared" si="203"/>
        <v>4.0556778162035489E-3</v>
      </c>
      <c r="AU44" s="5">
        <f t="shared" si="204"/>
        <v>7.5444650876973845E-4</v>
      </c>
      <c r="AV44" s="5">
        <f t="shared" si="205"/>
        <v>1.0525790516213678E-4</v>
      </c>
      <c r="AW44" s="5">
        <f t="shared" si="206"/>
        <v>3.9435941916173454E-7</v>
      </c>
      <c r="AX44" s="5">
        <f t="shared" si="207"/>
        <v>2.7542276671423942E-6</v>
      </c>
      <c r="AY44" s="5">
        <f t="shared" si="208"/>
        <v>5.9639956263445052E-6</v>
      </c>
      <c r="AZ44" s="5">
        <f t="shared" si="209"/>
        <v>6.4572083592422668E-6</v>
      </c>
      <c r="BA44" s="5">
        <f t="shared" si="210"/>
        <v>4.6608059883532073E-6</v>
      </c>
      <c r="BB44" s="5">
        <f t="shared" si="211"/>
        <v>2.5231235294556446E-6</v>
      </c>
      <c r="BC44" s="5">
        <f t="shared" si="212"/>
        <v>1.0927126957527865E-6</v>
      </c>
      <c r="BD44" s="5">
        <f t="shared" si="213"/>
        <v>9.3995519169984103E-3</v>
      </c>
      <c r="BE44" s="5">
        <f t="shared" si="214"/>
        <v>5.2455787534061672E-3</v>
      </c>
      <c r="BF44" s="5">
        <f t="shared" si="215"/>
        <v>1.4636919238897614E-3</v>
      </c>
      <c r="BG44" s="5">
        <f t="shared" si="216"/>
        <v>2.7227933577001628E-4</v>
      </c>
      <c r="BH44" s="5">
        <f t="shared" si="217"/>
        <v>3.7987520876496009E-5</v>
      </c>
      <c r="BI44" s="5">
        <f t="shared" si="218"/>
        <v>4.2399155654209782E-6</v>
      </c>
      <c r="BJ44" s="8">
        <f t="shared" si="219"/>
        <v>8.1645945006737594E-2</v>
      </c>
      <c r="BK44" s="8">
        <f t="shared" si="220"/>
        <v>0.17242228395649747</v>
      </c>
      <c r="BL44" s="8">
        <f t="shared" si="221"/>
        <v>0.62796963751979007</v>
      </c>
      <c r="BM44" s="8">
        <f t="shared" si="222"/>
        <v>0.50522821846399857</v>
      </c>
      <c r="BN44" s="8">
        <f t="shared" si="223"/>
        <v>0.4878943319279388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1.3193999999999999</v>
      </c>
      <c r="F45">
        <f>VLOOKUP(B45,home!$B$2:$E$405,3,FALSE)</f>
        <v>1.5915999999999999</v>
      </c>
      <c r="G45">
        <f>VLOOKUP(C45,away!$B$2:$E$405,4,FALSE)</f>
        <v>1.0948</v>
      </c>
      <c r="H45">
        <f>VLOOKUP(A45,away!$A$2:$E$405,3,FALSE)</f>
        <v>1.0076000000000001</v>
      </c>
      <c r="I45">
        <f>VLOOKUP(C45,away!$B$2:$E$405,3,FALSE)</f>
        <v>1.3232999999999999</v>
      </c>
      <c r="J45">
        <f>VLOOKUP(B45,home!$B$2:$E$405,4,FALSE)</f>
        <v>0.89319999999999999</v>
      </c>
      <c r="K45" s="3">
        <f t="shared" si="168"/>
        <v>2.2990329673919994</v>
      </c>
      <c r="L45" s="3">
        <f t="shared" si="169"/>
        <v>1.1909545438560001</v>
      </c>
      <c r="M45" s="5">
        <f t="shared" si="170"/>
        <v>3.050125309142444E-2</v>
      </c>
      <c r="N45" s="5">
        <f t="shared" si="171"/>
        <v>7.0123386403951923E-2</v>
      </c>
      <c r="O45" s="5">
        <f t="shared" si="172"/>
        <v>3.63256059625338E-2</v>
      </c>
      <c r="P45" s="5">
        <f t="shared" si="173"/>
        <v>8.3513765668356596E-2</v>
      </c>
      <c r="Q45" s="5">
        <f t="shared" si="174"/>
        <v>8.0607988563926689E-2</v>
      </c>
      <c r="R45" s="5">
        <f t="shared" si="175"/>
        <v>2.1631072739701128E-2</v>
      </c>
      <c r="S45" s="5">
        <f t="shared" si="176"/>
        <v>5.7166086219504413E-2</v>
      </c>
      <c r="T45" s="5">
        <f t="shared" si="177"/>
        <v>9.6000450251300981E-2</v>
      </c>
      <c r="U45" s="5">
        <f t="shared" si="178"/>
        <v>4.9730549348627272E-2</v>
      </c>
      <c r="V45" s="5">
        <f t="shared" si="179"/>
        <v>1.7391471733245806E-2</v>
      </c>
      <c r="W45" s="5">
        <f t="shared" si="180"/>
        <v>6.1773474381208247E-2</v>
      </c>
      <c r="X45" s="5">
        <f t="shared" si="181"/>
        <v>7.3569400004072166E-2</v>
      </c>
      <c r="Y45" s="5">
        <f t="shared" si="182"/>
        <v>4.3808905611804699E-2</v>
      </c>
      <c r="Z45" s="5">
        <f t="shared" si="183"/>
        <v>8.5872081226089029E-3</v>
      </c>
      <c r="AA45" s="5">
        <f t="shared" si="184"/>
        <v>1.9742274571734227E-2</v>
      </c>
      <c r="AB45" s="5">
        <f t="shared" si="185"/>
        <v>2.2694070045860878E-2</v>
      </c>
      <c r="AC45" s="5">
        <f t="shared" si="186"/>
        <v>2.9761631649293102E-3</v>
      </c>
      <c r="AD45" s="5">
        <f t="shared" si="187"/>
        <v>3.5504813528185714E-2</v>
      </c>
      <c r="AE45" s="5">
        <f t="shared" si="188"/>
        <v>4.2284619000152755E-2</v>
      </c>
      <c r="AF45" s="5">
        <f t="shared" si="189"/>
        <v>2.5179529566725849E-2</v>
      </c>
      <c r="AG45" s="5">
        <f t="shared" si="190"/>
        <v>9.9958917165495487E-3</v>
      </c>
      <c r="AH45" s="5">
        <f t="shared" si="191"/>
        <v>2.556743633164557E-3</v>
      </c>
      <c r="AI45" s="5">
        <f t="shared" si="192"/>
        <v>5.8780379018149136E-3</v>
      </c>
      <c r="AJ45" s="5">
        <f t="shared" si="193"/>
        <v>6.7569014599260921E-3</v>
      </c>
      <c r="AK45" s="5">
        <f t="shared" si="194"/>
        <v>5.1781130712630716E-3</v>
      </c>
      <c r="AL45" s="5">
        <f t="shared" si="195"/>
        <v>3.2595459917885377E-4</v>
      </c>
      <c r="AM45" s="5">
        <f t="shared" si="196"/>
        <v>1.6325347360480875E-2</v>
      </c>
      <c r="AN45" s="5">
        <f t="shared" si="197"/>
        <v>1.9442746618992254E-2</v>
      </c>
      <c r="AO45" s="5">
        <f t="shared" si="198"/>
        <v>1.1577713715464857E-2</v>
      </c>
      <c r="AP45" s="5">
        <f t="shared" si="199"/>
        <v>4.5961769189656002E-3</v>
      </c>
      <c r="AQ45" s="5">
        <f t="shared" si="200"/>
        <v>1.3684594465020387E-3</v>
      </c>
      <c r="AR45" s="5">
        <f t="shared" si="201"/>
        <v>6.0899308947844511E-4</v>
      </c>
      <c r="AS45" s="5">
        <f t="shared" si="202"/>
        <v>1.4000951896248513E-3</v>
      </c>
      <c r="AT45" s="5">
        <f t="shared" si="203"/>
        <v>1.6094324992172429E-3</v>
      </c>
      <c r="AU45" s="5">
        <f t="shared" si="204"/>
        <v>1.2333794581641799E-3</v>
      </c>
      <c r="AV45" s="5">
        <f t="shared" si="205"/>
        <v>7.0889500890588283E-4</v>
      </c>
      <c r="AW45" s="5">
        <f t="shared" si="206"/>
        <v>2.4791054333217437E-5</v>
      </c>
      <c r="AX45" s="5">
        <f t="shared" si="207"/>
        <v>6.2554186309785832E-3</v>
      </c>
      <c r="AY45" s="5">
        <f t="shared" si="208"/>
        <v>7.4499192422854219E-3</v>
      </c>
      <c r="AZ45" s="5">
        <f t="shared" si="209"/>
        <v>4.436257586480038E-3</v>
      </c>
      <c r="BA45" s="5">
        <f t="shared" si="210"/>
        <v>1.761127043444684E-3</v>
      </c>
      <c r="BB45" s="5">
        <f t="shared" si="211"/>
        <v>5.2435556367453262E-4</v>
      </c>
      <c r="BC45" s="5">
        <f t="shared" si="212"/>
        <v>1.2489672823087167E-4</v>
      </c>
      <c r="BD45" s="5">
        <f t="shared" si="213"/>
        <v>1.2088051451520967E-4</v>
      </c>
      <c r="BE45" s="5">
        <f t="shared" si="214"/>
        <v>2.7790828798577417E-4</v>
      </c>
      <c r="BF45" s="5">
        <f t="shared" si="215"/>
        <v>3.1946015799538238E-4</v>
      </c>
      <c r="BG45" s="5">
        <f t="shared" si="216"/>
        <v>2.4481647833321361E-4</v>
      </c>
      <c r="BH45" s="5">
        <f t="shared" si="217"/>
        <v>1.4071028866221682E-4</v>
      </c>
      <c r="BI45" s="5">
        <f t="shared" si="218"/>
        <v>6.4699518497136202E-5</v>
      </c>
      <c r="BJ45" s="8">
        <f t="shared" si="219"/>
        <v>0.61271087788337841</v>
      </c>
      <c r="BK45" s="8">
        <f t="shared" si="220"/>
        <v>0.19932461371892485</v>
      </c>
      <c r="BL45" s="8">
        <f t="shared" si="221"/>
        <v>0.17722263922600545</v>
      </c>
      <c r="BM45" s="8">
        <f t="shared" si="222"/>
        <v>0.66771713833307089</v>
      </c>
      <c r="BN45" s="8">
        <f t="shared" si="223"/>
        <v>0.3227030724298946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1.3193999999999999</v>
      </c>
      <c r="F46">
        <f>VLOOKUP(B46,home!$B$2:$E$405,3,FALSE)</f>
        <v>1.0610999999999999</v>
      </c>
      <c r="G46">
        <f>VLOOKUP(C46,away!$B$2:$E$405,4,FALSE)</f>
        <v>1.0105999999999999</v>
      </c>
      <c r="H46">
        <f>VLOOKUP(A46,away!$A$2:$E$405,3,FALSE)</f>
        <v>1.0076000000000001</v>
      </c>
      <c r="I46">
        <f>VLOOKUP(C46,away!$B$2:$E$405,3,FALSE)</f>
        <v>0.77190000000000003</v>
      </c>
      <c r="J46">
        <f>VLOOKUP(B46,home!$B$2:$E$405,4,FALSE)</f>
        <v>0.99250000000000005</v>
      </c>
      <c r="K46" s="3">
        <f t="shared" si="168"/>
        <v>1.4148555026039997</v>
      </c>
      <c r="L46" s="3">
        <f t="shared" si="169"/>
        <v>0.77193319170000008</v>
      </c>
      <c r="M46" s="5">
        <f t="shared" si="170"/>
        <v>0.11227672519770866</v>
      </c>
      <c r="N46" s="5">
        <f t="shared" si="171"/>
        <v>0.15885534246033525</v>
      </c>
      <c r="O46" s="5">
        <f t="shared" si="172"/>
        <v>8.6670130835491077E-2</v>
      </c>
      <c r="P46" s="5">
        <f t="shared" si="173"/>
        <v>0.12262571152400314</v>
      </c>
      <c r="Q46" s="5">
        <f t="shared" si="174"/>
        <v>0.11237867769902408</v>
      </c>
      <c r="R46" s="5">
        <f t="shared" si="175"/>
        <v>3.3451775360448605E-2</v>
      </c>
      <c r="S46" s="5">
        <f t="shared" si="176"/>
        <v>3.348215113214513E-2</v>
      </c>
      <c r="T46" s="5">
        <f t="shared" si="177"/>
        <v>8.6748831355233286E-2</v>
      </c>
      <c r="U46" s="5">
        <f t="shared" si="178"/>
        <v>4.7329428440603602E-2</v>
      </c>
      <c r="V46" s="5">
        <f t="shared" si="179"/>
        <v>4.0631480425841974E-3</v>
      </c>
      <c r="W46" s="5">
        <f t="shared" si="180"/>
        <v>5.2999863505941866E-2</v>
      </c>
      <c r="X46" s="5">
        <f t="shared" si="181"/>
        <v>4.0912353795806058E-2</v>
      </c>
      <c r="Y46" s="5">
        <f t="shared" si="182"/>
        <v>1.579080192277809E-2</v>
      </c>
      <c r="Z46" s="5">
        <f t="shared" si="183"/>
        <v>8.6075119073408396E-3</v>
      </c>
      <c r="AA46" s="5">
        <f t="shared" si="184"/>
        <v>1.2178385585830636E-2</v>
      </c>
      <c r="AB46" s="5">
        <f t="shared" si="185"/>
        <v>8.6153279294728571E-3</v>
      </c>
      <c r="AC46" s="5">
        <f t="shared" si="186"/>
        <v>2.7735402132091671E-4</v>
      </c>
      <c r="AD46" s="5">
        <f t="shared" si="187"/>
        <v>1.87467871296607E-2</v>
      </c>
      <c r="AE46" s="5">
        <f t="shared" si="188"/>
        <v>1.4471267223119467E-2</v>
      </c>
      <c r="AF46" s="5">
        <f t="shared" si="189"/>
        <v>5.5854257477431024E-3</v>
      </c>
      <c r="AG46" s="5">
        <f t="shared" si="190"/>
        <v>1.4371918414862312E-3</v>
      </c>
      <c r="AH46" s="5">
        <f t="shared" si="191"/>
        <v>1.661106034807342E-3</v>
      </c>
      <c r="AI46" s="5">
        <f t="shared" si="192"/>
        <v>2.3502250137558789E-3</v>
      </c>
      <c r="AJ46" s="5">
        <f t="shared" si="193"/>
        <v>1.6626143965350335E-3</v>
      </c>
      <c r="AK46" s="5">
        <f t="shared" si="194"/>
        <v>7.8411970921540668E-4</v>
      </c>
      <c r="AL46" s="5">
        <f t="shared" si="195"/>
        <v>1.2116753191235771E-5</v>
      </c>
      <c r="AM46" s="5">
        <f t="shared" si="196"/>
        <v>5.3047989853092555E-3</v>
      </c>
      <c r="AN46" s="5">
        <f t="shared" si="197"/>
        <v>4.0949504120566952E-3</v>
      </c>
      <c r="AO46" s="5">
        <f t="shared" si="198"/>
        <v>1.5805140707160772E-3</v>
      </c>
      <c r="AP46" s="5">
        <f t="shared" si="199"/>
        <v>4.0668375704487386E-4</v>
      </c>
      <c r="AQ46" s="5">
        <f t="shared" si="200"/>
        <v>7.8483172647049191E-5</v>
      </c>
      <c r="AR46" s="5">
        <f t="shared" si="201"/>
        <v>2.5645257664019268E-4</v>
      </c>
      <c r="AS46" s="5">
        <f t="shared" si="202"/>
        <v>3.6284333921635055E-4</v>
      </c>
      <c r="AT46" s="5">
        <f t="shared" si="203"/>
        <v>2.5668544753673167E-4</v>
      </c>
      <c r="AU46" s="5">
        <f t="shared" si="204"/>
        <v>1.2105760596190501E-4</v>
      </c>
      <c r="AV46" s="5">
        <f t="shared" si="205"/>
        <v>4.2819754981817038E-5</v>
      </c>
      <c r="AW46" s="5">
        <f t="shared" si="206"/>
        <v>3.6760005216764011E-7</v>
      </c>
      <c r="AX46" s="5">
        <f t="shared" si="207"/>
        <v>1.2509206724288196E-3</v>
      </c>
      <c r="AY46" s="5">
        <f t="shared" si="208"/>
        <v>9.6562718723148915E-4</v>
      </c>
      <c r="AZ46" s="5">
        <f t="shared" si="209"/>
        <v>3.7269983831594839E-4</v>
      </c>
      <c r="BA46" s="5">
        <f t="shared" si="210"/>
        <v>9.5899791912434701E-5</v>
      </c>
      <c r="BB46" s="5">
        <f t="shared" si="211"/>
        <v>1.8507058113582889E-5</v>
      </c>
      <c r="BC46" s="5">
        <f t="shared" si="212"/>
        <v>2.8572424877190857E-6</v>
      </c>
      <c r="BD46" s="5">
        <f t="shared" si="213"/>
        <v>3.2994042667592119E-5</v>
      </c>
      <c r="BE46" s="5">
        <f t="shared" si="214"/>
        <v>4.6681802821393859E-5</v>
      </c>
      <c r="BF46" s="5">
        <f t="shared" si="215"/>
        <v>3.3024002796662019E-5</v>
      </c>
      <c r="BG46" s="5">
        <f t="shared" si="216"/>
        <v>1.5574730691622375E-5</v>
      </c>
      <c r="BH46" s="5">
        <f t="shared" si="217"/>
        <v>5.5089983551543304E-6</v>
      </c>
      <c r="BI46" s="5">
        <f t="shared" si="218"/>
        <v>1.5588873273252974E-6</v>
      </c>
      <c r="BJ46" s="8">
        <f t="shared" si="219"/>
        <v>0.52209848486939203</v>
      </c>
      <c r="BK46" s="8">
        <f t="shared" si="220"/>
        <v>0.27370283385818472</v>
      </c>
      <c r="BL46" s="8">
        <f t="shared" si="221"/>
        <v>0.19587831449515722</v>
      </c>
      <c r="BM46" s="8">
        <f t="shared" si="222"/>
        <v>0.3730635224658847</v>
      </c>
      <c r="BN46" s="8">
        <f t="shared" si="223"/>
        <v>0.62625836307701088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1.3193999999999999</v>
      </c>
      <c r="F47">
        <f>VLOOKUP(B47,home!$B$2:$E$405,3,FALSE)</f>
        <v>1.179</v>
      </c>
      <c r="G47">
        <f>VLOOKUP(C47,away!$B$2:$E$405,4,FALSE)</f>
        <v>0.67369999999999997</v>
      </c>
      <c r="H47">
        <f>VLOOKUP(A47,away!$A$2:$E$405,3,FALSE)</f>
        <v>1.0076000000000001</v>
      </c>
      <c r="I47">
        <f>VLOOKUP(C47,away!$B$2:$E$405,3,FALSE)</f>
        <v>0.77190000000000003</v>
      </c>
      <c r="J47">
        <f>VLOOKUP(B47,home!$B$2:$E$405,4,FALSE)</f>
        <v>1.1027</v>
      </c>
      <c r="K47" s="3">
        <f t="shared" si="168"/>
        <v>1.0479892606199999</v>
      </c>
      <c r="L47" s="3">
        <f t="shared" si="169"/>
        <v>0.85764305338800007</v>
      </c>
      <c r="M47" s="5">
        <f t="shared" si="170"/>
        <v>0.14872856972544238</v>
      </c>
      <c r="N47" s="5">
        <f t="shared" si="171"/>
        <v>0.15586594381963645</v>
      </c>
      <c r="O47" s="5">
        <f t="shared" si="172"/>
        <v>0.12755602466535845</v>
      </c>
      <c r="P47" s="5">
        <f t="shared" si="173"/>
        <v>0.13367734397667547</v>
      </c>
      <c r="Q47" s="5">
        <f t="shared" si="174"/>
        <v>8.1672917609689616E-2</v>
      </c>
      <c r="R47" s="5">
        <f t="shared" si="175"/>
        <v>5.4698769236016534E-2</v>
      </c>
      <c r="S47" s="5">
        <f t="shared" si="176"/>
        <v>3.0037322899101222E-2</v>
      </c>
      <c r="T47" s="5">
        <f t="shared" si="177"/>
        <v>7.0046210437880757E-2</v>
      </c>
      <c r="U47" s="5">
        <f t="shared" si="178"/>
        <v>5.7323722728476953E-2</v>
      </c>
      <c r="V47" s="5">
        <f t="shared" si="179"/>
        <v>2.9997296811186641E-3</v>
      </c>
      <c r="W47" s="5">
        <f t="shared" si="180"/>
        <v>2.8530780179485595E-2</v>
      </c>
      <c r="X47" s="5">
        <f t="shared" si="181"/>
        <v>2.4469225428675856E-2</v>
      </c>
      <c r="Y47" s="5">
        <f t="shared" si="182"/>
        <v>1.0492930605344427E-2</v>
      </c>
      <c r="Z47" s="5">
        <f t="shared" si="183"/>
        <v>1.5637339821380943E-2</v>
      </c>
      <c r="AA47" s="5">
        <f t="shared" si="184"/>
        <v>1.6387764197472694E-2</v>
      </c>
      <c r="AB47" s="5">
        <f t="shared" si="185"/>
        <v>8.5871004422621577E-3</v>
      </c>
      <c r="AC47" s="5">
        <f t="shared" si="186"/>
        <v>1.6850994783659996E-4</v>
      </c>
      <c r="AD47" s="5">
        <f t="shared" si="187"/>
        <v>7.4749878063027136E-3</v>
      </c>
      <c r="AE47" s="5">
        <f t="shared" si="188"/>
        <v>6.4108713662355274E-3</v>
      </c>
      <c r="AF47" s="5">
        <f t="shared" si="189"/>
        <v>2.7491196467079684E-3</v>
      </c>
      <c r="AG47" s="5">
        <f t="shared" si="190"/>
        <v>7.8592112264385414E-4</v>
      </c>
      <c r="AH47" s="5">
        <f t="shared" si="191"/>
        <v>3.3528139678187284E-3</v>
      </c>
      <c r="AI47" s="5">
        <f t="shared" si="192"/>
        <v>3.5137130311307572E-3</v>
      </c>
      <c r="AJ47" s="5">
        <f t="shared" si="193"/>
        <v>1.8411667607627902E-3</v>
      </c>
      <c r="AK47" s="5">
        <f t="shared" si="194"/>
        <v>6.4317433076330557E-4</v>
      </c>
      <c r="AL47" s="5">
        <f t="shared" si="195"/>
        <v>6.0582744262325566E-6</v>
      </c>
      <c r="AM47" s="5">
        <f t="shared" si="196"/>
        <v>1.5667413888541396E-3</v>
      </c>
      <c r="AN47" s="5">
        <f t="shared" si="197"/>
        <v>1.3437048686062202E-3</v>
      </c>
      <c r="AO47" s="5">
        <f t="shared" si="198"/>
        <v>5.7620957318187994E-4</v>
      </c>
      <c r="AP47" s="5">
        <f t="shared" si="199"/>
        <v>1.6472737924503464E-4</v>
      </c>
      <c r="AQ47" s="5">
        <f t="shared" si="200"/>
        <v>3.5319323128078641E-5</v>
      </c>
      <c r="AR47" s="5">
        <f t="shared" si="201"/>
        <v>5.7510352176039822E-4</v>
      </c>
      <c r="AS47" s="5">
        <f t="shared" si="202"/>
        <v>6.0270231454963763E-4</v>
      </c>
      <c r="AT47" s="5">
        <f t="shared" si="203"/>
        <v>3.158127764994187E-4</v>
      </c>
      <c r="AU47" s="5">
        <f t="shared" si="204"/>
        <v>1.1032279937932501E-4</v>
      </c>
      <c r="AV47" s="5">
        <f t="shared" si="205"/>
        <v>2.8904277237766852E-5</v>
      </c>
      <c r="AW47" s="5">
        <f t="shared" si="206"/>
        <v>1.5125503755592434E-7</v>
      </c>
      <c r="AX47" s="5">
        <f t="shared" si="207"/>
        <v>2.7365469161466682E-4</v>
      </c>
      <c r="AY47" s="5">
        <f t="shared" si="208"/>
        <v>2.3469804529035437E-4</v>
      </c>
      <c r="AZ47" s="5">
        <f t="shared" si="209"/>
        <v>1.0064357409350732E-4</v>
      </c>
      <c r="BA47" s="5">
        <f t="shared" si="210"/>
        <v>2.8772087396479016E-5</v>
      </c>
      <c r="BB47" s="5">
        <f t="shared" si="211"/>
        <v>6.1690452217656629E-6</v>
      </c>
      <c r="BC47" s="5">
        <f t="shared" si="212"/>
        <v>1.0581677560967515E-6</v>
      </c>
      <c r="BD47" s="5">
        <f t="shared" si="213"/>
        <v>8.2205590069463306E-5</v>
      </c>
      <c r="BE47" s="5">
        <f t="shared" si="214"/>
        <v>8.6150575555727651E-5</v>
      </c>
      <c r="BF47" s="5">
        <f t="shared" si="215"/>
        <v>4.5142438989317224E-5</v>
      </c>
      <c r="BG47" s="5">
        <f t="shared" si="216"/>
        <v>1.5769597086332672E-5</v>
      </c>
      <c r="BH47" s="5">
        <f t="shared" si="217"/>
        <v>4.13159209769527E-6</v>
      </c>
      <c r="BI47" s="5">
        <f t="shared" si="218"/>
        <v>8.6597282952942032E-7</v>
      </c>
      <c r="BJ47" s="8">
        <f t="shared" si="219"/>
        <v>0.39283060616699111</v>
      </c>
      <c r="BK47" s="8">
        <f t="shared" si="220"/>
        <v>0.31585223254989098</v>
      </c>
      <c r="BL47" s="8">
        <f t="shared" si="221"/>
        <v>0.27577136081611703</v>
      </c>
      <c r="BM47" s="8">
        <f t="shared" si="222"/>
        <v>0.29765742353130825</v>
      </c>
      <c r="BN47" s="8">
        <f t="shared" si="223"/>
        <v>0.70219956903281899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1.3193999999999999</v>
      </c>
      <c r="F48">
        <f>VLOOKUP(B48,home!$B$2:$E$405,3,FALSE)</f>
        <v>1.7224999999999999</v>
      </c>
      <c r="G48">
        <f>VLOOKUP(C48,away!$B$2:$E$405,4,FALSE)</f>
        <v>1.2885</v>
      </c>
      <c r="H48">
        <f>VLOOKUP(A48,away!$A$2:$E$405,3,FALSE)</f>
        <v>1.0076000000000001</v>
      </c>
      <c r="I48">
        <f>VLOOKUP(C48,away!$B$2:$E$405,3,FALSE)</f>
        <v>0.89319999999999999</v>
      </c>
      <c r="J48">
        <f>VLOOKUP(B48,home!$B$2:$E$405,4,FALSE)</f>
        <v>0.5413</v>
      </c>
      <c r="K48" s="3">
        <f t="shared" si="168"/>
        <v>2.9283307852499996</v>
      </c>
      <c r="L48" s="3">
        <f t="shared" si="169"/>
        <v>0.48716367761600005</v>
      </c>
      <c r="M48" s="5">
        <f t="shared" si="170"/>
        <v>3.2860154557604007E-2</v>
      </c>
      <c r="N48" s="5">
        <f t="shared" si="171"/>
        <v>9.6225402199104887E-2</v>
      </c>
      <c r="O48" s="5">
        <f t="shared" si="172"/>
        <v>1.6008273741312532E-2</v>
      </c>
      <c r="P48" s="5">
        <f t="shared" si="173"/>
        <v>4.6877520815394674E-2</v>
      </c>
      <c r="Q48" s="5">
        <f t="shared" si="174"/>
        <v>0.14088990379135094</v>
      </c>
      <c r="R48" s="5">
        <f t="shared" si="175"/>
        <v>3.8993247540507286E-3</v>
      </c>
      <c r="S48" s="5">
        <f t="shared" si="176"/>
        <v>1.6718591158370315E-2</v>
      </c>
      <c r="T48" s="5">
        <f t="shared" si="177"/>
        <v>6.8636443669958955E-2</v>
      </c>
      <c r="U48" s="5">
        <f t="shared" si="178"/>
        <v>1.1418512718974131E-2</v>
      </c>
      <c r="V48" s="5">
        <f t="shared" si="179"/>
        <v>2.6500386108677019E-3</v>
      </c>
      <c r="W48" s="5">
        <f t="shared" si="180"/>
        <v>0.13752408086770787</v>
      </c>
      <c r="X48" s="5">
        <f t="shared" si="181"/>
        <v>6.699673699627276E-2</v>
      </c>
      <c r="Y48" s="5">
        <f t="shared" si="182"/>
        <v>1.6319188391688083E-2</v>
      </c>
      <c r="Z48" s="5">
        <f t="shared" si="183"/>
        <v>6.3320312913415285E-4</v>
      </c>
      <c r="AA48" s="5">
        <f t="shared" si="184"/>
        <v>1.8542282163601705E-3</v>
      </c>
      <c r="AB48" s="5">
        <f t="shared" si="185"/>
        <v>2.7148967844233423E-3</v>
      </c>
      <c r="AC48" s="5">
        <f t="shared" si="186"/>
        <v>2.3628015794322293E-4</v>
      </c>
      <c r="AD48" s="5">
        <f t="shared" si="187"/>
        <v>0.10067899992952987</v>
      </c>
      <c r="AE48" s="5">
        <f t="shared" si="188"/>
        <v>4.904715186437078E-2</v>
      </c>
      <c r="AF48" s="5">
        <f t="shared" si="189"/>
        <v>1.1946995439418661E-2</v>
      </c>
      <c r="AG48" s="5">
        <f t="shared" si="190"/>
        <v>1.9400474115762591E-3</v>
      </c>
      <c r="AH48" s="5">
        <f t="shared" si="191"/>
        <v>7.7118391266738196E-5</v>
      </c>
      <c r="AI48" s="5">
        <f t="shared" si="192"/>
        <v>2.2582815925534415E-4</v>
      </c>
      <c r="AJ48" s="5">
        <f t="shared" si="193"/>
        <v>3.3064977546188202E-4</v>
      </c>
      <c r="AK48" s="5">
        <f t="shared" si="194"/>
        <v>3.227506388736763E-4</v>
      </c>
      <c r="AL48" s="5">
        <f t="shared" si="195"/>
        <v>1.3482867833541675E-5</v>
      </c>
      <c r="AM48" s="5">
        <f t="shared" si="196"/>
        <v>5.8964282984364957E-2</v>
      </c>
      <c r="AN48" s="5">
        <f t="shared" si="197"/>
        <v>2.8725256946653767E-2</v>
      </c>
      <c r="AO48" s="5">
        <f t="shared" si="198"/>
        <v>6.996950907298201E-3</v>
      </c>
      <c r="AP48" s="5">
        <f t="shared" si="199"/>
        <v>1.1362201120326668E-3</v>
      </c>
      <c r="AQ48" s="5">
        <f t="shared" si="200"/>
        <v>1.3838129208977435E-4</v>
      </c>
      <c r="AR48" s="5">
        <f t="shared" si="201"/>
        <v>7.5138558202667599E-6</v>
      </c>
      <c r="AS48" s="5">
        <f t="shared" si="202"/>
        <v>2.2003055314417037E-5</v>
      </c>
      <c r="AT48" s="5">
        <f t="shared" si="203"/>
        <v>3.2216112123383018E-5</v>
      </c>
      <c r="AU48" s="5">
        <f t="shared" si="204"/>
        <v>3.1446477637322743E-5</v>
      </c>
      <c r="AV48" s="5">
        <f t="shared" si="205"/>
        <v>2.3021422138261967E-5</v>
      </c>
      <c r="AW48" s="5">
        <f t="shared" si="206"/>
        <v>5.3428724953033805E-7</v>
      </c>
      <c r="AX48" s="5">
        <f t="shared" si="207"/>
        <v>2.8777820848884791E-2</v>
      </c>
      <c r="AY48" s="5">
        <f t="shared" si="208"/>
        <v>1.4019509038517116E-2</v>
      </c>
      <c r="AZ48" s="5">
        <f t="shared" si="209"/>
        <v>3.4148977907873753E-3</v>
      </c>
      <c r="BA48" s="5">
        <f t="shared" si="210"/>
        <v>5.545380554809107E-4</v>
      </c>
      <c r="BB48" s="5">
        <f t="shared" si="211"/>
        <v>6.7537699621526471E-5</v>
      </c>
      <c r="BC48" s="5">
        <f t="shared" si="212"/>
        <v>6.5803828250695139E-6</v>
      </c>
      <c r="BD48" s="5">
        <f t="shared" si="213"/>
        <v>6.100796057462569E-7</v>
      </c>
      <c r="BE48" s="5">
        <f t="shared" si="214"/>
        <v>1.7865148909599467E-6</v>
      </c>
      <c r="BF48" s="5">
        <f t="shared" si="215"/>
        <v>2.6157532767527793E-6</v>
      </c>
      <c r="BG48" s="5">
        <f t="shared" si="216"/>
        <v>2.5532636156445752E-6</v>
      </c>
      <c r="BH48" s="5">
        <f t="shared" si="217"/>
        <v>1.8692001121376833E-6</v>
      </c>
      <c r="BI48" s="5">
        <f t="shared" si="218"/>
        <v>1.0947272464331058E-6</v>
      </c>
      <c r="BJ48" s="8">
        <f t="shared" si="219"/>
        <v>0.83300692661953535</v>
      </c>
      <c r="BK48" s="8">
        <f t="shared" si="220"/>
        <v>0.11337557720653056</v>
      </c>
      <c r="BL48" s="8">
        <f t="shared" si="221"/>
        <v>3.6978313641759859E-2</v>
      </c>
      <c r="BM48" s="8">
        <f t="shared" si="222"/>
        <v>0.63321446598687459</v>
      </c>
      <c r="BN48" s="8">
        <f t="shared" si="223"/>
        <v>0.3367605798588178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1.6506000000000001</v>
      </c>
      <c r="F49">
        <f>VLOOKUP(B49,home!$B$2:$E$405,3,FALSE)</f>
        <v>1.2117</v>
      </c>
      <c r="G49">
        <f>VLOOKUP(C49,away!$B$2:$E$405,4,FALSE)</f>
        <v>1.3127</v>
      </c>
      <c r="H49">
        <f>VLOOKUP(A49,away!$A$2:$E$405,3,FALSE)</f>
        <v>1.3734999999999999</v>
      </c>
      <c r="I49">
        <f>VLOOKUP(C49,away!$B$2:$E$405,3,FALSE)</f>
        <v>1.3348</v>
      </c>
      <c r="J49">
        <f>VLOOKUP(B49,home!$B$2:$E$405,4,FALSE)</f>
        <v>1.2134</v>
      </c>
      <c r="K49" s="3">
        <f t="shared" si="168"/>
        <v>2.625442032654</v>
      </c>
      <c r="L49" s="3">
        <f t="shared" si="169"/>
        <v>2.2245842205199997</v>
      </c>
      <c r="M49" s="5">
        <f t="shared" si="170"/>
        <v>7.8281720321655857E-3</v>
      </c>
      <c r="N49" s="5">
        <f t="shared" si="171"/>
        <v>2.0552411892094006E-2</v>
      </c>
      <c r="O49" s="5">
        <f t="shared" si="172"/>
        <v>1.741442797827154E-2</v>
      </c>
      <c r="P49" s="5">
        <f t="shared" si="173"/>
        <v>4.5720571188779917E-2</v>
      </c>
      <c r="Q49" s="5">
        <f t="shared" si="174"/>
        <v>2.6979583026960772E-2</v>
      </c>
      <c r="R49" s="5">
        <f t="shared" si="175"/>
        <v>1.9369930844922438E-2</v>
      </c>
      <c r="S49" s="5">
        <f t="shared" si="176"/>
        <v>6.6757942379110355E-2</v>
      </c>
      <c r="T49" s="5">
        <f t="shared" si="177"/>
        <v>6.0018354677986142E-2</v>
      </c>
      <c r="U49" s="5">
        <f t="shared" si="178"/>
        <v>5.085463060986057E-2</v>
      </c>
      <c r="V49" s="5">
        <f t="shared" si="179"/>
        <v>4.3322321317574977E-2</v>
      </c>
      <c r="W49" s="5">
        <f t="shared" si="180"/>
        <v>2.3611110434153749E-2</v>
      </c>
      <c r="X49" s="5">
        <f t="shared" si="181"/>
        <v>5.2524903700773541E-2</v>
      </c>
      <c r="Y49" s="5">
        <f t="shared" si="182"/>
        <v>5.8423035978536687E-2</v>
      </c>
      <c r="Z49" s="5">
        <f t="shared" si="183"/>
        <v>1.4363347503392692E-2</v>
      </c>
      <c r="AA49" s="5">
        <f t="shared" si="184"/>
        <v>3.7710136265023064E-2</v>
      </c>
      <c r="AB49" s="5">
        <f t="shared" si="185"/>
        <v>4.9502888403650747E-2</v>
      </c>
      <c r="AC49" s="5">
        <f t="shared" si="186"/>
        <v>1.5814046910670017E-2</v>
      </c>
      <c r="AD49" s="5">
        <f t="shared" si="187"/>
        <v>1.5497400442865674E-2</v>
      </c>
      <c r="AE49" s="5">
        <f t="shared" si="188"/>
        <v>3.4475272484278632E-2</v>
      </c>
      <c r="AF49" s="5">
        <f t="shared" si="189"/>
        <v>3.8346573583326792E-2</v>
      </c>
      <c r="AG49" s="5">
        <f t="shared" si="190"/>
        <v>2.8435060834825946E-2</v>
      </c>
      <c r="AH49" s="5">
        <f t="shared" si="191"/>
        <v>7.9881190524731822E-3</v>
      </c>
      <c r="AI49" s="5">
        <f t="shared" si="192"/>
        <v>2.0972343522207334E-2</v>
      </c>
      <c r="AJ49" s="5">
        <f t="shared" si="193"/>
        <v>2.7530836103230993E-2</v>
      </c>
      <c r="AK49" s="5">
        <f t="shared" si="194"/>
        <v>2.4093538099843631E-2</v>
      </c>
      <c r="AL49" s="5">
        <f t="shared" si="195"/>
        <v>3.6944883407830508E-3</v>
      </c>
      <c r="AM49" s="5">
        <f t="shared" si="196"/>
        <v>8.1375053039140464E-3</v>
      </c>
      <c r="AN49" s="5">
        <f t="shared" si="197"/>
        <v>1.8102565893484988E-2</v>
      </c>
      <c r="AO49" s="5">
        <f t="shared" si="198"/>
        <v>2.0135341218785123E-2</v>
      </c>
      <c r="AP49" s="5">
        <f t="shared" si="199"/>
        <v>1.4930920783365106E-2</v>
      </c>
      <c r="AQ49" s="5">
        <f t="shared" si="200"/>
        <v>8.3037726931270341E-3</v>
      </c>
      <c r="AR49" s="5">
        <f t="shared" si="201"/>
        <v>3.5540487191534002E-3</v>
      </c>
      <c r="AS49" s="5">
        <f t="shared" si="202"/>
        <v>9.330948893365448E-3</v>
      </c>
      <c r="AT49" s="5">
        <f t="shared" si="203"/>
        <v>1.224893271459399E-2</v>
      </c>
      <c r="AU49" s="5">
        <f t="shared" si="204"/>
        <v>1.0719620934681907E-2</v>
      </c>
      <c r="AV49" s="5">
        <f t="shared" si="205"/>
        <v>7.0359358440079105E-3</v>
      </c>
      <c r="AW49" s="5">
        <f t="shared" si="206"/>
        <v>5.9938115713075574E-4</v>
      </c>
      <c r="AX49" s="5">
        <f t="shared" si="207"/>
        <v>3.5607580776401359E-3</v>
      </c>
      <c r="AY49" s="5">
        <f t="shared" si="208"/>
        <v>7.9212062326073744E-3</v>
      </c>
      <c r="AZ49" s="5">
        <f t="shared" si="209"/>
        <v>8.8106951962715202E-3</v>
      </c>
      <c r="BA49" s="5">
        <f t="shared" si="210"/>
        <v>6.5333778351456618E-3</v>
      </c>
      <c r="BB49" s="5">
        <f t="shared" si="211"/>
        <v>3.6335123096900399E-3</v>
      </c>
      <c r="BC49" s="5">
        <f t="shared" si="212"/>
        <v>1.6166108298403274E-3</v>
      </c>
      <c r="BD49" s="5">
        <f t="shared" si="213"/>
        <v>1.3177134499313284E-3</v>
      </c>
      <c r="BE49" s="5">
        <f t="shared" si="214"/>
        <v>3.4595802784432215E-3</v>
      </c>
      <c r="BF49" s="5">
        <f t="shared" si="215"/>
        <v>4.5414637391828321E-3</v>
      </c>
      <c r="BG49" s="5">
        <f t="shared" si="216"/>
        <v>3.9744499302082036E-3</v>
      </c>
      <c r="BH49" s="5">
        <f t="shared" si="217"/>
        <v>2.6086719758618439E-3</v>
      </c>
      <c r="BI49" s="5">
        <f t="shared" si="218"/>
        <v>1.3697834109668483E-3</v>
      </c>
      <c r="BJ49" s="8">
        <f t="shared" si="219"/>
        <v>0.4605499734296733</v>
      </c>
      <c r="BK49" s="8">
        <f t="shared" si="220"/>
        <v>0.19105874840169126</v>
      </c>
      <c r="BL49" s="8">
        <f t="shared" si="221"/>
        <v>0.31559800076988037</v>
      </c>
      <c r="BM49" s="8">
        <f t="shared" si="222"/>
        <v>0.83638314806596703</v>
      </c>
      <c r="BN49" s="8">
        <f t="shared" si="223"/>
        <v>0.13786509696319427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1.6506000000000001</v>
      </c>
      <c r="F50">
        <f>VLOOKUP(B50,home!$B$2:$E$405,3,FALSE)</f>
        <v>1.1107</v>
      </c>
      <c r="G50">
        <f>VLOOKUP(C50,away!$B$2:$E$405,4,FALSE)</f>
        <v>0.86550000000000005</v>
      </c>
      <c r="H50">
        <f>VLOOKUP(A50,away!$A$2:$E$405,3,FALSE)</f>
        <v>1.3734999999999999</v>
      </c>
      <c r="I50">
        <f>VLOOKUP(C50,away!$B$2:$E$405,3,FALSE)</f>
        <v>1.0401</v>
      </c>
      <c r="J50">
        <f>VLOOKUP(B50,home!$B$2:$E$405,4,FALSE)</f>
        <v>0.9708</v>
      </c>
      <c r="K50" s="3">
        <f t="shared" si="168"/>
        <v>1.5867396890100001</v>
      </c>
      <c r="L50" s="3">
        <f t="shared" si="169"/>
        <v>1.3868628913800001</v>
      </c>
      <c r="M50" s="5">
        <f t="shared" si="170"/>
        <v>5.1118818554940999E-2</v>
      </c>
      <c r="N50" s="5">
        <f t="shared" si="171"/>
        <v>8.1112258256425693E-2</v>
      </c>
      <c r="O50" s="5">
        <f t="shared" si="172"/>
        <v>7.0894792505035081E-2</v>
      </c>
      <c r="P50" s="5">
        <f t="shared" si="173"/>
        <v>0.11249158101186783</v>
      </c>
      <c r="Q50" s="5">
        <f t="shared" si="174"/>
        <v>6.4352019720349873E-2</v>
      </c>
      <c r="R50" s="5">
        <f t="shared" si="175"/>
        <v>4.9160678458659061E-2</v>
      </c>
      <c r="S50" s="5">
        <f t="shared" si="176"/>
        <v>6.1886973116119154E-2</v>
      </c>
      <c r="T50" s="5">
        <f t="shared" si="177"/>
        <v>8.924742813550722E-2</v>
      </c>
      <c r="U50" s="5">
        <f t="shared" si="178"/>
        <v>7.8005199649013271E-2</v>
      </c>
      <c r="V50" s="5">
        <f t="shared" si="179"/>
        <v>1.5131986498798775E-2</v>
      </c>
      <c r="W50" s="5">
        <f t="shared" si="180"/>
        <v>3.403663458607778E-2</v>
      </c>
      <c r="X50" s="5">
        <f t="shared" si="181"/>
        <v>4.7204145454892349E-2</v>
      </c>
      <c r="Y50" s="5">
        <f t="shared" si="182"/>
        <v>3.2732838825347048E-2</v>
      </c>
      <c r="Z50" s="5">
        <f t="shared" si="183"/>
        <v>2.2726373556459459E-2</v>
      </c>
      <c r="AA50" s="5">
        <f t="shared" si="184"/>
        <v>3.6060838909301569E-2</v>
      </c>
      <c r="AB50" s="5">
        <f t="shared" si="185"/>
        <v>2.8609582158192443E-2</v>
      </c>
      <c r="AC50" s="5">
        <f t="shared" si="186"/>
        <v>2.0812065072359515E-3</v>
      </c>
      <c r="AD50" s="5">
        <f t="shared" si="187"/>
        <v>1.3501819744515024E-2</v>
      </c>
      <c r="AE50" s="5">
        <f t="shared" si="188"/>
        <v>1.8725172769769684E-2</v>
      </c>
      <c r="AF50" s="5">
        <f t="shared" si="189"/>
        <v>1.2984623624536415E-2</v>
      </c>
      <c r="AG50" s="5">
        <f t="shared" si="190"/>
        <v>6.0026308878018755E-3</v>
      </c>
      <c r="AH50" s="5">
        <f t="shared" si="191"/>
        <v>7.8795910352733364E-3</v>
      </c>
      <c r="AI50" s="5">
        <f t="shared" si="192"/>
        <v>1.2502859828835595E-2</v>
      </c>
      <c r="AJ50" s="5">
        <f t="shared" si="193"/>
        <v>9.9193919582711097E-3</v>
      </c>
      <c r="AK50" s="5">
        <f t="shared" si="194"/>
        <v>5.2464976370117985E-3</v>
      </c>
      <c r="AL50" s="5">
        <f t="shared" si="195"/>
        <v>1.8319532182422104E-4</v>
      </c>
      <c r="AM50" s="5">
        <f t="shared" si="196"/>
        <v>4.2847746524961646E-3</v>
      </c>
      <c r="AN50" s="5">
        <f t="shared" si="197"/>
        <v>5.9423949634725675E-3</v>
      </c>
      <c r="AO50" s="5">
        <f t="shared" si="198"/>
        <v>4.120643530381757E-3</v>
      </c>
      <c r="AP50" s="5">
        <f t="shared" si="199"/>
        <v>1.9049225336305116E-3</v>
      </c>
      <c r="AQ50" s="5">
        <f t="shared" si="200"/>
        <v>6.6046659321143165E-4</v>
      </c>
      <c r="AR50" s="5">
        <f t="shared" si="201"/>
        <v>2.1855824812142231E-3</v>
      </c>
      <c r="AS50" s="5">
        <f t="shared" si="202"/>
        <v>3.4679504665475602E-3</v>
      </c>
      <c r="AT50" s="5">
        <f t="shared" si="203"/>
        <v>2.7513673223958806E-3</v>
      </c>
      <c r="AU50" s="5">
        <f t="shared" si="204"/>
        <v>1.4552345764969055E-3</v>
      </c>
      <c r="AV50" s="5">
        <f t="shared" si="205"/>
        <v>5.7726961483682494E-4</v>
      </c>
      <c r="AW50" s="5">
        <f t="shared" si="206"/>
        <v>1.1198274034528529E-5</v>
      </c>
      <c r="AX50" s="5">
        <f t="shared" si="207"/>
        <v>1.133136999929949E-3</v>
      </c>
      <c r="AY50" s="5">
        <f t="shared" si="208"/>
        <v>1.5715056560525085E-3</v>
      </c>
      <c r="AZ50" s="5">
        <f t="shared" si="209"/>
        <v>1.0897314389865028E-3</v>
      </c>
      <c r="BA50" s="5">
        <f t="shared" si="210"/>
        <v>5.0376936476683647E-4</v>
      </c>
      <c r="BB50" s="5">
        <f t="shared" si="211"/>
        <v>1.7466475945230019E-4</v>
      </c>
      <c r="BC50" s="5">
        <f t="shared" si="212"/>
        <v>4.8447214663241886E-5</v>
      </c>
      <c r="BD50" s="5">
        <f t="shared" si="213"/>
        <v>5.0518387320770534E-4</v>
      </c>
      <c r="BE50" s="5">
        <f t="shared" si="214"/>
        <v>8.0159530186646151E-4</v>
      </c>
      <c r="BF50" s="5">
        <f t="shared" si="215"/>
        <v>6.3596153999773326E-4</v>
      </c>
      <c r="BG50" s="5">
        <f t="shared" si="216"/>
        <v>3.3636847206610797E-4</v>
      </c>
      <c r="BH50" s="5">
        <f t="shared" si="217"/>
        <v>1.3343230118973635E-4</v>
      </c>
      <c r="BI50" s="5">
        <f t="shared" si="218"/>
        <v>4.2344465618738132E-5</v>
      </c>
      <c r="BJ50" s="8">
        <f t="shared" si="219"/>
        <v>0.42133402971226686</v>
      </c>
      <c r="BK50" s="8">
        <f t="shared" si="220"/>
        <v>0.24446526666683946</v>
      </c>
      <c r="BL50" s="8">
        <f t="shared" si="221"/>
        <v>0.31117172255503117</v>
      </c>
      <c r="BM50" s="8">
        <f t="shared" si="222"/>
        <v>0.56900693660130031</v>
      </c>
      <c r="BN50" s="8">
        <f t="shared" si="223"/>
        <v>0.42913014850727854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1.2378</v>
      </c>
      <c r="F51">
        <f>VLOOKUP(B51,home!$B$2:$E$405,3,FALSE)</f>
        <v>1.7168000000000001</v>
      </c>
      <c r="G51">
        <f>VLOOKUP(C51,away!$B$2:$E$405,4,FALSE)</f>
        <v>1.1880999999999999</v>
      </c>
      <c r="H51">
        <f>VLOOKUP(A51,away!$A$2:$E$405,3,FALSE)</f>
        <v>0.96950000000000003</v>
      </c>
      <c r="I51">
        <f>VLOOKUP(C51,away!$B$2:$E$405,3,FALSE)</f>
        <v>0.78879999999999995</v>
      </c>
      <c r="J51">
        <f>VLOOKUP(B51,home!$B$2:$E$405,4,FALSE)</f>
        <v>0.58020000000000005</v>
      </c>
      <c r="K51" s="3">
        <f t="shared" si="168"/>
        <v>2.5247778930240004</v>
      </c>
      <c r="L51" s="3">
        <f t="shared" si="169"/>
        <v>0.44370307632000006</v>
      </c>
      <c r="M51" s="5">
        <f t="shared" si="170"/>
        <v>5.1381300853067191E-2</v>
      </c>
      <c r="N51" s="5">
        <f t="shared" si="171"/>
        <v>0.12972637250863925</v>
      </c>
      <c r="O51" s="5">
        <f t="shared" si="172"/>
        <v>2.2798041253829351E-2</v>
      </c>
      <c r="P51" s="5">
        <f t="shared" si="173"/>
        <v>5.7559990561917511E-2</v>
      </c>
      <c r="Q51" s="5">
        <f t="shared" si="174"/>
        <v>0.16376513872600443</v>
      </c>
      <c r="R51" s="5">
        <f t="shared" si="175"/>
        <v>5.0577805191971761E-3</v>
      </c>
      <c r="S51" s="5">
        <f t="shared" si="176"/>
        <v>1.6120419581057841E-2</v>
      </c>
      <c r="T51" s="5">
        <f t="shared" si="177"/>
        <v>7.2663095846699735E-2</v>
      </c>
      <c r="U51" s="5">
        <f t="shared" si="178"/>
        <v>1.2769772442636483E-2</v>
      </c>
      <c r="V51" s="5">
        <f t="shared" si="179"/>
        <v>2.0065475259035256E-3</v>
      </c>
      <c r="W51" s="5">
        <f t="shared" si="180"/>
        <v>0.13782353396780819</v>
      </c>
      <c r="X51" s="5">
        <f t="shared" si="181"/>
        <v>6.115272601081051E-2</v>
      </c>
      <c r="Y51" s="5">
        <f t="shared" si="182"/>
        <v>1.3566826328175352E-2</v>
      </c>
      <c r="Z51" s="5">
        <f t="shared" si="183"/>
        <v>7.480509252397185E-4</v>
      </c>
      <c r="AA51" s="5">
        <f t="shared" si="184"/>
        <v>1.8886624389013906E-3</v>
      </c>
      <c r="AB51" s="5">
        <f t="shared" si="185"/>
        <v>2.3842265865615117E-3</v>
      </c>
      <c r="AC51" s="5">
        <f t="shared" si="186"/>
        <v>1.4048989459137943E-4</v>
      </c>
      <c r="AD51" s="5">
        <f t="shared" si="187"/>
        <v>8.6993452925091128E-2</v>
      </c>
      <c r="AE51" s="5">
        <f t="shared" si="188"/>
        <v>3.859926268256203E-2</v>
      </c>
      <c r="AF51" s="5">
        <f t="shared" si="189"/>
        <v>8.563305797968275E-3</v>
      </c>
      <c r="AG51" s="5">
        <f t="shared" si="190"/>
        <v>1.266521708675806E-3</v>
      </c>
      <c r="AH51" s="5">
        <f t="shared" si="191"/>
        <v>8.2978124193221317E-5</v>
      </c>
      <c r="AI51" s="5">
        <f t="shared" si="192"/>
        <v>2.0950133356764514E-4</v>
      </c>
      <c r="AJ51" s="5">
        <f t="shared" si="193"/>
        <v>2.6447216777531873E-4</v>
      </c>
      <c r="AK51" s="5">
        <f t="shared" si="194"/>
        <v>2.225778275064197E-4</v>
      </c>
      <c r="AL51" s="5">
        <f t="shared" si="195"/>
        <v>6.295361832001464E-6</v>
      </c>
      <c r="AM51" s="5">
        <f t="shared" si="196"/>
        <v>4.3927829356618812E-2</v>
      </c>
      <c r="AN51" s="5">
        <f t="shared" si="197"/>
        <v>1.9490913021591772E-2</v>
      </c>
      <c r="AO51" s="5">
        <f t="shared" si="198"/>
        <v>4.3240890339829082E-3</v>
      </c>
      <c r="AP51" s="5">
        <f t="shared" si="199"/>
        <v>6.3953720221993147E-4</v>
      </c>
      <c r="AQ51" s="5">
        <f t="shared" si="200"/>
        <v>7.0941156011517355E-5</v>
      </c>
      <c r="AR51" s="5">
        <f t="shared" si="201"/>
        <v>7.3635297943590651E-6</v>
      </c>
      <c r="AS51" s="5">
        <f t="shared" si="202"/>
        <v>1.8591277239421333E-5</v>
      </c>
      <c r="AT51" s="5">
        <f t="shared" si="203"/>
        <v>2.3469422888585625E-5</v>
      </c>
      <c r="AU51" s="5">
        <f t="shared" si="204"/>
        <v>1.9751693357044154E-5</v>
      </c>
      <c r="AV51" s="5">
        <f t="shared" si="205"/>
        <v>1.246715968441352E-5</v>
      </c>
      <c r="AW51" s="5">
        <f t="shared" si="206"/>
        <v>1.9589971968708995E-7</v>
      </c>
      <c r="AX51" s="5">
        <f t="shared" si="207"/>
        <v>1.8484668741353658E-2</v>
      </c>
      <c r="AY51" s="5">
        <f t="shared" si="208"/>
        <v>8.2017043852947603E-3</v>
      </c>
      <c r="AZ51" s="5">
        <f t="shared" si="209"/>
        <v>1.8195607334112597E-3</v>
      </c>
      <c r="BA51" s="5">
        <f t="shared" si="210"/>
        <v>2.6911489832188393E-4</v>
      </c>
      <c r="BB51" s="5">
        <f t="shared" si="211"/>
        <v>2.9851777067240963E-5</v>
      </c>
      <c r="BC51" s="5">
        <f t="shared" si="212"/>
        <v>2.6490650636707296E-6</v>
      </c>
      <c r="BD51" s="5">
        <f t="shared" si="213"/>
        <v>5.4453680372184923E-7</v>
      </c>
      <c r="BE51" s="5">
        <f t="shared" si="214"/>
        <v>1.3748344839748741E-6</v>
      </c>
      <c r="BF51" s="5">
        <f t="shared" si="215"/>
        <v>1.735575855853411E-6</v>
      </c>
      <c r="BG51" s="5">
        <f t="shared" si="216"/>
        <v>1.4606478508416337E-6</v>
      </c>
      <c r="BH51" s="5">
        <f t="shared" si="217"/>
        <v>9.2195285082449359E-7</v>
      </c>
      <c r="BI51" s="5">
        <f t="shared" si="218"/>
        <v>4.6554523523442691E-7</v>
      </c>
      <c r="BJ51" s="8">
        <f t="shared" si="219"/>
        <v>0.81138109587337226</v>
      </c>
      <c r="BK51" s="8">
        <f t="shared" si="220"/>
        <v>0.1354167481636642</v>
      </c>
      <c r="BL51" s="8">
        <f t="shared" si="221"/>
        <v>4.5766158870212799E-2</v>
      </c>
      <c r="BM51" s="8">
        <f t="shared" si="222"/>
        <v>0.55482192092425886</v>
      </c>
      <c r="BN51" s="8">
        <f t="shared" si="223"/>
        <v>0.43028862442265498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1.2378</v>
      </c>
      <c r="F52">
        <f>VLOOKUP(B52,home!$B$2:$E$405,3,FALSE)</f>
        <v>1.3782000000000001</v>
      </c>
      <c r="G52">
        <f>VLOOKUP(C52,away!$B$2:$E$405,4,FALSE)</f>
        <v>0.90290000000000004</v>
      </c>
      <c r="H52">
        <f>VLOOKUP(A52,away!$A$2:$E$405,3,FALSE)</f>
        <v>0.96950000000000003</v>
      </c>
      <c r="I52">
        <f>VLOOKUP(C52,away!$B$2:$E$405,3,FALSE)</f>
        <v>0.78879999999999995</v>
      </c>
      <c r="J52">
        <f>VLOOKUP(B52,home!$B$2:$E$405,4,FALSE)</f>
        <v>0.78879999999999995</v>
      </c>
      <c r="K52" s="3">
        <f t="shared" si="168"/>
        <v>1.5402895782840003</v>
      </c>
      <c r="L52" s="3">
        <f t="shared" si="169"/>
        <v>0.60322817407999996</v>
      </c>
      <c r="M52" s="5">
        <f t="shared" si="170"/>
        <v>0.11724168953148689</v>
      </c>
      <c r="N52" s="5">
        <f t="shared" si="171"/>
        <v>0.18058615252575763</v>
      </c>
      <c r="O52" s="5">
        <f t="shared" si="172"/>
        <v>7.0723490302133082E-2</v>
      </c>
      <c r="P52" s="5">
        <f t="shared" si="173"/>
        <v>0.10893465505224513</v>
      </c>
      <c r="Q52" s="5">
        <f t="shared" si="174"/>
        <v>0.1390774843589147</v>
      </c>
      <c r="R52" s="5">
        <f t="shared" si="175"/>
        <v>2.1331200959760158E-2</v>
      </c>
      <c r="S52" s="5">
        <f t="shared" si="176"/>
        <v>2.5304051653410913E-2</v>
      </c>
      <c r="T52" s="5">
        <f t="shared" si="177"/>
        <v>8.3895456945467864E-2</v>
      </c>
      <c r="U52" s="5">
        <f t="shared" si="178"/>
        <v>3.2856226530600233E-2</v>
      </c>
      <c r="V52" s="5">
        <f t="shared" si="179"/>
        <v>2.6123511272633086E-3</v>
      </c>
      <c r="W52" s="5">
        <f t="shared" si="180"/>
        <v>7.1406533243997469E-2</v>
      </c>
      <c r="X52" s="5">
        <f t="shared" si="181"/>
        <v>4.3074432666159408E-2</v>
      </c>
      <c r="Y52" s="5">
        <f t="shared" si="182"/>
        <v>1.2991855683369621E-2</v>
      </c>
      <c r="Z52" s="5">
        <f t="shared" si="183"/>
        <v>4.2891938019632208E-3</v>
      </c>
      <c r="AA52" s="5">
        <f t="shared" si="184"/>
        <v>6.6066005124042768E-3</v>
      </c>
      <c r="AB52" s="5">
        <f t="shared" si="185"/>
        <v>5.0880389585710234E-3</v>
      </c>
      <c r="AC52" s="5">
        <f t="shared" si="186"/>
        <v>1.5170348643738285E-4</v>
      </c>
      <c r="AD52" s="5">
        <f t="shared" si="187"/>
        <v>2.7496684744279833E-2</v>
      </c>
      <c r="AE52" s="5">
        <f t="shared" si="188"/>
        <v>1.6586774931545315E-2</v>
      </c>
      <c r="AF52" s="5">
        <f t="shared" si="189"/>
        <v>5.0028049779159978E-3</v>
      </c>
      <c r="AG52" s="5">
        <f t="shared" si="190"/>
        <v>1.0059443040355339E-3</v>
      </c>
      <c r="AH52" s="5">
        <f t="shared" si="191"/>
        <v>6.4684063635838166E-4</v>
      </c>
      <c r="AI52" s="5">
        <f t="shared" si="192"/>
        <v>9.9632189099340611E-4</v>
      </c>
      <c r="AJ52" s="5">
        <f t="shared" si="193"/>
        <v>7.6731211265667568E-4</v>
      </c>
      <c r="AK52" s="5">
        <f t="shared" si="194"/>
        <v>3.9396095013871884E-4</v>
      </c>
      <c r="AL52" s="5">
        <f t="shared" si="195"/>
        <v>5.6381879283106103E-6</v>
      </c>
      <c r="AM52" s="5">
        <f t="shared" si="196"/>
        <v>8.4705713897949755E-3</v>
      </c>
      <c r="AN52" s="5">
        <f t="shared" si="197"/>
        <v>5.1096873128803101E-3</v>
      </c>
      <c r="AO52" s="5">
        <f t="shared" si="198"/>
        <v>1.5411536739342653E-3</v>
      </c>
      <c r="AP52" s="5">
        <f t="shared" si="199"/>
        <v>3.0988910556801683E-4</v>
      </c>
      <c r="AQ52" s="5">
        <f t="shared" si="200"/>
        <v>4.6733459829769782E-5</v>
      </c>
      <c r="AR52" s="5">
        <f t="shared" si="201"/>
        <v>7.8038499198242368E-5</v>
      </c>
      <c r="AS52" s="5">
        <f t="shared" si="202"/>
        <v>1.2020188701997701E-4</v>
      </c>
      <c r="AT52" s="5">
        <f t="shared" si="203"/>
        <v>9.2572856933470737E-5</v>
      </c>
      <c r="AU52" s="5">
        <f t="shared" si="204"/>
        <v>4.7529668922200249E-5</v>
      </c>
      <c r="AV52" s="5">
        <f t="shared" si="205"/>
        <v>1.8302363425038499E-5</v>
      </c>
      <c r="AW52" s="5">
        <f t="shared" si="206"/>
        <v>1.4551944874269948E-7</v>
      </c>
      <c r="AX52" s="5">
        <f t="shared" si="207"/>
        <v>2.1745221389686369E-3</v>
      </c>
      <c r="AY52" s="5">
        <f t="shared" si="208"/>
        <v>1.3117330193865868E-3</v>
      </c>
      <c r="AZ52" s="5">
        <f t="shared" si="209"/>
        <v>3.9563715708250792E-4</v>
      </c>
      <c r="BA52" s="5">
        <f t="shared" si="210"/>
        <v>7.9553159955027782E-5</v>
      </c>
      <c r="BB52" s="5">
        <f t="shared" si="211"/>
        <v>1.1997176855491395E-5</v>
      </c>
      <c r="BC52" s="5">
        <f t="shared" si="212"/>
        <v>1.4474070177305821E-6</v>
      </c>
      <c r="BD52" s="5">
        <f t="shared" si="213"/>
        <v>7.8458368965498789E-6</v>
      </c>
      <c r="BE52" s="5">
        <f t="shared" si="214"/>
        <v>1.2084860804671861E-5</v>
      </c>
      <c r="BF52" s="5">
        <f t="shared" si="215"/>
        <v>9.3070925762244345E-6</v>
      </c>
      <c r="BG52" s="5">
        <f t="shared" si="216"/>
        <v>4.7785392330942955E-6</v>
      </c>
      <c r="BH52" s="5">
        <f t="shared" si="217"/>
        <v>1.8400835450390911E-6</v>
      </c>
      <c r="BI52" s="5">
        <f t="shared" si="218"/>
        <v>5.6685230151911781E-7</v>
      </c>
      <c r="BJ52" s="8">
        <f t="shared" si="219"/>
        <v>0.60057704938271661</v>
      </c>
      <c r="BK52" s="8">
        <f t="shared" si="220"/>
        <v>0.25556182205815858</v>
      </c>
      <c r="BL52" s="8">
        <f t="shared" si="221"/>
        <v>0.13980306139447199</v>
      </c>
      <c r="BM52" s="8">
        <f t="shared" si="222"/>
        <v>0.3610248664070751</v>
      </c>
      <c r="BN52" s="8">
        <f t="shared" si="223"/>
        <v>0.63789467273029765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1.2378</v>
      </c>
      <c r="F53">
        <f>VLOOKUP(B53,home!$B$2:$E$405,3,FALSE)</f>
        <v>1.1108</v>
      </c>
      <c r="G53">
        <f>VLOOKUP(C53,away!$B$2:$E$405,4,FALSE)</f>
        <v>0.998</v>
      </c>
      <c r="H53">
        <f>VLOOKUP(A53,away!$A$2:$E$405,3,FALSE)</f>
        <v>0.96950000000000003</v>
      </c>
      <c r="I53">
        <f>VLOOKUP(C53,away!$B$2:$E$405,3,FALSE)</f>
        <v>1.4561999999999999</v>
      </c>
      <c r="J53">
        <f>VLOOKUP(B53,home!$B$2:$E$405,4,FALSE)</f>
        <v>1.1604000000000001</v>
      </c>
      <c r="K53" s="3">
        <f t="shared" si="168"/>
        <v>1.37219834352</v>
      </c>
      <c r="L53" s="3">
        <f t="shared" si="169"/>
        <v>1.6382363583600001</v>
      </c>
      <c r="M53" s="5">
        <f t="shared" si="170"/>
        <v>4.927025623158076E-2</v>
      </c>
      <c r="N53" s="5">
        <f t="shared" si="171"/>
        <v>6.7608563985781064E-2</v>
      </c>
      <c r="O53" s="5">
        <f t="shared" si="172"/>
        <v>8.0716325144288961E-2</v>
      </c>
      <c r="P53" s="5">
        <f t="shared" si="173"/>
        <v>0.11075880765801503</v>
      </c>
      <c r="Q53" s="5">
        <f t="shared" si="174"/>
        <v>4.6386179754527364E-2</v>
      </c>
      <c r="R53" s="5">
        <f t="shared" si="175"/>
        <v>6.6116209282290853E-2</v>
      </c>
      <c r="S53" s="5">
        <f t="shared" si="176"/>
        <v>6.224604057347112E-2</v>
      </c>
      <c r="T53" s="5">
        <f t="shared" si="177"/>
        <v>7.5991526199289283E-2</v>
      </c>
      <c r="U53" s="5">
        <f t="shared" si="178"/>
        <v>9.0724552856981153E-2</v>
      </c>
      <c r="V53" s="5">
        <f t="shared" si="179"/>
        <v>1.5547575448958295E-2</v>
      </c>
      <c r="W53" s="5">
        <f t="shared" si="180"/>
        <v>2.1217013007127798E-2</v>
      </c>
      <c r="X53" s="5">
        <f t="shared" si="181"/>
        <v>3.47584821240738E-2</v>
      </c>
      <c r="Y53" s="5">
        <f t="shared" si="182"/>
        <v>2.847130458853192E-2</v>
      </c>
      <c r="Z53" s="5">
        <f t="shared" si="183"/>
        <v>3.6104659307729263E-2</v>
      </c>
      <c r="AA53" s="5">
        <f t="shared" si="184"/>
        <v>4.9542753695420036E-2</v>
      </c>
      <c r="AB53" s="5">
        <f t="shared" si="185"/>
        <v>3.3991242277137373E-2</v>
      </c>
      <c r="AC53" s="5">
        <f t="shared" si="186"/>
        <v>2.1844199858198111E-3</v>
      </c>
      <c r="AD53" s="5">
        <f t="shared" si="187"/>
        <v>7.2784875257057664E-3</v>
      </c>
      <c r="AE53" s="5">
        <f t="shared" si="188"/>
        <v>1.1923882898480903E-2</v>
      </c>
      <c r="AF53" s="5">
        <f t="shared" si="189"/>
        <v>9.7670692485592216E-3</v>
      </c>
      <c r="AG53" s="5">
        <f t="shared" si="190"/>
        <v>5.3335893192031992E-3</v>
      </c>
      <c r="AH53" s="5">
        <f t="shared" si="191"/>
        <v>1.4786991396030721E-2</v>
      </c>
      <c r="AI53" s="5">
        <f t="shared" si="192"/>
        <v>2.0290685099277846E-2</v>
      </c>
      <c r="AJ53" s="5">
        <f t="shared" si="193"/>
        <v>1.3921422241057508E-2</v>
      </c>
      <c r="AK53" s="5">
        <f t="shared" si="194"/>
        <v>6.3676508462071971E-3</v>
      </c>
      <c r="AL53" s="5">
        <f t="shared" si="195"/>
        <v>1.9642175345429709E-4</v>
      </c>
      <c r="AM53" s="5">
        <f t="shared" si="196"/>
        <v>1.9975057052208861E-3</v>
      </c>
      <c r="AN53" s="5">
        <f t="shared" si="197"/>
        <v>3.2723864723243888E-3</v>
      </c>
      <c r="AO53" s="5">
        <f t="shared" si="198"/>
        <v>2.6804712487836176E-3</v>
      </c>
      <c r="AP53" s="5">
        <f t="shared" si="199"/>
        <v>1.4637484857653183E-3</v>
      </c>
      <c r="AQ53" s="5">
        <f t="shared" si="200"/>
        <v>5.9949149721878509E-4</v>
      </c>
      <c r="AR53" s="5">
        <f t="shared" si="201"/>
        <v>4.8449173871467988E-3</v>
      </c>
      <c r="AS53" s="5">
        <f t="shared" si="202"/>
        <v>6.6481876131340833E-3</v>
      </c>
      <c r="AT53" s="5">
        <f t="shared" si="203"/>
        <v>4.5613160150763873E-3</v>
      </c>
      <c r="AU53" s="5">
        <f t="shared" si="204"/>
        <v>2.0863434267196878E-3</v>
      </c>
      <c r="AV53" s="5">
        <f t="shared" si="205"/>
        <v>7.1571924853964923E-4</v>
      </c>
      <c r="AW53" s="5">
        <f t="shared" si="206"/>
        <v>1.2265366614133371E-5</v>
      </c>
      <c r="AX53" s="5">
        <f t="shared" si="207"/>
        <v>4.5682900331264184E-4</v>
      </c>
      <c r="AY53" s="5">
        <f t="shared" si="208"/>
        <v>7.4839388278013087E-4</v>
      </c>
      <c r="AZ53" s="5">
        <f t="shared" si="209"/>
        <v>6.1302303457231135E-4</v>
      </c>
      <c r="BA53" s="5">
        <f t="shared" si="210"/>
        <v>3.3475887458284657E-4</v>
      </c>
      <c r="BB53" s="5">
        <f t="shared" si="211"/>
        <v>1.3710353990632369E-4</v>
      </c>
      <c r="BC53" s="5">
        <f t="shared" si="212"/>
        <v>4.4921600786880076E-5</v>
      </c>
      <c r="BD53" s="5">
        <f t="shared" si="213"/>
        <v>1.3228533028124048E-3</v>
      </c>
      <c r="BE53" s="5">
        <f t="shared" si="214"/>
        <v>1.8152171108391426E-3</v>
      </c>
      <c r="BF53" s="5">
        <f t="shared" si="215"/>
        <v>1.2454189563113162E-3</v>
      </c>
      <c r="BG53" s="5">
        <f t="shared" si="216"/>
        <v>5.6965394294626495E-4</v>
      </c>
      <c r="BH53" s="5">
        <f t="shared" si="217"/>
        <v>1.9541954922262539E-4</v>
      </c>
      <c r="BI53" s="5">
        <f t="shared" si="218"/>
        <v>5.3630876346942306E-5</v>
      </c>
      <c r="BJ53" s="8">
        <f t="shared" si="219"/>
        <v>0.32108473199653442</v>
      </c>
      <c r="BK53" s="8">
        <f t="shared" si="220"/>
        <v>0.24095191553407946</v>
      </c>
      <c r="BL53" s="8">
        <f t="shared" si="221"/>
        <v>0.40051651026778701</v>
      </c>
      <c r="BM53" s="8">
        <f t="shared" si="222"/>
        <v>0.57706534653348018</v>
      </c>
      <c r="BN53" s="8">
        <f t="shared" si="223"/>
        <v>0.42085634205648403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1.2378</v>
      </c>
      <c r="F54">
        <f>VLOOKUP(B54,home!$B$2:$E$405,3,FALSE)</f>
        <v>1.0455000000000001</v>
      </c>
      <c r="G54">
        <f>VLOOKUP(C54,away!$B$2:$E$405,4,FALSE)</f>
        <v>0.85540000000000005</v>
      </c>
      <c r="H54">
        <f>VLOOKUP(A54,away!$A$2:$E$405,3,FALSE)</f>
        <v>0.96950000000000003</v>
      </c>
      <c r="I54">
        <f>VLOOKUP(C54,away!$B$2:$E$405,3,FALSE)</f>
        <v>0.91010000000000002</v>
      </c>
      <c r="J54">
        <f>VLOOKUP(B54,home!$B$2:$E$405,4,FALSE)</f>
        <v>1.2742</v>
      </c>
      <c r="K54" s="3">
        <f t="shared" si="168"/>
        <v>1.1069901624600003</v>
      </c>
      <c r="L54" s="3">
        <f t="shared" si="169"/>
        <v>1.1242801126899999</v>
      </c>
      <c r="M54" s="5">
        <f t="shared" si="170"/>
        <v>0.10739192616023414</v>
      </c>
      <c r="N54" s="5">
        <f t="shared" si="171"/>
        <v>0.11888180578700994</v>
      </c>
      <c r="O54" s="5">
        <f t="shared" si="172"/>
        <v>0.12073860684542422</v>
      </c>
      <c r="P54" s="5">
        <f t="shared" si="173"/>
        <v>0.13365645000701024</v>
      </c>
      <c r="Q54" s="5">
        <f t="shared" si="174"/>
        <v>6.5800494750850189E-2</v>
      </c>
      <c r="R54" s="5">
        <f t="shared" si="175"/>
        <v>6.7872007255103575E-2</v>
      </c>
      <c r="S54" s="5">
        <f t="shared" si="176"/>
        <v>4.1586102575863995E-2</v>
      </c>
      <c r="T54" s="5">
        <f t="shared" si="177"/>
        <v>7.3978187653543609E-2</v>
      </c>
      <c r="U54" s="5">
        <f t="shared" si="178"/>
        <v>7.5133644337813429E-2</v>
      </c>
      <c r="V54" s="5">
        <f t="shared" si="179"/>
        <v>5.7507435497154546E-3</v>
      </c>
      <c r="W54" s="5">
        <f t="shared" si="180"/>
        <v>2.4280166791397346E-2</v>
      </c>
      <c r="X54" s="5">
        <f t="shared" si="181"/>
        <v>2.7297708656364206E-2</v>
      </c>
      <c r="Y54" s="5">
        <f t="shared" si="182"/>
        <v>1.5345135482177972E-2</v>
      </c>
      <c r="Z54" s="5">
        <f t="shared" si="183"/>
        <v>2.5435715988421443E-2</v>
      </c>
      <c r="AA54" s="5">
        <f t="shared" si="184"/>
        <v>2.8157087374309078E-2</v>
      </c>
      <c r="AB54" s="5">
        <f t="shared" si="185"/>
        <v>1.5584809363443421E-2</v>
      </c>
      <c r="AC54" s="5">
        <f t="shared" si="186"/>
        <v>4.4732411180569966E-4</v>
      </c>
      <c r="AD54" s="5">
        <f t="shared" si="187"/>
        <v>6.7194764452412122E-3</v>
      </c>
      <c r="AE54" s="5">
        <f t="shared" si="188"/>
        <v>7.5545737350735916E-3</v>
      </c>
      <c r="AF54" s="5">
        <f t="shared" si="189"/>
        <v>4.2467285050967266E-3</v>
      </c>
      <c r="AG54" s="5">
        <f t="shared" si="190"/>
        <v>1.5915041340913271E-3</v>
      </c>
      <c r="AH54" s="5">
        <f t="shared" si="191"/>
        <v>7.1492174094533257E-3</v>
      </c>
      <c r="AI54" s="5">
        <f t="shared" si="192"/>
        <v>7.9141133415525991E-3</v>
      </c>
      <c r="AJ54" s="5">
        <f t="shared" si="193"/>
        <v>4.3804228068460849E-3</v>
      </c>
      <c r="AK54" s="5">
        <f t="shared" si="194"/>
        <v>1.6163616515313458E-3</v>
      </c>
      <c r="AL54" s="5">
        <f t="shared" si="195"/>
        <v>2.2268993554425067E-5</v>
      </c>
      <c r="AM54" s="5">
        <f t="shared" si="196"/>
        <v>1.4876788643527429E-3</v>
      </c>
      <c r="AN54" s="5">
        <f t="shared" si="197"/>
        <v>1.6725677612610332E-3</v>
      </c>
      <c r="AO54" s="5">
        <f t="shared" si="198"/>
        <v>9.4021733555610778E-4</v>
      </c>
      <c r="AP54" s="5">
        <f t="shared" si="199"/>
        <v>3.5235588399070404E-4</v>
      </c>
      <c r="AQ54" s="5">
        <f t="shared" si="200"/>
        <v>9.9036678240013352E-5</v>
      </c>
      <c r="AR54" s="5">
        <f t="shared" si="201"/>
        <v>1.6075445909490968E-3</v>
      </c>
      <c r="AS54" s="5">
        <f t="shared" si="202"/>
        <v>1.7795360478964353E-3</v>
      </c>
      <c r="AT54" s="5">
        <f t="shared" si="203"/>
        <v>9.8496444938215113E-4</v>
      </c>
      <c r="AU54" s="5">
        <f t="shared" si="204"/>
        <v>3.6344865194629073E-4</v>
      </c>
      <c r="AV54" s="5">
        <f t="shared" si="205"/>
        <v>1.0058352056597311E-4</v>
      </c>
      <c r="AW54" s="5">
        <f t="shared" si="206"/>
        <v>7.6986819580016996E-7</v>
      </c>
      <c r="AX54" s="5">
        <f t="shared" si="207"/>
        <v>2.7447431128969159E-4</v>
      </c>
      <c r="AY54" s="5">
        <f t="shared" si="208"/>
        <v>3.0858600962728466E-4</v>
      </c>
      <c r="AZ54" s="5">
        <f t="shared" si="209"/>
        <v>1.7346855683916053E-4</v>
      </c>
      <c r="BA54" s="5">
        <f t="shared" si="210"/>
        <v>6.5009082877101002E-5</v>
      </c>
      <c r="BB54" s="5">
        <f t="shared" si="211"/>
        <v>1.8272104755735171E-5</v>
      </c>
      <c r="BC54" s="5">
        <f t="shared" si="212"/>
        <v>4.1085927987722792E-6</v>
      </c>
      <c r="BD54" s="5">
        <f t="shared" si="213"/>
        <v>3.0122173564440835E-4</v>
      </c>
      <c r="BE54" s="5">
        <f t="shared" si="214"/>
        <v>3.3344949807748685E-4</v>
      </c>
      <c r="BF54" s="5">
        <f t="shared" si="215"/>
        <v>1.8456265702450141E-4</v>
      </c>
      <c r="BG54" s="5">
        <f t="shared" si="216"/>
        <v>6.810301522786737E-5</v>
      </c>
      <c r="BH54" s="5">
        <f t="shared" si="217"/>
        <v>1.8847341972778191E-5</v>
      </c>
      <c r="BI54" s="5">
        <f t="shared" si="218"/>
        <v>4.1727644304769821E-6</v>
      </c>
      <c r="BJ54" s="8">
        <f t="shared" si="219"/>
        <v>0.35109155712243439</v>
      </c>
      <c r="BK54" s="8">
        <f t="shared" si="220"/>
        <v>0.28916340140781122</v>
      </c>
      <c r="BL54" s="8">
        <f t="shared" si="221"/>
        <v>0.33429270465859451</v>
      </c>
      <c r="BM54" s="8">
        <f t="shared" si="222"/>
        <v>0.38533427223019778</v>
      </c>
      <c r="BN54" s="8">
        <f t="shared" si="223"/>
        <v>0.61434129080563227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1.2378</v>
      </c>
      <c r="F55">
        <f>VLOOKUP(B55,home!$B$2:$E$405,3,FALSE)</f>
        <v>0.85540000000000005</v>
      </c>
      <c r="G55">
        <f>VLOOKUP(C55,away!$B$2:$E$405,4,FALSE)</f>
        <v>0.998</v>
      </c>
      <c r="H55">
        <f>VLOOKUP(A55,away!$A$2:$E$405,3,FALSE)</f>
        <v>0.96950000000000003</v>
      </c>
      <c r="I55">
        <f>VLOOKUP(C55,away!$B$2:$E$405,3,FALSE)</f>
        <v>0.78879999999999995</v>
      </c>
      <c r="J55">
        <f>VLOOKUP(B55,home!$B$2:$E$405,4,FALSE)</f>
        <v>0.78879999999999995</v>
      </c>
      <c r="K55" s="3">
        <f t="shared" si="168"/>
        <v>1.0566964917600001</v>
      </c>
      <c r="L55" s="3">
        <f t="shared" si="169"/>
        <v>0.60322817407999996</v>
      </c>
      <c r="M55" s="5">
        <f t="shared" si="170"/>
        <v>0.19015330460142504</v>
      </c>
      <c r="N55" s="5">
        <f t="shared" si="171"/>
        <v>0.20093432986889653</v>
      </c>
      <c r="O55" s="5">
        <f t="shared" si="172"/>
        <v>0.11470583072999567</v>
      </c>
      <c r="P55" s="5">
        <f t="shared" si="173"/>
        <v>0.12120924891680285</v>
      </c>
      <c r="Q55" s="5">
        <f t="shared" si="174"/>
        <v>0.10616330072330477</v>
      </c>
      <c r="R55" s="5">
        <f t="shared" si="175"/>
        <v>3.459689441379242E-2</v>
      </c>
      <c r="S55" s="5">
        <f t="shared" si="176"/>
        <v>1.9315575469185622E-2</v>
      </c>
      <c r="T55" s="5">
        <f t="shared" si="177"/>
        <v>6.4040694049625063E-2</v>
      </c>
      <c r="U55" s="5">
        <f t="shared" si="178"/>
        <v>3.6558416952845597E-2</v>
      </c>
      <c r="V55" s="5">
        <f t="shared" si="179"/>
        <v>1.3680344217952573E-3</v>
      </c>
      <c r="W55" s="5">
        <f t="shared" si="180"/>
        <v>3.7394129142659348E-2</v>
      </c>
      <c r="X55" s="5">
        <f t="shared" si="181"/>
        <v>2.2557192244038113E-2</v>
      </c>
      <c r="Y55" s="5">
        <f t="shared" si="182"/>
        <v>6.8035669448713232E-3</v>
      </c>
      <c r="Z55" s="5">
        <f t="shared" si="183"/>
        <v>6.9566071486901835E-3</v>
      </c>
      <c r="AA55" s="5">
        <f t="shared" si="184"/>
        <v>7.3510223685734543E-3</v>
      </c>
      <c r="AB55" s="5">
        <f t="shared" si="185"/>
        <v>3.8838997738604272E-3</v>
      </c>
      <c r="AC55" s="5">
        <f t="shared" si="186"/>
        <v>5.4501558987399356E-5</v>
      </c>
      <c r="AD55" s="5">
        <f t="shared" si="187"/>
        <v>9.8785612693671268E-3</v>
      </c>
      <c r="AE55" s="5">
        <f t="shared" si="188"/>
        <v>5.959026477057738E-3</v>
      </c>
      <c r="AF55" s="5">
        <f t="shared" si="189"/>
        <v>1.7973263305249569E-3</v>
      </c>
      <c r="AG55" s="5">
        <f t="shared" si="190"/>
        <v>3.6139929352949204E-4</v>
      </c>
      <c r="AH55" s="5">
        <f t="shared" si="191"/>
        <v>1.0491053570240636E-3</v>
      </c>
      <c r="AI55" s="5">
        <f t="shared" si="192"/>
        <v>1.1085859502539502E-3</v>
      </c>
      <c r="AJ55" s="5">
        <f t="shared" si="193"/>
        <v>5.8571944222388756E-4</v>
      </c>
      <c r="AK55" s="5">
        <f t="shared" si="194"/>
        <v>2.0630922658453537E-4</v>
      </c>
      <c r="AL55" s="5">
        <f t="shared" si="195"/>
        <v>1.3896351774699576E-6</v>
      </c>
      <c r="AM55" s="5">
        <f t="shared" si="196"/>
        <v>2.087728207395292E-3</v>
      </c>
      <c r="AN55" s="5">
        <f t="shared" si="197"/>
        <v>1.2593764745223734E-3</v>
      </c>
      <c r="AO55" s="5">
        <f t="shared" si="198"/>
        <v>3.7984568560271942E-4</v>
      </c>
      <c r="AP55" s="5">
        <f t="shared" si="199"/>
        <v>7.6377873119431387E-5</v>
      </c>
      <c r="AQ55" s="5">
        <f t="shared" si="200"/>
        <v>1.1518321235487126E-5</v>
      </c>
      <c r="AR55" s="5">
        <f t="shared" si="201"/>
        <v>1.2656998178703444E-4</v>
      </c>
      <c r="AS55" s="5">
        <f t="shared" si="202"/>
        <v>1.3374605571648643E-4</v>
      </c>
      <c r="AT55" s="5">
        <f t="shared" si="203"/>
        <v>7.0664493931174349E-5</v>
      </c>
      <c r="AU55" s="5">
        <f t="shared" si="204"/>
        <v>2.4890307609689254E-5</v>
      </c>
      <c r="AV55" s="5">
        <f t="shared" si="205"/>
        <v>6.5753751824964652E-6</v>
      </c>
      <c r="AW55" s="5">
        <f t="shared" si="206"/>
        <v>2.4605385942930621E-8</v>
      </c>
      <c r="AX55" s="5">
        <f t="shared" si="207"/>
        <v>3.67682512083833E-4</v>
      </c>
      <c r="AY55" s="5">
        <f t="shared" si="208"/>
        <v>2.2179645040547809E-4</v>
      </c>
      <c r="AZ55" s="5">
        <f t="shared" si="209"/>
        <v>6.68969338977609E-5</v>
      </c>
      <c r="BA55" s="5">
        <f t="shared" si="210"/>
        <v>1.3451371762232254E-5</v>
      </c>
      <c r="BB55" s="5">
        <f t="shared" si="211"/>
        <v>2.0285616067506586E-6</v>
      </c>
      <c r="BC55" s="5">
        <f t="shared" si="212"/>
        <v>2.447371028097981E-7</v>
      </c>
      <c r="BD55" s="5">
        <f t="shared" si="213"/>
        <v>1.2725096501121939E-5</v>
      </c>
      <c r="BE55" s="5">
        <f t="shared" si="214"/>
        <v>1.3446564830043005E-5</v>
      </c>
      <c r="BF55" s="5">
        <f t="shared" si="215"/>
        <v>7.1044689410649219E-6</v>
      </c>
      <c r="BG55" s="5">
        <f t="shared" si="216"/>
        <v>2.5024224686137289E-6</v>
      </c>
      <c r="BH55" s="5">
        <f t="shared" si="217"/>
        <v>6.6107526087138138E-7</v>
      </c>
      <c r="BI55" s="5">
        <f t="shared" si="218"/>
        <v>1.3971118179042319E-7</v>
      </c>
      <c r="BJ55" s="8">
        <f t="shared" si="219"/>
        <v>0.46037647347260879</v>
      </c>
      <c r="BK55" s="8">
        <f t="shared" si="220"/>
        <v>0.33232385105377915</v>
      </c>
      <c r="BL55" s="8">
        <f t="shared" si="221"/>
        <v>0.20044480976856438</v>
      </c>
      <c r="BM55" s="8">
        <f t="shared" si="222"/>
        <v>0.23211706034440546</v>
      </c>
      <c r="BN55" s="8">
        <f t="shared" si="223"/>
        <v>0.76776290925421731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1.4778</v>
      </c>
      <c r="F60">
        <f>VLOOKUP(B60,home!$B$2:$E$405,3,FALSE)</f>
        <v>0.9667</v>
      </c>
      <c r="G60">
        <f>VLOOKUP(C60,away!$B$2:$E$405,4,FALSE)</f>
        <v>0.87</v>
      </c>
      <c r="H60">
        <f>VLOOKUP(A60,away!$A$2:$E$405,3,FALSE)</f>
        <v>1.2444</v>
      </c>
      <c r="I60">
        <f>VLOOKUP(C60,away!$B$2:$E$405,3,FALSE)</f>
        <v>0.2296</v>
      </c>
      <c r="J60">
        <f>VLOOKUP(B60,home!$B$2:$E$405,4,FALSE)</f>
        <v>1.4923999999999999</v>
      </c>
      <c r="K60" s="3">
        <f t="shared" si="168"/>
        <v>1.2428726562000001</v>
      </c>
      <c r="L60" s="3">
        <f t="shared" si="169"/>
        <v>0.426399931776</v>
      </c>
      <c r="M60" s="5">
        <f t="shared" si="170"/>
        <v>0.18838404863327363</v>
      </c>
      <c r="N60" s="5">
        <f t="shared" si="171"/>
        <v>0.23413738291054675</v>
      </c>
      <c r="O60" s="5">
        <f t="shared" si="172"/>
        <v>8.0326945484914536E-2</v>
      </c>
      <c r="P60" s="5">
        <f t="shared" si="173"/>
        <v>9.9836164099268321E-2</v>
      </c>
      <c r="Q60" s="5">
        <f t="shared" si="174"/>
        <v>0.1455014755068739</v>
      </c>
      <c r="R60" s="5">
        <f t="shared" si="175"/>
        <v>1.7125702037271012E-2</v>
      </c>
      <c r="S60" s="5">
        <f t="shared" si="176"/>
        <v>1.3227313743345719E-2</v>
      </c>
      <c r="T60" s="5">
        <f t="shared" si="177"/>
        <v>6.2041819229438362E-2</v>
      </c>
      <c r="U60" s="5">
        <f t="shared" si="178"/>
        <v>2.1285066780352774E-2</v>
      </c>
      <c r="V60" s="5">
        <f t="shared" si="179"/>
        <v>7.7888422026638627E-4</v>
      </c>
      <c r="W60" s="5">
        <f t="shared" si="180"/>
        <v>6.0279935114749217E-2</v>
      </c>
      <c r="X60" s="5">
        <f t="shared" si="181"/>
        <v>2.570336022039077E-2</v>
      </c>
      <c r="Y60" s="5">
        <f t="shared" si="182"/>
        <v>5.4799555221942877E-3</v>
      </c>
      <c r="Z60" s="5">
        <f t="shared" si="183"/>
        <v>2.4341327267694882E-3</v>
      </c>
      <c r="AA60" s="5">
        <f t="shared" si="184"/>
        <v>3.0253170076633422E-3</v>
      </c>
      <c r="AB60" s="5">
        <f t="shared" si="185"/>
        <v>1.8800418925807873E-3</v>
      </c>
      <c r="AC60" s="5">
        <f t="shared" si="186"/>
        <v>2.5798632299616233E-5</v>
      </c>
      <c r="AD60" s="5">
        <f t="shared" si="187"/>
        <v>1.8730070767907996E-2</v>
      </c>
      <c r="AE60" s="5">
        <f t="shared" si="188"/>
        <v>7.9865008975956199E-3</v>
      </c>
      <c r="AF60" s="5">
        <f t="shared" si="189"/>
        <v>1.7027217189318675E-3</v>
      </c>
      <c r="AG60" s="5">
        <f t="shared" si="190"/>
        <v>2.4201347492868724E-4</v>
      </c>
      <c r="AH60" s="5">
        <f t="shared" si="191"/>
        <v>2.5947850715705967E-4</v>
      </c>
      <c r="AI60" s="5">
        <f t="shared" si="192"/>
        <v>3.2249874141710539E-4</v>
      </c>
      <c r="AJ60" s="5">
        <f t="shared" si="193"/>
        <v>2.0041243368311743E-4</v>
      </c>
      <c r="AK60" s="5">
        <f t="shared" si="194"/>
        <v>8.3029044595747513E-5</v>
      </c>
      <c r="AL60" s="5">
        <f t="shared" si="195"/>
        <v>5.4689056881140769E-7</v>
      </c>
      <c r="AM60" s="5">
        <f t="shared" si="196"/>
        <v>4.6558185612247602E-3</v>
      </c>
      <c r="AN60" s="5">
        <f t="shared" si="197"/>
        <v>1.9852407168676721E-3</v>
      </c>
      <c r="AO60" s="5">
        <f t="shared" si="198"/>
        <v>4.2325325311565632E-4</v>
      </c>
      <c r="AP60" s="5">
        <f t="shared" si="199"/>
        <v>6.0158386084161971E-5</v>
      </c>
      <c r="AQ60" s="5">
        <f t="shared" si="200"/>
        <v>6.4128829305102329E-6</v>
      </c>
      <c r="AR60" s="5">
        <f t="shared" si="201"/>
        <v>2.2128323549821713E-5</v>
      </c>
      <c r="AS60" s="5">
        <f t="shared" si="202"/>
        <v>2.7502688267619921E-5</v>
      </c>
      <c r="AT60" s="5">
        <f t="shared" si="203"/>
        <v>1.7091169609908678E-5</v>
      </c>
      <c r="AU60" s="5">
        <f t="shared" si="204"/>
        <v>7.0807157902106399E-6</v>
      </c>
      <c r="AV60" s="5">
        <f t="shared" si="205"/>
        <v>2.2001070104940944E-6</v>
      </c>
      <c r="AW60" s="5">
        <f t="shared" si="206"/>
        <v>8.0508492223903617E-9</v>
      </c>
      <c r="AX60" s="5">
        <f t="shared" si="207"/>
        <v>9.6443159699577841E-4</v>
      </c>
      <c r="AY60" s="5">
        <f t="shared" si="208"/>
        <v>4.1123356716161861E-4</v>
      </c>
      <c r="AZ60" s="5">
        <f t="shared" si="209"/>
        <v>8.7674982490857633E-5</v>
      </c>
      <c r="BA60" s="5">
        <f t="shared" si="210"/>
        <v>1.246153551752123E-5</v>
      </c>
      <c r="BB60" s="5">
        <f t="shared" si="211"/>
        <v>1.3283994736238135E-6</v>
      </c>
      <c r="BC60" s="5">
        <f t="shared" si="212"/>
        <v>1.1328588898489366E-7</v>
      </c>
      <c r="BD60" s="5">
        <f t="shared" si="213"/>
        <v>1.5725859419935386E-6</v>
      </c>
      <c r="BE60" s="5">
        <f t="shared" si="214"/>
        <v>1.9545240668282885E-6</v>
      </c>
      <c r="BF60" s="5">
        <f t="shared" si="215"/>
        <v>1.2146122592728508E-6</v>
      </c>
      <c r="BG60" s="5">
        <f t="shared" si="216"/>
        <v>5.0320278831184382E-7</v>
      </c>
      <c r="BH60" s="5">
        <f t="shared" si="217"/>
        <v>1.5635424652909684E-7</v>
      </c>
      <c r="BI60" s="5">
        <f t="shared" si="218"/>
        <v>3.8865683538353674E-8</v>
      </c>
      <c r="BJ60" s="8">
        <f t="shared" si="219"/>
        <v>0.57041336253130859</v>
      </c>
      <c r="BK60" s="8">
        <f t="shared" si="220"/>
        <v>0.30266398978618414</v>
      </c>
      <c r="BL60" s="8">
        <f t="shared" si="221"/>
        <v>0.12458993507884999</v>
      </c>
      <c r="BM60" s="8">
        <f t="shared" si="222"/>
        <v>0.23437847593465155</v>
      </c>
      <c r="BN60" s="8">
        <f t="shared" si="223"/>
        <v>0.76531171867214809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1.4778</v>
      </c>
      <c r="F61">
        <f>VLOOKUP(B61,home!$B$2:$E$405,3,FALSE)</f>
        <v>0.76129999999999998</v>
      </c>
      <c r="G61">
        <f>VLOOKUP(C61,away!$B$2:$E$405,4,FALSE)</f>
        <v>1.0995999999999999</v>
      </c>
      <c r="H61">
        <f>VLOOKUP(A61,away!$A$2:$E$405,3,FALSE)</f>
        <v>1.2444</v>
      </c>
      <c r="I61">
        <f>VLOOKUP(C61,away!$B$2:$E$405,3,FALSE)</f>
        <v>0.90410000000000001</v>
      </c>
      <c r="J61">
        <f>VLOOKUP(B61,home!$B$2:$E$405,4,FALSE)</f>
        <v>1.0044999999999999</v>
      </c>
      <c r="K61" s="3">
        <f t="shared" si="168"/>
        <v>1.2371040343439998</v>
      </c>
      <c r="L61" s="3">
        <f t="shared" si="169"/>
        <v>1.13012481918</v>
      </c>
      <c r="M61" s="5">
        <f t="shared" ref="M61:M78" si="224">_xlfn.POISSON.DIST(0,K61,FALSE) * _xlfn.POISSON.DIST(0,L61,FALSE)</f>
        <v>9.3740134326101968E-2</v>
      </c>
      <c r="N61" s="5">
        <f t="shared" ref="N61:N78" si="225">_xlfn.POISSON.DIST(1,K61,FALSE) * _xlfn.POISSON.DIST(0,L61,FALSE)</f>
        <v>0.11596629835476921</v>
      </c>
      <c r="O61" s="5">
        <f t="shared" ref="O61:O78" si="226">_xlfn.POISSON.DIST(0,K61,FALSE) * _xlfn.POISSON.DIST(1,L61,FALSE)</f>
        <v>0.10593805235519489</v>
      </c>
      <c r="P61" s="5">
        <f t="shared" ref="P61:P78" si="227">_xlfn.POISSON.DIST(1,K61,FALSE) * _xlfn.POISSON.DIST(1,L61,FALSE)</f>
        <v>0.13105639195915747</v>
      </c>
      <c r="Q61" s="5">
        <f t="shared" ref="Q61:Q78" si="228">_xlfn.POISSON.DIST(2,K61,FALSE) * _xlfn.POISSON.DIST(0,L61,FALSE)</f>
        <v>7.1731187771312488E-2</v>
      </c>
      <c r="R61" s="5">
        <f t="shared" ref="R61:R78" si="229">_xlfn.POISSON.DIST(0,K61,FALSE) * _xlfn.POISSON.DIST(2,L61,FALSE)</f>
        <v>5.9861611131098016E-2</v>
      </c>
      <c r="S61" s="5">
        <f t="shared" ref="S61:S78" si="230">_xlfn.POISSON.DIST(2,K61,FALSE) * _xlfn.POISSON.DIST(2,L61,FALSE)</f>
        <v>4.580689476505722E-2</v>
      </c>
      <c r="T61" s="5">
        <f t="shared" ref="T61:T78" si="231">_xlfn.POISSON.DIST(2,K61,FALSE) * _xlfn.POISSON.DIST(1,L61,FALSE)</f>
        <v>8.1065195609621152E-2</v>
      </c>
      <c r="U61" s="5">
        <f t="shared" ref="U61:U78" si="232">_xlfn.POISSON.DIST(1,K61,FALSE) * _xlfn.POISSON.DIST(2,L61,FALSE)</f>
        <v>7.4055040632613048E-2</v>
      </c>
      <c r="V61" s="5">
        <f t="shared" ref="V61:V78" si="233">_xlfn.POISSON.DIST(3,K61,FALSE) * _xlfn.POISSON.DIST(3,L61,FALSE)</f>
        <v>7.1157548684027813E-3</v>
      </c>
      <c r="W61" s="5">
        <f t="shared" ref="W61:W78" si="234">_xlfn.POISSON.DIST(3,K61,FALSE) * _xlfn.POISSON.DIST(0,L61,FALSE)</f>
        <v>2.9579647260059214E-2</v>
      </c>
      <c r="X61" s="5">
        <f t="shared" ref="X61:X78" si="235">_xlfn.POISSON.DIST(3,K61,FALSE) * _xlfn.POISSON.DIST(1,L61,FALSE)</f>
        <v>3.3428693511182599E-2</v>
      </c>
      <c r="Y61" s="5">
        <f t="shared" ref="Y61:Y78" si="236">_xlfn.POISSON.DIST(3,K61,FALSE) * _xlfn.POISSON.DIST(2,L61,FALSE)</f>
        <v>1.8889298104874441E-2</v>
      </c>
      <c r="Z61" s="5">
        <f t="shared" ref="Z61:Z78" si="237">_xlfn.POISSON.DIST(0,K61,FALSE) * _xlfn.POISSON.DIST(3,L61,FALSE)</f>
        <v>2.2550364151785206E-2</v>
      </c>
      <c r="AA61" s="5">
        <f t="shared" ref="AA61:AA78" si="238">_xlfn.POISSON.DIST(1,K61,FALSE) * _xlfn.POISSON.DIST(3,L61,FALSE)</f>
        <v>2.7897146468099789E-2</v>
      </c>
      <c r="AB61" s="5">
        <f t="shared" ref="AB61:AB78" si="239">_xlfn.POISSON.DIST(2,K61,FALSE) * _xlfn.POISSON.DIST(3,L61,FALSE)</f>
        <v>1.7255836221185861E-2</v>
      </c>
      <c r="AC61" s="5">
        <f t="shared" ref="AC61:AC78" si="240">_xlfn.POISSON.DIST(4,K61,FALSE) * _xlfn.POISSON.DIST(4,L61,FALSE)</f>
        <v>6.2177553791586428E-4</v>
      </c>
      <c r="AD61" s="5">
        <f t="shared" ref="AD61:AD78" si="241">_xlfn.POISSON.DIST(4,K61,FALSE) * _xlfn.POISSON.DIST(0,L61,FALSE)</f>
        <v>9.1482752399729278E-3</v>
      </c>
      <c r="AE61" s="5">
        <f t="shared" ref="AE61:AE78" si="242">_xlfn.POISSON.DIST(4,K61,FALSE) * _xlfn.POISSON.DIST(1,L61,FALSE)</f>
        <v>1.0338692901383275E-2</v>
      </c>
      <c r="AF61" s="5">
        <f t="shared" ref="AF61:AF78" si="243">_xlfn.POISSON.DIST(4,K61,FALSE) * _xlfn.POISSON.DIST(2,L61,FALSE)</f>
        <v>5.8420067228666635E-3</v>
      </c>
      <c r="AG61" s="5">
        <f t="shared" ref="AG61:AG78" si="244">_xlfn.POISSON.DIST(4,K61,FALSE) * _xlfn.POISSON.DIST(3,L61,FALSE)</f>
        <v>2.200732263776011E-3</v>
      </c>
      <c r="AH61" s="5">
        <f t="shared" ref="AH61:AH78" si="245">_xlfn.POISSON.DIST(0,K61,FALSE) * _xlfn.POISSON.DIST(4,L61,FALSE)</f>
        <v>6.3711815523698548E-3</v>
      </c>
      <c r="AI61" s="5">
        <f t="shared" ref="AI61:AI78" si="246">_xlfn.POISSON.DIST(1,K61,FALSE) * _xlfn.POISSON.DIST(4,L61,FALSE)</f>
        <v>7.8818144019748154E-3</v>
      </c>
      <c r="AJ61" s="5">
        <f t="shared" ref="AJ61:AJ78" si="247">_xlfn.POISSON.DIST(2,K61,FALSE) * _xlfn.POISSON.DIST(4,L61,FALSE)</f>
        <v>4.8753121973168431E-3</v>
      </c>
      <c r="AK61" s="5">
        <f t="shared" ref="AK61:AK78" si="248">_xlfn.POISSON.DIST(3,K61,FALSE) * _xlfn.POISSON.DIST(4,L61,FALSE)</f>
        <v>2.0104227959957251E-3</v>
      </c>
      <c r="AL61" s="5">
        <f t="shared" ref="AL61:AL78" si="249">_xlfn.POISSON.DIST(5,K61,FALSE) * _xlfn.POISSON.DIST(5,L61,FALSE)</f>
        <v>3.4771726835482978E-5</v>
      </c>
      <c r="AM61" s="5">
        <f t="shared" ref="AM61:AM78" si="250">_xlfn.POISSON.DIST(5,K61,FALSE) * _xlfn.POISSON.DIST(0,L61,FALSE)</f>
        <v>2.2634736413319661E-3</v>
      </c>
      <c r="AN61" s="5">
        <f t="shared" ref="AN61:AN78" si="251">_xlfn.POISSON.DIST(5,K61,FALSE) * _xlfn.POISSON.DIST(1,L61,FALSE)</f>
        <v>2.5580077396289841E-3</v>
      </c>
      <c r="AO61" s="5">
        <f t="shared" ref="AO61:AO78" si="252">_xlfn.POISSON.DIST(5,K61,FALSE) * _xlfn.POISSON.DIST(2,L61,FALSE)</f>
        <v>1.4454340171046235E-3</v>
      </c>
      <c r="AP61" s="5">
        <f t="shared" ref="AP61:AP78" si="253">_xlfn.POISSON.DIST(5,K61,FALSE) * _xlfn.POISSON.DIST(3,L61,FALSE)</f>
        <v>5.4450695240566122E-4</v>
      </c>
      <c r="AQ61" s="5">
        <f t="shared" ref="AQ61:AQ78" si="254">_xlfn.POISSON.DIST(5,K61,FALSE) * _xlfn.POISSON.DIST(4,L61,FALSE)</f>
        <v>1.5384020528242523E-4</v>
      </c>
      <c r="AR61" s="5">
        <f t="shared" ref="AR61:AR78" si="255">_xlfn.POISSON.DIST(0,K61,FALSE) * _xlfn.POISSON.DIST(5,L61,FALSE)</f>
        <v>1.4400460799669868E-3</v>
      </c>
      <c r="AS61" s="5">
        <f t="shared" ref="AS61:AS78" si="256">_xlfn.POISSON.DIST(1,K61,FALSE) * _xlfn.POISSON.DIST(5,L61,FALSE)</f>
        <v>1.7814868151684216E-3</v>
      </c>
      <c r="AT61" s="5">
        <f t="shared" ref="AT61:AT78" si="257">_xlfn.POISSON.DIST(2,K61,FALSE) * _xlfn.POISSON.DIST(5,L61,FALSE)</f>
        <v>1.1019422630877491E-3</v>
      </c>
      <c r="AU61" s="5">
        <f t="shared" ref="AU61:AU78" si="258">_xlfn.POISSON.DIST(3,K61,FALSE) * _xlfn.POISSON.DIST(5,L61,FALSE)</f>
        <v>4.5440573976000381E-4</v>
      </c>
      <c r="AV61" s="5">
        <f t="shared" ref="AV61:AV78" si="259">_xlfn.POISSON.DIST(4,K61,FALSE) * _xlfn.POISSON.DIST(5,L61,FALSE)</f>
        <v>1.4053679347154267E-4</v>
      </c>
      <c r="AW61" s="5">
        <f t="shared" ref="AW61:AW78" si="260">_xlfn.POISSON.DIST(6,K61,FALSE) * _xlfn.POISSON.DIST(6,L61,FALSE)</f>
        <v>1.3503812350815788E-6</v>
      </c>
      <c r="AX61" s="5">
        <f t="shared" ref="AX61:AX78" si="261">_xlfn.POISSON.DIST(6,K61,FALSE) * _xlfn.POISSON.DIST(0,L61,FALSE)</f>
        <v>4.6669206222051319E-4</v>
      </c>
      <c r="AY61" s="5">
        <f t="shared" ref="AY61:AY78" si="262">_xlfn.POISSON.DIST(6,K61,FALSE) * _xlfn.POISSON.DIST(1,L61,FALSE)</f>
        <v>5.2742028242969878E-4</v>
      </c>
      <c r="AZ61" s="5">
        <f t="shared" ref="AZ61:AZ78" si="263">_xlfn.POISSON.DIST(6,K61,FALSE) * _xlfn.POISSON.DIST(2,L61,FALSE)</f>
        <v>2.9802537565636397E-4</v>
      </c>
      <c r="BA61" s="5">
        <f t="shared" ref="BA61:BA78" si="264">_xlfn.POISSON.DIST(6,K61,FALSE) * _xlfn.POISSON.DIST(3,L61,FALSE)</f>
        <v>1.1226862459156665E-4</v>
      </c>
      <c r="BB61" s="5">
        <f t="shared" ref="BB61:BB78" si="265">_xlfn.POISSON.DIST(6,K61,FALSE) * _xlfn.POISSON.DIST(4,L61,FALSE)</f>
        <v>3.1719389766532898E-5</v>
      </c>
      <c r="BC61" s="5">
        <f t="shared" ref="BC61:BC78" si="266">_xlfn.POISSON.DIST(6,K61,FALSE) * _xlfn.POISSON.DIST(5,L61,FALSE)</f>
        <v>7.1693739248805867E-6</v>
      </c>
      <c r="BD61" s="5">
        <f t="shared" ref="BD61:BD78" si="267">_xlfn.POISSON.DIST(0,K61,FALSE) * _xlfn.POISSON.DIST(6,L61,FALSE)</f>
        <v>2.7123863595559291E-4</v>
      </c>
      <c r="BE61" s="5">
        <f t="shared" ref="BE61:BE78" si="268">_xlfn.POISSON.DIST(1,K61,FALSE) * _xlfn.POISSON.DIST(6,L61,FALSE)</f>
        <v>3.3555041081062748E-4</v>
      </c>
      <c r="BF61" s="5">
        <f t="shared" ref="BF61:BF78" si="269">_xlfn.POISSON.DIST(2,K61,FALSE) * _xlfn.POISSON.DIST(6,L61,FALSE)</f>
        <v>2.0755538346980691E-4</v>
      </c>
      <c r="BG61" s="5">
        <f t="shared" ref="BG61:BG78" si="270">_xlfn.POISSON.DIST(3,K61,FALSE) * _xlfn.POISSON.DIST(6,L61,FALSE)</f>
        <v>8.5589200746771335E-5</v>
      </c>
      <c r="BH61" s="5">
        <f t="shared" ref="BH61:BH78" si="271">_xlfn.POISSON.DIST(4,K61,FALSE) * _xlfn.POISSON.DIST(6,L61,FALSE)</f>
        <v>2.6470686385027339E-5</v>
      </c>
      <c r="BI61" s="5">
        <f t="shared" ref="BI61:BI78" si="272">_xlfn.POISSON.DIST(5,K61,FALSE) * _xlfn.POISSON.DIST(6,L61,FALSE)</f>
        <v>6.5493985837544209E-6</v>
      </c>
      <c r="BJ61" s="8">
        <f t="shared" ref="BJ61:BJ78" si="273">SUM(N61,Q61,T61,W61,X61,Y61,AD61,AE61,AF61,AG61,AM61,AN61,AO61,AP61,AQ61,AX61,AY61,AZ61,BA61,BB61,BC61)</f>
        <v>0.38659858540416114</v>
      </c>
      <c r="BK61" s="8">
        <f t="shared" ref="BK61:BK78" si="274">SUM(M61,P61,S61,V61,AC61,AL61,AY61)</f>
        <v>0.27890314346590045</v>
      </c>
      <c r="BL61" s="8">
        <f t="shared" ref="BL61:BL78" si="275">SUM(O61,R61,U61,AA61,AB61,AH61,AI61,AJ61,AK61,AR61,AS61,AT61,AU61,AV61,BD61,BE61,BF61,BG61,BH61,BI61)</f>
        <v>0.3119977891632551</v>
      </c>
      <c r="BM61" s="8">
        <f t="shared" ref="BM61:BM78" si="276">SUM(S61:BI61)</f>
        <v>0.42123013638627316</v>
      </c>
      <c r="BN61" s="8">
        <f t="shared" ref="BN61:BN78" si="277">SUM(M61:R61)</f>
        <v>0.57829367589763403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1.4778</v>
      </c>
      <c r="F62">
        <f>VLOOKUP(B62,home!$B$2:$E$405,3,FALSE)</f>
        <v>1.1599999999999999</v>
      </c>
      <c r="G62">
        <f>VLOOKUP(C62,away!$B$2:$E$405,4,FALSE)</f>
        <v>0.77339999999999998</v>
      </c>
      <c r="H62">
        <f>VLOOKUP(A62,away!$A$2:$E$405,3,FALSE)</f>
        <v>1.2444</v>
      </c>
      <c r="I62">
        <f>VLOOKUP(C62,away!$B$2:$E$405,3,FALSE)</f>
        <v>1.4923999999999999</v>
      </c>
      <c r="J62">
        <f>VLOOKUP(B62,home!$B$2:$E$405,4,FALSE)</f>
        <v>0.68879999999999997</v>
      </c>
      <c r="K62" s="3">
        <f t="shared" si="168"/>
        <v>1.3257994032</v>
      </c>
      <c r="L62" s="3">
        <f t="shared" si="169"/>
        <v>1.2791997953279999</v>
      </c>
      <c r="M62" s="5">
        <f t="shared" si="224"/>
        <v>7.3903196428874871E-2</v>
      </c>
      <c r="N62" s="5">
        <f t="shared" si="225"/>
        <v>9.7980813719974677E-2</v>
      </c>
      <c r="O62" s="5">
        <f t="shared" si="226"/>
        <v>9.4536953745901708E-2</v>
      </c>
      <c r="P62" s="5">
        <f t="shared" si="227"/>
        <v>0.1253370368566625</v>
      </c>
      <c r="Q62" s="5">
        <f t="shared" si="228"/>
        <v>6.4951452177496399E-2</v>
      </c>
      <c r="R62" s="5">
        <f t="shared" si="229"/>
        <v>6.0465825941345044E-2</v>
      </c>
      <c r="S62" s="5">
        <f t="shared" si="230"/>
        <v>5.3141723115884526E-2</v>
      </c>
      <c r="T62" s="5">
        <f t="shared" si="231"/>
        <v>8.308588433170977E-2</v>
      </c>
      <c r="U62" s="5">
        <f t="shared" si="232"/>
        <v>8.0165555947030342E-2</v>
      </c>
      <c r="V62" s="5">
        <f t="shared" si="233"/>
        <v>1.0014040033531372E-2</v>
      </c>
      <c r="W62" s="5">
        <f t="shared" si="234"/>
        <v>2.8704198844632701E-2</v>
      </c>
      <c r="X62" s="5">
        <f t="shared" si="235"/>
        <v>3.671840528710836E-2</v>
      </c>
      <c r="Y62" s="5">
        <f t="shared" si="236"/>
        <v>2.348508826401979E-2</v>
      </c>
      <c r="Z62" s="5">
        <f t="shared" si="237"/>
        <v>2.5782624056169007E-2</v>
      </c>
      <c r="AA62" s="5">
        <f t="shared" si="238"/>
        <v>3.4182587586598832E-2</v>
      </c>
      <c r="AB62" s="5">
        <f t="shared" si="239"/>
        <v>2.2659627111072233E-2</v>
      </c>
      <c r="AC62" s="5">
        <f t="shared" si="240"/>
        <v>1.0614646637567668E-3</v>
      </c>
      <c r="AD62" s="5">
        <f t="shared" si="241"/>
        <v>9.5140024243870417E-3</v>
      </c>
      <c r="AE62" s="5">
        <f t="shared" si="242"/>
        <v>1.2170309954025998E-2</v>
      </c>
      <c r="AF62" s="5">
        <f t="shared" si="243"/>
        <v>7.7841290011341907E-3</v>
      </c>
      <c r="AG62" s="5">
        <f t="shared" si="244"/>
        <v>3.3191520750192002E-3</v>
      </c>
      <c r="AH62" s="5">
        <f t="shared" si="245"/>
        <v>8.245281853917541E-3</v>
      </c>
      <c r="AI62" s="5">
        <f t="shared" si="246"/>
        <v>1.0931589761139665E-2</v>
      </c>
      <c r="AJ62" s="5">
        <f t="shared" si="247"/>
        <v>7.2465475906730997E-3</v>
      </c>
      <c r="AK62" s="5">
        <f t="shared" si="248"/>
        <v>3.2024894903249323E-3</v>
      </c>
      <c r="AL62" s="5">
        <f t="shared" si="249"/>
        <v>7.2008163171327191E-5</v>
      </c>
      <c r="AM62" s="5">
        <f t="shared" si="250"/>
        <v>2.5227317472591377E-3</v>
      </c>
      <c r="AN62" s="5">
        <f t="shared" si="251"/>
        <v>3.2270779347613365E-3</v>
      </c>
      <c r="AO62" s="5">
        <f t="shared" si="252"/>
        <v>2.064038716827104E-3</v>
      </c>
      <c r="AP62" s="5">
        <f t="shared" si="253"/>
        <v>8.8010596803809928E-4</v>
      </c>
      <c r="AQ62" s="5">
        <f t="shared" si="254"/>
        <v>2.8145784354532196E-4</v>
      </c>
      <c r="AR62" s="5">
        <f t="shared" si="255"/>
        <v>2.1094725719905975E-3</v>
      </c>
      <c r="AS62" s="5">
        <f t="shared" si="256"/>
        <v>2.7967374770119032E-3</v>
      </c>
      <c r="AT62" s="5">
        <f t="shared" si="257"/>
        <v>1.8539564389647276E-3</v>
      </c>
      <c r="AU62" s="5">
        <f t="shared" si="258"/>
        <v>8.1932478011274455E-4</v>
      </c>
      <c r="AV62" s="5">
        <f t="shared" si="259"/>
        <v>2.71565076125112E-4</v>
      </c>
      <c r="AW62" s="5">
        <f t="shared" si="260"/>
        <v>3.3923092179673294E-6</v>
      </c>
      <c r="AX62" s="5">
        <f t="shared" si="261"/>
        <v>5.5743937415830965E-4</v>
      </c>
      <c r="AY62" s="5">
        <f t="shared" si="262"/>
        <v>7.13076333331078E-4</v>
      </c>
      <c r="AZ62" s="5">
        <f t="shared" si="263"/>
        <v>4.5608354982517793E-4</v>
      </c>
      <c r="BA62" s="5">
        <f t="shared" si="264"/>
        <v>1.9447399452961168E-4</v>
      </c>
      <c r="BB62" s="5">
        <f t="shared" si="265"/>
        <v>6.2192773499724466E-5</v>
      </c>
      <c r="BC62" s="5">
        <f t="shared" si="266"/>
        <v>1.5911396626345632E-5</v>
      </c>
      <c r="BD62" s="5">
        <f t="shared" si="267"/>
        <v>4.4973948039006724E-4</v>
      </c>
      <c r="BE62" s="5">
        <f t="shared" si="268"/>
        <v>5.9626433469662924E-4</v>
      </c>
      <c r="BF62" s="5">
        <f t="shared" si="269"/>
        <v>3.9526344954511806E-4</v>
      </c>
      <c r="BG62" s="5">
        <f t="shared" si="270"/>
        <v>1.7468001517123035E-4</v>
      </c>
      <c r="BH62" s="5">
        <f t="shared" si="271"/>
        <v>5.7897664966246032E-5</v>
      </c>
      <c r="BI62" s="5">
        <f t="shared" si="272"/>
        <v>1.5352137931784505E-5</v>
      </c>
      <c r="BJ62" s="8">
        <f t="shared" si="273"/>
        <v>0.37868802571190935</v>
      </c>
      <c r="BK62" s="8">
        <f t="shared" si="274"/>
        <v>0.26424254559521243</v>
      </c>
      <c r="BL62" s="8">
        <f t="shared" si="275"/>
        <v>0.33117671245490959</v>
      </c>
      <c r="BM62" s="8">
        <f t="shared" si="276"/>
        <v>0.48200494492383211</v>
      </c>
      <c r="BN62" s="8">
        <f t="shared" si="277"/>
        <v>0.51717527887025527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1.4778</v>
      </c>
      <c r="F63">
        <f>VLOOKUP(B63,home!$B$2:$E$405,3,FALSE)</f>
        <v>1.0995999999999999</v>
      </c>
      <c r="G63">
        <f>VLOOKUP(C63,away!$B$2:$E$405,4,FALSE)</f>
        <v>1.1599999999999999</v>
      </c>
      <c r="H63">
        <f>VLOOKUP(A63,away!$A$2:$E$405,3,FALSE)</f>
        <v>1.2444</v>
      </c>
      <c r="I63">
        <f>VLOOKUP(C63,away!$B$2:$E$405,3,FALSE)</f>
        <v>1.4923999999999999</v>
      </c>
      <c r="J63">
        <f>VLOOKUP(B63,home!$B$2:$E$405,4,FALSE)</f>
        <v>0.80359999999999998</v>
      </c>
      <c r="K63" s="3">
        <f t="shared" si="168"/>
        <v>1.8849871007999996</v>
      </c>
      <c r="L63" s="3">
        <f t="shared" si="169"/>
        <v>1.4923997612159998</v>
      </c>
      <c r="M63" s="5">
        <f t="shared" si="224"/>
        <v>3.4136541779501157E-2</v>
      </c>
      <c r="N63" s="5">
        <f t="shared" si="225"/>
        <v>6.4346940920279955E-2</v>
      </c>
      <c r="O63" s="5">
        <f t="shared" si="226"/>
        <v>5.0945366800467531E-2</v>
      </c>
      <c r="P63" s="5">
        <f t="shared" si="227"/>
        <v>9.6031359264405855E-2</v>
      </c>
      <c r="Q63" s="5">
        <f t="shared" si="228"/>
        <v>6.0646576805333696E-2</v>
      </c>
      <c r="R63" s="5">
        <f t="shared" si="229"/>
        <v>3.8015426624039637E-2</v>
      </c>
      <c r="S63" s="5">
        <f t="shared" si="230"/>
        <v>6.753775779147006E-2</v>
      </c>
      <c r="T63" s="5">
        <f t="shared" si="231"/>
        <v>9.0508936742847809E-2</v>
      </c>
      <c r="U63" s="5">
        <f t="shared" si="232"/>
        <v>7.1658588817723606E-2</v>
      </c>
      <c r="V63" s="5">
        <f t="shared" si="233"/>
        <v>2.1110459298290866E-2</v>
      </c>
      <c r="W63" s="5">
        <f t="shared" si="234"/>
        <v>3.8106004995243491E-2</v>
      </c>
      <c r="X63" s="5">
        <f t="shared" si="235"/>
        <v>5.6869392755797082E-2</v>
      </c>
      <c r="Y63" s="5">
        <f t="shared" si="236"/>
        <v>4.2435934084625246E-2</v>
      </c>
      <c r="Z63" s="5">
        <f t="shared" si="237"/>
        <v>1.8911404538747033E-2</v>
      </c>
      <c r="AA63" s="5">
        <f t="shared" si="238"/>
        <v>3.564775361354873E-2</v>
      </c>
      <c r="AB63" s="5">
        <f t="shared" si="239"/>
        <v>3.3597777867017967E-2</v>
      </c>
      <c r="AC63" s="5">
        <f t="shared" si="240"/>
        <v>3.7116862082236302E-3</v>
      </c>
      <c r="AD63" s="5">
        <f t="shared" si="241"/>
        <v>1.7957331969763578E-2</v>
      </c>
      <c r="AE63" s="5">
        <f t="shared" si="242"/>
        <v>2.6799517943751603E-2</v>
      </c>
      <c r="AF63" s="5">
        <f t="shared" si="243"/>
        <v>1.99977970899794E-2</v>
      </c>
      <c r="AG63" s="5">
        <f t="shared" si="244"/>
        <v>9.9482358673104194E-3</v>
      </c>
      <c r="AH63" s="5">
        <f t="shared" si="245"/>
        <v>7.0558439044713138E-3</v>
      </c>
      <c r="AI63" s="5">
        <f t="shared" si="246"/>
        <v>1.3300174745186733E-2</v>
      </c>
      <c r="AJ63" s="5">
        <f t="shared" si="247"/>
        <v>1.253532891653146E-2</v>
      </c>
      <c r="AK63" s="5">
        <f t="shared" si="248"/>
        <v>7.8763111039823457E-3</v>
      </c>
      <c r="AL63" s="5">
        <f t="shared" si="249"/>
        <v>4.1766184054730916E-4</v>
      </c>
      <c r="AM63" s="5">
        <f t="shared" si="250"/>
        <v>6.7698678255575656E-3</v>
      </c>
      <c r="AN63" s="5">
        <f t="shared" si="251"/>
        <v>1.0103349126325991E-2</v>
      </c>
      <c r="AO63" s="5">
        <f t="shared" si="252"/>
        <v>7.5391179118053965E-3</v>
      </c>
      <c r="AP63" s="5">
        <f t="shared" si="253"/>
        <v>3.750459257119212E-3</v>
      </c>
      <c r="AQ63" s="5">
        <f t="shared" si="254"/>
        <v>1.3992961249437625E-3</v>
      </c>
      <c r="AR63" s="5">
        <f t="shared" si="255"/>
        <v>2.1060279516420719E-3</v>
      </c>
      <c r="AS63" s="5">
        <f t="shared" si="256"/>
        <v>3.9698355227695522E-3</v>
      </c>
      <c r="AT63" s="5">
        <f t="shared" si="257"/>
        <v>3.7415443763591147E-3</v>
      </c>
      <c r="AU63" s="5">
        <f t="shared" si="258"/>
        <v>2.3509209621692369E-3</v>
      </c>
      <c r="AV63" s="5">
        <f t="shared" si="259"/>
        <v>1.1078639221723335E-3</v>
      </c>
      <c r="AW63" s="5">
        <f t="shared" si="260"/>
        <v>3.2637422286607157E-5</v>
      </c>
      <c r="AX63" s="5">
        <f t="shared" si="261"/>
        <v>2.1268522542161553E-3</v>
      </c>
      <c r="AY63" s="5">
        <f t="shared" si="262"/>
        <v>3.1741137963339013E-3</v>
      </c>
      <c r="AZ63" s="5">
        <f t="shared" si="263"/>
        <v>2.3685233358605629E-3</v>
      </c>
      <c r="BA63" s="5">
        <f t="shared" si="264"/>
        <v>1.1782612202909418E-3</v>
      </c>
      <c r="BB63" s="5">
        <f t="shared" si="265"/>
        <v>4.3960919095306872E-4</v>
      </c>
      <c r="BC63" s="5">
        <f t="shared" si="266"/>
        <v>1.3121453032134377E-4</v>
      </c>
      <c r="BD63" s="5">
        <f t="shared" si="267"/>
        <v>5.23839268690808E-4</v>
      </c>
      <c r="BE63" s="5">
        <f t="shared" si="268"/>
        <v>9.8743026437467848E-4</v>
      </c>
      <c r="BF63" s="5">
        <f t="shared" si="269"/>
        <v>9.3064665564290122E-4</v>
      </c>
      <c r="BG63" s="5">
        <f t="shared" si="270"/>
        <v>5.8475231376317605E-4</v>
      </c>
      <c r="BH63" s="5">
        <f t="shared" si="271"/>
        <v>2.7556264215163512E-4</v>
      </c>
      <c r="BI63" s="5">
        <f t="shared" si="272"/>
        <v>1.0388640518363981E-4</v>
      </c>
      <c r="BJ63" s="8">
        <f t="shared" si="273"/>
        <v>0.46659733374866019</v>
      </c>
      <c r="BK63" s="8">
        <f t="shared" si="274"/>
        <v>0.22611957997877277</v>
      </c>
      <c r="BL63" s="8">
        <f t="shared" si="275"/>
        <v>0.28731488267788835</v>
      </c>
      <c r="BM63" s="8">
        <f t="shared" si="276"/>
        <v>0.65167951237599353</v>
      </c>
      <c r="BN63" s="8">
        <f t="shared" si="277"/>
        <v>0.34412221219402783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1.5366</v>
      </c>
      <c r="F68">
        <f>VLOOKUP(B68,home!$B$2:$E$405,3,FALSE)</f>
        <v>1.1389</v>
      </c>
      <c r="G68">
        <f>VLOOKUP(C68,away!$B$2:$E$405,4,FALSE)</f>
        <v>0.8135</v>
      </c>
      <c r="H68">
        <f>VLOOKUP(A68,away!$A$2:$E$405,3,FALSE)</f>
        <v>1.1789000000000001</v>
      </c>
      <c r="I68">
        <f>VLOOKUP(C68,away!$B$2:$E$405,3,FALSE)</f>
        <v>1.4843999999999999</v>
      </c>
      <c r="J68">
        <f>VLOOKUP(B68,home!$B$2:$E$405,4,FALSE)</f>
        <v>1.4843999999999999</v>
      </c>
      <c r="K68" s="3">
        <f t="shared" si="168"/>
        <v>1.4236524474899999</v>
      </c>
      <c r="L68" s="3">
        <f t="shared" si="169"/>
        <v>2.5976393771039996</v>
      </c>
      <c r="M68" s="5">
        <f t="shared" si="224"/>
        <v>1.7929787831461073E-2</v>
      </c>
      <c r="N68" s="5">
        <f t="shared" si="225"/>
        <v>2.5525786329235977E-2</v>
      </c>
      <c r="O68" s="5">
        <f t="shared" si="226"/>
        <v>4.6575122894123411E-2</v>
      </c>
      <c r="P68" s="5">
        <f t="shared" si="227"/>
        <v>6.6306787700366326E-2</v>
      </c>
      <c r="Q68" s="5">
        <f t="shared" si="228"/>
        <v>1.8169924090861791E-2</v>
      </c>
      <c r="R68" s="5">
        <f t="shared" si="229"/>
        <v>6.049268661161649E-2</v>
      </c>
      <c r="S68" s="5">
        <f t="shared" si="230"/>
        <v>6.1302873972479972E-2</v>
      </c>
      <c r="T68" s="5">
        <f t="shared" si="231"/>
        <v>4.7198910297413181E-2</v>
      </c>
      <c r="U68" s="5">
        <f t="shared" si="232"/>
        <v>8.6120561349873379E-2</v>
      </c>
      <c r="V68" s="5">
        <f t="shared" si="233"/>
        <v>2.51895937898577E-2</v>
      </c>
      <c r="W68" s="5">
        <f t="shared" si="234"/>
        <v>8.6225523008876346E-3</v>
      </c>
      <c r="X68" s="5">
        <f t="shared" si="235"/>
        <v>2.239828138792441E-2</v>
      </c>
      <c r="Y68" s="5">
        <f t="shared" si="236"/>
        <v>2.9091328856364042E-2</v>
      </c>
      <c r="Z68" s="5">
        <f t="shared" si="237"/>
        <v>5.2379394923048973E-2</v>
      </c>
      <c r="AA68" s="5">
        <f t="shared" si="238"/>
        <v>7.457005378024395E-2</v>
      </c>
      <c r="AB68" s="5">
        <f t="shared" si="239"/>
        <v>5.3080919786852622E-2</v>
      </c>
      <c r="AC68" s="5">
        <f t="shared" si="240"/>
        <v>5.8221584360852686E-3</v>
      </c>
      <c r="AD68" s="5">
        <f t="shared" si="241"/>
        <v>3.0688794216923035E-3</v>
      </c>
      <c r="AE68" s="5">
        <f t="shared" si="242"/>
        <v>7.9718420293720775E-3</v>
      </c>
      <c r="AF68" s="5">
        <f t="shared" si="243"/>
        <v>1.0353985381774785E-2</v>
      </c>
      <c r="AG68" s="5">
        <f t="shared" si="244"/>
        <v>8.9653067125524573E-3</v>
      </c>
      <c r="AH68" s="5">
        <f t="shared" si="245"/>
        <v>3.4015694700248338E-2</v>
      </c>
      <c r="AI68" s="5">
        <f t="shared" si="246"/>
        <v>4.8426527013081172E-2</v>
      </c>
      <c r="AJ68" s="5">
        <f t="shared" si="247"/>
        <v>3.4471271852806809E-2</v>
      </c>
      <c r="AK68" s="5">
        <f t="shared" si="248"/>
        <v>1.6358370180447186E-2</v>
      </c>
      <c r="AL68" s="5">
        <f t="shared" si="249"/>
        <v>8.6124526850676832E-4</v>
      </c>
      <c r="AM68" s="5">
        <f t="shared" si="250"/>
        <v>8.7380353994878722E-4</v>
      </c>
      <c r="AN68" s="5">
        <f t="shared" si="251"/>
        <v>2.2698264832238372E-3</v>
      </c>
      <c r="AO68" s="5">
        <f t="shared" si="252"/>
        <v>2.9480953260078661E-3</v>
      </c>
      <c r="AP68" s="5">
        <f t="shared" si="253"/>
        <v>2.5526961687647618E-3</v>
      </c>
      <c r="AQ68" s="5">
        <f t="shared" si="254"/>
        <v>1.6577460214414659E-3</v>
      </c>
      <c r="AR68" s="5">
        <f t="shared" si="255"/>
        <v>1.7672101598582578E-2</v>
      </c>
      <c r="AS68" s="5">
        <f t="shared" si="256"/>
        <v>2.5158930693114031E-2</v>
      </c>
      <c r="AT68" s="5">
        <f t="shared" si="257"/>
        <v>1.7908786628741537E-2</v>
      </c>
      <c r="AU68" s="5">
        <f t="shared" si="258"/>
        <v>8.4986293051946913E-3</v>
      </c>
      <c r="AV68" s="5">
        <f t="shared" si="259"/>
        <v>3.024773602662666E-3</v>
      </c>
      <c r="AW68" s="5">
        <f t="shared" si="260"/>
        <v>8.8472273244731924E-5</v>
      </c>
      <c r="AX68" s="5">
        <f t="shared" si="261"/>
        <v>2.073320913789198E-4</v>
      </c>
      <c r="AY68" s="5">
        <f t="shared" si="262"/>
        <v>5.3857400470320668E-4</v>
      </c>
      <c r="AZ68" s="5">
        <f t="shared" si="263"/>
        <v>6.9951052105082236E-4</v>
      </c>
      <c r="BA68" s="5">
        <f t="shared" si="264"/>
        <v>6.0569202472671743E-4</v>
      </c>
      <c r="BB68" s="5">
        <f t="shared" si="265"/>
        <v>3.9334236345699272E-4</v>
      </c>
      <c r="BC68" s="5">
        <f t="shared" si="266"/>
        <v>2.0435232239980746E-4</v>
      </c>
      <c r="BD68" s="5">
        <f t="shared" si="267"/>
        <v>7.6509578314434409E-3</v>
      </c>
      <c r="BE68" s="5">
        <f t="shared" si="268"/>
        <v>1.0892304842377238E-2</v>
      </c>
      <c r="BF68" s="5">
        <f t="shared" si="269"/>
        <v>7.7534282238287677E-3</v>
      </c>
      <c r="BG68" s="5">
        <f t="shared" si="270"/>
        <v>3.6793956890972894E-3</v>
      </c>
      <c r="BH68" s="5">
        <f t="shared" si="271"/>
        <v>1.309545169516878E-3</v>
      </c>
      <c r="BI68" s="5">
        <f t="shared" si="272"/>
        <v>3.7286743713628142E-4</v>
      </c>
      <c r="BJ68" s="8">
        <f t="shared" si="273"/>
        <v>0.19431776767518188</v>
      </c>
      <c r="BK68" s="8">
        <f t="shared" si="274"/>
        <v>0.17795102100346027</v>
      </c>
      <c r="BL68" s="8">
        <f t="shared" si="275"/>
        <v>0.55803292919098868</v>
      </c>
      <c r="BM68" s="8">
        <f t="shared" si="276"/>
        <v>0.74723091560355603</v>
      </c>
      <c r="BN68" s="8">
        <f t="shared" si="277"/>
        <v>0.23500009545766506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1.5366</v>
      </c>
      <c r="F69">
        <f>VLOOKUP(B69,home!$B$2:$E$405,3,FALSE)</f>
        <v>0.92969999999999997</v>
      </c>
      <c r="G69">
        <f>VLOOKUP(C69,away!$B$2:$E$405,4,FALSE)</f>
        <v>0.8367</v>
      </c>
      <c r="H69">
        <f>VLOOKUP(A69,away!$A$2:$E$405,3,FALSE)</f>
        <v>1.1789000000000001</v>
      </c>
      <c r="I69">
        <f>VLOOKUP(C69,away!$B$2:$E$405,3,FALSE)</f>
        <v>0.84819999999999995</v>
      </c>
      <c r="J69">
        <f>VLOOKUP(B69,home!$B$2:$E$405,4,FALSE)</f>
        <v>0.96940000000000004</v>
      </c>
      <c r="K69" s="3">
        <f t="shared" si="168"/>
        <v>1.1952903926339999</v>
      </c>
      <c r="L69" s="3">
        <f t="shared" si="169"/>
        <v>0.96934472481200007</v>
      </c>
      <c r="M69" s="5">
        <f t="shared" si="224"/>
        <v>0.11479181248627687</v>
      </c>
      <c r="N69" s="5">
        <f t="shared" si="225"/>
        <v>0.13720955061789036</v>
      </c>
      <c r="O69" s="5">
        <f t="shared" si="226"/>
        <v>0.11127283788518076</v>
      </c>
      <c r="P69" s="5">
        <f t="shared" si="227"/>
        <v>0.13300335408527711</v>
      </c>
      <c r="Q69" s="5">
        <f t="shared" si="228"/>
        <v>8.2002628815596446E-2</v>
      </c>
      <c r="R69" s="5">
        <f t="shared" si="229"/>
        <v>5.3930869209430417E-2</v>
      </c>
      <c r="S69" s="5">
        <f t="shared" si="230"/>
        <v>3.8526032072296962E-2</v>
      </c>
      <c r="T69" s="5">
        <f t="shared" si="231"/>
        <v>7.9488815663114915E-2</v>
      </c>
      <c r="U69" s="5">
        <f t="shared" si="232"/>
        <v>6.4463049832432964E-2</v>
      </c>
      <c r="V69" s="5">
        <f t="shared" si="233"/>
        <v>4.9597918703914844E-3</v>
      </c>
      <c r="W69" s="5">
        <f t="shared" si="234"/>
        <v>3.2672318131338147E-2</v>
      </c>
      <c r="X69" s="5">
        <f t="shared" si="235"/>
        <v>3.1670739227992094E-2</v>
      </c>
      <c r="Y69" s="5">
        <f t="shared" si="236"/>
        <v>1.5349932000775304E-2</v>
      </c>
      <c r="Z69" s="5">
        <f t="shared" si="237"/>
        <v>1.7425867857562432E-2</v>
      </c>
      <c r="AA69" s="5">
        <f t="shared" si="238"/>
        <v>2.0828972433453996E-2</v>
      </c>
      <c r="AB69" s="5">
        <f t="shared" si="239"/>
        <v>1.2448335319072997E-2</v>
      </c>
      <c r="AC69" s="5">
        <f t="shared" si="240"/>
        <v>3.5916594356730561E-4</v>
      </c>
      <c r="AD69" s="5">
        <f t="shared" si="241"/>
        <v>9.7632269918675324E-3</v>
      </c>
      <c r="AE69" s="5">
        <f t="shared" si="242"/>
        <v>9.4639325817089236E-3</v>
      </c>
      <c r="AF69" s="5">
        <f t="shared" si="243"/>
        <v>4.5869065620279779E-3</v>
      </c>
      <c r="AG69" s="5">
        <f t="shared" si="244"/>
        <v>1.4820978930357896E-3</v>
      </c>
      <c r="AH69" s="5">
        <f t="shared" si="245"/>
        <v>4.2229182707497828E-3</v>
      </c>
      <c r="AI69" s="5">
        <f t="shared" si="246"/>
        <v>5.0476136379057996E-3</v>
      </c>
      <c r="AJ69" s="5">
        <f t="shared" si="247"/>
        <v>3.0166820435585787E-3</v>
      </c>
      <c r="AK69" s="5">
        <f t="shared" si="248"/>
        <v>1.2019370214323571E-3</v>
      </c>
      <c r="AL69" s="5">
        <f t="shared" si="249"/>
        <v>1.6645882361467499E-5</v>
      </c>
      <c r="AM69" s="5">
        <f t="shared" si="250"/>
        <v>2.3339782848968414E-3</v>
      </c>
      <c r="AN69" s="5">
        <f t="shared" si="251"/>
        <v>2.2624295382905123E-3</v>
      </c>
      <c r="AO69" s="5">
        <f t="shared" si="252"/>
        <v>1.0965370691003785E-3</v>
      </c>
      <c r="AP69" s="5">
        <f t="shared" si="253"/>
        <v>3.5430747449775456E-4</v>
      </c>
      <c r="AQ69" s="5">
        <f t="shared" si="254"/>
        <v>8.5861520341465143E-5</v>
      </c>
      <c r="AR69" s="5">
        <f t="shared" si="255"/>
        <v>8.1869270981270329E-4</v>
      </c>
      <c r="AS69" s="5">
        <f t="shared" si="256"/>
        <v>9.7857553055861937E-4</v>
      </c>
      <c r="AT69" s="5">
        <f t="shared" si="257"/>
        <v>5.848409650717186E-4</v>
      </c>
      <c r="AU69" s="5">
        <f t="shared" si="258"/>
        <v>2.3301826225634065E-4</v>
      </c>
      <c r="AV69" s="5">
        <f t="shared" si="259"/>
        <v>6.9631122545818448E-5</v>
      </c>
      <c r="AW69" s="5">
        <f t="shared" si="260"/>
        <v>5.3574237710860847E-7</v>
      </c>
      <c r="AX69" s="5">
        <f t="shared" si="261"/>
        <v>4.6496363675892926E-4</v>
      </c>
      <c r="AY69" s="5">
        <f t="shared" si="262"/>
        <v>4.50710048521671E-4</v>
      </c>
      <c r="AZ69" s="5">
        <f t="shared" si="263"/>
        <v>2.1844670397712116E-4</v>
      </c>
      <c r="BA69" s="5">
        <f t="shared" si="264"/>
        <v>7.058338671759699E-5</v>
      </c>
      <c r="BB69" s="5">
        <f t="shared" si="265"/>
        <v>1.7104908393517007E-5</v>
      </c>
      <c r="BC69" s="5">
        <f t="shared" si="266"/>
        <v>3.3161105439296434E-6</v>
      </c>
      <c r="BD69" s="5">
        <f t="shared" si="267"/>
        <v>1.3226590991649754E-4</v>
      </c>
      <c r="BE69" s="5">
        <f t="shared" si="268"/>
        <v>1.5809617139618358E-4</v>
      </c>
      <c r="BF69" s="5">
        <f t="shared" si="269"/>
        <v>9.4485417391038237E-5</v>
      </c>
      <c r="BG69" s="5">
        <f t="shared" si="270"/>
        <v>3.7645837217173819E-5</v>
      </c>
      <c r="BH69" s="5">
        <f t="shared" si="271"/>
        <v>1.1249426887087837E-5</v>
      </c>
      <c r="BI69" s="5">
        <f t="shared" si="272"/>
        <v>2.6892663761549387E-6</v>
      </c>
      <c r="BJ69" s="8">
        <f t="shared" si="273"/>
        <v>0.41104838716738723</v>
      </c>
      <c r="BK69" s="8">
        <f t="shared" si="274"/>
        <v>0.29210751238869287</v>
      </c>
      <c r="BL69" s="8">
        <f t="shared" si="275"/>
        <v>0.27955440627264699</v>
      </c>
      <c r="BM69" s="8">
        <f t="shared" si="276"/>
        <v>0.36747494628049299</v>
      </c>
      <c r="BN69" s="8">
        <f t="shared" si="277"/>
        <v>0.63221105309965209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1.5366</v>
      </c>
      <c r="F70">
        <f>VLOOKUP(B70,home!$B$2:$E$405,3,FALSE)</f>
        <v>1.7354000000000001</v>
      </c>
      <c r="G70">
        <f>VLOOKUP(C70,away!$B$2:$E$405,4,FALSE)</f>
        <v>1.0846</v>
      </c>
      <c r="H70">
        <f>VLOOKUP(A70,away!$A$2:$E$405,3,FALSE)</f>
        <v>1.1789000000000001</v>
      </c>
      <c r="I70">
        <f>VLOOKUP(C70,away!$B$2:$E$405,3,FALSE)</f>
        <v>0.98960000000000004</v>
      </c>
      <c r="J70">
        <f>VLOOKUP(B70,home!$B$2:$E$405,4,FALSE)</f>
        <v>0.5655</v>
      </c>
      <c r="K70" s="3">
        <f t="shared" si="168"/>
        <v>2.8922113231439996</v>
      </c>
      <c r="L70" s="3">
        <f t="shared" si="169"/>
        <v>0.65973460332000011</v>
      </c>
      <c r="M70" s="5">
        <f t="shared" si="224"/>
        <v>2.8668797967296579E-2</v>
      </c>
      <c r="N70" s="5">
        <f t="shared" si="225"/>
        <v>8.2916222101942841E-2</v>
      </c>
      <c r="O70" s="5">
        <f t="shared" si="226"/>
        <v>1.8913798054615634E-2</v>
      </c>
      <c r="P70" s="5">
        <f t="shared" si="227"/>
        <v>5.4702700897218286E-2</v>
      </c>
      <c r="Q70" s="5">
        <f t="shared" si="228"/>
        <v>0.11990561821778095</v>
      </c>
      <c r="R70" s="5">
        <f t="shared" si="229"/>
        <v>6.2390435284182168E-3</v>
      </c>
      <c r="S70" s="5">
        <f t="shared" si="230"/>
        <v>2.6094444985660343E-2</v>
      </c>
      <c r="T70" s="5">
        <f t="shared" si="231"/>
        <v>7.9105885470747081E-2</v>
      </c>
      <c r="U70" s="5">
        <f t="shared" si="232"/>
        <v>1.8044632338479458E-2</v>
      </c>
      <c r="V70" s="5">
        <f t="shared" si="233"/>
        <v>5.5322887612201579E-3</v>
      </c>
      <c r="W70" s="5">
        <f t="shared" si="234"/>
        <v>0.11559746223934918</v>
      </c>
      <c r="X70" s="5">
        <f t="shared" si="235"/>
        <v>7.6263645895275706E-2</v>
      </c>
      <c r="Y70" s="5">
        <f t="shared" si="236"/>
        <v>2.5156883086228338E-2</v>
      </c>
      <c r="Z70" s="5">
        <f t="shared" si="237"/>
        <v>1.3720376357724024E-3</v>
      </c>
      <c r="AA70" s="5">
        <f t="shared" si="238"/>
        <v>3.968222785960665E-3</v>
      </c>
      <c r="AB70" s="5">
        <f t="shared" si="239"/>
        <v>5.7384694371567322E-3</v>
      </c>
      <c r="AC70" s="5">
        <f t="shared" si="240"/>
        <v>6.5975720739863621E-4</v>
      </c>
      <c r="AD70" s="5">
        <f t="shared" si="241"/>
        <v>8.358307230383917E-2</v>
      </c>
      <c r="AE70" s="5">
        <f t="shared" si="242"/>
        <v>5.5142645050640211E-2</v>
      </c>
      <c r="AF70" s="5">
        <f t="shared" si="243"/>
        <v>1.8189755529249844E-2</v>
      </c>
      <c r="AG70" s="5">
        <f t="shared" si="244"/>
        <v>4.0001370495258088E-3</v>
      </c>
      <c r="AH70" s="5">
        <f t="shared" si="245"/>
        <v>2.2629517634410412E-4</v>
      </c>
      <c r="AI70" s="5">
        <f t="shared" si="246"/>
        <v>6.5449347139528611E-4</v>
      </c>
      <c r="AJ70" s="5">
        <f t="shared" si="247"/>
        <v>9.4646671444663507E-4</v>
      </c>
      <c r="AK70" s="5">
        <f t="shared" si="248"/>
        <v>9.1246058283381889E-4</v>
      </c>
      <c r="AL70" s="5">
        <f t="shared" si="249"/>
        <v>5.0355095072044829E-5</v>
      </c>
      <c r="AM70" s="5">
        <f t="shared" si="250"/>
        <v>4.8347981628065445E-2</v>
      </c>
      <c r="AN70" s="5">
        <f t="shared" si="251"/>
        <v>3.1896836480714404E-2</v>
      </c>
      <c r="AO70" s="5">
        <f t="shared" si="252"/>
        <v>1.0521723381383513E-2</v>
      </c>
      <c r="AP70" s="5">
        <f t="shared" si="253"/>
        <v>2.3138483337532744E-3</v>
      </c>
      <c r="AQ70" s="5">
        <f t="shared" si="254"/>
        <v>3.8163145315283991E-4</v>
      </c>
      <c r="AR70" s="5">
        <f t="shared" si="255"/>
        <v>2.9858951679721415E-5</v>
      </c>
      <c r="AS70" s="5">
        <f t="shared" si="256"/>
        <v>8.6358398145299826E-5</v>
      </c>
      <c r="AT70" s="5">
        <f t="shared" si="257"/>
        <v>1.2488336848220696E-4</v>
      </c>
      <c r="AU70" s="5">
        <f t="shared" si="258"/>
        <v>1.2039636413220118E-4</v>
      </c>
      <c r="AV70" s="5">
        <f t="shared" si="259"/>
        <v>8.7052931902130095E-5</v>
      </c>
      <c r="AW70" s="5">
        <f t="shared" si="260"/>
        <v>2.6689485701873825E-6</v>
      </c>
      <c r="AX70" s="5">
        <f t="shared" si="261"/>
        <v>2.3305429985974822E-2</v>
      </c>
      <c r="AY70" s="5">
        <f t="shared" si="262"/>
        <v>1.5375398606999133E-2</v>
      </c>
      <c r="AZ70" s="5">
        <f t="shared" si="263"/>
        <v>5.0718412504377275E-3</v>
      </c>
      <c r="BA70" s="5">
        <f t="shared" si="264"/>
        <v>1.1153563918198494E-3</v>
      </c>
      <c r="BB70" s="5">
        <f t="shared" si="265"/>
        <v>1.8395980167942372E-4</v>
      </c>
      <c r="BC70" s="5">
        <f t="shared" si="266"/>
        <v>2.4272929357560111E-5</v>
      </c>
      <c r="BD70" s="5">
        <f t="shared" si="267"/>
        <v>3.2831639403286749E-6</v>
      </c>
      <c r="BE70" s="5">
        <f t="shared" si="268"/>
        <v>9.4956039239566637E-6</v>
      </c>
      <c r="BF70" s="5">
        <f t="shared" si="269"/>
        <v>1.373164659447903E-5</v>
      </c>
      <c r="BG70" s="5">
        <f t="shared" si="270"/>
        <v>1.3238274588654665E-5</v>
      </c>
      <c r="BH70" s="5">
        <f t="shared" si="271"/>
        <v>9.5719719160491256E-6</v>
      </c>
      <c r="BI70" s="5">
        <f t="shared" si="272"/>
        <v>5.5368331120827288E-6</v>
      </c>
      <c r="BJ70" s="8">
        <f t="shared" si="273"/>
        <v>0.79839960718791703</v>
      </c>
      <c r="BK70" s="8">
        <f t="shared" si="274"/>
        <v>0.13108374352086519</v>
      </c>
      <c r="BL70" s="8">
        <f t="shared" si="275"/>
        <v>5.6147289598067661E-2</v>
      </c>
      <c r="BM70" s="8">
        <f t="shared" si="276"/>
        <v>0.66028376751692064</v>
      </c>
      <c r="BN70" s="8">
        <f t="shared" si="277"/>
        <v>0.3113461807672725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1.2417</v>
      </c>
      <c r="F71">
        <f>VLOOKUP(B71,home!$B$2:$E$405,3,FALSE)</f>
        <v>1.6107</v>
      </c>
      <c r="G71">
        <f>VLOOKUP(C71,away!$B$2:$E$405,4,FALSE)</f>
        <v>1.1505000000000001</v>
      </c>
      <c r="H71">
        <f>VLOOKUP(A71,away!$A$2:$E$405,3,FALSE)</f>
        <v>0.875</v>
      </c>
      <c r="I71">
        <f>VLOOKUP(C71,away!$B$2:$E$405,3,FALSE)</f>
        <v>0.81630000000000003</v>
      </c>
      <c r="J71">
        <f>VLOOKUP(B71,home!$B$2:$E$405,4,FALSE)</f>
        <v>0.32650000000000001</v>
      </c>
      <c r="K71" s="3">
        <f t="shared" si="168"/>
        <v>2.3010071215950001</v>
      </c>
      <c r="L71" s="3">
        <f t="shared" si="169"/>
        <v>0.23320670625000001</v>
      </c>
      <c r="M71" s="5">
        <f t="shared" si="224"/>
        <v>7.9324057122308098E-2</v>
      </c>
      <c r="N71" s="5">
        <f t="shared" si="225"/>
        <v>0.18252522035223953</v>
      </c>
      <c r="O71" s="5">
        <f t="shared" si="226"/>
        <v>1.8498902087880322E-2</v>
      </c>
      <c r="P71" s="5">
        <f t="shared" si="227"/>
        <v>4.2566105445901239E-2</v>
      </c>
      <c r="Q71" s="5">
        <f t="shared" si="228"/>
        <v>0.20999591595059991</v>
      </c>
      <c r="R71" s="5">
        <f t="shared" si="229"/>
        <v>2.1570340125779091E-3</v>
      </c>
      <c r="S71" s="5">
        <f t="shared" si="230"/>
        <v>5.7103525669327977E-3</v>
      </c>
      <c r="T71" s="5">
        <f t="shared" si="231"/>
        <v>4.8972455884791238E-2</v>
      </c>
      <c r="U71" s="5">
        <f t="shared" si="232"/>
        <v>4.9633506244644082E-3</v>
      </c>
      <c r="V71" s="5">
        <f t="shared" si="233"/>
        <v>3.4047043974531731E-4</v>
      </c>
      <c r="W71" s="5">
        <f t="shared" si="234"/>
        <v>0.16106736603606511</v>
      </c>
      <c r="X71" s="5">
        <f t="shared" si="235"/>
        <v>3.7561989917633862E-2</v>
      </c>
      <c r="Y71" s="5">
        <f t="shared" si="236"/>
        <v>4.3798539744435514E-3</v>
      </c>
      <c r="Z71" s="5">
        <f t="shared" si="237"/>
        <v>1.6767826578083838E-4</v>
      </c>
      <c r="AA71" s="5">
        <f t="shared" si="238"/>
        <v>3.8582888369840835E-4</v>
      </c>
      <c r="AB71" s="5">
        <f t="shared" si="239"/>
        <v>4.4389750455354338E-4</v>
      </c>
      <c r="AC71" s="5">
        <f t="shared" si="240"/>
        <v>1.1418746378121036E-5</v>
      </c>
      <c r="AD71" s="5">
        <f t="shared" si="241"/>
        <v>9.265428907638365E-2</v>
      </c>
      <c r="AE71" s="5">
        <f t="shared" si="242"/>
        <v>2.1607601575438781E-2</v>
      </c>
      <c r="AF71" s="5">
        <f t="shared" si="243"/>
        <v>2.5195187966851949E-3</v>
      </c>
      <c r="AG71" s="5">
        <f t="shared" si="244"/>
        <v>1.958562266366392E-4</v>
      </c>
      <c r="AH71" s="5">
        <f t="shared" si="245"/>
        <v>9.775924018115351E-6</v>
      </c>
      <c r="AI71" s="5">
        <f t="shared" si="246"/>
        <v>2.2494470785855035E-5</v>
      </c>
      <c r="AJ71" s="5">
        <f t="shared" si="247"/>
        <v>2.5879968737381556E-5</v>
      </c>
      <c r="AK71" s="5">
        <f t="shared" si="248"/>
        <v>1.9849997457123637E-5</v>
      </c>
      <c r="AL71" s="5">
        <f t="shared" si="249"/>
        <v>2.450966730769559E-7</v>
      </c>
      <c r="AM71" s="5">
        <f t="shared" si="250"/>
        <v>4.2639635802216101E-2</v>
      </c>
      <c r="AN71" s="5">
        <f t="shared" si="251"/>
        <v>9.9438490211343922E-3</v>
      </c>
      <c r="AO71" s="5">
        <f t="shared" si="252"/>
        <v>1.1594861388330192E-3</v>
      </c>
      <c r="AP71" s="5">
        <f t="shared" si="253"/>
        <v>9.0133314459926196E-5</v>
      </c>
      <c r="AQ71" s="5">
        <f t="shared" si="254"/>
        <v>5.2549233471487216E-6</v>
      </c>
      <c r="AR71" s="5">
        <f t="shared" si="255"/>
        <v>4.5596220816298955E-7</v>
      </c>
      <c r="AS71" s="5">
        <f t="shared" si="256"/>
        <v>1.049172288161221E-6</v>
      </c>
      <c r="AT71" s="5">
        <f t="shared" si="257"/>
        <v>1.2070764534195457E-6</v>
      </c>
      <c r="AU71" s="5">
        <f t="shared" si="258"/>
        <v>9.2583050520933636E-7</v>
      </c>
      <c r="AV71" s="5">
        <f t="shared" si="259"/>
        <v>5.3258564646914509E-7</v>
      </c>
      <c r="AW71" s="5">
        <f t="shared" si="260"/>
        <v>3.6533721466627407E-9</v>
      </c>
      <c r="AX71" s="5">
        <f t="shared" si="261"/>
        <v>1.635235094051941E-2</v>
      </c>
      <c r="AY71" s="5">
        <f t="shared" si="262"/>
        <v>3.8134779022826206E-3</v>
      </c>
      <c r="AZ71" s="5">
        <f t="shared" si="263"/>
        <v>4.4466431047424473E-4</v>
      </c>
      <c r="BA71" s="5">
        <f t="shared" si="264"/>
        <v>3.4566233077541982E-5</v>
      </c>
      <c r="BB71" s="5">
        <f t="shared" si="265"/>
        <v>2.0152693408708419E-6</v>
      </c>
      <c r="BC71" s="5">
        <f t="shared" si="266"/>
        <v>9.3994865038219571E-8</v>
      </c>
      <c r="BD71" s="5">
        <f t="shared" si="267"/>
        <v>1.7722240790027926E-8</v>
      </c>
      <c r="BE71" s="5">
        <f t="shared" si="268"/>
        <v>4.077900226847566E-8</v>
      </c>
      <c r="BF71" s="5">
        <f t="shared" si="269"/>
        <v>4.6916387315650582E-8</v>
      </c>
      <c r="BG71" s="5">
        <f t="shared" si="270"/>
        <v>3.5984980444273765E-8</v>
      </c>
      <c r="BH71" s="5">
        <f t="shared" si="271"/>
        <v>2.0700424068182691E-8</v>
      </c>
      <c r="BI71" s="5">
        <f t="shared" si="272"/>
        <v>9.5263646401849793E-9</v>
      </c>
      <c r="BJ71" s="8">
        <f t="shared" si="273"/>
        <v>0.83596559564146766</v>
      </c>
      <c r="BK71" s="8">
        <f t="shared" si="274"/>
        <v>0.13176612732022125</v>
      </c>
      <c r="BL71" s="8">
        <f t="shared" si="275"/>
        <v>2.6531355730674021E-2</v>
      </c>
      <c r="BM71" s="8">
        <f t="shared" si="276"/>
        <v>0.45555004773772639</v>
      </c>
      <c r="BN71" s="8">
        <f t="shared" si="277"/>
        <v>0.53506723497150699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1.2417</v>
      </c>
      <c r="F72">
        <f>VLOOKUP(B72,home!$B$2:$E$405,3,FALSE)</f>
        <v>2.4159999999999999</v>
      </c>
      <c r="G72">
        <f>VLOOKUP(C72,away!$B$2:$E$405,4,FALSE)</f>
        <v>0.9204</v>
      </c>
      <c r="H72">
        <f>VLOOKUP(A72,away!$A$2:$E$405,3,FALSE)</f>
        <v>0.875</v>
      </c>
      <c r="I72">
        <f>VLOOKUP(C72,away!$B$2:$E$405,3,FALSE)</f>
        <v>0.97960000000000003</v>
      </c>
      <c r="J72">
        <f>VLOOKUP(B72,home!$B$2:$E$405,4,FALSE)</f>
        <v>0.97960000000000003</v>
      </c>
      <c r="K72" s="3">
        <f t="shared" si="168"/>
        <v>2.7611514028799999</v>
      </c>
      <c r="L72" s="3">
        <f t="shared" si="169"/>
        <v>0.83966414000000011</v>
      </c>
      <c r="M72" s="5">
        <f t="shared" si="224"/>
        <v>2.7301447864169E-2</v>
      </c>
      <c r="N72" s="5">
        <f t="shared" si="225"/>
        <v>7.5383431070805418E-2</v>
      </c>
      <c r="O72" s="5">
        <f t="shared" si="226"/>
        <v>2.2924046741622302E-2</v>
      </c>
      <c r="P72" s="5">
        <f t="shared" si="227"/>
        <v>6.3296763820317112E-2</v>
      </c>
      <c r="Q72" s="5">
        <f t="shared" si="228"/>
        <v>0.10407253322753109</v>
      </c>
      <c r="R72" s="5">
        <f t="shared" si="229"/>
        <v>9.6242499963120481E-3</v>
      </c>
      <c r="S72" s="5">
        <f t="shared" si="230"/>
        <v>3.6687434399616546E-2</v>
      </c>
      <c r="T72" s="5">
        <f t="shared" si="231"/>
        <v>8.738597411011631E-2</v>
      </c>
      <c r="U72" s="5">
        <f t="shared" si="232"/>
        <v>2.6574011378984845E-2</v>
      </c>
      <c r="V72" s="5">
        <f t="shared" si="233"/>
        <v>9.4508454151482155E-3</v>
      </c>
      <c r="W72" s="5">
        <f t="shared" si="234"/>
        <v>9.5786673707490957E-2</v>
      </c>
      <c r="X72" s="5">
        <f t="shared" si="235"/>
        <v>8.0428635002061002E-2</v>
      </c>
      <c r="Y72" s="5">
        <f t="shared" si="236"/>
        <v>3.376652032018973E-2</v>
      </c>
      <c r="Z72" s="5">
        <f t="shared" si="237"/>
        <v>2.6937125320994535E-3</v>
      </c>
      <c r="AA72" s="5">
        <f t="shared" si="238"/>
        <v>7.4377481369618439E-3</v>
      </c>
      <c r="AB72" s="5">
        <f t="shared" si="239"/>
        <v>1.026837435132015E-2</v>
      </c>
      <c r="AC72" s="5">
        <f t="shared" si="240"/>
        <v>1.3694510203295482E-3</v>
      </c>
      <c r="AD72" s="5">
        <f t="shared" si="241"/>
        <v>6.6120377121161852E-2</v>
      </c>
      <c r="AE72" s="5">
        <f t="shared" si="242"/>
        <v>5.5518909591916049E-2</v>
      </c>
      <c r="AF72" s="5">
        <f t="shared" si="243"/>
        <v>2.3308618738116973E-2</v>
      </c>
      <c r="AG72" s="5">
        <f t="shared" si="244"/>
        <v>6.5238037691096266E-3</v>
      </c>
      <c r="AH72" s="5">
        <f t="shared" si="245"/>
        <v>5.6545345416812742E-4</v>
      </c>
      <c r="AI72" s="5">
        <f t="shared" si="246"/>
        <v>1.5613025982396669E-3</v>
      </c>
      <c r="AJ72" s="5">
        <f t="shared" si="247"/>
        <v>2.1554964297248228E-3</v>
      </c>
      <c r="AK72" s="5">
        <f t="shared" si="248"/>
        <v>1.9838839969458419E-3</v>
      </c>
      <c r="AL72" s="5">
        <f t="shared" si="249"/>
        <v>1.2699959097928245E-4</v>
      </c>
      <c r="AM72" s="5">
        <f t="shared" si="250"/>
        <v>3.6513674409410134E-2</v>
      </c>
      <c r="AN72" s="5">
        <f t="shared" si="251"/>
        <v>3.0659223021217367E-2</v>
      </c>
      <c r="AO72" s="5">
        <f t="shared" si="252"/>
        <v>1.2871725065589344E-2</v>
      </c>
      <c r="AP72" s="5">
        <f t="shared" si="253"/>
        <v>3.6026419858381743E-3</v>
      </c>
      <c r="AQ72" s="5">
        <f t="shared" si="254"/>
        <v>7.5625232119167559E-4</v>
      </c>
      <c r="AR72" s="5">
        <f t="shared" si="255"/>
        <v>9.4958197660822058E-5</v>
      </c>
      <c r="AS72" s="5">
        <f t="shared" si="256"/>
        <v>2.6219396068613516E-4</v>
      </c>
      <c r="AT72" s="5">
        <f t="shared" si="257"/>
        <v>3.6197861118759288E-4</v>
      </c>
      <c r="AU72" s="5">
        <f t="shared" si="258"/>
        <v>3.3315925003105871E-4</v>
      </c>
      <c r="AV72" s="5">
        <f t="shared" si="259"/>
        <v>2.2997578265142657E-4</v>
      </c>
      <c r="AW72" s="5">
        <f t="shared" si="260"/>
        <v>8.1789141280535742E-6</v>
      </c>
      <c r="AX72" s="5">
        <f t="shared" si="261"/>
        <v>1.6803297219974395E-2</v>
      </c>
      <c r="AY72" s="5">
        <f t="shared" si="262"/>
        <v>1.410912610937419E-2</v>
      </c>
      <c r="AZ72" s="5">
        <f t="shared" si="263"/>
        <v>5.9234636203896142E-3</v>
      </c>
      <c r="BA72" s="5">
        <f t="shared" si="264"/>
        <v>1.657906662211911E-3</v>
      </c>
      <c r="BB72" s="5">
        <f t="shared" si="265"/>
        <v>3.4802119293160863E-4</v>
      </c>
      <c r="BC72" s="5">
        <f t="shared" si="266"/>
        <v>5.8444183132938669E-5</v>
      </c>
      <c r="BD72" s="5">
        <f t="shared" si="267"/>
        <v>1.3288832229137359E-5</v>
      </c>
      <c r="BE72" s="5">
        <f t="shared" si="268"/>
        <v>3.6692477752119577E-5</v>
      </c>
      <c r="BF72" s="5">
        <f t="shared" si="269"/>
        <v>5.0656743210204084E-5</v>
      </c>
      <c r="BG72" s="5">
        <f t="shared" si="270"/>
        <v>4.6623645860062301E-5</v>
      </c>
      <c r="BH72" s="5">
        <f t="shared" si="271"/>
        <v>3.2183736293472833E-5</v>
      </c>
      <c r="BI72" s="5">
        <f t="shared" si="272"/>
        <v>1.7772833723328489E-5</v>
      </c>
      <c r="BJ72" s="8">
        <f t="shared" si="273"/>
        <v>0.75159925244976045</v>
      </c>
      <c r="BK72" s="8">
        <f t="shared" si="274"/>
        <v>0.1523420682199339</v>
      </c>
      <c r="BL72" s="8">
        <f t="shared" si="275"/>
        <v>8.4574051155564989E-2</v>
      </c>
      <c r="BM72" s="8">
        <f t="shared" si="276"/>
        <v>0.67450566444135562</v>
      </c>
      <c r="BN72" s="8">
        <f t="shared" si="277"/>
        <v>0.30260247272075697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</v>
      </c>
      <c r="F73">
        <f>VLOOKUP(B73,home!$B$2:$E$405,3,FALSE)</f>
        <v>0.33329999999999999</v>
      </c>
      <c r="G73">
        <f>VLOOKUP(C73,away!$B$2:$E$405,4,FALSE)</f>
        <v>0.66669999999999996</v>
      </c>
      <c r="H73">
        <f>VLOOKUP(A73,away!$A$2:$E$405,3,FALSE)</f>
        <v>1.1161000000000001</v>
      </c>
      <c r="I73">
        <f>VLOOKUP(C73,away!$B$2:$E$405,3,FALSE)</f>
        <v>1.456</v>
      </c>
      <c r="J73">
        <f>VLOOKUP(B73,home!$B$2:$E$405,4,FALSE)</f>
        <v>0.78400000000000003</v>
      </c>
      <c r="K73" s="3">
        <f t="shared" si="168"/>
        <v>0.33331666499999996</v>
      </c>
      <c r="L73" s="3">
        <f t="shared" si="169"/>
        <v>1.2740326144</v>
      </c>
      <c r="M73" s="5">
        <f t="shared" si="224"/>
        <v>0.2004181631494881</v>
      </c>
      <c r="N73" s="5">
        <f t="shared" si="225"/>
        <v>6.6802713746413278E-2</v>
      </c>
      <c r="O73" s="5">
        <f t="shared" si="226"/>
        <v>0.25533927637058801</v>
      </c>
      <c r="P73" s="5">
        <f t="shared" si="227"/>
        <v>8.5108836043357713E-2</v>
      </c>
      <c r="Q73" s="5">
        <f t="shared" si="228"/>
        <v>1.1133228879452062E-2</v>
      </c>
      <c r="R73" s="5">
        <f t="shared" si="229"/>
        <v>0.16265528291671222</v>
      </c>
      <c r="S73" s="5">
        <f t="shared" si="230"/>
        <v>9.0355008982548456E-3</v>
      </c>
      <c r="T73" s="5">
        <f t="shared" si="231"/>
        <v>1.418409669600189E-2</v>
      </c>
      <c r="U73" s="5">
        <f t="shared" si="232"/>
        <v>5.4215716446429994E-2</v>
      </c>
      <c r="V73" s="5">
        <f t="shared" si="233"/>
        <v>4.2633137770807278E-4</v>
      </c>
      <c r="W73" s="5">
        <f t="shared" si="234"/>
        <v>1.2369635735935494E-3</v>
      </c>
      <c r="X73" s="5">
        <f t="shared" si="235"/>
        <v>1.5759319355829564E-3</v>
      </c>
      <c r="Y73" s="5">
        <f t="shared" si="236"/>
        <v>1.0038943420036034E-3</v>
      </c>
      <c r="Z73" s="5">
        <f t="shared" si="237"/>
        <v>6.9076045113450169E-2</v>
      </c>
      <c r="AA73" s="5">
        <f t="shared" si="238"/>
        <v>2.3024196988604757E-2</v>
      </c>
      <c r="AB73" s="5">
        <f t="shared" si="239"/>
        <v>3.8371742772723896E-3</v>
      </c>
      <c r="AC73" s="5">
        <f t="shared" si="240"/>
        <v>1.1315269146299626E-5</v>
      </c>
      <c r="AD73" s="5">
        <f t="shared" si="241"/>
        <v>1.0307514326917095E-4</v>
      </c>
      <c r="AE73" s="5">
        <f t="shared" si="242"/>
        <v>1.3132109425887642E-4</v>
      </c>
      <c r="AF73" s="5">
        <f t="shared" si="243"/>
        <v>8.3653678522252592E-5</v>
      </c>
      <c r="AG73" s="5">
        <f t="shared" si="244"/>
        <v>3.552583825062753E-5</v>
      </c>
      <c r="AH73" s="5">
        <f t="shared" si="245"/>
        <v>2.2001283587075312E-2</v>
      </c>
      <c r="AI73" s="5">
        <f t="shared" si="246"/>
        <v>7.3333944709631799E-3</v>
      </c>
      <c r="AJ73" s="5">
        <f t="shared" si="247"/>
        <v>1.2221712940954431E-3</v>
      </c>
      <c r="AK73" s="5">
        <f t="shared" si="248"/>
        <v>1.3579001993554242E-4</v>
      </c>
      <c r="AL73" s="5">
        <f t="shared" si="249"/>
        <v>1.9220401413230672E-7</v>
      </c>
      <c r="AM73" s="5">
        <f t="shared" si="250"/>
        <v>6.8713325997754518E-6</v>
      </c>
      <c r="AN73" s="5">
        <f t="shared" si="251"/>
        <v>8.7543018365038665E-6</v>
      </c>
      <c r="AO73" s="5">
        <f t="shared" si="252"/>
        <v>5.5766330280038718E-6</v>
      </c>
      <c r="AP73" s="5">
        <f t="shared" si="253"/>
        <v>2.3682707854057204E-6</v>
      </c>
      <c r="AQ73" s="5">
        <f t="shared" si="254"/>
        <v>7.5431355508439758E-7</v>
      </c>
      <c r="AR73" s="5">
        <f t="shared" si="255"/>
        <v>5.6060705697194742E-3</v>
      </c>
      <c r="AS73" s="5">
        <f t="shared" si="256"/>
        <v>1.8685967460535453E-3</v>
      </c>
      <c r="AT73" s="5">
        <f t="shared" si="257"/>
        <v>3.1141721781220976E-4</v>
      </c>
      <c r="AU73" s="5">
        <f t="shared" si="258"/>
        <v>3.4600182821581449E-5</v>
      </c>
      <c r="AV73" s="5">
        <f t="shared" si="259"/>
        <v>2.8832043866199538E-6</v>
      </c>
      <c r="AW73" s="5">
        <f t="shared" si="260"/>
        <v>2.2672401637931008E-9</v>
      </c>
      <c r="AX73" s="5">
        <f t="shared" si="261"/>
        <v>3.8172161104382228E-7</v>
      </c>
      <c r="AY73" s="5">
        <f t="shared" si="262"/>
        <v>4.8632578209114068E-7</v>
      </c>
      <c r="AZ73" s="5">
        <f t="shared" si="263"/>
        <v>3.0979745380385042E-7</v>
      </c>
      <c r="BA73" s="5">
        <f t="shared" si="264"/>
        <v>1.3156402000139424E-7</v>
      </c>
      <c r="BB73" s="5">
        <f t="shared" si="265"/>
        <v>4.1904213090837535E-8</v>
      </c>
      <c r="BC73" s="5">
        <f t="shared" si="266"/>
        <v>1.0677466831698891E-8</v>
      </c>
      <c r="BD73" s="5">
        <f t="shared" si="267"/>
        <v>1.1903861240750984E-3</v>
      </c>
      <c r="BE73" s="5">
        <f t="shared" si="268"/>
        <v>3.9677553293898801E-4</v>
      </c>
      <c r="BF73" s="5">
        <f t="shared" si="269"/>
        <v>6.6125948696410541E-5</v>
      </c>
      <c r="BG73" s="5">
        <f t="shared" si="270"/>
        <v>7.346960229816221E-6</v>
      </c>
      <c r="BH73" s="5">
        <f t="shared" si="271"/>
        <v>6.1221607042249389E-7</v>
      </c>
      <c r="BI73" s="5">
        <f t="shared" si="272"/>
        <v>4.081236377052616E-8</v>
      </c>
      <c r="BJ73" s="8">
        <f t="shared" si="273"/>
        <v>9.6316091769699894E-2</v>
      </c>
      <c r="BK73" s="8">
        <f t="shared" si="274"/>
        <v>0.29500082526775123</v>
      </c>
      <c r="BL73" s="8">
        <f t="shared" si="275"/>
        <v>0.5392491418868447</v>
      </c>
      <c r="BM73" s="8">
        <f t="shared" si="276"/>
        <v>0.21818411887319281</v>
      </c>
      <c r="BN73" s="8">
        <f t="shared" si="277"/>
        <v>0.78145750110601142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</v>
      </c>
      <c r="F74">
        <f>VLOOKUP(B74,home!$B$2:$E$405,3,FALSE)</f>
        <v>1.2222</v>
      </c>
      <c r="G74">
        <f>VLOOKUP(C74,away!$B$2:$E$405,4,FALSE)</f>
        <v>1.1429</v>
      </c>
      <c r="H74">
        <f>VLOOKUP(A74,away!$A$2:$E$405,3,FALSE)</f>
        <v>1.1161000000000001</v>
      </c>
      <c r="I74">
        <f>VLOOKUP(C74,away!$B$2:$E$405,3,FALSE)</f>
        <v>0.76800000000000002</v>
      </c>
      <c r="J74">
        <f>VLOOKUP(B74,home!$B$2:$E$405,4,FALSE)</f>
        <v>0.74660000000000004</v>
      </c>
      <c r="K74" s="3">
        <f t="shared" si="168"/>
        <v>2.0952785700000001</v>
      </c>
      <c r="L74" s="3">
        <f t="shared" si="169"/>
        <v>0.63995923968000012</v>
      </c>
      <c r="M74" s="5">
        <f t="shared" si="224"/>
        <v>6.4878576515650294E-2</v>
      </c>
      <c r="N74" s="5">
        <f t="shared" si="225"/>
        <v>0.13593869102534734</v>
      </c>
      <c r="O74" s="5">
        <f t="shared" si="226"/>
        <v>4.1519644498476276E-2</v>
      </c>
      <c r="P74" s="5">
        <f t="shared" si="227"/>
        <v>8.6995221351675742E-2</v>
      </c>
      <c r="Q74" s="5">
        <f t="shared" si="228"/>
        <v>0.14241471306963083</v>
      </c>
      <c r="R74" s="5">
        <f t="shared" si="229"/>
        <v>1.3285440062514389E-2</v>
      </c>
      <c r="S74" s="5">
        <f t="shared" si="230"/>
        <v>2.9162818238627018E-2</v>
      </c>
      <c r="T74" s="5">
        <f t="shared" si="231"/>
        <v>9.1139611495286335E-2</v>
      </c>
      <c r="U74" s="5">
        <f t="shared" si="232"/>
        <v>2.7836697856005857E-2</v>
      </c>
      <c r="V74" s="5">
        <f t="shared" si="233"/>
        <v>4.3449128170752966E-3</v>
      </c>
      <c r="W74" s="5">
        <f t="shared" si="234"/>
        <v>9.946616544916545E-2</v>
      </c>
      <c r="X74" s="5">
        <f t="shared" si="235"/>
        <v>6.365429161473303E-2</v>
      </c>
      <c r="Y74" s="5">
        <f t="shared" si="236"/>
        <v>2.0368076032066775E-2</v>
      </c>
      <c r="Z74" s="5">
        <f t="shared" si="237"/>
        <v>2.8340467070736407E-3</v>
      </c>
      <c r="AA74" s="5">
        <f t="shared" si="238"/>
        <v>5.9381173317104661E-3</v>
      </c>
      <c r="AB74" s="5">
        <f t="shared" si="239"/>
        <v>6.2210049956392625E-3</v>
      </c>
      <c r="AC74" s="5">
        <f t="shared" si="240"/>
        <v>3.6412891644595766E-4</v>
      </c>
      <c r="AD74" s="5">
        <f t="shared" si="241"/>
        <v>5.2102331226427712E-2</v>
      </c>
      <c r="AE74" s="5">
        <f t="shared" si="242"/>
        <v>3.334336827722021E-2</v>
      </c>
      <c r="AF74" s="5">
        <f t="shared" si="243"/>
        <v>1.066919830553004E-2</v>
      </c>
      <c r="AG74" s="5">
        <f t="shared" si="244"/>
        <v>2.2759506785340502E-3</v>
      </c>
      <c r="AH74" s="5">
        <f t="shared" si="245"/>
        <v>4.5341859396911361E-4</v>
      </c>
      <c r="AI74" s="5">
        <f t="shared" si="246"/>
        <v>9.5003826318301493E-4</v>
      </c>
      <c r="AJ74" s="5">
        <f t="shared" si="247"/>
        <v>9.9529740676369588E-4</v>
      </c>
      <c r="AK74" s="5">
        <f t="shared" si="248"/>
        <v>6.9514177572284829E-4</v>
      </c>
      <c r="AL74" s="5">
        <f t="shared" si="249"/>
        <v>1.9530314866954922E-5</v>
      </c>
      <c r="AM74" s="5">
        <f t="shared" si="250"/>
        <v>2.1833779613155156E-2</v>
      </c>
      <c r="AN74" s="5">
        <f t="shared" si="251"/>
        <v>1.3972729000575463E-2</v>
      </c>
      <c r="AO74" s="5">
        <f t="shared" si="252"/>
        <v>4.4709885137314805E-3</v>
      </c>
      <c r="AP74" s="5">
        <f t="shared" si="253"/>
        <v>9.5375013662187078E-4</v>
      </c>
      <c r="AQ74" s="5">
        <f t="shared" si="254"/>
        <v>1.5259030306930709E-4</v>
      </c>
      <c r="AR74" s="5">
        <f t="shared" si="255"/>
        <v>5.8033883730649753E-5</v>
      </c>
      <c r="AS74" s="5">
        <f t="shared" si="256"/>
        <v>1.2159715291470207E-4</v>
      </c>
      <c r="AT74" s="5">
        <f t="shared" si="257"/>
        <v>1.2738995433759419E-4</v>
      </c>
      <c r="AU74" s="5">
        <f t="shared" si="258"/>
        <v>8.8972480452279864E-5</v>
      </c>
      <c r="AV74" s="5">
        <f t="shared" si="259"/>
        <v>4.6605532902851491E-5</v>
      </c>
      <c r="AW74" s="5">
        <f t="shared" si="260"/>
        <v>7.2744611556910747E-7</v>
      </c>
      <c r="AX74" s="5">
        <f t="shared" si="261"/>
        <v>7.6246417542578104E-3</v>
      </c>
      <c r="AY74" s="5">
        <f t="shared" si="262"/>
        <v>4.8794599398872115E-3</v>
      </c>
      <c r="AZ74" s="5">
        <f t="shared" si="263"/>
        <v>1.5613277365896193E-3</v>
      </c>
      <c r="BA74" s="5">
        <f t="shared" si="264"/>
        <v>3.3306203706639614E-4</v>
      </c>
      <c r="BB74" s="5">
        <f t="shared" si="265"/>
        <v>5.32865320018207E-5</v>
      </c>
      <c r="BC74" s="5">
        <f t="shared" si="266"/>
        <v>6.820241701013837E-6</v>
      </c>
      <c r="BD74" s="5">
        <f t="shared" si="267"/>
        <v>6.1898866846573562E-6</v>
      </c>
      <c r="BE74" s="5">
        <f t="shared" si="268"/>
        <v>1.2969536921090905E-5</v>
      </c>
      <c r="BF74" s="5">
        <f t="shared" si="269"/>
        <v>1.3587396386792781E-5</v>
      </c>
      <c r="BG74" s="5">
        <f t="shared" si="270"/>
        <v>9.4897934904474461E-6</v>
      </c>
      <c r="BH74" s="5">
        <f t="shared" si="271"/>
        <v>4.9709402335650106E-6</v>
      </c>
      <c r="BI74" s="5">
        <f t="shared" si="272"/>
        <v>2.0831009088279119E-6</v>
      </c>
      <c r="BJ74" s="8">
        <f t="shared" si="273"/>
        <v>0.70721483298259902</v>
      </c>
      <c r="BK74" s="8">
        <f t="shared" si="274"/>
        <v>0.19064464809422846</v>
      </c>
      <c r="BL74" s="8">
        <f t="shared" si="275"/>
        <v>9.8386690442948371E-2</v>
      </c>
      <c r="BM74" s="8">
        <f t="shared" si="276"/>
        <v>0.50916919920978287</v>
      </c>
      <c r="BN74" s="8">
        <f t="shared" si="277"/>
        <v>0.48503228652329483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</v>
      </c>
      <c r="F75">
        <f>VLOOKUP(B75,home!$B$2:$E$405,3,FALSE)</f>
        <v>0.88890000000000002</v>
      </c>
      <c r="G75">
        <f>VLOOKUP(C75,away!$B$2:$E$405,4,FALSE)</f>
        <v>0.88890000000000002</v>
      </c>
      <c r="H75">
        <f>VLOOKUP(A75,away!$A$2:$E$405,3,FALSE)</f>
        <v>1.1161000000000001</v>
      </c>
      <c r="I75">
        <f>VLOOKUP(C75,away!$B$2:$E$405,3,FALSE)</f>
        <v>0.59730000000000005</v>
      </c>
      <c r="J75">
        <f>VLOOKUP(B75,home!$B$2:$E$405,4,FALSE)</f>
        <v>0.44800000000000001</v>
      </c>
      <c r="K75" s="3">
        <f t="shared" si="168"/>
        <v>1.1852148150000001</v>
      </c>
      <c r="L75" s="3">
        <f t="shared" si="169"/>
        <v>0.29865764544000006</v>
      </c>
      <c r="M75" s="5">
        <f t="shared" si="224"/>
        <v>0.22675787506150538</v>
      </c>
      <c r="N75" s="5">
        <f t="shared" si="225"/>
        <v>0.26875679294081523</v>
      </c>
      <c r="O75" s="5">
        <f t="shared" si="226"/>
        <v>6.7722973050846902E-2</v>
      </c>
      <c r="P75" s="5">
        <f t="shared" si="227"/>
        <v>8.0266270975709514E-2</v>
      </c>
      <c r="Q75" s="5">
        <f t="shared" si="228"/>
        <v>0.15926726631267085</v>
      </c>
      <c r="R75" s="5">
        <f t="shared" si="229"/>
        <v>1.0112991836781255E-2</v>
      </c>
      <c r="S75" s="5">
        <f t="shared" si="230"/>
        <v>7.1030325348111142E-3</v>
      </c>
      <c r="T75" s="5">
        <f t="shared" si="231"/>
        <v>4.7566386752607714E-2</v>
      </c>
      <c r="U75" s="5">
        <f t="shared" si="232"/>
        <v>1.1986067748927208E-2</v>
      </c>
      <c r="V75" s="5">
        <f t="shared" si="233"/>
        <v>2.7936500504180102E-4</v>
      </c>
      <c r="W75" s="5">
        <f t="shared" si="234"/>
        <v>6.2921974526109314E-2</v>
      </c>
      <c r="X75" s="5">
        <f t="shared" si="235"/>
        <v>1.879212875840347E-2</v>
      </c>
      <c r="Y75" s="5">
        <f t="shared" si="236"/>
        <v>2.806206463895046E-3</v>
      </c>
      <c r="Z75" s="5">
        <f t="shared" si="237"/>
        <v>1.0067741101090104E-3</v>
      </c>
      <c r="AA75" s="5">
        <f t="shared" si="238"/>
        <v>1.1932435906596406E-3</v>
      </c>
      <c r="AB75" s="5">
        <f t="shared" si="239"/>
        <v>7.0712499077680094E-4</v>
      </c>
      <c r="AC75" s="5">
        <f t="shared" si="240"/>
        <v>6.1804874444089078E-6</v>
      </c>
      <c r="AD75" s="5">
        <f t="shared" si="241"/>
        <v>1.8644014099349342E-2</v>
      </c>
      <c r="AE75" s="5">
        <f t="shared" si="242"/>
        <v>5.568177352461838E-3</v>
      </c>
      <c r="AF75" s="5">
        <f t="shared" si="243"/>
        <v>8.3148936873929282E-4</v>
      </c>
      <c r="AG75" s="5">
        <f t="shared" si="244"/>
        <v>8.2776885692023068E-5</v>
      </c>
      <c r="AH75" s="5">
        <f t="shared" si="245"/>
        <v>7.517019630377708E-5</v>
      </c>
      <c r="AI75" s="5">
        <f t="shared" si="246"/>
        <v>8.9092830305694865E-5</v>
      </c>
      <c r="AJ75" s="5">
        <f t="shared" si="247"/>
        <v>5.2797071194295274E-5</v>
      </c>
      <c r="AK75" s="5">
        <f t="shared" si="248"/>
        <v>2.0858623656029505E-5</v>
      </c>
      <c r="AL75" s="5">
        <f t="shared" si="249"/>
        <v>8.750914248783447E-8</v>
      </c>
      <c r="AM75" s="5">
        <f t="shared" si="250"/>
        <v>4.4194323443235454E-3</v>
      </c>
      <c r="AN75" s="5">
        <f t="shared" si="251"/>
        <v>1.3198972581370497E-3</v>
      </c>
      <c r="AO75" s="5">
        <f t="shared" si="252"/>
        <v>1.9709870366896158E-4</v>
      </c>
      <c r="AP75" s="5">
        <f t="shared" si="253"/>
        <v>1.9621678252349457E-5</v>
      </c>
      <c r="AQ75" s="5">
        <f t="shared" si="254"/>
        <v>1.4650410566069857E-6</v>
      </c>
      <c r="AR75" s="5">
        <f t="shared" si="255"/>
        <v>4.4900307670697334E-6</v>
      </c>
      <c r="AS75" s="5">
        <f t="shared" si="256"/>
        <v>5.3216509849368628E-6</v>
      </c>
      <c r="AT75" s="5">
        <f t="shared" si="257"/>
        <v>3.1536497938032564E-6</v>
      </c>
      <c r="AU75" s="5">
        <f t="shared" si="258"/>
        <v>1.2459174856457718E-6</v>
      </c>
      <c r="AV75" s="5">
        <f t="shared" si="259"/>
        <v>3.6916996556372964E-7</v>
      </c>
      <c r="AW75" s="5">
        <f t="shared" si="260"/>
        <v>8.6044206866946354E-10</v>
      </c>
      <c r="AX75" s="5">
        <f t="shared" si="261"/>
        <v>8.7299611473040683E-4</v>
      </c>
      <c r="AY75" s="5">
        <f t="shared" si="262"/>
        <v>2.6072696410365143E-4</v>
      </c>
      <c r="AZ75" s="5">
        <f t="shared" si="263"/>
        <v>3.8934050600957971E-5</v>
      </c>
      <c r="BA75" s="5">
        <f t="shared" si="264"/>
        <v>3.8759839599746433E-6</v>
      </c>
      <c r="BB75" s="5">
        <f t="shared" si="265"/>
        <v>2.893980608123085E-7</v>
      </c>
      <c r="BC75" s="5">
        <f t="shared" si="266"/>
        <v>1.7286188687421206E-8</v>
      </c>
      <c r="BD75" s="5">
        <f t="shared" si="267"/>
        <v>2.2349700280770059E-7</v>
      </c>
      <c r="BE75" s="5">
        <f t="shared" si="268"/>
        <v>2.6489195883578339E-7</v>
      </c>
      <c r="BF75" s="5">
        <f t="shared" si="269"/>
        <v>1.5697693699327032E-7</v>
      </c>
      <c r="BG75" s="5">
        <f t="shared" si="270"/>
        <v>6.2017130445915188E-8</v>
      </c>
      <c r="BH75" s="5">
        <f t="shared" si="271"/>
        <v>1.8375905447071561E-8</v>
      </c>
      <c r="BI75" s="5">
        <f t="shared" si="272"/>
        <v>4.3558790749816839E-9</v>
      </c>
      <c r="BJ75" s="8">
        <f t="shared" si="273"/>
        <v>0.5923715682838272</v>
      </c>
      <c r="BK75" s="8">
        <f t="shared" si="274"/>
        <v>0.31467353853775831</v>
      </c>
      <c r="BL75" s="8">
        <f t="shared" si="275"/>
        <v>9.1975630473262224E-2</v>
      </c>
      <c r="BM75" s="8">
        <f t="shared" si="276"/>
        <v>0.18688261512296606</v>
      </c>
      <c r="BN75" s="8">
        <f t="shared" si="277"/>
        <v>0.81288417017832904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1.5278</v>
      </c>
      <c r="F76">
        <f>VLOOKUP(B76,home!$B$2:$E$405,3,FALSE)</f>
        <v>0.84150000000000003</v>
      </c>
      <c r="G76">
        <f>VLOOKUP(C76,away!$B$2:$E$405,4,FALSE)</f>
        <v>0.55379999999999996</v>
      </c>
      <c r="H76">
        <f>VLOOKUP(A76,away!$A$2:$E$405,3,FALSE)</f>
        <v>1.0787</v>
      </c>
      <c r="I76">
        <f>VLOOKUP(C76,away!$B$2:$E$405,3,FALSE)</f>
        <v>0.99839999999999995</v>
      </c>
      <c r="J76">
        <f>VLOOKUP(B76,home!$B$2:$E$405,4,FALSE)</f>
        <v>0.92700000000000005</v>
      </c>
      <c r="K76" s="3">
        <f t="shared" si="168"/>
        <v>0.71198948105999993</v>
      </c>
      <c r="L76" s="3">
        <f t="shared" si="169"/>
        <v>0.99835497215999991</v>
      </c>
      <c r="M76" s="5">
        <f t="shared" si="224"/>
        <v>0.18080350354091962</v>
      </c>
      <c r="N76" s="5">
        <f t="shared" si="225"/>
        <v>0.12873019265992924</v>
      </c>
      <c r="O76" s="5">
        <f t="shared" si="226"/>
        <v>0.18050607674402522</v>
      </c>
      <c r="P76" s="5">
        <f t="shared" si="227"/>
        <v>0.12851842790915508</v>
      </c>
      <c r="Q76" s="5">
        <f t="shared" si="228"/>
        <v>4.5827271534348402E-2</v>
      </c>
      <c r="R76" s="5">
        <f t="shared" si="229"/>
        <v>9.0104569611246035E-2</v>
      </c>
      <c r="S76" s="5">
        <f t="shared" si="230"/>
        <v>2.2838310636638937E-2</v>
      </c>
      <c r="T76" s="5">
        <f t="shared" si="231"/>
        <v>4.5751884396843155E-2</v>
      </c>
      <c r="U76" s="5">
        <f t="shared" si="232"/>
        <v>6.4153505758645715E-2</v>
      </c>
      <c r="V76" s="5">
        <f t="shared" si="233"/>
        <v>1.8037653042230809E-3</v>
      </c>
      <c r="W76" s="5">
        <f t="shared" si="234"/>
        <v>1.0876178426045479E-2</v>
      </c>
      <c r="X76" s="5">
        <f t="shared" si="235"/>
        <v>1.0858286809741824E-2</v>
      </c>
      <c r="Y76" s="5">
        <f t="shared" si="236"/>
        <v>5.4202123128225454E-3</v>
      </c>
      <c r="Z76" s="5">
        <f t="shared" si="237"/>
        <v>2.9985448361908112E-2</v>
      </c>
      <c r="AA76" s="5">
        <f t="shared" si="238"/>
        <v>2.1349323818546387E-2</v>
      </c>
      <c r="AB76" s="5">
        <f t="shared" si="239"/>
        <v>7.600246993274367E-3</v>
      </c>
      <c r="AC76" s="5">
        <f t="shared" si="240"/>
        <v>8.0134329768174263E-5</v>
      </c>
      <c r="AD76" s="5">
        <f t="shared" si="241"/>
        <v>1.9359311583690211E-3</v>
      </c>
      <c r="AE76" s="5">
        <f t="shared" si="242"/>
        <v>1.9327464977171803E-3</v>
      </c>
      <c r="AF76" s="5">
        <f t="shared" si="243"/>
        <v>9.6478353796038629E-4</v>
      </c>
      <c r="AG76" s="5">
        <f t="shared" si="244"/>
        <v>3.2106548072695595E-4</v>
      </c>
      <c r="AH76" s="5">
        <f t="shared" si="245"/>
        <v>7.4840303661394703E-3</v>
      </c>
      <c r="AI76" s="5">
        <f t="shared" si="246"/>
        <v>5.3285508966249232E-3</v>
      </c>
      <c r="AJ76" s="5">
        <f t="shared" si="247"/>
        <v>1.8969360938448879E-3</v>
      </c>
      <c r="AK76" s="5">
        <f t="shared" si="248"/>
        <v>4.5019951502020181E-4</v>
      </c>
      <c r="AL76" s="5">
        <f t="shared" si="249"/>
        <v>2.2784377253018771E-6</v>
      </c>
      <c r="AM76" s="5">
        <f t="shared" si="250"/>
        <v>2.7567252416300887E-4</v>
      </c>
      <c r="AN76" s="5">
        <f t="shared" si="251"/>
        <v>2.7521903518603762E-4</v>
      </c>
      <c r="AO76" s="5">
        <f t="shared" si="252"/>
        <v>1.373831461055293E-4</v>
      </c>
      <c r="AP76" s="5">
        <f t="shared" si="253"/>
        <v>4.5719049001812977E-5</v>
      </c>
      <c r="AQ76" s="5">
        <f t="shared" si="254"/>
        <v>1.1410959973346664E-5</v>
      </c>
      <c r="AR76" s="5">
        <f t="shared" si="255"/>
        <v>1.4943437855663535E-3</v>
      </c>
      <c r="AS76" s="5">
        <f t="shared" si="256"/>
        <v>1.0639570564106239E-3</v>
      </c>
      <c r="AT76" s="5">
        <f t="shared" si="257"/>
        <v>3.7876311623196254E-4</v>
      </c>
      <c r="AU76" s="5">
        <f t="shared" si="258"/>
        <v>8.9891784856887839E-5</v>
      </c>
      <c r="AV76" s="5">
        <f t="shared" si="259"/>
        <v>1.6000501312953178E-5</v>
      </c>
      <c r="AW76" s="5">
        <f t="shared" si="260"/>
        <v>4.498764140351172E-8</v>
      </c>
      <c r="AX76" s="5">
        <f t="shared" si="261"/>
        <v>3.271265623688682E-5</v>
      </c>
      <c r="AY76" s="5">
        <f t="shared" si="262"/>
        <v>3.2658843006656789E-5</v>
      </c>
      <c r="AZ76" s="5">
        <f t="shared" si="263"/>
        <v>1.630255915034432E-5</v>
      </c>
      <c r="BA76" s="5">
        <f t="shared" si="264"/>
        <v>5.425246995559586E-6</v>
      </c>
      <c r="BB76" s="5">
        <f t="shared" si="265"/>
        <v>1.3540805783032532E-6</v>
      </c>
      <c r="BC76" s="5">
        <f t="shared" si="266"/>
        <v>2.7037061561086826E-7</v>
      </c>
      <c r="BD76" s="5">
        <f t="shared" si="267"/>
        <v>2.4864759140609419E-4</v>
      </c>
      <c r="BE76" s="5">
        <f t="shared" si="268"/>
        <v>1.7703446957204394E-4</v>
      </c>
      <c r="BF76" s="5">
        <f t="shared" si="269"/>
        <v>6.3023340060165936E-5</v>
      </c>
      <c r="BG76" s="5">
        <f t="shared" si="270"/>
        <v>1.4957318394701821E-5</v>
      </c>
      <c r="BH76" s="5">
        <f t="shared" si="271"/>
        <v>2.6623633404732345E-6</v>
      </c>
      <c r="BI76" s="5">
        <f t="shared" si="272"/>
        <v>3.7911493863534139E-7</v>
      </c>
      <c r="BJ76" s="8">
        <f t="shared" si="273"/>
        <v>0.25345268128551729</v>
      </c>
      <c r="BK76" s="8">
        <f t="shared" si="274"/>
        <v>0.33407907900143691</v>
      </c>
      <c r="BL76" s="8">
        <f t="shared" si="275"/>
        <v>0.38242310023945802</v>
      </c>
      <c r="BM76" s="8">
        <f t="shared" si="276"/>
        <v>0.24541765303333155</v>
      </c>
      <c r="BN76" s="8">
        <f t="shared" si="277"/>
        <v>0.75449004199962355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1.5278</v>
      </c>
      <c r="F77">
        <f>VLOOKUP(B77,home!$B$2:$E$405,3,FALSE)</f>
        <v>1.3557999999999999</v>
      </c>
      <c r="G77">
        <f>VLOOKUP(C77,away!$B$2:$E$405,4,FALSE)</f>
        <v>0.80559999999999998</v>
      </c>
      <c r="H77">
        <f>VLOOKUP(A77,away!$A$2:$E$405,3,FALSE)</f>
        <v>1.0787</v>
      </c>
      <c r="I77">
        <f>VLOOKUP(C77,away!$B$2:$E$405,3,FALSE)</f>
        <v>1.4975000000000001</v>
      </c>
      <c r="J77">
        <f>VLOOKUP(B77,home!$B$2:$E$405,4,FALSE)</f>
        <v>1.3243</v>
      </c>
      <c r="K77" s="3">
        <f t="shared" si="168"/>
        <v>1.6687127829440001</v>
      </c>
      <c r="L77" s="3">
        <f t="shared" si="169"/>
        <v>2.1392123089750004</v>
      </c>
      <c r="M77" s="5">
        <f t="shared" si="224"/>
        <v>2.2194182102178939E-2</v>
      </c>
      <c r="N77" s="5">
        <f t="shared" si="225"/>
        <v>3.7035715380892939E-2</v>
      </c>
      <c r="O77" s="5">
        <f t="shared" si="226"/>
        <v>4.7478067540613823E-2</v>
      </c>
      <c r="P77" s="5">
        <f t="shared" si="227"/>
        <v>7.9227258214500898E-2</v>
      </c>
      <c r="Q77" s="5">
        <f t="shared" si="228"/>
        <v>3.0900985840785881E-2</v>
      </c>
      <c r="R77" s="5">
        <f t="shared" si="229"/>
        <v>5.078283324461378E-2</v>
      </c>
      <c r="S77" s="5">
        <f t="shared" si="230"/>
        <v>7.0704998446090031E-2</v>
      </c>
      <c r="T77" s="5">
        <f t="shared" si="231"/>
        <v>6.6103769270071347E-2</v>
      </c>
      <c r="U77" s="5">
        <f t="shared" si="232"/>
        <v>8.4741962989400552E-2</v>
      </c>
      <c r="V77" s="5">
        <f t="shared" si="233"/>
        <v>2.8044202170513368E-2</v>
      </c>
      <c r="W77" s="5">
        <f t="shared" si="234"/>
        <v>1.7188290026030315E-2</v>
      </c>
      <c r="X77" s="5">
        <f t="shared" si="235"/>
        <v>3.6769401593916277E-2</v>
      </c>
      <c r="Y77" s="5">
        <f t="shared" si="236"/>
        <v>3.9328778241675362E-2</v>
      </c>
      <c r="Z77" s="5">
        <f t="shared" si="237"/>
        <v>3.6211753987167548E-2</v>
      </c>
      <c r="AA77" s="5">
        <f t="shared" si="238"/>
        <v>6.0427016771209853E-2</v>
      </c>
      <c r="AB77" s="5">
        <f t="shared" si="239"/>
        <v>5.0417667660644684E-2</v>
      </c>
      <c r="AC77" s="5">
        <f t="shared" si="240"/>
        <v>6.2568909854217921E-3</v>
      </c>
      <c r="AD77" s="5">
        <f t="shared" si="241"/>
        <v>7.1705798208464141E-3</v>
      </c>
      <c r="AE77" s="5">
        <f t="shared" si="242"/>
        <v>1.5339392615242399E-2</v>
      </c>
      <c r="AF77" s="5">
        <f t="shared" si="243"/>
        <v>1.6407108747363387E-2</v>
      </c>
      <c r="AG77" s="5">
        <f t="shared" si="244"/>
        <v>1.1699429662350385E-2</v>
      </c>
      <c r="AH77" s="5">
        <f t="shared" si="245"/>
        <v>1.9366157464730836E-2</v>
      </c>
      <c r="AI77" s="5">
        <f t="shared" si="246"/>
        <v>3.2316554517902718E-2</v>
      </c>
      <c r="AJ77" s="5">
        <f t="shared" si="247"/>
        <v>2.6963523812365473E-2</v>
      </c>
      <c r="AK77" s="5">
        <f t="shared" si="248"/>
        <v>1.4998125619636401E-2</v>
      </c>
      <c r="AL77" s="5">
        <f t="shared" si="249"/>
        <v>8.9341668990510457E-4</v>
      </c>
      <c r="AM77" s="5">
        <f t="shared" si="250"/>
        <v>2.3931276416333407E-3</v>
      </c>
      <c r="AN77" s="5">
        <f t="shared" si="251"/>
        <v>5.1194081079303554E-3</v>
      </c>
      <c r="AO77" s="5">
        <f t="shared" si="252"/>
        <v>5.475750419575519E-3</v>
      </c>
      <c r="AP77" s="5">
        <f t="shared" si="253"/>
        <v>3.9045975661436572E-3</v>
      </c>
      <c r="AQ77" s="5">
        <f t="shared" si="254"/>
        <v>2.0881907937720843E-3</v>
      </c>
      <c r="AR77" s="5">
        <f t="shared" si="255"/>
        <v>8.2856644852200654E-3</v>
      </c>
      <c r="AS77" s="5">
        <f t="shared" si="256"/>
        <v>1.3826394241671841E-2</v>
      </c>
      <c r="AT77" s="5">
        <f t="shared" si="257"/>
        <v>1.1536140406550559E-2</v>
      </c>
      <c r="AU77" s="5">
        <f t="shared" si="258"/>
        <v>6.4168349874159031E-3</v>
      </c>
      <c r="AV77" s="5">
        <f t="shared" si="259"/>
        <v>2.6769636423858057E-3</v>
      </c>
      <c r="AW77" s="5">
        <f t="shared" si="260"/>
        <v>8.8590477423294248E-5</v>
      </c>
      <c r="AX77" s="5">
        <f t="shared" si="261"/>
        <v>6.655737811350305E-4</v>
      </c>
      <c r="AY77" s="5">
        <f t="shared" si="262"/>
        <v>1.4238036251350899E-3</v>
      </c>
      <c r="AZ77" s="5">
        <f t="shared" si="263"/>
        <v>1.5229091202261062E-3</v>
      </c>
      <c r="BA77" s="5">
        <f t="shared" si="264"/>
        <v>1.0859419784793251E-3</v>
      </c>
      <c r="BB77" s="5">
        <f t="shared" si="265"/>
        <v>5.8076511179890912E-4</v>
      </c>
      <c r="BC77" s="5">
        <f t="shared" si="266"/>
        <v>2.484759751566939E-4</v>
      </c>
      <c r="BD77" s="5">
        <f t="shared" si="267"/>
        <v>2.9541325758032926E-3</v>
      </c>
      <c r="BE77" s="5">
        <f t="shared" si="268"/>
        <v>4.9295987917542397E-3</v>
      </c>
      <c r="BF77" s="5">
        <f t="shared" si="269"/>
        <v>4.113042259292799E-3</v>
      </c>
      <c r="BG77" s="5">
        <f t="shared" si="270"/>
        <v>2.2878287316235881E-3</v>
      </c>
      <c r="BH77" s="5">
        <f t="shared" si="271"/>
        <v>9.5443226241171005E-4</v>
      </c>
      <c r="BI77" s="5">
        <f t="shared" si="272"/>
        <v>3.1853466334811644E-4</v>
      </c>
      <c r="BJ77" s="8">
        <f t="shared" si="273"/>
        <v>0.30245199532016087</v>
      </c>
      <c r="BK77" s="8">
        <f t="shared" si="274"/>
        <v>0.20874475223374522</v>
      </c>
      <c r="BL77" s="8">
        <f t="shared" si="275"/>
        <v>0.44579147666859609</v>
      </c>
      <c r="BM77" s="8">
        <f t="shared" si="276"/>
        <v>0.72424572273837162</v>
      </c>
      <c r="BN77" s="8">
        <f t="shared" si="277"/>
        <v>0.2676190423235863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1.5278</v>
      </c>
      <c r="F78">
        <f>VLOOKUP(B78,home!$B$2:$E$405,3,FALSE)</f>
        <v>1.4026000000000001</v>
      </c>
      <c r="G78">
        <f>VLOOKUP(C78,away!$B$2:$E$405,4,FALSE)</f>
        <v>0.93510000000000004</v>
      </c>
      <c r="H78">
        <f>VLOOKUP(A78,away!$A$2:$E$405,3,FALSE)</f>
        <v>1.0787</v>
      </c>
      <c r="I78">
        <f>VLOOKUP(C78,away!$B$2:$E$405,3,FALSE)</f>
        <v>1.0595000000000001</v>
      </c>
      <c r="J78">
        <f>VLOOKUP(B78,home!$B$2:$E$405,4,FALSE)</f>
        <v>1.0595000000000001</v>
      </c>
      <c r="K78" s="3">
        <f t="shared" ref="K78:K111" si="278">E78*F78*G78</f>
        <v>2.0038185710280003</v>
      </c>
      <c r="L78" s="3">
        <f t="shared" ref="L78:L111" si="279">H78*I78*J78</f>
        <v>1.2108841676750002</v>
      </c>
      <c r="M78" s="5">
        <f t="shared" si="224"/>
        <v>4.0167272224562241E-2</v>
      </c>
      <c r="N78" s="5">
        <f t="shared" si="225"/>
        <v>8.0487926031114987E-2</v>
      </c>
      <c r="O78" s="5">
        <f t="shared" si="226"/>
        <v>4.86379139954142E-2</v>
      </c>
      <c r="P78" s="5">
        <f t="shared" si="227"/>
        <v>9.746155532007364E-2</v>
      </c>
      <c r="Q78" s="5">
        <f t="shared" si="228"/>
        <v>8.064160046233812E-2</v>
      </c>
      <c r="R78" s="5">
        <f t="shared" si="229"/>
        <v>2.9447440002892691E-2</v>
      </c>
      <c r="S78" s="5">
        <f t="shared" si="230"/>
        <v>5.9119988981970899E-2</v>
      </c>
      <c r="T78" s="5">
        <f t="shared" si="231"/>
        <v>9.7647637255818195E-2</v>
      </c>
      <c r="U78" s="5">
        <f t="shared" si="232"/>
        <v>5.90073271470292E-2</v>
      </c>
      <c r="V78" s="5">
        <f t="shared" si="233"/>
        <v>1.5938697677594708E-2</v>
      </c>
      <c r="W78" s="5">
        <f t="shared" si="234"/>
        <v>5.3863712201284428E-2</v>
      </c>
      <c r="X78" s="5">
        <f t="shared" si="235"/>
        <v>6.5222716316738052E-2</v>
      </c>
      <c r="Y78" s="5">
        <f t="shared" si="236"/>
        <v>3.9488577280348013E-2</v>
      </c>
      <c r="Z78" s="5">
        <f t="shared" si="237"/>
        <v>1.1885812959354073E-2</v>
      </c>
      <c r="AA78" s="5">
        <f t="shared" si="238"/>
        <v>2.3817012739718962E-2</v>
      </c>
      <c r="AB78" s="5">
        <f t="shared" si="239"/>
        <v>2.3862486217129667E-2</v>
      </c>
      <c r="AC78" s="5">
        <f t="shared" si="240"/>
        <v>2.4170957153099235E-3</v>
      </c>
      <c r="AD78" s="5">
        <f t="shared" si="241"/>
        <v>2.6983276703360318E-2</v>
      </c>
      <c r="AE78" s="5">
        <f t="shared" si="242"/>
        <v>3.2673622552092683E-2</v>
      </c>
      <c r="AF78" s="5">
        <f t="shared" si="243"/>
        <v>1.9781986124458934E-2</v>
      </c>
      <c r="AG78" s="5">
        <f t="shared" si="244"/>
        <v>7.9845646010912857E-3</v>
      </c>
      <c r="AH78" s="5">
        <f t="shared" si="245"/>
        <v>3.5980856831070475E-3</v>
      </c>
      <c r="AI78" s="5">
        <f t="shared" si="246"/>
        <v>7.2099109119598695E-3</v>
      </c>
      <c r="AJ78" s="5">
        <f t="shared" si="247"/>
        <v>7.223676690421307E-3</v>
      </c>
      <c r="AK78" s="5">
        <f t="shared" si="248"/>
        <v>4.8249791677894326E-3</v>
      </c>
      <c r="AL78" s="5">
        <f t="shared" si="249"/>
        <v>2.3459288592421544E-4</v>
      </c>
      <c r="AM78" s="5">
        <f t="shared" si="250"/>
        <v>1.0813918193076115E-2</v>
      </c>
      <c r="AN78" s="5">
        <f t="shared" si="251"/>
        <v>1.3094402330528512E-2</v>
      </c>
      <c r="AO78" s="5">
        <f t="shared" si="252"/>
        <v>7.9279022336018034E-3</v>
      </c>
      <c r="AP78" s="5">
        <f t="shared" si="253"/>
        <v>3.1999237658478976E-3</v>
      </c>
      <c r="AQ78" s="5">
        <f t="shared" si="254"/>
        <v>9.6868425645804614E-4</v>
      </c>
      <c r="AR78" s="5">
        <f t="shared" si="255"/>
        <v>8.7137299752248197E-4</v>
      </c>
      <c r="AS78" s="5">
        <f t="shared" si="256"/>
        <v>1.7460733947278848E-3</v>
      </c>
      <c r="AT78" s="5">
        <f t="shared" si="257"/>
        <v>1.7494071473668203E-3</v>
      </c>
      <c r="AU78" s="5">
        <f t="shared" si="258"/>
        <v>1.168498176727584E-3</v>
      </c>
      <c r="AV78" s="5">
        <f t="shared" si="259"/>
        <v>5.8536458668477292E-4</v>
      </c>
      <c r="AW78" s="5">
        <f t="shared" si="260"/>
        <v>1.5811509569127313E-5</v>
      </c>
      <c r="AX78" s="5">
        <f t="shared" si="261"/>
        <v>3.6115216834772474E-3</v>
      </c>
      <c r="AY78" s="5">
        <f t="shared" si="262"/>
        <v>4.3731344277375623E-3</v>
      </c>
      <c r="AZ78" s="5">
        <f t="shared" si="263"/>
        <v>2.6476796208309435E-3</v>
      </c>
      <c r="BA78" s="5">
        <f t="shared" si="264"/>
        <v>1.0686777779799789E-3</v>
      </c>
      <c r="BB78" s="5">
        <f t="shared" si="265"/>
        <v>3.2351125042551394E-4</v>
      </c>
      <c r="BC78" s="5">
        <f t="shared" si="266"/>
        <v>7.8346930240999368E-5</v>
      </c>
      <c r="BD78" s="5">
        <f t="shared" si="267"/>
        <v>1.7585529447324688E-4</v>
      </c>
      <c r="BE78" s="5">
        <f t="shared" si="268"/>
        <v>3.5238210487908972E-4</v>
      </c>
      <c r="BF78" s="5">
        <f t="shared" si="269"/>
        <v>3.5305490292732828E-4</v>
      </c>
      <c r="BG78" s="5">
        <f t="shared" si="270"/>
        <v>2.358193236927561E-4</v>
      </c>
      <c r="BH78" s="5">
        <f t="shared" si="271"/>
        <v>1.1813478505570204E-4</v>
      </c>
      <c r="BI78" s="5">
        <f t="shared" si="272"/>
        <v>4.7344135235803343E-5</v>
      </c>
      <c r="BJ78" s="8">
        <f t="shared" si="273"/>
        <v>0.55288332199884949</v>
      </c>
      <c r="BK78" s="8">
        <f t="shared" si="274"/>
        <v>0.21971233723317321</v>
      </c>
      <c r="BL78" s="8">
        <f t="shared" si="275"/>
        <v>0.21503213940475588</v>
      </c>
      <c r="BM78" s="8">
        <f t="shared" si="276"/>
        <v>0.61831258064156847</v>
      </c>
      <c r="BN78" s="8">
        <f t="shared" si="277"/>
        <v>0.37684370803639589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1.8438000000000001</v>
      </c>
      <c r="F79">
        <f>VLOOKUP(B79,home!$B$2:$E$405,3,FALSE)</f>
        <v>0.72309999999999997</v>
      </c>
      <c r="G79">
        <f>VLOOKUP(C79,away!$B$2:$E$405,4,FALSE)</f>
        <v>1.1621999999999999</v>
      </c>
      <c r="H79">
        <f>VLOOKUP(A79,away!$A$2:$E$405,3,FALSE)</f>
        <v>1.5311999999999999</v>
      </c>
      <c r="I79">
        <f>VLOOKUP(C79,away!$B$2:$E$405,3,FALSE)</f>
        <v>1.3062</v>
      </c>
      <c r="J79">
        <f>VLOOKUP(B79,home!$B$2:$E$405,4,FALSE)</f>
        <v>0.65310000000000001</v>
      </c>
      <c r="K79" s="3">
        <f t="shared" si="278"/>
        <v>1.5495052187159999</v>
      </c>
      <c r="L79" s="3">
        <f t="shared" si="279"/>
        <v>1.306234901664</v>
      </c>
      <c r="M79" s="5">
        <f t="shared" ref="M79:M111" si="280">_xlfn.POISSON.DIST(0,K79,FALSE) * _xlfn.POISSON.DIST(0,L79,FALSE)</f>
        <v>5.7513238644713881E-2</v>
      </c>
      <c r="N79" s="5">
        <f t="shared" ref="N79:N111" si="281">_xlfn.POISSON.DIST(1,K79,FALSE) * _xlfn.POISSON.DIST(0,L79,FALSE)</f>
        <v>8.9117063425242865E-2</v>
      </c>
      <c r="O79" s="5">
        <f t="shared" ref="O79:O111" si="282">_xlfn.POISSON.DIST(0,K79,FALSE) * _xlfn.POISSON.DIST(1,L79,FALSE)</f>
        <v>7.5125799625456E-2</v>
      </c>
      <c r="P79" s="5">
        <f t="shared" ref="P79:P111" si="283">_xlfn.POISSON.DIST(1,K79,FALSE) * _xlfn.POISSON.DIST(1,L79,FALSE)</f>
        <v>0.11640781857985658</v>
      </c>
      <c r="Q79" s="5">
        <f t="shared" ref="Q79:Q111" si="284">_xlfn.POISSON.DIST(2,K79,FALSE) * _xlfn.POISSON.DIST(0,L79,FALSE)</f>
        <v>6.9043677427029312E-2</v>
      </c>
      <c r="R79" s="5">
        <f t="shared" ref="R79:R111" si="285">_xlfn.POISSON.DIST(0,K79,FALSE) * _xlfn.POISSON.DIST(2,L79,FALSE)</f>
        <v>4.9065970743093462E-2</v>
      </c>
      <c r="S79" s="5">
        <f t="shared" ref="S79:S111" si="286">_xlfn.POISSON.DIST(2,K79,FALSE) * _xlfn.POISSON.DIST(2,L79,FALSE)</f>
        <v>5.8902874128817131E-2</v>
      </c>
      <c r="T79" s="5">
        <f t="shared" ref="T79:T111" si="287">_xlfn.POISSON.DIST(2,K79,FALSE) * _xlfn.POISSON.DIST(1,L79,FALSE)</f>
        <v>9.0187261194416585E-2</v>
      </c>
      <c r="U79" s="5">
        <f t="shared" ref="U79:U111" si="288">_xlfn.POISSON.DIST(1,K79,FALSE) * _xlfn.POISSON.DIST(2,L79,FALSE)</f>
        <v>7.6027977727789881E-2</v>
      </c>
      <c r="V79" s="5">
        <f t="shared" ref="V79:V111" si="289">_xlfn.POISSON.DIST(3,K79,FALSE) * _xlfn.POISSON.DIST(3,L79,FALSE)</f>
        <v>1.3246718392335629E-2</v>
      </c>
      <c r="W79" s="5">
        <f t="shared" ref="W79:W111" si="290">_xlfn.POISSON.DIST(3,K79,FALSE) * _xlfn.POISSON.DIST(0,L79,FALSE)</f>
        <v>3.5661179497508674E-2</v>
      </c>
      <c r="X79" s="5">
        <f t="shared" ref="X79:X111" si="291">_xlfn.POISSON.DIST(3,K79,FALSE) * _xlfn.POISSON.DIST(1,L79,FALSE)</f>
        <v>4.6581877294150496E-2</v>
      </c>
      <c r="Y79" s="5">
        <f t="shared" ref="Y79:Y111" si="292">_xlfn.POISSON.DIST(3,K79,FALSE) * _xlfn.POISSON.DIST(2,L79,FALSE)</f>
        <v>3.0423436953324605E-2</v>
      </c>
      <c r="Z79" s="5">
        <f t="shared" ref="Z79:Z111" si="293">_xlfn.POISSON.DIST(0,K79,FALSE) * _xlfn.POISSON.DIST(3,L79,FALSE)</f>
        <v>2.1363894489551137E-2</v>
      </c>
      <c r="AA79" s="5">
        <f t="shared" ref="AA79:AA111" si="294">_xlfn.POISSON.DIST(1,K79,FALSE) * _xlfn.POISSON.DIST(3,L79,FALSE)</f>
        <v>3.3103466003657482E-2</v>
      </c>
      <c r="AB79" s="5">
        <f t="shared" ref="AB79:AB111" si="295">_xlfn.POISSON.DIST(2,K79,FALSE) * _xlfn.POISSON.DIST(3,L79,FALSE)</f>
        <v>2.5646996665127483E-2</v>
      </c>
      <c r="AC79" s="5">
        <f t="shared" ref="AC79:AC111" si="296">_xlfn.POISSON.DIST(4,K79,FALSE) * _xlfn.POISSON.DIST(4,L79,FALSE)</f>
        <v>1.6757246111187125E-3</v>
      </c>
      <c r="AD79" s="5">
        <f t="shared" ref="AD79:AD111" si="297">_xlfn.POISSON.DIST(4,K79,FALSE) * _xlfn.POISSON.DIST(0,L79,FALSE)</f>
        <v>1.3814295934239423E-2</v>
      </c>
      <c r="AE79" s="5">
        <f t="shared" ref="AE79:AE111" si="298">_xlfn.POISSON.DIST(4,K79,FALSE) * _xlfn.POISSON.DIST(1,L79,FALSE)</f>
        <v>1.8044715491218628E-2</v>
      </c>
      <c r="AF79" s="5">
        <f t="shared" ref="AF79:AF111" si="299">_xlfn.POISSON.DIST(4,K79,FALSE) * _xlfn.POISSON.DIST(2,L79,FALSE)</f>
        <v>1.1785318582613415E-2</v>
      </c>
      <c r="AG79" s="5">
        <f t="shared" ref="AG79:AG111" si="300">_xlfn.POISSON.DIST(4,K79,FALSE) * _xlfn.POISSON.DIST(3,L79,FALSE)</f>
        <v>5.1314648199463171E-3</v>
      </c>
      <c r="AH79" s="5">
        <f t="shared" ref="AH79:AH111" si="301">_xlfn.POISSON.DIST(0,K79,FALSE) * _xlfn.POISSON.DIST(4,L79,FALSE)</f>
        <v>6.9765661544297225E-3</v>
      </c>
      <c r="AI79" s="5">
        <f t="shared" ref="AI79:AI111" si="302">_xlfn.POISSON.DIST(1,K79,FALSE) * _xlfn.POISSON.DIST(4,L79,FALSE)</f>
        <v>1.0810225665006268E-2</v>
      </c>
      <c r="AJ79" s="5">
        <f t="shared" ref="AJ79:AJ111" si="303">_xlfn.POISSON.DIST(2,K79,FALSE) * _xlfn.POISSON.DIST(4,L79,FALSE)</f>
        <v>8.3752505417124291E-3</v>
      </c>
      <c r="AK79" s="5">
        <f t="shared" ref="AK79:AK111" si="304">_xlfn.POISSON.DIST(3,K79,FALSE) * _xlfn.POISSON.DIST(4,L79,FALSE)</f>
        <v>4.3258314741458056E-3</v>
      </c>
      <c r="AL79" s="5">
        <f t="shared" ref="AL79:AL111" si="305">_xlfn.POISSON.DIST(5,K79,FALSE) * _xlfn.POISSON.DIST(5,L79,FALSE)</f>
        <v>1.3566785743082942E-4</v>
      </c>
      <c r="AM79" s="5">
        <f t="shared" ref="AM79:AM111" si="306">_xlfn.POISSON.DIST(5,K79,FALSE) * _xlfn.POISSON.DIST(0,L79,FALSE)</f>
        <v>4.281064728598241E-3</v>
      </c>
      <c r="AN79" s="5">
        <f t="shared" ref="AN79:AN111" si="307">_xlfn.POISSON.DIST(5,K79,FALSE) * _xlfn.POISSON.DIST(1,L79,FALSE)</f>
        <v>5.5920761647777423E-3</v>
      </c>
      <c r="AO79" s="5">
        <f t="shared" ref="AO79:AO111" si="308">_xlfn.POISSON.DIST(5,K79,FALSE) * _xlfn.POISSON.DIST(2,L79,FALSE)</f>
        <v>3.6522825295980271E-3</v>
      </c>
      <c r="AP79" s="5">
        <f t="shared" ref="AP79:AP111" si="309">_xlfn.POISSON.DIST(5,K79,FALSE) * _xlfn.POISSON.DIST(3,L79,FALSE)</f>
        <v>1.5902463036328754E-3</v>
      </c>
      <c r="AQ79" s="5">
        <f t="shared" ref="AQ79:AQ111" si="310">_xlfn.POISSON.DIST(5,K79,FALSE) * _xlfn.POISSON.DIST(4,L79,FALSE)</f>
        <v>5.1930880601185688E-4</v>
      </c>
      <c r="AR79" s="5">
        <f t="shared" ref="AR79:AR111" si="311">_xlfn.POISSON.DIST(0,K79,FALSE) * _xlfn.POISSON.DIST(5,L79,FALSE)</f>
        <v>1.8226068409367797E-3</v>
      </c>
      <c r="AS79" s="5">
        <f t="shared" ref="AS79:AS111" si="312">_xlfn.POISSON.DIST(1,K79,FALSE) * _xlfn.POISSON.DIST(5,L79,FALSE)</f>
        <v>2.8241388116990221E-3</v>
      </c>
      <c r="AT79" s="5">
        <f t="shared" ref="AT79:AT111" si="313">_xlfn.POISSON.DIST(2,K79,FALSE) * _xlfn.POISSON.DIST(5,L79,FALSE)</f>
        <v>2.1880089135530197E-3</v>
      </c>
      <c r="AU79" s="5">
        <f t="shared" ref="AU79:AU111" si="314">_xlfn.POISSON.DIST(3,K79,FALSE) * _xlfn.POISSON.DIST(5,L79,FALSE)</f>
        <v>1.1301104100491764E-3</v>
      </c>
      <c r="AV79" s="5">
        <f t="shared" ref="AV79:AV111" si="315">_xlfn.POISSON.DIST(4,K79,FALSE) * _xlfn.POISSON.DIST(5,L79,FALSE)</f>
        <v>4.3777799452411918E-4</v>
      </c>
      <c r="AW79" s="5">
        <f t="shared" ref="AW79:AW111" si="316">_xlfn.POISSON.DIST(6,K79,FALSE) * _xlfn.POISSON.DIST(6,L79,FALSE)</f>
        <v>7.6276154977916059E-6</v>
      </c>
      <c r="AX79" s="5">
        <f t="shared" ref="AX79:AX111" si="317">_xlfn.POISSON.DIST(6,K79,FALSE) * _xlfn.POISSON.DIST(0,L79,FALSE)</f>
        <v>1.1055886897706618E-3</v>
      </c>
      <c r="AY79" s="5">
        <f t="shared" ref="AY79:AY111" si="318">_xlfn.POISSON.DIST(6,K79,FALSE) * _xlfn.POISSON.DIST(1,L79,FALSE)</f>
        <v>1.4441585334634113E-3</v>
      </c>
      <c r="AZ79" s="5">
        <f t="shared" ref="AZ79:AZ111" si="319">_xlfn.POISSON.DIST(6,K79,FALSE) * _xlfn.POISSON.DIST(2,L79,FALSE)</f>
        <v>9.4320513997290297E-4</v>
      </c>
      <c r="BA79" s="5">
        <f t="shared" ref="BA79:BA111" si="320">_xlfn.POISSON.DIST(6,K79,FALSE) * _xlfn.POISSON.DIST(3,L79,FALSE)</f>
        <v>4.106824910871616E-4</v>
      </c>
      <c r="BB79" s="5">
        <f t="shared" ref="BB79:BB111" si="321">_xlfn.POISSON.DIST(6,K79,FALSE) * _xlfn.POISSON.DIST(4,L79,FALSE)</f>
        <v>1.341119508400912E-4</v>
      </c>
      <c r="BC79" s="5">
        <f t="shared" ref="BC79:BC111" si="322">_xlfn.POISSON.DIST(6,K79,FALSE) * _xlfn.POISSON.DIST(5,L79,FALSE)</f>
        <v>3.5036342183514747E-5</v>
      </c>
      <c r="BD79" s="5">
        <f t="shared" ref="BD79:BD111" si="323">_xlfn.POISSON.DIST(0,K79,FALSE) * _xlfn.POISSON.DIST(6,L79,FALSE)</f>
        <v>3.9679211127386467E-4</v>
      </c>
      <c r="BE79" s="5">
        <f t="shared" ref="BE79:BE111" si="324">_xlfn.POISSON.DIST(1,K79,FALSE) * _xlfn.POISSON.DIST(6,L79,FALSE)</f>
        <v>6.1483144716419297E-4</v>
      </c>
      <c r="BF79" s="5">
        <f t="shared" ref="BF79:BF111" si="325">_xlfn.POISSON.DIST(2,K79,FALSE) * _xlfn.POISSON.DIST(6,L79,FALSE)</f>
        <v>4.7634226800581393E-4</v>
      </c>
      <c r="BG79" s="5">
        <f t="shared" ref="BG79:BG111" si="326">_xlfn.POISSON.DIST(3,K79,FALSE) * _xlfn.POISSON.DIST(6,L79,FALSE)</f>
        <v>2.4603161005667474E-4</v>
      </c>
      <c r="BH79" s="5">
        <f t="shared" ref="BH79:BH111" si="327">_xlfn.POISSON.DIST(4,K79,FALSE) * _xlfn.POISSON.DIST(6,L79,FALSE)</f>
        <v>9.5306815937979317E-5</v>
      </c>
      <c r="BI79" s="5">
        <f t="shared" ref="BI79:BI111" si="328">_xlfn.POISSON.DIST(5,K79,FALSE) * _xlfn.POISSON.DIST(6,L79,FALSE)</f>
        <v>2.9535681735020836E-5</v>
      </c>
      <c r="BJ79" s="8">
        <f t="shared" ref="BJ79:BJ111" si="329">SUM(N79,Q79,T79,W79,X79,Y79,AD79,AE79,AF79,AG79,AM79,AN79,AO79,AP79,AQ79,AX79,AY79,AZ79,BA79,BB79,BC79)</f>
        <v>0.42949805229962673</v>
      </c>
      <c r="BK79" s="8">
        <f t="shared" ref="BK79:BK111" si="330">SUM(M79,P79,S79,V79,AC79,AL79,AY79)</f>
        <v>0.24932620074773615</v>
      </c>
      <c r="BL79" s="8">
        <f t="shared" ref="BL79:BL111" si="331">SUM(O79,R79,U79,AA79,AB79,AH79,AI79,AJ79,AK79,AR79,AS79,AT79,AU79,AV79,BD79,BE79,BF79,BG79,BH79,BI79)</f>
        <v>0.29971956750535417</v>
      </c>
      <c r="BM79" s="8">
        <f t="shared" ref="BM79:BM111" si="332">SUM(S79:BI79)</f>
        <v>0.54219761567891045</v>
      </c>
      <c r="BN79" s="8">
        <f t="shared" ref="BN79:BN111" si="333">SUM(M79:R79)</f>
        <v>0.45627356844539213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1.8438000000000001</v>
      </c>
      <c r="F80">
        <f>VLOOKUP(B80,home!$B$2:$E$405,3,FALSE)</f>
        <v>1.2397</v>
      </c>
      <c r="G80">
        <f>VLOOKUP(C80,away!$B$2:$E$405,4,FALSE)</f>
        <v>0.54239999999999999</v>
      </c>
      <c r="H80">
        <f>VLOOKUP(A80,away!$A$2:$E$405,3,FALSE)</f>
        <v>1.5311999999999999</v>
      </c>
      <c r="I80">
        <f>VLOOKUP(C80,away!$B$2:$E$405,3,FALSE)</f>
        <v>1.1973</v>
      </c>
      <c r="J80">
        <f>VLOOKUP(B80,home!$B$2:$E$405,4,FALSE)</f>
        <v>1.0263</v>
      </c>
      <c r="K80" s="3">
        <f t="shared" si="278"/>
        <v>1.239795605664</v>
      </c>
      <c r="L80" s="3">
        <f t="shared" si="279"/>
        <v>1.8815217014879999</v>
      </c>
      <c r="M80" s="5">
        <f t="shared" si="280"/>
        <v>4.4099038162029737E-2</v>
      </c>
      <c r="N80" s="5">
        <f t="shared" si="281"/>
        <v>5.4673793727293508E-2</v>
      </c>
      <c r="O80" s="5">
        <f t="shared" si="282"/>
        <v>8.2973297316606409E-2</v>
      </c>
      <c r="P80" s="5">
        <f t="shared" si="283"/>
        <v>0.10286992940058119</v>
      </c>
      <c r="Q80" s="5">
        <f t="shared" si="284"/>
        <v>3.3892164604039245E-2</v>
      </c>
      <c r="R80" s="5">
        <f t="shared" si="285"/>
        <v>7.8058029772605508E-2</v>
      </c>
      <c r="S80" s="5">
        <f t="shared" si="286"/>
        <v>5.9991231191931636E-2</v>
      </c>
      <c r="T80" s="5">
        <f t="shared" si="287"/>
        <v>6.376884321290327E-2</v>
      </c>
      <c r="U80" s="5">
        <f t="shared" si="288"/>
        <v>9.6776002298866001E-2</v>
      </c>
      <c r="V80" s="5">
        <f t="shared" si="289"/>
        <v>1.5549076136544287E-2</v>
      </c>
      <c r="W80" s="5">
        <f t="shared" si="290"/>
        <v>1.4006452247509602E-2</v>
      </c>
      <c r="X80" s="5">
        <f t="shared" si="291"/>
        <v>2.635344386454468E-2</v>
      </c>
      <c r="Y80" s="5">
        <f t="shared" si="292"/>
        <v>2.4792288270043306E-2</v>
      </c>
      <c r="Z80" s="5">
        <f t="shared" si="293"/>
        <v>4.8955958997517895E-2</v>
      </c>
      <c r="AA80" s="5">
        <f t="shared" si="294"/>
        <v>6.0695382836189651E-2</v>
      </c>
      <c r="AB80" s="5">
        <f t="shared" si="295"/>
        <v>3.7624934462201061E-2</v>
      </c>
      <c r="AC80" s="5">
        <f t="shared" si="296"/>
        <v>2.2669603905723732E-3</v>
      </c>
      <c r="AD80" s="5">
        <f t="shared" si="297"/>
        <v>4.3412844868512684E-3</v>
      </c>
      <c r="AE80" s="5">
        <f t="shared" si="298"/>
        <v>8.1682209743438559E-3</v>
      </c>
      <c r="AF80" s="5">
        <f t="shared" si="299"/>
        <v>7.6843425128887118E-3</v>
      </c>
      <c r="AG80" s="5">
        <f t="shared" si="300"/>
        <v>4.8194190665556474E-3</v>
      </c>
      <c r="AH80" s="5">
        <f t="shared" si="301"/>
        <v>2.3027924817746667E-2</v>
      </c>
      <c r="AI80" s="5">
        <f t="shared" si="302"/>
        <v>2.8549919996603286E-2</v>
      </c>
      <c r="AJ80" s="5">
        <f t="shared" si="303"/>
        <v>1.7698032676923763E-2</v>
      </c>
      <c r="AK80" s="5">
        <f t="shared" si="304"/>
        <v>7.3139810472493188E-3</v>
      </c>
      <c r="AL80" s="5">
        <f t="shared" si="305"/>
        <v>2.1152575208126535E-4</v>
      </c>
      <c r="AM80" s="5">
        <f t="shared" si="306"/>
        <v>1.0764610859470992E-3</v>
      </c>
      <c r="AN80" s="5">
        <f t="shared" si="307"/>
        <v>2.0253848940168058E-3</v>
      </c>
      <c r="AO80" s="5">
        <f t="shared" si="308"/>
        <v>1.9054028159792968E-3</v>
      </c>
      <c r="AP80" s="5">
        <f t="shared" si="309"/>
        <v>1.1950189161137976E-3</v>
      </c>
      <c r="AQ80" s="5">
        <f t="shared" si="310"/>
        <v>5.6211350608919468E-4</v>
      </c>
      <c r="AR80" s="5">
        <f t="shared" si="311"/>
        <v>8.6655080569648883E-3</v>
      </c>
      <c r="AS80" s="5">
        <f t="shared" si="312"/>
        <v>1.0743458809871057E-2</v>
      </c>
      <c r="AT80" s="5">
        <f t="shared" si="313"/>
        <v>6.659846511055164E-3</v>
      </c>
      <c r="AU80" s="5">
        <f t="shared" si="314"/>
        <v>2.7522828129343041E-3</v>
      </c>
      <c r="AV80" s="5">
        <f t="shared" si="315"/>
        <v>8.5306703425512651E-4</v>
      </c>
      <c r="AW80" s="5">
        <f t="shared" si="316"/>
        <v>1.3706294897618873E-5</v>
      </c>
      <c r="AX80" s="5">
        <f t="shared" si="317"/>
        <v>2.2243195400425186E-4</v>
      </c>
      <c r="AY80" s="5">
        <f t="shared" si="318"/>
        <v>4.1851054856338041E-4</v>
      </c>
      <c r="AZ80" s="5">
        <f t="shared" si="319"/>
        <v>3.9371833971182398E-4</v>
      </c>
      <c r="BA80" s="5">
        <f t="shared" si="320"/>
        <v>2.4692986681387378E-4</v>
      </c>
      <c r="BB80" s="5">
        <f t="shared" si="321"/>
        <v>1.161509757889613E-4</v>
      </c>
      <c r="BC80" s="5">
        <f t="shared" si="322"/>
        <v>4.3708116319187588E-5</v>
      </c>
      <c r="BD80" s="5">
        <f t="shared" si="323"/>
        <v>2.7173902439330913E-3</v>
      </c>
      <c r="BE80" s="5">
        <f t="shared" si="324"/>
        <v>3.369008483302472E-3</v>
      </c>
      <c r="BF80" s="5">
        <f t="shared" si="325"/>
        <v>2.088440956521572E-3</v>
      </c>
      <c r="BG80" s="5">
        <f t="shared" si="326"/>
        <v>8.6307997352805504E-4</v>
      </c>
      <c r="BH80" s="5">
        <f t="shared" si="327"/>
        <v>2.6751068962917125E-4</v>
      </c>
      <c r="BI80" s="5">
        <f t="shared" si="328"/>
        <v>6.6331715494078535E-5</v>
      </c>
      <c r="BJ80" s="8">
        <f t="shared" si="329"/>
        <v>0.25070608398632077</v>
      </c>
      <c r="BK80" s="8">
        <f t="shared" si="330"/>
        <v>0.22540627158230389</v>
      </c>
      <c r="BL80" s="8">
        <f t="shared" si="331"/>
        <v>0.47176343051248065</v>
      </c>
      <c r="BM80" s="8">
        <f t="shared" si="332"/>
        <v>0.59986068784180169</v>
      </c>
      <c r="BN80" s="8">
        <f t="shared" si="333"/>
        <v>0.39656625298315562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1.8438000000000001</v>
      </c>
      <c r="F81">
        <f>VLOOKUP(B81,home!$B$2:$E$405,3,FALSE)</f>
        <v>0.63280000000000003</v>
      </c>
      <c r="G81">
        <f>VLOOKUP(C81,away!$B$2:$E$405,4,FALSE)</f>
        <v>1.1751</v>
      </c>
      <c r="H81">
        <f>VLOOKUP(A81,away!$A$2:$E$405,3,FALSE)</f>
        <v>1.5311999999999999</v>
      </c>
      <c r="I81">
        <f>VLOOKUP(C81,away!$B$2:$E$405,3,FALSE)</f>
        <v>0.87080000000000002</v>
      </c>
      <c r="J81">
        <f>VLOOKUP(B81,home!$B$2:$E$405,4,FALSE)</f>
        <v>0.97960000000000003</v>
      </c>
      <c r="K81" s="3">
        <f t="shared" si="278"/>
        <v>1.3710557276640001</v>
      </c>
      <c r="L81" s="3">
        <f t="shared" si="279"/>
        <v>1.3061682332160001</v>
      </c>
      <c r="M81" s="5">
        <f t="shared" si="280"/>
        <v>6.8753752584347641E-2</v>
      </c>
      <c r="N81" s="5">
        <f t="shared" si="281"/>
        <v>9.4265226279163367E-2</v>
      </c>
      <c r="O81" s="5">
        <f t="shared" si="282"/>
        <v>8.980396754006735E-2</v>
      </c>
      <c r="P81" s="5">
        <f t="shared" si="283"/>
        <v>0.12312624406276128</v>
      </c>
      <c r="Q81" s="5">
        <f t="shared" si="284"/>
        <v>6.4621439204794989E-2</v>
      </c>
      <c r="R81" s="5">
        <f t="shared" si="285"/>
        <v>5.8649544808798408E-2</v>
      </c>
      <c r="S81" s="5">
        <f t="shared" si="286"/>
        <v>5.5124525597363465E-2</v>
      </c>
      <c r="T81" s="5">
        <f t="shared" si="287"/>
        <v>8.4406471074002232E-2</v>
      </c>
      <c r="U81" s="5">
        <f t="shared" si="288"/>
        <v>8.0411794334989475E-2</v>
      </c>
      <c r="V81" s="5">
        <f t="shared" si="289"/>
        <v>1.0968735907207754E-2</v>
      </c>
      <c r="W81" s="5">
        <f t="shared" si="290"/>
        <v>2.9533198117208379E-2</v>
      </c>
      <c r="X81" s="5">
        <f t="shared" si="291"/>
        <v>3.857532520597217E-2</v>
      </c>
      <c r="Y81" s="5">
        <f t="shared" si="292"/>
        <v>2.5192932185008655E-2</v>
      </c>
      <c r="Z81" s="5">
        <f t="shared" si="293"/>
        <v>2.5535390773943616E-2</v>
      </c>
      <c r="AA81" s="5">
        <f t="shared" si="294"/>
        <v>3.5010443778753855E-2</v>
      </c>
      <c r="AB81" s="5">
        <f t="shared" si="295"/>
        <v>2.4000634735459467E-2</v>
      </c>
      <c r="AC81" s="5">
        <f t="shared" si="296"/>
        <v>1.2276959471357422E-3</v>
      </c>
      <c r="AD81" s="5">
        <f t="shared" si="297"/>
        <v>1.0122915108708549E-2</v>
      </c>
      <c r="AE81" s="5">
        <f t="shared" si="298"/>
        <v>1.3222230142537398E-2</v>
      </c>
      <c r="AF81" s="5">
        <f t="shared" si="299"/>
        <v>8.635228492226709E-3</v>
      </c>
      <c r="AG81" s="5">
        <f t="shared" si="300"/>
        <v>3.7596870477027413E-3</v>
      </c>
      <c r="AH81" s="5">
        <f t="shared" si="301"/>
        <v>8.3383790629205194E-3</v>
      </c>
      <c r="AI81" s="5">
        <f t="shared" si="302"/>
        <v>1.1432382373650756E-2</v>
      </c>
      <c r="AJ81" s="5">
        <f t="shared" si="303"/>
        <v>7.8372166671194145E-3</v>
      </c>
      <c r="AK81" s="5">
        <f t="shared" si="304"/>
        <v>3.5817536001326129E-3</v>
      </c>
      <c r="AL81" s="5">
        <f t="shared" si="305"/>
        <v>8.7943761694433758E-5</v>
      </c>
      <c r="AM81" s="5">
        <f t="shared" si="306"/>
        <v>2.7758161480902592E-3</v>
      </c>
      <c r="AN81" s="5">
        <f t="shared" si="307"/>
        <v>3.6256828738834967E-3</v>
      </c>
      <c r="AO81" s="5">
        <f t="shared" si="308"/>
        <v>2.367875896790959E-3</v>
      </c>
      <c r="AP81" s="5">
        <f t="shared" si="309"/>
        <v>1.0309480921953994E-3</v>
      </c>
      <c r="AQ81" s="5">
        <f t="shared" si="310"/>
        <v>3.3664791203006771E-4</v>
      </c>
      <c r="AR81" s="5">
        <f t="shared" si="311"/>
        <v>2.1782651697000357E-3</v>
      </c>
      <c r="AS81" s="5">
        <f t="shared" si="312"/>
        <v>2.9865229372882285E-3</v>
      </c>
      <c r="AT81" s="5">
        <f t="shared" si="313"/>
        <v>2.0473446894844699E-3</v>
      </c>
      <c r="AU81" s="5">
        <f t="shared" si="314"/>
        <v>9.3567455434005211E-4</v>
      </c>
      <c r="AV81" s="5">
        <f t="shared" si="315"/>
        <v>3.2071548923934712E-4</v>
      </c>
      <c r="AW81" s="5">
        <f t="shared" si="316"/>
        <v>4.3747854800531554E-6</v>
      </c>
      <c r="AX81" s="5">
        <f t="shared" si="317"/>
        <v>6.3429977146356117E-4</v>
      </c>
      <c r="AY81" s="5">
        <f t="shared" si="318"/>
        <v>8.2850221182187238E-4</v>
      </c>
      <c r="AZ81" s="5">
        <f t="shared" si="319"/>
        <v>5.4108163511546175E-4</v>
      </c>
      <c r="BA81" s="5">
        <f t="shared" si="320"/>
        <v>2.355812144547957E-4</v>
      </c>
      <c r="BB81" s="5">
        <f t="shared" si="321"/>
        <v>7.6927174665825034E-5</v>
      </c>
      <c r="BC81" s="5">
        <f t="shared" si="322"/>
        <v>2.0095966363911855E-5</v>
      </c>
      <c r="BD81" s="5">
        <f t="shared" si="323"/>
        <v>4.7419679469717468E-4</v>
      </c>
      <c r="BE81" s="5">
        <f t="shared" si="324"/>
        <v>6.5015023140947128E-4</v>
      </c>
      <c r="BF81" s="5">
        <f t="shared" si="325"/>
        <v>4.4569609930801535E-4</v>
      </c>
      <c r="BG81" s="5">
        <f t="shared" si="326"/>
        <v>2.0369139658458582E-4</v>
      </c>
      <c r="BH81" s="5">
        <f t="shared" si="327"/>
        <v>6.9818063990793907E-5</v>
      </c>
      <c r="BI81" s="5">
        <f t="shared" si="328"/>
        <v>1.9144891305797927E-5</v>
      </c>
      <c r="BJ81" s="8">
        <f t="shared" si="329"/>
        <v>0.38480811175420077</v>
      </c>
      <c r="BK81" s="8">
        <f t="shared" si="330"/>
        <v>0.26011740007233214</v>
      </c>
      <c r="BL81" s="8">
        <f t="shared" si="331"/>
        <v>0.32939733721923986</v>
      </c>
      <c r="BM81" s="8">
        <f t="shared" si="332"/>
        <v>0.49981393791344153</v>
      </c>
      <c r="BN81" s="8">
        <f t="shared" si="333"/>
        <v>0.49922017447993311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1.6362000000000001</v>
      </c>
      <c r="F82">
        <f>VLOOKUP(B82,home!$B$2:$E$405,3,FALSE)</f>
        <v>0.82689999999999997</v>
      </c>
      <c r="G82">
        <f>VLOOKUP(C82,away!$B$2:$E$405,4,FALSE)</f>
        <v>1.4020999999999999</v>
      </c>
      <c r="H82">
        <f>VLOOKUP(A82,away!$A$2:$E$405,3,FALSE)</f>
        <v>1.1547000000000001</v>
      </c>
      <c r="I82">
        <f>VLOOKUP(C82,away!$B$2:$E$405,3,FALSE)</f>
        <v>0.7641</v>
      </c>
      <c r="J82">
        <f>VLOOKUP(B82,home!$B$2:$E$405,4,FALSE)</f>
        <v>0.91700000000000004</v>
      </c>
      <c r="K82" s="3">
        <f t="shared" si="278"/>
        <v>1.897004536938</v>
      </c>
      <c r="L82" s="3">
        <f t="shared" si="279"/>
        <v>0.80907484959000009</v>
      </c>
      <c r="M82" s="5">
        <f t="shared" si="280"/>
        <v>6.6798183860379459E-2</v>
      </c>
      <c r="N82" s="5">
        <f t="shared" si="281"/>
        <v>0.12671645784235852</v>
      </c>
      <c r="O82" s="5">
        <f t="shared" si="282"/>
        <v>5.4044730559721678E-2</v>
      </c>
      <c r="P82" s="5">
        <f t="shared" si="283"/>
        <v>0.1025230990693838</v>
      </c>
      <c r="Q82" s="5">
        <f t="shared" si="284"/>
        <v>0.12019084771583347</v>
      </c>
      <c r="R82" s="5">
        <f t="shared" si="285"/>
        <v>2.1863116124369447E-2</v>
      </c>
      <c r="S82" s="5">
        <f t="shared" si="286"/>
        <v>3.9338591393295166E-2</v>
      </c>
      <c r="T82" s="5">
        <f t="shared" si="287"/>
        <v>9.7243392037782567E-2</v>
      </c>
      <c r="U82" s="5">
        <f t="shared" si="288"/>
        <v>4.1474430479531185E-2</v>
      </c>
      <c r="V82" s="5">
        <f t="shared" si="289"/>
        <v>6.7086226826744656E-3</v>
      </c>
      <c r="W82" s="5">
        <f t="shared" si="290"/>
        <v>7.6000861138453446E-2</v>
      </c>
      <c r="X82" s="5">
        <f t="shared" si="291"/>
        <v>6.14903852943047E-2</v>
      </c>
      <c r="Y82" s="5">
        <f t="shared" si="292"/>
        <v>2.4875162116610363E-2</v>
      </c>
      <c r="Z82" s="5">
        <f t="shared" si="293"/>
        <v>5.8962991299643056E-3</v>
      </c>
      <c r="AA82" s="5">
        <f t="shared" si="294"/>
        <v>1.118530620068587E-2</v>
      </c>
      <c r="AB82" s="5">
        <f t="shared" si="295"/>
        <v>1.060928830487092E-2</v>
      </c>
      <c r="AC82" s="5">
        <f t="shared" si="296"/>
        <v>6.4353245493222876E-4</v>
      </c>
      <c r="AD82" s="5">
        <f t="shared" si="297"/>
        <v>3.60434945977103E-2</v>
      </c>
      <c r="AE82" s="5">
        <f t="shared" si="298"/>
        <v>2.9161884970340439E-2</v>
      </c>
      <c r="AF82" s="5">
        <f t="shared" si="299"/>
        <v>1.1797073848069536E-2</v>
      </c>
      <c r="AG82" s="5">
        <f t="shared" si="300"/>
        <v>3.1815719164096615E-3</v>
      </c>
      <c r="AH82" s="5">
        <f t="shared" si="301"/>
        <v>1.1926368329283797E-3</v>
      </c>
      <c r="AI82" s="5">
        <f t="shared" si="302"/>
        <v>2.2624374829845039E-3</v>
      </c>
      <c r="AJ82" s="5">
        <f t="shared" si="303"/>
        <v>2.1459270848800966E-3</v>
      </c>
      <c r="AK82" s="5">
        <f t="shared" si="304"/>
        <v>1.3569444719852264E-3</v>
      </c>
      <c r="AL82" s="5">
        <f t="shared" si="305"/>
        <v>3.9508224815982835E-5</v>
      </c>
      <c r="AM82" s="5">
        <f t="shared" si="306"/>
        <v>1.367493455579135E-2</v>
      </c>
      <c r="AN82" s="5">
        <f t="shared" si="307"/>
        <v>1.106404561887998E-2</v>
      </c>
      <c r="AO82" s="5">
        <f t="shared" si="308"/>
        <v>4.4758205224761094E-3</v>
      </c>
      <c r="AP82" s="5">
        <f t="shared" si="309"/>
        <v>1.2070912720047312E-3</v>
      </c>
      <c r="AQ82" s="5">
        <f t="shared" si="310"/>
        <v>2.4415679733465743E-4</v>
      </c>
      <c r="AR82" s="5">
        <f t="shared" si="311"/>
        <v>1.9298649324340464E-4</v>
      </c>
      <c r="AS82" s="5">
        <f t="shared" si="312"/>
        <v>3.6609625325049328E-4</v>
      </c>
      <c r="AT82" s="5">
        <f t="shared" si="313"/>
        <v>3.4724312668609446E-4</v>
      </c>
      <c r="AU82" s="5">
        <f t="shared" si="314"/>
        <v>2.1957392891468593E-4</v>
      </c>
      <c r="AV82" s="5">
        <f t="shared" si="315"/>
        <v>1.0413318483611534E-4</v>
      </c>
      <c r="AW82" s="5">
        <f t="shared" si="316"/>
        <v>1.6843877968510493E-6</v>
      </c>
      <c r="AX82" s="5">
        <f t="shared" si="317"/>
        <v>4.3235688157777343E-3</v>
      </c>
      <c r="AY82" s="5">
        <f t="shared" si="318"/>
        <v>3.498090789317385E-3</v>
      </c>
      <c r="AZ82" s="5">
        <f t="shared" si="319"/>
        <v>1.4151086396095639E-3</v>
      </c>
      <c r="BA82" s="5">
        <f t="shared" si="320"/>
        <v>3.8164293658187257E-4</v>
      </c>
      <c r="BB82" s="5">
        <f t="shared" si="321"/>
        <v>7.7194425378016116E-5</v>
      </c>
      <c r="BC82" s="5">
        <f t="shared" si="322"/>
        <v>1.249121362038098E-5</v>
      </c>
      <c r="BD82" s="5">
        <f t="shared" si="323"/>
        <v>2.6023419665634846E-5</v>
      </c>
      <c r="BE82" s="5">
        <f t="shared" si="324"/>
        <v>4.9366545172350875E-5</v>
      </c>
      <c r="BF82" s="5">
        <f t="shared" si="325"/>
        <v>4.6824280082452169E-5</v>
      </c>
      <c r="BG82" s="5">
        <f t="shared" si="326"/>
        <v>2.9608623918422462E-5</v>
      </c>
      <c r="BH82" s="5">
        <f t="shared" si="327"/>
        <v>1.4041923476434608E-5</v>
      </c>
      <c r="BI82" s="5">
        <f t="shared" si="328"/>
        <v>5.3275185084265336E-6</v>
      </c>
      <c r="BJ82" s="8">
        <f t="shared" si="329"/>
        <v>0.62707527706464472</v>
      </c>
      <c r="BK82" s="8">
        <f t="shared" si="330"/>
        <v>0.21954962847479853</v>
      </c>
      <c r="BL82" s="8">
        <f t="shared" si="331"/>
        <v>0.14753604283971183</v>
      </c>
      <c r="BM82" s="8">
        <f t="shared" si="332"/>
        <v>0.50442440593555238</v>
      </c>
      <c r="BN82" s="8">
        <f t="shared" si="333"/>
        <v>0.4921364351720463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1.6362000000000001</v>
      </c>
      <c r="F83">
        <f>VLOOKUP(B83,home!$B$2:$E$405,3,FALSE)</f>
        <v>0.86280000000000001</v>
      </c>
      <c r="G83">
        <f>VLOOKUP(C83,away!$B$2:$E$405,4,FALSE)</f>
        <v>1.0785</v>
      </c>
      <c r="H83">
        <f>VLOOKUP(A83,away!$A$2:$E$405,3,FALSE)</f>
        <v>1.1547000000000001</v>
      </c>
      <c r="I83">
        <f>VLOOKUP(C83,away!$B$2:$E$405,3,FALSE)</f>
        <v>1.0698000000000001</v>
      </c>
      <c r="J83">
        <f>VLOOKUP(B83,home!$B$2:$E$405,4,FALSE)</f>
        <v>0.71319999999999995</v>
      </c>
      <c r="K83" s="3">
        <f t="shared" si="278"/>
        <v>1.52253285876</v>
      </c>
      <c r="L83" s="3">
        <f t="shared" si="279"/>
        <v>0.88101457639199998</v>
      </c>
      <c r="M83" s="5">
        <f t="shared" si="280"/>
        <v>9.0396707369418405E-2</v>
      </c>
      <c r="N83" s="5">
        <f t="shared" si="281"/>
        <v>0.13763195729365174</v>
      </c>
      <c r="O83" s="5">
        <f t="shared" si="282"/>
        <v>7.9640816850299737E-2</v>
      </c>
      <c r="P83" s="5">
        <f t="shared" si="283"/>
        <v>0.12125576055306844</v>
      </c>
      <c r="Q83" s="5">
        <f t="shared" si="284"/>
        <v>0.10477458869751893</v>
      </c>
      <c r="R83" s="5">
        <f t="shared" si="285"/>
        <v>3.5082360260439843E-2</v>
      </c>
      <c r="S83" s="5">
        <f t="shared" si="286"/>
        <v>4.0662320274613077E-2</v>
      </c>
      <c r="T83" s="5">
        <f t="shared" si="287"/>
        <v>9.2307939877990672E-2</v>
      </c>
      <c r="U83" s="5">
        <f t="shared" si="288"/>
        <v>5.3414046259375687E-2</v>
      </c>
      <c r="V83" s="5">
        <f t="shared" si="289"/>
        <v>6.0603738469776841E-3</v>
      </c>
      <c r="W83" s="5">
        <f t="shared" si="290"/>
        <v>5.3174251351678893E-2</v>
      </c>
      <c r="X83" s="5">
        <f t="shared" si="291"/>
        <v>4.6847290529561117E-2</v>
      </c>
      <c r="Y83" s="5">
        <f t="shared" si="292"/>
        <v>2.063657291050712E-2</v>
      </c>
      <c r="Z83" s="5">
        <f t="shared" si="293"/>
        <v>1.030269025456098E-2</v>
      </c>
      <c r="AA83" s="5">
        <f t="shared" si="294"/>
        <v>1.568618444619552E-2</v>
      </c>
      <c r="AB83" s="5">
        <f t="shared" si="295"/>
        <v>1.1941365623951358E-2</v>
      </c>
      <c r="AC83" s="5">
        <f t="shared" si="296"/>
        <v>5.0807660853738204E-4</v>
      </c>
      <c r="AD83" s="5">
        <f t="shared" si="297"/>
        <v>2.0239886230723623E-2</v>
      </c>
      <c r="AE83" s="5">
        <f t="shared" si="298"/>
        <v>1.7831634793783246E-2</v>
      </c>
      <c r="AF83" s="5">
        <f t="shared" si="299"/>
        <v>7.8549650871108968E-3</v>
      </c>
      <c r="AG83" s="5">
        <f t="shared" si="300"/>
        <v>2.3067795795983187E-3</v>
      </c>
      <c r="AH83" s="5">
        <f t="shared" si="301"/>
        <v>2.2692050725800069E-3</v>
      </c>
      <c r="AI83" s="5">
        <f t="shared" si="302"/>
        <v>3.454939286267931E-3</v>
      </c>
      <c r="AJ83" s="5">
        <f t="shared" si="303"/>
        <v>2.6301292941818739E-3</v>
      </c>
      <c r="AK83" s="5">
        <f t="shared" si="304"/>
        <v>1.3348194243930497E-3</v>
      </c>
      <c r="AL83" s="5">
        <f t="shared" si="305"/>
        <v>2.7260822824290521E-5</v>
      </c>
      <c r="AM83" s="5">
        <f t="shared" si="306"/>
        <v>6.1631783687681498E-3</v>
      </c>
      <c r="AN83" s="5">
        <f t="shared" si="307"/>
        <v>5.4298499797886092E-3</v>
      </c>
      <c r="AO83" s="5">
        <f t="shared" si="308"/>
        <v>2.3918884899077853E-3</v>
      </c>
      <c r="AP83" s="5">
        <f t="shared" si="309"/>
        <v>7.0242954157100274E-4</v>
      </c>
      <c r="AQ83" s="5">
        <f t="shared" si="310"/>
        <v>1.5471266625310091E-4</v>
      </c>
      <c r="AR83" s="5">
        <f t="shared" si="311"/>
        <v>3.9984054915313057E-4</v>
      </c>
      <c r="AS83" s="5">
        <f t="shared" si="312"/>
        <v>6.0877037435028408E-4</v>
      </c>
      <c r="AT83" s="5">
        <f t="shared" si="313"/>
        <v>4.6343644919396681E-4</v>
      </c>
      <c r="AU83" s="5">
        <f t="shared" si="314"/>
        <v>2.3519907394829127E-4</v>
      </c>
      <c r="AV83" s="5">
        <f t="shared" si="315"/>
        <v>8.9524579609049157E-5</v>
      </c>
      <c r="AW83" s="5">
        <f t="shared" si="316"/>
        <v>1.015748588470059E-6</v>
      </c>
      <c r="AX83" s="5">
        <f t="shared" si="317"/>
        <v>1.5639402634747299E-3</v>
      </c>
      <c r="AY83" s="5">
        <f t="shared" si="318"/>
        <v>1.377854168727582E-3</v>
      </c>
      <c r="AZ83" s="5">
        <f t="shared" si="319"/>
        <v>6.0695480339574104E-4</v>
      </c>
      <c r="BA83" s="5">
        <f t="shared" si="320"/>
        <v>1.7824534300092947E-4</v>
      </c>
      <c r="BB83" s="5">
        <f t="shared" si="321"/>
        <v>3.9259186339452648E-5</v>
      </c>
      <c r="BC83" s="5">
        <f t="shared" si="322"/>
        <v>6.9175830844694948E-6</v>
      </c>
      <c r="BD83" s="5">
        <f t="shared" si="323"/>
        <v>5.8710892006081634E-5</v>
      </c>
      <c r="BE83" s="5">
        <f t="shared" si="324"/>
        <v>8.9389262246369092E-5</v>
      </c>
      <c r="BF83" s="5">
        <f t="shared" si="325"/>
        <v>6.8049044495205845E-5</v>
      </c>
      <c r="BG83" s="5">
        <f t="shared" si="326"/>
        <v>3.4535635417057404E-5</v>
      </c>
      <c r="BH83" s="5">
        <f t="shared" si="327"/>
        <v>1.3145409930156382E-5</v>
      </c>
      <c r="BI83" s="5">
        <f t="shared" si="328"/>
        <v>4.0028637121066109E-6</v>
      </c>
      <c r="BJ83" s="8">
        <f t="shared" si="329"/>
        <v>0.52222109674643613</v>
      </c>
      <c r="BK83" s="8">
        <f t="shared" si="330"/>
        <v>0.2602883536441668</v>
      </c>
      <c r="BL83" s="8">
        <f t="shared" si="331"/>
        <v>0.20751847065174672</v>
      </c>
      <c r="BM83" s="8">
        <f t="shared" si="332"/>
        <v>0.43017158185237458</v>
      </c>
      <c r="BN83" s="8">
        <f t="shared" si="333"/>
        <v>0.5687821910243972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1.6362000000000001</v>
      </c>
      <c r="F84">
        <f>VLOOKUP(B84,home!$B$2:$E$405,3,FALSE)</f>
        <v>0.89880000000000004</v>
      </c>
      <c r="G84">
        <f>VLOOKUP(C84,away!$B$2:$E$405,4,FALSE)</f>
        <v>1.1504000000000001</v>
      </c>
      <c r="H84">
        <f>VLOOKUP(A84,away!$A$2:$E$405,3,FALSE)</f>
        <v>1.1547000000000001</v>
      </c>
      <c r="I84">
        <f>VLOOKUP(C84,away!$B$2:$E$405,3,FALSE)</f>
        <v>1.0698000000000001</v>
      </c>
      <c r="J84">
        <f>VLOOKUP(B84,home!$B$2:$E$405,4,FALSE)</f>
        <v>1.0698000000000001</v>
      </c>
      <c r="K84" s="3">
        <f t="shared" si="278"/>
        <v>1.6917972906240002</v>
      </c>
      <c r="L84" s="3">
        <f t="shared" si="279"/>
        <v>1.3215218645880003</v>
      </c>
      <c r="M84" s="5">
        <f t="shared" si="280"/>
        <v>4.9128343245911081E-2</v>
      </c>
      <c r="N84" s="5">
        <f t="shared" si="281"/>
        <v>8.311519799627827E-2</v>
      </c>
      <c r="O84" s="5">
        <f t="shared" si="282"/>
        <v>6.4924179770455698E-2</v>
      </c>
      <c r="P84" s="5">
        <f t="shared" si="283"/>
        <v>0.10983855143164246</v>
      </c>
      <c r="Q84" s="5">
        <f t="shared" si="284"/>
        <v>7.0307033389890472E-2</v>
      </c>
      <c r="R84" s="5">
        <f t="shared" si="285"/>
        <v>4.2899361553549578E-2</v>
      </c>
      <c r="S84" s="5">
        <f t="shared" si="286"/>
        <v>6.139280598275465E-2</v>
      </c>
      <c r="T84" s="5">
        <f t="shared" si="287"/>
        <v>9.2912281859058837E-2</v>
      </c>
      <c r="U84" s="5">
        <f t="shared" si="288"/>
        <v>7.2577023645794575E-2</v>
      </c>
      <c r="V84" s="5">
        <f t="shared" si="289"/>
        <v>1.5250976505707798E-2</v>
      </c>
      <c r="W84" s="5">
        <f t="shared" si="290"/>
        <v>3.9648416200275934E-2</v>
      </c>
      <c r="X84" s="5">
        <f t="shared" si="291"/>
        <v>5.2396248904949726E-2</v>
      </c>
      <c r="Y84" s="5">
        <f t="shared" si="292"/>
        <v>3.4621394275143068E-2</v>
      </c>
      <c r="Z84" s="5">
        <f t="shared" si="293"/>
        <v>1.8897481423293873E-2</v>
      </c>
      <c r="AA84" s="5">
        <f t="shared" si="294"/>
        <v>3.1970707871545948E-2</v>
      </c>
      <c r="AB84" s="5">
        <f t="shared" si="295"/>
        <v>2.7043978478206422E-2</v>
      </c>
      <c r="AC84" s="5">
        <f t="shared" si="296"/>
        <v>2.1310829154670024E-3</v>
      </c>
      <c r="AD84" s="5">
        <f t="shared" si="297"/>
        <v>1.6769270776289886E-2</v>
      </c>
      <c r="AE84" s="5">
        <f t="shared" si="298"/>
        <v>2.2160957984063673E-2</v>
      </c>
      <c r="AF84" s="5">
        <f t="shared" si="299"/>
        <v>1.4643095258078082E-2</v>
      </c>
      <c r="AG84" s="5">
        <f t="shared" si="300"/>
        <v>6.450390182931684E-3</v>
      </c>
      <c r="AH84" s="5">
        <f t="shared" si="301"/>
        <v>6.2433587216321022E-3</v>
      </c>
      <c r="AI84" s="5">
        <f t="shared" si="302"/>
        <v>1.0562497369650913E-2</v>
      </c>
      <c r="AJ84" s="5">
        <f t="shared" si="303"/>
        <v>8.9348022160992725E-3</v>
      </c>
      <c r="AK84" s="5">
        <f t="shared" si="304"/>
        <v>5.0386247271526872E-3</v>
      </c>
      <c r="AL84" s="5">
        <f t="shared" si="305"/>
        <v>1.9058249877791173E-4</v>
      </c>
      <c r="AM84" s="5">
        <f t="shared" si="306"/>
        <v>5.6740413730134928E-3</v>
      </c>
      <c r="AN84" s="5">
        <f t="shared" si="307"/>
        <v>7.4983697350142469E-3</v>
      </c>
      <c r="AO84" s="5">
        <f t="shared" si="308"/>
        <v>4.9546297767931301E-3</v>
      </c>
      <c r="AP84" s="5">
        <f t="shared" si="309"/>
        <v>2.1825505269902948E-3</v>
      </c>
      <c r="AQ84" s="5">
        <f t="shared" si="310"/>
        <v>7.2107206049643415E-4</v>
      </c>
      <c r="AR84" s="5">
        <f t="shared" si="311"/>
        <v>1.6501470118206014E-3</v>
      </c>
      <c r="AS84" s="5">
        <f t="shared" si="312"/>
        <v>2.7917142437293833E-3</v>
      </c>
      <c r="AT84" s="5">
        <f t="shared" si="313"/>
        <v>2.3615072968689011E-3</v>
      </c>
      <c r="AU84" s="5">
        <f t="shared" si="314"/>
        <v>1.3317305488772043E-3</v>
      </c>
      <c r="AV84" s="5">
        <f t="shared" si="315"/>
        <v>5.6325453360791676E-4</v>
      </c>
      <c r="AW84" s="5">
        <f t="shared" si="316"/>
        <v>1.1835951968368532E-5</v>
      </c>
      <c r="AX84" s="5">
        <f t="shared" si="317"/>
        <v>1.5998879702921159E-3</v>
      </c>
      <c r="AY84" s="5">
        <f t="shared" si="318"/>
        <v>2.114286933632348E-3</v>
      </c>
      <c r="AZ84" s="5">
        <f t="shared" si="319"/>
        <v>1.3970382054039334E-3</v>
      </c>
      <c r="BA84" s="5">
        <f t="shared" si="320"/>
        <v>6.1540551136869323E-4</v>
      </c>
      <c r="BB84" s="5">
        <f t="shared" si="321"/>
        <v>2.0331795971542178E-4</v>
      </c>
      <c r="BC84" s="5">
        <f t="shared" si="322"/>
        <v>5.3737825845470403E-5</v>
      </c>
      <c r="BD84" s="5">
        <f t="shared" si="323"/>
        <v>3.6345089265091252E-4</v>
      </c>
      <c r="BE84" s="5">
        <f t="shared" si="324"/>
        <v>6.1488523546168814E-4</v>
      </c>
      <c r="BF84" s="5">
        <f t="shared" si="325"/>
        <v>5.2013058769939235E-4</v>
      </c>
      <c r="BG84" s="5">
        <f t="shared" si="326"/>
        <v>2.9331850634683359E-4</v>
      </c>
      <c r="BH84" s="5">
        <f t="shared" si="327"/>
        <v>1.2405886358186295E-4</v>
      </c>
      <c r="BI84" s="5">
        <f t="shared" si="328"/>
        <v>4.1976489857137647E-5</v>
      </c>
      <c r="BJ84" s="8">
        <f t="shared" si="329"/>
        <v>0.46003862470552503</v>
      </c>
      <c r="BK84" s="8">
        <f t="shared" si="330"/>
        <v>0.24004662951389327</v>
      </c>
      <c r="BL84" s="8">
        <f t="shared" si="331"/>
        <v>0.28085070856458894</v>
      </c>
      <c r="BM84" s="8">
        <f t="shared" si="332"/>
        <v>0.57751832583791018</v>
      </c>
      <c r="BN84" s="8">
        <f t="shared" si="333"/>
        <v>0.42021266738772756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1.6362000000000001</v>
      </c>
      <c r="F85">
        <f>VLOOKUP(B85,home!$B$2:$E$405,3,FALSE)</f>
        <v>1.2583</v>
      </c>
      <c r="G85">
        <f>VLOOKUP(C85,away!$B$2:$E$405,4,FALSE)</f>
        <v>1.6177999999999999</v>
      </c>
      <c r="H85">
        <f>VLOOKUP(A85,away!$A$2:$E$405,3,FALSE)</f>
        <v>1.1547000000000001</v>
      </c>
      <c r="I85">
        <f>VLOOKUP(C85,away!$B$2:$E$405,3,FALSE)</f>
        <v>1.0188999999999999</v>
      </c>
      <c r="J85">
        <f>VLOOKUP(B85,home!$B$2:$E$405,4,FALSE)</f>
        <v>0.91700000000000004</v>
      </c>
      <c r="K85" s="3">
        <f t="shared" si="278"/>
        <v>3.3307759181880003</v>
      </c>
      <c r="L85" s="3">
        <f t="shared" si="279"/>
        <v>1.0788723521100001</v>
      </c>
      <c r="M85" s="5">
        <f t="shared" si="280"/>
        <v>1.2159454419136378E-2</v>
      </c>
      <c r="N85" s="5">
        <f t="shared" si="281"/>
        <v>4.0500417957564108E-2</v>
      </c>
      <c r="O85" s="5">
        <f t="shared" si="282"/>
        <v>1.3118499189547999E-2</v>
      </c>
      <c r="P85" s="5">
        <f t="shared" si="283"/>
        <v>4.3694781183315275E-2</v>
      </c>
      <c r="Q85" s="5">
        <f t="shared" si="284"/>
        <v>6.7448908404801708E-2</v>
      </c>
      <c r="R85" s="5">
        <f t="shared" si="285"/>
        <v>7.0765930383903898E-3</v>
      </c>
      <c r="S85" s="5">
        <f t="shared" si="286"/>
        <v>3.9254102956565999E-2</v>
      </c>
      <c r="T85" s="5">
        <f t="shared" si="287"/>
        <v>7.2768762457940367E-2</v>
      </c>
      <c r="U85" s="5">
        <f t="shared" si="288"/>
        <v>2.3570545675087564E-2</v>
      </c>
      <c r="V85" s="5">
        <f t="shared" si="289"/>
        <v>1.5673212703570753E-2</v>
      </c>
      <c r="W85" s="5">
        <f t="shared" si="290"/>
        <v>7.4885733274260569E-2</v>
      </c>
      <c r="X85" s="5">
        <f t="shared" si="291"/>
        <v>8.0792147197083594E-2</v>
      </c>
      <c r="Y85" s="5">
        <f t="shared" si="292"/>
        <v>4.3582206939267468E-2</v>
      </c>
      <c r="Z85" s="5">
        <f t="shared" si="293"/>
        <v>2.5449135254178305E-3</v>
      </c>
      <c r="AA85" s="5">
        <f t="shared" si="294"/>
        <v>8.4765366843326355E-3</v>
      </c>
      <c r="AB85" s="5">
        <f t="shared" si="295"/>
        <v>1.4116722128906155E-2</v>
      </c>
      <c r="AC85" s="5">
        <f t="shared" si="296"/>
        <v>3.5200880314801251E-3</v>
      </c>
      <c r="AD85" s="5">
        <f t="shared" si="297"/>
        <v>6.2356899251439238E-2</v>
      </c>
      <c r="AE85" s="5">
        <f t="shared" si="298"/>
        <v>6.7275134565686553E-2</v>
      </c>
      <c r="AF85" s="5">
        <f t="shared" si="299"/>
        <v>3.6290641333699511E-2</v>
      </c>
      <c r="AG85" s="5">
        <f t="shared" si="300"/>
        <v>1.3050989858422925E-2</v>
      </c>
      <c r="AH85" s="5">
        <f t="shared" si="301"/>
        <v>6.8640921027102186E-4</v>
      </c>
      <c r="AI85" s="5">
        <f t="shared" si="302"/>
        <v>2.2862752675931633E-3</v>
      </c>
      <c r="AJ85" s="5">
        <f t="shared" si="303"/>
        <v>3.8075353018240678E-3</v>
      </c>
      <c r="AK85" s="5">
        <f t="shared" si="304"/>
        <v>4.2273489636554277E-3</v>
      </c>
      <c r="AL85" s="5">
        <f t="shared" si="305"/>
        <v>5.0597492611006588E-4</v>
      </c>
      <c r="AM85" s="5">
        <f t="shared" si="306"/>
        <v>4.1539371671913822E-2</v>
      </c>
      <c r="AN85" s="5">
        <f t="shared" si="307"/>
        <v>4.4815679620849168E-2</v>
      </c>
      <c r="AO85" s="5">
        <f t="shared" si="308"/>
        <v>2.4175198841976869E-2</v>
      </c>
      <c r="AP85" s="5">
        <f t="shared" si="309"/>
        <v>8.6939845457901788E-3</v>
      </c>
      <c r="AQ85" s="5">
        <f t="shared" si="310"/>
        <v>2.3449248890311603E-3</v>
      </c>
      <c r="AR85" s="5">
        <f t="shared" si="311"/>
        <v>1.4810958383901305E-4</v>
      </c>
      <c r="AS85" s="5">
        <f t="shared" si="312"/>
        <v>4.9331983510383134E-4</v>
      </c>
      <c r="AT85" s="5">
        <f t="shared" si="313"/>
        <v>8.2156891336415845E-4</v>
      </c>
      <c r="AU85" s="5">
        <f t="shared" si="314"/>
        <v>9.1215398392174081E-4</v>
      </c>
      <c r="AV85" s="5">
        <f t="shared" si="315"/>
        <v>7.5954513083144467E-4</v>
      </c>
      <c r="AW85" s="5">
        <f t="shared" si="316"/>
        <v>5.0505883731257672E-5</v>
      </c>
      <c r="AX85" s="5">
        <f t="shared" si="317"/>
        <v>2.3059723136911913E-2</v>
      </c>
      <c r="AY85" s="5">
        <f t="shared" si="318"/>
        <v>2.4878497739725544E-2</v>
      </c>
      <c r="AZ85" s="5">
        <f t="shared" si="319"/>
        <v>1.342036168671051E-2</v>
      </c>
      <c r="BA85" s="5">
        <f t="shared" si="320"/>
        <v>4.8262857263694312E-3</v>
      </c>
      <c r="BB85" s="5">
        <f t="shared" si="321"/>
        <v>1.3017365583907771E-3</v>
      </c>
      <c r="BC85" s="5">
        <f t="shared" si="322"/>
        <v>2.8088151651572697E-4</v>
      </c>
      <c r="BD85" s="5">
        <f t="shared" si="323"/>
        <v>2.6631889181071532E-5</v>
      </c>
      <c r="BE85" s="5">
        <f t="shared" si="324"/>
        <v>8.8704855140164609E-5</v>
      </c>
      <c r="BF85" s="5">
        <f t="shared" si="325"/>
        <v>1.4772799766360771E-4</v>
      </c>
      <c r="BG85" s="5">
        <f t="shared" si="326"/>
        <v>1.6401628568669255E-4</v>
      </c>
      <c r="BH85" s="5">
        <f t="shared" si="327"/>
        <v>1.365753736389697E-4</v>
      </c>
      <c r="BI85" s="5">
        <f t="shared" si="328"/>
        <v>9.0980393106841675E-5</v>
      </c>
      <c r="BJ85" s="8">
        <f t="shared" si="329"/>
        <v>0.74828848717435115</v>
      </c>
      <c r="BK85" s="8">
        <f t="shared" si="330"/>
        <v>0.13968611195990416</v>
      </c>
      <c r="BL85" s="8">
        <f t="shared" si="331"/>
        <v>8.115579970108594E-2</v>
      </c>
      <c r="BM85" s="8">
        <f t="shared" si="332"/>
        <v>0.76284866631200887</v>
      </c>
      <c r="BN85" s="8">
        <f t="shared" si="333"/>
        <v>0.18399865419275588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1.6362000000000001</v>
      </c>
      <c r="F86">
        <f>VLOOKUP(B86,home!$B$2:$E$405,3,FALSE)</f>
        <v>1.0785</v>
      </c>
      <c r="G86">
        <f>VLOOKUP(C86,away!$B$2:$E$405,4,FALSE)</f>
        <v>0.755</v>
      </c>
      <c r="H86">
        <f>VLOOKUP(A86,away!$A$2:$E$405,3,FALSE)</f>
        <v>1.1547000000000001</v>
      </c>
      <c r="I86">
        <f>VLOOKUP(C86,away!$B$2:$E$405,3,FALSE)</f>
        <v>1.0188999999999999</v>
      </c>
      <c r="J86">
        <f>VLOOKUP(B86,home!$B$2:$E$405,4,FALSE)</f>
        <v>1.0698000000000001</v>
      </c>
      <c r="K86" s="3">
        <f t="shared" si="278"/>
        <v>1.3323044835</v>
      </c>
      <c r="L86" s="3">
        <f t="shared" si="279"/>
        <v>1.2586451933340002</v>
      </c>
      <c r="M86" s="5">
        <f t="shared" si="280"/>
        <v>7.4948829110230888E-2</v>
      </c>
      <c r="N86" s="5">
        <f t="shared" si="281"/>
        <v>9.9854661056635916E-2</v>
      </c>
      <c r="O86" s="5">
        <f t="shared" si="282"/>
        <v>9.4333983505603486E-2</v>
      </c>
      <c r="P86" s="5">
        <f t="shared" si="283"/>
        <v>0.12568158917093056</v>
      </c>
      <c r="Q86" s="5">
        <f t="shared" si="284"/>
        <v>6.6518406312064446E-2</v>
      </c>
      <c r="R86" s="5">
        <f t="shared" si="285"/>
        <v>5.9366507453688343E-2</v>
      </c>
      <c r="S86" s="5">
        <f t="shared" si="286"/>
        <v>5.2688821306663886E-2</v>
      </c>
      <c r="T86" s="5">
        <f t="shared" si="287"/>
        <v>8.3723072372917928E-2</v>
      </c>
      <c r="U86" s="5">
        <f t="shared" si="288"/>
        <v>7.9094264050285149E-2</v>
      </c>
      <c r="V86" s="5">
        <f t="shared" si="289"/>
        <v>9.8170902763913877E-3</v>
      </c>
      <c r="W86" s="5">
        <f t="shared" si="290"/>
        <v>2.9540923654946052E-2</v>
      </c>
      <c r="X86" s="5">
        <f t="shared" si="291"/>
        <v>3.7181541564944513E-2</v>
      </c>
      <c r="Y86" s="5">
        <f t="shared" si="292"/>
        <v>2.3399184285732875E-2</v>
      </c>
      <c r="Z86" s="5">
        <f t="shared" si="293"/>
        <v>2.4907123083870653E-2</v>
      </c>
      <c r="AA86" s="5">
        <f t="shared" si="294"/>
        <v>3.3183871755727214E-2</v>
      </c>
      <c r="AB86" s="5">
        <f t="shared" si="295"/>
        <v>2.2105510560022194E-2</v>
      </c>
      <c r="AC86" s="5">
        <f t="shared" si="296"/>
        <v>1.0288915797776429E-3</v>
      </c>
      <c r="AD86" s="5">
        <f t="shared" si="297"/>
        <v>9.8393762580539623E-3</v>
      </c>
      <c r="AE86" s="5">
        <f t="shared" si="298"/>
        <v>1.2384283632604302E-2</v>
      </c>
      <c r="AF86" s="5">
        <f t="shared" si="299"/>
        <v>7.7937095335311674E-3</v>
      </c>
      <c r="AG86" s="5">
        <f t="shared" si="300"/>
        <v>3.2698383475401266E-3</v>
      </c>
      <c r="AH86" s="5">
        <f t="shared" si="301"/>
        <v>7.8373076873230318E-3</v>
      </c>
      <c r="AI86" s="5">
        <f t="shared" si="302"/>
        <v>1.0441680170389489E-2</v>
      </c>
      <c r="AJ86" s="5">
        <f t="shared" si="303"/>
        <v>6.9557486531414804E-3</v>
      </c>
      <c r="AK86" s="5">
        <f t="shared" si="304"/>
        <v>3.0890583722264935E-3</v>
      </c>
      <c r="AL86" s="5">
        <f t="shared" si="305"/>
        <v>6.9013875395361625E-5</v>
      </c>
      <c r="AM86" s="5">
        <f t="shared" si="306"/>
        <v>2.6218090206897465E-3</v>
      </c>
      <c r="AN86" s="5">
        <f t="shared" si="307"/>
        <v>3.2999273217308718E-3</v>
      </c>
      <c r="AO86" s="5">
        <f t="shared" si="308"/>
        <v>2.0767188309240513E-3</v>
      </c>
      <c r="AP86" s="5">
        <f t="shared" si="309"/>
        <v>8.7128405814958741E-4</v>
      </c>
      <c r="AQ86" s="5">
        <f t="shared" si="310"/>
        <v>2.7415937295463002E-4</v>
      </c>
      <c r="AR86" s="5">
        <f t="shared" si="311"/>
        <v>1.9728779298657461E-3</v>
      </c>
      <c r="AS86" s="5">
        <f t="shared" si="312"/>
        <v>2.6284741113583314E-3</v>
      </c>
      <c r="AT86" s="5">
        <f t="shared" si="313"/>
        <v>1.7509639216631919E-3</v>
      </c>
      <c r="AU86" s="5">
        <f t="shared" si="314"/>
        <v>7.7760569442620448E-4</v>
      </c>
      <c r="AV86" s="5">
        <f t="shared" si="315"/>
        <v>2.5900188826979092E-4</v>
      </c>
      <c r="AW86" s="5">
        <f t="shared" si="316"/>
        <v>3.2147020386760944E-6</v>
      </c>
      <c r="AX86" s="5">
        <f t="shared" si="317"/>
        <v>5.8217465219094879E-4</v>
      </c>
      <c r="AY86" s="5">
        <f t="shared" si="318"/>
        <v>7.3275132766103103E-4</v>
      </c>
      <c r="AZ86" s="5">
        <f t="shared" si="319"/>
        <v>4.6113696823483189E-4</v>
      </c>
      <c r="BA86" s="5">
        <f t="shared" si="320"/>
        <v>1.934692761791283E-4</v>
      </c>
      <c r="BB86" s="5">
        <f t="shared" si="321"/>
        <v>6.0877293630167015E-5</v>
      </c>
      <c r="BC86" s="5">
        <f t="shared" si="322"/>
        <v>1.5324582602158432E-5</v>
      </c>
      <c r="BD86" s="5">
        <f t="shared" si="323"/>
        <v>4.1385888724337585E-4</v>
      </c>
      <c r="BE86" s="5">
        <f t="shared" si="324"/>
        <v>5.5138605101067058E-4</v>
      </c>
      <c r="BF86" s="5">
        <f t="shared" si="325"/>
        <v>3.6730705395043807E-4</v>
      </c>
      <c r="BG86" s="5">
        <f t="shared" si="326"/>
        <v>1.6312161159978168E-4</v>
      </c>
      <c r="BH86" s="5">
        <f t="shared" si="327"/>
        <v>5.4331913622533712E-5</v>
      </c>
      <c r="BI86" s="5">
        <f t="shared" si="328"/>
        <v>1.4477330423287261E-5</v>
      </c>
      <c r="BJ86" s="8">
        <f t="shared" si="329"/>
        <v>0.38469462972391844</v>
      </c>
      <c r="BK86" s="8">
        <f t="shared" si="330"/>
        <v>0.26496698664705076</v>
      </c>
      <c r="BL86" s="8">
        <f t="shared" si="331"/>
        <v>0.32536133860184024</v>
      </c>
      <c r="BM86" s="8">
        <f t="shared" si="332"/>
        <v>0.47849656482190417</v>
      </c>
      <c r="BN86" s="8">
        <f t="shared" si="333"/>
        <v>0.52070397660915368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1.6362000000000001</v>
      </c>
      <c r="F87">
        <f>VLOOKUP(B87,home!$B$2:$E$405,3,FALSE)</f>
        <v>0.89880000000000004</v>
      </c>
      <c r="G87">
        <f>VLOOKUP(C87,away!$B$2:$E$405,4,FALSE)</f>
        <v>1.1504000000000001</v>
      </c>
      <c r="H87">
        <f>VLOOKUP(A87,away!$A$2:$E$405,3,FALSE)</f>
        <v>1.1547000000000001</v>
      </c>
      <c r="I87">
        <f>VLOOKUP(C87,away!$B$2:$E$405,3,FALSE)</f>
        <v>0.7641</v>
      </c>
      <c r="J87">
        <f>VLOOKUP(B87,home!$B$2:$E$405,4,FALSE)</f>
        <v>1.2225999999999999</v>
      </c>
      <c r="K87" s="3">
        <f t="shared" si="278"/>
        <v>1.6917972906240002</v>
      </c>
      <c r="L87" s="3">
        <f t="shared" si="279"/>
        <v>1.078707645702</v>
      </c>
      <c r="M87" s="5">
        <f t="shared" si="280"/>
        <v>6.2630372406528592E-2</v>
      </c>
      <c r="N87" s="5">
        <f t="shared" si="281"/>
        <v>0.10595789434813722</v>
      </c>
      <c r="O87" s="5">
        <f t="shared" si="282"/>
        <v>6.7559861568085952E-2</v>
      </c>
      <c r="P87" s="5">
        <f t="shared" si="283"/>
        <v>0.11429759075582034</v>
      </c>
      <c r="Q87" s="5">
        <f t="shared" si="284"/>
        <v>8.9629639289201327E-2</v>
      </c>
      <c r="R87" s="5">
        <f t="shared" si="285"/>
        <v>3.6438669608031514E-2</v>
      </c>
      <c r="S87" s="5">
        <f t="shared" si="286"/>
        <v>5.2146980572732496E-2</v>
      </c>
      <c r="T87" s="5">
        <f t="shared" si="287"/>
        <v>9.6684177182773834E-2</v>
      </c>
      <c r="U87" s="5">
        <f t="shared" si="288"/>
        <v>6.1646842516810817E-2</v>
      </c>
      <c r="V87" s="5">
        <f t="shared" si="289"/>
        <v>1.0573986205156257E-2</v>
      </c>
      <c r="W87" s="5">
        <f t="shared" si="290"/>
        <v>5.0545060303025746E-2</v>
      </c>
      <c r="X87" s="5">
        <f t="shared" si="291"/>
        <v>5.4523343001342511E-2</v>
      </c>
      <c r="Y87" s="5">
        <f t="shared" si="292"/>
        <v>2.9407373482390399E-2</v>
      </c>
      <c r="Z87" s="5">
        <f t="shared" si="293"/>
        <v>1.3102223835130898E-2</v>
      </c>
      <c r="AA87" s="5">
        <f t="shared" si="294"/>
        <v>2.216630678542365E-2</v>
      </c>
      <c r="AB87" s="5">
        <f t="shared" si="295"/>
        <v>1.8750448881360068E-2</v>
      </c>
      <c r="AC87" s="5">
        <f t="shared" si="296"/>
        <v>1.2060653456699082E-3</v>
      </c>
      <c r="AD87" s="5">
        <f t="shared" si="297"/>
        <v>2.1377999018771417E-2</v>
      </c>
      <c r="AE87" s="5">
        <f t="shared" si="298"/>
        <v>2.3060610991358577E-2</v>
      </c>
      <c r="AF87" s="5">
        <f t="shared" si="299"/>
        <v>1.2437828695469038E-2</v>
      </c>
      <c r="AG87" s="5">
        <f t="shared" si="300"/>
        <v>4.4722603032447275E-3</v>
      </c>
      <c r="AH87" s="5">
        <f t="shared" si="301"/>
        <v>3.5333672566636698E-3</v>
      </c>
      <c r="AI87" s="5">
        <f t="shared" si="302"/>
        <v>5.9777411516031527E-3</v>
      </c>
      <c r="AJ87" s="5">
        <f t="shared" si="303"/>
        <v>5.0565631421669033E-3</v>
      </c>
      <c r="AK87" s="5">
        <f t="shared" si="304"/>
        <v>2.8515599412623827E-3</v>
      </c>
      <c r="AL87" s="5">
        <f t="shared" si="305"/>
        <v>8.8040583510748337E-5</v>
      </c>
      <c r="AM87" s="5">
        <f t="shared" si="306"/>
        <v>7.2334481637840054E-3</v>
      </c>
      <c r="AN87" s="5">
        <f t="shared" si="307"/>
        <v>7.8027758390628987E-3</v>
      </c>
      <c r="AO87" s="5">
        <f t="shared" si="308"/>
        <v>4.2084569776479931E-3</v>
      </c>
      <c r="AP87" s="5">
        <f t="shared" si="309"/>
        <v>1.5132315727989405E-3</v>
      </c>
      <c r="AQ87" s="5">
        <f t="shared" si="310"/>
        <v>4.0808361682396989E-4</v>
      </c>
      <c r="AR87" s="5">
        <f t="shared" si="311"/>
        <v>7.6229405496724034E-4</v>
      </c>
      <c r="AS87" s="5">
        <f t="shared" si="312"/>
        <v>1.2896470168523599E-3</v>
      </c>
      <c r="AT87" s="5">
        <f t="shared" si="313"/>
        <v>1.0909106644860736E-3</v>
      </c>
      <c r="AU87" s="5">
        <f t="shared" si="314"/>
        <v>6.1519990216345568E-4</v>
      </c>
      <c r="AV87" s="5">
        <f t="shared" si="315"/>
        <v>2.6019838191807112E-4</v>
      </c>
      <c r="AW87" s="5">
        <f t="shared" si="316"/>
        <v>4.4630576176799036E-6</v>
      </c>
      <c r="AX87" s="5">
        <f t="shared" si="317"/>
        <v>2.039588000893152E-3</v>
      </c>
      <c r="AY87" s="5">
        <f t="shared" si="318"/>
        <v>2.2001191706455003E-3</v>
      </c>
      <c r="AZ87" s="5">
        <f t="shared" si="319"/>
        <v>1.1866426854154222E-3</v>
      </c>
      <c r="BA87" s="5">
        <f t="shared" si="320"/>
        <v>4.2668017915798974E-4</v>
      </c>
      <c r="BB87" s="5">
        <f t="shared" si="321"/>
        <v>1.1506579288180566E-4</v>
      </c>
      <c r="BC87" s="5">
        <f t="shared" si="322"/>
        <v>2.4824470108073307E-5</v>
      </c>
      <c r="BD87" s="5">
        <f t="shared" si="323"/>
        <v>1.3704873756105709E-4</v>
      </c>
      <c r="BE87" s="5">
        <f t="shared" si="324"/>
        <v>2.3185868288923603E-4</v>
      </c>
      <c r="BF87" s="5">
        <f t="shared" si="325"/>
        <v>1.9612894575982942E-4</v>
      </c>
      <c r="BG87" s="5">
        <f t="shared" si="326"/>
        <v>1.1060347301647363E-4</v>
      </c>
      <c r="BH87" s="5">
        <f t="shared" si="327"/>
        <v>4.6779663995718706E-5</v>
      </c>
      <c r="BI87" s="5">
        <f t="shared" si="328"/>
        <v>1.5828341760851605E-5</v>
      </c>
      <c r="BJ87" s="8">
        <f t="shared" si="329"/>
        <v>0.51525510308493472</v>
      </c>
      <c r="BK87" s="8">
        <f t="shared" si="330"/>
        <v>0.24314315504006384</v>
      </c>
      <c r="BL87" s="8">
        <f t="shared" si="331"/>
        <v>0.22873785871677851</v>
      </c>
      <c r="BM87" s="8">
        <f t="shared" si="332"/>
        <v>0.52152865658807501</v>
      </c>
      <c r="BN87" s="8">
        <f t="shared" si="333"/>
        <v>0.47651402797580494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1.6362000000000001</v>
      </c>
      <c r="F88">
        <f>VLOOKUP(B88,home!$B$2:$E$405,3,FALSE)</f>
        <v>1.2222999999999999</v>
      </c>
      <c r="G88">
        <f>VLOOKUP(C88,away!$B$2:$E$405,4,FALSE)</f>
        <v>1.0065999999999999</v>
      </c>
      <c r="H88">
        <f>VLOOKUP(A88,away!$A$2:$E$405,3,FALSE)</f>
        <v>1.1547000000000001</v>
      </c>
      <c r="I88">
        <f>VLOOKUP(C88,away!$B$2:$E$405,3,FALSE)</f>
        <v>1.0188999999999999</v>
      </c>
      <c r="J88">
        <f>VLOOKUP(B88,home!$B$2:$E$405,4,FALSE)</f>
        <v>1.1717</v>
      </c>
      <c r="K88" s="3">
        <f t="shared" si="278"/>
        <v>2.013126779916</v>
      </c>
      <c r="L88" s="3">
        <f t="shared" si="279"/>
        <v>1.378532971611</v>
      </c>
      <c r="M88" s="5">
        <f t="shared" si="280"/>
        <v>3.3652775275850887E-2</v>
      </c>
      <c r="N88" s="5">
        <f t="shared" si="281"/>
        <v>6.7747303126310457E-2</v>
      </c>
      <c r="O88" s="5">
        <f t="shared" si="282"/>
        <v>4.6391460303975916E-2</v>
      </c>
      <c r="P88" s="5">
        <f t="shared" si="283"/>
        <v>9.3391891097343957E-2</v>
      </c>
      <c r="Q88" s="5">
        <f t="shared" si="284"/>
        <v>6.8191955095331297E-2</v>
      </c>
      <c r="R88" s="5">
        <f t="shared" si="285"/>
        <v>3.1976078815106834E-2</v>
      </c>
      <c r="S88" s="5">
        <f t="shared" si="286"/>
        <v>6.479439846523645E-2</v>
      </c>
      <c r="T88" s="5">
        <f t="shared" si="287"/>
        <v>9.400485849753093E-2</v>
      </c>
      <c r="U88" s="5">
        <f t="shared" si="288"/>
        <v>6.4371900579396235E-2</v>
      </c>
      <c r="V88" s="5">
        <f t="shared" si="289"/>
        <v>1.997943658297013E-2</v>
      </c>
      <c r="W88" s="5">
        <f t="shared" si="290"/>
        <v>4.5759683659080258E-2</v>
      </c>
      <c r="X88" s="5">
        <f t="shared" si="291"/>
        <v>6.3081232694531225E-2</v>
      </c>
      <c r="Y88" s="5">
        <f t="shared" si="292"/>
        <v>4.3479779579638556E-2</v>
      </c>
      <c r="Z88" s="5">
        <f t="shared" si="293"/>
        <v>1.4693359649818917E-2</v>
      </c>
      <c r="AA88" s="5">
        <f t="shared" si="294"/>
        <v>2.9579595797987634E-2</v>
      </c>
      <c r="AB88" s="5">
        <f t="shared" si="295"/>
        <v>2.9773738220009859E-2</v>
      </c>
      <c r="AC88" s="5">
        <f t="shared" si="296"/>
        <v>3.4653853772983125E-3</v>
      </c>
      <c r="AD88" s="5">
        <f t="shared" si="297"/>
        <v>2.303001115364476E-2</v>
      </c>
      <c r="AE88" s="5">
        <f t="shared" si="298"/>
        <v>3.1747629711868383E-2</v>
      </c>
      <c r="AF88" s="5">
        <f t="shared" si="299"/>
        <v>2.1882577164153802E-2</v>
      </c>
      <c r="AG88" s="5">
        <f t="shared" si="300"/>
        <v>1.0055284708202645E-2</v>
      </c>
      <c r="AH88" s="5">
        <f t="shared" si="301"/>
        <v>5.0638201852535123E-3</v>
      </c>
      <c r="AI88" s="5">
        <f t="shared" si="302"/>
        <v>1.0194112023613044E-2</v>
      </c>
      <c r="AJ88" s="5">
        <f t="shared" si="303"/>
        <v>1.0261019956099557E-2</v>
      </c>
      <c r="AK88" s="5">
        <f t="shared" si="304"/>
        <v>6.8855780209588387E-3</v>
      </c>
      <c r="AL88" s="5">
        <f t="shared" si="305"/>
        <v>3.8468018297345462E-4</v>
      </c>
      <c r="AM88" s="5">
        <f t="shared" si="306"/>
        <v>9.2724664390332889E-3</v>
      </c>
      <c r="AN88" s="5">
        <f t="shared" si="307"/>
        <v>1.2782400714363828E-2</v>
      </c>
      <c r="AO88" s="5">
        <f t="shared" si="308"/>
        <v>8.8104804205472696E-3</v>
      </c>
      <c r="AP88" s="5">
        <f t="shared" si="309"/>
        <v>4.0485125851525182E-3</v>
      </c>
      <c r="AQ88" s="5">
        <f t="shared" si="310"/>
        <v>1.3952520211537092E-3</v>
      </c>
      <c r="AR88" s="5">
        <f t="shared" si="311"/>
        <v>1.3961286175362552E-3</v>
      </c>
      <c r="AS88" s="5">
        <f t="shared" si="312"/>
        <v>2.8105839081693377E-3</v>
      </c>
      <c r="AT88" s="5">
        <f t="shared" si="313"/>
        <v>2.829030866368334E-3</v>
      </c>
      <c r="AU88" s="5">
        <f t="shared" si="314"/>
        <v>1.898399266098352E-3</v>
      </c>
      <c r="AV88" s="5">
        <f t="shared" si="315"/>
        <v>9.5542960038886811E-4</v>
      </c>
      <c r="AW88" s="5">
        <f t="shared" si="316"/>
        <v>2.9654158007836993E-5</v>
      </c>
      <c r="AX88" s="5">
        <f t="shared" si="317"/>
        <v>3.1111084173817078E-3</v>
      </c>
      <c r="AY88" s="5">
        <f t="shared" si="318"/>
        <v>4.2887655316172007E-3</v>
      </c>
      <c r="AZ88" s="5">
        <f t="shared" si="319"/>
        <v>2.9561023464215455E-3</v>
      </c>
      <c r="BA88" s="5">
        <f t="shared" si="320"/>
        <v>1.3583615173329137E-3</v>
      </c>
      <c r="BB88" s="5">
        <f t="shared" si="321"/>
        <v>4.6813653475274243E-4</v>
      </c>
      <c r="BC88" s="5">
        <f t="shared" si="322"/>
        <v>1.290683296744746E-4</v>
      </c>
      <c r="BD88" s="5">
        <f t="shared" si="323"/>
        <v>3.2076822198056899E-4</v>
      </c>
      <c r="BE88" s="5">
        <f t="shared" si="324"/>
        <v>6.4574709781512352E-4</v>
      </c>
      <c r="BF88" s="5">
        <f t="shared" si="325"/>
        <v>6.499853878323312E-4</v>
      </c>
      <c r="BG88" s="5">
        <f t="shared" si="326"/>
        <v>4.3616766359978444E-4</v>
      </c>
      <c r="BH88" s="5">
        <f t="shared" si="327"/>
        <v>2.1951520103152976E-4</v>
      </c>
      <c r="BI88" s="5">
        <f t="shared" si="328"/>
        <v>8.8382385959043407E-5</v>
      </c>
      <c r="BJ88" s="8">
        <f t="shared" si="329"/>
        <v>0.51760097024772367</v>
      </c>
      <c r="BK88" s="8">
        <f t="shared" si="330"/>
        <v>0.21995733251329039</v>
      </c>
      <c r="BL88" s="8">
        <f t="shared" si="331"/>
        <v>0.24674744211918095</v>
      </c>
      <c r="BM88" s="8">
        <f t="shared" si="332"/>
        <v>0.65338852944248504</v>
      </c>
      <c r="BN88" s="8">
        <f t="shared" si="333"/>
        <v>0.34135146371391939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1.6362000000000001</v>
      </c>
      <c r="F89">
        <f>VLOOKUP(B89,home!$B$2:$E$405,3,FALSE)</f>
        <v>1.1145</v>
      </c>
      <c r="G89">
        <f>VLOOKUP(C89,away!$B$2:$E$405,4,FALSE)</f>
        <v>0.755</v>
      </c>
      <c r="H89">
        <f>VLOOKUP(A89,away!$A$2:$E$405,3,FALSE)</f>
        <v>1.1547000000000001</v>
      </c>
      <c r="I89">
        <f>VLOOKUP(C89,away!$B$2:$E$405,3,FALSE)</f>
        <v>0.86599999999999999</v>
      </c>
      <c r="J89">
        <f>VLOOKUP(B89,home!$B$2:$E$405,4,FALSE)</f>
        <v>0.91700000000000004</v>
      </c>
      <c r="K89" s="3">
        <f t="shared" si="278"/>
        <v>1.3767763995000002</v>
      </c>
      <c r="L89" s="3">
        <f t="shared" si="279"/>
        <v>0.9169726734000001</v>
      </c>
      <c r="M89" s="5">
        <f t="shared" si="280"/>
        <v>0.10088751729531166</v>
      </c>
      <c r="N89" s="5">
        <f t="shared" si="281"/>
        <v>0.1388995528163332</v>
      </c>
      <c r="O89" s="5">
        <f t="shared" si="282"/>
        <v>9.2511096446970698E-2</v>
      </c>
      <c r="P89" s="5">
        <f t="shared" si="283"/>
        <v>0.1273670942800576</v>
      </c>
      <c r="Q89" s="5">
        <f t="shared" si="284"/>
        <v>9.5616813109315676E-2</v>
      </c>
      <c r="R89" s="5">
        <f t="shared" si="285"/>
        <v>4.2415073714071973E-2</v>
      </c>
      <c r="S89" s="5">
        <f t="shared" si="286"/>
        <v>4.0199167201874789E-2</v>
      </c>
      <c r="T89" s="5">
        <f t="shared" si="287"/>
        <v>8.7678004738837384E-2</v>
      </c>
      <c r="U89" s="5">
        <f t="shared" si="288"/>
        <v>5.8396072472587116E-2</v>
      </c>
      <c r="V89" s="5">
        <f t="shared" si="289"/>
        <v>5.6388994796098728E-3</v>
      </c>
      <c r="W89" s="5">
        <f t="shared" si="290"/>
        <v>4.3880990561436024E-2</v>
      </c>
      <c r="X89" s="5">
        <f t="shared" si="291"/>
        <v>4.023766922656017E-2</v>
      </c>
      <c r="Y89" s="5">
        <f t="shared" si="292"/>
        <v>1.8448421561031891E-2</v>
      </c>
      <c r="Z89" s="5">
        <f t="shared" si="293"/>
        <v>1.2964487845350217E-2</v>
      </c>
      <c r="AA89" s="5">
        <f t="shared" si="294"/>
        <v>1.7849200897082793E-2</v>
      </c>
      <c r="AB89" s="5">
        <f t="shared" si="295"/>
        <v>1.2287179272518911E-2</v>
      </c>
      <c r="AC89" s="5">
        <f t="shared" si="296"/>
        <v>4.44932547721029E-4</v>
      </c>
      <c r="AD89" s="5">
        <f t="shared" si="297"/>
        <v>1.5103578047916847E-2</v>
      </c>
      <c r="AE89" s="5">
        <f t="shared" si="298"/>
        <v>1.3849568340503868E-2</v>
      </c>
      <c r="AF89" s="5">
        <f t="shared" si="299"/>
        <v>6.3498378533139157E-3</v>
      </c>
      <c r="AG89" s="5">
        <f t="shared" si="300"/>
        <v>1.9408759306699266E-3</v>
      </c>
      <c r="AH89" s="5">
        <f t="shared" si="301"/>
        <v>2.9720202697031493E-3</v>
      </c>
      <c r="AI89" s="5">
        <f t="shared" si="302"/>
        <v>4.0918073661629214E-3</v>
      </c>
      <c r="AJ89" s="5">
        <f t="shared" si="303"/>
        <v>2.8167519065166835E-3</v>
      </c>
      <c r="AK89" s="5">
        <f t="shared" si="304"/>
        <v>1.2926791827129337E-3</v>
      </c>
      <c r="AL89" s="5">
        <f t="shared" si="305"/>
        <v>2.2468494526620306E-5</v>
      </c>
      <c r="AM89" s="5">
        <f t="shared" si="306"/>
        <v>4.1588499608756413E-3</v>
      </c>
      <c r="AN89" s="5">
        <f t="shared" si="307"/>
        <v>3.8135517668936229E-3</v>
      </c>
      <c r="AO89" s="5">
        <f t="shared" si="308"/>
        <v>1.7484613794188694E-3</v>
      </c>
      <c r="AP89" s="5">
        <f t="shared" si="309"/>
        <v>5.3443043514079093E-4</v>
      </c>
      <c r="AQ89" s="5">
        <f t="shared" si="310"/>
        <v>1.225145262143441E-4</v>
      </c>
      <c r="AR89" s="5">
        <f t="shared" si="311"/>
        <v>5.4505227442173737E-4</v>
      </c>
      <c r="AS89" s="5">
        <f t="shared" si="312"/>
        <v>7.5041510791764568E-4</v>
      </c>
      <c r="AT89" s="5">
        <f t="shared" si="313"/>
        <v>5.1657690520463026E-4</v>
      </c>
      <c r="AU89" s="5">
        <f t="shared" si="314"/>
        <v>2.3707029720416124E-4</v>
      </c>
      <c r="AV89" s="5">
        <f t="shared" si="315"/>
        <v>8.1598197553285037E-5</v>
      </c>
      <c r="AW89" s="5">
        <f t="shared" si="316"/>
        <v>7.8793660984018737E-7</v>
      </c>
      <c r="AX89" s="5">
        <f t="shared" si="317"/>
        <v>9.5430107919917929E-4</v>
      </c>
      <c r="AY89" s="5">
        <f t="shared" si="318"/>
        <v>8.7506801182177674E-4</v>
      </c>
      <c r="AZ89" s="5">
        <f t="shared" si="319"/>
        <v>4.0120672710351865E-4</v>
      </c>
      <c r="BA89" s="5">
        <f t="shared" si="320"/>
        <v>1.2263186837939262E-4</v>
      </c>
      <c r="BB89" s="5">
        <f t="shared" si="321"/>
        <v>2.8112518047972146E-5</v>
      </c>
      <c r="BC89" s="5">
        <f t="shared" si="322"/>
        <v>5.1556821660909556E-6</v>
      </c>
      <c r="BD89" s="5">
        <f t="shared" si="323"/>
        <v>8.3299673536541783E-5</v>
      </c>
      <c r="BE89" s="5">
        <f t="shared" si="324"/>
        <v>1.1468502461116547E-4</v>
      </c>
      <c r="BF89" s="5">
        <f t="shared" si="325"/>
        <v>7.894781763036466E-5</v>
      </c>
      <c r="BG89" s="5">
        <f t="shared" si="326"/>
        <v>3.6231164035172035E-5</v>
      </c>
      <c r="BH89" s="5">
        <f t="shared" si="327"/>
        <v>1.2470552892509515E-5</v>
      </c>
      <c r="BI89" s="5">
        <f t="shared" si="328"/>
        <v>3.4338325822247135E-6</v>
      </c>
      <c r="BJ89" s="8">
        <f t="shared" si="329"/>
        <v>0.47476959614118019</v>
      </c>
      <c r="BK89" s="8">
        <f t="shared" si="330"/>
        <v>0.27543514731092339</v>
      </c>
      <c r="BL89" s="8">
        <f t="shared" si="331"/>
        <v>0.23709166237591661</v>
      </c>
      <c r="BM89" s="8">
        <f t="shared" si="332"/>
        <v>0.40168946593609761</v>
      </c>
      <c r="BN89" s="8">
        <f t="shared" si="333"/>
        <v>0.59769714766206072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1.6362000000000001</v>
      </c>
      <c r="F90">
        <f>VLOOKUP(B90,home!$B$2:$E$405,3,FALSE)</f>
        <v>1.3302</v>
      </c>
      <c r="G90">
        <f>VLOOKUP(C90,away!$B$2:$E$405,4,FALSE)</f>
        <v>1.0785</v>
      </c>
      <c r="H90">
        <f>VLOOKUP(A90,away!$A$2:$E$405,3,FALSE)</f>
        <v>1.1547000000000001</v>
      </c>
      <c r="I90">
        <f>VLOOKUP(C90,away!$B$2:$E$405,3,FALSE)</f>
        <v>1.0698000000000001</v>
      </c>
      <c r="J90">
        <f>VLOOKUP(B90,home!$B$2:$E$405,4,FALSE)</f>
        <v>0.6623</v>
      </c>
      <c r="K90" s="3">
        <f t="shared" si="278"/>
        <v>2.3473263893400005</v>
      </c>
      <c r="L90" s="3">
        <f t="shared" si="279"/>
        <v>0.81813790513800011</v>
      </c>
      <c r="M90" s="5">
        <f t="shared" si="280"/>
        <v>4.2194546570502353E-2</v>
      </c>
      <c r="N90" s="5">
        <f t="shared" si="281"/>
        <v>9.9044372651175772E-2</v>
      </c>
      <c r="O90" s="5">
        <f t="shared" si="282"/>
        <v>3.452095793943858E-2</v>
      </c>
      <c r="P90" s="5">
        <f t="shared" si="283"/>
        <v>8.1031955556540372E-2</v>
      </c>
      <c r="Q90" s="5">
        <f t="shared" si="284"/>
        <v>0.11624473481986501</v>
      </c>
      <c r="R90" s="5">
        <f t="shared" si="285"/>
        <v>1.4121452105964646E-2</v>
      </c>
      <c r="S90" s="5">
        <f t="shared" si="286"/>
        <v>3.8904185226554047E-2</v>
      </c>
      <c r="T90" s="5">
        <f t="shared" si="287"/>
        <v>9.5104223828846701E-2</v>
      </c>
      <c r="U90" s="5">
        <f t="shared" si="288"/>
        <v>3.3147657184131735E-2</v>
      </c>
      <c r="V90" s="5">
        <f t="shared" si="289"/>
        <v>8.3014472102563176E-3</v>
      </c>
      <c r="W90" s="5">
        <f t="shared" si="290"/>
        <v>9.0954777888166499E-2</v>
      </c>
      <c r="X90" s="5">
        <f t="shared" si="291"/>
        <v>7.4413551443716641E-2</v>
      </c>
      <c r="Y90" s="5">
        <f t="shared" si="292"/>
        <v>3.0440273546020562E-2</v>
      </c>
      <c r="Z90" s="5">
        <f t="shared" si="293"/>
        <v>3.8510984144935058E-3</v>
      </c>
      <c r="AA90" s="5">
        <f t="shared" si="294"/>
        <v>9.0397849362860404E-3</v>
      </c>
      <c r="AB90" s="5">
        <f t="shared" si="295"/>
        <v>1.0609662867451223E-2</v>
      </c>
      <c r="AC90" s="5">
        <f t="shared" si="296"/>
        <v>9.9640024018340717E-4</v>
      </c>
      <c r="AD90" s="5">
        <f t="shared" si="297"/>
        <v>5.3375137593362917E-2</v>
      </c>
      <c r="AE90" s="5">
        <f t="shared" si="298"/>
        <v>4.3668223257086455E-2</v>
      </c>
      <c r="AF90" s="5">
        <f t="shared" si="299"/>
        <v>1.7863314348325603E-2</v>
      </c>
      <c r="AG90" s="5">
        <f t="shared" si="300"/>
        <v>4.8715515265868965E-3</v>
      </c>
      <c r="AH90" s="5">
        <f t="shared" si="301"/>
        <v>7.8768239732849741E-4</v>
      </c>
      <c r="AI90" s="5">
        <f t="shared" si="302"/>
        <v>1.848947677667777E-3</v>
      </c>
      <c r="AJ90" s="5">
        <f t="shared" si="303"/>
        <v>2.170041838149242E-3</v>
      </c>
      <c r="AK90" s="5">
        <f t="shared" si="304"/>
        <v>1.6979321575531991E-3</v>
      </c>
      <c r="AL90" s="5">
        <f t="shared" si="305"/>
        <v>7.6540943360213685E-5</v>
      </c>
      <c r="AM90" s="5">
        <f t="shared" si="306"/>
        <v>2.5057773801510839E-2</v>
      </c>
      <c r="AN90" s="5">
        <f t="shared" si="307"/>
        <v>2.0500714565389939E-2</v>
      </c>
      <c r="AO90" s="5">
        <f t="shared" si="308"/>
        <v>8.3862058341801042E-3</v>
      </c>
      <c r="AP90" s="5">
        <f t="shared" si="309"/>
        <v>2.2870242910773956E-3</v>
      </c>
      <c r="AQ90" s="5">
        <f t="shared" si="310"/>
        <v>4.6777531562544491E-4</v>
      </c>
      <c r="AR90" s="5">
        <f t="shared" si="311"/>
        <v>1.2888656529288296E-4</v>
      </c>
      <c r="AS90" s="5">
        <f t="shared" si="312"/>
        <v>3.0253883594337716E-4</v>
      </c>
      <c r="AT90" s="5">
        <f t="shared" si="313"/>
        <v>3.5507869670504727E-4</v>
      </c>
      <c r="AU90" s="5">
        <f t="shared" si="314"/>
        <v>2.7782853168940386E-4</v>
      </c>
      <c r="AV90" s="5">
        <f t="shared" si="315"/>
        <v>1.6303856103653063E-4</v>
      </c>
      <c r="AW90" s="5">
        <f t="shared" si="316"/>
        <v>4.083112119093678E-6</v>
      </c>
      <c r="AX90" s="5">
        <f t="shared" si="317"/>
        <v>9.8031289503998139E-3</v>
      </c>
      <c r="AY90" s="5">
        <f t="shared" si="318"/>
        <v>8.020311383277785E-3</v>
      </c>
      <c r="AZ90" s="5">
        <f t="shared" si="319"/>
        <v>3.2808603768346711E-3</v>
      </c>
      <c r="BA90" s="5">
        <f t="shared" si="320"/>
        <v>8.9473207858459605E-4</v>
      </c>
      <c r="BB90" s="5">
        <f t="shared" si="321"/>
        <v>1.8300355710824243E-4</v>
      </c>
      <c r="BC90" s="5">
        <f t="shared" si="322"/>
        <v>2.9944429369067969E-5</v>
      </c>
      <c r="BD90" s="5">
        <f t="shared" si="323"/>
        <v>1.7574497421525219E-5</v>
      </c>
      <c r="BE90" s="5">
        <f t="shared" si="324"/>
        <v>4.1253081576933935E-5</v>
      </c>
      <c r="BF90" s="5">
        <f t="shared" si="325"/>
        <v>4.8417223513566434E-5</v>
      </c>
      <c r="BG90" s="5">
        <f t="shared" si="326"/>
        <v>3.7883675483989215E-5</v>
      </c>
      <c r="BH90" s="5">
        <f t="shared" si="327"/>
        <v>2.2231337797190184E-5</v>
      </c>
      <c r="BI90" s="5">
        <f t="shared" si="328"/>
        <v>1.0436841176335253E-5</v>
      </c>
      <c r="BJ90" s="8">
        <f t="shared" si="329"/>
        <v>0.70489163548651079</v>
      </c>
      <c r="BK90" s="8">
        <f t="shared" si="330"/>
        <v>0.17952538713067448</v>
      </c>
      <c r="BL90" s="8">
        <f t="shared" si="331"/>
        <v>0.10934928695160774</v>
      </c>
      <c r="BM90" s="8">
        <f t="shared" si="332"/>
        <v>0.6024431600686414</v>
      </c>
      <c r="BN90" s="8">
        <f t="shared" si="333"/>
        <v>0.38715801964348678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1.3193999999999999</v>
      </c>
      <c r="F91">
        <f>VLOOKUP(B91,home!$B$2:$E$405,3,FALSE)</f>
        <v>1.0948</v>
      </c>
      <c r="G91">
        <f>VLOOKUP(C91,away!$B$2:$E$405,4,FALSE)</f>
        <v>0.84209999999999996</v>
      </c>
      <c r="H91">
        <f>VLOOKUP(A91,away!$A$2:$E$405,3,FALSE)</f>
        <v>1.0076000000000001</v>
      </c>
      <c r="I91">
        <f>VLOOKUP(C91,away!$B$2:$E$405,3,FALSE)</f>
        <v>0.99250000000000005</v>
      </c>
      <c r="J91">
        <f>VLOOKUP(B91,home!$B$2:$E$405,4,FALSE)</f>
        <v>0.77190000000000003</v>
      </c>
      <c r="K91" s="3">
        <f t="shared" si="278"/>
        <v>1.2163958669519999</v>
      </c>
      <c r="L91" s="3">
        <f t="shared" si="279"/>
        <v>0.77193319170000008</v>
      </c>
      <c r="M91" s="5">
        <f t="shared" si="280"/>
        <v>0.13692402642020496</v>
      </c>
      <c r="N91" s="5">
        <f t="shared" si="281"/>
        <v>0.16655381982396372</v>
      </c>
      <c r="O91" s="5">
        <f t="shared" si="282"/>
        <v>0.10569620073496394</v>
      </c>
      <c r="P91" s="5">
        <f t="shared" si="283"/>
        <v>0.12856842172653907</v>
      </c>
      <c r="Q91" s="5">
        <f t="shared" si="284"/>
        <v>0.10129768902946878</v>
      </c>
      <c r="R91" s="5">
        <f t="shared" si="285"/>
        <v>4.0795202791952298E-2</v>
      </c>
      <c r="S91" s="5">
        <f t="shared" si="286"/>
        <v>3.0180676644953684E-2</v>
      </c>
      <c r="T91" s="5">
        <f t="shared" si="287"/>
        <v>7.819504840435193E-2</v>
      </c>
      <c r="U91" s="5">
        <f t="shared" si="288"/>
        <v>4.9623116067599456E-2</v>
      </c>
      <c r="V91" s="5">
        <f t="shared" si="289"/>
        <v>3.1487712682137315E-3</v>
      </c>
      <c r="W91" s="5">
        <f t="shared" si="290"/>
        <v>4.107269675574491E-2</v>
      </c>
      <c r="X91" s="5">
        <f t="shared" si="291"/>
        <v>3.1705377898388405E-2</v>
      </c>
      <c r="Y91" s="5">
        <f t="shared" si="292"/>
        <v>1.2237216777578799E-2</v>
      </c>
      <c r="Z91" s="5">
        <f t="shared" si="293"/>
        <v>1.04970570324135E-2</v>
      </c>
      <c r="AA91" s="5">
        <f t="shared" si="294"/>
        <v>1.2768576789387205E-2</v>
      </c>
      <c r="AB91" s="5">
        <f t="shared" si="295"/>
        <v>7.7658220167349176E-3</v>
      </c>
      <c r="AC91" s="5">
        <f t="shared" si="296"/>
        <v>1.8478885833453238E-4</v>
      </c>
      <c r="AD91" s="5">
        <f t="shared" si="297"/>
        <v>1.2490164644565233E-2</v>
      </c>
      <c r="AE91" s="5">
        <f t="shared" si="298"/>
        <v>9.641572658937737E-3</v>
      </c>
      <c r="AF91" s="5">
        <f t="shared" si="299"/>
        <v>3.7213249778106309E-3</v>
      </c>
      <c r="AG91" s="5">
        <f t="shared" si="300"/>
        <v>9.5753808915809775E-4</v>
      </c>
      <c r="AH91" s="5">
        <f t="shared" si="301"/>
        <v>2.0257566846219707E-3</v>
      </c>
      <c r="AI91" s="5">
        <f t="shared" si="302"/>
        <v>2.464122058624551E-3</v>
      </c>
      <c r="AJ91" s="5">
        <f t="shared" si="303"/>
        <v>1.4986739438880789E-3</v>
      </c>
      <c r="AK91" s="5">
        <f t="shared" si="304"/>
        <v>6.0766026375137056E-4</v>
      </c>
      <c r="AL91" s="5">
        <f t="shared" si="305"/>
        <v>6.9404946640435739E-6</v>
      </c>
      <c r="AM91" s="5">
        <f t="shared" si="306"/>
        <v>3.0385969302398281E-3</v>
      </c>
      <c r="AN91" s="5">
        <f t="shared" si="307"/>
        <v>2.3455938266498527E-3</v>
      </c>
      <c r="AO91" s="5">
        <f t="shared" si="308"/>
        <v>9.0532086451881866E-4</v>
      </c>
      <c r="AP91" s="5">
        <f t="shared" si="309"/>
        <v>2.3294907482020508E-4</v>
      </c>
      <c r="AQ91" s="5">
        <f t="shared" si="310"/>
        <v>4.4955280707380747E-5</v>
      </c>
      <c r="AR91" s="5">
        <f t="shared" si="311"/>
        <v>3.1274976463356976E-4</v>
      </c>
      <c r="AS91" s="5">
        <f t="shared" si="312"/>
        <v>3.8042752109048497E-4</v>
      </c>
      <c r="AT91" s="5">
        <f t="shared" si="313"/>
        <v>2.3137523216463037E-4</v>
      </c>
      <c r="AU91" s="5">
        <f t="shared" si="314"/>
        <v>9.3814625373371896E-5</v>
      </c>
      <c r="AV91" s="5">
        <f t="shared" si="315"/>
        <v>2.8528930640954957E-5</v>
      </c>
      <c r="AW91" s="5">
        <f t="shared" si="316"/>
        <v>1.8102667513408104E-7</v>
      </c>
      <c r="AX91" s="5">
        <f t="shared" si="317"/>
        <v>6.1602279121279345E-4</v>
      </c>
      <c r="AY91" s="5">
        <f t="shared" si="318"/>
        <v>4.7552843938083441E-4</v>
      </c>
      <c r="AZ91" s="5">
        <f t="shared" si="319"/>
        <v>1.8353809297768373E-4</v>
      </c>
      <c r="BA91" s="5">
        <f t="shared" si="320"/>
        <v>4.7226381970264932E-5</v>
      </c>
      <c r="BB91" s="5">
        <f t="shared" si="321"/>
        <v>9.1139029416874846E-6</v>
      </c>
      <c r="BC91" s="5">
        <f t="shared" si="322"/>
        <v>1.4070648373241685E-6</v>
      </c>
      <c r="BD91" s="5">
        <f t="shared" si="323"/>
        <v>4.0236987336169195E-5</v>
      </c>
      <c r="BE91" s="5">
        <f t="shared" si="324"/>
        <v>4.8944105094316168E-5</v>
      </c>
      <c r="BF91" s="5">
        <f t="shared" si="325"/>
        <v>2.9767703574195257E-5</v>
      </c>
      <c r="BG91" s="5">
        <f t="shared" si="326"/>
        <v>1.2069770532101124E-5</v>
      </c>
      <c r="BH91" s="5">
        <f t="shared" si="327"/>
        <v>3.6704047475767126E-6</v>
      </c>
      <c r="BI91" s="5">
        <f t="shared" si="328"/>
        <v>8.9293303299866214E-7</v>
      </c>
      <c r="BJ91" s="8">
        <f t="shared" si="329"/>
        <v>0.46577270171022483</v>
      </c>
      <c r="BK91" s="8">
        <f t="shared" si="330"/>
        <v>0.29948915385229075</v>
      </c>
      <c r="BL91" s="8">
        <f t="shared" si="331"/>
        <v>0.22442760932974415</v>
      </c>
      <c r="BM91" s="8">
        <f t="shared" si="332"/>
        <v>0.31987581398487491</v>
      </c>
      <c r="BN91" s="8">
        <f t="shared" si="333"/>
        <v>0.6798353605270927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1.3193999999999999</v>
      </c>
      <c r="F92">
        <f>VLOOKUP(B92,home!$B$2:$E$405,3,FALSE)</f>
        <v>1.2632000000000001</v>
      </c>
      <c r="G92">
        <f>VLOOKUP(C92,away!$B$2:$E$405,4,FALSE)</f>
        <v>1.44</v>
      </c>
      <c r="H92">
        <f>VLOOKUP(A92,away!$A$2:$E$405,3,FALSE)</f>
        <v>1.0076000000000001</v>
      </c>
      <c r="I92">
        <f>VLOOKUP(C92,away!$B$2:$E$405,3,FALSE)</f>
        <v>0.19850000000000001</v>
      </c>
      <c r="J92">
        <f>VLOOKUP(B92,home!$B$2:$E$405,4,FALSE)</f>
        <v>0.44109999999999999</v>
      </c>
      <c r="K92" s="3">
        <f t="shared" si="278"/>
        <v>2.3999991551999997</v>
      </c>
      <c r="L92" s="3">
        <f t="shared" si="279"/>
        <v>8.8223793460000005E-2</v>
      </c>
      <c r="M92" s="5">
        <f t="shared" si="280"/>
        <v>8.3057432831121228E-2</v>
      </c>
      <c r="N92" s="5">
        <f t="shared" si="281"/>
        <v>0.19933776862777167</v>
      </c>
      <c r="O92" s="5">
        <f t="shared" si="282"/>
        <v>7.3276417994106629E-3</v>
      </c>
      <c r="P92" s="5">
        <f t="shared" si="283"/>
        <v>1.7586334128193794E-2</v>
      </c>
      <c r="Q92" s="5">
        <f t="shared" si="284"/>
        <v>0.23920523815305253</v>
      </c>
      <c r="R92" s="5">
        <f t="shared" si="285"/>
        <v>3.2323617833003452E-4</v>
      </c>
      <c r="S92" s="5">
        <f t="shared" si="286"/>
        <v>9.3091953822279825E-4</v>
      </c>
      <c r="T92" s="5">
        <f t="shared" si="287"/>
        <v>2.1103593525365019E-2</v>
      </c>
      <c r="U92" s="5">
        <f t="shared" si="288"/>
        <v>7.7576655492215922E-4</v>
      </c>
      <c r="V92" s="5">
        <f t="shared" si="289"/>
        <v>2.1901126442279897E-5</v>
      </c>
      <c r="W92" s="5">
        <f t="shared" si="290"/>
        <v>0.19136412316224694</v>
      </c>
      <c r="X92" s="5">
        <f t="shared" si="291"/>
        <v>1.6882868877520076E-2</v>
      </c>
      <c r="Y92" s="5">
        <f t="shared" si="292"/>
        <v>7.447353684312966E-4</v>
      </c>
      <c r="Z92" s="5">
        <f t="shared" si="293"/>
        <v>9.505707278596228E-6</v>
      </c>
      <c r="AA92" s="5">
        <f t="shared" si="294"/>
        <v>2.2813689438209434E-5</v>
      </c>
      <c r="AB92" s="5">
        <f t="shared" si="295"/>
        <v>2.7376417689348902E-5</v>
      </c>
      <c r="AC92" s="5">
        <f t="shared" si="296"/>
        <v>2.8982996634757312E-7</v>
      </c>
      <c r="AD92" s="5">
        <f t="shared" si="297"/>
        <v>0.11481843348124537</v>
      </c>
      <c r="AE92" s="5">
        <f t="shared" si="298"/>
        <v>1.0129717760850141E-2</v>
      </c>
      <c r="AF92" s="5">
        <f t="shared" si="299"/>
        <v>4.4684106377066823E-4</v>
      </c>
      <c r="AG92" s="5">
        <f t="shared" si="300"/>
        <v>1.3140671239850035E-5</v>
      </c>
      <c r="AH92" s="5">
        <f t="shared" si="301"/>
        <v>2.0965738890952321E-7</v>
      </c>
      <c r="AI92" s="5">
        <f t="shared" si="302"/>
        <v>5.0317755626429346E-7</v>
      </c>
      <c r="AJ92" s="5">
        <f t="shared" si="303"/>
        <v>6.0381285497495237E-7</v>
      </c>
      <c r="AK92" s="5">
        <f t="shared" si="304"/>
        <v>4.8305011394626186E-7</v>
      </c>
      <c r="AL92" s="5">
        <f t="shared" si="305"/>
        <v>2.4547094485404058E-9</v>
      </c>
      <c r="AM92" s="5">
        <f t="shared" si="306"/>
        <v>5.5112828671275226E-2</v>
      </c>
      <c r="AN92" s="5">
        <f t="shared" si="307"/>
        <v>4.8622628136909523E-3</v>
      </c>
      <c r="AO92" s="5">
        <f t="shared" si="308"/>
        <v>2.144836351116545E-4</v>
      </c>
      <c r="AP92" s="5">
        <f t="shared" si="309"/>
        <v>6.3075199748802011E-6</v>
      </c>
      <c r="AQ92" s="5">
        <f t="shared" si="310"/>
        <v>1.391183348771639E-7</v>
      </c>
      <c r="AR92" s="5">
        <f t="shared" si="311"/>
        <v>3.6993540353033362E-9</v>
      </c>
      <c r="AS92" s="5">
        <f t="shared" si="312"/>
        <v>8.8784465595137146E-9</v>
      </c>
      <c r="AT92" s="5">
        <f t="shared" si="313"/>
        <v>1.0654132121160631E-8</v>
      </c>
      <c r="AU92" s="5">
        <f t="shared" si="314"/>
        <v>8.5233026967248993E-9</v>
      </c>
      <c r="AV92" s="5">
        <f t="shared" si="315"/>
        <v>5.1139798179134106E-9</v>
      </c>
      <c r="AW92" s="5">
        <f t="shared" si="316"/>
        <v>1.4437580210792576E-11</v>
      </c>
      <c r="AX92" s="5">
        <f t="shared" si="317"/>
        <v>2.2045123708623819E-2</v>
      </c>
      <c r="AY92" s="5">
        <f t="shared" si="318"/>
        <v>1.9449044408697772E-3</v>
      </c>
      <c r="AZ92" s="5">
        <f t="shared" si="319"/>
        <v>8.5793423845366E-5</v>
      </c>
      <c r="BA92" s="5">
        <f t="shared" si="320"/>
        <v>2.5230071018532689E-6</v>
      </c>
      <c r="BB92" s="5">
        <f t="shared" si="321"/>
        <v>5.5647314363004026E-8</v>
      </c>
      <c r="BC92" s="5">
        <f t="shared" si="322"/>
        <v>9.8188343379307237E-10</v>
      </c>
      <c r="BD92" s="5">
        <f t="shared" si="323"/>
        <v>5.4395174391003087E-11</v>
      </c>
      <c r="BE92" s="5">
        <f t="shared" si="324"/>
        <v>1.3054837258536405E-10</v>
      </c>
      <c r="BF92" s="5">
        <f t="shared" si="325"/>
        <v>1.5665799195880429E-10</v>
      </c>
      <c r="BG92" s="5">
        <f t="shared" si="326"/>
        <v>1.2532634945215287E-10</v>
      </c>
      <c r="BH92" s="5">
        <f t="shared" si="327"/>
        <v>7.5195783202366737E-11</v>
      </c>
      <c r="BI92" s="5">
        <f t="shared" si="328"/>
        <v>3.6093963232056488E-11</v>
      </c>
      <c r="BJ92" s="8">
        <f t="shared" si="329"/>
        <v>0.87832088365951977</v>
      </c>
      <c r="BK92" s="8">
        <f t="shared" si="330"/>
        <v>0.10354178434952568</v>
      </c>
      <c r="BL92" s="8">
        <f t="shared" si="331"/>
        <v>8.4786717851373771E-3</v>
      </c>
      <c r="BM92" s="8">
        <f t="shared" si="332"/>
        <v>0.4415682893571492</v>
      </c>
      <c r="BN92" s="8">
        <f t="shared" si="333"/>
        <v>0.5468376517178799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1.2378</v>
      </c>
      <c r="F93">
        <f>VLOOKUP(B93,home!$B$2:$E$405,3,FALSE)</f>
        <v>0.52270000000000005</v>
      </c>
      <c r="G93">
        <f>VLOOKUP(C93,away!$B$2:$E$405,4,FALSE)</f>
        <v>1.0099</v>
      </c>
      <c r="H93">
        <f>VLOOKUP(A93,away!$A$2:$E$405,3,FALSE)</f>
        <v>0.96950000000000003</v>
      </c>
      <c r="I93">
        <f>VLOOKUP(C93,away!$B$2:$E$405,3,FALSE)</f>
        <v>0.83809999999999996</v>
      </c>
      <c r="J93">
        <f>VLOOKUP(B93,home!$B$2:$E$405,4,FALSE)</f>
        <v>0.66739999999999999</v>
      </c>
      <c r="K93" s="3">
        <f t="shared" si="278"/>
        <v>0.65340334079400009</v>
      </c>
      <c r="L93" s="3">
        <f t="shared" si="279"/>
        <v>0.54228782782999996</v>
      </c>
      <c r="M93" s="5">
        <f t="shared" si="280"/>
        <v>0.30249480699296494</v>
      </c>
      <c r="N93" s="5">
        <f t="shared" si="281"/>
        <v>0.19765111746203956</v>
      </c>
      <c r="O93" s="5">
        <f t="shared" si="282"/>
        <v>0.16403925181407</v>
      </c>
      <c r="P93" s="5">
        <f t="shared" si="283"/>
        <v>0.1071837951566616</v>
      </c>
      <c r="Q93" s="5">
        <f t="shared" si="284"/>
        <v>6.4572950230681977E-2</v>
      </c>
      <c r="R93" s="5">
        <f t="shared" si="285"/>
        <v>4.4478244772555207E-2</v>
      </c>
      <c r="S93" s="5">
        <f t="shared" si="286"/>
        <v>9.4946803040922758E-3</v>
      </c>
      <c r="T93" s="5">
        <f t="shared" si="287"/>
        <v>3.5017124917171225E-2</v>
      </c>
      <c r="U93" s="5">
        <f t="shared" si="288"/>
        <v>2.9062233727040844E-2</v>
      </c>
      <c r="V93" s="5">
        <f t="shared" si="289"/>
        <v>3.7380838916369822E-4</v>
      </c>
      <c r="W93" s="5">
        <f t="shared" si="290"/>
        <v>1.4064060468550769E-2</v>
      </c>
      <c r="X93" s="5">
        <f t="shared" si="291"/>
        <v>7.6267688019601666E-3</v>
      </c>
      <c r="Y93" s="5">
        <f t="shared" si="292"/>
        <v>2.067951943488295E-3</v>
      </c>
      <c r="Z93" s="5">
        <f t="shared" si="293"/>
        <v>8.0400035811333398E-3</v>
      </c>
      <c r="AA93" s="5">
        <f t="shared" si="294"/>
        <v>5.2533651999082491E-3</v>
      </c>
      <c r="AB93" s="5">
        <f t="shared" si="295"/>
        <v>1.7162831860154948E-3</v>
      </c>
      <c r="AC93" s="5">
        <f t="shared" si="296"/>
        <v>8.278282983237972E-6</v>
      </c>
      <c r="AD93" s="5">
        <f t="shared" si="297"/>
        <v>2.2973760238199758E-3</v>
      </c>
      <c r="AE93" s="5">
        <f t="shared" si="298"/>
        <v>1.2458390536660567E-3</v>
      </c>
      <c r="AF93" s="5">
        <f t="shared" si="299"/>
        <v>3.378016771191743E-4</v>
      </c>
      <c r="AG93" s="5">
        <f t="shared" si="300"/>
        <v>6.106191257409602E-5</v>
      </c>
      <c r="AH93" s="5">
        <f t="shared" si="301"/>
        <v>1.0899990194395547E-3</v>
      </c>
      <c r="AI93" s="5">
        <f t="shared" si="302"/>
        <v>7.1220900076398935E-4</v>
      </c>
      <c r="AJ93" s="5">
        <f t="shared" si="303"/>
        <v>2.3267987022137357E-4</v>
      </c>
      <c r="AK93" s="5">
        <f t="shared" si="304"/>
        <v>5.0677934846053287E-5</v>
      </c>
      <c r="AL93" s="5">
        <f t="shared" si="305"/>
        <v>1.1733064727222143E-7</v>
      </c>
      <c r="AM93" s="5">
        <f t="shared" si="306"/>
        <v>3.0022263380480166E-4</v>
      </c>
      <c r="AN93" s="5">
        <f t="shared" si="307"/>
        <v>1.6280707995140739E-4</v>
      </c>
      <c r="AO93" s="5">
        <f t="shared" si="308"/>
        <v>4.4144148871096924E-5</v>
      </c>
      <c r="AP93" s="5">
        <f t="shared" si="309"/>
        <v>7.979611534237101E-6</v>
      </c>
      <c r="AQ93" s="5">
        <f t="shared" si="310"/>
        <v>1.0818115514571624E-6</v>
      </c>
      <c r="AR93" s="5">
        <f t="shared" si="311"/>
        <v>1.1821864011774126E-4</v>
      </c>
      <c r="AS93" s="5">
        <f t="shared" si="312"/>
        <v>7.7244454397055757E-5</v>
      </c>
      <c r="AT93" s="5">
        <f t="shared" si="313"/>
        <v>2.5235892280423005E-5</v>
      </c>
      <c r="AU93" s="5">
        <f t="shared" si="314"/>
        <v>5.4964054413153031E-6</v>
      </c>
      <c r="AV93" s="5">
        <f t="shared" si="315"/>
        <v>8.9784241942843481E-7</v>
      </c>
      <c r="AW93" s="5">
        <f t="shared" si="316"/>
        <v>1.1548356250989171E-9</v>
      </c>
      <c r="AX93" s="5">
        <f t="shared" si="317"/>
        <v>3.2694411985005175E-5</v>
      </c>
      <c r="AY93" s="5">
        <f t="shared" si="318"/>
        <v>1.7729781657527573E-5</v>
      </c>
      <c r="AZ93" s="5">
        <f t="shared" si="319"/>
        <v>4.8073223914804016E-6</v>
      </c>
      <c r="BA93" s="5">
        <f t="shared" si="320"/>
        <v>8.689841391181428E-7</v>
      </c>
      <c r="BB93" s="5">
        <f t="shared" si="321"/>
        <v>1.1780988030527501E-7</v>
      </c>
      <c r="BC93" s="5">
        <f t="shared" si="322"/>
        <v>1.2777372817531983E-8</v>
      </c>
      <c r="BD93" s="5">
        <f t="shared" si="323"/>
        <v>1.0684754926411062E-5</v>
      </c>
      <c r="BE93" s="5">
        <f t="shared" si="324"/>
        <v>6.9814545644821395E-6</v>
      </c>
      <c r="BF93" s="5">
        <f t="shared" si="325"/>
        <v>2.2808528680170751E-6</v>
      </c>
      <c r="BG93" s="5">
        <f t="shared" si="326"/>
        <v>4.9677229460731111E-7</v>
      </c>
      <c r="BH93" s="5">
        <f t="shared" si="327"/>
        <v>8.1148169227579579E-8</v>
      </c>
      <c r="BI93" s="5">
        <f t="shared" si="328"/>
        <v>1.0604496974523474E-8</v>
      </c>
      <c r="BJ93" s="8">
        <f t="shared" si="329"/>
        <v>0.32551451886421057</v>
      </c>
      <c r="BK93" s="8">
        <f t="shared" si="330"/>
        <v>0.41957321623817051</v>
      </c>
      <c r="BL93" s="8">
        <f t="shared" si="331"/>
        <v>0.24688257334683647</v>
      </c>
      <c r="BM93" s="8">
        <f t="shared" si="332"/>
        <v>0.1195724169745557</v>
      </c>
      <c r="BN93" s="8">
        <f t="shared" si="333"/>
        <v>0.88042016642897336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1.2378</v>
      </c>
      <c r="F94">
        <f>VLOOKUP(B94,home!$B$2:$E$405,3,FALSE)</f>
        <v>0.80789999999999995</v>
      </c>
      <c r="G94">
        <f>VLOOKUP(C94,away!$B$2:$E$405,4,FALSE)</f>
        <v>1.3782000000000001</v>
      </c>
      <c r="H94">
        <f>VLOOKUP(A94,away!$A$2:$E$405,3,FALSE)</f>
        <v>0.96950000000000003</v>
      </c>
      <c r="I94">
        <f>VLOOKUP(C94,away!$B$2:$E$405,3,FALSE)</f>
        <v>0.84940000000000004</v>
      </c>
      <c r="J94">
        <f>VLOOKUP(B94,home!$B$2:$E$405,4,FALSE)</f>
        <v>0.91010000000000002</v>
      </c>
      <c r="K94" s="3">
        <f t="shared" si="278"/>
        <v>1.3782256620839999</v>
      </c>
      <c r="L94" s="3">
        <f t="shared" si="279"/>
        <v>0.74946125233000005</v>
      </c>
      <c r="M94" s="5">
        <f t="shared" si="280"/>
        <v>0.11911249284060411</v>
      </c>
      <c r="N94" s="5">
        <f t="shared" si="281"/>
        <v>0.1641638943077173</v>
      </c>
      <c r="O94" s="5">
        <f t="shared" si="282"/>
        <v>8.9270198052467317E-2</v>
      </c>
      <c r="P94" s="5">
        <f t="shared" si="283"/>
        <v>0.12303447781523157</v>
      </c>
      <c r="Q94" s="5">
        <f t="shared" si="284"/>
        <v>0.11312744596127075</v>
      </c>
      <c r="R94" s="5">
        <f t="shared" si="285"/>
        <v>3.3452277214074642E-2</v>
      </c>
      <c r="S94" s="5">
        <f t="shared" si="286"/>
        <v>3.1771400233230856E-2</v>
      </c>
      <c r="T94" s="5">
        <f t="shared" si="287"/>
        <v>8.4784637323028378E-2</v>
      </c>
      <c r="U94" s="5">
        <f t="shared" si="288"/>
        <v>4.6104786911585531E-2</v>
      </c>
      <c r="V94" s="5">
        <f t="shared" si="289"/>
        <v>3.6463920636260897E-3</v>
      </c>
      <c r="W94" s="5">
        <f t="shared" si="290"/>
        <v>5.1971716369948094E-2</v>
      </c>
      <c r="X94" s="5">
        <f t="shared" si="291"/>
        <v>3.895078763636086E-2</v>
      </c>
      <c r="Y94" s="5">
        <f t="shared" si="292"/>
        <v>1.4596053040593446E-2</v>
      </c>
      <c r="Z94" s="5">
        <f t="shared" si="293"/>
        <v>8.3570618580502357E-3</v>
      </c>
      <c r="AA94" s="5">
        <f t="shared" si="294"/>
        <v>1.1517917112388228E-2</v>
      </c>
      <c r="AB94" s="5">
        <f t="shared" si="295"/>
        <v>7.937144469024951E-3</v>
      </c>
      <c r="AC94" s="5">
        <f t="shared" si="296"/>
        <v>2.3540348957046343E-4</v>
      </c>
      <c r="AD94" s="5">
        <f t="shared" si="297"/>
        <v>1.79071883009034E-2</v>
      </c>
      <c r="AE94" s="5">
        <f t="shared" si="298"/>
        <v>1.3420743769704186E-2</v>
      </c>
      <c r="AF94" s="5">
        <f t="shared" si="299"/>
        <v>5.0291637164212727E-3</v>
      </c>
      <c r="AG94" s="5">
        <f t="shared" si="300"/>
        <v>1.2563877790272282E-3</v>
      </c>
      <c r="AH94" s="5">
        <f t="shared" si="301"/>
        <v>1.5658235114834017E-3</v>
      </c>
      <c r="AI94" s="5">
        <f t="shared" si="302"/>
        <v>2.1580581458209049E-3</v>
      </c>
      <c r="AJ94" s="5">
        <f t="shared" si="303"/>
        <v>1.4871455584198933E-3</v>
      </c>
      <c r="AK94" s="5">
        <f t="shared" si="304"/>
        <v>6.832073906228455E-4</v>
      </c>
      <c r="AL94" s="5">
        <f t="shared" si="305"/>
        <v>9.7261822750844893E-6</v>
      </c>
      <c r="AM94" s="5">
        <f t="shared" si="306"/>
        <v>4.9360292904150893E-3</v>
      </c>
      <c r="AN94" s="5">
        <f t="shared" si="307"/>
        <v>3.6993626935320541E-3</v>
      </c>
      <c r="AO94" s="5">
        <f t="shared" si="308"/>
        <v>1.3862644985587079E-3</v>
      </c>
      <c r="AP94" s="5">
        <f t="shared" si="309"/>
        <v>3.4631717571680955E-4</v>
      </c>
      <c r="AQ94" s="5">
        <f t="shared" si="310"/>
        <v>6.4887826054027187E-5</v>
      </c>
      <c r="AR94" s="5">
        <f t="shared" si="311"/>
        <v>2.3470480996882177E-4</v>
      </c>
      <c r="AS94" s="5">
        <f t="shared" si="312"/>
        <v>3.2347619211357874E-4</v>
      </c>
      <c r="AT94" s="5">
        <f t="shared" si="313"/>
        <v>2.2291159452207418E-4</v>
      </c>
      <c r="AU94" s="5">
        <f t="shared" si="314"/>
        <v>1.0240749331546191E-4</v>
      </c>
      <c r="AV94" s="5">
        <f t="shared" si="315"/>
        <v>3.5285158819266337E-5</v>
      </c>
      <c r="AW94" s="5">
        <f t="shared" si="316"/>
        <v>2.7906760165510555E-7</v>
      </c>
      <c r="AX94" s="5">
        <f t="shared" si="317"/>
        <v>1.1338270394747247E-3</v>
      </c>
      <c r="AY94" s="5">
        <f t="shared" si="318"/>
        <v>8.4975943293034355E-4</v>
      </c>
      <c r="AZ94" s="5">
        <f t="shared" si="319"/>
        <v>3.18430884391603E-4</v>
      </c>
      <c r="BA94" s="5">
        <f t="shared" si="320"/>
        <v>7.9550536465560081E-5</v>
      </c>
      <c r="BB94" s="5">
        <f t="shared" si="321"/>
        <v>1.4905011170750498E-5</v>
      </c>
      <c r="BC94" s="5">
        <f t="shared" si="322"/>
        <v>2.2341456676046626E-6</v>
      </c>
      <c r="BD94" s="5">
        <f t="shared" si="323"/>
        <v>2.9317026801184624E-5</v>
      </c>
      <c r="BE94" s="5">
        <f t="shared" si="324"/>
        <v>4.0405478673397046E-5</v>
      </c>
      <c r="BF94" s="5">
        <f t="shared" si="325"/>
        <v>2.7843933798231798E-5</v>
      </c>
      <c r="BG94" s="5">
        <f t="shared" si="326"/>
        <v>1.2791741364697024E-5</v>
      </c>
      <c r="BH94" s="5">
        <f t="shared" si="327"/>
        <v>4.4074765528917133E-6</v>
      </c>
      <c r="BI94" s="5">
        <f t="shared" si="328"/>
        <v>1.2148994580457774E-6</v>
      </c>
      <c r="BJ94" s="8">
        <f t="shared" si="329"/>
        <v>0.51803958673935224</v>
      </c>
      <c r="BK94" s="8">
        <f t="shared" si="330"/>
        <v>0.27865965205746857</v>
      </c>
      <c r="BL94" s="8">
        <f t="shared" si="331"/>
        <v>0.19521132417127537</v>
      </c>
      <c r="BM94" s="8">
        <f t="shared" si="332"/>
        <v>0.35725735826945199</v>
      </c>
      <c r="BN94" s="8">
        <f t="shared" si="333"/>
        <v>0.64216078619136574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1.4778</v>
      </c>
      <c r="F95">
        <f>VLOOKUP(B95,home!$B$2:$E$405,3,FALSE)</f>
        <v>0.48330000000000001</v>
      </c>
      <c r="G95">
        <f>VLOOKUP(C95,away!$B$2:$E$405,4,FALSE)</f>
        <v>2.0299999999999998</v>
      </c>
      <c r="H95">
        <f>VLOOKUP(A95,away!$A$2:$E$405,3,FALSE)</f>
        <v>1.2444</v>
      </c>
      <c r="I95">
        <f>VLOOKUP(C95,away!$B$2:$E$405,3,FALSE)</f>
        <v>0.4592</v>
      </c>
      <c r="J95">
        <f>VLOOKUP(B95,home!$B$2:$E$405,4,FALSE)</f>
        <v>1.4923999999999999</v>
      </c>
      <c r="K95" s="3">
        <f t="shared" si="278"/>
        <v>1.4498681022</v>
      </c>
      <c r="L95" s="3">
        <f t="shared" si="279"/>
        <v>0.85279986355199999</v>
      </c>
      <c r="M95" s="5">
        <f t="shared" si="280"/>
        <v>9.9991713067589777E-2</v>
      </c>
      <c r="N95" s="5">
        <f t="shared" si="281"/>
        <v>0.14497479526103332</v>
      </c>
      <c r="O95" s="5">
        <f t="shared" si="282"/>
        <v>8.5272919260371297E-2</v>
      </c>
      <c r="P95" s="5">
        <f t="shared" si="283"/>
        <v>0.12363448561708835</v>
      </c>
      <c r="Q95" s="5">
        <f t="shared" si="284"/>
        <v>0.10509716563597399</v>
      </c>
      <c r="R95" s="5">
        <f t="shared" si="285"/>
        <v>3.6360366954962677E-2</v>
      </c>
      <c r="S95" s="5">
        <f t="shared" si="286"/>
        <v>3.8216882091693306E-2</v>
      </c>
      <c r="T95" s="5">
        <f t="shared" si="287"/>
        <v>8.9626848514060553E-2</v>
      </c>
      <c r="U95" s="5">
        <f t="shared" si="288"/>
        <v>5.2717736232287322E-2</v>
      </c>
      <c r="V95" s="5">
        <f t="shared" si="289"/>
        <v>5.2503512700559597E-3</v>
      </c>
      <c r="W95" s="5">
        <f t="shared" si="290"/>
        <v>5.0792342695742891E-2</v>
      </c>
      <c r="X95" s="5">
        <f t="shared" si="291"/>
        <v>4.3315702920415963E-2</v>
      </c>
      <c r="Y95" s="5">
        <f t="shared" si="292"/>
        <v>1.8469812770094851E-2</v>
      </c>
      <c r="Z95" s="5">
        <f t="shared" si="293"/>
        <v>1.033603865929761E-2</v>
      </c>
      <c r="AA95" s="5">
        <f t="shared" si="294"/>
        <v>1.4985892755221657E-2</v>
      </c>
      <c r="AB95" s="5">
        <f t="shared" si="295"/>
        <v>1.0863783944392977E-2</v>
      </c>
      <c r="AC95" s="5">
        <f t="shared" si="296"/>
        <v>4.0573642221706954E-4</v>
      </c>
      <c r="AD95" s="5">
        <f t="shared" si="297"/>
        <v>1.8410549377642194E-2</v>
      </c>
      <c r="AE95" s="5">
        <f t="shared" si="298"/>
        <v>1.570051399717062E-2</v>
      </c>
      <c r="AF95" s="5">
        <f t="shared" si="299"/>
        <v>6.694698097241685E-3</v>
      </c>
      <c r="AG95" s="5">
        <f t="shared" si="300"/>
        <v>1.9030792079498483E-3</v>
      </c>
      <c r="AH95" s="5">
        <f t="shared" si="301"/>
        <v>2.2036430895792988E-3</v>
      </c>
      <c r="AI95" s="5">
        <f t="shared" si="302"/>
        <v>3.1949918242144821E-3</v>
      </c>
      <c r="AJ95" s="5">
        <f t="shared" si="303"/>
        <v>2.3161583663591839E-3</v>
      </c>
      <c r="AK95" s="5">
        <f t="shared" si="304"/>
        <v>1.1193747116759476E-3</v>
      </c>
      <c r="AL95" s="5">
        <f t="shared" si="305"/>
        <v>2.006686847059707E-5</v>
      </c>
      <c r="AM95" s="5">
        <f t="shared" si="306"/>
        <v>5.3385736573242923E-3</v>
      </c>
      <c r="AN95" s="5">
        <f t="shared" si="307"/>
        <v>4.5527348865284584E-3</v>
      </c>
      <c r="AO95" s="5">
        <f t="shared" si="308"/>
        <v>1.9412858450099494E-3</v>
      </c>
      <c r="AP95" s="5">
        <f t="shared" si="309"/>
        <v>5.5184276791330476E-4</v>
      </c>
      <c r="AQ95" s="5">
        <f t="shared" si="310"/>
        <v>1.1765285929465604E-4</v>
      </c>
      <c r="AR95" s="5">
        <f t="shared" si="311"/>
        <v>3.7585330522210686E-4</v>
      </c>
      <c r="AS95" s="5">
        <f t="shared" si="312"/>
        <v>5.4493771834797334E-4</v>
      </c>
      <c r="AT95" s="5">
        <f t="shared" si="313"/>
        <v>3.9504390775918719E-4</v>
      </c>
      <c r="AU95" s="5">
        <f t="shared" si="314"/>
        <v>1.9092052027616156E-4</v>
      </c>
      <c r="AV95" s="5">
        <f t="shared" si="315"/>
        <v>6.9202393100958732E-5</v>
      </c>
      <c r="AW95" s="5">
        <f t="shared" si="316"/>
        <v>6.8921182599263793E-7</v>
      </c>
      <c r="AX95" s="5">
        <f t="shared" si="317"/>
        <v>1.2900379428332808E-3</v>
      </c>
      <c r="AY95" s="5">
        <f t="shared" si="318"/>
        <v>1.1001441816251246E-3</v>
      </c>
      <c r="AZ95" s="5">
        <f t="shared" si="319"/>
        <v>4.6910140398871648E-4</v>
      </c>
      <c r="BA95" s="5">
        <f t="shared" si="320"/>
        <v>1.3334987110454305E-4</v>
      </c>
      <c r="BB95" s="5">
        <f t="shared" si="321"/>
        <v>2.8430187970657764E-5</v>
      </c>
      <c r="BC95" s="5">
        <f t="shared" si="322"/>
        <v>4.8490520844269318E-6</v>
      </c>
      <c r="BD95" s="5">
        <f t="shared" si="323"/>
        <v>5.3421274568163475E-5</v>
      </c>
      <c r="BE95" s="5">
        <f t="shared" si="324"/>
        <v>7.74538019752483E-5</v>
      </c>
      <c r="BF95" s="5">
        <f t="shared" si="325"/>
        <v>5.6148898439013932E-5</v>
      </c>
      <c r="BG95" s="5">
        <f t="shared" si="326"/>
        <v>2.7136165606797897E-5</v>
      </c>
      <c r="BH95" s="5">
        <f t="shared" si="327"/>
        <v>9.8359652323282435E-6</v>
      </c>
      <c r="BI95" s="5">
        <f t="shared" si="328"/>
        <v>2.8521704489401849E-6</v>
      </c>
      <c r="BJ95" s="8">
        <f t="shared" si="329"/>
        <v>0.51051351113300325</v>
      </c>
      <c r="BK95" s="8">
        <f t="shared" si="330"/>
        <v>0.26861937951874026</v>
      </c>
      <c r="BL95" s="8">
        <f t="shared" si="331"/>
        <v>0.21083767326004169</v>
      </c>
      <c r="BM95" s="8">
        <f t="shared" si="332"/>
        <v>0.40387570180426424</v>
      </c>
      <c r="BN95" s="8">
        <f t="shared" si="333"/>
        <v>0.59533144579701947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1.5366</v>
      </c>
      <c r="F98">
        <f>VLOOKUP(B98,home!$B$2:$E$405,3,FALSE)</f>
        <v>0.74380000000000002</v>
      </c>
      <c r="G98">
        <f>VLOOKUP(C98,away!$B$2:$E$405,4,FALSE)</f>
        <v>1.2085999999999999</v>
      </c>
      <c r="H98">
        <f>VLOOKUP(A98,away!$A$2:$E$405,3,FALSE)</f>
        <v>1.1789000000000001</v>
      </c>
      <c r="I98">
        <f>VLOOKUP(C98,away!$B$2:$E$405,3,FALSE)</f>
        <v>0.72709999999999997</v>
      </c>
      <c r="J98">
        <f>VLOOKUP(B98,home!$B$2:$E$405,4,FALSE)</f>
        <v>1.2118</v>
      </c>
      <c r="K98" s="3">
        <f t="shared" si="278"/>
        <v>1.3813368344879999</v>
      </c>
      <c r="L98" s="3">
        <f t="shared" si="279"/>
        <v>1.038728530642</v>
      </c>
      <c r="M98" s="5">
        <f t="shared" si="280"/>
        <v>8.8915805276260432E-2</v>
      </c>
      <c r="N98" s="5">
        <f t="shared" si="281"/>
        <v>0.12282267699626097</v>
      </c>
      <c r="O98" s="5">
        <f t="shared" si="282"/>
        <v>9.2359383765460185E-2</v>
      </c>
      <c r="P98" s="5">
        <f t="shared" si="283"/>
        <v>0.12757941880584314</v>
      </c>
      <c r="Q98" s="5">
        <f t="shared" si="284"/>
        <v>8.4829743922678613E-2</v>
      </c>
      <c r="R98" s="5">
        <f t="shared" si="285"/>
        <v>4.7968163494848517E-2</v>
      </c>
      <c r="S98" s="5">
        <f t="shared" si="286"/>
        <v>4.5763821325876176E-2</v>
      </c>
      <c r="T98" s="5">
        <f t="shared" si="287"/>
        <v>8.8115075259541098E-2</v>
      </c>
      <c r="U98" s="5">
        <f t="shared" si="288"/>
        <v>6.6260191118176881E-2</v>
      </c>
      <c r="V98" s="5">
        <f t="shared" si="289"/>
        <v>7.2959428790834559E-3</v>
      </c>
      <c r="W98" s="5">
        <f t="shared" si="290"/>
        <v>3.9059483313526835E-2</v>
      </c>
      <c r="X98" s="5">
        <f t="shared" si="291"/>
        <v>4.0572199709895444E-2</v>
      </c>
      <c r="Y98" s="5">
        <f t="shared" si="292"/>
        <v>2.1071750694786732E-2</v>
      </c>
      <c r="Z98" s="5">
        <f t="shared" si="293"/>
        <v>1.6608633328199743E-2</v>
      </c>
      <c r="AA98" s="5">
        <f t="shared" si="294"/>
        <v>2.2942116986747325E-2</v>
      </c>
      <c r="AB98" s="5">
        <f t="shared" si="295"/>
        <v>1.5845395627463461E-2</v>
      </c>
      <c r="AC98" s="5">
        <f t="shared" si="296"/>
        <v>6.5427917262718036E-4</v>
      </c>
      <c r="AD98" s="5">
        <f t="shared" si="297"/>
        <v>1.3488575759261021E-2</v>
      </c>
      <c r="AE98" s="5">
        <f t="shared" si="298"/>
        <v>1.4010968478870499E-2</v>
      </c>
      <c r="AF98" s="5">
        <f t="shared" si="299"/>
        <v>7.2767963504642647E-3</v>
      </c>
      <c r="AG98" s="5">
        <f t="shared" si="300"/>
        <v>2.5195386602996049E-3</v>
      </c>
      <c r="AH98" s="5">
        <f t="shared" si="301"/>
        <v>4.3129653232431668E-3</v>
      </c>
      <c r="AI98" s="5">
        <f t="shared" si="302"/>
        <v>5.9576578668652288E-3</v>
      </c>
      <c r="AJ98" s="5">
        <f t="shared" si="303"/>
        <v>4.114766129389073E-3</v>
      </c>
      <c r="AK98" s="5">
        <f t="shared" si="304"/>
        <v>1.89462600660958E-3</v>
      </c>
      <c r="AL98" s="5">
        <f t="shared" si="305"/>
        <v>3.7551279582384804E-5</v>
      </c>
      <c r="AM98" s="5">
        <f t="shared" si="306"/>
        <v>3.7264533082098338E-3</v>
      </c>
      <c r="AN98" s="5">
        <f t="shared" si="307"/>
        <v>3.8707733693428207E-3</v>
      </c>
      <c r="AO98" s="5">
        <f t="shared" si="308"/>
        <v>2.0103413671928253E-3</v>
      </c>
      <c r="AP98" s="5">
        <f t="shared" si="309"/>
        <v>6.960663114776777E-4</v>
      </c>
      <c r="AQ98" s="5">
        <f t="shared" si="310"/>
        <v>1.8075598423765121E-4</v>
      </c>
      <c r="AR98" s="5">
        <f t="shared" si="311"/>
        <v>8.9600002658445489E-4</v>
      </c>
      <c r="AS98" s="5">
        <f t="shared" si="312"/>
        <v>1.2376778404233346E-3</v>
      </c>
      <c r="AT98" s="5">
        <f t="shared" si="313"/>
        <v>8.5482499510315657E-4</v>
      </c>
      <c r="AU98" s="5">
        <f t="shared" si="314"/>
        <v>3.9360041759233801E-4</v>
      </c>
      <c r="AV98" s="5">
        <f t="shared" si="315"/>
        <v>1.3592368872253894E-4</v>
      </c>
      <c r="AW98" s="5">
        <f t="shared" si="316"/>
        <v>1.4966625542405289E-6</v>
      </c>
      <c r="AX98" s="5">
        <f t="shared" si="317"/>
        <v>8.5791453610498396E-4</v>
      </c>
      <c r="AY98" s="5">
        <f t="shared" si="318"/>
        <v>8.9114030550474304E-4</v>
      </c>
      <c r="AZ98" s="5">
        <f t="shared" si="319"/>
        <v>4.6282643006640231E-4</v>
      </c>
      <c r="BA98" s="5">
        <f t="shared" si="320"/>
        <v>1.6025033921505217E-4</v>
      </c>
      <c r="BB98" s="5">
        <f t="shared" si="321"/>
        <v>4.1614149846933295E-5</v>
      </c>
      <c r="BC98" s="5">
        <f t="shared" si="322"/>
        <v>8.645160944884208E-6</v>
      </c>
      <c r="BD98" s="5">
        <f t="shared" si="323"/>
        <v>1.5511679851154387E-4</v>
      </c>
      <c r="BE98" s="5">
        <f t="shared" si="324"/>
        <v>2.1426854743184889E-4</v>
      </c>
      <c r="BF98" s="5">
        <f t="shared" si="325"/>
        <v>1.4798851851992602E-4</v>
      </c>
      <c r="BG98" s="5">
        <f t="shared" si="326"/>
        <v>6.8140663904294436E-5</v>
      </c>
      <c r="BH98" s="5">
        <f t="shared" si="327"/>
        <v>2.3531302244367232E-5</v>
      </c>
      <c r="BI98" s="5">
        <f t="shared" si="328"/>
        <v>6.5009309107229134E-6</v>
      </c>
      <c r="BJ98" s="8">
        <f t="shared" si="329"/>
        <v>0.44667359040772892</v>
      </c>
      <c r="BK98" s="8">
        <f t="shared" si="330"/>
        <v>0.27113795904477755</v>
      </c>
      <c r="BL98" s="8">
        <f t="shared" si="331"/>
        <v>0.26578884004875192</v>
      </c>
      <c r="BM98" s="8">
        <f t="shared" si="332"/>
        <v>0.43484418692515564</v>
      </c>
      <c r="BN98" s="8">
        <f t="shared" si="333"/>
        <v>0.5644751922613519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1.2417</v>
      </c>
      <c r="F99">
        <f>VLOOKUP(B99,home!$B$2:$E$405,3,FALSE)</f>
        <v>0.69030000000000002</v>
      </c>
      <c r="G99">
        <f>VLOOKUP(C99,away!$B$2:$E$405,4,FALSE)</f>
        <v>0.80530000000000002</v>
      </c>
      <c r="H99">
        <f>VLOOKUP(A99,away!$A$2:$E$405,3,FALSE)</f>
        <v>0.875</v>
      </c>
      <c r="I99">
        <f>VLOOKUP(C99,away!$B$2:$E$405,3,FALSE)</f>
        <v>0.65310000000000001</v>
      </c>
      <c r="J99">
        <f>VLOOKUP(B99,home!$B$2:$E$405,4,FALSE)</f>
        <v>0.97960000000000003</v>
      </c>
      <c r="K99" s="3">
        <f t="shared" si="278"/>
        <v>0.69025927920300001</v>
      </c>
      <c r="L99" s="3">
        <f t="shared" si="279"/>
        <v>0.55980466500000003</v>
      </c>
      <c r="M99" s="5">
        <f t="shared" si="280"/>
        <v>0.28648647712502584</v>
      </c>
      <c r="N99" s="5">
        <f t="shared" si="281"/>
        <v>0.19774994920172712</v>
      </c>
      <c r="O99" s="5">
        <f t="shared" si="282"/>
        <v>0.16037646635400526</v>
      </c>
      <c r="P99" s="5">
        <f t="shared" si="283"/>
        <v>0.11070134406663987</v>
      </c>
      <c r="Q99" s="5">
        <f t="shared" si="284"/>
        <v>6.8249368699207003E-2</v>
      </c>
      <c r="R99" s="5">
        <f t="shared" si="285"/>
        <v>4.4889747010593839E-2</v>
      </c>
      <c r="S99" s="5">
        <f t="shared" si="286"/>
        <v>1.0694036679445478E-2</v>
      </c>
      <c r="T99" s="5">
        <f t="shared" si="287"/>
        <v>3.8206314981121065E-2</v>
      </c>
      <c r="U99" s="5">
        <f t="shared" si="288"/>
        <v>3.0985564415137529E-2</v>
      </c>
      <c r="V99" s="5">
        <f t="shared" si="289"/>
        <v>4.5914295687716545E-4</v>
      </c>
      <c r="W99" s="5">
        <f t="shared" si="290"/>
        <v>1.5703253348124807E-2</v>
      </c>
      <c r="X99" s="5">
        <f t="shared" si="291"/>
        <v>8.7907544799571379E-3</v>
      </c>
      <c r="Y99" s="5">
        <f t="shared" si="292"/>
        <v>2.4605526833748267E-3</v>
      </c>
      <c r="Z99" s="5">
        <f t="shared" si="293"/>
        <v>8.3764965957334129E-3</v>
      </c>
      <c r="AA99" s="5">
        <f t="shared" si="294"/>
        <v>5.7819545024173297E-3</v>
      </c>
      <c r="AB99" s="5">
        <f t="shared" si="295"/>
        <v>1.9955238736115632E-3</v>
      </c>
      <c r="AC99" s="5">
        <f t="shared" si="296"/>
        <v>1.1088599834428589E-5</v>
      </c>
      <c r="AD99" s="5">
        <f t="shared" si="297"/>
        <v>2.7098290843046808E-3</v>
      </c>
      <c r="AE99" s="5">
        <f t="shared" si="298"/>
        <v>1.5169749627464387E-3</v>
      </c>
      <c r="AF99" s="5">
        <f t="shared" si="299"/>
        <v>4.2460483041682876E-4</v>
      </c>
      <c r="AG99" s="5">
        <f t="shared" si="300"/>
        <v>7.9231921616291557E-5</v>
      </c>
      <c r="AH99" s="5">
        <f t="shared" si="301"/>
        <v>1.1723004676620458E-3</v>
      </c>
      <c r="AI99" s="5">
        <f t="shared" si="302"/>
        <v>8.0919127581774366E-4</v>
      </c>
      <c r="AJ99" s="5">
        <f t="shared" si="303"/>
        <v>2.7927589339165585E-4</v>
      </c>
      <c r="AK99" s="5">
        <f t="shared" si="304"/>
        <v>6.4257592290432755E-5</v>
      </c>
      <c r="AL99" s="5">
        <f t="shared" si="305"/>
        <v>1.7138999617809687E-7</v>
      </c>
      <c r="AM99" s="5">
        <f t="shared" si="306"/>
        <v>3.7409693409909509E-4</v>
      </c>
      <c r="AN99" s="5">
        <f t="shared" si="307"/>
        <v>2.0942120887087104E-4</v>
      </c>
      <c r="AO99" s="5">
        <f t="shared" si="308"/>
        <v>5.8617484837926485E-5</v>
      </c>
      <c r="AP99" s="5">
        <f t="shared" si="309"/>
        <v>1.0938113820946006E-5</v>
      </c>
      <c r="AQ99" s="5">
        <f t="shared" si="310"/>
        <v>1.5308017858166372E-6</v>
      </c>
      <c r="AR99" s="5">
        <f t="shared" si="311"/>
        <v>1.3125185411577898E-4</v>
      </c>
      <c r="AS99" s="5">
        <f t="shared" si="312"/>
        <v>9.0597810216014926E-5</v>
      </c>
      <c r="AT99" s="5">
        <f t="shared" si="313"/>
        <v>3.1267989588538322E-5</v>
      </c>
      <c r="AU99" s="5">
        <f t="shared" si="314"/>
        <v>7.1943399851704582E-6</v>
      </c>
      <c r="AV99" s="5">
        <f t="shared" si="315"/>
        <v>1.2414899831262702E-6</v>
      </c>
      <c r="AW99" s="5">
        <f t="shared" si="316"/>
        <v>1.8396353029073844E-9</v>
      </c>
      <c r="AX99" s="5">
        <f t="shared" si="317"/>
        <v>4.3037313347215581E-5</v>
      </c>
      <c r="AY99" s="5">
        <f t="shared" si="318"/>
        <v>2.4092488780838048E-5</v>
      </c>
      <c r="AZ99" s="5">
        <f t="shared" si="319"/>
        <v>6.7435438054866504E-6</v>
      </c>
      <c r="BA99" s="5">
        <f t="shared" si="320"/>
        <v>1.2583557603144266E-6</v>
      </c>
      <c r="BB99" s="5">
        <f t="shared" si="321"/>
        <v>1.7610835621340947E-7</v>
      </c>
      <c r="BC99" s="5">
        <f t="shared" si="322"/>
        <v>1.971725587074967E-8</v>
      </c>
      <c r="BD99" s="5">
        <f t="shared" si="323"/>
        <v>1.2245900037318758E-5</v>
      </c>
      <c r="BE99" s="5">
        <f t="shared" si="324"/>
        <v>8.4528461329516371E-6</v>
      </c>
      <c r="BF99" s="5">
        <f t="shared" si="325"/>
        <v>2.9173277394725317E-6</v>
      </c>
      <c r="BG99" s="5">
        <f t="shared" si="326"/>
        <v>6.7123751421574242E-7</v>
      </c>
      <c r="BH99" s="5">
        <f t="shared" si="327"/>
        <v>1.1583198068414293E-7</v>
      </c>
      <c r="BI99" s="5">
        <f t="shared" si="328"/>
        <v>1.5990819899138473E-8</v>
      </c>
      <c r="BJ99" s="8">
        <f t="shared" si="329"/>
        <v>0.33662076626331683</v>
      </c>
      <c r="BK99" s="8">
        <f t="shared" si="330"/>
        <v>0.40837635330659983</v>
      </c>
      <c r="BL99" s="8">
        <f t="shared" si="331"/>
        <v>0.24664025400304054</v>
      </c>
      <c r="BM99" s="8">
        <f t="shared" si="332"/>
        <v>0.13153642706234606</v>
      </c>
      <c r="BN99" s="8">
        <f t="shared" si="333"/>
        <v>0.8684533524571989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1.2417</v>
      </c>
      <c r="F100">
        <f>VLOOKUP(B100,home!$B$2:$E$405,3,FALSE)</f>
        <v>0.57520000000000004</v>
      </c>
      <c r="G100">
        <f>VLOOKUP(C100,away!$B$2:$E$405,4,FALSE)</f>
        <v>2.5310999999999999</v>
      </c>
      <c r="H100">
        <f>VLOOKUP(A100,away!$A$2:$E$405,3,FALSE)</f>
        <v>0.875</v>
      </c>
      <c r="I100">
        <f>VLOOKUP(C100,away!$B$2:$E$405,3,FALSE)</f>
        <v>0.32650000000000001</v>
      </c>
      <c r="J100">
        <f>VLOOKUP(B100,home!$B$2:$E$405,4,FALSE)</f>
        <v>0.81630000000000003</v>
      </c>
      <c r="K100" s="3">
        <f t="shared" si="278"/>
        <v>1.8077770236240003</v>
      </c>
      <c r="L100" s="3">
        <f t="shared" si="279"/>
        <v>0.23320670625000001</v>
      </c>
      <c r="M100" s="5">
        <f t="shared" si="280"/>
        <v>0.12990086064641371</v>
      </c>
      <c r="N100" s="5">
        <f t="shared" si="281"/>
        <v>0.23483179122556974</v>
      </c>
      <c r="O100" s="5">
        <f t="shared" si="282"/>
        <v>3.0293751850390384E-2</v>
      </c>
      <c r="P100" s="5">
        <f t="shared" si="283"/>
        <v>5.4764348554502761E-2</v>
      </c>
      <c r="Q100" s="5">
        <f t="shared" si="284"/>
        <v>0.21226175829702665</v>
      </c>
      <c r="R100" s="5">
        <f t="shared" si="285"/>
        <v>3.5323530444921923E-3</v>
      </c>
      <c r="S100" s="5">
        <f t="shared" si="286"/>
        <v>5.7719669016717007E-3</v>
      </c>
      <c r="T100" s="5">
        <f t="shared" si="287"/>
        <v>4.9500865515283182E-2</v>
      </c>
      <c r="U100" s="5">
        <f t="shared" si="288"/>
        <v>6.3857066731612695E-3</v>
      </c>
      <c r="V100" s="5">
        <f t="shared" si="289"/>
        <v>2.7037542808093371E-4</v>
      </c>
      <c r="W100" s="5">
        <f t="shared" si="290"/>
        <v>0.12790730988113189</v>
      </c>
      <c r="X100" s="5">
        <f t="shared" si="291"/>
        <v>2.9828842442676844E-2</v>
      </c>
      <c r="Y100" s="5">
        <f t="shared" si="292"/>
        <v>3.4781430486534363E-3</v>
      </c>
      <c r="Z100" s="5">
        <f t="shared" si="293"/>
        <v>2.7458947293939457E-4</v>
      </c>
      <c r="AA100" s="5">
        <f t="shared" si="294"/>
        <v>4.9639654010886147E-4</v>
      </c>
      <c r="AB100" s="5">
        <f t="shared" si="295"/>
        <v>4.4868712990762488E-4</v>
      </c>
      <c r="AC100" s="5">
        <f t="shared" si="296"/>
        <v>7.1241513096577903E-6</v>
      </c>
      <c r="AD100" s="5">
        <f t="shared" si="297"/>
        <v>5.7806973989166337E-2</v>
      </c>
      <c r="AE100" s="5">
        <f t="shared" si="298"/>
        <v>1.3480974002292903E-2</v>
      </c>
      <c r="AF100" s="5">
        <f t="shared" si="299"/>
        <v>1.5719267720583042E-3</v>
      </c>
      <c r="AG100" s="5">
        <f t="shared" si="300"/>
        <v>1.2219462165930384E-4</v>
      </c>
      <c r="AH100" s="5">
        <f t="shared" si="301"/>
        <v>1.6009026638779929E-5</v>
      </c>
      <c r="AI100" s="5">
        <f t="shared" si="302"/>
        <v>2.8940750528170907E-5</v>
      </c>
      <c r="AJ100" s="5">
        <f t="shared" si="303"/>
        <v>2.6159211925630769E-5</v>
      </c>
      <c r="AK100" s="5">
        <f t="shared" si="304"/>
        <v>1.5763340758422078E-5</v>
      </c>
      <c r="AL100" s="5">
        <f t="shared" si="305"/>
        <v>1.2013761988508832E-7</v>
      </c>
      <c r="AM100" s="5">
        <f t="shared" si="306"/>
        <v>2.0900423876569024E-2</v>
      </c>
      <c r="AN100" s="5">
        <f t="shared" si="307"/>
        <v>4.8741190114835178E-3</v>
      </c>
      <c r="AO100" s="5">
        <f t="shared" si="308"/>
        <v>5.6833862026928867E-4</v>
      </c>
      <c r="AP100" s="5">
        <f t="shared" si="309"/>
        <v>4.4180125889223417E-5</v>
      </c>
      <c r="AQ100" s="5">
        <f t="shared" si="310"/>
        <v>2.5757754100840366E-6</v>
      </c>
      <c r="AR100" s="5">
        <f t="shared" si="311"/>
        <v>7.4668247453967565E-7</v>
      </c>
      <c r="AS100" s="5">
        <f t="shared" si="312"/>
        <v>1.3498354214155379E-6</v>
      </c>
      <c r="AT100" s="5">
        <f t="shared" si="313"/>
        <v>1.2201007302544151E-6</v>
      </c>
      <c r="AU100" s="5">
        <f t="shared" si="314"/>
        <v>7.3522335555359838E-7</v>
      </c>
      <c r="AV100" s="5">
        <f t="shared" si="315"/>
        <v>3.3227997235038366E-7</v>
      </c>
      <c r="AW100" s="5">
        <f t="shared" si="316"/>
        <v>1.406897378242396E-9</v>
      </c>
      <c r="AX100" s="5">
        <f t="shared" si="317"/>
        <v>6.2972176780106527E-3</v>
      </c>
      <c r="AY100" s="5">
        <f t="shared" si="318"/>
        <v>1.4685533932281372E-3</v>
      </c>
      <c r="AZ100" s="5">
        <f t="shared" si="319"/>
        <v>1.7123824989349749E-4</v>
      </c>
      <c r="BA100" s="5">
        <f t="shared" si="320"/>
        <v>1.331130274722565E-5</v>
      </c>
      <c r="BB100" s="5">
        <f t="shared" si="321"/>
        <v>7.7607126739426761E-7</v>
      </c>
      <c r="BC100" s="5">
        <f t="shared" si="322"/>
        <v>3.6197004816856053E-8</v>
      </c>
      <c r="BD100" s="5">
        <f t="shared" si="323"/>
        <v>2.902189341699951E-8</v>
      </c>
      <c r="BE100" s="5">
        <f t="shared" si="324"/>
        <v>5.2465112101316327E-8</v>
      </c>
      <c r="BF100" s="5">
        <f t="shared" si="325"/>
        <v>4.7422612099308594E-8</v>
      </c>
      <c r="BG100" s="5">
        <f t="shared" si="326"/>
        <v>2.8576502851121193E-8</v>
      </c>
      <c r="BH100" s="5">
        <f t="shared" si="327"/>
        <v>1.291498631744566E-8</v>
      </c>
      <c r="BI100" s="5">
        <f t="shared" si="328"/>
        <v>4.66948310501932E-9</v>
      </c>
      <c r="BJ100" s="8">
        <f t="shared" si="329"/>
        <v>0.76513155009729128</v>
      </c>
      <c r="BK100" s="8">
        <f t="shared" si="330"/>
        <v>0.19218334921282676</v>
      </c>
      <c r="BL100" s="8">
        <f t="shared" si="331"/>
        <v>4.1248326760455332E-2</v>
      </c>
      <c r="BM100" s="8">
        <f t="shared" si="332"/>
        <v>0.33178439993878683</v>
      </c>
      <c r="BN100" s="8">
        <f t="shared" si="333"/>
        <v>0.66558486361839542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</v>
      </c>
      <c r="F101">
        <f>VLOOKUP(B101,home!$B$2:$E$405,3,FALSE)</f>
        <v>0.66669999999999996</v>
      </c>
      <c r="G101">
        <f>VLOOKUP(C101,away!$B$2:$E$405,4,FALSE)</f>
        <v>0.91669999999999996</v>
      </c>
      <c r="H101">
        <f>VLOOKUP(A101,away!$A$2:$E$405,3,FALSE)</f>
        <v>1.1161000000000001</v>
      </c>
      <c r="I101">
        <f>VLOOKUP(C101,away!$B$2:$E$405,3,FALSE)</f>
        <v>1.008</v>
      </c>
      <c r="J101">
        <f>VLOOKUP(B101,home!$B$2:$E$405,4,FALSE)</f>
        <v>1.92</v>
      </c>
      <c r="K101" s="3">
        <f t="shared" si="278"/>
        <v>0.91674583499999984</v>
      </c>
      <c r="L101" s="3">
        <f t="shared" si="279"/>
        <v>2.1600552960000003</v>
      </c>
      <c r="M101" s="5">
        <f t="shared" si="280"/>
        <v>4.6106509686422985E-2</v>
      </c>
      <c r="N101" s="5">
        <f t="shared" si="281"/>
        <v>4.2267950721415419E-2</v>
      </c>
      <c r="O101" s="5">
        <f t="shared" si="282"/>
        <v>9.9592610428233294E-2</v>
      </c>
      <c r="P101" s="5">
        <f t="shared" si="283"/>
        <v>9.1301110806860417E-2</v>
      </c>
      <c r="Q101" s="5">
        <f t="shared" si="284"/>
        <v>1.937448388892141E-2</v>
      </c>
      <c r="R101" s="5">
        <f t="shared" si="285"/>
        <v>0.10756277279898512</v>
      </c>
      <c r="S101" s="5">
        <f t="shared" si="286"/>
        <v>4.5199110121652092E-2</v>
      </c>
      <c r="T101" s="5">
        <f t="shared" si="287"/>
        <v>4.1849956531531375E-2</v>
      </c>
      <c r="U101" s="5">
        <f t="shared" si="288"/>
        <v>9.8607723964520874E-2</v>
      </c>
      <c r="V101" s="5">
        <f t="shared" si="289"/>
        <v>9.9449176113089316E-3</v>
      </c>
      <c r="W101" s="5">
        <f t="shared" si="290"/>
        <v>5.9204924701477682E-3</v>
      </c>
      <c r="X101" s="5">
        <f t="shared" si="291"/>
        <v>1.2788591115070811E-2</v>
      </c>
      <c r="Y101" s="5">
        <f t="shared" si="292"/>
        <v>1.3812031983243631E-2</v>
      </c>
      <c r="Z101" s="5">
        <f t="shared" si="293"/>
        <v>7.7447179012297515E-2</v>
      </c>
      <c r="AA101" s="5">
        <f t="shared" si="294"/>
        <v>7.0999378792023157E-2</v>
      </c>
      <c r="AB101" s="5">
        <f t="shared" si="295"/>
        <v>3.2544192397587268E-2</v>
      </c>
      <c r="AC101" s="5">
        <f t="shared" si="296"/>
        <v>1.2308213511640369E-3</v>
      </c>
      <c r="AD101" s="5">
        <f t="shared" si="297"/>
        <v>1.3568967032892066E-3</v>
      </c>
      <c r="AE101" s="5">
        <f t="shared" si="298"/>
        <v>2.9309719100647919E-3</v>
      </c>
      <c r="AF101" s="5">
        <f t="shared" si="299"/>
        <v>3.1655306983813464E-3</v>
      </c>
      <c r="AG101" s="5">
        <f t="shared" si="300"/>
        <v>2.2792404498964019E-3</v>
      </c>
      <c r="AH101" s="5">
        <f t="shared" si="301"/>
        <v>4.1822547296443344E-2</v>
      </c>
      <c r="AI101" s="5">
        <f t="shared" si="302"/>
        <v>3.8340646043104935E-2</v>
      </c>
      <c r="AJ101" s="5">
        <f t="shared" si="303"/>
        <v>1.7574313785612836E-2</v>
      </c>
      <c r="AK101" s="5">
        <f t="shared" si="304"/>
        <v>5.3703929886478831E-3</v>
      </c>
      <c r="AL101" s="5">
        <f t="shared" si="305"/>
        <v>9.749196573790423E-5</v>
      </c>
      <c r="AM101" s="5">
        <f t="shared" si="306"/>
        <v>2.4878588025312225E-4</v>
      </c>
      <c r="AN101" s="5">
        <f t="shared" si="307"/>
        <v>5.3739125821077862E-4</v>
      </c>
      <c r="AO101" s="5">
        <f t="shared" si="308"/>
        <v>5.8039741666114826E-4</v>
      </c>
      <c r="AP101" s="5">
        <f t="shared" si="309"/>
        <v>4.1789683788121066E-4</v>
      </c>
      <c r="AQ101" s="5">
        <f t="shared" si="310"/>
        <v>2.2567006946174069E-4</v>
      </c>
      <c r="AR101" s="5">
        <f t="shared" si="311"/>
        <v>1.8067802955978596E-2</v>
      </c>
      <c r="AS101" s="5">
        <f t="shared" si="312"/>
        <v>1.6563583107494062E-2</v>
      </c>
      <c r="AT101" s="5">
        <f t="shared" si="313"/>
        <v>7.592297913235767E-3</v>
      </c>
      <c r="AU101" s="5">
        <f t="shared" si="314"/>
        <v>2.3200691633460269E-3</v>
      </c>
      <c r="AV101" s="5">
        <f t="shared" si="315"/>
        <v>5.3172843560235104E-4</v>
      </c>
      <c r="AW101" s="5">
        <f t="shared" si="316"/>
        <v>5.362658492714209E-6</v>
      </c>
      <c r="AX101" s="5">
        <f t="shared" si="317"/>
        <v>3.8012236588143073E-5</v>
      </c>
      <c r="AY101" s="5">
        <f t="shared" si="318"/>
        <v>8.2108532955023423E-5</v>
      </c>
      <c r="AZ101" s="5">
        <f t="shared" si="319"/>
        <v>8.8679485728144483E-5</v>
      </c>
      <c r="BA101" s="5">
        <f t="shared" si="320"/>
        <v>6.3850864264544975E-5</v>
      </c>
      <c r="BB101" s="5">
        <f t="shared" si="321"/>
        <v>3.4480349377201888E-5</v>
      </c>
      <c r="BC101" s="5">
        <f t="shared" si="322"/>
        <v>1.4895892256031057E-5</v>
      </c>
      <c r="BD101" s="5">
        <f t="shared" si="323"/>
        <v>6.5045755770243322E-3</v>
      </c>
      <c r="BE101" s="5">
        <f t="shared" si="324"/>
        <v>5.9630425686797769E-3</v>
      </c>
      <c r="BF101" s="5">
        <f t="shared" si="325"/>
        <v>2.7332972193824428E-3</v>
      </c>
      <c r="BG101" s="5">
        <f t="shared" si="326"/>
        <v>8.3524628056197859E-4</v>
      </c>
      <c r="BH101" s="5">
        <f t="shared" si="327"/>
        <v>1.9142713722610877E-4</v>
      </c>
      <c r="BI101" s="5">
        <f t="shared" si="328"/>
        <v>3.5098006151601738E-5</v>
      </c>
      <c r="BJ101" s="8">
        <f t="shared" si="329"/>
        <v>0.14807831529559928</v>
      </c>
      <c r="BK101" s="8">
        <f t="shared" si="330"/>
        <v>0.19396207007610139</v>
      </c>
      <c r="BL101" s="8">
        <f t="shared" si="331"/>
        <v>0.57375274685984168</v>
      </c>
      <c r="BM101" s="8">
        <f t="shared" si="332"/>
        <v>0.58695812703853889</v>
      </c>
      <c r="BN101" s="8">
        <f t="shared" si="333"/>
        <v>0.40620543833083866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1.5278</v>
      </c>
      <c r="F102">
        <f>VLOOKUP(B102,home!$B$2:$E$405,3,FALSE)</f>
        <v>0.50349999999999995</v>
      </c>
      <c r="G102">
        <f>VLOOKUP(C102,away!$B$2:$E$405,4,FALSE)</f>
        <v>0.75519999999999998</v>
      </c>
      <c r="H102">
        <f>VLOOKUP(A102,away!$A$2:$E$405,3,FALSE)</f>
        <v>1.0787</v>
      </c>
      <c r="I102">
        <f>VLOOKUP(C102,away!$B$2:$E$405,3,FALSE)</f>
        <v>0.78439999999999999</v>
      </c>
      <c r="J102">
        <f>VLOOKUP(B102,home!$B$2:$E$405,4,FALSE)</f>
        <v>1.3549</v>
      </c>
      <c r="K102" s="3">
        <f t="shared" si="278"/>
        <v>0.58093556095999999</v>
      </c>
      <c r="L102" s="3">
        <f t="shared" si="279"/>
        <v>1.1464246261719999</v>
      </c>
      <c r="M102" s="5">
        <f t="shared" si="280"/>
        <v>0.17775302589365141</v>
      </c>
      <c r="N102" s="5">
        <f t="shared" si="281"/>
        <v>0.10326305380986579</v>
      </c>
      <c r="O102" s="5">
        <f t="shared" si="282"/>
        <v>0.20378044626107114</v>
      </c>
      <c r="P102" s="5">
        <f t="shared" si="283"/>
        <v>0.11838330786135451</v>
      </c>
      <c r="Q102" s="5">
        <f t="shared" si="284"/>
        <v>2.9994590045738526E-2</v>
      </c>
      <c r="R102" s="5">
        <f t="shared" si="285"/>
        <v>0.11680946096300593</v>
      </c>
      <c r="S102" s="5">
        <f t="shared" si="286"/>
        <v>1.971078622957043E-2</v>
      </c>
      <c r="T102" s="5">
        <f t="shared" si="287"/>
        <v>3.4386536680368181E-2</v>
      </c>
      <c r="U102" s="5">
        <f t="shared" si="288"/>
        <v>6.7858769729979077E-2</v>
      </c>
      <c r="V102" s="5">
        <f t="shared" si="289"/>
        <v>1.4585956258211499E-3</v>
      </c>
      <c r="W102" s="5">
        <f t="shared" si="290"/>
        <v>5.8083079979954471E-3</v>
      </c>
      <c r="X102" s="5">
        <f t="shared" si="291"/>
        <v>6.6587873252937678E-3</v>
      </c>
      <c r="Y102" s="5">
        <f t="shared" si="292"/>
        <v>3.81689888507938E-3</v>
      </c>
      <c r="Z102" s="5">
        <f t="shared" si="293"/>
        <v>4.4637747539288945E-2</v>
      </c>
      <c r="AA102" s="5">
        <f t="shared" si="294"/>
        <v>2.5931654906727684E-2</v>
      </c>
      <c r="AB102" s="5">
        <f t="shared" si="295"/>
        <v>7.5323102449304912E-3</v>
      </c>
      <c r="AC102" s="5">
        <f t="shared" si="296"/>
        <v>6.0713936566162772E-5</v>
      </c>
      <c r="AD102" s="5">
        <f t="shared" si="297"/>
        <v>8.4356316626098477E-4</v>
      </c>
      <c r="AE102" s="5">
        <f t="shared" si="298"/>
        <v>9.670815875332181E-4</v>
      </c>
      <c r="AF102" s="5">
        <f t="shared" si="299"/>
        <v>5.54343073732797E-4</v>
      </c>
      <c r="AG102" s="5">
        <f t="shared" si="300"/>
        <v>2.1183751702505296E-4</v>
      </c>
      <c r="AH102" s="5">
        <f t="shared" si="301"/>
        <v>1.2793453258972362E-2</v>
      </c>
      <c r="AI102" s="5">
        <f t="shared" si="302"/>
        <v>7.4321719456166497E-3</v>
      </c>
      <c r="AJ102" s="5">
        <f t="shared" si="303"/>
        <v>2.1588064891889915E-3</v>
      </c>
      <c r="AK102" s="5">
        <f t="shared" si="304"/>
        <v>4.1804248626703161E-4</v>
      </c>
      <c r="AL102" s="5">
        <f t="shared" si="305"/>
        <v>1.6174164367333017E-6</v>
      </c>
      <c r="AM102" s="5">
        <f t="shared" si="306"/>
        <v>9.801116823940382E-5</v>
      </c>
      <c r="AN102" s="5">
        <f t="shared" si="307"/>
        <v>1.1236241690953952E-4</v>
      </c>
      <c r="AO102" s="5">
        <f t="shared" si="308"/>
        <v>6.4407520900650639E-5</v>
      </c>
      <c r="AP102" s="5">
        <f t="shared" si="309"/>
        <v>2.4612789357064549E-5</v>
      </c>
      <c r="AQ102" s="5">
        <f t="shared" si="310"/>
        <v>7.0541769594307282E-6</v>
      </c>
      <c r="AR102" s="5">
        <f t="shared" si="311"/>
        <v>2.9333459739732696E-3</v>
      </c>
      <c r="AS102" s="5">
        <f t="shared" si="312"/>
        <v>1.7040849888799189E-3</v>
      </c>
      <c r="AT102" s="5">
        <f t="shared" si="313"/>
        <v>4.9498178446923547E-4</v>
      </c>
      <c r="AU102" s="5">
        <f t="shared" si="314"/>
        <v>9.5850840208539041E-5</v>
      </c>
      <c r="AV102" s="5">
        <f t="shared" si="315"/>
        <v>1.3920790406258736E-5</v>
      </c>
      <c r="AW102" s="5">
        <f t="shared" si="316"/>
        <v>2.9922151661956262E-8</v>
      </c>
      <c r="AX102" s="5">
        <f t="shared" si="317"/>
        <v>9.4896955002504907E-6</v>
      </c>
      <c r="AY102" s="5">
        <f t="shared" si="318"/>
        <v>1.0879220616360779E-5</v>
      </c>
      <c r="AZ102" s="5">
        <f t="shared" si="319"/>
        <v>6.2361032140770617E-6</v>
      </c>
      <c r="BA102" s="5">
        <f t="shared" si="320"/>
        <v>2.3830740986560998E-6</v>
      </c>
      <c r="BB102" s="5">
        <f t="shared" si="321"/>
        <v>6.8300370817299893E-7</v>
      </c>
      <c r="BC102" s="5">
        <f t="shared" si="322"/>
        <v>1.5660245416326403E-7</v>
      </c>
      <c r="BD102" s="5">
        <f t="shared" si="323"/>
        <v>5.6047667694090727E-4</v>
      </c>
      <c r="BE102" s="5">
        <f t="shared" si="324"/>
        <v>3.256008327236627E-4</v>
      </c>
      <c r="BF102" s="5">
        <f t="shared" si="325"/>
        <v>9.4576551203682046E-5</v>
      </c>
      <c r="BG102" s="5">
        <f t="shared" si="326"/>
        <v>1.8314293942391065E-5</v>
      </c>
      <c r="BH102" s="5">
        <f t="shared" si="327"/>
        <v>2.6598561562523204E-6</v>
      </c>
      <c r="BI102" s="5">
        <f t="shared" si="328"/>
        <v>3.0904100564107033E-7</v>
      </c>
      <c r="BJ102" s="8">
        <f t="shared" si="329"/>
        <v>0.18684127586085092</v>
      </c>
      <c r="BK102" s="8">
        <f t="shared" si="330"/>
        <v>0.31737892618401675</v>
      </c>
      <c r="BL102" s="8">
        <f t="shared" si="331"/>
        <v>0.45095923791566905</v>
      </c>
      <c r="BM102" s="8">
        <f t="shared" si="332"/>
        <v>0.24982245336667375</v>
      </c>
      <c r="BN102" s="8">
        <f t="shared" si="333"/>
        <v>0.74998388483468736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1.5278</v>
      </c>
      <c r="F103">
        <f>VLOOKUP(B103,home!$B$2:$E$405,3,FALSE)</f>
        <v>0.90629999999999999</v>
      </c>
      <c r="G103">
        <f>VLOOKUP(C103,away!$B$2:$E$405,4,FALSE)</f>
        <v>0.79479999999999995</v>
      </c>
      <c r="H103">
        <f>VLOOKUP(A103,away!$A$2:$E$405,3,FALSE)</f>
        <v>1.0787</v>
      </c>
      <c r="I103">
        <f>VLOOKUP(C103,away!$B$2:$E$405,3,FALSE)</f>
        <v>0.72840000000000005</v>
      </c>
      <c r="J103">
        <f>VLOOKUP(B103,home!$B$2:$E$405,4,FALSE)</f>
        <v>1.4261999999999999</v>
      </c>
      <c r="K103" s="3">
        <f t="shared" si="278"/>
        <v>1.1005159572719998</v>
      </c>
      <c r="L103" s="3">
        <f t="shared" si="279"/>
        <v>1.120601109096</v>
      </c>
      <c r="M103" s="5">
        <f t="shared" si="280"/>
        <v>0.10848785298025319</v>
      </c>
      <c r="N103" s="5">
        <f t="shared" si="281"/>
        <v>0.1193926133749473</v>
      </c>
      <c r="O103" s="5">
        <f t="shared" si="282"/>
        <v>0.12157160837311549</v>
      </c>
      <c r="P103" s="5">
        <f t="shared" si="283"/>
        <v>0.13379149496583587</v>
      </c>
      <c r="Q103" s="5">
        <f t="shared" si="284"/>
        <v>6.5696738099767962E-2</v>
      </c>
      <c r="R103" s="5">
        <f t="shared" si="285"/>
        <v>6.8116639588748903E-2</v>
      </c>
      <c r="S103" s="5">
        <f t="shared" si="286"/>
        <v>4.1249235821017347E-2</v>
      </c>
      <c r="T103" s="5">
        <f t="shared" si="287"/>
        <v>7.361983757858942E-2</v>
      </c>
      <c r="U103" s="5">
        <f t="shared" si="288"/>
        <v>7.4963448823163803E-2</v>
      </c>
      <c r="V103" s="5">
        <f t="shared" si="289"/>
        <v>5.6522425476792466E-3</v>
      </c>
      <c r="W103" s="5">
        <f t="shared" si="290"/>
        <v>2.4100102873171336E-2</v>
      </c>
      <c r="X103" s="5">
        <f t="shared" si="291"/>
        <v>2.700660200900349E-2</v>
      </c>
      <c r="Y103" s="5">
        <f t="shared" si="292"/>
        <v>1.5131814082101789E-2</v>
      </c>
      <c r="Z103" s="5">
        <f t="shared" si="293"/>
        <v>2.5443860623681515E-2</v>
      </c>
      <c r="AA103" s="5">
        <f t="shared" si="294"/>
        <v>2.8001374630966202E-2</v>
      </c>
      <c r="AB103" s="5">
        <f t="shared" si="295"/>
        <v>1.5407979803464833E-2</v>
      </c>
      <c r="AC103" s="5">
        <f t="shared" si="296"/>
        <v>4.356605138210482E-4</v>
      </c>
      <c r="AD103" s="5">
        <f t="shared" si="297"/>
        <v>6.6306369459554534E-3</v>
      </c>
      <c r="AE103" s="5">
        <f t="shared" si="298"/>
        <v>7.4302991156505946E-3</v>
      </c>
      <c r="AF103" s="5">
        <f t="shared" si="299"/>
        <v>4.1632007149565425E-3</v>
      </c>
      <c r="AG103" s="5">
        <f t="shared" si="300"/>
        <v>1.5550957795231876E-3</v>
      </c>
      <c r="AH103" s="5">
        <f t="shared" si="301"/>
        <v>7.1281046086453873E-3</v>
      </c>
      <c r="AI103" s="5">
        <f t="shared" si="302"/>
        <v>7.8445928669183315E-3</v>
      </c>
      <c r="AJ103" s="5">
        <f t="shared" si="303"/>
        <v>4.3165498141728648E-3</v>
      </c>
      <c r="AK103" s="5">
        <f t="shared" si="304"/>
        <v>1.5834773169522412E-3</v>
      </c>
      <c r="AL103" s="5">
        <f t="shared" si="305"/>
        <v>2.149094846676032E-5</v>
      </c>
      <c r="AM103" s="5">
        <f t="shared" si="306"/>
        <v>1.4594243531802515E-3</v>
      </c>
      <c r="AN103" s="5">
        <f t="shared" si="307"/>
        <v>1.6354325488155022E-3</v>
      </c>
      <c r="AO103" s="5">
        <f t="shared" si="308"/>
        <v>9.1633376402717505E-4</v>
      </c>
      <c r="AP103" s="5">
        <f t="shared" si="309"/>
        <v>3.4228154409032162E-4</v>
      </c>
      <c r="AQ103" s="5">
        <f t="shared" si="310"/>
        <v>9.5890269482676468E-5</v>
      </c>
      <c r="AR103" s="5">
        <f t="shared" si="311"/>
        <v>1.5975523860400661E-3</v>
      </c>
      <c r="AS103" s="5">
        <f t="shared" si="312"/>
        <v>1.7581318934150507E-3</v>
      </c>
      <c r="AT103" s="5">
        <f t="shared" si="313"/>
        <v>9.6742610184604924E-4</v>
      </c>
      <c r="AU103" s="5">
        <f t="shared" si="314"/>
        <v>3.5488928752100803E-4</v>
      </c>
      <c r="AV103" s="5">
        <f t="shared" si="315"/>
        <v>9.764033099543998E-5</v>
      </c>
      <c r="AW103" s="5">
        <f t="shared" si="316"/>
        <v>7.3620790116499599E-7</v>
      </c>
      <c r="AX103" s="5">
        <f t="shared" si="317"/>
        <v>2.6768663151770553E-4</v>
      </c>
      <c r="AY103" s="5">
        <f t="shared" si="318"/>
        <v>2.9996993616891303E-4</v>
      </c>
      <c r="AZ103" s="5">
        <f t="shared" si="319"/>
        <v>1.6807332158317017E-4</v>
      </c>
      <c r="BA103" s="5">
        <f t="shared" si="320"/>
        <v>6.2781050191849735E-5</v>
      </c>
      <c r="BB103" s="5">
        <f t="shared" si="321"/>
        <v>1.7588128618799613E-5</v>
      </c>
      <c r="BC103" s="5">
        <f t="shared" si="322"/>
        <v>3.9418552874299899E-6</v>
      </c>
      <c r="BD103" s="5">
        <f t="shared" si="323"/>
        <v>2.9836982927257638E-4</v>
      </c>
      <c r="BE103" s="5">
        <f t="shared" si="324"/>
        <v>3.2836075828299253E-4</v>
      </c>
      <c r="BF103" s="5">
        <f t="shared" si="325"/>
        <v>1.8068312711618366E-4</v>
      </c>
      <c r="BG103" s="5">
        <f t="shared" si="326"/>
        <v>6.6281554867055092E-5</v>
      </c>
      <c r="BH103" s="5">
        <f t="shared" si="327"/>
        <v>1.8235977200998421E-5</v>
      </c>
      <c r="BI103" s="5">
        <f t="shared" si="328"/>
        <v>4.0137967812294295E-6</v>
      </c>
      <c r="BJ103" s="8">
        <f t="shared" si="329"/>
        <v>0.34999634397663087</v>
      </c>
      <c r="BK103" s="8">
        <f t="shared" si="330"/>
        <v>0.28993794771324244</v>
      </c>
      <c r="BL103" s="8">
        <f t="shared" si="331"/>
        <v>0.33460536086948672</v>
      </c>
      <c r="BM103" s="8">
        <f t="shared" si="332"/>
        <v>0.38262733207210498</v>
      </c>
      <c r="BN103" s="8">
        <f t="shared" si="333"/>
        <v>0.6170569473826687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1.5278</v>
      </c>
      <c r="F104">
        <f>VLOOKUP(B104,home!$B$2:$E$405,3,FALSE)</f>
        <v>0.75519999999999998</v>
      </c>
      <c r="G104">
        <f>VLOOKUP(C104,away!$B$2:$E$405,4,FALSE)</f>
        <v>0.90629999999999999</v>
      </c>
      <c r="H104">
        <f>VLOOKUP(A104,away!$A$2:$E$405,3,FALSE)</f>
        <v>1.0787</v>
      </c>
      <c r="I104">
        <f>VLOOKUP(C104,away!$B$2:$E$405,3,FALSE)</f>
        <v>0.99839999999999995</v>
      </c>
      <c r="J104">
        <f>VLOOKUP(B104,home!$B$2:$E$405,4,FALSE)</f>
        <v>0.92700000000000005</v>
      </c>
      <c r="K104" s="3">
        <f t="shared" si="278"/>
        <v>1.045684009728</v>
      </c>
      <c r="L104" s="3">
        <f t="shared" si="279"/>
        <v>0.99835497215999991</v>
      </c>
      <c r="M104" s="5">
        <f t="shared" si="280"/>
        <v>0.12950458644732976</v>
      </c>
      <c r="N104" s="5">
        <f t="shared" si="281"/>
        <v>0.13542087523441018</v>
      </c>
      <c r="O104" s="5">
        <f t="shared" si="282"/>
        <v>0.12929154779721622</v>
      </c>
      <c r="P104" s="5">
        <f t="shared" si="283"/>
        <v>0.1351981041245324</v>
      </c>
      <c r="Q104" s="5">
        <f t="shared" si="284"/>
        <v>7.0803721907996636E-2</v>
      </c>
      <c r="R104" s="5">
        <f t="shared" si="285"/>
        <v>6.4539429800806528E-2</v>
      </c>
      <c r="S104" s="5">
        <f t="shared" si="286"/>
        <v>3.5285482661847424E-2</v>
      </c>
      <c r="T104" s="5">
        <f t="shared" si="287"/>
        <v>7.0687247814282345E-2</v>
      </c>
      <c r="U104" s="5">
        <f t="shared" si="288"/>
        <v>6.7487849739666136E-2</v>
      </c>
      <c r="V104" s="5">
        <f t="shared" si="289"/>
        <v>4.0929741819873558E-3</v>
      </c>
      <c r="W104" s="5">
        <f t="shared" si="290"/>
        <v>2.4679439942806723E-2</v>
      </c>
      <c r="X104" s="5">
        <f t="shared" si="291"/>
        <v>2.4638841577025193E-2</v>
      </c>
      <c r="Y104" s="5">
        <f t="shared" si="292"/>
        <v>1.2299154998342816E-2</v>
      </c>
      <c r="Z104" s="5">
        <f t="shared" si="293"/>
        <v>2.1477753547335495E-2</v>
      </c>
      <c r="AA104" s="5">
        <f t="shared" si="294"/>
        <v>2.2458943449327556E-2</v>
      </c>
      <c r="AB104" s="5">
        <f t="shared" si="295"/>
        <v>1.1742479020173618E-2</v>
      </c>
      <c r="AC104" s="5">
        <f t="shared" si="296"/>
        <v>2.6705731280239484E-4</v>
      </c>
      <c r="AD104" s="5">
        <f t="shared" si="297"/>
        <v>6.4517239293088733E-3</v>
      </c>
      <c r="AE104" s="5">
        <f t="shared" si="298"/>
        <v>6.4411106638291651E-3</v>
      </c>
      <c r="AF104" s="5">
        <f t="shared" si="299"/>
        <v>3.2152574287333214E-3</v>
      </c>
      <c r="AG104" s="5">
        <f t="shared" si="300"/>
        <v>1.0699894135834296E-3</v>
      </c>
      <c r="AH104" s="5">
        <f t="shared" si="301"/>
        <v>5.3606055112023652E-3</v>
      </c>
      <c r="AI104" s="5">
        <f t="shared" si="302"/>
        <v>5.6054994655241044E-3</v>
      </c>
      <c r="AJ104" s="5">
        <f t="shared" si="303"/>
        <v>2.9307905788187034E-3</v>
      </c>
      <c r="AK104" s="5">
        <f t="shared" si="304"/>
        <v>1.0215602813773961E-3</v>
      </c>
      <c r="AL104" s="5">
        <f t="shared" si="305"/>
        <v>1.1151927008596068E-5</v>
      </c>
      <c r="AM104" s="5">
        <f t="shared" si="306"/>
        <v>1.3492929096115586E-3</v>
      </c>
      <c r="AN104" s="5">
        <f t="shared" si="307"/>
        <v>1.3470732852109326E-3</v>
      </c>
      <c r="AO104" s="5">
        <f t="shared" si="308"/>
        <v>6.7242865607712002E-4</v>
      </c>
      <c r="AP104" s="5">
        <f t="shared" si="309"/>
        <v>2.2377416407248649E-4</v>
      </c>
      <c r="AQ104" s="5">
        <f t="shared" si="310"/>
        <v>5.5851512335678613E-5</v>
      </c>
      <c r="AR104" s="5">
        <f t="shared" si="311"/>
        <v>1.0703574331794364E-3</v>
      </c>
      <c r="AS104" s="5">
        <f t="shared" si="312"/>
        <v>1.1192556525692428E-3</v>
      </c>
      <c r="AT104" s="5">
        <f t="shared" si="313"/>
        <v>5.8519386934466756E-4</v>
      </c>
      <c r="AU104" s="5">
        <f t="shared" si="314"/>
        <v>2.0397595725485848E-4</v>
      </c>
      <c r="AV104" s="5">
        <f t="shared" si="315"/>
        <v>5.3323599217591878E-5</v>
      </c>
      <c r="AW104" s="5">
        <f t="shared" si="316"/>
        <v>3.2339467879055323E-7</v>
      </c>
      <c r="AX104" s="5">
        <f t="shared" si="317"/>
        <v>2.351556700033623E-4</v>
      </c>
      <c r="AY104" s="5">
        <f t="shared" si="318"/>
        <v>2.3476883237947288E-4</v>
      </c>
      <c r="AZ104" s="5">
        <f t="shared" si="319"/>
        <v>1.1719131555712215E-4</v>
      </c>
      <c r="BA104" s="5">
        <f t="shared" si="320"/>
        <v>3.8999510860141493E-5</v>
      </c>
      <c r="BB104" s="5">
        <f t="shared" si="321"/>
        <v>9.7338388947575419E-6</v>
      </c>
      <c r="BC104" s="5">
        <f t="shared" si="322"/>
        <v>1.9435652917571186E-6</v>
      </c>
      <c r="BD104" s="5">
        <f t="shared" si="323"/>
        <v>1.780994442338508E-4</v>
      </c>
      <c r="BE104" s="5">
        <f t="shared" si="324"/>
        <v>1.8623574097678141E-4</v>
      </c>
      <c r="BF104" s="5">
        <f t="shared" si="325"/>
        <v>9.7371868189632992E-5</v>
      </c>
      <c r="BG104" s="5">
        <f t="shared" si="326"/>
        <v>3.3940068521080578E-5</v>
      </c>
      <c r="BH104" s="5">
        <f t="shared" si="327"/>
        <v>8.8726467353916513E-6</v>
      </c>
      <c r="BI104" s="5">
        <f t="shared" si="328"/>
        <v>1.8555969630328788E-6</v>
      </c>
      <c r="BJ104" s="8">
        <f t="shared" si="329"/>
        <v>0.35999357617061312</v>
      </c>
      <c r="BK104" s="8">
        <f t="shared" si="330"/>
        <v>0.30459412548788745</v>
      </c>
      <c r="BL104" s="8">
        <f t="shared" si="331"/>
        <v>0.31397718752129827</v>
      </c>
      <c r="BM104" s="8">
        <f t="shared" si="332"/>
        <v>0.33504993197714189</v>
      </c>
      <c r="BN104" s="8">
        <f t="shared" si="333"/>
        <v>0.66475826531229165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1.6362000000000001</v>
      </c>
      <c r="F105">
        <f>VLOOKUP(B105,home!$B$2:$E$405,3,FALSE)</f>
        <v>0.93469999999999998</v>
      </c>
      <c r="G105">
        <f>VLOOKUP(C105,away!$B$2:$E$405,4,FALSE)</f>
        <v>0.89880000000000004</v>
      </c>
      <c r="H105">
        <f>VLOOKUP(A105,away!$A$2:$E$405,3,FALSE)</f>
        <v>1.1547000000000001</v>
      </c>
      <c r="I105">
        <f>VLOOKUP(C105,away!$B$2:$E$405,3,FALSE)</f>
        <v>1.1717</v>
      </c>
      <c r="J105">
        <f>VLOOKUP(B105,home!$B$2:$E$405,4,FALSE)</f>
        <v>1.7829999999999999</v>
      </c>
      <c r="K105" s="3">
        <f t="shared" si="278"/>
        <v>1.374585298632</v>
      </c>
      <c r="L105" s="3">
        <f t="shared" si="279"/>
        <v>2.4123312281699998</v>
      </c>
      <c r="M105" s="5">
        <f t="shared" si="280"/>
        <v>2.2665382311624082E-2</v>
      </c>
      <c r="N105" s="5">
        <f t="shared" si="281"/>
        <v>3.1155501313432234E-2</v>
      </c>
      <c r="O105" s="5">
        <f t="shared" si="282"/>
        <v>5.4676409548742706E-2</v>
      </c>
      <c r="P105" s="5">
        <f t="shared" si="283"/>
        <v>7.5157388747684017E-2</v>
      </c>
      <c r="Q105" s="5">
        <f t="shared" si="284"/>
        <v>2.1412947038476959E-2</v>
      </c>
      <c r="R105" s="5">
        <f t="shared" si="285"/>
        <v>6.5948805099322216E-2</v>
      </c>
      <c r="S105" s="5">
        <f t="shared" si="286"/>
        <v>6.2304630534221868E-2</v>
      </c>
      <c r="T105" s="5">
        <f t="shared" si="287"/>
        <v>5.1655120828068286E-2</v>
      </c>
      <c r="U105" s="5">
        <f t="shared" si="288"/>
        <v>9.0652257951875384E-2</v>
      </c>
      <c r="V105" s="5">
        <f t="shared" si="289"/>
        <v>2.2955483748838761E-2</v>
      </c>
      <c r="W105" s="5">
        <f t="shared" si="290"/>
        <v>9.8113073998253482E-3</v>
      </c>
      <c r="X105" s="5">
        <f t="shared" si="291"/>
        <v>2.3668123229774091E-2</v>
      </c>
      <c r="Y105" s="5">
        <f t="shared" si="292"/>
        <v>2.8547676389679925E-2</v>
      </c>
      <c r="Z105" s="5">
        <f t="shared" si="293"/>
        <v>5.3030120667197304E-2</v>
      </c>
      <c r="AA105" s="5">
        <f t="shared" si="294"/>
        <v>7.2894424253810389E-2</v>
      </c>
      <c r="AB105" s="5">
        <f t="shared" si="295"/>
        <v>5.0099801965765835E-2</v>
      </c>
      <c r="AC105" s="5">
        <f t="shared" si="296"/>
        <v>4.7574595044382988E-3</v>
      </c>
      <c r="AD105" s="5">
        <f t="shared" si="297"/>
        <v>3.3716197280398213E-3</v>
      </c>
      <c r="AE105" s="5">
        <f t="shared" si="298"/>
        <v>8.133463559464503E-3</v>
      </c>
      <c r="AF105" s="5">
        <f t="shared" si="299"/>
        <v>9.8103040688394746E-3</v>
      </c>
      <c r="AG105" s="5">
        <f t="shared" si="300"/>
        <v>7.888567621034891E-3</v>
      </c>
      <c r="AH105" s="5">
        <f t="shared" si="301"/>
        <v>3.1981554029775837E-2</v>
      </c>
      <c r="AI105" s="5">
        <f t="shared" si="302"/>
        <v>4.3961373996734859E-2</v>
      </c>
      <c r="AJ105" s="5">
        <f t="shared" si="303"/>
        <v>3.0214329201787418E-2</v>
      </c>
      <c r="AK105" s="5">
        <f t="shared" si="304"/>
        <v>1.3844057576268168E-2</v>
      </c>
      <c r="AL105" s="5">
        <f t="shared" si="305"/>
        <v>6.3102087317196056E-4</v>
      </c>
      <c r="AM105" s="5">
        <f t="shared" si="306"/>
        <v>9.2691578214823176E-4</v>
      </c>
      <c r="AN105" s="5">
        <f t="shared" si="307"/>
        <v>2.2360278871597999E-3</v>
      </c>
      <c r="AO105" s="5">
        <f t="shared" si="308"/>
        <v>2.6970199496272854E-3</v>
      </c>
      <c r="AP105" s="5">
        <f t="shared" si="309"/>
        <v>2.1687018158277937E-3</v>
      </c>
      <c r="AQ105" s="5">
        <f t="shared" si="310"/>
        <v>1.3079067787275926E-3</v>
      </c>
      <c r="AR105" s="5">
        <f t="shared" si="311"/>
        <v>1.5430020302286879E-2</v>
      </c>
      <c r="AS105" s="5">
        <f t="shared" si="312"/>
        <v>2.120987906511683E-2</v>
      </c>
      <c r="AT105" s="5">
        <f t="shared" si="313"/>
        <v>1.4577393974336113E-2</v>
      </c>
      <c r="AU105" s="5">
        <f t="shared" si="314"/>
        <v>6.67929048316304E-3</v>
      </c>
      <c r="AV105" s="5">
        <f t="shared" si="315"/>
        <v>2.2953136258621371E-3</v>
      </c>
      <c r="AW105" s="5">
        <f t="shared" si="316"/>
        <v>5.8123245716546881E-5</v>
      </c>
      <c r="AX105" s="5">
        <f t="shared" si="317"/>
        <v>2.1235413453515696E-4</v>
      </c>
      <c r="AY105" s="5">
        <f t="shared" si="318"/>
        <v>5.1226851017017257E-4</v>
      </c>
      <c r="AZ105" s="5">
        <f t="shared" si="319"/>
        <v>6.1788066214581432E-4</v>
      </c>
      <c r="BA105" s="5">
        <f t="shared" si="320"/>
        <v>4.9684427219223498E-4</v>
      </c>
      <c r="BB105" s="5">
        <f t="shared" si="321"/>
        <v>2.9963823833668098E-4</v>
      </c>
      <c r="BC105" s="5">
        <f t="shared" si="322"/>
        <v>1.4456533589868423E-4</v>
      </c>
      <c r="BD105" s="5">
        <f t="shared" si="323"/>
        <v>6.2037199710839527E-3</v>
      </c>
      <c r="BE105" s="5">
        <f t="shared" si="324"/>
        <v>8.5275422690817369E-3</v>
      </c>
      <c r="BF105" s="5">
        <f t="shared" si="325"/>
        <v>5.8609171182713617E-3</v>
      </c>
      <c r="BG105" s="5">
        <f t="shared" si="326"/>
        <v>2.6854435024254797E-3</v>
      </c>
      <c r="BH105" s="5">
        <f t="shared" si="327"/>
        <v>9.2284278968522357E-4</v>
      </c>
      <c r="BI105" s="5">
        <f t="shared" si="328"/>
        <v>2.5370522632997008E-4</v>
      </c>
      <c r="BJ105" s="8">
        <f t="shared" si="329"/>
        <v>0.20707475454340499</v>
      </c>
      <c r="BK105" s="8">
        <f t="shared" si="330"/>
        <v>0.18898363423014916</v>
      </c>
      <c r="BL105" s="8">
        <f t="shared" si="331"/>
        <v>0.53891908195172544</v>
      </c>
      <c r="BM105" s="8">
        <f t="shared" si="332"/>
        <v>0.7165370120687411</v>
      </c>
      <c r="BN105" s="8">
        <f t="shared" si="333"/>
        <v>0.27101643405928222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1.6362000000000001</v>
      </c>
      <c r="F106">
        <f>VLOOKUP(B106,home!$B$2:$E$405,3,FALSE)</f>
        <v>1.1504000000000001</v>
      </c>
      <c r="G106">
        <f>VLOOKUP(C106,away!$B$2:$E$405,4,FALSE)</f>
        <v>0.79090000000000005</v>
      </c>
      <c r="H106">
        <f>VLOOKUP(A106,away!$A$2:$E$405,3,FALSE)</f>
        <v>1.1547000000000001</v>
      </c>
      <c r="I106">
        <f>VLOOKUP(C106,away!$B$2:$E$405,3,FALSE)</f>
        <v>1.0188999999999999</v>
      </c>
      <c r="J106">
        <f>VLOOKUP(B106,home!$B$2:$E$405,4,FALSE)</f>
        <v>0.86599999999999999</v>
      </c>
      <c r="K106" s="3">
        <f t="shared" si="278"/>
        <v>1.4886987952320003</v>
      </c>
      <c r="L106" s="3">
        <f t="shared" si="279"/>
        <v>1.0188696367800001</v>
      </c>
      <c r="M106" s="5">
        <f t="shared" si="280"/>
        <v>8.1466088934879527E-2</v>
      </c>
      <c r="N106" s="5">
        <f t="shared" si="281"/>
        <v>0.12127846844961815</v>
      </c>
      <c r="O106" s="5">
        <f t="shared" si="282"/>
        <v>8.3003324442967888E-2</v>
      </c>
      <c r="P106" s="5">
        <f t="shared" si="283"/>
        <v>0.12356694909849715</v>
      </c>
      <c r="Q106" s="5">
        <f t="shared" si="284"/>
        <v>9.0273554934264394E-2</v>
      </c>
      <c r="R106" s="5">
        <f t="shared" si="285"/>
        <v>4.2284783513369603E-2</v>
      </c>
      <c r="S106" s="5">
        <f t="shared" si="286"/>
        <v>4.685627820465213E-2</v>
      </c>
      <c r="T106" s="5">
        <f t="shared" si="287"/>
        <v>9.1976984126713346E-2</v>
      </c>
      <c r="U106" s="5">
        <f t="shared" si="288"/>
        <v>6.2949306272999273E-2</v>
      </c>
      <c r="V106" s="5">
        <f t="shared" si="289"/>
        <v>7.8967926949163585E-3</v>
      </c>
      <c r="W106" s="5">
        <f t="shared" si="290"/>
        <v>4.4796710823983045E-2</v>
      </c>
      <c r="X106" s="5">
        <f t="shared" si="291"/>
        <v>4.5642008486170303E-2</v>
      </c>
      <c r="Y106" s="5">
        <f t="shared" si="292"/>
        <v>2.325162830410701E-2</v>
      </c>
      <c r="Z106" s="5">
        <f t="shared" si="293"/>
        <v>1.4360894006529271E-2</v>
      </c>
      <c r="AA106" s="5">
        <f t="shared" si="294"/>
        <v>2.1379045605974579E-2</v>
      </c>
      <c r="AB106" s="5">
        <f t="shared" si="295"/>
        <v>1.5913479718412182E-2</v>
      </c>
      <c r="AC106" s="5">
        <f t="shared" si="296"/>
        <v>7.4861101236407726E-4</v>
      </c>
      <c r="AD106" s="5">
        <f t="shared" si="297"/>
        <v>1.6672202358504969E-2</v>
      </c>
      <c r="AE106" s="5">
        <f t="shared" si="298"/>
        <v>1.6986800761332622E-2</v>
      </c>
      <c r="AF106" s="5">
        <f t="shared" si="299"/>
        <v>8.6536677608765981E-3</v>
      </c>
      <c r="AG106" s="5">
        <f t="shared" si="300"/>
        <v>2.9389864427797115E-3</v>
      </c>
      <c r="AH106" s="5">
        <f t="shared" si="301"/>
        <v>3.6579697150671397E-3</v>
      </c>
      <c r="AI106" s="5">
        <f t="shared" si="302"/>
        <v>5.4456151078155941E-3</v>
      </c>
      <c r="AJ106" s="5">
        <f t="shared" si="303"/>
        <v>4.0534403251511284E-3</v>
      </c>
      <c r="AK106" s="5">
        <f t="shared" si="304"/>
        <v>2.0114505761990968E-3</v>
      </c>
      <c r="AL106" s="5">
        <f t="shared" si="305"/>
        <v>4.5419427920890922E-5</v>
      </c>
      <c r="AM106" s="5">
        <f t="shared" si="306"/>
        <v>4.9639775129940861E-3</v>
      </c>
      <c r="AN106" s="5">
        <f t="shared" si="307"/>
        <v>5.0576459656483724E-3</v>
      </c>
      <c r="AO106" s="5">
        <f t="shared" si="308"/>
        <v>2.5765409539909951E-3</v>
      </c>
      <c r="AP106" s="5">
        <f t="shared" si="309"/>
        <v>8.7505311531386651E-4</v>
      </c>
      <c r="AQ106" s="5">
        <f t="shared" si="310"/>
        <v>2.2289126244076169E-4</v>
      </c>
      <c r="AR106" s="5">
        <f t="shared" si="311"/>
        <v>7.4539885498853969E-4</v>
      </c>
      <c r="AS106" s="5">
        <f t="shared" si="312"/>
        <v>1.1096743773887515E-3</v>
      </c>
      <c r="AT106" s="5">
        <f t="shared" si="313"/>
        <v>8.2598545435922754E-4</v>
      </c>
      <c r="AU106" s="5">
        <f t="shared" si="314"/>
        <v>4.0988118359457933E-4</v>
      </c>
      <c r="AV106" s="5">
        <f t="shared" si="315"/>
        <v>1.5254740605137918E-4</v>
      </c>
      <c r="AW106" s="5">
        <f t="shared" si="316"/>
        <v>1.9136592808675181E-6</v>
      </c>
      <c r="AX106" s="5">
        <f t="shared" si="317"/>
        <v>1.231644557192174E-3</v>
      </c>
      <c r="AY106" s="5">
        <f t="shared" si="318"/>
        <v>1.2548852426284543E-3</v>
      </c>
      <c r="AZ106" s="5">
        <f t="shared" si="319"/>
        <v>6.3928223567871778E-4</v>
      </c>
      <c r="BA106" s="5">
        <f t="shared" si="320"/>
        <v>2.1711508642196047E-4</v>
      </c>
      <c r="BB106" s="5">
        <f t="shared" si="321"/>
        <v>5.5302992310550299E-5</v>
      </c>
      <c r="BC106" s="5">
        <f t="shared" si="322"/>
        <v>1.1269307937659509E-5</v>
      </c>
      <c r="BD106" s="5">
        <f t="shared" si="323"/>
        <v>1.2657737677306682E-4</v>
      </c>
      <c r="BE106" s="5">
        <f t="shared" si="324"/>
        <v>1.8843558830569155E-4</v>
      </c>
      <c r="BF106" s="5">
        <f t="shared" si="325"/>
        <v>1.4026191664475818E-4</v>
      </c>
      <c r="BG106" s="5">
        <f t="shared" si="326"/>
        <v>6.9602582108660891E-5</v>
      </c>
      <c r="BH106" s="5">
        <f t="shared" si="327"/>
        <v>2.5904320032549965E-5</v>
      </c>
      <c r="BI106" s="5">
        <f t="shared" si="328"/>
        <v>7.7127460047522503E-6</v>
      </c>
      <c r="BJ106" s="8">
        <f t="shared" si="329"/>
        <v>0.47957662068090778</v>
      </c>
      <c r="BK106" s="8">
        <f t="shared" si="330"/>
        <v>0.26183502461585856</v>
      </c>
      <c r="BL106" s="8">
        <f t="shared" si="331"/>
        <v>0.24450039708420845</v>
      </c>
      <c r="BM106" s="8">
        <f t="shared" si="332"/>
        <v>0.45714679543055986</v>
      </c>
      <c r="BN106" s="8">
        <f t="shared" si="333"/>
        <v>0.54187316937359675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1.6362000000000001</v>
      </c>
      <c r="F107">
        <f>VLOOKUP(B107,home!$B$2:$E$405,3,FALSE)</f>
        <v>1.0065999999999999</v>
      </c>
      <c r="G107">
        <f>VLOOKUP(C107,away!$B$2:$E$405,4,FALSE)</f>
        <v>0.82689999999999997</v>
      </c>
      <c r="H107">
        <f>VLOOKUP(A107,away!$A$2:$E$405,3,FALSE)</f>
        <v>1.1547000000000001</v>
      </c>
      <c r="I107">
        <f>VLOOKUP(C107,away!$B$2:$E$405,3,FALSE)</f>
        <v>1.3245</v>
      </c>
      <c r="J107">
        <f>VLOOKUP(B107,home!$B$2:$E$405,4,FALSE)</f>
        <v>0.7641</v>
      </c>
      <c r="K107" s="3">
        <f t="shared" si="278"/>
        <v>1.3619034069479998</v>
      </c>
      <c r="L107" s="3">
        <f t="shared" si="279"/>
        <v>1.168614654615</v>
      </c>
      <c r="M107" s="5">
        <f t="shared" si="280"/>
        <v>7.961776269724985E-2</v>
      </c>
      <c r="N107" s="5">
        <f t="shared" si="281"/>
        <v>0.10843170227096195</v>
      </c>
      <c r="O107" s="5">
        <f t="shared" si="282"/>
        <v>9.3042484255665678E-2</v>
      </c>
      <c r="P107" s="5">
        <f t="shared" si="283"/>
        <v>0.12671487629869674</v>
      </c>
      <c r="Q107" s="5">
        <f t="shared" si="284"/>
        <v>7.3836752371997133E-2</v>
      </c>
      <c r="R107" s="5">
        <f t="shared" si="285"/>
        <v>5.436540530147816E-2</v>
      </c>
      <c r="S107" s="5">
        <f t="shared" si="286"/>
        <v>5.0417957411244371E-2</v>
      </c>
      <c r="T107" s="5">
        <f t="shared" si="287"/>
        <v>8.6286710871094727E-2</v>
      </c>
      <c r="U107" s="5">
        <f t="shared" si="288"/>
        <v>7.4040430700191978E-2</v>
      </c>
      <c r="V107" s="5">
        <f t="shared" si="289"/>
        <v>8.9158011146221929E-3</v>
      </c>
      <c r="W107" s="5">
        <f t="shared" si="290"/>
        <v>3.3519508204466232E-2</v>
      </c>
      <c r="X107" s="5">
        <f t="shared" si="291"/>
        <v>3.9171388503226975E-2</v>
      </c>
      <c r="Y107" s="5">
        <f t="shared" si="292"/>
        <v>2.2888129323244289E-2</v>
      </c>
      <c r="Z107" s="5">
        <f t="shared" si="293"/>
        <v>2.1177403113130464E-2</v>
      </c>
      <c r="AA107" s="5">
        <f t="shared" si="294"/>
        <v>2.8841577450083561E-2</v>
      </c>
      <c r="AB107" s="5">
        <f t="shared" si="295"/>
        <v>1.9639721295511708E-2</v>
      </c>
      <c r="AC107" s="5">
        <f t="shared" si="296"/>
        <v>8.8686603738721804E-4</v>
      </c>
      <c r="AD107" s="5">
        <f t="shared" si="297"/>
        <v>1.1412583105721007E-2</v>
      </c>
      <c r="AE107" s="5">
        <f t="shared" si="298"/>
        <v>1.333691186435714E-2</v>
      </c>
      <c r="AF107" s="5">
        <f t="shared" si="299"/>
        <v>7.792855325998208E-3</v>
      </c>
      <c r="AG107" s="5">
        <f t="shared" si="300"/>
        <v>3.0356149784186866E-3</v>
      </c>
      <c r="AH107" s="5">
        <f t="shared" si="301"/>
        <v>6.1870559061733936E-3</v>
      </c>
      <c r="AI107" s="5">
        <f t="shared" si="302"/>
        <v>8.4261725175952904E-3</v>
      </c>
      <c r="AJ107" s="5">
        <f t="shared" si="303"/>
        <v>5.7378165296223154E-3</v>
      </c>
      <c r="AK107" s="5">
        <f t="shared" si="304"/>
        <v>2.6047839600450602E-3</v>
      </c>
      <c r="AL107" s="5">
        <f t="shared" si="305"/>
        <v>5.6459320841939851E-5</v>
      </c>
      <c r="AM107" s="5">
        <f t="shared" si="306"/>
        <v>3.108567162751721E-3</v>
      </c>
      <c r="AN107" s="5">
        <f t="shared" si="307"/>
        <v>3.6327171412466335E-3</v>
      </c>
      <c r="AO107" s="5">
        <f t="shared" si="308"/>
        <v>2.1226232436659625E-3</v>
      </c>
      <c r="AP107" s="5">
        <f t="shared" si="309"/>
        <v>8.2684287625815658E-4</v>
      </c>
      <c r="AQ107" s="5">
        <f t="shared" si="310"/>
        <v>2.415651755648246E-4</v>
      </c>
      <c r="AR107" s="5">
        <f t="shared" si="311"/>
        <v>1.4460568401753028E-3</v>
      </c>
      <c r="AS107" s="5">
        <f t="shared" si="312"/>
        <v>1.9693897372752046E-3</v>
      </c>
      <c r="AT107" s="5">
        <f t="shared" si="313"/>
        <v>1.3410592964017637E-3</v>
      </c>
      <c r="AU107" s="5">
        <f t="shared" si="314"/>
        <v>6.0879774156294983E-4</v>
      </c>
      <c r="AV107" s="5">
        <f t="shared" si="315"/>
        <v>2.0728092959420747E-4</v>
      </c>
      <c r="AW107" s="5">
        <f t="shared" si="316"/>
        <v>2.4960356465230075E-6</v>
      </c>
      <c r="AX107" s="5">
        <f t="shared" si="317"/>
        <v>7.0559470161304092E-4</v>
      </c>
      <c r="AY107" s="5">
        <f t="shared" si="318"/>
        <v>8.2456830852369793E-4</v>
      </c>
      <c r="AZ107" s="5">
        <f t="shared" si="319"/>
        <v>4.8180130453594807E-4</v>
      </c>
      <c r="BA107" s="5">
        <f t="shared" si="320"/>
        <v>1.8768002169777779E-4</v>
      </c>
      <c r="BB107" s="5">
        <f t="shared" si="321"/>
        <v>5.4831405933621051E-5</v>
      </c>
      <c r="BC107" s="5">
        <f t="shared" si="322"/>
        <v>1.2815356901434682E-5</v>
      </c>
      <c r="BD107" s="5">
        <f t="shared" si="323"/>
        <v>2.8164720247251992E-4</v>
      </c>
      <c r="BE107" s="5">
        <f t="shared" si="324"/>
        <v>3.8357628460469805E-4</v>
      </c>
      <c r="BF107" s="5">
        <f t="shared" si="325"/>
        <v>2.6119692441379697E-4</v>
      </c>
      <c r="BG107" s="5">
        <f t="shared" si="326"/>
        <v>1.1857499374782976E-4</v>
      </c>
      <c r="BH107" s="5">
        <f t="shared" si="327"/>
        <v>4.0371921991001805E-5</v>
      </c>
      <c r="BI107" s="5">
        <f t="shared" si="328"/>
        <v>1.0996531620916833E-5</v>
      </c>
      <c r="BJ107" s="8">
        <f t="shared" si="329"/>
        <v>0.41191176351817926</v>
      </c>
      <c r="BK107" s="8">
        <f t="shared" si="330"/>
        <v>0.26743429118856593</v>
      </c>
      <c r="BL107" s="8">
        <f t="shared" si="331"/>
        <v>0.29955439632022746</v>
      </c>
      <c r="BM107" s="8">
        <f t="shared" si="332"/>
        <v>0.46324679867117646</v>
      </c>
      <c r="BN107" s="8">
        <f t="shared" si="333"/>
        <v>0.5360089831960495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1.3193999999999999</v>
      </c>
      <c r="F108">
        <f>VLOOKUP(B108,home!$B$2:$E$405,3,FALSE)</f>
        <v>0.92630000000000001</v>
      </c>
      <c r="G108">
        <f>VLOOKUP(C108,away!$B$2:$E$405,4,FALSE)</f>
        <v>1.0105999999999999</v>
      </c>
      <c r="H108">
        <f>VLOOKUP(A108,away!$A$2:$E$405,3,FALSE)</f>
        <v>1.0076000000000001</v>
      </c>
      <c r="I108">
        <f>VLOOKUP(C108,away!$B$2:$E$405,3,FALSE)</f>
        <v>0.66159999999999997</v>
      </c>
      <c r="J108">
        <f>VLOOKUP(B108,home!$B$2:$E$405,4,FALSE)</f>
        <v>0.88219999999999998</v>
      </c>
      <c r="K108" s="3">
        <f t="shared" si="278"/>
        <v>1.2351151183319999</v>
      </c>
      <c r="L108" s="3">
        <f t="shared" si="279"/>
        <v>0.58809936275200003</v>
      </c>
      <c r="M108" s="5">
        <f t="shared" si="280"/>
        <v>0.1615057584231796</v>
      </c>
      <c r="N108" s="5">
        <f t="shared" si="281"/>
        <v>0.19947820392614488</v>
      </c>
      <c r="O108" s="5">
        <f t="shared" si="282"/>
        <v>9.4981433609450383E-2</v>
      </c>
      <c r="P108" s="5">
        <f t="shared" si="283"/>
        <v>0.11731300461187931</v>
      </c>
      <c r="Q108" s="5">
        <f t="shared" si="284"/>
        <v>0.12318927272344765</v>
      </c>
      <c r="R108" s="5">
        <f t="shared" si="285"/>
        <v>2.7929260289494582E-2</v>
      </c>
      <c r="S108" s="5">
        <f t="shared" si="286"/>
        <v>2.1303173932359955E-2</v>
      </c>
      <c r="T108" s="5">
        <f t="shared" si="287"/>
        <v>7.2447532786541896E-2</v>
      </c>
      <c r="U108" s="5">
        <f t="shared" si="288"/>
        <v>3.4495851627384326E-2</v>
      </c>
      <c r="V108" s="5">
        <f t="shared" si="289"/>
        <v>1.7193328076791003E-3</v>
      </c>
      <c r="W108" s="5">
        <f t="shared" si="290"/>
        <v>5.0717644385684692E-2</v>
      </c>
      <c r="X108" s="5">
        <f t="shared" si="291"/>
        <v>2.9827014343503717E-2</v>
      </c>
      <c r="Y108" s="5">
        <f t="shared" si="292"/>
        <v>8.7706240641046481E-3</v>
      </c>
      <c r="Z108" s="5">
        <f t="shared" si="293"/>
        <v>5.4750600594621682E-3</v>
      </c>
      <c r="AA108" s="5">
        <f t="shared" si="294"/>
        <v>6.7623294532174229E-3</v>
      </c>
      <c r="AB108" s="5">
        <f t="shared" si="295"/>
        <v>4.1761276714053037E-3</v>
      </c>
      <c r="AC108" s="5">
        <f t="shared" si="296"/>
        <v>7.805453020911657E-5</v>
      </c>
      <c r="AD108" s="5">
        <f t="shared" si="297"/>
        <v>1.5660532336736314E-2</v>
      </c>
      <c r="AE108" s="5">
        <f t="shared" si="298"/>
        <v>9.2099490875917154E-3</v>
      </c>
      <c r="AF108" s="5">
        <f t="shared" si="299"/>
        <v>2.7081825946955254E-3</v>
      </c>
      <c r="AG108" s="5">
        <f t="shared" si="300"/>
        <v>5.3089348605216558E-4</v>
      </c>
      <c r="AH108" s="5">
        <f t="shared" si="301"/>
        <v>8.0496983299965688E-4</v>
      </c>
      <c r="AI108" s="5">
        <f t="shared" si="302"/>
        <v>9.9423041053906154E-4</v>
      </c>
      <c r="AJ108" s="5">
        <f t="shared" si="303"/>
        <v>6.1399450558111298E-4</v>
      </c>
      <c r="AK108" s="5">
        <f t="shared" si="304"/>
        <v>2.5278463213867142E-4</v>
      </c>
      <c r="AL108" s="5">
        <f t="shared" si="305"/>
        <v>2.2678600569540961E-6</v>
      </c>
      <c r="AM108" s="5">
        <f t="shared" si="306"/>
        <v>3.8685120500460348E-3</v>
      </c>
      <c r="AN108" s="5">
        <f t="shared" si="307"/>
        <v>2.275069471430506E-3</v>
      </c>
      <c r="AO108" s="5">
        <f t="shared" si="308"/>
        <v>6.6898345318240496E-4</v>
      </c>
      <c r="AP108" s="5">
        <f t="shared" si="309"/>
        <v>1.3114291416940164E-4</v>
      </c>
      <c r="AQ108" s="5">
        <f t="shared" si="310"/>
        <v>1.9281266063116326E-5</v>
      </c>
      <c r="AR108" s="5">
        <f t="shared" si="311"/>
        <v>9.468044916433647E-5</v>
      </c>
      <c r="AS108" s="5">
        <f t="shared" si="312"/>
        <v>1.1694125417333634E-4</v>
      </c>
      <c r="AT108" s="5">
        <f t="shared" si="313"/>
        <v>7.2217955493096418E-5</v>
      </c>
      <c r="AU108" s="5">
        <f t="shared" si="314"/>
        <v>2.9732496214850296E-5</v>
      </c>
      <c r="AV108" s="5">
        <f t="shared" si="315"/>
        <v>9.1807638951776434E-6</v>
      </c>
      <c r="AW108" s="5">
        <f t="shared" si="316"/>
        <v>4.5758512458361811E-8</v>
      </c>
      <c r="AX108" s="5">
        <f t="shared" si="317"/>
        <v>7.9634295307689552E-4</v>
      </c>
      <c r="AY108" s="5">
        <f t="shared" si="318"/>
        <v>4.6832878323656811E-4</v>
      </c>
      <c r="AZ108" s="5">
        <f t="shared" si="319"/>
        <v>1.3771192948992261E-4</v>
      </c>
      <c r="BA108" s="5">
        <f t="shared" si="320"/>
        <v>2.6996099325457287E-5</v>
      </c>
      <c r="BB108" s="5">
        <f t="shared" si="321"/>
        <v>3.9690972025227807E-6</v>
      </c>
      <c r="BC108" s="5">
        <f t="shared" si="322"/>
        <v>4.6684470710087886E-7</v>
      </c>
      <c r="BD108" s="5">
        <f t="shared" si="323"/>
        <v>9.2802519697698975E-6</v>
      </c>
      <c r="BE108" s="5">
        <f t="shared" si="324"/>
        <v>1.1462179509793123E-5</v>
      </c>
      <c r="BF108" s="5">
        <f t="shared" si="325"/>
        <v>7.0785556007903802E-6</v>
      </c>
      <c r="BG108" s="5">
        <f t="shared" si="326"/>
        <v>2.9142770128299507E-6</v>
      </c>
      <c r="BH108" s="5">
        <f t="shared" si="327"/>
        <v>8.998668993884231E-7</v>
      </c>
      <c r="BI108" s="5">
        <f t="shared" si="328"/>
        <v>2.2228784238423632E-7</v>
      </c>
      <c r="BJ108" s="8">
        <f t="shared" si="329"/>
        <v>0.52093665459643324</v>
      </c>
      <c r="BK108" s="8">
        <f t="shared" si="330"/>
        <v>0.30238992094860062</v>
      </c>
      <c r="BL108" s="8">
        <f t="shared" si="331"/>
        <v>0.17136559236998622</v>
      </c>
      <c r="BM108" s="8">
        <f t="shared" si="332"/>
        <v>0.27530201136616167</v>
      </c>
      <c r="BN108" s="8">
        <f t="shared" si="333"/>
        <v>0.72439693358359636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1.2378</v>
      </c>
      <c r="F109">
        <f>VLOOKUP(B109,home!$B$2:$E$405,3,FALSE)</f>
        <v>0.76039999999999996</v>
      </c>
      <c r="G109">
        <f>VLOOKUP(C109,away!$B$2:$E$405,4,FALSE)</f>
        <v>0.71279999999999999</v>
      </c>
      <c r="H109">
        <f>VLOOKUP(A109,away!$A$2:$E$405,3,FALSE)</f>
        <v>0.96950000000000003</v>
      </c>
      <c r="I109">
        <f>VLOOKUP(C109,away!$B$2:$E$405,3,FALSE)</f>
        <v>0.78879999999999995</v>
      </c>
      <c r="J109">
        <f>VLOOKUP(B109,home!$B$2:$E$405,4,FALSE)</f>
        <v>1.0315000000000001</v>
      </c>
      <c r="K109" s="3">
        <f t="shared" si="278"/>
        <v>0.670903839936</v>
      </c>
      <c r="L109" s="3">
        <f t="shared" si="279"/>
        <v>0.78883096040000011</v>
      </c>
      <c r="M109" s="5">
        <f t="shared" si="280"/>
        <v>0.2322978718791964</v>
      </c>
      <c r="N109" s="5">
        <f t="shared" si="281"/>
        <v>0.15584953425271381</v>
      </c>
      <c r="O109" s="5">
        <f t="shared" si="282"/>
        <v>0.18324375337334267</v>
      </c>
      <c r="P109" s="5">
        <f t="shared" si="283"/>
        <v>0.12293893778246096</v>
      </c>
      <c r="Q109" s="5">
        <f t="shared" si="284"/>
        <v>5.2280025491191422E-2</v>
      </c>
      <c r="R109" s="5">
        <f t="shared" si="285"/>
        <v>7.2274172980397303E-2</v>
      </c>
      <c r="S109" s="5">
        <f t="shared" si="286"/>
        <v>1.6265734916998762E-2</v>
      </c>
      <c r="T109" s="5">
        <f t="shared" si="287"/>
        <v>4.1240102717953017E-2</v>
      </c>
      <c r="U109" s="5">
        <f t="shared" si="288"/>
        <v>4.8489020180747251E-2</v>
      </c>
      <c r="V109" s="5">
        <f t="shared" si="289"/>
        <v>9.5647892690067327E-4</v>
      </c>
      <c r="W109" s="5">
        <f t="shared" si="290"/>
        <v>1.1691623284664101E-2</v>
      </c>
      <c r="X109" s="5">
        <f t="shared" si="291"/>
        <v>9.2227144242765877E-3</v>
      </c>
      <c r="Y109" s="5">
        <f t="shared" si="292"/>
        <v>3.6375813383985162E-3</v>
      </c>
      <c r="Z109" s="5">
        <f t="shared" si="293"/>
        <v>1.9004035094747518E-2</v>
      </c>
      <c r="AA109" s="5">
        <f t="shared" si="294"/>
        <v>1.2749880119344617E-2</v>
      </c>
      <c r="AB109" s="5">
        <f t="shared" si="295"/>
        <v>4.2769717653959836E-3</v>
      </c>
      <c r="AC109" s="5">
        <f t="shared" si="296"/>
        <v>3.1637317190325812E-5</v>
      </c>
      <c r="AD109" s="5">
        <f t="shared" si="297"/>
        <v>1.9609887391915733E-3</v>
      </c>
      <c r="AE109" s="5">
        <f t="shared" si="298"/>
        <v>1.5468886304700741E-3</v>
      </c>
      <c r="AF109" s="5">
        <f t="shared" si="299"/>
        <v>6.1011682200277451E-4</v>
      </c>
      <c r="AG109" s="5">
        <f t="shared" si="300"/>
        <v>1.6042634621888152E-4</v>
      </c>
      <c r="AH109" s="5">
        <f t="shared" si="301"/>
        <v>3.747742813816248E-3</v>
      </c>
      <c r="AI109" s="5">
        <f t="shared" si="302"/>
        <v>2.5143750448818705E-3</v>
      </c>
      <c r="AJ109" s="5">
        <f t="shared" si="303"/>
        <v>8.4345193632524938E-4</v>
      </c>
      <c r="AK109" s="5">
        <f t="shared" si="304"/>
        <v>1.8862504762735488E-4</v>
      </c>
      <c r="AL109" s="5">
        <f t="shared" si="305"/>
        <v>6.6973634122453142E-7</v>
      </c>
      <c r="AM109" s="5">
        <f t="shared" si="306"/>
        <v>2.6312697503897634E-4</v>
      </c>
      <c r="AN109" s="5">
        <f t="shared" si="307"/>
        <v>2.075627044271426E-4</v>
      </c>
      <c r="AO109" s="5">
        <f t="shared" si="308"/>
        <v>8.1865943738242098E-5</v>
      </c>
      <c r="AP109" s="5">
        <f t="shared" si="309"/>
        <v>2.1526130341029968E-5</v>
      </c>
      <c r="AQ109" s="5">
        <f t="shared" si="310"/>
        <v>4.2451195176525624E-6</v>
      </c>
      <c r="AR109" s="5">
        <f t="shared" si="311"/>
        <v>5.9126711263097413E-4</v>
      </c>
      <c r="AS109" s="5">
        <f t="shared" si="312"/>
        <v>3.9668337629199192E-4</v>
      </c>
      <c r="AT109" s="5">
        <f t="shared" si="313"/>
        <v>1.3306820019653729E-4</v>
      </c>
      <c r="AU109" s="5">
        <f t="shared" si="314"/>
        <v>2.975865549507643E-5</v>
      </c>
      <c r="AV109" s="5">
        <f t="shared" si="315"/>
        <v>4.9912990607448295E-6</v>
      </c>
      <c r="AW109" s="5">
        <f t="shared" si="316"/>
        <v>9.8456771278647359E-9</v>
      </c>
      <c r="AX109" s="5">
        <f t="shared" si="317"/>
        <v>2.9422149657398877E-5</v>
      </c>
      <c r="AY109" s="5">
        <f t="shared" si="318"/>
        <v>2.3209102571278491E-5</v>
      </c>
      <c r="AZ109" s="5">
        <f t="shared" si="319"/>
        <v>9.1540293356618607E-6</v>
      </c>
      <c r="BA109" s="5">
        <f t="shared" si="320"/>
        <v>2.4069939174599739E-6</v>
      </c>
      <c r="BB109" s="5">
        <f t="shared" si="321"/>
        <v>4.7467783089672739E-7</v>
      </c>
      <c r="BC109" s="5">
        <f t="shared" si="322"/>
        <v>7.4888113845370885E-8</v>
      </c>
      <c r="BD109" s="5">
        <f t="shared" si="323"/>
        <v>7.773496738493767E-5</v>
      </c>
      <c r="BE109" s="5">
        <f t="shared" si="324"/>
        <v>5.2152688115854402E-5</v>
      </c>
      <c r="BF109" s="5">
        <f t="shared" si="325"/>
        <v>1.7494719359955652E-5</v>
      </c>
      <c r="BG109" s="5">
        <f t="shared" si="326"/>
        <v>3.9124247990656441E-6</v>
      </c>
      <c r="BH109" s="5">
        <f t="shared" si="327"/>
        <v>6.5621520528849334E-7</v>
      </c>
      <c r="BI109" s="5">
        <f t="shared" si="328"/>
        <v>8.8051460210488164E-8</v>
      </c>
      <c r="BJ109" s="8">
        <f t="shared" si="329"/>
        <v>0.27884307076157033</v>
      </c>
      <c r="BK109" s="8">
        <f t="shared" si="330"/>
        <v>0.37251453966165959</v>
      </c>
      <c r="BL109" s="8">
        <f t="shared" si="331"/>
        <v>0.32963580097187928</v>
      </c>
      <c r="BM109" s="8">
        <f t="shared" si="332"/>
        <v>0.18108995147365989</v>
      </c>
      <c r="BN109" s="8">
        <f t="shared" si="333"/>
        <v>0.81888429575930244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1.3371</v>
      </c>
      <c r="F110">
        <f>VLOOKUP(B110,home!$B$2:$E$405,3,FALSE)</f>
        <v>0.70389999999999997</v>
      </c>
      <c r="G110">
        <f>VLOOKUP(C110,away!$B$2:$E$405,4,FALSE)</f>
        <v>1.4077999999999999</v>
      </c>
      <c r="H110">
        <f>VLOOKUP(A110,away!$A$2:$E$405,3,FALSE)</f>
        <v>1.1086</v>
      </c>
      <c r="I110">
        <f>VLOOKUP(C110,away!$B$2:$E$405,3,FALSE)</f>
        <v>0.47749999999999998</v>
      </c>
      <c r="J110">
        <f>VLOOKUP(B110,home!$B$2:$E$405,4,FALSE)</f>
        <v>1.3265</v>
      </c>
      <c r="K110" s="3">
        <f t="shared" si="278"/>
        <v>1.3249998065819999</v>
      </c>
      <c r="L110" s="3">
        <f t="shared" si="279"/>
        <v>0.70219139725000002</v>
      </c>
      <c r="M110" s="5">
        <f t="shared" si="280"/>
        <v>0.13170493441743561</v>
      </c>
      <c r="N110" s="5">
        <f t="shared" si="281"/>
        <v>0.17450901262899715</v>
      </c>
      <c r="O110" s="5">
        <f t="shared" si="282"/>
        <v>9.2482071923298714E-2</v>
      </c>
      <c r="P110" s="5">
        <f t="shared" si="283"/>
        <v>0.12253872741067341</v>
      </c>
      <c r="Q110" s="5">
        <f t="shared" si="284"/>
        <v>0.11561220399011855</v>
      </c>
      <c r="R110" s="5">
        <f t="shared" si="285"/>
        <v>3.2470057652198056E-2</v>
      </c>
      <c r="S110" s="5">
        <f t="shared" si="286"/>
        <v>2.8502614161431686E-2</v>
      </c>
      <c r="T110" s="5">
        <f t="shared" si="287"/>
        <v>8.1181895058973358E-2</v>
      </c>
      <c r="U110" s="5">
        <f t="shared" si="288"/>
        <v>4.3022820108868813E-2</v>
      </c>
      <c r="V110" s="5">
        <f t="shared" si="289"/>
        <v>2.9465478880821845E-3</v>
      </c>
      <c r="W110" s="5">
        <f t="shared" si="290"/>
        <v>5.1062049308475251E-2</v>
      </c>
      <c r="X110" s="5">
        <f t="shared" si="291"/>
        <v>3.5855331750366627E-2</v>
      </c>
      <c r="Y110" s="5">
        <f t="shared" si="292"/>
        <v>1.2588652750326114E-2</v>
      </c>
      <c r="Z110" s="5">
        <f t="shared" si="293"/>
        <v>7.6000650505283398E-3</v>
      </c>
      <c r="AA110" s="5">
        <f t="shared" si="294"/>
        <v>1.0070084721960668E-2</v>
      </c>
      <c r="AB110" s="5">
        <f t="shared" si="295"/>
        <v>6.6714301544311206E-3</v>
      </c>
      <c r="AC110" s="5">
        <f t="shared" si="296"/>
        <v>1.7134239790316414E-4</v>
      </c>
      <c r="AD110" s="5">
        <f t="shared" si="297"/>
        <v>1.6914301364352565E-2</v>
      </c>
      <c r="AE110" s="5">
        <f t="shared" si="298"/>
        <v>1.1877076908542308E-2</v>
      </c>
      <c r="AF110" s="5">
        <f t="shared" si="299"/>
        <v>4.1699906148275163E-3</v>
      </c>
      <c r="AG110" s="5">
        <f t="shared" si="300"/>
        <v>9.7604384544837386E-4</v>
      </c>
      <c r="AH110" s="5">
        <f t="shared" si="301"/>
        <v>1.3341750742553464E-3</v>
      </c>
      <c r="AI110" s="5">
        <f t="shared" si="302"/>
        <v>1.7677817153348594E-3</v>
      </c>
      <c r="AJ110" s="5">
        <f t="shared" si="303"/>
        <v>1.1711552154489427E-3</v>
      </c>
      <c r="AK110" s="5">
        <f t="shared" si="304"/>
        <v>5.1726014464911632E-4</v>
      </c>
      <c r="AL110" s="5">
        <f t="shared" si="305"/>
        <v>6.376702432120093E-6</v>
      </c>
      <c r="AM110" s="5">
        <f t="shared" si="306"/>
        <v>4.4822892072473603E-3</v>
      </c>
      <c r="AN110" s="5">
        <f t="shared" si="307"/>
        <v>3.1474249213156182E-3</v>
      </c>
      <c r="AO110" s="5">
        <f t="shared" si="308"/>
        <v>1.1050473516190425E-3</v>
      </c>
      <c r="AP110" s="5">
        <f t="shared" si="309"/>
        <v>2.5865158128692928E-4</v>
      </c>
      <c r="AQ110" s="5">
        <f t="shared" si="310"/>
        <v>4.5405728816197703E-5</v>
      </c>
      <c r="AR110" s="5">
        <f t="shared" si="311"/>
        <v>1.873692519134969E-4</v>
      </c>
      <c r="AS110" s="5">
        <f t="shared" si="312"/>
        <v>2.4826422254479742E-4</v>
      </c>
      <c r="AT110" s="5">
        <f t="shared" si="313"/>
        <v>1.6447502342654364E-4</v>
      </c>
      <c r="AU110" s="5">
        <f t="shared" si="314"/>
        <v>7.2643124742580051E-5</v>
      </c>
      <c r="AV110" s="5">
        <f t="shared" si="315"/>
        <v>2.4063031558357666E-5</v>
      </c>
      <c r="AW110" s="5">
        <f t="shared" si="316"/>
        <v>1.6480294559890469E-7</v>
      </c>
      <c r="AX110" s="5">
        <f t="shared" si="317"/>
        <v>9.8983872210789002E-4</v>
      </c>
      <c r="AY110" s="5">
        <f t="shared" si="318"/>
        <v>6.9505623532909366E-4</v>
      </c>
      <c r="AZ110" s="5">
        <f t="shared" si="319"/>
        <v>2.4403125452653052E-4</v>
      </c>
      <c r="BA110" s="5">
        <f t="shared" si="320"/>
        <v>5.7118882529551646E-5</v>
      </c>
      <c r="BB110" s="5">
        <f t="shared" si="321"/>
        <v>1.0027096983196119E-5</v>
      </c>
      <c r="BC110" s="5">
        <f t="shared" si="322"/>
        <v>1.4081882481983489E-6</v>
      </c>
      <c r="BD110" s="5">
        <f t="shared" si="323"/>
        <v>2.1928179467137597E-5</v>
      </c>
      <c r="BE110" s="5">
        <f t="shared" si="324"/>
        <v>2.90548335526527E-5</v>
      </c>
      <c r="BF110" s="5">
        <f t="shared" si="325"/>
        <v>1.9248824418768522E-5</v>
      </c>
      <c r="BG110" s="5">
        <f t="shared" si="326"/>
        <v>8.5015628772663867E-6</v>
      </c>
      <c r="BH110" s="5">
        <f t="shared" si="327"/>
        <v>2.8161422920056685E-6</v>
      </c>
      <c r="BI110" s="5">
        <f t="shared" si="328"/>
        <v>7.4627759844297992E-7</v>
      </c>
      <c r="BJ110" s="8">
        <f t="shared" si="329"/>
        <v>0.51578285739043739</v>
      </c>
      <c r="BK110" s="8">
        <f t="shared" si="330"/>
        <v>0.28656559921328734</v>
      </c>
      <c r="BL110" s="8">
        <f t="shared" si="331"/>
        <v>0.19028594718483766</v>
      </c>
      <c r="BM110" s="8">
        <f t="shared" si="332"/>
        <v>0.33022256938398575</v>
      </c>
      <c r="BN110" s="8">
        <f t="shared" si="333"/>
        <v>0.66931700802272143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1.3193999999999999</v>
      </c>
      <c r="F112">
        <f>VLOOKUP(B112,home!$B$2:$E$405,3,FALSE)</f>
        <v>0.84209999999999996</v>
      </c>
      <c r="G112">
        <f>VLOOKUP(C112,away!$B$2:$E$405,4,FALSE)</f>
        <v>0.84209999999999996</v>
      </c>
      <c r="H112">
        <f>VLOOKUP(A112,away!$A$2:$E$405,3,FALSE)</f>
        <v>1.0076000000000001</v>
      </c>
      <c r="I112">
        <f>VLOOKUP(C112,away!$B$2:$E$405,3,FALSE)</f>
        <v>0.99250000000000005</v>
      </c>
      <c r="J112">
        <f>VLOOKUP(B112,home!$B$2:$E$405,4,FALSE)</f>
        <v>0.99250000000000005</v>
      </c>
      <c r="K112" s="3">
        <f t="shared" ref="K112:K175" si="334">E112*F112*G112</f>
        <v>0.93562930175399983</v>
      </c>
      <c r="L112" s="3">
        <f t="shared" ref="L112:L175" si="335">H112*I112*J112</f>
        <v>0.99254267750000003</v>
      </c>
      <c r="M112" s="5">
        <f t="shared" ref="M112:M175" si="336">_xlfn.POISSON.DIST(0,K112,FALSE) * _xlfn.POISSON.DIST(0,L112,FALSE)</f>
        <v>0.14541377506749328</v>
      </c>
      <c r="N112" s="5">
        <f t="shared" ref="N112:N175" si="337">_xlfn.POISSON.DIST(1,K112,FALSE) * _xlfn.POISSON.DIST(0,L112,FALSE)</f>
        <v>0.13605338883181192</v>
      </c>
      <c r="O112" s="5">
        <f t="shared" ref="O112:O175" si="338">_xlfn.POISSON.DIST(0,K112,FALSE) * _xlfn.POISSON.DIST(1,L112,FALSE)</f>
        <v>0.1443293776508725</v>
      </c>
      <c r="P112" s="5">
        <f t="shared" ref="P112:P175" si="339">_xlfn.POISSON.DIST(1,K112,FALSE) * _xlfn.POISSON.DIST(1,L112,FALSE)</f>
        <v>0.13503879483407519</v>
      </c>
      <c r="Q112" s="5">
        <f t="shared" ref="Q112:Q175" si="340">_xlfn.POISSON.DIST(2,K112,FALSE) * _xlfn.POISSON.DIST(0,L112,FALSE)</f>
        <v>6.3647768596986815E-2</v>
      </c>
      <c r="R112" s="5">
        <f t="shared" ref="R112:R175" si="341">_xlfn.POISSON.DIST(0,K112,FALSE) * _xlfn.POISSON.DIST(2,L112,FALSE)</f>
        <v>7.1626533467752829E-2</v>
      </c>
      <c r="S112" s="5">
        <f t="shared" ref="S112:S175" si="342">_xlfn.POISSON.DIST(2,K112,FALSE) * _xlfn.POISSON.DIST(2,L112,FALSE)</f>
        <v>3.1351012140657795E-2</v>
      </c>
      <c r="T112" s="5">
        <f t="shared" ref="T112:T175" si="343">_xlfn.POISSON.DIST(2,K112,FALSE) * _xlfn.POISSON.DIST(1,L112,FALSE)</f>
        <v>6.3173126660153706E-2</v>
      </c>
      <c r="U112" s="5">
        <f t="shared" ref="U112:U175" si="344">_xlfn.POISSON.DIST(1,K112,FALSE) * _xlfn.POISSON.DIST(2,L112,FALSE)</f>
        <v>6.7015883495493075E-2</v>
      </c>
      <c r="V112" s="5">
        <f t="shared" ref="V112:V175" si="345">_xlfn.POISSON.DIST(3,K112,FALSE) * _xlfn.POISSON.DIST(3,L112,FALSE)</f>
        <v>3.2349089458209692E-3</v>
      </c>
      <c r="W112" s="5">
        <f t="shared" ref="W112:W175" si="346">_xlfn.POISSON.DIST(3,K112,FALSE) * _xlfn.POISSON.DIST(0,L112,FALSE)</f>
        <v>1.9850239096866309E-2</v>
      </c>
      <c r="X112" s="5">
        <f t="shared" ref="X112:X175" si="347">_xlfn.POISSON.DIST(3,K112,FALSE) * _xlfn.POISSON.DIST(1,L112,FALSE)</f>
        <v>1.9702209462218869E-2</v>
      </c>
      <c r="Y112" s="5">
        <f t="shared" ref="Y112:Y175" si="348">_xlfn.POISSON.DIST(3,K112,FALSE) * _xlfn.POISSON.DIST(2,L112,FALSE)</f>
        <v>9.7776418661482747E-3</v>
      </c>
      <c r="Z112" s="5">
        <f t="shared" ref="Z112:Z175" si="349">_xlfn.POISSON.DIST(0,K112,FALSE) * _xlfn.POISSON.DIST(3,L112,FALSE)</f>
        <v>2.3697463769375589E-2</v>
      </c>
      <c r="AA112" s="5">
        <f t="shared" ref="AA112:AA175" si="350">_xlfn.POISSON.DIST(1,K112,FALSE) * _xlfn.POISSON.DIST(3,L112,FALSE)</f>
        <v>2.2172041479881593E-2</v>
      </c>
      <c r="AB112" s="5">
        <f t="shared" ref="AB112:AB175" si="351">_xlfn.POISSON.DIST(2,K112,FALSE) * _xlfn.POISSON.DIST(3,L112,FALSE)</f>
        <v>1.0372405844141168E-2</v>
      </c>
      <c r="AC112" s="5">
        <f t="shared" ref="AC112:AC175" si="352">_xlfn.POISSON.DIST(4,K112,FALSE) * _xlfn.POISSON.DIST(4,L112,FALSE)</f>
        <v>1.8775654388609133E-4</v>
      </c>
      <c r="AD112" s="5">
        <f t="shared" ref="AD112:AD175" si="353">_xlfn.POISSON.DIST(4,K112,FALSE) * _xlfn.POISSON.DIST(0,L112,FALSE)</f>
        <v>4.6431163364627432E-3</v>
      </c>
      <c r="AE112" s="5">
        <f t="shared" ref="AE112:AE175" si="354">_xlfn.POISSON.DIST(4,K112,FALSE) * _xlfn.POISSON.DIST(1,L112,FALSE)</f>
        <v>4.6084911205367214E-3</v>
      </c>
      <c r="AF112" s="5">
        <f t="shared" ref="AF112:AF175" si="355">_xlfn.POISSON.DIST(4,K112,FALSE) * _xlfn.POISSON.DIST(2,L112,FALSE)</f>
        <v>2.2870620580062464E-3</v>
      </c>
      <c r="AG112" s="5">
        <f t="shared" ref="AG112:AG175" si="356">_xlfn.POISSON.DIST(4,K112,FALSE) * _xlfn.POISSON.DIST(3,L112,FALSE)</f>
        <v>7.566688995540602E-4</v>
      </c>
      <c r="AH112" s="5">
        <f t="shared" ref="AH112:AH175" si="357">_xlfn.POISSON.DIST(0,K112,FALSE) * _xlfn.POISSON.DIST(4,L112,FALSE)</f>
        <v>5.8801860349038211E-3</v>
      </c>
      <c r="AI112" s="5">
        <f t="shared" ref="AI112:AI175" si="358">_xlfn.POISSON.DIST(1,K112,FALSE) * _xlfn.POISSON.DIST(4,L112,FALSE)</f>
        <v>5.5016743540206832E-3</v>
      </c>
      <c r="AJ112" s="5">
        <f t="shared" ref="AJ112:AJ175" si="359">_xlfn.POISSON.DIST(2,K112,FALSE) * _xlfn.POISSON.DIST(4,L112,FALSE)</f>
        <v>2.5737638671651298E-3</v>
      </c>
      <c r="AK112" s="5">
        <f t="shared" ref="AK112:AK175" si="360">_xlfn.POISSON.DIST(3,K112,FALSE) * _xlfn.POISSON.DIST(4,L112,FALSE)</f>
        <v>8.0269629663846161E-4</v>
      </c>
      <c r="AL112" s="5">
        <f t="shared" ref="AL112:AL175" si="361">_xlfn.POISSON.DIST(5,K112,FALSE) * _xlfn.POISSON.DIST(5,L112,FALSE)</f>
        <v>6.9744196921703675E-6</v>
      </c>
      <c r="AM112" s="5">
        <f t="shared" ref="AM112:AM175" si="362">_xlfn.POISSON.DIST(5,K112,FALSE) * _xlfn.POISSON.DIST(0,L112,FALSE)</f>
        <v>8.6884713916944556E-4</v>
      </c>
      <c r="AN112" s="5">
        <f t="shared" ref="AN112:AN175" si="363">_xlfn.POISSON.DIST(5,K112,FALSE) * _xlfn.POISSON.DIST(1,L112,FALSE)</f>
        <v>8.6236786584945654E-4</v>
      </c>
      <c r="AO112" s="5">
        <f t="shared" ref="AO112:AO175" si="364">_xlfn.POISSON.DIST(5,K112,FALSE) * _xlfn.POISSON.DIST(2,L112,FALSE)</f>
        <v>4.2796845528009019E-4</v>
      </c>
      <c r="AP112" s="5">
        <f t="shared" ref="AP112:AP175" si="365">_xlfn.POISSON.DIST(5,K112,FALSE) * _xlfn.POISSON.DIST(3,L112,FALSE)</f>
        <v>1.415923188297466E-4</v>
      </c>
      <c r="AQ112" s="5">
        <f t="shared" ref="AQ112:AQ175" si="366">_xlfn.POISSON.DIST(5,K112,FALSE) * _xlfn.POISSON.DIST(4,L112,FALSE)</f>
        <v>3.5134104811177586E-5</v>
      </c>
      <c r="AR112" s="5">
        <f t="shared" ref="AR112:AR175" si="367">_xlfn.POISSON.DIST(0,K112,FALSE) * _xlfn.POISSON.DIST(5,L112,FALSE)</f>
        <v>1.1672671182563097E-3</v>
      </c>
      <c r="AS112" s="5">
        <f t="shared" ref="AS112:AS175" si="368">_xlfn.POISSON.DIST(1,K112,FALSE) * _xlfn.POISSON.DIST(5,L112,FALSE)</f>
        <v>1.0921293188145547E-3</v>
      </c>
      <c r="AT112" s="5">
        <f t="shared" ref="AT112:AT175" si="369">_xlfn.POISSON.DIST(2,K112,FALSE) * _xlfn.POISSON.DIST(5,L112,FALSE)</f>
        <v>5.1091409599376655E-4</v>
      </c>
      <c r="AU112" s="5">
        <f t="shared" ref="AU112:AU175" si="370">_xlfn.POISSON.DIST(3,K112,FALSE) * _xlfn.POISSON.DIST(5,L112,FALSE)</f>
        <v>1.5934206629697462E-4</v>
      </c>
      <c r="AV112" s="5">
        <f t="shared" ref="AV112:AV175" si="371">_xlfn.POISSON.DIST(4,K112,FALSE) * _xlfn.POISSON.DIST(5,L112,FALSE)</f>
        <v>3.7271276557369476E-5</v>
      </c>
      <c r="AW112" s="5">
        <f t="shared" ref="AW112:AW175" si="372">_xlfn.POISSON.DIST(6,K112,FALSE) * _xlfn.POISSON.DIST(6,L112,FALSE)</f>
        <v>1.7991135782864116E-7</v>
      </c>
      <c r="AX112" s="5">
        <f t="shared" ref="AX112:AX175" si="373">_xlfn.POISSON.DIST(6,K112,FALSE) * _xlfn.POISSON.DIST(0,L112,FALSE)</f>
        <v>1.3548647369201138E-4</v>
      </c>
      <c r="AY112" s="5">
        <f t="shared" ref="AY112:AY175" si="374">_xlfn.POISSON.DIST(6,K112,FALSE) * _xlfn.POISSON.DIST(1,L112,FALSE)</f>
        <v>1.3447610736330227E-4</v>
      </c>
      <c r="AZ112" s="5">
        <f t="shared" ref="AZ112:AZ175" si="375">_xlfn.POISSON.DIST(6,K112,FALSE) * _xlfn.POISSON.DIST(2,L112,FALSE)</f>
        <v>6.6736637831074747E-5</v>
      </c>
      <c r="BA112" s="5">
        <f t="shared" ref="BA112:BA175" si="376">_xlfn.POISSON.DIST(6,K112,FALSE) * _xlfn.POISSON.DIST(3,L112,FALSE)</f>
        <v>2.2079653733400915E-5</v>
      </c>
      <c r="BB112" s="5">
        <f t="shared" ref="BB112:BB175" si="377">_xlfn.POISSON.DIST(6,K112,FALSE) * _xlfn.POISSON.DIST(4,L112,FALSE)</f>
        <v>5.4787496587056522E-6</v>
      </c>
      <c r="BC112" s="5">
        <f t="shared" ref="BC112:BC175" si="378">_xlfn.POISSON.DIST(6,K112,FALSE) * _xlfn.POISSON.DIST(5,L112,FALSE)</f>
        <v>1.0875785711207842E-6</v>
      </c>
      <c r="BD112" s="5">
        <f t="shared" ref="BD112:BD175" si="379">_xlfn.POISSON.DIST(0,K112,FALSE) * _xlfn.POISSON.DIST(6,L112,FALSE)</f>
        <v>1.9309373848530443E-4</v>
      </c>
      <c r="BE112" s="5">
        <f t="shared" ref="BE112:BE175" si="380">_xlfn.POISSON.DIST(1,K112,FALSE) * _xlfn.POISSON.DIST(6,L112,FALSE)</f>
        <v>1.8066415971207481E-4</v>
      </c>
      <c r="BF112" s="5">
        <f t="shared" ref="BF112:BF175" si="381">_xlfn.POISSON.DIST(2,K112,FALSE) * _xlfn.POISSON.DIST(6,L112,FALSE)</f>
        <v>8.4517340801690827E-5</v>
      </c>
      <c r="BG112" s="5">
        <f t="shared" ref="BG112:BG175" si="382">_xlfn.POISSON.DIST(3,K112,FALSE) * _xlfn.POISSON.DIST(6,L112,FALSE)</f>
        <v>2.6358966853463611E-5</v>
      </c>
      <c r="BH112" s="5">
        <f t="shared" ref="BH112:BH175" si="383">_xlfn.POISSON.DIST(4,K112,FALSE) * _xlfn.POISSON.DIST(6,L112,FALSE)</f>
        <v>6.1655554380157457E-6</v>
      </c>
      <c r="BI112" s="5">
        <f t="shared" ref="BI112:BI175" si="384">_xlfn.POISSON.DIST(5,K112,FALSE) * _xlfn.POISSON.DIST(6,L112,FALSE)</f>
        <v>1.1537348658792501E-6</v>
      </c>
      <c r="BJ112" s="8">
        <f t="shared" ref="BJ112:BJ175" si="385">SUM(N112,Q112,T112,W112,X112,Y112,AD112,AE112,AF112,AG112,AM112,AN112,AO112,AP112,AQ112,AX112,AY112,AZ112,BA112,BB112,BC112)</f>
        <v>0.32720096801353521</v>
      </c>
      <c r="BK112" s="8">
        <f t="shared" ref="BK112:BK175" si="386">SUM(M112,P112,S112,V112,AC112,AL112,AY112)</f>
        <v>0.31536769805898873</v>
      </c>
      <c r="BL112" s="8">
        <f t="shared" ref="BL112:BL175" si="387">SUM(O112,R112,U112,AA112,AB112,AH112,AI112,AJ112,AK112,AR112,AS112,AT112,AU112,AV112,BD112,BE112,BF112,BG112,BH112,BI112)</f>
        <v>0.33373343986294468</v>
      </c>
      <c r="BM112" s="8">
        <f t="shared" ref="BM112:BM175" si="388">SUM(S112:BI112)</f>
        <v>0.30375563505984632</v>
      </c>
      <c r="BN112" s="8">
        <f t="shared" ref="BN112:BN175" si="389">SUM(M112:R112)</f>
        <v>0.69610963844899254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1.3193999999999999</v>
      </c>
      <c r="F113">
        <f>VLOOKUP(B113,home!$B$2:$E$405,3,FALSE)</f>
        <v>1.7224999999999999</v>
      </c>
      <c r="G113">
        <f>VLOOKUP(C113,away!$B$2:$E$405,4,FALSE)</f>
        <v>0.50529999999999997</v>
      </c>
      <c r="H113">
        <f>VLOOKUP(A113,away!$A$2:$E$405,3,FALSE)</f>
        <v>1.0076000000000001</v>
      </c>
      <c r="I113">
        <f>VLOOKUP(C113,away!$B$2:$E$405,3,FALSE)</f>
        <v>0.99250000000000005</v>
      </c>
      <c r="J113">
        <f>VLOOKUP(B113,home!$B$2:$E$405,4,FALSE)</f>
        <v>0.5413</v>
      </c>
      <c r="K113" s="3">
        <f t="shared" si="334"/>
        <v>1.1483783824499998</v>
      </c>
      <c r="L113" s="3">
        <f t="shared" si="335"/>
        <v>0.54132327589999996</v>
      </c>
      <c r="M113" s="5">
        <f t="shared" si="336"/>
        <v>0.18457458206488422</v>
      </c>
      <c r="N113" s="5">
        <f t="shared" si="337"/>
        <v>0.21196145999305652</v>
      </c>
      <c r="O113" s="5">
        <f t="shared" si="338"/>
        <v>9.9914517411236498E-2</v>
      </c>
      <c r="P113" s="5">
        <f t="shared" si="339"/>
        <v>0.11473967188798812</v>
      </c>
      <c r="Q113" s="5">
        <f t="shared" si="340"/>
        <v>0.12170597928428331</v>
      </c>
      <c r="R113" s="5">
        <f t="shared" si="341"/>
        <v>2.7043026937509061E-2</v>
      </c>
      <c r="S113" s="5">
        <f t="shared" si="342"/>
        <v>1.7831805655037541E-2</v>
      </c>
      <c r="T113" s="5">
        <f t="shared" si="343"/>
        <v>6.5882279402785765E-2</v>
      </c>
      <c r="U113" s="5">
        <f t="shared" si="344"/>
        <v>3.105562753104843E-2</v>
      </c>
      <c r="V113" s="5">
        <f t="shared" si="345"/>
        <v>1.2316704518514749E-3</v>
      </c>
      <c r="W113" s="5">
        <f t="shared" si="346"/>
        <v>4.6588171874992798E-2</v>
      </c>
      <c r="X113" s="5">
        <f t="shared" si="347"/>
        <v>2.5219261817563343E-2</v>
      </c>
      <c r="Y113" s="5">
        <f t="shared" si="348"/>
        <v>6.8258867114315879E-3</v>
      </c>
      <c r="Z113" s="5">
        <f t="shared" si="349"/>
        <v>4.879673310688116E-3</v>
      </c>
      <c r="AA113" s="5">
        <f t="shared" si="350"/>
        <v>5.6037113434124547E-3</v>
      </c>
      <c r="AB113" s="5">
        <f t="shared" si="351"/>
        <v>3.2175904841323555E-3</v>
      </c>
      <c r="AC113" s="5">
        <f t="shared" si="352"/>
        <v>4.7853780142208685E-5</v>
      </c>
      <c r="AD113" s="5">
        <f t="shared" si="353"/>
        <v>1.337521236477671E-2</v>
      </c>
      <c r="AE113" s="5">
        <f t="shared" si="354"/>
        <v>7.2403137731591131E-3</v>
      </c>
      <c r="AF113" s="5">
        <f t="shared" si="355"/>
        <v>1.9596751851151902E-3</v>
      </c>
      <c r="AG113" s="5">
        <f t="shared" si="356"/>
        <v>3.5360593030216451E-4</v>
      </c>
      <c r="AH113" s="5">
        <f t="shared" si="357"/>
        <v>6.6037018546587223E-4</v>
      </c>
      <c r="AI113" s="5">
        <f t="shared" si="358"/>
        <v>7.5835484540350483E-4</v>
      </c>
      <c r="AJ113" s="5">
        <f t="shared" si="359"/>
        <v>4.3543915534379829E-4</v>
      </c>
      <c r="AK113" s="5">
        <f t="shared" si="360"/>
        <v>1.6668297095636837E-4</v>
      </c>
      <c r="AL113" s="5">
        <f t="shared" si="361"/>
        <v>1.189920512497603E-6</v>
      </c>
      <c r="AM113" s="5">
        <f t="shared" si="362"/>
        <v>3.0719609480775031E-3</v>
      </c>
      <c r="AN113" s="5">
        <f t="shared" si="363"/>
        <v>1.6629239638501834E-3</v>
      </c>
      <c r="AO113" s="5">
        <f t="shared" si="364"/>
        <v>4.5008972384199723E-4</v>
      </c>
      <c r="AP113" s="5">
        <f t="shared" si="365"/>
        <v>8.1214681253025413E-5</v>
      </c>
      <c r="AQ113" s="5">
        <f t="shared" si="366"/>
        <v>1.0990849326765506E-5</v>
      </c>
      <c r="AR113" s="5">
        <f t="shared" si="367"/>
        <v>7.1494750420615327E-5</v>
      </c>
      <c r="AS113" s="5">
        <f t="shared" si="368"/>
        <v>8.2103025841692674E-5</v>
      </c>
      <c r="AT113" s="5">
        <f t="shared" si="369"/>
        <v>4.7142670005166796E-5</v>
      </c>
      <c r="AU113" s="5">
        <f t="shared" si="370"/>
        <v>1.8045874374969182E-5</v>
      </c>
      <c r="AV113" s="5">
        <f t="shared" si="371"/>
        <v>5.1808730061557562E-6</v>
      </c>
      <c r="AW113" s="5">
        <f t="shared" si="372"/>
        <v>2.0547413476341139E-8</v>
      </c>
      <c r="AX113" s="5">
        <f t="shared" si="373"/>
        <v>5.8796225741713408E-4</v>
      </c>
      <c r="AY113" s="5">
        <f t="shared" si="374"/>
        <v>3.1827765529060206E-4</v>
      </c>
      <c r="AZ113" s="5">
        <f t="shared" si="375"/>
        <v>8.6145551503839825E-5</v>
      </c>
      <c r="BA113" s="5">
        <f t="shared" si="376"/>
        <v>1.5544197381423579E-5</v>
      </c>
      <c r="BB113" s="5">
        <f t="shared" si="377"/>
        <v>2.1036089619371033E-6</v>
      </c>
      <c r="BC113" s="5">
        <f t="shared" si="378"/>
        <v>2.2774649889767828E-7</v>
      </c>
      <c r="BD113" s="5">
        <f t="shared" si="379"/>
        <v>6.4502954178900594E-6</v>
      </c>
      <c r="BE113" s="5">
        <f t="shared" si="380"/>
        <v>7.4073798183212329E-6</v>
      </c>
      <c r="BF113" s="5">
        <f t="shared" si="381"/>
        <v>4.2532374269782555E-6</v>
      </c>
      <c r="BG113" s="5">
        <f t="shared" si="382"/>
        <v>1.6281086388563623E-6</v>
      </c>
      <c r="BH113" s="5">
        <f t="shared" si="383"/>
        <v>4.6742119128568533E-7</v>
      </c>
      <c r="BI113" s="5">
        <f t="shared" si="384"/>
        <v>1.0735527831430146E-7</v>
      </c>
      <c r="BJ113" s="8">
        <f t="shared" si="385"/>
        <v>0.50739928752086971</v>
      </c>
      <c r="BK113" s="8">
        <f t="shared" si="386"/>
        <v>0.31874505141570669</v>
      </c>
      <c r="BL113" s="8">
        <f t="shared" si="387"/>
        <v>0.16909960185592859</v>
      </c>
      <c r="BM113" s="8">
        <f t="shared" si="388"/>
        <v>0.23986611941635835</v>
      </c>
      <c r="BN113" s="8">
        <f t="shared" si="389"/>
        <v>0.75993923757895765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1.6506000000000001</v>
      </c>
      <c r="F114">
        <f>VLOOKUP(B114,home!$B$2:$E$405,3,FALSE)</f>
        <v>0.77890000000000004</v>
      </c>
      <c r="G114">
        <f>VLOOKUP(C114,away!$B$2:$E$405,4,FALSE)</f>
        <v>1.5579000000000001</v>
      </c>
      <c r="H114">
        <f>VLOOKUP(A114,away!$A$2:$E$405,3,FALSE)</f>
        <v>1.3734999999999999</v>
      </c>
      <c r="I114">
        <f>VLOOKUP(C114,away!$B$2:$E$405,3,FALSE)</f>
        <v>0.72809999999999997</v>
      </c>
      <c r="J114">
        <f>VLOOKUP(B114,home!$B$2:$E$405,4,FALSE)</f>
        <v>0.72809999999999997</v>
      </c>
      <c r="K114" s="3">
        <f t="shared" si="334"/>
        <v>2.0029177804860003</v>
      </c>
      <c r="L114" s="3">
        <f t="shared" si="335"/>
        <v>0.72813301933499996</v>
      </c>
      <c r="M114" s="5">
        <f t="shared" si="336"/>
        <v>6.5150793244536015E-2</v>
      </c>
      <c r="N114" s="5">
        <f t="shared" si="337"/>
        <v>0.13049168220224835</v>
      </c>
      <c r="O114" s="5">
        <f t="shared" si="338"/>
        <v>4.7438443797214333E-2</v>
      </c>
      <c r="P114" s="5">
        <f t="shared" si="339"/>
        <v>9.5015302560026382E-2</v>
      </c>
      <c r="Q114" s="5">
        <f t="shared" si="340"/>
        <v>0.13068205524420592</v>
      </c>
      <c r="R114" s="5">
        <f t="shared" si="341"/>
        <v>1.7270748657309678E-2</v>
      </c>
      <c r="S114" s="5">
        <f t="shared" si="342"/>
        <v>3.4642355338208017E-2</v>
      </c>
      <c r="T114" s="5">
        <f t="shared" si="343"/>
        <v>9.5153919457866942E-2</v>
      </c>
      <c r="U114" s="5">
        <f t="shared" si="344"/>
        <v>3.4591889568030269E-2</v>
      </c>
      <c r="V114" s="5">
        <f t="shared" si="345"/>
        <v>5.6135649313283804E-3</v>
      </c>
      <c r="W114" s="5">
        <f t="shared" si="346"/>
        <v>8.7248470679691256E-2</v>
      </c>
      <c r="X114" s="5">
        <f t="shared" si="347"/>
        <v>6.3528492388364818E-2</v>
      </c>
      <c r="Y114" s="5">
        <f t="shared" si="348"/>
        <v>2.3128596488270307E-2</v>
      </c>
      <c r="Z114" s="5">
        <f t="shared" si="349"/>
        <v>4.1918007886742655E-3</v>
      </c>
      <c r="AA114" s="5">
        <f t="shared" si="350"/>
        <v>8.3958323318909234E-3</v>
      </c>
      <c r="AB114" s="5">
        <f t="shared" si="351"/>
        <v>8.4080809297617885E-3</v>
      </c>
      <c r="AC114" s="5">
        <f t="shared" si="352"/>
        <v>5.1167313534134548E-4</v>
      </c>
      <c r="AD114" s="5">
        <f t="shared" si="353"/>
        <v>4.3687878311141279E-2</v>
      </c>
      <c r="AE114" s="5">
        <f t="shared" si="354"/>
        <v>3.1810586743031367E-2</v>
      </c>
      <c r="AF114" s="5">
        <f t="shared" si="355"/>
        <v>1.1581169286010671E-2</v>
      </c>
      <c r="AG114" s="5">
        <f t="shared" si="356"/>
        <v>2.8108772532175722E-3</v>
      </c>
      <c r="AH114" s="5">
        <f t="shared" si="357"/>
        <v>7.6304714117705669E-4</v>
      </c>
      <c r="AI114" s="5">
        <f t="shared" si="358"/>
        <v>1.5283206864125378E-3</v>
      </c>
      <c r="AJ114" s="5">
        <f t="shared" si="359"/>
        <v>1.5305503385501208E-3</v>
      </c>
      <c r="AK114" s="5">
        <f t="shared" si="360"/>
        <v>1.0218554956703011E-3</v>
      </c>
      <c r="AL114" s="5">
        <f t="shared" si="361"/>
        <v>2.9848771040326573E-5</v>
      </c>
      <c r="AM114" s="5">
        <f t="shared" si="362"/>
        <v>1.7500645652218705E-2</v>
      </c>
      <c r="AN114" s="5">
        <f t="shared" si="363"/>
        <v>1.2742797959061946E-2</v>
      </c>
      <c r="AO114" s="5">
        <f t="shared" si="364"/>
        <v>4.6392259763538227E-3</v>
      </c>
      <c r="AP114" s="5">
        <f t="shared" si="365"/>
        <v>1.1259912058466245E-3</v>
      </c>
      <c r="AQ114" s="5">
        <f t="shared" si="366"/>
        <v>2.0496784411443999E-4</v>
      </c>
      <c r="AR114" s="5">
        <f t="shared" si="367"/>
        <v>1.111199637600381E-4</v>
      </c>
      <c r="AS114" s="5">
        <f t="shared" si="368"/>
        <v>2.2256415118194025E-4</v>
      </c>
      <c r="AT114" s="5">
        <f t="shared" si="369"/>
        <v>2.2288884785054126E-4</v>
      </c>
      <c r="AU114" s="5">
        <f t="shared" si="370"/>
        <v>1.4880934547729593E-4</v>
      </c>
      <c r="AV114" s="5">
        <f t="shared" si="371"/>
        <v>7.4513220989740026E-5</v>
      </c>
      <c r="AW114" s="5">
        <f t="shared" si="372"/>
        <v>1.2091990622417572E-6</v>
      </c>
      <c r="AX114" s="5">
        <f t="shared" si="373"/>
        <v>5.8420590578023152E-3</v>
      </c>
      <c r="AY114" s="5">
        <f t="shared" si="374"/>
        <v>4.2537961008909855E-3</v>
      </c>
      <c r="AZ114" s="5">
        <f t="shared" si="375"/>
        <v>1.5486646992886009E-3</v>
      </c>
      <c r="BA114" s="5">
        <f t="shared" si="376"/>
        <v>3.758779678101797E-4</v>
      </c>
      <c r="BB114" s="5">
        <f t="shared" si="377"/>
        <v>6.8422289900782514E-5</v>
      </c>
      <c r="BC114" s="5">
        <f t="shared" si="378"/>
        <v>9.9641057070542919E-6</v>
      </c>
      <c r="BD114" s="5">
        <f t="shared" si="379"/>
        <v>1.3485019120165378E-5</v>
      </c>
      <c r="BE114" s="5">
        <f t="shared" si="380"/>
        <v>2.700938456597291E-5</v>
      </c>
      <c r="BF114" s="5">
        <f t="shared" si="381"/>
        <v>2.7048788293585656E-5</v>
      </c>
      <c r="BG114" s="5">
        <f t="shared" si="382"/>
        <v>1.8058833004608091E-5</v>
      </c>
      <c r="BH114" s="5">
        <f t="shared" si="383"/>
        <v>9.0425894299392436E-6</v>
      </c>
      <c r="BI114" s="5">
        <f t="shared" si="384"/>
        <v>3.6223126301720137E-6</v>
      </c>
      <c r="BJ114" s="8">
        <f t="shared" si="385"/>
        <v>0.66843614091304393</v>
      </c>
      <c r="BK114" s="8">
        <f t="shared" si="386"/>
        <v>0.20521733408137144</v>
      </c>
      <c r="BL114" s="8">
        <f t="shared" si="387"/>
        <v>0.12182693140232101</v>
      </c>
      <c r="BM114" s="8">
        <f t="shared" si="388"/>
        <v>0.50937059457804135</v>
      </c>
      <c r="BN114" s="8">
        <f t="shared" si="389"/>
        <v>0.4860490257055407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1.6506000000000001</v>
      </c>
      <c r="F115">
        <f>VLOOKUP(B115,home!$B$2:$E$405,3,FALSE)</f>
        <v>2.0194999999999999</v>
      </c>
      <c r="G115">
        <f>VLOOKUP(C115,away!$B$2:$E$405,4,FALSE)</f>
        <v>1.6660999999999999</v>
      </c>
      <c r="H115">
        <f>VLOOKUP(A115,away!$A$2:$E$405,3,FALSE)</f>
        <v>1.3734999999999999</v>
      </c>
      <c r="I115">
        <f>VLOOKUP(C115,away!$B$2:$E$405,3,FALSE)</f>
        <v>0.72809999999999997</v>
      </c>
      <c r="J115">
        <f>VLOOKUP(B115,home!$B$2:$E$405,4,FALSE)</f>
        <v>0.4854</v>
      </c>
      <c r="K115" s="3">
        <f t="shared" si="334"/>
        <v>5.553755580869999</v>
      </c>
      <c r="L115" s="3">
        <f t="shared" si="335"/>
        <v>0.48542201288999998</v>
      </c>
      <c r="M115" s="5">
        <f t="shared" si="336"/>
        <v>2.3835183281352848E-3</v>
      </c>
      <c r="N115" s="5">
        <f t="shared" si="337"/>
        <v>1.3237478216987269E-2</v>
      </c>
      <c r="O115" s="5">
        <f t="shared" si="338"/>
        <v>1.1570122646036376E-3</v>
      </c>
      <c r="P115" s="5">
        <f t="shared" si="339"/>
        <v>6.4257633216774886E-3</v>
      </c>
      <c r="Q115" s="5">
        <f t="shared" si="340"/>
        <v>3.6758859262119047E-2</v>
      </c>
      <c r="R115" s="5">
        <f t="shared" si="341"/>
        <v>2.808196112111575E-4</v>
      </c>
      <c r="S115" s="5">
        <f t="shared" si="342"/>
        <v>4.3308282737769786E-3</v>
      </c>
      <c r="T115" s="5">
        <f t="shared" si="343"/>
        <v>1.7843559454558049E-2</v>
      </c>
      <c r="U115" s="5">
        <f t="shared" si="344"/>
        <v>1.5596034829817094E-3</v>
      </c>
      <c r="V115" s="5">
        <f t="shared" si="345"/>
        <v>1.2972828698756011E-3</v>
      </c>
      <c r="W115" s="5">
        <f t="shared" si="346"/>
        <v>6.8049906591136175E-2</v>
      </c>
      <c r="X115" s="5">
        <f t="shared" si="347"/>
        <v>3.3032922634445801E-2</v>
      </c>
      <c r="Y115" s="5">
        <f t="shared" si="348"/>
        <v>8.0174538984261606E-3</v>
      </c>
      <c r="Z115" s="5">
        <f t="shared" si="349"/>
        <v>4.5438673644369088E-5</v>
      </c>
      <c r="AA115" s="5">
        <f t="shared" si="350"/>
        <v>2.5235528733974537E-4</v>
      </c>
      <c r="AB115" s="5">
        <f t="shared" si="351"/>
        <v>7.0075979271258157E-4</v>
      </c>
      <c r="AC115" s="5">
        <f t="shared" si="352"/>
        <v>2.1858528904224791E-4</v>
      </c>
      <c r="AD115" s="5">
        <f t="shared" si="353"/>
        <v>9.4483137127051156E-2</v>
      </c>
      <c r="AE115" s="5">
        <f t="shared" si="354"/>
        <v>4.586419460837507E-2</v>
      </c>
      <c r="AF115" s="5">
        <f t="shared" si="355"/>
        <v>1.1131744833188054E-2</v>
      </c>
      <c r="AG115" s="5">
        <f t="shared" si="356"/>
        <v>1.8011979946346672E-3</v>
      </c>
      <c r="AH115" s="5">
        <f t="shared" si="357"/>
        <v>5.5142331058753592E-6</v>
      </c>
      <c r="AI115" s="5">
        <f t="shared" si="358"/>
        <v>3.062470288597338E-5</v>
      </c>
      <c r="AJ115" s="5">
        <f t="shared" si="359"/>
        <v>8.5041057282730128E-5</v>
      </c>
      <c r="AK115" s="5">
        <f t="shared" si="360"/>
        <v>1.5743241549568258E-4</v>
      </c>
      <c r="AL115" s="5">
        <f t="shared" si="361"/>
        <v>2.3571496244122487E-5</v>
      </c>
      <c r="AM115" s="5">
        <f t="shared" si="362"/>
        <v>0.10494725002349316</v>
      </c>
      <c r="AN115" s="5">
        <f t="shared" si="363"/>
        <v>5.0943705353674151E-2</v>
      </c>
      <c r="AO115" s="5">
        <f t="shared" si="364"/>
        <v>1.2364597998427786E-2</v>
      </c>
      <c r="AP115" s="5">
        <f t="shared" si="365"/>
        <v>2.0006826829908268E-3</v>
      </c>
      <c r="AQ115" s="5">
        <f t="shared" si="366"/>
        <v>2.4279385378289325E-4</v>
      </c>
      <c r="AR115" s="5">
        <f t="shared" si="367"/>
        <v>5.3534602675973887E-7</v>
      </c>
      <c r="AS115" s="5">
        <f t="shared" si="368"/>
        <v>2.9731809838134798E-6</v>
      </c>
      <c r="AT115" s="5">
        <f t="shared" si="369"/>
        <v>8.2561602408953346E-6</v>
      </c>
      <c r="AU115" s="5">
        <f t="shared" si="370"/>
        <v>1.5284232004809818E-5</v>
      </c>
      <c r="AV115" s="5">
        <f t="shared" si="371"/>
        <v>2.1221222199006098E-5</v>
      </c>
      <c r="AW115" s="5">
        <f t="shared" si="372"/>
        <v>1.7651876478219739E-6</v>
      </c>
      <c r="AX115" s="5">
        <f t="shared" si="373"/>
        <v>9.7141895919155688E-2</v>
      </c>
      <c r="AY115" s="5">
        <f t="shared" si="374"/>
        <v>4.7154814653027434E-2</v>
      </c>
      <c r="AZ115" s="5">
        <f t="shared" si="375"/>
        <v>1.144499252316372E-2</v>
      </c>
      <c r="BA115" s="5">
        <f t="shared" si="376"/>
        <v>1.8518837693683773E-3</v>
      </c>
      <c r="BB115" s="5">
        <f t="shared" si="377"/>
        <v>2.2473628674127958E-4</v>
      </c>
      <c r="BC115" s="5">
        <f t="shared" si="378"/>
        <v>2.181838813587524E-5</v>
      </c>
      <c r="BD115" s="5">
        <f t="shared" si="379"/>
        <v>4.3311457650395995E-8</v>
      </c>
      <c r="BE115" s="5">
        <f t="shared" si="380"/>
        <v>2.4054124964150139E-7</v>
      </c>
      <c r="BF115" s="5">
        <f t="shared" si="381"/>
        <v>6.6795365381296604E-7</v>
      </c>
      <c r="BG115" s="5">
        <f t="shared" si="382"/>
        <v>1.2365504442087559E-6</v>
      </c>
      <c r="BH115" s="5">
        <f t="shared" si="383"/>
        <v>1.7168747326379135E-6</v>
      </c>
      <c r="BI115" s="5">
        <f t="shared" si="384"/>
        <v>1.9070205256084999E-6</v>
      </c>
      <c r="BJ115" s="8">
        <f t="shared" si="385"/>
        <v>0.65855962607288243</v>
      </c>
      <c r="BK115" s="8">
        <f t="shared" si="386"/>
        <v>6.1834364231779154E-2</v>
      </c>
      <c r="BL115" s="8">
        <f t="shared" si="387"/>
        <v>4.2832452411379366E-3</v>
      </c>
      <c r="BM115" s="8">
        <f t="shared" si="388"/>
        <v>0.61732617374933063</v>
      </c>
      <c r="BN115" s="8">
        <f t="shared" si="389"/>
        <v>6.0243451004733883E-2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1.6506000000000001</v>
      </c>
      <c r="F116">
        <f>VLOOKUP(B116,home!$B$2:$E$405,3,FALSE)</f>
        <v>0.86550000000000005</v>
      </c>
      <c r="G116">
        <f>VLOOKUP(C116,away!$B$2:$E$405,4,FALSE)</f>
        <v>1.0097</v>
      </c>
      <c r="H116">
        <f>VLOOKUP(A116,away!$A$2:$E$405,3,FALSE)</f>
        <v>1.3734999999999999</v>
      </c>
      <c r="I116">
        <f>VLOOKUP(C116,away!$B$2:$E$405,3,FALSE)</f>
        <v>1.6988000000000001</v>
      </c>
      <c r="J116">
        <f>VLOOKUP(B116,home!$B$2:$E$405,4,FALSE)</f>
        <v>1.2481</v>
      </c>
      <c r="K116" s="3">
        <f t="shared" si="334"/>
        <v>1.4424516647100001</v>
      </c>
      <c r="L116" s="3">
        <f t="shared" si="335"/>
        <v>2.9121939765800002</v>
      </c>
      <c r="M116" s="5">
        <f t="shared" si="336"/>
        <v>1.2846991220911305E-2</v>
      </c>
      <c r="N116" s="5">
        <f t="shared" si="337"/>
        <v>1.8531163873118268E-2</v>
      </c>
      <c r="O116" s="5">
        <f t="shared" si="338"/>
        <v>3.7412930450714046E-2</v>
      </c>
      <c r="P116" s="5">
        <f t="shared" si="339"/>
        <v>5.3966343810311929E-2</v>
      </c>
      <c r="Q116" s="5">
        <f t="shared" si="340"/>
        <v>1.336515408889663E-2</v>
      </c>
      <c r="R116" s="5">
        <f t="shared" si="341"/>
        <v>5.4476855352387971E-2</v>
      </c>
      <c r="S116" s="5">
        <f t="shared" si="342"/>
        <v>5.6674092286921558E-2</v>
      </c>
      <c r="T116" s="5">
        <f t="shared" si="343"/>
        <v>3.8921921233748324E-2</v>
      </c>
      <c r="U116" s="5">
        <f t="shared" si="344"/>
        <v>7.8580230691217903E-2</v>
      </c>
      <c r="V116" s="5">
        <f t="shared" si="345"/>
        <v>2.6452311733289002E-2</v>
      </c>
      <c r="W116" s="5">
        <f t="shared" si="346"/>
        <v>6.426196254878204E-3</v>
      </c>
      <c r="X116" s="5">
        <f t="shared" si="347"/>
        <v>1.871433002577726E-2</v>
      </c>
      <c r="Y116" s="5">
        <f t="shared" si="348"/>
        <v>2.7249879588399396E-2</v>
      </c>
      <c r="Z116" s="5">
        <f t="shared" si="349"/>
        <v>5.2882390006748062E-2</v>
      </c>
      <c r="AA116" s="5">
        <f t="shared" si="350"/>
        <v>7.628029149907721E-2</v>
      </c>
      <c r="AB116" s="5">
        <f t="shared" si="351"/>
        <v>5.5015316728703995E-2</v>
      </c>
      <c r="AC116" s="5">
        <f t="shared" si="352"/>
        <v>6.9448875471547983E-3</v>
      </c>
      <c r="AD116" s="5">
        <f t="shared" si="353"/>
        <v>2.3173693714005589E-3</v>
      </c>
      <c r="AE116" s="5">
        <f t="shared" si="354"/>
        <v>6.7486291249036889E-3</v>
      </c>
      <c r="AF116" s="5">
        <f t="shared" si="355"/>
        <v>9.8266585438584429E-3</v>
      </c>
      <c r="AG116" s="5">
        <f t="shared" si="356"/>
        <v>9.5390452737776493E-3</v>
      </c>
      <c r="AH116" s="5">
        <f t="shared" si="357"/>
        <v>3.8500944411201526E-2</v>
      </c>
      <c r="AI116" s="5">
        <f t="shared" si="358"/>
        <v>5.5535751358844816E-2</v>
      </c>
      <c r="AJ116" s="5">
        <f t="shared" si="359"/>
        <v>4.0053818499243179E-2</v>
      </c>
      <c r="AK116" s="5">
        <f t="shared" si="360"/>
        <v>1.9258565724075177E-2</v>
      </c>
      <c r="AL116" s="5">
        <f t="shared" si="361"/>
        <v>1.1669353007221052E-3</v>
      </c>
      <c r="AM116" s="5">
        <f t="shared" si="362"/>
        <v>6.6853866150494001E-4</v>
      </c>
      <c r="AN116" s="5">
        <f t="shared" si="363"/>
        <v>1.9469142631455417E-3</v>
      </c>
      <c r="AO116" s="5">
        <f t="shared" si="364"/>
        <v>2.8348959950250689E-3</v>
      </c>
      <c r="AP116" s="5">
        <f t="shared" si="365"/>
        <v>2.7519223469809236E-3</v>
      </c>
      <c r="AQ116" s="5">
        <f t="shared" si="366"/>
        <v>2.003532920723436E-3</v>
      </c>
      <c r="AR116" s="5">
        <f t="shared" si="367"/>
        <v>2.2424443681388503E-2</v>
      </c>
      <c r="AS116" s="5">
        <f t="shared" si="368"/>
        <v>3.2346176118414491E-2</v>
      </c>
      <c r="AT116" s="5">
        <f t="shared" si="369"/>
        <v>2.3328897794504914E-2</v>
      </c>
      <c r="AU116" s="5">
        <f t="shared" si="370"/>
        <v>1.1216935819844356E-2</v>
      </c>
      <c r="AV116" s="5">
        <f t="shared" si="371"/>
        <v>4.0449719365699315E-3</v>
      </c>
      <c r="AW116" s="5">
        <f t="shared" si="372"/>
        <v>1.361651113484344E-4</v>
      </c>
      <c r="AX116" s="5">
        <f t="shared" si="373"/>
        <v>1.6072245086846604E-4</v>
      </c>
      <c r="AY116" s="5">
        <f t="shared" si="374"/>
        <v>4.6805495332032175E-4</v>
      </c>
      <c r="AZ116" s="5">
        <f t="shared" si="375"/>
        <v>6.8153340788393735E-4</v>
      </c>
      <c r="BA116" s="5">
        <f t="shared" si="376"/>
        <v>6.6158582842588075E-4</v>
      </c>
      <c r="BB116" s="5">
        <f t="shared" si="377"/>
        <v>4.816665661331349E-4</v>
      </c>
      <c r="BC116" s="5">
        <f t="shared" si="378"/>
        <v>2.8054129452257759E-4</v>
      </c>
      <c r="BD116" s="5">
        <f t="shared" si="379"/>
        <v>1.0884054969516176E-2</v>
      </c>
      <c r="BE116" s="5">
        <f t="shared" si="380"/>
        <v>1.5699723209573756E-2</v>
      </c>
      <c r="BF116" s="5">
        <f t="shared" si="381"/>
        <v>1.1323045939567946E-2</v>
      </c>
      <c r="BG116" s="5">
        <f t="shared" si="382"/>
        <v>5.4443154883725316E-3</v>
      </c>
      <c r="BH116" s="5">
        <f t="shared" si="383"/>
        <v>1.9632904848523492E-3</v>
      </c>
      <c r="BI116" s="5">
        <f t="shared" si="384"/>
        <v>5.6639032563691441E-4</v>
      </c>
      <c r="BJ116" s="8">
        <f t="shared" si="385"/>
        <v>0.16458025606729265</v>
      </c>
      <c r="BK116" s="8">
        <f t="shared" si="386"/>
        <v>0.15851961685263102</v>
      </c>
      <c r="BL116" s="8">
        <f t="shared" si="387"/>
        <v>0.59435695048370762</v>
      </c>
      <c r="BM116" s="8">
        <f t="shared" si="388"/>
        <v>0.77940788477206724</v>
      </c>
      <c r="BN116" s="8">
        <f t="shared" si="389"/>
        <v>0.19059943879634014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1.2378</v>
      </c>
      <c r="F117">
        <f>VLOOKUP(B117,home!$B$2:$E$405,3,FALSE)</f>
        <v>1.3128</v>
      </c>
      <c r="G117">
        <f>VLOOKUP(C117,away!$B$2:$E$405,4,FALSE)</f>
        <v>0.75739999999999996</v>
      </c>
      <c r="H117">
        <f>VLOOKUP(A117,away!$A$2:$E$405,3,FALSE)</f>
        <v>0.96950000000000003</v>
      </c>
      <c r="I117">
        <f>VLOOKUP(C117,away!$B$2:$E$405,3,FALSE)</f>
        <v>0.96699999999999997</v>
      </c>
      <c r="J117">
        <f>VLOOKUP(B117,home!$B$2:$E$405,4,FALSE)</f>
        <v>1.0959000000000001</v>
      </c>
      <c r="K117" s="3">
        <f t="shared" si="334"/>
        <v>1.2307627604160001</v>
      </c>
      <c r="L117" s="3">
        <f t="shared" si="335"/>
        <v>1.0274133733500002</v>
      </c>
      <c r="M117" s="5">
        <f t="shared" si="336"/>
        <v>0.10454097974629553</v>
      </c>
      <c r="N117" s="5">
        <f t="shared" si="337"/>
        <v>0.12866514480914384</v>
      </c>
      <c r="O117" s="5">
        <f t="shared" si="338"/>
        <v>0.10740680065445554</v>
      </c>
      <c r="P117" s="5">
        <f t="shared" si="339"/>
        <v>0.13219229046092876</v>
      </c>
      <c r="Q117" s="5">
        <f t="shared" si="340"/>
        <v>7.9178134397313138E-2</v>
      </c>
      <c r="R117" s="5">
        <f t="shared" si="341"/>
        <v>5.5175591690562568E-2</v>
      </c>
      <c r="S117" s="5">
        <f t="shared" si="342"/>
        <v>4.1789357866444186E-2</v>
      </c>
      <c r="T117" s="5">
        <f t="shared" si="343"/>
        <v>8.1348674156703188E-2</v>
      </c>
      <c r="U117" s="5">
        <f t="shared" si="344"/>
        <v>6.7908063536662899E-2</v>
      </c>
      <c r="V117" s="5">
        <f t="shared" si="345"/>
        <v>5.8714146215017781E-3</v>
      </c>
      <c r="W117" s="5">
        <f t="shared" si="346"/>
        <v>3.2483166418475387E-2</v>
      </c>
      <c r="X117" s="5">
        <f t="shared" si="347"/>
        <v>3.3373639587095244E-2</v>
      </c>
      <c r="Y117" s="5">
        <f t="shared" si="348"/>
        <v>1.714426181457231E-2</v>
      </c>
      <c r="Z117" s="5">
        <f t="shared" si="349"/>
        <v>1.8896046928461047E-2</v>
      </c>
      <c r="AA117" s="5">
        <f t="shared" si="350"/>
        <v>2.3256550878622995E-2</v>
      </c>
      <c r="AB117" s="5">
        <f t="shared" si="351"/>
        <v>1.4311648378564598E-2</v>
      </c>
      <c r="AC117" s="5">
        <f t="shared" si="352"/>
        <v>4.6402601457444883E-4</v>
      </c>
      <c r="AD117" s="5">
        <f t="shared" si="353"/>
        <v>9.9947678920637717E-3</v>
      </c>
      <c r="AE117" s="5">
        <f t="shared" si="354"/>
        <v>1.026875819583551E-2</v>
      </c>
      <c r="AF117" s="5">
        <f t="shared" si="355"/>
        <v>5.2751297490494101E-3</v>
      </c>
      <c r="AG117" s="5">
        <f t="shared" si="356"/>
        <v>1.8065796167765983E-3</v>
      </c>
      <c r="AH117" s="5">
        <f t="shared" si="357"/>
        <v>4.8535128294375177E-3</v>
      </c>
      <c r="AI117" s="5">
        <f t="shared" si="358"/>
        <v>5.9735228476729902E-3</v>
      </c>
      <c r="AJ117" s="5">
        <f t="shared" si="359"/>
        <v>3.6759947347050279E-3</v>
      </c>
      <c r="AK117" s="5">
        <f t="shared" si="360"/>
        <v>1.5080924756534139E-3</v>
      </c>
      <c r="AL117" s="5">
        <f t="shared" si="361"/>
        <v>2.347047515679185E-5</v>
      </c>
      <c r="AM117" s="5">
        <f t="shared" si="362"/>
        <v>2.4602376241107233E-3</v>
      </c>
      <c r="AN117" s="5">
        <f t="shared" si="363"/>
        <v>2.5276810366301884E-3</v>
      </c>
      <c r="AO117" s="5">
        <f t="shared" si="364"/>
        <v>1.2984866502985231E-3</v>
      </c>
      <c r="AP117" s="5">
        <f t="shared" si="365"/>
        <v>4.4469418321104929E-4</v>
      </c>
      <c r="AQ117" s="5">
        <f t="shared" si="366"/>
        <v>1.1422118772049677E-4</v>
      </c>
      <c r="AR117" s="5">
        <f t="shared" si="367"/>
        <v>9.9731279773798112E-4</v>
      </c>
      <c r="AS117" s="5">
        <f t="shared" si="368"/>
        <v>1.2274554519422017E-3</v>
      </c>
      <c r="AT117" s="5">
        <f t="shared" si="369"/>
        <v>7.5535323016002662E-4</v>
      </c>
      <c r="AU117" s="5">
        <f t="shared" si="370"/>
        <v>3.0988687554696549E-4</v>
      </c>
      <c r="AV117" s="5">
        <f t="shared" si="371"/>
        <v>9.5349306591218191E-5</v>
      </c>
      <c r="AW117" s="5">
        <f t="shared" si="372"/>
        <v>8.2440182168864778E-7</v>
      </c>
      <c r="AX117" s="5">
        <f t="shared" si="373"/>
        <v>5.0466147492163522E-4</v>
      </c>
      <c r="AY117" s="5">
        <f t="shared" si="374"/>
        <v>5.1849594834902377E-4</v>
      </c>
      <c r="AZ117" s="5">
        <f t="shared" si="375"/>
        <v>2.663548356807889E-4</v>
      </c>
      <c r="BA117" s="5">
        <f t="shared" si="376"/>
        <v>9.121884007829479E-5</v>
      </c>
      <c r="BB117" s="5">
        <f t="shared" si="377"/>
        <v>2.3429864049478758E-5</v>
      </c>
      <c r="BC117" s="5">
        <f t="shared" si="378"/>
        <v>4.8144311320413749E-6</v>
      </c>
      <c r="BD117" s="5">
        <f t="shared" si="379"/>
        <v>1.7077541763485087E-4</v>
      </c>
      <c r="BE117" s="5">
        <f t="shared" si="380"/>
        <v>2.1018402441946431E-4</v>
      </c>
      <c r="BF117" s="5">
        <f t="shared" si="381"/>
        <v>1.2934333504492195E-4</v>
      </c>
      <c r="BG117" s="5">
        <f t="shared" si="382"/>
        <v>5.306365336043323E-5</v>
      </c>
      <c r="BH117" s="5">
        <f t="shared" si="383"/>
        <v>1.6327192121911141E-5</v>
      </c>
      <c r="BI117" s="5">
        <f t="shared" si="384"/>
        <v>4.0189800091611461E-6</v>
      </c>
      <c r="BJ117" s="8">
        <f t="shared" si="385"/>
        <v>0.40779255271321058</v>
      </c>
      <c r="BK117" s="8">
        <f t="shared" si="386"/>
        <v>0.28540003513325046</v>
      </c>
      <c r="BL117" s="8">
        <f t="shared" si="387"/>
        <v>0.2880388482909067</v>
      </c>
      <c r="BM117" s="8">
        <f t="shared" si="388"/>
        <v>0.39245086976060212</v>
      </c>
      <c r="BN117" s="8">
        <f t="shared" si="389"/>
        <v>0.60715894175869933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1.2378</v>
      </c>
      <c r="F118">
        <f>VLOOKUP(B118,home!$B$2:$E$405,3,FALSE)</f>
        <v>1.2356</v>
      </c>
      <c r="G118">
        <f>VLOOKUP(C118,away!$B$2:$E$405,4,FALSE)</f>
        <v>1.2623</v>
      </c>
      <c r="H118">
        <f>VLOOKUP(A118,away!$A$2:$E$405,3,FALSE)</f>
        <v>0.96950000000000003</v>
      </c>
      <c r="I118">
        <f>VLOOKUP(C118,away!$B$2:$E$405,3,FALSE)</f>
        <v>0.64470000000000005</v>
      </c>
      <c r="J118">
        <f>VLOOKUP(B118,home!$B$2:$E$405,4,FALSE)</f>
        <v>1.1528</v>
      </c>
      <c r="K118" s="3">
        <f t="shared" si="334"/>
        <v>1.9305940358640001</v>
      </c>
      <c r="L118" s="3">
        <f t="shared" si="335"/>
        <v>0.72054225012000017</v>
      </c>
      <c r="M118" s="5">
        <f t="shared" si="336"/>
        <v>7.0570978670515608E-2</v>
      </c>
      <c r="N118" s="5">
        <f t="shared" si="337"/>
        <v>0.13624391052638296</v>
      </c>
      <c r="O118" s="5">
        <f t="shared" si="338"/>
        <v>5.0849371764423848E-2</v>
      </c>
      <c r="P118" s="5">
        <f t="shared" si="339"/>
        <v>9.8169493855827947E-2</v>
      </c>
      <c r="Q118" s="5">
        <f t="shared" si="340"/>
        <v>0.13151584054251175</v>
      </c>
      <c r="R118" s="5">
        <f t="shared" si="341"/>
        <v>1.8319560374163182E-2</v>
      </c>
      <c r="S118" s="5">
        <f t="shared" si="342"/>
        <v>3.4140271629589394E-2</v>
      </c>
      <c r="T118" s="5">
        <f t="shared" si="343"/>
        <v>9.4762719670924561E-2</v>
      </c>
      <c r="U118" s="5">
        <f t="shared" si="344"/>
        <v>3.5367633998009899E-2</v>
      </c>
      <c r="V118" s="5">
        <f t="shared" si="345"/>
        <v>5.2768515221864416E-3</v>
      </c>
      <c r="W118" s="5">
        <f t="shared" si="346"/>
        <v>8.4634565791004701E-2</v>
      </c>
      <c r="X118" s="5">
        <f t="shared" si="347"/>
        <v>6.0982780472979711E-2</v>
      </c>
      <c r="Y118" s="5">
        <f t="shared" si="348"/>
        <v>2.1970334930287407E-2</v>
      </c>
      <c r="Z118" s="5">
        <f t="shared" si="349"/>
        <v>4.4000057510695774E-3</v>
      </c>
      <c r="AA118" s="5">
        <f t="shared" si="350"/>
        <v>8.4946248607822242E-3</v>
      </c>
      <c r="AB118" s="5">
        <f t="shared" si="351"/>
        <v>8.1998360465641157E-3</v>
      </c>
      <c r="AC118" s="5">
        <f t="shared" si="352"/>
        <v>4.5878087285707849E-4</v>
      </c>
      <c r="AD118" s="5">
        <f t="shared" si="353"/>
        <v>4.0848746986013276E-2</v>
      </c>
      <c r="AE118" s="5">
        <f t="shared" si="354"/>
        <v>2.9433248067884579E-2</v>
      </c>
      <c r="AF118" s="5">
        <f t="shared" si="355"/>
        <v>1.0603949395586851E-2</v>
      </c>
      <c r="AG118" s="5">
        <f t="shared" si="356"/>
        <v>2.546864519218255E-3</v>
      </c>
      <c r="AH118" s="5">
        <f t="shared" si="357"/>
        <v>7.925975111041536E-4</v>
      </c>
      <c r="AI118" s="5">
        <f t="shared" si="358"/>
        <v>1.5301840277783291E-3</v>
      </c>
      <c r="AJ118" s="5">
        <f t="shared" si="359"/>
        <v>1.4770820789015986E-3</v>
      </c>
      <c r="AK118" s="5">
        <f t="shared" si="360"/>
        <v>9.5054861733634161E-4</v>
      </c>
      <c r="AL118" s="5">
        <f t="shared" si="361"/>
        <v>2.5527936229645206E-5</v>
      </c>
      <c r="AM118" s="5">
        <f t="shared" si="362"/>
        <v>1.5772469460742952E-2</v>
      </c>
      <c r="AN118" s="5">
        <f t="shared" si="363"/>
        <v>1.1364730635192711E-2</v>
      </c>
      <c r="AO118" s="5">
        <f t="shared" si="364"/>
        <v>4.0943842919447275E-3</v>
      </c>
      <c r="AP118" s="5">
        <f t="shared" si="365"/>
        <v>9.8339229019127924E-4</v>
      </c>
      <c r="AQ118" s="5">
        <f t="shared" si="366"/>
        <v>1.7714392338127112E-4</v>
      </c>
      <c r="AR118" s="5">
        <f t="shared" si="367"/>
        <v>1.1421999881809976E-4</v>
      </c>
      <c r="AS118" s="5">
        <f t="shared" si="368"/>
        <v>2.2051244849461649E-4</v>
      </c>
      <c r="AT118" s="5">
        <f t="shared" si="369"/>
        <v>2.1286000894873714E-4</v>
      </c>
      <c r="AU118" s="5">
        <f t="shared" si="370"/>
        <v>1.3698208791679655E-4</v>
      </c>
      <c r="AV118" s="5">
        <f t="shared" si="371"/>
        <v>6.6114200488091431E-5</v>
      </c>
      <c r="AW118" s="5">
        <f t="shared" si="372"/>
        <v>9.8642397029825419E-7</v>
      </c>
      <c r="AX118" s="5">
        <f t="shared" si="373"/>
        <v>5.0750392452929057E-3</v>
      </c>
      <c r="AY118" s="5">
        <f t="shared" si="374"/>
        <v>3.6567801972506573E-3</v>
      </c>
      <c r="AZ118" s="5">
        <f t="shared" si="375"/>
        <v>1.3174323157606233E-3</v>
      </c>
      <c r="BA118" s="5">
        <f t="shared" si="376"/>
        <v>3.164218817263207E-4</v>
      </c>
      <c r="BB118" s="5">
        <f t="shared" si="377"/>
        <v>5.6998833661571923E-5</v>
      </c>
      <c r="BC118" s="5">
        <f t="shared" si="378"/>
        <v>8.21401357214493E-6</v>
      </c>
      <c r="BD118" s="5">
        <f t="shared" si="379"/>
        <v>1.3716722492849553E-5</v>
      </c>
      <c r="BE118" s="5">
        <f t="shared" si="380"/>
        <v>2.648142263629692E-5</v>
      </c>
      <c r="BF118" s="5">
        <f t="shared" si="381"/>
        <v>2.5562438301414392E-5</v>
      </c>
      <c r="BG118" s="5">
        <f t="shared" si="382"/>
        <v>1.6450230308950706E-5</v>
      </c>
      <c r="BH118" s="5">
        <f t="shared" si="383"/>
        <v>7.9396791307623651E-6</v>
      </c>
      <c r="BI118" s="5">
        <f t="shared" si="384"/>
        <v>3.0656594353047371E-6</v>
      </c>
      <c r="BJ118" s="8">
        <f t="shared" si="385"/>
        <v>0.65636596799151137</v>
      </c>
      <c r="BK118" s="8">
        <f t="shared" si="386"/>
        <v>0.21229868468445676</v>
      </c>
      <c r="BL118" s="8">
        <f t="shared" si="387"/>
        <v>0.12682534417603561</v>
      </c>
      <c r="BM118" s="8">
        <f t="shared" si="388"/>
        <v>0.49056505309596743</v>
      </c>
      <c r="BN118" s="8">
        <f t="shared" si="389"/>
        <v>0.50566915573382532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1.2378</v>
      </c>
      <c r="F119">
        <f>VLOOKUP(B119,home!$B$2:$E$405,3,FALSE)</f>
        <v>1.7168000000000001</v>
      </c>
      <c r="G119">
        <f>VLOOKUP(C119,away!$B$2:$E$405,4,FALSE)</f>
        <v>1.1108</v>
      </c>
      <c r="H119">
        <f>VLOOKUP(A119,away!$A$2:$E$405,3,FALSE)</f>
        <v>0.96950000000000003</v>
      </c>
      <c r="I119">
        <f>VLOOKUP(C119,away!$B$2:$E$405,3,FALSE)</f>
        <v>1.0959000000000001</v>
      </c>
      <c r="J119">
        <f>VLOOKUP(B119,home!$B$2:$E$405,4,FALSE)</f>
        <v>0.58020000000000005</v>
      </c>
      <c r="K119" s="3">
        <f t="shared" si="334"/>
        <v>2.3605111384320003</v>
      </c>
      <c r="L119" s="3">
        <f t="shared" si="335"/>
        <v>0.61644802401000021</v>
      </c>
      <c r="M119" s="5">
        <f t="shared" si="336"/>
        <v>5.094752169287476E-2</v>
      </c>
      <c r="N119" s="5">
        <f t="shared" si="337"/>
        <v>0.12026219243153684</v>
      </c>
      <c r="O119" s="5">
        <f t="shared" si="338"/>
        <v>3.1406499075779262E-2</v>
      </c>
      <c r="P119" s="5">
        <f t="shared" si="339"/>
        <v>7.413539088753128E-2</v>
      </c>
      <c r="Q119" s="5">
        <f t="shared" si="340"/>
        <v>0.14194012238344766</v>
      </c>
      <c r="R119" s="5">
        <f t="shared" si="341"/>
        <v>9.6802371481680121E-3</v>
      </c>
      <c r="S119" s="5">
        <f t="shared" si="342"/>
        <v>2.6969202816079788E-2</v>
      </c>
      <c r="T119" s="5">
        <f t="shared" si="343"/>
        <v>8.7498707971013917E-2</v>
      </c>
      <c r="U119" s="5">
        <f t="shared" si="344"/>
        <v>2.2850307610913816E-2</v>
      </c>
      <c r="V119" s="5">
        <f t="shared" si="345"/>
        <v>4.3604179495999257E-3</v>
      </c>
      <c r="W119" s="5">
        <f t="shared" si="346"/>
        <v>0.11168374662550982</v>
      </c>
      <c r="X119" s="5">
        <f t="shared" si="347"/>
        <v>6.8847224921329053E-2</v>
      </c>
      <c r="Y119" s="5">
        <f t="shared" si="348"/>
        <v>2.1220367880662668E-2</v>
      </c>
      <c r="Z119" s="5">
        <f t="shared" si="349"/>
        <v>1.9891210206454571E-3</v>
      </c>
      <c r="AA119" s="5">
        <f t="shared" si="350"/>
        <v>4.6953423249228299E-3</v>
      </c>
      <c r="AB119" s="5">
        <f t="shared" si="351"/>
        <v>5.5417039283657734E-3</v>
      </c>
      <c r="AC119" s="5">
        <f t="shared" si="352"/>
        <v>3.9656159709213065E-4</v>
      </c>
      <c r="AD119" s="5">
        <f t="shared" si="353"/>
        <v>6.5907681972833324E-2</v>
      </c>
      <c r="AE119" s="5">
        <f t="shared" si="354"/>
        <v>4.062866031923261E-2</v>
      </c>
      <c r="AF119" s="5">
        <f t="shared" si="355"/>
        <v>1.2522728685982223E-2</v>
      </c>
      <c r="AG119" s="5">
        <f t="shared" si="356"/>
        <v>2.5732037845623626E-3</v>
      </c>
      <c r="AH119" s="5">
        <f t="shared" si="357"/>
        <v>3.0654743067341171E-4</v>
      </c>
      <c r="AI119" s="5">
        <f t="shared" si="358"/>
        <v>7.2360862456229981E-4</v>
      </c>
      <c r="AJ119" s="5">
        <f t="shared" si="359"/>
        <v>8.5404310907238412E-4</v>
      </c>
      <c r="AK119" s="5">
        <f t="shared" si="360"/>
        <v>6.7199275722215276E-4</v>
      </c>
      <c r="AL119" s="5">
        <f t="shared" si="361"/>
        <v>2.3081985568315034E-5</v>
      </c>
      <c r="AM119" s="5">
        <f t="shared" si="362"/>
        <v>3.1115163481021411E-2</v>
      </c>
      <c r="AN119" s="5">
        <f t="shared" si="363"/>
        <v>1.9180881044623767E-2</v>
      </c>
      <c r="AO119" s="5">
        <f t="shared" si="364"/>
        <v>5.9120081093645945E-3</v>
      </c>
      <c r="AP119" s="5">
        <f t="shared" si="365"/>
        <v>1.2148152389829673E-3</v>
      </c>
      <c r="AQ119" s="5">
        <f t="shared" si="366"/>
        <v>1.8721761340207159E-4</v>
      </c>
      <c r="AR119" s="5">
        <f t="shared" si="367"/>
        <v>3.7794111580793437E-5</v>
      </c>
      <c r="AS119" s="5">
        <f t="shared" si="368"/>
        <v>8.9213421353604772E-5</v>
      </c>
      <c r="AT119" s="5">
        <f t="shared" si="369"/>
        <v>1.0529463740140568E-4</v>
      </c>
      <c r="AU119" s="5">
        <f t="shared" si="370"/>
        <v>8.2849721467725588E-5</v>
      </c>
      <c r="AV119" s="5">
        <f t="shared" si="371"/>
        <v>4.8891922585138761E-5</v>
      </c>
      <c r="AW119" s="5">
        <f t="shared" si="372"/>
        <v>9.3298182440600897E-7</v>
      </c>
      <c r="AX119" s="5">
        <f t="shared" si="373"/>
        <v>1.2241281661847264E-2</v>
      </c>
      <c r="AY119" s="5">
        <f t="shared" si="374"/>
        <v>7.5461138917955976E-3</v>
      </c>
      <c r="AZ119" s="5">
        <f t="shared" si="375"/>
        <v>2.3258934987759041E-3</v>
      </c>
      <c r="BA119" s="5">
        <f t="shared" si="376"/>
        <v>4.779308171260373E-4</v>
      </c>
      <c r="BB119" s="5">
        <f t="shared" si="377"/>
        <v>7.365487695770762E-5</v>
      </c>
      <c r="BC119" s="5">
        <f t="shared" si="378"/>
        <v>9.0808806718557121E-6</v>
      </c>
      <c r="BD119" s="5">
        <f t="shared" si="379"/>
        <v>3.883017567198928E-6</v>
      </c>
      <c r="BE119" s="5">
        <f t="shared" si="380"/>
        <v>9.1659062181001973E-6</v>
      </c>
      <c r="BF119" s="5">
        <f t="shared" si="381"/>
        <v>1.0818111860824325E-5</v>
      </c>
      <c r="BG119" s="5">
        <f t="shared" si="382"/>
        <v>8.5120911814263831E-6</v>
      </c>
      <c r="BH119" s="5">
        <f t="shared" si="383"/>
        <v>5.0232215112764455E-6</v>
      </c>
      <c r="BI119" s="5">
        <f t="shared" si="384"/>
        <v>2.3714740656358561E-6</v>
      </c>
      <c r="BJ119" s="8">
        <f t="shared" si="385"/>
        <v>0.75336867809067964</v>
      </c>
      <c r="BK119" s="8">
        <f t="shared" si="386"/>
        <v>0.16437829082054181</v>
      </c>
      <c r="BL119" s="8">
        <f t="shared" si="387"/>
        <v>7.7134099646473095E-2</v>
      </c>
      <c r="BM119" s="8">
        <f t="shared" si="388"/>
        <v>0.5609530450490311</v>
      </c>
      <c r="BN119" s="8">
        <f t="shared" si="389"/>
        <v>0.42837196361933783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1.2378</v>
      </c>
      <c r="F120">
        <f>VLOOKUP(B120,home!$B$2:$E$405,3,FALSE)</f>
        <v>1.1108</v>
      </c>
      <c r="G120">
        <f>VLOOKUP(C120,away!$B$2:$E$405,4,FALSE)</f>
        <v>0.80789999999999995</v>
      </c>
      <c r="H120">
        <f>VLOOKUP(A120,away!$A$2:$E$405,3,FALSE)</f>
        <v>0.96950000000000003</v>
      </c>
      <c r="I120">
        <f>VLOOKUP(C120,away!$B$2:$E$405,3,FALSE)</f>
        <v>2.2692000000000001</v>
      </c>
      <c r="J120">
        <f>VLOOKUP(B120,home!$B$2:$E$405,4,FALSE)</f>
        <v>1.0959000000000001</v>
      </c>
      <c r="K120" s="3">
        <f t="shared" si="334"/>
        <v>1.1108206830959999</v>
      </c>
      <c r="L120" s="3">
        <f t="shared" si="335"/>
        <v>2.4109683834600006</v>
      </c>
      <c r="M120" s="5">
        <f t="shared" si="336"/>
        <v>2.9546527150451043E-2</v>
      </c>
      <c r="N120" s="5">
        <f t="shared" si="337"/>
        <v>3.2820893472378529E-2</v>
      </c>
      <c r="O120" s="5">
        <f t="shared" si="338"/>
        <v>7.1235742800779975E-2</v>
      </c>
      <c r="P120" s="5">
        <f t="shared" si="339"/>
        <v>7.9130136478813354E-2</v>
      </c>
      <c r="Q120" s="5">
        <f t="shared" si="340"/>
        <v>1.8229063653404289E-2</v>
      </c>
      <c r="R120" s="5">
        <f t="shared" si="341"/>
        <v>8.5873561832484457E-2</v>
      </c>
      <c r="S120" s="5">
        <f t="shared" si="342"/>
        <v>5.2980663914168724E-2</v>
      </c>
      <c r="T120" s="5">
        <f t="shared" si="343"/>
        <v>4.394969612843759E-2</v>
      </c>
      <c r="U120" s="5">
        <f t="shared" si="344"/>
        <v>9.5390128614646949E-2</v>
      </c>
      <c r="V120" s="5">
        <f t="shared" si="345"/>
        <v>1.5765594773884593E-2</v>
      </c>
      <c r="W120" s="5">
        <f t="shared" si="346"/>
        <v>6.749740313225003E-3</v>
      </c>
      <c r="X120" s="5">
        <f t="shared" si="347"/>
        <v>1.6273410491750885E-2</v>
      </c>
      <c r="Y120" s="5">
        <f t="shared" si="348"/>
        <v>1.9617339093338827E-2</v>
      </c>
      <c r="Z120" s="5">
        <f t="shared" si="349"/>
        <v>6.9012814184405816E-2</v>
      </c>
      <c r="AA120" s="5">
        <f t="shared" si="350"/>
        <v>7.6660861394698965E-2</v>
      </c>
      <c r="AB120" s="5">
        <f t="shared" si="351"/>
        <v>4.2578235210593646E-2</v>
      </c>
      <c r="AC120" s="5">
        <f t="shared" si="352"/>
        <v>2.6389177224084332E-3</v>
      </c>
      <c r="AD120" s="5">
        <f t="shared" si="353"/>
        <v>1.8744377863643021E-3</v>
      </c>
      <c r="AE120" s="5">
        <f t="shared" si="354"/>
        <v>4.5192102396870836E-3</v>
      </c>
      <c r="AF120" s="5">
        <f t="shared" si="355"/>
        <v>5.4478365030471267E-3</v>
      </c>
      <c r="AG120" s="5">
        <f t="shared" si="356"/>
        <v>4.3781871890353043E-3</v>
      </c>
      <c r="AH120" s="5">
        <f t="shared" si="357"/>
        <v>4.159692826305058E-2</v>
      </c>
      <c r="AI120" s="5">
        <f t="shared" si="358"/>
        <v>4.6206728267857142E-2</v>
      </c>
      <c r="AJ120" s="5">
        <f t="shared" si="359"/>
        <v>2.5663694729066166E-2</v>
      </c>
      <c r="AK120" s="5">
        <f t="shared" si="360"/>
        <v>9.5025876365694949E-3</v>
      </c>
      <c r="AL120" s="5">
        <f t="shared" si="361"/>
        <v>2.826970743021496E-4</v>
      </c>
      <c r="AM120" s="5">
        <f t="shared" si="362"/>
        <v>4.1643285245402935E-4</v>
      </c>
      <c r="AN120" s="5">
        <f t="shared" si="363"/>
        <v>1.004006441100728E-3</v>
      </c>
      <c r="AO120" s="5">
        <f t="shared" si="364"/>
        <v>1.2103138931420256E-3</v>
      </c>
      <c r="AP120" s="5">
        <f t="shared" si="365"/>
        <v>9.7267617680926971E-4</v>
      </c>
      <c r="AQ120" s="5">
        <f t="shared" si="366"/>
        <v>5.8627287740797482E-4</v>
      </c>
      <c r="AR120" s="5">
        <f t="shared" si="367"/>
        <v>2.0057775778253732E-2</v>
      </c>
      <c r="AS120" s="5">
        <f t="shared" si="368"/>
        <v>2.2280592191386207E-2</v>
      </c>
      <c r="AT120" s="5">
        <f t="shared" si="369"/>
        <v>1.2374871318909519E-2</v>
      </c>
      <c r="AU120" s="5">
        <f t="shared" si="370"/>
        <v>4.5820876705653883E-3</v>
      </c>
      <c r="AV120" s="5">
        <f t="shared" si="371"/>
        <v>1.2724694390558013E-3</v>
      </c>
      <c r="AW120" s="5">
        <f t="shared" si="372"/>
        <v>2.1030727004623843E-5</v>
      </c>
      <c r="AX120" s="5">
        <f t="shared" si="373"/>
        <v>7.7097037604433399E-5</v>
      </c>
      <c r="AY120" s="5">
        <f t="shared" si="374"/>
        <v>1.8587852012271567E-4</v>
      </c>
      <c r="AZ120" s="5">
        <f t="shared" si="375"/>
        <v>2.2407361759010057E-4</v>
      </c>
      <c r="BA120" s="5">
        <f t="shared" si="376"/>
        <v>1.8007813585907968E-4</v>
      </c>
      <c r="BB120" s="5">
        <f t="shared" si="377"/>
        <v>1.0854067302716395E-4</v>
      </c>
      <c r="BC120" s="5">
        <f t="shared" si="378"/>
        <v>5.2337626197592386E-5</v>
      </c>
      <c r="BD120" s="5">
        <f t="shared" si="379"/>
        <v>8.0597772073165899E-3</v>
      </c>
      <c r="BE120" s="5">
        <f t="shared" si="380"/>
        <v>8.9529672230329836E-3</v>
      </c>
      <c r="BF120" s="5">
        <f t="shared" si="381"/>
        <v>4.9725705832128E-3</v>
      </c>
      <c r="BG120" s="5">
        <f t="shared" si="382"/>
        <v>1.841211417329172E-3</v>
      </c>
      <c r="BH120" s="5">
        <f t="shared" si="383"/>
        <v>5.1131393108043639E-4</v>
      </c>
      <c r="BI120" s="5">
        <f t="shared" si="384"/>
        <v>1.135956180398542E-4</v>
      </c>
      <c r="BJ120" s="8">
        <f t="shared" si="385"/>
        <v>0.15887752272198402</v>
      </c>
      <c r="BK120" s="8">
        <f t="shared" si="386"/>
        <v>0.18053041563415101</v>
      </c>
      <c r="BL120" s="8">
        <f t="shared" si="387"/>
        <v>0.5797277011279296</v>
      </c>
      <c r="BM120" s="8">
        <f t="shared" si="388"/>
        <v>0.67114768048704099</v>
      </c>
      <c r="BN120" s="8">
        <f t="shared" si="389"/>
        <v>0.31683592538831162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1.2378</v>
      </c>
      <c r="F121">
        <f>VLOOKUP(B121,home!$B$2:$E$405,3,FALSE)</f>
        <v>1.0771999999999999</v>
      </c>
      <c r="G121">
        <f>VLOOKUP(C121,away!$B$2:$E$405,4,FALSE)</f>
        <v>1.0455000000000001</v>
      </c>
      <c r="H121">
        <f>VLOOKUP(A121,away!$A$2:$E$405,3,FALSE)</f>
        <v>0.96950000000000003</v>
      </c>
      <c r="I121">
        <f>VLOOKUP(C121,away!$B$2:$E$405,3,FALSE)</f>
        <v>0.60670000000000002</v>
      </c>
      <c r="J121">
        <f>VLOOKUP(B121,home!$B$2:$E$405,4,FALSE)</f>
        <v>1.2378</v>
      </c>
      <c r="K121" s="3">
        <f t="shared" si="334"/>
        <v>1.3940259562800001</v>
      </c>
      <c r="L121" s="3">
        <f t="shared" si="335"/>
        <v>0.72806857557000004</v>
      </c>
      <c r="M121" s="5">
        <f t="shared" si="336"/>
        <v>0.11978048155200137</v>
      </c>
      <c r="N121" s="5">
        <f t="shared" si="337"/>
        <v>0.1669771003392076</v>
      </c>
      <c r="O121" s="5">
        <f t="shared" si="338"/>
        <v>8.72084045846543E-2</v>
      </c>
      <c r="P121" s="5">
        <f t="shared" si="339"/>
        <v>0.12157077959677584</v>
      </c>
      <c r="Q121" s="5">
        <f t="shared" si="340"/>
        <v>0.11638520598861275</v>
      </c>
      <c r="R121" s="5">
        <f t="shared" si="341"/>
        <v>3.174684945184076E-2</v>
      </c>
      <c r="S121" s="5">
        <f t="shared" si="342"/>
        <v>3.0846959079371211E-2</v>
      </c>
      <c r="T121" s="5">
        <f t="shared" si="343"/>
        <v>8.4736411141550325E-2</v>
      </c>
      <c r="U121" s="5">
        <f t="shared" si="344"/>
        <v>4.4255932165979499E-2</v>
      </c>
      <c r="V121" s="5">
        <f t="shared" si="345"/>
        <v>3.4786681017353336E-3</v>
      </c>
      <c r="W121" s="5">
        <f t="shared" si="346"/>
        <v>5.4081332691706903E-2</v>
      </c>
      <c r="X121" s="5">
        <f t="shared" si="347"/>
        <v>3.9374918857778322E-2</v>
      </c>
      <c r="Y121" s="5">
        <f t="shared" si="348"/>
        <v>1.4333820542983496E-2</v>
      </c>
      <c r="Z121" s="5">
        <f t="shared" si="349"/>
        <v>7.7046278197456476E-3</v>
      </c>
      <c r="AA121" s="5">
        <f t="shared" si="350"/>
        <v>1.0740451164202417E-2</v>
      </c>
      <c r="AB121" s="5">
        <f t="shared" si="351"/>
        <v>7.4862338525279607E-3</v>
      </c>
      <c r="AC121" s="5">
        <f t="shared" si="352"/>
        <v>2.2066637423247534E-4</v>
      </c>
      <c r="AD121" s="5">
        <f t="shared" si="353"/>
        <v>1.8847695380613379E-2</v>
      </c>
      <c r="AE121" s="5">
        <f t="shared" si="354"/>
        <v>1.3722414728540452E-2</v>
      </c>
      <c r="AF121" s="5">
        <f t="shared" si="355"/>
        <v>4.9954294723946174E-3</v>
      </c>
      <c r="AG121" s="5">
        <f t="shared" si="356"/>
        <v>1.2123384067755825E-3</v>
      </c>
      <c r="AH121" s="5">
        <f t="shared" si="357"/>
        <v>1.4023743505048019E-3</v>
      </c>
      <c r="AI121" s="5">
        <f t="shared" si="358"/>
        <v>1.9549462450250002E-3</v>
      </c>
      <c r="AJ121" s="5">
        <f t="shared" si="359"/>
        <v>1.3626229043484863E-3</v>
      </c>
      <c r="AK121" s="5">
        <f t="shared" si="360"/>
        <v>6.3317723242780992E-4</v>
      </c>
      <c r="AL121" s="5">
        <f t="shared" si="361"/>
        <v>8.9585824998005048E-6</v>
      </c>
      <c r="AM121" s="5">
        <f t="shared" si="362"/>
        <v>5.2548353153267398E-3</v>
      </c>
      <c r="AN121" s="5">
        <f t="shared" si="363"/>
        <v>3.8258804628848713E-3</v>
      </c>
      <c r="AO121" s="5">
        <f t="shared" si="364"/>
        <v>1.3927516694568402E-3</v>
      </c>
      <c r="AP121" s="5">
        <f t="shared" si="365"/>
        <v>3.3800624136806048E-4</v>
      </c>
      <c r="AQ121" s="5">
        <f t="shared" si="366"/>
        <v>6.1522930671653334E-5</v>
      </c>
      <c r="AR121" s="5">
        <f t="shared" si="367"/>
        <v>2.0420493915758708E-4</v>
      </c>
      <c r="AS121" s="5">
        <f t="shared" si="368"/>
        <v>2.8466698558625452E-4</v>
      </c>
      <c r="AT121" s="5">
        <f t="shared" si="369"/>
        <v>1.984165834016118E-4</v>
      </c>
      <c r="AU121" s="5">
        <f t="shared" si="370"/>
        <v>9.2199289139414115E-5</v>
      </c>
      <c r="AV121" s="5">
        <f t="shared" si="371"/>
        <v>3.2132050552726986E-5</v>
      </c>
      <c r="AW121" s="5">
        <f t="shared" si="372"/>
        <v>2.5256894122556409E-7</v>
      </c>
      <c r="AX121" s="5">
        <f t="shared" si="373"/>
        <v>1.2208961375903776E-3</v>
      </c>
      <c r="AY121" s="5">
        <f t="shared" si="374"/>
        <v>8.8889611181434112E-4</v>
      </c>
      <c r="AZ121" s="5">
        <f t="shared" si="375"/>
        <v>3.2358866297918938E-4</v>
      </c>
      <c r="BA121" s="5">
        <f t="shared" si="376"/>
        <v>7.8531578975286426E-5</v>
      </c>
      <c r="BB121" s="5">
        <f t="shared" si="377"/>
        <v>1.4294093710449935E-5</v>
      </c>
      <c r="BC121" s="5">
        <f t="shared" si="378"/>
        <v>2.0814160893662764E-6</v>
      </c>
      <c r="BD121" s="5">
        <f t="shared" si="379"/>
        <v>2.4779199862803815E-5</v>
      </c>
      <c r="BE121" s="5">
        <f t="shared" si="380"/>
        <v>3.4542847784598331E-5</v>
      </c>
      <c r="BF121" s="5">
        <f t="shared" si="381"/>
        <v>2.40768132077796E-5</v>
      </c>
      <c r="BG121" s="5">
        <f t="shared" si="382"/>
        <v>1.1187900852049964E-5</v>
      </c>
      <c r="BH121" s="5">
        <f t="shared" si="383"/>
        <v>3.899056046011194E-6</v>
      </c>
      <c r="BI121" s="5">
        <f t="shared" si="384"/>
        <v>1.0870770666260136E-6</v>
      </c>
      <c r="BJ121" s="8">
        <f t="shared" si="385"/>
        <v>0.52806795217103064</v>
      </c>
      <c r="BK121" s="8">
        <f t="shared" si="386"/>
        <v>0.27679540939843039</v>
      </c>
      <c r="BL121" s="8">
        <f t="shared" si="387"/>
        <v>0.18770218469416855</v>
      </c>
      <c r="BM121" s="8">
        <f t="shared" si="388"/>
        <v>0.3557127090274092</v>
      </c>
      <c r="BN121" s="8">
        <f t="shared" si="389"/>
        <v>0.64366882151309268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1.2378</v>
      </c>
      <c r="F122">
        <f>VLOOKUP(B122,home!$B$2:$E$405,3,FALSE)</f>
        <v>0.60589999999999999</v>
      </c>
      <c r="G122">
        <f>VLOOKUP(C122,away!$B$2:$E$405,4,FALSE)</f>
        <v>1.1613</v>
      </c>
      <c r="H122">
        <f>VLOOKUP(A122,away!$A$2:$E$405,3,FALSE)</f>
        <v>0.96950000000000003</v>
      </c>
      <c r="I122">
        <f>VLOOKUP(C122,away!$B$2:$E$405,3,FALSE)</f>
        <v>0.77359999999999995</v>
      </c>
      <c r="J122">
        <f>VLOOKUP(B122,home!$B$2:$E$405,4,FALSE)</f>
        <v>1.7405999999999999</v>
      </c>
      <c r="K122" s="3">
        <f t="shared" si="334"/>
        <v>0.87095528112599996</v>
      </c>
      <c r="L122" s="3">
        <f t="shared" si="335"/>
        <v>1.3054590511199997</v>
      </c>
      <c r="M122" s="5">
        <f t="shared" si="336"/>
        <v>0.11344758756929166</v>
      </c>
      <c r="N122" s="5">
        <f t="shared" si="337"/>
        <v>9.8807775524478905E-2</v>
      </c>
      <c r="O122" s="5">
        <f t="shared" si="338"/>
        <v>0.14810118002006056</v>
      </c>
      <c r="P122" s="5">
        <f t="shared" si="339"/>
        <v>0.12898950487946417</v>
      </c>
      <c r="Q122" s="5">
        <f t="shared" si="340"/>
        <v>4.3028576954678613E-2</v>
      </c>
      <c r="R122" s="5">
        <f t="shared" si="341"/>
        <v>9.6670012969370306E-2</v>
      </c>
      <c r="S122" s="5">
        <f t="shared" si="342"/>
        <v>3.6665152440740444E-2</v>
      </c>
      <c r="T122" s="5">
        <f t="shared" si="343"/>
        <v>5.6172045242298622E-2</v>
      </c>
      <c r="U122" s="5">
        <f t="shared" si="344"/>
        <v>8.4195258322191976E-2</v>
      </c>
      <c r="V122" s="5">
        <f t="shared" si="345"/>
        <v>4.6320164824743375E-3</v>
      </c>
      <c r="W122" s="5">
        <f t="shared" si="346"/>
        <v>1.2491988779337946E-2</v>
      </c>
      <c r="X122" s="5">
        <f t="shared" si="347"/>
        <v>1.6307779818476198E-2</v>
      </c>
      <c r="Y122" s="5">
        <f t="shared" si="348"/>
        <v>1.0644569383850914E-2</v>
      </c>
      <c r="Z122" s="5">
        <f t="shared" si="349"/>
        <v>4.2066247800917396E-2</v>
      </c>
      <c r="AA122" s="5">
        <f t="shared" si="350"/>
        <v>3.663782067936399E-2</v>
      </c>
      <c r="AB122" s="5">
        <f t="shared" si="351"/>
        <v>1.5954951704819718E-2</v>
      </c>
      <c r="AC122" s="5">
        <f t="shared" si="352"/>
        <v>3.2916164496609032E-4</v>
      </c>
      <c r="AD122" s="5">
        <f t="shared" si="353"/>
        <v>2.7199908997827789E-3</v>
      </c>
      <c r="AE122" s="5">
        <f t="shared" si="354"/>
        <v>3.5508367390854607E-3</v>
      </c>
      <c r="AF122" s="5">
        <f t="shared" si="355"/>
        <v>2.317735980044271E-3</v>
      </c>
      <c r="AG122" s="5">
        <f t="shared" si="356"/>
        <v>1.0085698044184253E-3</v>
      </c>
      <c r="AH122" s="5">
        <f t="shared" si="357"/>
        <v>1.3728940984591102E-2</v>
      </c>
      <c r="AI122" s="5">
        <f t="shared" si="358"/>
        <v>1.1957293654796806E-2</v>
      </c>
      <c r="AJ122" s="5">
        <f t="shared" si="359"/>
        <v>5.2071340283098427E-3</v>
      </c>
      <c r="AK122" s="5">
        <f t="shared" si="360"/>
        <v>1.511726960495787E-3</v>
      </c>
      <c r="AL122" s="5">
        <f t="shared" si="361"/>
        <v>1.4970224936181454E-5</v>
      </c>
      <c r="AM122" s="5">
        <f t="shared" si="362"/>
        <v>4.7379808775609448E-4</v>
      </c>
      <c r="AN122" s="5">
        <f t="shared" si="363"/>
        <v>6.1852400206454142E-4</v>
      </c>
      <c r="AO122" s="5">
        <f t="shared" si="364"/>
        <v>4.037288784150607E-4</v>
      </c>
      <c r="AP122" s="5">
        <f t="shared" si="365"/>
        <v>1.7568383950848892E-4</v>
      </c>
      <c r="AQ122" s="5">
        <f t="shared" si="366"/>
        <v>5.7337014605467569E-5</v>
      </c>
      <c r="AR122" s="5">
        <f t="shared" si="367"/>
        <v>3.5845140541253557E-3</v>
      </c>
      <c r="AS122" s="5">
        <f t="shared" si="368"/>
        <v>3.1219514457108467E-3</v>
      </c>
      <c r="AT122" s="5">
        <f t="shared" si="369"/>
        <v>1.3595400495304063E-3</v>
      </c>
      <c r="AU122" s="5">
        <f t="shared" si="370"/>
        <v>3.9469952868027033E-4</v>
      </c>
      <c r="AV122" s="5">
        <f t="shared" si="371"/>
        <v>8.5941409740506114E-5</v>
      </c>
      <c r="AW122" s="5">
        <f t="shared" si="372"/>
        <v>4.7280813002764933E-7</v>
      </c>
      <c r="AX122" s="5">
        <f t="shared" si="373"/>
        <v>6.8776157786428393E-5</v>
      </c>
      <c r="AY122" s="5">
        <f t="shared" si="374"/>
        <v>8.9784457683550177E-5</v>
      </c>
      <c r="AZ122" s="5">
        <f t="shared" si="375"/>
        <v>5.860496646644562E-5</v>
      </c>
      <c r="BA122" s="5">
        <f t="shared" si="376"/>
        <v>2.5502127971401827E-5</v>
      </c>
      <c r="BB122" s="5">
        <f t="shared" si="377"/>
        <v>8.3229959457717603E-6</v>
      </c>
      <c r="BC122" s="5">
        <f t="shared" si="378"/>
        <v>2.1730660779685615E-6</v>
      </c>
      <c r="BD122" s="5">
        <f t="shared" si="379"/>
        <v>7.7990605263746451E-4</v>
      </c>
      <c r="BE122" s="5">
        <f t="shared" si="380"/>
        <v>6.7926329532673176E-4</v>
      </c>
      <c r="BF122" s="5">
        <f t="shared" si="381"/>
        <v>2.9580397716993338E-4</v>
      </c>
      <c r="BG122" s="5">
        <f t="shared" si="382"/>
        <v>8.587734536474275E-5</v>
      </c>
      <c r="BH122" s="5">
        <f t="shared" si="383"/>
        <v>1.8698831868626022E-5</v>
      </c>
      <c r="BI122" s="5">
        <f t="shared" si="384"/>
        <v>3.2571692733733977E-6</v>
      </c>
      <c r="BJ122" s="8">
        <f t="shared" si="385"/>
        <v>0.24903210472073339</v>
      </c>
      <c r="BK122" s="8">
        <f t="shared" si="386"/>
        <v>0.28416817769955643</v>
      </c>
      <c r="BL122" s="8">
        <f t="shared" si="387"/>
        <v>0.42437377248342834</v>
      </c>
      <c r="BM122" s="8">
        <f t="shared" si="388"/>
        <v>0.37050635313773778</v>
      </c>
      <c r="BN122" s="8">
        <f t="shared" si="389"/>
        <v>0.62904463791734422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1.4778</v>
      </c>
      <c r="F123">
        <f>VLOOKUP(B123,home!$B$2:$E$405,3,FALSE)</f>
        <v>0.9304</v>
      </c>
      <c r="G123">
        <f>VLOOKUP(C123,away!$B$2:$E$405,4,FALSE)</f>
        <v>0.67669999999999997</v>
      </c>
      <c r="H123">
        <f>VLOOKUP(A123,away!$A$2:$E$405,3,FALSE)</f>
        <v>1.2444</v>
      </c>
      <c r="I123">
        <f>VLOOKUP(C123,away!$B$2:$E$405,3,FALSE)</f>
        <v>1.1479999999999999</v>
      </c>
      <c r="J123">
        <f>VLOOKUP(B123,home!$B$2:$E$405,4,FALSE)</f>
        <v>0.80359999999999998</v>
      </c>
      <c r="K123" s="3">
        <f t="shared" si="334"/>
        <v>0.930425362704</v>
      </c>
      <c r="L123" s="3">
        <f t="shared" si="335"/>
        <v>1.1479998163199998</v>
      </c>
      <c r="M123" s="5">
        <f t="shared" si="336"/>
        <v>0.12512710991592341</v>
      </c>
      <c r="N123" s="5">
        <f t="shared" si="337"/>
        <v>0.1164214366276263</v>
      </c>
      <c r="O123" s="5">
        <f t="shared" si="338"/>
        <v>0.14364589920013252</v>
      </c>
      <c r="P123" s="5">
        <f t="shared" si="339"/>
        <v>0.13365178786422549</v>
      </c>
      <c r="Q123" s="5">
        <f t="shared" si="340"/>
        <v>5.4160728700389973E-2</v>
      </c>
      <c r="R123" s="5">
        <f t="shared" si="341"/>
        <v>8.2452732948436677E-2</v>
      </c>
      <c r="S123" s="5">
        <f t="shared" si="342"/>
        <v>3.5689309077997722E-2</v>
      </c>
      <c r="T123" s="5">
        <f t="shared" si="343"/>
        <v>6.2176506599805038E-2</v>
      </c>
      <c r="U123" s="5">
        <f t="shared" si="344"/>
        <v>7.671611395948523E-2</v>
      </c>
      <c r="V123" s="5">
        <f t="shared" si="345"/>
        <v>4.2356395021194339E-3</v>
      </c>
      <c r="W123" s="5">
        <f t="shared" si="346"/>
        <v>1.6797505215124429E-2</v>
      </c>
      <c r="X123" s="5">
        <f t="shared" si="347"/>
        <v>1.9283532901597088E-2</v>
      </c>
      <c r="Y123" s="5">
        <f t="shared" si="348"/>
        <v>1.1068746114517065E-2</v>
      </c>
      <c r="Z123" s="5">
        <f t="shared" si="349"/>
        <v>3.1551907426629097E-2</v>
      </c>
      <c r="AA123" s="5">
        <f t="shared" si="350"/>
        <v>2.9356694911424407E-2</v>
      </c>
      <c r="AB123" s="5">
        <f t="shared" si="351"/>
        <v>1.3657106755376363E-2</v>
      </c>
      <c r="AC123" s="5">
        <f t="shared" si="352"/>
        <v>2.8276286039601061E-4</v>
      </c>
      <c r="AD123" s="5">
        <f t="shared" si="353"/>
        <v>3.907206220576118E-3</v>
      </c>
      <c r="AE123" s="5">
        <f t="shared" si="354"/>
        <v>4.4854720235457451E-3</v>
      </c>
      <c r="AF123" s="5">
        <f t="shared" si="355"/>
        <v>2.5746605295695071E-3</v>
      </c>
      <c r="AG123" s="5">
        <f t="shared" si="356"/>
        <v>9.852366050107158E-4</v>
      </c>
      <c r="AH123" s="5">
        <f t="shared" si="357"/>
        <v>9.0553959825789652E-3</v>
      </c>
      <c r="AI123" s="5">
        <f t="shared" si="358"/>
        <v>8.4253700915193786E-3</v>
      </c>
      <c r="AJ123" s="5">
        <f t="shared" si="359"/>
        <v>3.9195890116586751E-3</v>
      </c>
      <c r="AK123" s="5">
        <f t="shared" si="360"/>
        <v>1.2156283426077122E-3</v>
      </c>
      <c r="AL123" s="5">
        <f t="shared" si="361"/>
        <v>1.2081078787457856E-5</v>
      </c>
      <c r="AM123" s="5">
        <f t="shared" si="362"/>
        <v>7.2707275298777233E-4</v>
      </c>
      <c r="AN123" s="5">
        <f t="shared" si="363"/>
        <v>8.3467938688123935E-4</v>
      </c>
      <c r="AO123" s="5">
        <f t="shared" si="364"/>
        <v>4.7910589141287647E-4</v>
      </c>
      <c r="AP123" s="5">
        <f t="shared" si="365"/>
        <v>1.8333782511327065E-4</v>
      </c>
      <c r="AQ123" s="5">
        <f t="shared" si="366"/>
        <v>5.261794738863577E-5</v>
      </c>
      <c r="AR123" s="5">
        <f t="shared" si="367"/>
        <v>2.0791185849411038E-3</v>
      </c>
      <c r="AS123" s="5">
        <f t="shared" si="368"/>
        <v>1.9344646634984533E-3</v>
      </c>
      <c r="AT123" s="5">
        <f t="shared" si="369"/>
        <v>8.9993749308680995E-4</v>
      </c>
      <c r="AU123" s="5">
        <f t="shared" si="370"/>
        <v>2.7910822280540788E-4</v>
      </c>
      <c r="AV123" s="5">
        <f t="shared" si="371"/>
        <v>6.4922342359347604E-5</v>
      </c>
      <c r="AW123" s="5">
        <f t="shared" si="372"/>
        <v>3.5844834113025948E-7</v>
      </c>
      <c r="AX123" s="5">
        <f t="shared" si="373"/>
        <v>1.1274782165180726E-4</v>
      </c>
      <c r="AY123" s="5">
        <f t="shared" si="374"/>
        <v>1.2943447854675484E-4</v>
      </c>
      <c r="AZ123" s="5">
        <f t="shared" si="375"/>
        <v>7.4295378798574762E-5</v>
      </c>
      <c r="BA123" s="5">
        <f t="shared" si="376"/>
        <v>2.8430360404729542E-5</v>
      </c>
      <c r="BB123" s="5">
        <f t="shared" si="377"/>
        <v>8.1595121306352333E-6</v>
      </c>
      <c r="BC123" s="5">
        <f t="shared" si="378"/>
        <v>1.8734236854460117E-6</v>
      </c>
      <c r="BD123" s="5">
        <f t="shared" si="379"/>
        <v>3.9780462560331381E-4</v>
      </c>
      <c r="BE123" s="5">
        <f t="shared" si="380"/>
        <v>3.7012751306229218E-4</v>
      </c>
      <c r="BF123" s="5">
        <f t="shared" si="381"/>
        <v>1.7218801279385635E-4</v>
      </c>
      <c r="BG123" s="5">
        <f t="shared" si="382"/>
        <v>5.3402698085668266E-5</v>
      </c>
      <c r="BH123" s="5">
        <f t="shared" si="383"/>
        <v>1.2421806183932522E-5</v>
      </c>
      <c r="BI123" s="5">
        <f t="shared" si="384"/>
        <v>2.3115127048248425E-6</v>
      </c>
      <c r="BJ123" s="8">
        <f t="shared" si="385"/>
        <v>0.29449278631676373</v>
      </c>
      <c r="BK123" s="8">
        <f t="shared" si="386"/>
        <v>0.29912812477799627</v>
      </c>
      <c r="BL123" s="8">
        <f t="shared" si="387"/>
        <v>0.37471033867834486</v>
      </c>
      <c r="BM123" s="8">
        <f t="shared" si="388"/>
        <v>0.34429438591279399</v>
      </c>
      <c r="BN123" s="8">
        <f t="shared" si="389"/>
        <v>0.65545969525673442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1.4778</v>
      </c>
      <c r="F124">
        <f>VLOOKUP(B124,home!$B$2:$E$405,3,FALSE)</f>
        <v>0.9304</v>
      </c>
      <c r="G124">
        <f>VLOOKUP(C124,away!$B$2:$E$405,4,FALSE)</f>
        <v>0.67669999999999997</v>
      </c>
      <c r="H124">
        <f>VLOOKUP(A124,away!$A$2:$E$405,3,FALSE)</f>
        <v>1.2444</v>
      </c>
      <c r="I124">
        <f>VLOOKUP(C124,away!$B$2:$E$405,3,FALSE)</f>
        <v>1.0044999999999999</v>
      </c>
      <c r="J124">
        <f>VLOOKUP(B124,home!$B$2:$E$405,4,FALSE)</f>
        <v>0.60270000000000001</v>
      </c>
      <c r="K124" s="3">
        <f t="shared" si="334"/>
        <v>0.930425362704</v>
      </c>
      <c r="L124" s="3">
        <f t="shared" si="335"/>
        <v>0.75337487945999992</v>
      </c>
      <c r="M124" s="5">
        <f t="shared" si="336"/>
        <v>0.18566705388585122</v>
      </c>
      <c r="N124" s="5">
        <f t="shared" si="337"/>
        <v>0.17274933595392622</v>
      </c>
      <c r="O124" s="5">
        <f t="shared" si="338"/>
        <v>0.13987689434094647</v>
      </c>
      <c r="P124" s="5">
        <f t="shared" si="339"/>
        <v>0.13014501015108418</v>
      </c>
      <c r="Q124" s="5">
        <f t="shared" si="340"/>
        <v>8.0365181780903475E-2</v>
      </c>
      <c r="R124" s="5">
        <f t="shared" si="341"/>
        <v>5.2689869206674837E-2</v>
      </c>
      <c r="S124" s="5">
        <f t="shared" si="342"/>
        <v>2.2806582148978325E-2</v>
      </c>
      <c r="T124" s="5">
        <f t="shared" si="343"/>
        <v>6.054510913696913E-2</v>
      </c>
      <c r="U124" s="5">
        <f t="shared" si="344"/>
        <v>4.9023990667446747E-2</v>
      </c>
      <c r="V124" s="5">
        <f t="shared" si="345"/>
        <v>1.7762756882214899E-3</v>
      </c>
      <c r="W124" s="5">
        <f t="shared" si="346"/>
        <v>2.4924601135756671E-2</v>
      </c>
      <c r="X124" s="5">
        <f t="shared" si="347"/>
        <v>1.8777568376239256E-2</v>
      </c>
      <c r="Y124" s="5">
        <f t="shared" si="348"/>
        <v>7.073274156000578E-3</v>
      </c>
      <c r="Z124" s="5">
        <f t="shared" si="349"/>
        <v>1.3231741287447276E-2</v>
      </c>
      <c r="AA124" s="5">
        <f t="shared" si="350"/>
        <v>1.2311147686578624E-2</v>
      </c>
      <c r="AB124" s="5">
        <f t="shared" si="351"/>
        <v>5.7273020257937127E-3</v>
      </c>
      <c r="AC124" s="5">
        <f t="shared" si="352"/>
        <v>7.7818537482973431E-5</v>
      </c>
      <c r="AD124" s="5">
        <f t="shared" si="353"/>
        <v>5.7976202629972306E-3</v>
      </c>
      <c r="AE124" s="5">
        <f t="shared" si="354"/>
        <v>4.3677814667903913E-3</v>
      </c>
      <c r="AF124" s="5">
        <f t="shared" si="355"/>
        <v>1.6452884180254161E-3</v>
      </c>
      <c r="AG124" s="5">
        <f t="shared" si="356"/>
        <v>4.131729878689441E-4</v>
      </c>
      <c r="AH124" s="5">
        <f t="shared" si="357"/>
        <v>2.4921153743691234E-3</v>
      </c>
      <c r="AI124" s="5">
        <f t="shared" si="358"/>
        <v>2.3187273510976063E-3</v>
      </c>
      <c r="AJ124" s="5">
        <f t="shared" si="359"/>
        <v>1.0787013683283377E-3</v>
      </c>
      <c r="AK124" s="5">
        <f t="shared" si="360"/>
        <v>3.3455037062539829E-4</v>
      </c>
      <c r="AL124" s="5">
        <f t="shared" si="361"/>
        <v>2.1819044658059055E-6</v>
      </c>
      <c r="AM124" s="5">
        <f t="shared" si="362"/>
        <v>1.0788505872038523E-3</v>
      </c>
      <c r="AN124" s="5">
        <f t="shared" si="363"/>
        <v>8.1277893109005218E-4</v>
      </c>
      <c r="AO124" s="5">
        <f t="shared" si="364"/>
        <v>3.0616361461879778E-4</v>
      </c>
      <c r="AP124" s="5">
        <f t="shared" si="365"/>
        <v>7.6885325419491572E-5</v>
      </c>
      <c r="AQ124" s="5">
        <f t="shared" si="366"/>
        <v>1.4480868192538081E-5</v>
      </c>
      <c r="AR124" s="5">
        <f t="shared" si="367"/>
        <v>3.7549942395315031E-4</v>
      </c>
      <c r="AS124" s="5">
        <f t="shared" si="368"/>
        <v>3.4937418772675293E-4</v>
      </c>
      <c r="AT124" s="5">
        <f t="shared" si="369"/>
        <v>1.6253330266753974E-4</v>
      </c>
      <c r="AU124" s="5">
        <f t="shared" si="370"/>
        <v>5.0408369028641564E-5</v>
      </c>
      <c r="AV124" s="5">
        <f t="shared" si="371"/>
        <v>1.1725306259197722E-5</v>
      </c>
      <c r="AW124" s="5">
        <f t="shared" si="372"/>
        <v>4.2484049465589709E-8</v>
      </c>
      <c r="AX124" s="5">
        <f t="shared" si="373"/>
        <v>1.672983248170945E-4</v>
      </c>
      <c r="AY124" s="5">
        <f t="shared" si="374"/>
        <v>1.2603835529293846E-4</v>
      </c>
      <c r="AZ124" s="5">
        <f t="shared" si="375"/>
        <v>4.7477065363077079E-5</v>
      </c>
      <c r="BA124" s="5">
        <f t="shared" si="376"/>
        <v>1.1922676131674248E-5</v>
      </c>
      <c r="BB124" s="5">
        <f t="shared" si="377"/>
        <v>2.2455611733851758E-6</v>
      </c>
      <c r="BC124" s="5">
        <f t="shared" si="378"/>
        <v>3.3834987566382261E-7</v>
      </c>
      <c r="BD124" s="5">
        <f t="shared" si="379"/>
        <v>4.7148638876333987E-5</v>
      </c>
      <c r="BE124" s="5">
        <f t="shared" si="380"/>
        <v>4.3868289427512963E-5</v>
      </c>
      <c r="BF124" s="5">
        <f t="shared" si="381"/>
        <v>2.0408084550898897E-5</v>
      </c>
      <c r="BG124" s="5">
        <f t="shared" si="382"/>
        <v>6.3293998234546693E-6</v>
      </c>
      <c r="BH124" s="5">
        <f t="shared" si="383"/>
        <v>1.4722585316091106E-6</v>
      </c>
      <c r="BI124" s="5">
        <f t="shared" si="384"/>
        <v>2.739653356532932E-7</v>
      </c>
      <c r="BJ124" s="8">
        <f t="shared" si="385"/>
        <v>0.37930341333465589</v>
      </c>
      <c r="BK124" s="8">
        <f t="shared" si="386"/>
        <v>0.34060096067137696</v>
      </c>
      <c r="BL124" s="8">
        <f t="shared" si="387"/>
        <v>0.26692233961804157</v>
      </c>
      <c r="BM124" s="8">
        <f t="shared" si="388"/>
        <v>0.23843911372089191</v>
      </c>
      <c r="BN124" s="8">
        <f t="shared" si="389"/>
        <v>0.76149334531938639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1.4778</v>
      </c>
      <c r="F125">
        <f>VLOOKUP(B125,home!$B$2:$E$405,3,FALSE)</f>
        <v>0.84589999999999999</v>
      </c>
      <c r="G125">
        <f>VLOOKUP(C125,away!$B$2:$E$405,4,FALSE)</f>
        <v>1.0633999999999999</v>
      </c>
      <c r="H125">
        <f>VLOOKUP(A125,away!$A$2:$E$405,3,FALSE)</f>
        <v>1.2444</v>
      </c>
      <c r="I125">
        <f>VLOOKUP(C125,away!$B$2:$E$405,3,FALSE)</f>
        <v>1.0331999999999999</v>
      </c>
      <c r="J125">
        <f>VLOOKUP(B125,home!$B$2:$E$405,4,FALSE)</f>
        <v>1.5067999999999999</v>
      </c>
      <c r="K125" s="3">
        <f t="shared" si="334"/>
        <v>1.3293255226679999</v>
      </c>
      <c r="L125" s="3">
        <f t="shared" si="335"/>
        <v>1.9373139757439994</v>
      </c>
      <c r="M125" s="5">
        <f t="shared" si="336"/>
        <v>3.8134362577045638E-2</v>
      </c>
      <c r="N125" s="5">
        <f t="shared" si="337"/>
        <v>5.0692981464342202E-2</v>
      </c>
      <c r="O125" s="5">
        <f t="shared" si="338"/>
        <v>7.3878233576599464E-2</v>
      </c>
      <c r="P125" s="5">
        <f t="shared" si="339"/>
        <v>9.8208221463001663E-2</v>
      </c>
      <c r="Q125" s="5">
        <f t="shared" si="340"/>
        <v>3.3693737040342973E-2</v>
      </c>
      <c r="R125" s="5">
        <f t="shared" si="341"/>
        <v>7.1562667205612884E-2</v>
      </c>
      <c r="S125" s="5">
        <f t="shared" si="342"/>
        <v>6.3229421649829476E-2</v>
      </c>
      <c r="T125" s="5">
        <f t="shared" si="343"/>
        <v>6.5275347663299704E-2</v>
      </c>
      <c r="U125" s="5">
        <f t="shared" si="344"/>
        <v>9.5130079986617475E-2</v>
      </c>
      <c r="V125" s="5">
        <f t="shared" si="345"/>
        <v>1.8092894657288455E-2</v>
      </c>
      <c r="W125" s="5">
        <f t="shared" si="346"/>
        <v>1.4929981533930697E-2</v>
      </c>
      <c r="X125" s="5">
        <f t="shared" si="347"/>
        <v>2.892406188328377E-2</v>
      </c>
      <c r="Y125" s="5">
        <f t="shared" si="348"/>
        <v>2.8017494660884979E-2</v>
      </c>
      <c r="Z125" s="5">
        <f t="shared" si="349"/>
        <v>4.621311843965021E-2</v>
      </c>
      <c r="AA125" s="5">
        <f t="shared" si="350"/>
        <v>6.1432277823906201E-2</v>
      </c>
      <c r="AB125" s="5">
        <f t="shared" si="351"/>
        <v>4.0831747413474957E-2</v>
      </c>
      <c r="AC125" s="5">
        <f t="shared" si="352"/>
        <v>2.9121881246536546E-3</v>
      </c>
      <c r="AD125" s="5">
        <f t="shared" si="353"/>
        <v>4.9617013765040005E-3</v>
      </c>
      <c r="AE125" s="5">
        <f t="shared" si="354"/>
        <v>9.6123734201694396E-3</v>
      </c>
      <c r="AF125" s="5">
        <f t="shared" si="355"/>
        <v>9.3110926834822031E-3</v>
      </c>
      <c r="AG125" s="5">
        <f t="shared" si="356"/>
        <v>6.0128366617192581E-3</v>
      </c>
      <c r="AH125" s="5">
        <f t="shared" si="357"/>
        <v>2.2382330053961782E-2</v>
      </c>
      <c r="AI125" s="5">
        <f t="shared" si="358"/>
        <v>2.9753402597510425E-2</v>
      </c>
      <c r="AJ125" s="5">
        <f t="shared" si="359"/>
        <v>1.9775978729543491E-2</v>
      </c>
      <c r="AK125" s="5">
        <f t="shared" si="360"/>
        <v>8.7629044203072198E-3</v>
      </c>
      <c r="AL125" s="5">
        <f t="shared" si="361"/>
        <v>2.9999275924445421E-4</v>
      </c>
      <c r="AM125" s="5">
        <f t="shared" si="362"/>
        <v>1.3191432551287424E-3</v>
      </c>
      <c r="AN125" s="5">
        <f t="shared" si="363"/>
        <v>2.555594664169345E-3</v>
      </c>
      <c r="AO125" s="5">
        <f t="shared" si="364"/>
        <v>2.4754946296160329E-3</v>
      </c>
      <c r="AP125" s="5">
        <f t="shared" si="365"/>
        <v>1.5986034476114521E-3</v>
      </c>
      <c r="AQ125" s="5">
        <f t="shared" si="366"/>
        <v>7.7424920018255203E-4</v>
      </c>
      <c r="AR125" s="5">
        <f t="shared" si="367"/>
        <v>8.6723201646510175E-3</v>
      </c>
      <c r="AS125" s="5">
        <f t="shared" si="368"/>
        <v>1.1528336535618949E-2</v>
      </c>
      <c r="AT125" s="5">
        <f t="shared" si="369"/>
        <v>7.6624559953521318E-3</v>
      </c>
      <c r="AU125" s="5">
        <f t="shared" si="370"/>
        <v>3.3952994403140084E-3</v>
      </c>
      <c r="AV125" s="5">
        <f t="shared" si="371"/>
        <v>1.1283645507774464E-3</v>
      </c>
      <c r="AW125" s="5">
        <f t="shared" si="372"/>
        <v>2.1460489631783009E-5</v>
      </c>
      <c r="AX125" s="5">
        <f t="shared" si="373"/>
        <v>2.9226179951633024E-4</v>
      </c>
      <c r="AY125" s="5">
        <f t="shared" si="374"/>
        <v>5.6620286877907746E-4</v>
      </c>
      <c r="AZ125" s="5">
        <f t="shared" si="375"/>
        <v>5.4845636539602638E-4</v>
      </c>
      <c r="BA125" s="5">
        <f t="shared" si="376"/>
        <v>3.5417739392249321E-4</v>
      </c>
      <c r="BB125" s="5">
        <f t="shared" si="377"/>
        <v>1.7153820378465858E-4</v>
      </c>
      <c r="BC125" s="5">
        <f t="shared" si="378"/>
        <v>6.6464671913208224E-5</v>
      </c>
      <c r="BD125" s="5">
        <f t="shared" si="379"/>
        <v>2.8001678428508218E-3</v>
      </c>
      <c r="BE125" s="5">
        <f t="shared" si="380"/>
        <v>3.7223345812557943E-3</v>
      </c>
      <c r="BF125" s="5">
        <f t="shared" si="381"/>
        <v>2.4740971813865158E-3</v>
      </c>
      <c r="BG125" s="5">
        <f t="shared" si="382"/>
        <v>1.0962935095926855E-3</v>
      </c>
      <c r="BH125" s="5">
        <f t="shared" si="383"/>
        <v>3.6433273565920801E-4</v>
      </c>
      <c r="BI125" s="5">
        <f t="shared" si="384"/>
        <v>9.6863360851047743E-5</v>
      </c>
      <c r="BJ125" s="8">
        <f t="shared" si="385"/>
        <v>0.26215379488797924</v>
      </c>
      <c r="BK125" s="8">
        <f t="shared" si="386"/>
        <v>0.22144328409984237</v>
      </c>
      <c r="BL125" s="8">
        <f t="shared" si="387"/>
        <v>0.46645048770584363</v>
      </c>
      <c r="BM125" s="8">
        <f t="shared" si="388"/>
        <v>0.62954573942722314</v>
      </c>
      <c r="BN125" s="8">
        <f t="shared" si="389"/>
        <v>0.36617020332694483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1.4778</v>
      </c>
      <c r="F126">
        <f>VLOOKUP(B126,home!$B$2:$E$405,3,FALSE)</f>
        <v>1.1599999999999999</v>
      </c>
      <c r="G126">
        <f>VLOOKUP(C126,away!$B$2:$E$405,4,FALSE)</f>
        <v>0.4229</v>
      </c>
      <c r="H126">
        <f>VLOOKUP(A126,away!$A$2:$E$405,3,FALSE)</f>
        <v>1.2444</v>
      </c>
      <c r="I126">
        <f>VLOOKUP(C126,away!$B$2:$E$405,3,FALSE)</f>
        <v>1.8081</v>
      </c>
      <c r="J126">
        <f>VLOOKUP(B126,home!$B$2:$E$405,4,FALSE)</f>
        <v>0.91839999999999999</v>
      </c>
      <c r="K126" s="3">
        <f t="shared" si="334"/>
        <v>0.72495547920000003</v>
      </c>
      <c r="L126" s="3">
        <f t="shared" si="335"/>
        <v>2.0663996693760001</v>
      </c>
      <c r="M126" s="5">
        <f t="shared" si="336"/>
        <v>6.1338035416768008E-2</v>
      </c>
      <c r="N126" s="5">
        <f t="shared" si="337"/>
        <v>4.4467344858749626E-2</v>
      </c>
      <c r="O126" s="5">
        <f t="shared" si="338"/>
        <v>0.12674889610538279</v>
      </c>
      <c r="P126" s="5">
        <f t="shared" si="339"/>
        <v>9.1887306714148784E-2</v>
      </c>
      <c r="Q126" s="5">
        <f t="shared" si="340"/>
        <v>1.6118422650413244E-2</v>
      </c>
      <c r="R126" s="5">
        <f t="shared" si="341"/>
        <v>0.130956938502968</v>
      </c>
      <c r="S126" s="5">
        <f t="shared" si="342"/>
        <v>3.4412893557037173E-2</v>
      </c>
      <c r="T126" s="5">
        <f t="shared" si="343"/>
        <v>3.3307103235676559E-2</v>
      </c>
      <c r="U126" s="5">
        <f t="shared" si="344"/>
        <v>9.4937950106984095E-2</v>
      </c>
      <c r="V126" s="5">
        <f t="shared" si="345"/>
        <v>5.7280175772604315E-3</v>
      </c>
      <c r="W126" s="5">
        <f t="shared" si="346"/>
        <v>3.8950462721594895E-3</v>
      </c>
      <c r="X126" s="5">
        <f t="shared" si="347"/>
        <v>8.0487223289945897E-3</v>
      </c>
      <c r="Y126" s="5">
        <f t="shared" si="348"/>
        <v>8.3159385797668267E-3</v>
      </c>
      <c r="Z126" s="5">
        <f t="shared" si="349"/>
        <v>9.0203124808342097E-2</v>
      </c>
      <c r="AA126" s="5">
        <f t="shared" si="350"/>
        <v>6.5393249570769058E-2</v>
      </c>
      <c r="AB126" s="5">
        <f t="shared" si="351"/>
        <v>2.3703597289511037E-2</v>
      </c>
      <c r="AC126" s="5">
        <f t="shared" si="352"/>
        <v>5.3630274470964844E-4</v>
      </c>
      <c r="AD126" s="5">
        <f t="shared" si="353"/>
        <v>7.0593378418488918E-4</v>
      </c>
      <c r="AE126" s="5">
        <f t="shared" si="354"/>
        <v>1.4587413382410033E-3</v>
      </c>
      <c r="AF126" s="5">
        <f t="shared" si="355"/>
        <v>1.507171309523157E-3</v>
      </c>
      <c r="AG126" s="5">
        <f t="shared" si="356"/>
        <v>1.0381394318972148E-3</v>
      </c>
      <c r="AH126" s="5">
        <f t="shared" si="357"/>
        <v>4.659892682016005E-2</v>
      </c>
      <c r="AI126" s="5">
        <f t="shared" si="358"/>
        <v>3.378214732311486E-2</v>
      </c>
      <c r="AJ126" s="5">
        <f t="shared" si="359"/>
        <v>1.2245276400516866E-2</v>
      </c>
      <c r="AK126" s="5">
        <f t="shared" si="360"/>
        <v>2.9590934069577187E-3</v>
      </c>
      <c r="AL126" s="5">
        <f t="shared" si="361"/>
        <v>3.2136285070065215E-5</v>
      </c>
      <c r="AM126" s="5">
        <f t="shared" si="362"/>
        <v>1.0235411295944516E-4</v>
      </c>
      <c r="AN126" s="5">
        <f t="shared" si="363"/>
        <v>2.1150450517867122E-4</v>
      </c>
      <c r="AO126" s="5">
        <f t="shared" si="364"/>
        <v>2.1852641978637041E-4</v>
      </c>
      <c r="AP126" s="5">
        <f t="shared" si="365"/>
        <v>1.5052097386549228E-4</v>
      </c>
      <c r="AQ126" s="5">
        <f t="shared" si="366"/>
        <v>7.7759122657451699E-5</v>
      </c>
      <c r="AR126" s="5">
        <f t="shared" si="367"/>
        <v>1.9258401394891034E-2</v>
      </c>
      <c r="AS126" s="5">
        <f t="shared" si="368"/>
        <v>1.3961483611859176E-2</v>
      </c>
      <c r="AT126" s="5">
        <f t="shared" si="369"/>
        <v>5.0607270210891583E-3</v>
      </c>
      <c r="AU126" s="5">
        <f t="shared" si="370"/>
        <v>1.2229339275580265E-3</v>
      </c>
      <c r="AV126" s="5">
        <f t="shared" si="371"/>
        <v>2.2164316287069181E-4</v>
      </c>
      <c r="AW126" s="5">
        <f t="shared" si="372"/>
        <v>1.3372691651465534E-6</v>
      </c>
      <c r="AX126" s="5">
        <f t="shared" si="373"/>
        <v>1.236702916810091E-5</v>
      </c>
      <c r="AY126" s="5">
        <f t="shared" si="374"/>
        <v>2.5555224984127067E-5</v>
      </c>
      <c r="AZ126" s="5">
        <f t="shared" si="375"/>
        <v>2.6403654229014738E-5</v>
      </c>
      <c r="BA126" s="5">
        <f t="shared" si="376"/>
        <v>1.818683412305143E-5</v>
      </c>
      <c r="BB126" s="5">
        <f t="shared" si="377"/>
        <v>9.3953170047174089E-6</v>
      </c>
      <c r="BC126" s="5">
        <f t="shared" si="378"/>
        <v>3.8828959904461532E-6</v>
      </c>
      <c r="BD126" s="5">
        <f t="shared" si="379"/>
        <v>6.6325923791855151E-3</v>
      </c>
      <c r="BE126" s="5">
        <f t="shared" si="380"/>
        <v>4.808334186590703E-3</v>
      </c>
      <c r="BF126" s="5">
        <f t="shared" si="381"/>
        <v>1.7429141071968028E-3</v>
      </c>
      <c r="BG126" s="5">
        <f t="shared" si="382"/>
        <v>4.2117837726243274E-4</v>
      </c>
      <c r="BH126" s="5">
        <f t="shared" si="383"/>
        <v>7.633389307924134E-5</v>
      </c>
      <c r="BI126" s="5">
        <f t="shared" si="384"/>
        <v>1.1067734807292596E-5</v>
      </c>
      <c r="BJ126" s="8">
        <f t="shared" si="385"/>
        <v>0.1197190198795535</v>
      </c>
      <c r="BK126" s="8">
        <f t="shared" si="386"/>
        <v>0.19396024751997823</v>
      </c>
      <c r="BL126" s="8">
        <f t="shared" si="387"/>
        <v>0.59074368532275467</v>
      </c>
      <c r="BM126" s="8">
        <f t="shared" si="388"/>
        <v>0.5230849153263788</v>
      </c>
      <c r="BN126" s="8">
        <f t="shared" si="389"/>
        <v>0.47151694424843049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1.5366</v>
      </c>
      <c r="F131">
        <f>VLOOKUP(B131,home!$B$2:$E$405,3,FALSE)</f>
        <v>0.18590000000000001</v>
      </c>
      <c r="G131">
        <f>VLOOKUP(C131,away!$B$2:$E$405,4,FALSE)</f>
        <v>0.48809999999999998</v>
      </c>
      <c r="H131">
        <f>VLOOKUP(A131,away!$A$2:$E$405,3,FALSE)</f>
        <v>1.1789000000000001</v>
      </c>
      <c r="I131">
        <f>VLOOKUP(C131,away!$B$2:$E$405,3,FALSE)</f>
        <v>0.63619999999999999</v>
      </c>
      <c r="J131">
        <f>VLOOKUP(B131,home!$B$2:$E$405,4,FALSE)</f>
        <v>0.96940000000000004</v>
      </c>
      <c r="K131" s="3">
        <f t="shared" si="334"/>
        <v>0.139427688114</v>
      </c>
      <c r="L131" s="3">
        <f t="shared" si="335"/>
        <v>0.72706568489200007</v>
      </c>
      <c r="M131" s="5">
        <f t="shared" si="336"/>
        <v>0.42042323487764727</v>
      </c>
      <c r="N131" s="5">
        <f t="shared" si="337"/>
        <v>5.8618639668399572E-2</v>
      </c>
      <c r="O131" s="5">
        <f t="shared" si="338"/>
        <v>0.30567530721082681</v>
      </c>
      <c r="P131" s="5">
        <f t="shared" si="339"/>
        <v>4.2619601397942297E-2</v>
      </c>
      <c r="Q131" s="5">
        <f t="shared" si="340"/>
        <v>4.0865307046762823E-3</v>
      </c>
      <c r="R131" s="5">
        <f t="shared" si="341"/>
        <v>0.11112301329590615</v>
      </c>
      <c r="S131" s="5">
        <f t="shared" si="342"/>
        <v>1.0801201459810538E-3</v>
      </c>
      <c r="T131" s="5">
        <f t="shared" si="343"/>
        <v>2.9711762456276483E-3</v>
      </c>
      <c r="U131" s="5">
        <f t="shared" si="344"/>
        <v>1.5493624840109479E-2</v>
      </c>
      <c r="V131" s="5">
        <f t="shared" si="345"/>
        <v>1.2166123791632346E-5</v>
      </c>
      <c r="W131" s="5">
        <f t="shared" si="346"/>
        <v>1.899251761866299E-4</v>
      </c>
      <c r="X131" s="5">
        <f t="shared" si="347"/>
        <v>1.3808807830236584E-4</v>
      </c>
      <c r="Y131" s="5">
        <f t="shared" si="348"/>
        <v>5.0199551613164873E-5</v>
      </c>
      <c r="Z131" s="5">
        <f t="shared" si="349"/>
        <v>2.6931243256416954E-2</v>
      </c>
      <c r="AA131" s="5">
        <f t="shared" si="350"/>
        <v>3.7549609852779689E-3</v>
      </c>
      <c r="AB131" s="5">
        <f t="shared" si="351"/>
        <v>2.617727645677874E-4</v>
      </c>
      <c r="AC131" s="5">
        <f t="shared" si="352"/>
        <v>7.7082345768231072E-8</v>
      </c>
      <c r="AD131" s="5">
        <f t="shared" si="353"/>
        <v>6.6202070575864791E-6</v>
      </c>
      <c r="AE131" s="5">
        <f t="shared" si="354"/>
        <v>4.8133253784509651E-6</v>
      </c>
      <c r="AF131" s="5">
        <f t="shared" si="355"/>
        <v>1.7498018564457483E-6</v>
      </c>
      <c r="AG131" s="5">
        <f t="shared" si="356"/>
        <v>4.2407362839400716E-7</v>
      </c>
      <c r="AH131" s="5">
        <f t="shared" si="357"/>
        <v>4.895195705804962E-3</v>
      </c>
      <c r="AI131" s="5">
        <f t="shared" si="358"/>
        <v>6.8252582012596639E-4</v>
      </c>
      <c r="AJ131" s="5">
        <f t="shared" si="359"/>
        <v>4.7581498589137652E-5</v>
      </c>
      <c r="AK131" s="5">
        <f t="shared" si="360"/>
        <v>2.2113927817610067E-6</v>
      </c>
      <c r="AL131" s="5">
        <f t="shared" si="361"/>
        <v>3.1256301544955735E-10</v>
      </c>
      <c r="AM131" s="5">
        <f t="shared" si="362"/>
        <v>1.8460803297505384E-7</v>
      </c>
      <c r="AN131" s="5">
        <f t="shared" si="363"/>
        <v>1.3422216593157246E-7</v>
      </c>
      <c r="AO131" s="5">
        <f t="shared" si="364"/>
        <v>4.8794165500363203E-8</v>
      </c>
      <c r="AP131" s="5">
        <f t="shared" si="365"/>
        <v>1.1825521119418393E-8</v>
      </c>
      <c r="AQ131" s="5">
        <f t="shared" si="366"/>
        <v>2.1494826529736861E-9</v>
      </c>
      <c r="AR131" s="5">
        <f t="shared" si="367"/>
        <v>7.1182576370429265E-4</v>
      </c>
      <c r="AS131" s="5">
        <f t="shared" si="368"/>
        <v>9.9248220573271978E-5</v>
      </c>
      <c r="AT131" s="5">
        <f t="shared" si="369"/>
        <v>6.9189749719798216E-6</v>
      </c>
      <c r="AU131" s="5">
        <f t="shared" si="370"/>
        <v>3.2156556148725833E-7</v>
      </c>
      <c r="AV131" s="5">
        <f t="shared" si="371"/>
        <v>1.120878570381218E-8</v>
      </c>
      <c r="AW131" s="5">
        <f t="shared" si="372"/>
        <v>8.8015216473703048E-13</v>
      </c>
      <c r="AX131" s="5">
        <f t="shared" si="373"/>
        <v>4.2899118741641434E-9</v>
      </c>
      <c r="AY131" s="5">
        <f t="shared" si="374"/>
        <v>3.1190477149154764E-9</v>
      </c>
      <c r="AZ131" s="5">
        <f t="shared" si="375"/>
        <v>1.1338762815279244E-9</v>
      </c>
      <c r="BA131" s="5">
        <f t="shared" si="376"/>
        <v>2.7480084507063162E-10</v>
      </c>
      <c r="BB131" s="5">
        <f t="shared" si="377"/>
        <v>4.9949566157544788E-11</v>
      </c>
      <c r="BC131" s="5">
        <f t="shared" si="378"/>
        <v>7.2633231056787152E-12</v>
      </c>
      <c r="BD131" s="5">
        <f t="shared" si="379"/>
        <v>8.625734773523874E-5</v>
      </c>
      <c r="BE131" s="5">
        <f t="shared" si="380"/>
        <v>1.2026662577569712E-5</v>
      </c>
      <c r="BF131" s="5">
        <f t="shared" si="381"/>
        <v>8.3842487945885249E-7</v>
      </c>
      <c r="BG131" s="5">
        <f t="shared" si="382"/>
        <v>3.8966547533402334E-8</v>
      </c>
      <c r="BH131" s="5">
        <f t="shared" si="383"/>
        <v>1.3582539090916434E-9</v>
      </c>
      <c r="BI131" s="5">
        <f t="shared" si="384"/>
        <v>3.7875640483290192E-11</v>
      </c>
      <c r="BJ131" s="8">
        <f t="shared" si="385"/>
        <v>6.6068557306944331E-2</v>
      </c>
      <c r="BK131" s="8">
        <f t="shared" si="386"/>
        <v>0.46413520305931882</v>
      </c>
      <c r="BL131" s="8">
        <f t="shared" si="387"/>
        <v>0.44285368204545605</v>
      </c>
      <c r="BM131" s="8">
        <f t="shared" si="388"/>
        <v>5.744235539457019E-2</v>
      </c>
      <c r="BN131" s="8">
        <f t="shared" si="389"/>
        <v>0.94254632715539832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1.5366</v>
      </c>
      <c r="F132">
        <f>VLOOKUP(B132,home!$B$2:$E$405,3,FALSE)</f>
        <v>1.1931</v>
      </c>
      <c r="G132">
        <f>VLOOKUP(C132,away!$B$2:$E$405,4,FALSE)</f>
        <v>1.1155999999999999</v>
      </c>
      <c r="H132">
        <f>VLOOKUP(A132,away!$A$2:$E$405,3,FALSE)</f>
        <v>1.1789000000000001</v>
      </c>
      <c r="I132">
        <f>VLOOKUP(C132,away!$B$2:$E$405,3,FALSE)</f>
        <v>1.8177000000000001</v>
      </c>
      <c r="J132">
        <f>VLOOKUP(B132,home!$B$2:$E$405,4,FALSE)</f>
        <v>1.4137</v>
      </c>
      <c r="K132" s="3">
        <f t="shared" si="334"/>
        <v>2.0452489583759998</v>
      </c>
      <c r="L132" s="3">
        <f t="shared" si="335"/>
        <v>3.0293986874610002</v>
      </c>
      <c r="M132" s="5">
        <f t="shared" si="336"/>
        <v>6.2532894240514125E-3</v>
      </c>
      <c r="N132" s="5">
        <f t="shared" si="337"/>
        <v>1.2789533680964806E-2</v>
      </c>
      <c r="O132" s="5">
        <f t="shared" si="338"/>
        <v>1.8943706773535102E-2</v>
      </c>
      <c r="P132" s="5">
        <f t="shared" si="339"/>
        <v>3.8744596546353031E-2</v>
      </c>
      <c r="Q132" s="5">
        <f t="shared" si="340"/>
        <v>1.307889021955402E-2</v>
      </c>
      <c r="R132" s="5">
        <f t="shared" si="341"/>
        <v>2.8694020217696653E-2</v>
      </c>
      <c r="S132" s="5">
        <f t="shared" si="342"/>
        <v>6.0014164535786979E-2</v>
      </c>
      <c r="T132" s="5">
        <f t="shared" si="343"/>
        <v>3.9621172864563459E-2</v>
      </c>
      <c r="U132" s="5">
        <f t="shared" si="344"/>
        <v>5.8686414961863949E-2</v>
      </c>
      <c r="V132" s="5">
        <f t="shared" si="345"/>
        <v>4.1315581365371438E-2</v>
      </c>
      <c r="W132" s="5">
        <f t="shared" si="346"/>
        <v>8.9165288660856372E-3</v>
      </c>
      <c r="X132" s="5">
        <f t="shared" si="347"/>
        <v>2.7011720843627948E-2</v>
      </c>
      <c r="Y132" s="5">
        <f t="shared" si="348"/>
        <v>4.091463583487473E-2</v>
      </c>
      <c r="Z132" s="5">
        <f t="shared" si="349"/>
        <v>2.8975209061823215E-2</v>
      </c>
      <c r="AA132" s="5">
        <f t="shared" si="350"/>
        <v>5.9261516152420757E-2</v>
      </c>
      <c r="AB132" s="5">
        <f t="shared" si="351"/>
        <v>6.060227709126053E-2</v>
      </c>
      <c r="AC132" s="5">
        <f t="shared" si="352"/>
        <v>1.5999134840561972E-2</v>
      </c>
      <c r="AD132" s="5">
        <f t="shared" si="353"/>
        <v>4.5591303439227971E-3</v>
      </c>
      <c r="AE132" s="5">
        <f t="shared" si="354"/>
        <v>1.3811423479843338E-2</v>
      </c>
      <c r="AF132" s="5">
        <f t="shared" si="355"/>
        <v>2.0920154080902729E-2</v>
      </c>
      <c r="AG132" s="5">
        <f t="shared" si="356"/>
        <v>2.1125162438056205E-2</v>
      </c>
      <c r="AH132" s="5">
        <f t="shared" si="357"/>
        <v>2.194436507519883E-2</v>
      </c>
      <c r="AI132" s="5">
        <f t="shared" si="358"/>
        <v>4.4881689812273071E-2</v>
      </c>
      <c r="AJ132" s="5">
        <f t="shared" si="359"/>
        <v>4.5897114669353124E-2</v>
      </c>
      <c r="AK132" s="5">
        <f t="shared" si="360"/>
        <v>3.1290341989986099E-2</v>
      </c>
      <c r="AL132" s="5">
        <f t="shared" si="361"/>
        <v>3.965145269650183E-3</v>
      </c>
      <c r="AM132" s="5">
        <f t="shared" si="362"/>
        <v>1.8649113174017036E-3</v>
      </c>
      <c r="AN132" s="5">
        <f t="shared" si="363"/>
        <v>5.6495598971678853E-3</v>
      </c>
      <c r="AO132" s="5">
        <f t="shared" si="364"/>
        <v>8.5573846686063486E-3</v>
      </c>
      <c r="AP132" s="5">
        <f t="shared" si="365"/>
        <v>8.6412432943916533E-3</v>
      </c>
      <c r="AQ132" s="5">
        <f t="shared" si="366"/>
        <v>6.544442773515311E-3</v>
      </c>
      <c r="AR132" s="5">
        <f t="shared" si="367"/>
        <v>1.3295646151194473E-2</v>
      </c>
      <c r="AS132" s="5">
        <f t="shared" si="368"/>
        <v>2.7192906441666363E-2</v>
      </c>
      <c r="AT132" s="5">
        <f t="shared" si="369"/>
        <v>2.7808131787517079E-2</v>
      </c>
      <c r="AU132" s="5">
        <f t="shared" si="370"/>
        <v>1.8958184190933945E-2</v>
      </c>
      <c r="AV132" s="5">
        <f t="shared" si="371"/>
        <v>9.6935516173020011E-3</v>
      </c>
      <c r="AW132" s="5">
        <f t="shared" si="372"/>
        <v>6.8243173624478698E-4</v>
      </c>
      <c r="AX132" s="5">
        <f t="shared" si="373"/>
        <v>6.3570132156324111E-4</v>
      </c>
      <c r="AY132" s="5">
        <f t="shared" si="374"/>
        <v>1.9257927491609058E-3</v>
      </c>
      <c r="AZ132" s="5">
        <f t="shared" si="375"/>
        <v>2.9169970133149799E-3</v>
      </c>
      <c r="BA132" s="5">
        <f t="shared" si="376"/>
        <v>2.945582307821353E-3</v>
      </c>
      <c r="BB132" s="5">
        <f t="shared" si="377"/>
        <v>2.2308357942805875E-3</v>
      </c>
      <c r="BC132" s="5">
        <f t="shared" si="378"/>
        <v>1.3516182054269261E-3</v>
      </c>
      <c r="BD132" s="5">
        <f t="shared" si="379"/>
        <v>6.7129688332290714E-3</v>
      </c>
      <c r="BE132" s="5">
        <f t="shared" si="380"/>
        <v>1.3729692513772308E-2</v>
      </c>
      <c r="BF132" s="5">
        <f t="shared" si="381"/>
        <v>1.404031965630779E-2</v>
      </c>
      <c r="BG132" s="5">
        <f t="shared" si="382"/>
        <v>9.571983050776528E-3</v>
      </c>
      <c r="BH132" s="5">
        <f t="shared" si="383"/>
        <v>4.8942720910483553E-3</v>
      </c>
      <c r="BI132" s="5">
        <f t="shared" si="384"/>
        <v>2.002000979245076E-3</v>
      </c>
      <c r="BJ132" s="8">
        <f t="shared" si="385"/>
        <v>0.24601242199504661</v>
      </c>
      <c r="BK132" s="8">
        <f t="shared" si="386"/>
        <v>0.16821770473093595</v>
      </c>
      <c r="BL132" s="8">
        <f t="shared" si="387"/>
        <v>0.51810110405658116</v>
      </c>
      <c r="BM132" s="8">
        <f t="shared" si="388"/>
        <v>0.84155904196931575</v>
      </c>
      <c r="BN132" s="8">
        <f t="shared" si="389"/>
        <v>0.11850403686215502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1.5366</v>
      </c>
      <c r="F133">
        <f>VLOOKUP(B133,home!$B$2:$E$405,3,FALSE)</f>
        <v>0.97619999999999996</v>
      </c>
      <c r="G133">
        <f>VLOOKUP(C133,away!$B$2:$E$405,4,FALSE)</f>
        <v>0.8135</v>
      </c>
      <c r="H133">
        <f>VLOOKUP(A133,away!$A$2:$E$405,3,FALSE)</f>
        <v>1.1789000000000001</v>
      </c>
      <c r="I133">
        <f>VLOOKUP(C133,away!$B$2:$E$405,3,FALSE)</f>
        <v>1.4843999999999999</v>
      </c>
      <c r="J133">
        <f>VLOOKUP(B133,home!$B$2:$E$405,4,FALSE)</f>
        <v>0.95430000000000004</v>
      </c>
      <c r="K133" s="3">
        <f t="shared" si="334"/>
        <v>1.22027352642</v>
      </c>
      <c r="L133" s="3">
        <f t="shared" si="335"/>
        <v>1.669986026388</v>
      </c>
      <c r="M133" s="5">
        <f t="shared" si="336"/>
        <v>5.5561789521299511E-2</v>
      </c>
      <c r="N133" s="5">
        <f t="shared" si="337"/>
        <v>6.7800580833361948E-2</v>
      </c>
      <c r="O133" s="5">
        <f t="shared" si="338"/>
        <v>9.2787412101681371E-2</v>
      </c>
      <c r="P133" s="5">
        <f t="shared" si="339"/>
        <v>0.1132260225727045</v>
      </c>
      <c r="Q133" s="5">
        <f t="shared" si="340"/>
        <v>4.1367626933425425E-2</v>
      </c>
      <c r="R133" s="5">
        <f t="shared" si="341"/>
        <v>7.7476840817256365E-2</v>
      </c>
      <c r="S133" s="5">
        <f t="shared" si="342"/>
        <v>5.768412202922308E-2</v>
      </c>
      <c r="T133" s="5">
        <f t="shared" si="343"/>
        <v>6.9083358923652333E-2</v>
      </c>
      <c r="U133" s="5">
        <f t="shared" si="344"/>
        <v>9.4542937759954412E-2</v>
      </c>
      <c r="V133" s="5">
        <f t="shared" si="345"/>
        <v>1.3061221788169274E-2</v>
      </c>
      <c r="W133" s="5">
        <f t="shared" si="346"/>
        <v>1.6826606665892668E-2</v>
      </c>
      <c r="X133" s="5">
        <f t="shared" si="347"/>
        <v>2.8100198003567927E-2</v>
      </c>
      <c r="Y133" s="5">
        <f t="shared" si="348"/>
        <v>2.3463469002347213E-2</v>
      </c>
      <c r="Z133" s="5">
        <f t="shared" si="349"/>
        <v>4.3128413844501848E-2</v>
      </c>
      <c r="AA133" s="5">
        <f t="shared" si="350"/>
        <v>5.2628461650931414E-2</v>
      </c>
      <c r="AB133" s="5">
        <f t="shared" si="351"/>
        <v>3.2110559244420911E-2</v>
      </c>
      <c r="AC133" s="5">
        <f t="shared" si="352"/>
        <v>1.6635422987584768E-3</v>
      </c>
      <c r="AD133" s="5">
        <f t="shared" si="353"/>
        <v>5.1332656634677848E-3</v>
      </c>
      <c r="AE133" s="5">
        <f t="shared" si="354"/>
        <v>8.5724819277285258E-3</v>
      </c>
      <c r="AF133" s="5">
        <f t="shared" si="355"/>
        <v>7.1579625153851533E-3</v>
      </c>
      <c r="AG133" s="5">
        <f t="shared" si="356"/>
        <v>3.9845657927007677E-3</v>
      </c>
      <c r="AH133" s="5">
        <f t="shared" si="357"/>
        <v>1.8005962115149213E-2</v>
      </c>
      <c r="AI133" s="5">
        <f t="shared" si="358"/>
        <v>2.1972198886838053E-2</v>
      </c>
      <c r="AJ133" s="5">
        <f t="shared" si="359"/>
        <v>1.3406046309421736E-2</v>
      </c>
      <c r="AK133" s="5">
        <f t="shared" si="360"/>
        <v>5.4530144684492949E-3</v>
      </c>
      <c r="AL133" s="5">
        <f t="shared" si="361"/>
        <v>1.3560130405639297E-4</v>
      </c>
      <c r="AM133" s="5">
        <f t="shared" si="362"/>
        <v>1.2527976386421075E-3</v>
      </c>
      <c r="AN133" s="5">
        <f t="shared" si="363"/>
        <v>2.0921545504242025E-3</v>
      </c>
      <c r="AO133" s="5">
        <f t="shared" si="364"/>
        <v>1.7469344321262435E-3</v>
      </c>
      <c r="AP133" s="5">
        <f t="shared" si="365"/>
        <v>9.7245203022229402E-4</v>
      </c>
      <c r="AQ133" s="5">
        <f t="shared" si="366"/>
        <v>4.0599532545096813E-4</v>
      </c>
      <c r="AR133" s="5">
        <f t="shared" si="367"/>
        <v>6.0139410247941789E-3</v>
      </c>
      <c r="AS133" s="5">
        <f t="shared" si="368"/>
        <v>7.3386530220075005E-3</v>
      </c>
      <c r="AT133" s="5">
        <f t="shared" si="369"/>
        <v>4.4775820011689416E-3</v>
      </c>
      <c r="AU133" s="5">
        <f t="shared" si="370"/>
        <v>1.8212915928003811E-3</v>
      </c>
      <c r="AV133" s="5">
        <f t="shared" si="371"/>
        <v>5.5561847864640541E-4</v>
      </c>
      <c r="AW133" s="5">
        <f t="shared" si="372"/>
        <v>7.6759368294981834E-6</v>
      </c>
      <c r="AX133" s="5">
        <f t="shared" si="373"/>
        <v>2.547926320660752E-4</v>
      </c>
      <c r="AY133" s="5">
        <f t="shared" si="374"/>
        <v>4.2550013517696461E-4</v>
      </c>
      <c r="AZ133" s="5">
        <f t="shared" si="375"/>
        <v>3.5528963998586807E-4</v>
      </c>
      <c r="BA133" s="5">
        <f t="shared" si="376"/>
        <v>1.9777624469894092E-4</v>
      </c>
      <c r="BB133" s="5">
        <f t="shared" si="377"/>
        <v>8.2570891249681292E-5</v>
      </c>
      <c r="BC133" s="5">
        <f t="shared" si="378"/>
        <v>2.7578446914674175E-5</v>
      </c>
      <c r="BD133" s="5">
        <f t="shared" si="379"/>
        <v>1.6738662458213004E-3</v>
      </c>
      <c r="BE133" s="5">
        <f t="shared" si="380"/>
        <v>2.0425746665437648E-3</v>
      </c>
      <c r="BF133" s="5">
        <f t="shared" si="381"/>
        <v>1.2462498956597576E-3</v>
      </c>
      <c r="BG133" s="5">
        <f t="shared" si="382"/>
        <v>5.0692191832576311E-4</v>
      </c>
      <c r="BH133" s="5">
        <f t="shared" si="383"/>
        <v>1.5464584922374265E-4</v>
      </c>
      <c r="BI133" s="5">
        <f t="shared" si="384"/>
        <v>3.7742047155694428E-5</v>
      </c>
      <c r="BJ133" s="8">
        <f t="shared" si="385"/>
        <v>0.27930395822848786</v>
      </c>
      <c r="BK133" s="8">
        <f t="shared" si="386"/>
        <v>0.24175779964938821</v>
      </c>
      <c r="BL133" s="8">
        <f t="shared" si="387"/>
        <v>0.43425252009625009</v>
      </c>
      <c r="BM133" s="8">
        <f t="shared" si="388"/>
        <v>0.54980459484055155</v>
      </c>
      <c r="BN133" s="8">
        <f t="shared" si="389"/>
        <v>0.44822027277972915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1.2417</v>
      </c>
      <c r="F134">
        <f>VLOOKUP(B134,home!$B$2:$E$405,3,FALSE)</f>
        <v>2.2147000000000001</v>
      </c>
      <c r="G134">
        <f>VLOOKUP(C134,away!$B$2:$E$405,4,FALSE)</f>
        <v>0.50329999999999997</v>
      </c>
      <c r="H134">
        <f>VLOOKUP(A134,away!$A$2:$E$405,3,FALSE)</f>
        <v>0.875</v>
      </c>
      <c r="I134">
        <f>VLOOKUP(C134,away!$B$2:$E$405,3,FALSE)</f>
        <v>1.4286000000000001</v>
      </c>
      <c r="J134">
        <f>VLOOKUP(B134,home!$B$2:$E$405,4,FALSE)</f>
        <v>0.71430000000000005</v>
      </c>
      <c r="K134" s="3">
        <f t="shared" si="334"/>
        <v>1.3840714718670002</v>
      </c>
      <c r="L134" s="3">
        <f t="shared" si="335"/>
        <v>0.89289285750000014</v>
      </c>
      <c r="M134" s="5">
        <f t="shared" si="336"/>
        <v>0.10259517964496932</v>
      </c>
      <c r="N134" s="5">
        <f t="shared" si="337"/>
        <v>0.14199906129767198</v>
      </c>
      <c r="O134" s="5">
        <f t="shared" si="338"/>
        <v>9.1606503118922503E-2</v>
      </c>
      <c r="P134" s="5">
        <f t="shared" si="339"/>
        <v>0.12678994760439602</v>
      </c>
      <c r="Q134" s="5">
        <f t="shared" si="340"/>
        <v>9.8268424887000633E-2</v>
      </c>
      <c r="R134" s="5">
        <f t="shared" si="341"/>
        <v>4.0897396167718689E-2</v>
      </c>
      <c r="S134" s="5">
        <f t="shared" si="342"/>
        <v>3.9172626991724718E-2</v>
      </c>
      <c r="T134" s="5">
        <f t="shared" si="343"/>
        <v>8.7743174699378132E-2</v>
      </c>
      <c r="U134" s="5">
        <f t="shared" si="344"/>
        <v>5.6604919309382218E-2</v>
      </c>
      <c r="V134" s="5">
        <f t="shared" si="345"/>
        <v>5.3789567686151202E-3</v>
      </c>
      <c r="W134" s="5">
        <f t="shared" si="346"/>
        <v>4.5336841157134239E-2</v>
      </c>
      <c r="X134" s="5">
        <f t="shared" si="347"/>
        <v>4.0480941650817205E-2</v>
      </c>
      <c r="Y134" s="5">
        <f t="shared" si="348"/>
        <v>1.807257183244447E-2</v>
      </c>
      <c r="Z134" s="5">
        <f t="shared" si="349"/>
        <v>1.2172330976167968E-2</v>
      </c>
      <c r="AA134" s="5">
        <f t="shared" si="350"/>
        <v>1.6847376050237076E-2</v>
      </c>
      <c r="AB134" s="5">
        <f t="shared" si="351"/>
        <v>1.1658986283474242E-2</v>
      </c>
      <c r="AC134" s="5">
        <f t="shared" si="352"/>
        <v>4.1546642908752839E-4</v>
      </c>
      <c r="AD134" s="5">
        <f t="shared" si="353"/>
        <v>1.568735711753879E-2</v>
      </c>
      <c r="AE134" s="5">
        <f t="shared" si="354"/>
        <v>1.4007129123302176E-2</v>
      </c>
      <c r="AF134" s="5">
        <f t="shared" si="355"/>
        <v>6.2534327741383755E-3</v>
      </c>
      <c r="AG134" s="5">
        <f t="shared" si="356"/>
        <v>1.8612151529615226E-3</v>
      </c>
      <c r="AH134" s="5">
        <f t="shared" si="357"/>
        <v>2.7171468469365952E-3</v>
      </c>
      <c r="AI134" s="5">
        <f t="shared" si="358"/>
        <v>3.7607254357183116E-3</v>
      </c>
      <c r="AJ134" s="5">
        <f t="shared" si="359"/>
        <v>2.602556394551155E-3</v>
      </c>
      <c r="AK134" s="5">
        <f t="shared" si="360"/>
        <v>1.2007080198744302E-3</v>
      </c>
      <c r="AL134" s="5">
        <f t="shared" si="361"/>
        <v>2.0537794059207039E-5</v>
      </c>
      <c r="AM134" s="5">
        <f t="shared" si="362"/>
        <v>4.3424846910750355E-3</v>
      </c>
      <c r="AN134" s="5">
        <f t="shared" si="363"/>
        <v>3.8773735644639933E-3</v>
      </c>
      <c r="AO134" s="5">
        <f t="shared" si="364"/>
        <v>1.7310395807846079E-3</v>
      </c>
      <c r="AP134" s="5">
        <f t="shared" si="365"/>
        <v>5.1521095924412369E-4</v>
      </c>
      <c r="AQ134" s="5">
        <f t="shared" si="366"/>
        <v>1.150070464037004E-4</v>
      </c>
      <c r="AR134" s="5">
        <f t="shared" si="367"/>
        <v>4.8522420248166655E-4</v>
      </c>
      <c r="AS134" s="5">
        <f t="shared" si="368"/>
        <v>6.7158497611429153E-4</v>
      </c>
      <c r="AT134" s="5">
        <f t="shared" si="369"/>
        <v>4.6476080318713588E-4</v>
      </c>
      <c r="AU134" s="5">
        <f t="shared" si="370"/>
        <v>2.1442072297776945E-4</v>
      </c>
      <c r="AV134" s="5">
        <f t="shared" si="371"/>
        <v>7.4193401412656898E-5</v>
      </c>
      <c r="AW134" s="5">
        <f t="shared" si="372"/>
        <v>7.050325370732243E-7</v>
      </c>
      <c r="AX134" s="5">
        <f t="shared" si="373"/>
        <v>1.0017181963226892E-3</v>
      </c>
      <c r="AY134" s="5">
        <f t="shared" si="374"/>
        <v>8.9442702272431206E-4</v>
      </c>
      <c r="AZ134" s="5">
        <f t="shared" si="375"/>
        <v>3.993137500727642E-4</v>
      </c>
      <c r="BA134" s="5">
        <f t="shared" si="376"/>
        <v>1.188481317805038E-4</v>
      </c>
      <c r="BB134" s="5">
        <f t="shared" si="377"/>
        <v>2.6529661998507647E-5</v>
      </c>
      <c r="BC134" s="5">
        <f t="shared" si="378"/>
        <v>4.7376291420713331E-6</v>
      </c>
      <c r="BD134" s="5">
        <f t="shared" si="379"/>
        <v>7.2208870780335625E-5</v>
      </c>
      <c r="BE134" s="5">
        <f t="shared" si="380"/>
        <v>9.9942238062793152E-5</v>
      </c>
      <c r="BF134" s="5">
        <f t="shared" si="381"/>
        <v>6.9163600268626135E-5</v>
      </c>
      <c r="BG134" s="5">
        <f t="shared" si="382"/>
        <v>3.1909122007806075E-5</v>
      </c>
      <c r="BH134" s="5">
        <f t="shared" si="383"/>
        <v>1.1041126365831957E-5</v>
      </c>
      <c r="BI134" s="5">
        <f t="shared" si="384"/>
        <v>3.0563416040453158E-6</v>
      </c>
      <c r="BJ134" s="8">
        <f t="shared" si="385"/>
        <v>0.48273683992639965</v>
      </c>
      <c r="BK134" s="8">
        <f t="shared" si="386"/>
        <v>0.27526714225557619</v>
      </c>
      <c r="BL134" s="8">
        <f t="shared" si="387"/>
        <v>0.2300938230320782</v>
      </c>
      <c r="BM134" s="8">
        <f t="shared" si="388"/>
        <v>0.39721990147935565</v>
      </c>
      <c r="BN134" s="8">
        <f t="shared" si="389"/>
        <v>0.60215651272067916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1.2417</v>
      </c>
      <c r="F135">
        <f>VLOOKUP(B135,home!$B$2:$E$405,3,FALSE)</f>
        <v>0.70469999999999999</v>
      </c>
      <c r="G135" t="e">
        <f>VLOOKUP(C135,away!$B$2:$E$405,4,FALSE)</f>
        <v>#N/A</v>
      </c>
      <c r="H135">
        <f>VLOOKUP(A135,away!$A$2:$E$405,3,FALSE)</f>
        <v>0.875</v>
      </c>
      <c r="I135" t="e">
        <f>VLOOKUP(C135,away!$B$2:$E$405,3,FALSE)</f>
        <v>#N/A</v>
      </c>
      <c r="J135">
        <f>VLOOKUP(B135,home!$B$2:$E$405,4,FALSE)</f>
        <v>0.85709999999999997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</v>
      </c>
      <c r="F136">
        <f>VLOOKUP(B136,home!$B$2:$E$405,3,FALSE)</f>
        <v>0.33329999999999999</v>
      </c>
      <c r="G136">
        <f>VLOOKUP(C136,away!$B$2:$E$405,4,FALSE)</f>
        <v>0.85709999999999997</v>
      </c>
      <c r="H136">
        <f>VLOOKUP(A136,away!$A$2:$E$405,3,FALSE)</f>
        <v>1.1161000000000001</v>
      </c>
      <c r="I136">
        <f>VLOOKUP(C136,away!$B$2:$E$405,3,FALSE)</f>
        <v>1.024</v>
      </c>
      <c r="J136">
        <f>VLOOKUP(B136,home!$B$2:$E$405,4,FALSE)</f>
        <v>0.78400000000000003</v>
      </c>
      <c r="K136" s="3">
        <f t="shared" si="334"/>
        <v>0.42850714499999998</v>
      </c>
      <c r="L136" s="3">
        <f t="shared" si="335"/>
        <v>0.89602293760000007</v>
      </c>
      <c r="M136" s="5">
        <f t="shared" si="336"/>
        <v>0.26592789387659022</v>
      </c>
      <c r="N136" s="5">
        <f t="shared" si="337"/>
        <v>0.11395200258092067</v>
      </c>
      <c r="O136" s="5">
        <f t="shared" si="338"/>
        <v>0.23827749266108342</v>
      </c>
      <c r="P136" s="5">
        <f t="shared" si="339"/>
        <v>0.10210360809795932</v>
      </c>
      <c r="Q136" s="5">
        <f t="shared" si="340"/>
        <v>2.4414623646491471E-2</v>
      </c>
      <c r="R136" s="5">
        <f t="shared" si="341"/>
        <v>0.10675104946907321</v>
      </c>
      <c r="S136" s="5">
        <f t="shared" si="342"/>
        <v>9.8007270266462585E-3</v>
      </c>
      <c r="T136" s="5">
        <f t="shared" si="343"/>
        <v>2.1876062800127712E-2</v>
      </c>
      <c r="U136" s="5">
        <f t="shared" si="344"/>
        <v>4.5743587433746333E-2</v>
      </c>
      <c r="V136" s="5">
        <f t="shared" si="345"/>
        <v>4.1811233397650091E-4</v>
      </c>
      <c r="W136" s="5">
        <f t="shared" si="346"/>
        <v>3.4872802250025159E-3</v>
      </c>
      <c r="X136" s="5">
        <f t="shared" si="347"/>
        <v>3.1246830714411434E-3</v>
      </c>
      <c r="Y136" s="5">
        <f t="shared" si="348"/>
        <v>1.399893852370842E-3</v>
      </c>
      <c r="Z136" s="5">
        <f t="shared" si="349"/>
        <v>3.1883796312387302E-2</v>
      </c>
      <c r="AA136" s="5">
        <f t="shared" si="350"/>
        <v>1.3662434529582613E-2</v>
      </c>
      <c r="AB136" s="5">
        <f t="shared" si="351"/>
        <v>2.9272254070104313E-3</v>
      </c>
      <c r="AC136" s="5">
        <f t="shared" si="352"/>
        <v>1.0033447710893233E-5</v>
      </c>
      <c r="AD136" s="5">
        <f t="shared" si="353"/>
        <v>3.7358112325769648E-4</v>
      </c>
      <c r="AE136" s="5">
        <f t="shared" si="354"/>
        <v>3.3473725549326889E-4</v>
      </c>
      <c r="AF136" s="5">
        <f t="shared" si="355"/>
        <v>1.4996612949562028E-4</v>
      </c>
      <c r="AG136" s="5">
        <f t="shared" si="356"/>
        <v>4.4791030630389228E-5</v>
      </c>
      <c r="AH136" s="5">
        <f t="shared" si="357"/>
        <v>7.1421532084163285E-3</v>
      </c>
      <c r="AI136" s="5">
        <f t="shared" si="358"/>
        <v>3.0604636804910713E-3</v>
      </c>
      <c r="AJ136" s="5">
        <f t="shared" si="359"/>
        <v>6.5571527705171053E-4</v>
      </c>
      <c r="AK136" s="5">
        <f t="shared" si="360"/>
        <v>9.3659560434104146E-5</v>
      </c>
      <c r="AL136" s="5">
        <f t="shared" si="361"/>
        <v>1.5409458526676104E-7</v>
      </c>
      <c r="AM136" s="5">
        <f t="shared" si="362"/>
        <v>3.2016436110609736E-5</v>
      </c>
      <c r="AN136" s="5">
        <f t="shared" si="363"/>
        <v>2.8687461135311256E-5</v>
      </c>
      <c r="AO136" s="5">
        <f t="shared" si="364"/>
        <v>1.2852311599373713E-5</v>
      </c>
      <c r="AP136" s="5">
        <f t="shared" si="365"/>
        <v>3.8386553314071298E-6</v>
      </c>
      <c r="AQ136" s="5">
        <f t="shared" si="366"/>
        <v>8.598808066203293E-7</v>
      </c>
      <c r="AR136" s="5">
        <f t="shared" si="367"/>
        <v>1.2799066197188931E-3</v>
      </c>
      <c r="AS136" s="5">
        <f t="shared" si="368"/>
        <v>5.4844913148234368E-4</v>
      </c>
      <c r="AT136" s="5">
        <f t="shared" si="369"/>
        <v>1.1750718575461434E-4</v>
      </c>
      <c r="AU136" s="5">
        <f t="shared" si="370"/>
        <v>1.678422289489815E-5</v>
      </c>
      <c r="AV136" s="5">
        <f t="shared" si="371"/>
        <v>1.7980398584341105E-6</v>
      </c>
      <c r="AW136" s="5">
        <f t="shared" si="372"/>
        <v>1.6434711048439799E-9</v>
      </c>
      <c r="AX136" s="5">
        <f t="shared" si="373"/>
        <v>2.2865452718053776E-6</v>
      </c>
      <c r="AY136" s="5">
        <f t="shared" si="374"/>
        <v>2.0487970113984452E-6</v>
      </c>
      <c r="AZ136" s="5">
        <f t="shared" si="375"/>
        <v>9.1788455834966783E-7</v>
      </c>
      <c r="BA136" s="5">
        <f t="shared" si="376"/>
        <v>2.7414853945004935E-7</v>
      </c>
      <c r="BB136" s="5">
        <f t="shared" si="377"/>
        <v>6.1410844914195668E-8</v>
      </c>
      <c r="BC136" s="5">
        <f t="shared" si="378"/>
        <v>1.1005105132103126E-8</v>
      </c>
      <c r="BD136" s="5">
        <f t="shared" si="379"/>
        <v>1.9113761487570143E-4</v>
      </c>
      <c r="BE136" s="5">
        <f t="shared" si="380"/>
        <v>8.1903833652496364E-5</v>
      </c>
      <c r="BF136" s="5">
        <f t="shared" si="381"/>
        <v>1.7548188961493065E-5</v>
      </c>
      <c r="BG136" s="5">
        <f t="shared" si="382"/>
        <v>2.5065081172699691E-6</v>
      </c>
      <c r="BH136" s="5">
        <f t="shared" si="383"/>
        <v>2.6851415931266994E-7</v>
      </c>
      <c r="BI136" s="5">
        <f t="shared" si="384"/>
        <v>2.3012047159829482E-8</v>
      </c>
      <c r="BJ136" s="8">
        <f t="shared" si="385"/>
        <v>0.16924147625154573</v>
      </c>
      <c r="BK136" s="8">
        <f t="shared" si="386"/>
        <v>0.37826257767447979</v>
      </c>
      <c r="BL136" s="8">
        <f t="shared" si="387"/>
        <v>0.42057161409841187</v>
      </c>
      <c r="BM136" s="8">
        <f t="shared" si="388"/>
        <v>0.14853074685116613</v>
      </c>
      <c r="BN136" s="8">
        <f t="shared" si="389"/>
        <v>0.85142667033211838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</v>
      </c>
      <c r="F137">
        <f>VLOOKUP(B137,home!$B$2:$E$405,3,FALSE)</f>
        <v>1.3332999999999999</v>
      </c>
      <c r="G137">
        <f>VLOOKUP(C137,away!$B$2:$E$405,4,FALSE)</f>
        <v>0.76190000000000002</v>
      </c>
      <c r="H137">
        <f>VLOOKUP(A137,away!$A$2:$E$405,3,FALSE)</f>
        <v>1.1161000000000001</v>
      </c>
      <c r="I137">
        <f>VLOOKUP(C137,away!$B$2:$E$405,3,FALSE)</f>
        <v>1.6639999999999999</v>
      </c>
      <c r="J137">
        <f>VLOOKUP(B137,home!$B$2:$E$405,4,FALSE)</f>
        <v>1.6639999999999999</v>
      </c>
      <c r="K137" s="3">
        <f t="shared" si="334"/>
        <v>1.523761905</v>
      </c>
      <c r="L137" s="3">
        <f t="shared" si="335"/>
        <v>3.0903648256</v>
      </c>
      <c r="M137" s="5">
        <f t="shared" si="336"/>
        <v>9.9108344575289681E-3</v>
      </c>
      <c r="N137" s="5">
        <f t="shared" si="337"/>
        <v>1.510175199314398E-2</v>
      </c>
      <c r="O137" s="5">
        <f t="shared" si="338"/>
        <v>3.0628094199891983E-2</v>
      </c>
      <c r="P137" s="5">
        <f t="shared" si="339"/>
        <v>4.6669923164546857E-2</v>
      </c>
      <c r="Q137" s="5">
        <f t="shared" si="340"/>
        <v>1.1505737192955312E-2</v>
      </c>
      <c r="R137" s="5">
        <f t="shared" si="341"/>
        <v>4.7325992495254793E-2</v>
      </c>
      <c r="S137" s="5">
        <f t="shared" si="342"/>
        <v>5.4941935957019336E-2</v>
      </c>
      <c r="T137" s="5">
        <f t="shared" si="343"/>
        <v>3.5556925513706782E-2</v>
      </c>
      <c r="U137" s="5">
        <f t="shared" si="344"/>
        <v>7.2113544480585143E-2</v>
      </c>
      <c r="V137" s="5">
        <f t="shared" si="345"/>
        <v>2.8746720914522298E-2</v>
      </c>
      <c r="W137" s="5">
        <f t="shared" si="346"/>
        <v>5.8440013411889804E-3</v>
      </c>
      <c r="X137" s="5">
        <f t="shared" si="347"/>
        <v>1.8060096185569651E-2</v>
      </c>
      <c r="Y137" s="5">
        <f t="shared" si="348"/>
        <v>2.7906142999418598E-2</v>
      </c>
      <c r="Z137" s="5">
        <f t="shared" si="349"/>
        <v>4.8751527514648313E-2</v>
      </c>
      <c r="AA137" s="5">
        <f t="shared" si="350"/>
        <v>7.4285720437380437E-2</v>
      </c>
      <c r="AB137" s="5">
        <f t="shared" si="351"/>
        <v>5.6596875443980135E-2</v>
      </c>
      <c r="AC137" s="5">
        <f t="shared" si="352"/>
        <v>8.4604837139511044E-3</v>
      </c>
      <c r="AD137" s="5">
        <f t="shared" si="353"/>
        <v>2.2262166541181694E-3</v>
      </c>
      <c r="AE137" s="5">
        <f t="shared" si="354"/>
        <v>6.8798216420517134E-3</v>
      </c>
      <c r="AF137" s="5">
        <f t="shared" si="355"/>
        <v>1.0630579404499126E-2</v>
      </c>
      <c r="AG137" s="5">
        <f t="shared" si="356"/>
        <v>1.0950789555803963E-2</v>
      </c>
      <c r="AH137" s="5">
        <f t="shared" si="357"/>
        <v>3.766500145638494E-2</v>
      </c>
      <c r="AI137" s="5">
        <f t="shared" si="358"/>
        <v>5.7392494371008886E-2</v>
      </c>
      <c r="AJ137" s="5">
        <f t="shared" si="359"/>
        <v>4.372624827773515E-2</v>
      </c>
      <c r="AK137" s="5">
        <f t="shared" si="360"/>
        <v>2.2209463791394896E-2</v>
      </c>
      <c r="AL137" s="5">
        <f t="shared" si="361"/>
        <v>1.593610009558952E-3</v>
      </c>
      <c r="AM137" s="5">
        <f t="shared" si="362"/>
        <v>6.7844482596436586E-4</v>
      </c>
      <c r="AN137" s="5">
        <f t="shared" si="363"/>
        <v>2.09664202627059E-3</v>
      </c>
      <c r="AO137" s="5">
        <f t="shared" si="364"/>
        <v>3.239694384930672E-3</v>
      </c>
      <c r="AP137" s="5">
        <f t="shared" si="365"/>
        <v>3.3372791909611912E-3</v>
      </c>
      <c r="AQ137" s="5">
        <f t="shared" si="366"/>
        <v>2.5783525562383227E-3</v>
      </c>
      <c r="AR137" s="5">
        <f t="shared" si="367"/>
        <v>2.327971913139696E-2</v>
      </c>
      <c r="AS137" s="5">
        <f t="shared" si="368"/>
        <v>3.5472749171522377E-2</v>
      </c>
      <c r="AT137" s="5">
        <f t="shared" si="369"/>
        <v>2.7026011926593062E-2</v>
      </c>
      <c r="AU137" s="5">
        <f t="shared" si="370"/>
        <v>1.3727069139272723E-2</v>
      </c>
      <c r="AV137" s="5">
        <f t="shared" si="371"/>
        <v>5.2291962554312302E-3</v>
      </c>
      <c r="AW137" s="5">
        <f t="shared" si="372"/>
        <v>2.0845216587934764E-4</v>
      </c>
      <c r="AX137" s="5">
        <f t="shared" si="373"/>
        <v>1.7229806340814241E-4</v>
      </c>
      <c r="AY137" s="5">
        <f t="shared" si="374"/>
        <v>5.3246387467552185E-4</v>
      </c>
      <c r="AZ137" s="5">
        <f t="shared" si="375"/>
        <v>8.2275381459995982E-4</v>
      </c>
      <c r="BA137" s="5">
        <f t="shared" si="376"/>
        <v>8.475364829226464E-4</v>
      </c>
      <c r="BB137" s="5">
        <f t="shared" si="377"/>
        <v>6.5479923380922043E-4</v>
      </c>
      <c r="BC137" s="5">
        <f t="shared" si="378"/>
        <v>4.0471370399876907E-4</v>
      </c>
      <c r="BD137" s="5">
        <f t="shared" si="379"/>
        <v>1.1990470858919423E-2</v>
      </c>
      <c r="BE137" s="5">
        <f t="shared" si="380"/>
        <v>1.8270622717834046E-2</v>
      </c>
      <c r="BF137" s="5">
        <f t="shared" si="381"/>
        <v>1.3920039439031546E-2</v>
      </c>
      <c r="BG137" s="5">
        <f t="shared" si="382"/>
        <v>7.070275271097947E-3</v>
      </c>
      <c r="BH137" s="5">
        <f t="shared" si="383"/>
        <v>2.6933540289906504E-3</v>
      </c>
      <c r="BI137" s="5">
        <f t="shared" si="384"/>
        <v>8.2080605321084403E-4</v>
      </c>
      <c r="BJ137" s="8">
        <f t="shared" si="385"/>
        <v>0.16002704064023565</v>
      </c>
      <c r="BK137" s="8">
        <f t="shared" si="386"/>
        <v>0.15085597209180304</v>
      </c>
      <c r="BL137" s="8">
        <f t="shared" si="387"/>
        <v>0.60144374894691721</v>
      </c>
      <c r="BM137" s="8">
        <f t="shared" si="388"/>
        <v>0.79961194398148605</v>
      </c>
      <c r="BN137" s="8">
        <f t="shared" si="389"/>
        <v>0.16114233350332188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</v>
      </c>
      <c r="F138">
        <f>VLOOKUP(B138,home!$B$2:$E$405,3,FALSE)</f>
        <v>1</v>
      </c>
      <c r="G138">
        <f>VLOOKUP(C138,away!$B$2:$E$405,4,FALSE)</f>
        <v>1.5238</v>
      </c>
      <c r="H138">
        <f>VLOOKUP(A138,away!$A$2:$E$405,3,FALSE)</f>
        <v>1.1161000000000001</v>
      </c>
      <c r="I138">
        <f>VLOOKUP(C138,away!$B$2:$E$405,3,FALSE)</f>
        <v>0.64</v>
      </c>
      <c r="J138">
        <f>VLOOKUP(B138,home!$B$2:$E$405,4,FALSE)</f>
        <v>0.74660000000000004</v>
      </c>
      <c r="K138" s="3">
        <f t="shared" si="334"/>
        <v>2.2857000000000003</v>
      </c>
      <c r="L138" s="3">
        <f t="shared" si="335"/>
        <v>0.53329936640000009</v>
      </c>
      <c r="M138" s="5">
        <f t="shared" si="336"/>
        <v>5.9665616268678924E-2</v>
      </c>
      <c r="N138" s="5">
        <f t="shared" si="337"/>
        <v>0.13637769910531944</v>
      </c>
      <c r="O138" s="5">
        <f t="shared" si="338"/>
        <v>3.1819635351952008E-2</v>
      </c>
      <c r="P138" s="5">
        <f t="shared" si="339"/>
        <v>7.273014052395671E-2</v>
      </c>
      <c r="Q138" s="5">
        <f t="shared" si="340"/>
        <v>0.15585925342251436</v>
      </c>
      <c r="R138" s="5">
        <f t="shared" si="341"/>
        <v>8.484695686137524E-3</v>
      </c>
      <c r="S138" s="5">
        <f t="shared" si="342"/>
        <v>2.2163825966427131E-2</v>
      </c>
      <c r="T138" s="5">
        <f t="shared" si="343"/>
        <v>8.3119641097803953E-2</v>
      </c>
      <c r="U138" s="5">
        <f t="shared" si="344"/>
        <v>1.9393468929804543E-2</v>
      </c>
      <c r="V138" s="5">
        <f t="shared" si="345"/>
        <v>3.0018744051252839E-3</v>
      </c>
      <c r="W138" s="5">
        <f t="shared" si="346"/>
        <v>0.11874916518261369</v>
      </c>
      <c r="X138" s="5">
        <f t="shared" si="347"/>
        <v>6.3328854552416824E-2</v>
      </c>
      <c r="Y138" s="5">
        <f t="shared" si="348"/>
        <v>1.6886619003820828E-2</v>
      </c>
      <c r="Z138" s="5">
        <f t="shared" si="349"/>
        <v>1.5082942778379858E-3</v>
      </c>
      <c r="AA138" s="5">
        <f t="shared" si="350"/>
        <v>3.4475082308542846E-3</v>
      </c>
      <c r="AB138" s="5">
        <f t="shared" si="351"/>
        <v>3.9399847816318206E-3</v>
      </c>
      <c r="AC138" s="5">
        <f t="shared" si="352"/>
        <v>2.286982446649931E-4</v>
      </c>
      <c r="AD138" s="5">
        <f t="shared" si="353"/>
        <v>6.7856241714475046E-2</v>
      </c>
      <c r="AE138" s="5">
        <f t="shared" si="354"/>
        <v>3.6187690712614802E-2</v>
      </c>
      <c r="AF138" s="5">
        <f t="shared" si="355"/>
        <v>9.6494362642583209E-3</v>
      </c>
      <c r="AG138" s="5">
        <f t="shared" si="356"/>
        <v>1.7153460819487158E-3</v>
      </c>
      <c r="AH138" s="5">
        <f t="shared" si="357"/>
        <v>2.0109309567893578E-4</v>
      </c>
      <c r="AI138" s="5">
        <f t="shared" si="358"/>
        <v>4.5963848879334364E-4</v>
      </c>
      <c r="AJ138" s="5">
        <f t="shared" si="359"/>
        <v>5.2529784691747298E-4</v>
      </c>
      <c r="AK138" s="5">
        <f t="shared" si="360"/>
        <v>4.002244295664226E-4</v>
      </c>
      <c r="AL138" s="5">
        <f t="shared" si="361"/>
        <v>1.1150982098075603E-5</v>
      </c>
      <c r="AM138" s="5">
        <f t="shared" si="362"/>
        <v>3.1019802337355112E-2</v>
      </c>
      <c r="AN138" s="5">
        <f t="shared" si="363"/>
        <v>1.6542840932364723E-2</v>
      </c>
      <c r="AO138" s="5">
        <f t="shared" si="364"/>
        <v>4.4111432938430464E-3</v>
      </c>
      <c r="AP138" s="5">
        <f t="shared" si="365"/>
        <v>7.8415330790203568E-4</v>
      </c>
      <c r="AQ138" s="5">
        <f t="shared" si="366"/>
        <v>1.0454711556615491E-4</v>
      </c>
      <c r="AR138" s="5">
        <f t="shared" si="367"/>
        <v>2.1448564102598219E-5</v>
      </c>
      <c r="AS138" s="5">
        <f t="shared" si="368"/>
        <v>4.9024982969308756E-5</v>
      </c>
      <c r="AT138" s="5">
        <f t="shared" si="369"/>
        <v>5.6028201786474533E-5</v>
      </c>
      <c r="AU138" s="5">
        <f t="shared" si="370"/>
        <v>4.268788694111494E-5</v>
      </c>
      <c r="AV138" s="5">
        <f t="shared" si="371"/>
        <v>2.4392925795326614E-5</v>
      </c>
      <c r="AW138" s="5">
        <f t="shared" si="372"/>
        <v>3.7757298540116951E-7</v>
      </c>
      <c r="AX138" s="5">
        <f t="shared" si="373"/>
        <v>1.1816993700415439E-2</v>
      </c>
      <c r="AY138" s="5">
        <f t="shared" si="374"/>
        <v>6.3019952531843462E-3</v>
      </c>
      <c r="AZ138" s="5">
        <f t="shared" si="375"/>
        <v>1.68042503778951E-3</v>
      </c>
      <c r="BA138" s="5">
        <f t="shared" si="376"/>
        <v>2.9872320264528069E-4</v>
      </c>
      <c r="BB138" s="5">
        <f t="shared" si="377"/>
        <v>3.9827223674926742E-5</v>
      </c>
      <c r="BC138" s="5">
        <f t="shared" si="378"/>
        <v>4.2479666302619044E-6</v>
      </c>
      <c r="BD138" s="5">
        <f t="shared" si="379"/>
        <v>1.9064176076842361E-6</v>
      </c>
      <c r="BE138" s="5">
        <f t="shared" si="380"/>
        <v>4.3574987258838591E-6</v>
      </c>
      <c r="BF138" s="5">
        <f t="shared" si="381"/>
        <v>4.9799674188763699E-6</v>
      </c>
      <c r="BG138" s="5">
        <f t="shared" si="382"/>
        <v>3.7942371764419062E-6</v>
      </c>
      <c r="BH138" s="5">
        <f t="shared" si="383"/>
        <v>2.168121978548317E-6</v>
      </c>
      <c r="BI138" s="5">
        <f t="shared" si="384"/>
        <v>9.9113528127357714E-7</v>
      </c>
      <c r="BJ138" s="8">
        <f t="shared" si="385"/>
        <v>0.76273464650915668</v>
      </c>
      <c r="BK138" s="8">
        <f t="shared" si="386"/>
        <v>0.16410330164413545</v>
      </c>
      <c r="BL138" s="8">
        <f t="shared" si="387"/>
        <v>6.8883326781119913E-2</v>
      </c>
      <c r="BM138" s="8">
        <f t="shared" si="388"/>
        <v>0.52599091117349228</v>
      </c>
      <c r="BN138" s="8">
        <f t="shared" si="389"/>
        <v>0.46493704035855898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1.5278</v>
      </c>
      <c r="F139">
        <f>VLOOKUP(B139,home!$B$2:$E$405,3,FALSE)</f>
        <v>1.3090999999999999</v>
      </c>
      <c r="G139">
        <f>VLOOKUP(C139,away!$B$2:$E$405,4,FALSE)</f>
        <v>1.0069999999999999</v>
      </c>
      <c r="H139">
        <f>VLOOKUP(A139,away!$A$2:$E$405,3,FALSE)</f>
        <v>1.0787</v>
      </c>
      <c r="I139">
        <f>VLOOKUP(C139,away!$B$2:$E$405,3,FALSE)</f>
        <v>1.0697000000000001</v>
      </c>
      <c r="J139">
        <f>VLOOKUP(B139,home!$B$2:$E$405,4,FALSE)</f>
        <v>0.99329999999999996</v>
      </c>
      <c r="K139" s="3">
        <f t="shared" si="334"/>
        <v>2.0140432808599997</v>
      </c>
      <c r="L139" s="3">
        <f t="shared" si="335"/>
        <v>1.1461543578870002</v>
      </c>
      <c r="M139" s="5">
        <f t="shared" si="336"/>
        <v>4.2417356938746625E-2</v>
      </c>
      <c r="N139" s="5">
        <f t="shared" si="337"/>
        <v>8.5430392734322916E-2</v>
      </c>
      <c r="O139" s="5">
        <f t="shared" si="338"/>
        <v>4.8616838505392834E-2</v>
      </c>
      <c r="P139" s="5">
        <f t="shared" si="339"/>
        <v>9.7916416928442149E-2</v>
      </c>
      <c r="Q139" s="5">
        <f t="shared" si="340"/>
        <v>8.6030254233897027E-2</v>
      </c>
      <c r="R139" s="5">
        <f t="shared" si="341"/>
        <v>2.7861200659822252E-2</v>
      </c>
      <c r="S139" s="5">
        <f t="shared" si="342"/>
        <v>5.6507673957323978E-2</v>
      </c>
      <c r="T139" s="5">
        <f t="shared" si="343"/>
        <v>9.8603950800307649E-2</v>
      </c>
      <c r="U139" s="5">
        <f t="shared" si="344"/>
        <v>5.6113663985607194E-2</v>
      </c>
      <c r="V139" s="5">
        <f t="shared" si="345"/>
        <v>1.4493618656186359E-2</v>
      </c>
      <c r="W139" s="5">
        <f t="shared" si="346"/>
        <v>5.7756218496819278E-2</v>
      </c>
      <c r="X139" s="5">
        <f t="shared" si="347"/>
        <v>6.6197541525203199E-2</v>
      </c>
      <c r="Y139" s="5">
        <f t="shared" si="348"/>
        <v>3.7936300350258648E-2</v>
      </c>
      <c r="Z139" s="5">
        <f t="shared" si="349"/>
        <v>1.0644412184073146E-2</v>
      </c>
      <c r="AA139" s="5">
        <f t="shared" si="350"/>
        <v>2.1438306838036832E-2</v>
      </c>
      <c r="AB139" s="5">
        <f t="shared" si="351"/>
        <v>2.1588838920081538E-2</v>
      </c>
      <c r="AC139" s="5">
        <f t="shared" si="352"/>
        <v>2.0910708928516481E-3</v>
      </c>
      <c r="AD139" s="5">
        <f t="shared" si="353"/>
        <v>2.9080880947850222E-2</v>
      </c>
      <c r="AE139" s="5">
        <f t="shared" si="354"/>
        <v>3.3331178429571576E-2</v>
      </c>
      <c r="AF139" s="5">
        <f t="shared" si="355"/>
        <v>1.9101337705281315E-2</v>
      </c>
      <c r="AG139" s="5">
        <f t="shared" si="356"/>
        <v>7.2976938174598169E-3</v>
      </c>
      <c r="AH139" s="5">
        <f t="shared" si="357"/>
        <v>3.0500348529802312E-3</v>
      </c>
      <c r="AI139" s="5">
        <f t="shared" si="358"/>
        <v>6.1429022020336515E-3</v>
      </c>
      <c r="AJ139" s="5">
        <f t="shared" si="359"/>
        <v>6.1860354524929878E-3</v>
      </c>
      <c r="AK139" s="5">
        <f t="shared" si="360"/>
        <v>4.1529810460850828E-3</v>
      </c>
      <c r="AL139" s="5">
        <f t="shared" si="361"/>
        <v>1.930814969608446E-4</v>
      </c>
      <c r="AM139" s="5">
        <f t="shared" si="362"/>
        <v>1.1714030574901465E-2</v>
      </c>
      <c r="AN139" s="5">
        <f t="shared" si="363"/>
        <v>1.3426087191844878E-2</v>
      </c>
      <c r="AO139" s="5">
        <f t="shared" si="364"/>
        <v>7.6941841721519218E-3</v>
      </c>
      <c r="AP139" s="5">
        <f t="shared" si="365"/>
        <v>2.9395742397657016E-3</v>
      </c>
      <c r="AQ139" s="5">
        <f t="shared" si="366"/>
        <v>8.4230145630995656E-4</v>
      </c>
      <c r="AR139" s="5">
        <f t="shared" si="367"/>
        <v>6.9916214769010529E-4</v>
      </c>
      <c r="AS139" s="5">
        <f t="shared" si="368"/>
        <v>1.4081428257869033E-3</v>
      </c>
      <c r="AT139" s="5">
        <f t="shared" si="369"/>
        <v>1.4180302983836631E-3</v>
      </c>
      <c r="AU139" s="5">
        <f t="shared" si="370"/>
        <v>9.519914648385057E-4</v>
      </c>
      <c r="AV139" s="5">
        <f t="shared" si="371"/>
        <v>4.7933800329851521E-4</v>
      </c>
      <c r="AW139" s="5">
        <f t="shared" si="372"/>
        <v>1.2380838700906119E-5</v>
      </c>
      <c r="AX139" s="5">
        <f t="shared" si="373"/>
        <v>3.9320940951948153E-3</v>
      </c>
      <c r="AY139" s="5">
        <f t="shared" si="374"/>
        <v>4.5067867828292793E-3</v>
      </c>
      <c r="AZ139" s="5">
        <f t="shared" si="375"/>
        <v>2.5827366556036555E-3</v>
      </c>
      <c r="BA139" s="5">
        <f t="shared" si="376"/>
        <v>9.8673829103154199E-4</v>
      </c>
      <c r="BB139" s="5">
        <f t="shared" si="377"/>
        <v>2.8273859808994339E-4</v>
      </c>
      <c r="BC139" s="5">
        <f t="shared" si="378"/>
        <v>6.4812415268729914E-5</v>
      </c>
      <c r="BD139" s="5">
        <f t="shared" si="379"/>
        <v>1.3355795707410806E-4</v>
      </c>
      <c r="BE139" s="5">
        <f t="shared" si="380"/>
        <v>2.6899150605049556E-4</v>
      </c>
      <c r="BF139" s="5">
        <f t="shared" si="381"/>
        <v>2.7088026768470636E-4</v>
      </c>
      <c r="BG139" s="5">
        <f t="shared" si="382"/>
        <v>1.8185486101598031E-4</v>
      </c>
      <c r="BH139" s="5">
        <f t="shared" si="383"/>
        <v>9.1565890230241041E-5</v>
      </c>
      <c r="BI139" s="5">
        <f t="shared" si="384"/>
        <v>3.6883533194836257E-5</v>
      </c>
      <c r="BJ139" s="8">
        <f t="shared" si="385"/>
        <v>0.56973783351396334</v>
      </c>
      <c r="BK139" s="8">
        <f t="shared" si="386"/>
        <v>0.21812600565334089</v>
      </c>
      <c r="BL139" s="8">
        <f t="shared" si="387"/>
        <v>0.20109120121778071</v>
      </c>
      <c r="BM139" s="8">
        <f t="shared" si="388"/>
        <v>0.60683258662440587</v>
      </c>
      <c r="BN139" s="8">
        <f t="shared" si="389"/>
        <v>0.38827246000062382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1.5278</v>
      </c>
      <c r="F140">
        <f>VLOOKUP(B140,home!$B$2:$E$405,3,FALSE)</f>
        <v>0.84150000000000003</v>
      </c>
      <c r="G140">
        <f>VLOOKUP(C140,away!$B$2:$E$405,4,FALSE)</f>
        <v>0.80559999999999998</v>
      </c>
      <c r="H140">
        <f>VLOOKUP(A140,away!$A$2:$E$405,3,FALSE)</f>
        <v>1.0787</v>
      </c>
      <c r="I140">
        <f>VLOOKUP(C140,away!$B$2:$E$405,3,FALSE)</f>
        <v>0.92700000000000005</v>
      </c>
      <c r="J140">
        <f>VLOOKUP(B140,home!$B$2:$E$405,4,FALSE)</f>
        <v>0.92700000000000005</v>
      </c>
      <c r="K140" s="3">
        <f t="shared" si="334"/>
        <v>1.0357145647200001</v>
      </c>
      <c r="L140" s="3">
        <f t="shared" si="335"/>
        <v>0.92695819230000009</v>
      </c>
      <c r="M140" s="5">
        <f t="shared" si="336"/>
        <v>0.14048244325998901</v>
      </c>
      <c r="N140" s="5">
        <f t="shared" si="337"/>
        <v>0.14549971257182165</v>
      </c>
      <c r="O140" s="5">
        <f t="shared" si="338"/>
        <v>0.13022135165416673</v>
      </c>
      <c r="P140" s="5">
        <f t="shared" si="339"/>
        <v>0.13487215054574536</v>
      </c>
      <c r="Q140" s="5">
        <f t="shared" si="340"/>
        <v>7.5348085736604689E-2</v>
      </c>
      <c r="R140" s="5">
        <f t="shared" si="341"/>
        <v>6.0354874364104513E-2</v>
      </c>
      <c r="S140" s="5">
        <f t="shared" si="342"/>
        <v>3.2371477479163163E-2</v>
      </c>
      <c r="T140" s="5">
        <f t="shared" si="343"/>
        <v>6.9844525347668482E-2</v>
      </c>
      <c r="U140" s="5">
        <f t="shared" si="344"/>
        <v>6.2510422430748794E-2</v>
      </c>
      <c r="V140" s="5">
        <f t="shared" si="345"/>
        <v>3.4531881569774851E-3</v>
      </c>
      <c r="W140" s="5">
        <f t="shared" si="346"/>
        <v>2.6013036607057591E-2</v>
      </c>
      <c r="X140" s="5">
        <f t="shared" si="347"/>
        <v>2.411299738951183E-2</v>
      </c>
      <c r="Y140" s="5">
        <f t="shared" si="348"/>
        <v>1.1175870235558253E-2</v>
      </c>
      <c r="Z140" s="5">
        <f t="shared" si="349"/>
        <v>1.8648815079014648E-2</v>
      </c>
      <c r="AA140" s="5">
        <f t="shared" si="350"/>
        <v>1.931484939210543E-2</v>
      </c>
      <c r="AB140" s="5">
        <f t="shared" si="351"/>
        <v>1.0002335415388416E-2</v>
      </c>
      <c r="AC140" s="5">
        <f t="shared" si="352"/>
        <v>2.0720512389434118E-4</v>
      </c>
      <c r="AD140" s="5">
        <f t="shared" si="353"/>
        <v>6.7355202216310209E-3</v>
      </c>
      <c r="AE140" s="5">
        <f t="shared" si="354"/>
        <v>6.2435456488431863E-3</v>
      </c>
      <c r="AF140" s="5">
        <f t="shared" si="355"/>
        <v>2.8937528940971057E-3</v>
      </c>
      <c r="AG140" s="5">
        <f t="shared" si="356"/>
        <v>8.9412931722504887E-4</v>
      </c>
      <c r="AH140" s="5">
        <f t="shared" si="357"/>
        <v>4.3216679785451004E-3</v>
      </c>
      <c r="AI140" s="5">
        <f t="shared" si="358"/>
        <v>4.4760144692632016E-3</v>
      </c>
      <c r="AJ140" s="5">
        <f t="shared" si="359"/>
        <v>2.3179366888566792E-3</v>
      </c>
      <c r="AK140" s="5">
        <f t="shared" si="360"/>
        <v>8.0024026291590467E-4</v>
      </c>
      <c r="AL140" s="5">
        <f t="shared" si="361"/>
        <v>7.957208036881235E-6</v>
      </c>
      <c r="AM140" s="5">
        <f t="shared" si="362"/>
        <v>1.3952152789018667E-3</v>
      </c>
      <c r="AN140" s="5">
        <f t="shared" si="363"/>
        <v>1.2933062328002146E-3</v>
      </c>
      <c r="AO140" s="5">
        <f t="shared" si="364"/>
        <v>5.9942040382340498E-4</v>
      </c>
      <c r="AP140" s="5">
        <f t="shared" si="365"/>
        <v>1.8521255131862655E-4</v>
      </c>
      <c r="AQ140" s="5">
        <f t="shared" si="366"/>
        <v>4.2921072940396268E-5</v>
      </c>
      <c r="AR140" s="5">
        <f t="shared" si="367"/>
        <v>8.0120110742259239E-4</v>
      </c>
      <c r="AS140" s="5">
        <f t="shared" si="368"/>
        <v>8.2981565622737227E-4</v>
      </c>
      <c r="AT140" s="5">
        <f t="shared" si="369"/>
        <v>4.2972608059368706E-4</v>
      </c>
      <c r="AU140" s="5">
        <f t="shared" si="370"/>
        <v>1.4835785350364076E-4</v>
      </c>
      <c r="AV140" s="5">
        <f t="shared" si="371"/>
        <v>3.8414097416079213E-5</v>
      </c>
      <c r="AW140" s="5">
        <f t="shared" si="372"/>
        <v>2.1220638271184228E-7</v>
      </c>
      <c r="AX140" s="5">
        <f t="shared" si="373"/>
        <v>2.4084079754642328E-4</v>
      </c>
      <c r="AY140" s="5">
        <f t="shared" si="374"/>
        <v>2.2324935032572279E-4</v>
      </c>
      <c r="AZ140" s="5">
        <f t="shared" si="375"/>
        <v>1.0347140710504073E-4</v>
      </c>
      <c r="BA140" s="5">
        <f t="shared" si="376"/>
        <v>3.1971222828275311E-5</v>
      </c>
      <c r="BB140" s="5">
        <f t="shared" si="377"/>
        <v>7.4089967296296453E-6</v>
      </c>
      <c r="BC140" s="5">
        <f t="shared" si="378"/>
        <v>1.3735660430508218E-6</v>
      </c>
      <c r="BD140" s="5">
        <f t="shared" si="379"/>
        <v>1.2377998836753405E-4</v>
      </c>
      <c r="BE140" s="5">
        <f t="shared" si="380"/>
        <v>1.2820073677312721E-4</v>
      </c>
      <c r="BF140" s="5">
        <f t="shared" si="381"/>
        <v>6.6389685141881371E-5</v>
      </c>
      <c r="BG140" s="5">
        <f t="shared" si="382"/>
        <v>2.2920254616207174E-5</v>
      </c>
      <c r="BH140" s="5">
        <f t="shared" si="383"/>
        <v>5.9347103832741475E-6</v>
      </c>
      <c r="BI140" s="5">
        <f t="shared" si="384"/>
        <v>1.2293331962704101E-6</v>
      </c>
      <c r="BJ140" s="8">
        <f t="shared" si="385"/>
        <v>0.3728855668503816</v>
      </c>
      <c r="BK140" s="8">
        <f t="shared" si="386"/>
        <v>0.31161767112413191</v>
      </c>
      <c r="BL140" s="8">
        <f t="shared" si="387"/>
        <v>0.29691566215973642</v>
      </c>
      <c r="BM140" s="8">
        <f t="shared" si="388"/>
        <v>0.31306605993688957</v>
      </c>
      <c r="BN140" s="8">
        <f t="shared" si="389"/>
        <v>0.6867786181324318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1.5278</v>
      </c>
      <c r="F141">
        <f>VLOOKUP(B141,home!$B$2:$E$405,3,FALSE)</f>
        <v>0.90629999999999999</v>
      </c>
      <c r="G141">
        <f>VLOOKUP(C141,away!$B$2:$E$405,4,FALSE)</f>
        <v>1.0572999999999999</v>
      </c>
      <c r="H141">
        <f>VLOOKUP(A141,away!$A$2:$E$405,3,FALSE)</f>
        <v>1.0787</v>
      </c>
      <c r="I141">
        <f>VLOOKUP(C141,away!$B$2:$E$405,3,FALSE)</f>
        <v>1.0697000000000001</v>
      </c>
      <c r="J141">
        <f>VLOOKUP(B141,home!$B$2:$E$405,4,FALSE)</f>
        <v>1.4261999999999999</v>
      </c>
      <c r="K141" s="3">
        <f t="shared" si="334"/>
        <v>1.4639853065219999</v>
      </c>
      <c r="L141" s="3">
        <f t="shared" si="335"/>
        <v>1.6456713432180001</v>
      </c>
      <c r="M141" s="5">
        <f t="shared" si="336"/>
        <v>4.461627171917773E-2</v>
      </c>
      <c r="N141" s="5">
        <f t="shared" si="337"/>
        <v>6.5317566228669244E-2</v>
      </c>
      <c r="O141" s="5">
        <f t="shared" si="338"/>
        <v>7.3423719809478483E-2</v>
      </c>
      <c r="P141" s="5">
        <f t="shared" si="339"/>
        <v>0.10749124695126479</v>
      </c>
      <c r="Q141" s="5">
        <f t="shared" si="340"/>
        <v>4.7811978608274693E-2</v>
      </c>
      <c r="R141" s="5">
        <f t="shared" si="341"/>
        <v>6.041565580146329E-2</v>
      </c>
      <c r="S141" s="5">
        <f t="shared" si="342"/>
        <v>6.4743017098464223E-2</v>
      </c>
      <c r="T141" s="5">
        <f t="shared" si="343"/>
        <v>7.8682803058189699E-2</v>
      </c>
      <c r="U141" s="5">
        <f t="shared" si="344"/>
        <v>8.8447632377232868E-2</v>
      </c>
      <c r="V141" s="5">
        <f t="shared" si="345"/>
        <v>1.7331264459607486E-2</v>
      </c>
      <c r="W141" s="5">
        <f t="shared" si="346"/>
        <v>2.3332011386086114E-2</v>
      </c>
      <c r="X141" s="5">
        <f t="shared" si="347"/>
        <v>3.8396822517718011E-2</v>
      </c>
      <c r="Y141" s="5">
        <f t="shared" si="348"/>
        <v>3.1594275244018082E-2</v>
      </c>
      <c r="Z141" s="5">
        <f t="shared" si="349"/>
        <v>3.3141437811396821E-2</v>
      </c>
      <c r="AA141" s="5">
        <f t="shared" si="350"/>
        <v>4.851857799289757E-2</v>
      </c>
      <c r="AB141" s="5">
        <f t="shared" si="351"/>
        <v>3.5515242637471862E-2</v>
      </c>
      <c r="AC141" s="5">
        <f t="shared" si="352"/>
        <v>2.6096970289941576E-3</v>
      </c>
      <c r="AD141" s="5">
        <f t="shared" si="353"/>
        <v>8.539430460208516E-3</v>
      </c>
      <c r="AE141" s="5">
        <f t="shared" si="354"/>
        <v>1.4053095995768055E-2</v>
      </c>
      <c r="AF141" s="5">
        <f t="shared" si="355"/>
        <v>1.156338868186356E-2</v>
      </c>
      <c r="AG141" s="5">
        <f t="shared" si="356"/>
        <v>6.3431791280780759E-3</v>
      </c>
      <c r="AH141" s="5">
        <f t="shared" si="357"/>
        <v>1.3634978619814307E-2</v>
      </c>
      <c r="AI141" s="5">
        <f t="shared" si="358"/>
        <v>1.9961408354149762E-2</v>
      </c>
      <c r="AJ141" s="5">
        <f t="shared" si="359"/>
        <v>1.4611604263980376E-2</v>
      </c>
      <c r="AK141" s="5">
        <f t="shared" si="360"/>
        <v>7.1303913157271595E-3</v>
      </c>
      <c r="AL141" s="5">
        <f t="shared" si="361"/>
        <v>2.5149531953474737E-4</v>
      </c>
      <c r="AM141" s="5">
        <f t="shared" si="362"/>
        <v>2.5003201439623328E-3</v>
      </c>
      <c r="AN141" s="5">
        <f t="shared" si="363"/>
        <v>4.1147052097895154E-3</v>
      </c>
      <c r="AO141" s="5">
        <f t="shared" si="364"/>
        <v>3.3857262247702084E-3</v>
      </c>
      <c r="AP141" s="5">
        <f t="shared" si="365"/>
        <v>1.8572642080286661E-3</v>
      </c>
      <c r="AQ141" s="5">
        <f t="shared" si="366"/>
        <v>7.6411162098431252E-4</v>
      </c>
      <c r="AR141" s="5">
        <f t="shared" si="367"/>
        <v>4.487738716003704E-3</v>
      </c>
      <c r="AS141" s="5">
        <f t="shared" si="368"/>
        <v>6.5699835397393276E-3</v>
      </c>
      <c r="AT141" s="5">
        <f t="shared" si="369"/>
        <v>4.8091796831348874E-3</v>
      </c>
      <c r="AU141" s="5">
        <f t="shared" si="370"/>
        <v>2.3468561308445349E-3</v>
      </c>
      <c r="AV141" s="5">
        <f t="shared" si="371"/>
        <v>8.5894072301936767E-4</v>
      </c>
      <c r="AW141" s="5">
        <f t="shared" si="372"/>
        <v>1.6830895780548926E-5</v>
      </c>
      <c r="AX141" s="5">
        <f t="shared" si="373"/>
        <v>6.1007199206030403E-4</v>
      </c>
      <c r="AY141" s="5">
        <f t="shared" si="374"/>
        <v>1.0039779946335618E-3</v>
      </c>
      <c r="AZ141" s="5">
        <f t="shared" si="375"/>
        <v>8.2610890749496403E-4</v>
      </c>
      <c r="BA141" s="5">
        <f t="shared" si="376"/>
        <v>4.5316791848053076E-4</v>
      </c>
      <c r="BB141" s="5">
        <f t="shared" si="377"/>
        <v>1.8644136427729005E-4</v>
      </c>
      <c r="BC141" s="5">
        <f t="shared" si="378"/>
        <v>6.1364242076320866E-5</v>
      </c>
      <c r="BD141" s="5">
        <f t="shared" si="379"/>
        <v>1.2308905001295405E-3</v>
      </c>
      <c r="BE141" s="5">
        <f t="shared" si="380"/>
        <v>1.802005606127163E-3</v>
      </c>
      <c r="BF141" s="5">
        <f t="shared" si="381"/>
        <v>1.3190548648202188E-3</v>
      </c>
      <c r="BG141" s="5">
        <f t="shared" si="382"/>
        <v>6.4369231353105449E-4</v>
      </c>
      <c r="BH141" s="5">
        <f t="shared" si="383"/>
        <v>2.35589022232654E-4</v>
      </c>
      <c r="BI141" s="5">
        <f t="shared" si="384"/>
        <v>6.8979773385298014E-5</v>
      </c>
      <c r="BJ141" s="8">
        <f t="shared" si="385"/>
        <v>0.34139781113543216</v>
      </c>
      <c r="BK141" s="8">
        <f t="shared" si="386"/>
        <v>0.2380469705716767</v>
      </c>
      <c r="BL141" s="8">
        <f t="shared" si="387"/>
        <v>0.38603212204518339</v>
      </c>
      <c r="BM141" s="8">
        <f t="shared" si="388"/>
        <v>0.59855475534650759</v>
      </c>
      <c r="BN141" s="8">
        <f t="shared" si="389"/>
        <v>0.39907643911832824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1.8438000000000001</v>
      </c>
      <c r="F142">
        <f>VLOOKUP(B142,home!$B$2:$E$405,3,FALSE)</f>
        <v>0.99429999999999996</v>
      </c>
      <c r="G142">
        <f>VLOOKUP(C142,away!$B$2:$E$405,4,FALSE)</f>
        <v>0.90390000000000004</v>
      </c>
      <c r="H142">
        <f>VLOOKUP(A142,away!$A$2:$E$405,3,FALSE)</f>
        <v>1.5311999999999999</v>
      </c>
      <c r="I142">
        <f>VLOOKUP(C142,away!$B$2:$E$405,3,FALSE)</f>
        <v>0.76190000000000002</v>
      </c>
      <c r="J142">
        <f>VLOOKUP(B142,home!$B$2:$E$405,4,FALSE)</f>
        <v>1.0885</v>
      </c>
      <c r="K142" s="3">
        <f t="shared" si="334"/>
        <v>1.657111138326</v>
      </c>
      <c r="L142" s="3">
        <f t="shared" si="335"/>
        <v>1.2698672632800001</v>
      </c>
      <c r="M142" s="5">
        <f t="shared" si="336"/>
        <v>5.3558626554597533E-2</v>
      </c>
      <c r="N142" s="5">
        <f t="shared" si="337"/>
        <v>8.8752596617066234E-2</v>
      </c>
      <c r="O142" s="5">
        <f t="shared" si="338"/>
        <v>6.8012346527922318E-2</v>
      </c>
      <c r="P142" s="5">
        <f t="shared" si="339"/>
        <v>0.11270401697510771</v>
      </c>
      <c r="Q142" s="5">
        <f t="shared" si="340"/>
        <v>7.3536458204747496E-2</v>
      </c>
      <c r="R142" s="5">
        <f t="shared" si="341"/>
        <v>4.3183326177331879E-2</v>
      </c>
      <c r="S142" s="5">
        <f t="shared" si="342"/>
        <v>5.9291080911946036E-2</v>
      </c>
      <c r="T142" s="5">
        <f t="shared" si="343"/>
        <v>9.3381540931766815E-2</v>
      </c>
      <c r="U142" s="5">
        <f t="shared" si="344"/>
        <v>7.1559570798421374E-2</v>
      </c>
      <c r="V142" s="5">
        <f t="shared" si="345"/>
        <v>1.3862987200391596E-2</v>
      </c>
      <c r="W142" s="5">
        <f t="shared" si="346"/>
        <v>4.0619361321377154E-2</v>
      </c>
      <c r="X142" s="5">
        <f t="shared" si="347"/>
        <v>5.1581197197358701E-2</v>
      </c>
      <c r="Y142" s="5">
        <f t="shared" si="348"/>
        <v>3.2750636860857961E-2</v>
      </c>
      <c r="Z142" s="5">
        <f t="shared" si="349"/>
        <v>1.8279030744045337E-2</v>
      </c>
      <c r="AA142" s="5">
        <f t="shared" si="350"/>
        <v>3.0290385443760916E-2</v>
      </c>
      <c r="AB142" s="5">
        <f t="shared" si="351"/>
        <v>2.5097267551521984E-2</v>
      </c>
      <c r="AC142" s="5">
        <f t="shared" si="352"/>
        <v>1.8232524399756525E-3</v>
      </c>
      <c r="AD142" s="5">
        <f t="shared" si="353"/>
        <v>1.6827699019335594E-2</v>
      </c>
      <c r="AE142" s="5">
        <f t="shared" si="354"/>
        <v>2.1368944100983233E-2</v>
      </c>
      <c r="AF142" s="5">
        <f t="shared" si="355"/>
        <v>1.3567861282349445E-2</v>
      </c>
      <c r="AG142" s="5">
        <f t="shared" si="356"/>
        <v>5.7431276250599194E-3</v>
      </c>
      <c r="AH142" s="5">
        <f t="shared" si="357"/>
        <v>5.8029856865879619E-3</v>
      </c>
      <c r="AI142" s="5">
        <f t="shared" si="358"/>
        <v>9.6161922167912611E-3</v>
      </c>
      <c r="AJ142" s="5">
        <f t="shared" si="359"/>
        <v>7.9675496153642968E-3</v>
      </c>
      <c r="AK142" s="5">
        <f t="shared" si="360"/>
        <v>4.4010384042617381E-3</v>
      </c>
      <c r="AL142" s="5">
        <f t="shared" si="361"/>
        <v>1.5346762018659938E-4</v>
      </c>
      <c r="AM142" s="5">
        <f t="shared" si="362"/>
        <v>5.5770734954677017E-3</v>
      </c>
      <c r="AN142" s="5">
        <f t="shared" si="363"/>
        <v>7.0821430568009944E-3</v>
      </c>
      <c r="AO142" s="5">
        <f t="shared" si="364"/>
        <v>4.496690810848668E-3</v>
      </c>
      <c r="AP142" s="5">
        <f t="shared" si="365"/>
        <v>1.9034001512629073E-3</v>
      </c>
      <c r="AQ142" s="5">
        <f t="shared" si="366"/>
        <v>6.0426638525274182E-4</v>
      </c>
      <c r="AR142" s="5">
        <f t="shared" si="367"/>
        <v>1.4738043105360923E-3</v>
      </c>
      <c r="AS142" s="5">
        <f t="shared" si="368"/>
        <v>2.4422575387022289E-3</v>
      </c>
      <c r="AT142" s="5">
        <f t="shared" si="369"/>
        <v>2.0235460850220534E-3</v>
      </c>
      <c r="AU142" s="5">
        <f t="shared" si="370"/>
        <v>1.1177469188020056E-3</v>
      </c>
      <c r="AV142" s="5">
        <f t="shared" si="371"/>
        <v>4.6305771724409252E-4</v>
      </c>
      <c r="AW142" s="5">
        <f t="shared" si="372"/>
        <v>8.9706563854055628E-6</v>
      </c>
      <c r="AX142" s="5">
        <f t="shared" si="373"/>
        <v>1.5403051014337078E-3</v>
      </c>
      <c r="AY142" s="5">
        <f t="shared" si="374"/>
        <v>1.9559830237738459E-3</v>
      </c>
      <c r="AZ142" s="5">
        <f t="shared" si="375"/>
        <v>1.2419194047109169E-3</v>
      </c>
      <c r="BA142" s="5">
        <f t="shared" si="376"/>
        <v>5.2569093189152618E-4</v>
      </c>
      <c r="BB142" s="5">
        <f t="shared" si="377"/>
        <v>1.6688942625305139E-4</v>
      </c>
      <c r="BC142" s="5">
        <f t="shared" si="378"/>
        <v>4.2385483797266322E-5</v>
      </c>
      <c r="BD142" s="5">
        <f t="shared" si="379"/>
        <v>3.119226410717892E-4</v>
      </c>
      <c r="BE142" s="5">
        <f t="shared" si="380"/>
        <v>5.1689048281612486E-4</v>
      </c>
      <c r="BF142" s="5">
        <f t="shared" si="381"/>
        <v>4.2827248818465237E-4</v>
      </c>
      <c r="BG142" s="5">
        <f t="shared" si="382"/>
        <v>2.3656503680312595E-4</v>
      </c>
      <c r="BH142" s="5">
        <f t="shared" si="383"/>
        <v>9.8003639356240006E-5</v>
      </c>
      <c r="BI142" s="5">
        <f t="shared" si="384"/>
        <v>3.2480584474741914E-5</v>
      </c>
      <c r="BJ142" s="8">
        <f t="shared" si="385"/>
        <v>0.46326617043239587</v>
      </c>
      <c r="BK142" s="8">
        <f t="shared" si="386"/>
        <v>0.24334941472597896</v>
      </c>
      <c r="BL142" s="8">
        <f t="shared" si="387"/>
        <v>0.27507520986497691</v>
      </c>
      <c r="BM142" s="8">
        <f t="shared" si="388"/>
        <v>0.55827544234323545</v>
      </c>
      <c r="BN142" s="8">
        <f t="shared" si="389"/>
        <v>0.4397473710567732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1.8438000000000001</v>
      </c>
      <c r="F143">
        <f>VLOOKUP(B143,home!$B$2:$E$405,3,FALSE)</f>
        <v>1.3946000000000001</v>
      </c>
      <c r="G143">
        <f>VLOOKUP(C143,away!$B$2:$E$405,4,FALSE)</f>
        <v>1.3946000000000001</v>
      </c>
      <c r="H143">
        <f>VLOOKUP(A143,away!$A$2:$E$405,3,FALSE)</f>
        <v>1.5311999999999999</v>
      </c>
      <c r="I143">
        <f>VLOOKUP(C143,away!$B$2:$E$405,3,FALSE)</f>
        <v>0.8397</v>
      </c>
      <c r="J143">
        <f>VLOOKUP(B143,home!$B$2:$E$405,4,FALSE)</f>
        <v>0.55979999999999996</v>
      </c>
      <c r="K143" s="3">
        <f t="shared" si="334"/>
        <v>3.5860235092080006</v>
      </c>
      <c r="L143" s="3">
        <f t="shared" si="335"/>
        <v>0.71976208867199998</v>
      </c>
      <c r="M143" s="5">
        <f t="shared" si="336"/>
        <v>1.3490283439782196E-2</v>
      </c>
      <c r="N143" s="5">
        <f t="shared" si="337"/>
        <v>4.8376473560938327E-2</v>
      </c>
      <c r="O143" s="5">
        <f t="shared" si="338"/>
        <v>9.709794585394926E-3</v>
      </c>
      <c r="P143" s="5">
        <f t="shared" si="339"/>
        <v>3.4819551652806757E-2</v>
      </c>
      <c r="Q143" s="5">
        <f t="shared" si="340"/>
        <v>8.6739585741052089E-2</v>
      </c>
      <c r="R143" s="5">
        <f t="shared" si="341"/>
        <v>3.4943710156799639E-3</v>
      </c>
      <c r="S143" s="5">
        <f t="shared" si="342"/>
        <v>2.2468044921264689E-2</v>
      </c>
      <c r="T143" s="5">
        <f t="shared" si="343"/>
        <v>6.2431865403523676E-2</v>
      </c>
      <c r="U143" s="5">
        <f t="shared" si="344"/>
        <v>1.253089661212339E-2</v>
      </c>
      <c r="V143" s="5">
        <f t="shared" si="345"/>
        <v>6.443545123633313E-3</v>
      </c>
      <c r="W143" s="5">
        <f t="shared" si="346"/>
        <v>0.10368339788212527</v>
      </c>
      <c r="X143" s="5">
        <f t="shared" si="347"/>
        <v>7.4627379020248505E-2</v>
      </c>
      <c r="Y143" s="5">
        <f t="shared" si="348"/>
        <v>2.6856979097865528E-2</v>
      </c>
      <c r="Z143" s="5">
        <f t="shared" si="349"/>
        <v>8.38371926946903E-4</v>
      </c>
      <c r="AA143" s="5">
        <f t="shared" si="350"/>
        <v>3.0064214394916067E-3</v>
      </c>
      <c r="AB143" s="5">
        <f t="shared" si="351"/>
        <v>5.3905489803019319E-3</v>
      </c>
      <c r="AC143" s="5">
        <f t="shared" si="352"/>
        <v>1.0394581091505758E-3</v>
      </c>
      <c r="AD143" s="5">
        <f t="shared" si="353"/>
        <v>9.2952775579967062E-2</v>
      </c>
      <c r="AE143" s="5">
        <f t="shared" si="354"/>
        <v>6.6903883899296773E-2</v>
      </c>
      <c r="AF143" s="5">
        <f t="shared" si="355"/>
        <v>2.4077439607813413E-2</v>
      </c>
      <c r="AG143" s="5">
        <f t="shared" si="356"/>
        <v>5.7766760739979082E-3</v>
      </c>
      <c r="AH143" s="5">
        <f t="shared" si="357"/>
        <v>1.5085708230581807E-4</v>
      </c>
      <c r="AI143" s="5">
        <f t="shared" si="358"/>
        <v>5.4097704367918993E-4</v>
      </c>
      <c r="AJ143" s="5">
        <f t="shared" si="359"/>
        <v>9.6997819828770942E-4</v>
      </c>
      <c r="AK143" s="5">
        <f t="shared" si="360"/>
        <v>1.1594548741596484E-3</v>
      </c>
      <c r="AL143" s="5">
        <f t="shared" si="361"/>
        <v>1.0731713824711654E-4</v>
      </c>
      <c r="AM143" s="5">
        <f t="shared" si="362"/>
        <v>6.666616769517944E-2</v>
      </c>
      <c r="AN143" s="5">
        <f t="shared" si="363"/>
        <v>4.7983780104040169E-2</v>
      </c>
      <c r="AO143" s="5">
        <f t="shared" si="364"/>
        <v>1.7268452895030952E-2</v>
      </c>
      <c r="AP143" s="5">
        <f t="shared" si="365"/>
        <v>4.1430592412871753E-3</v>
      </c>
      <c r="AQ143" s="5">
        <f t="shared" si="366"/>
        <v>7.4550424325017209E-4</v>
      </c>
      <c r="AR143" s="5">
        <f t="shared" si="367"/>
        <v>2.1716241730279887E-5</v>
      </c>
      <c r="AS143" s="5">
        <f t="shared" si="368"/>
        <v>7.7874953376427507E-5</v>
      </c>
      <c r="AT143" s="5">
        <f t="shared" si="369"/>
        <v>1.3963070679317305E-4</v>
      </c>
      <c r="AU143" s="5">
        <f t="shared" si="370"/>
        <v>1.6690633238921593E-4</v>
      </c>
      <c r="AV143" s="5">
        <f t="shared" si="371"/>
        <v>1.4963250794585326E-4</v>
      </c>
      <c r="AW143" s="5">
        <f t="shared" si="372"/>
        <v>7.6942923300373941E-6</v>
      </c>
      <c r="AX143" s="5">
        <f t="shared" si="373"/>
        <v>3.9844407437286088E-2</v>
      </c>
      <c r="AY143" s="5">
        <f t="shared" si="374"/>
        <v>2.8678493918959207E-2</v>
      </c>
      <c r="AZ143" s="5">
        <f t="shared" si="375"/>
        <v>1.0320846341538664E-2</v>
      </c>
      <c r="BA143" s="5">
        <f t="shared" si="376"/>
        <v>2.47618463988288E-3</v>
      </c>
      <c r="BB143" s="5">
        <f t="shared" si="377"/>
        <v>4.4556595708490637E-4</v>
      </c>
      <c r="BC143" s="5">
        <f t="shared" si="378"/>
        <v>6.4140296782514192E-5</v>
      </c>
      <c r="BD143" s="5">
        <f t="shared" si="379"/>
        <v>2.6050879176487154E-6</v>
      </c>
      <c r="BE143" s="5">
        <f t="shared" si="380"/>
        <v>9.3419065162420098E-6</v>
      </c>
      <c r="BF143" s="5">
        <f t="shared" si="381"/>
        <v>1.6750148194033634E-5</v>
      </c>
      <c r="BG143" s="5">
        <f t="shared" si="382"/>
        <v>2.0022141735507512E-5</v>
      </c>
      <c r="BH143" s="5">
        <f t="shared" si="383"/>
        <v>1.7949967742056155E-5</v>
      </c>
      <c r="BI143" s="5">
        <f t="shared" si="384"/>
        <v>1.2873801262507724E-5</v>
      </c>
      <c r="BJ143" s="8">
        <f t="shared" si="385"/>
        <v>0.81106305863715056</v>
      </c>
      <c r="BK143" s="8">
        <f t="shared" si="386"/>
        <v>0.10704669430384384</v>
      </c>
      <c r="BL143" s="8">
        <f t="shared" si="387"/>
        <v>3.758860362702713E-2</v>
      </c>
      <c r="BM143" s="8">
        <f t="shared" si="388"/>
        <v>0.73123586887268488</v>
      </c>
      <c r="BN143" s="8">
        <f t="shared" si="389"/>
        <v>0.19663005999565425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1.8438000000000001</v>
      </c>
      <c r="F144">
        <f>VLOOKUP(B144,home!$B$2:$E$405,3,FALSE)</f>
        <v>0.92979999999999996</v>
      </c>
      <c r="G144">
        <f>VLOOKUP(C144,away!$B$2:$E$405,4,FALSE)</f>
        <v>0.72309999999999997</v>
      </c>
      <c r="H144">
        <f>VLOOKUP(A144,away!$A$2:$E$405,3,FALSE)</f>
        <v>1.5311999999999999</v>
      </c>
      <c r="I144">
        <f>VLOOKUP(C144,away!$B$2:$E$405,3,FALSE)</f>
        <v>0.97960000000000003</v>
      </c>
      <c r="J144">
        <f>VLOOKUP(B144,home!$B$2:$E$405,4,FALSE)</f>
        <v>1.3995</v>
      </c>
      <c r="K144" s="3">
        <f t="shared" si="334"/>
        <v>1.239657505044</v>
      </c>
      <c r="L144" s="3">
        <f t="shared" si="335"/>
        <v>2.0991989462399996</v>
      </c>
      <c r="M144" s="5">
        <f t="shared" si="336"/>
        <v>3.5477504788454621E-2</v>
      </c>
      <c r="N144" s="5">
        <f t="shared" si="337"/>
        <v>4.3979955071242215E-2</v>
      </c>
      <c r="O144" s="5">
        <f t="shared" si="338"/>
        <v>7.4474340667148475E-2</v>
      </c>
      <c r="P144" s="5">
        <f t="shared" si="339"/>
        <v>9.2322675341234173E-2</v>
      </c>
      <c r="Q144" s="5">
        <f t="shared" si="340"/>
        <v>2.7260040687781682E-2</v>
      </c>
      <c r="R144" s="5">
        <f t="shared" si="341"/>
        <v>7.8168228725198421E-2</v>
      </c>
      <c r="S144" s="5">
        <f t="shared" si="342"/>
        <v>6.0062541270776697E-2</v>
      </c>
      <c r="T144" s="5">
        <f t="shared" si="343"/>
        <v>5.7224248686250805E-2</v>
      </c>
      <c r="U144" s="5">
        <f t="shared" si="344"/>
        <v>9.6901831395188195E-2</v>
      </c>
      <c r="V144" s="5">
        <f t="shared" si="345"/>
        <v>1.7366668230962879E-2</v>
      </c>
      <c r="W144" s="5">
        <f t="shared" si="346"/>
        <v>1.1264371342137784E-2</v>
      </c>
      <c r="X144" s="5">
        <f t="shared" si="347"/>
        <v>2.3646156451471681E-2</v>
      </c>
      <c r="Y144" s="5">
        <f t="shared" si="348"/>
        <v>2.4818993352777766E-2</v>
      </c>
      <c r="Z144" s="5">
        <f t="shared" si="349"/>
        <v>5.4696887789794597E-2</v>
      </c>
      <c r="AA144" s="5">
        <f t="shared" si="350"/>
        <v>6.7805407451168392E-2</v>
      </c>
      <c r="AB144" s="5">
        <f t="shared" si="351"/>
        <v>4.2027741114703643E-2</v>
      </c>
      <c r="AC144" s="5">
        <f t="shared" si="352"/>
        <v>2.824566726166512E-3</v>
      </c>
      <c r="AD144" s="5">
        <f t="shared" si="353"/>
        <v>3.4909906184709153E-3</v>
      </c>
      <c r="AE144" s="5">
        <f t="shared" si="354"/>
        <v>7.3282838276278687E-3</v>
      </c>
      <c r="AF144" s="5">
        <f t="shared" si="355"/>
        <v>7.691762844352028E-3</v>
      </c>
      <c r="AG144" s="5">
        <f t="shared" si="356"/>
        <v>5.3821801525305865E-3</v>
      </c>
      <c r="AH144" s="5">
        <f t="shared" si="357"/>
        <v>2.8704912302736085E-2</v>
      </c>
      <c r="AI144" s="5">
        <f t="shared" si="358"/>
        <v>3.5584259967716629E-2</v>
      </c>
      <c r="AJ144" s="5">
        <f t="shared" si="359"/>
        <v>2.2056147465208349E-2</v>
      </c>
      <c r="AK144" s="5">
        <f t="shared" si="360"/>
        <v>9.1140229125342403E-3</v>
      </c>
      <c r="AL144" s="5">
        <f t="shared" si="361"/>
        <v>2.9401341316922136E-4</v>
      </c>
      <c r="AM144" s="5">
        <f t="shared" si="362"/>
        <v>8.6552654404513287E-4</v>
      </c>
      <c r="AN144" s="5">
        <f t="shared" si="363"/>
        <v>1.8169124092022911E-3</v>
      </c>
      <c r="AO144" s="5">
        <f t="shared" si="364"/>
        <v>1.9070303074039147E-3</v>
      </c>
      <c r="AP144" s="5">
        <f t="shared" si="365"/>
        <v>1.33441200391668E-3</v>
      </c>
      <c r="AQ144" s="5">
        <f t="shared" si="366"/>
        <v>7.0029906811797527E-4</v>
      </c>
      <c r="AR144" s="5">
        <f t="shared" si="367"/>
        <v>1.2051464331563032E-2</v>
      </c>
      <c r="AS144" s="5">
        <f t="shared" si="368"/>
        <v>1.4939688205392184E-2</v>
      </c>
      <c r="AT144" s="5">
        <f t="shared" si="369"/>
        <v>9.2600483034158774E-3</v>
      </c>
      <c r="AU144" s="5">
        <f t="shared" si="370"/>
        <v>3.826429458799816E-3</v>
      </c>
      <c r="AV144" s="5">
        <f t="shared" si="371"/>
        <v>1.1858654990306609E-3</v>
      </c>
      <c r="AW144" s="5">
        <f t="shared" si="372"/>
        <v>2.1252986028944505E-5</v>
      </c>
      <c r="AX144" s="5">
        <f t="shared" si="373"/>
        <v>1.7882607935672417E-4</v>
      </c>
      <c r="AY144" s="5">
        <f t="shared" si="374"/>
        <v>3.7539151734586584E-4</v>
      </c>
      <c r="AZ144" s="5">
        <f t="shared" si="375"/>
        <v>3.9401073881993815E-4</v>
      </c>
      <c r="BA144" s="5">
        <f t="shared" si="376"/>
        <v>2.7570230924601927E-4</v>
      </c>
      <c r="BB144" s="5">
        <f t="shared" si="377"/>
        <v>1.4468849926129455E-4</v>
      </c>
      <c r="BC144" s="5">
        <f t="shared" si="378"/>
        <v>6.0745989036471268E-5</v>
      </c>
      <c r="BD144" s="5">
        <f t="shared" si="379"/>
        <v>4.2164035375776756E-3</v>
      </c>
      <c r="BE144" s="5">
        <f t="shared" si="380"/>
        <v>5.2268962896522353E-3</v>
      </c>
      <c r="BF144" s="5">
        <f t="shared" si="381"/>
        <v>3.2397806067770169E-3</v>
      </c>
      <c r="BG144" s="5">
        <f t="shared" si="382"/>
        <v>1.3387394479623773E-3</v>
      </c>
      <c r="BH144" s="5">
        <f t="shared" si="383"/>
        <v>4.1489460099125569E-4</v>
      </c>
      <c r="BI144" s="5">
        <f t="shared" si="384"/>
        <v>1.0286544118420916E-4</v>
      </c>
      <c r="BJ144" s="8">
        <f t="shared" si="385"/>
        <v>0.22014052850039564</v>
      </c>
      <c r="BK144" s="8">
        <f t="shared" si="386"/>
        <v>0.20872336128811</v>
      </c>
      <c r="BL144" s="8">
        <f t="shared" si="387"/>
        <v>0.5106399677239486</v>
      </c>
      <c r="BM144" s="8">
        <f t="shared" si="388"/>
        <v>0.64216386148987248</v>
      </c>
      <c r="BN144" s="8">
        <f t="shared" si="389"/>
        <v>0.35168274528105958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1.6362000000000001</v>
      </c>
      <c r="F145">
        <f>VLOOKUP(B145,home!$B$2:$E$405,3,FALSE)</f>
        <v>0.61119999999999997</v>
      </c>
      <c r="G145">
        <f>VLOOKUP(C145,away!$B$2:$E$405,4,FALSE)</f>
        <v>1.3302</v>
      </c>
      <c r="H145">
        <f>VLOOKUP(A145,away!$A$2:$E$405,3,FALSE)</f>
        <v>1.1547000000000001</v>
      </c>
      <c r="I145">
        <f>VLOOKUP(C145,away!$B$2:$E$405,3,FALSE)</f>
        <v>1.2225999999999999</v>
      </c>
      <c r="J145">
        <f>VLOOKUP(B145,home!$B$2:$E$405,4,FALSE)</f>
        <v>1.4773000000000001</v>
      </c>
      <c r="K145" s="3">
        <f t="shared" si="334"/>
        <v>1.3302604442880002</v>
      </c>
      <c r="L145" s="3">
        <f t="shared" si="335"/>
        <v>2.0855579178059998</v>
      </c>
      <c r="M145" s="5">
        <f t="shared" si="336"/>
        <v>3.284951290241582E-2</v>
      </c>
      <c r="N145" s="5">
        <f t="shared" si="337"/>
        <v>4.3698407628212053E-2</v>
      </c>
      <c r="O145" s="5">
        <f t="shared" si="338"/>
        <v>6.8509561729703655E-2</v>
      </c>
      <c r="P145" s="5">
        <f t="shared" si="339"/>
        <v>9.1135560024531756E-2</v>
      </c>
      <c r="Q145" s="5">
        <f t="shared" si="340"/>
        <v>2.9065131573091759E-2</v>
      </c>
      <c r="R145" s="5">
        <f t="shared" si="341"/>
        <v>7.14403294554012E-2</v>
      </c>
      <c r="S145" s="5">
        <f t="shared" si="342"/>
        <v>6.3210148090005761E-2</v>
      </c>
      <c r="T145" s="5">
        <f t="shared" si="343"/>
        <v>6.0617015284334677E-2</v>
      </c>
      <c r="U145" s="5">
        <f t="shared" si="344"/>
        <v>9.5034244401423079E-2</v>
      </c>
      <c r="V145" s="5">
        <f t="shared" si="345"/>
        <v>1.9485126554503327E-2</v>
      </c>
      <c r="W145" s="5">
        <f t="shared" si="346"/>
        <v>1.2888064946570072E-2</v>
      </c>
      <c r="X145" s="5">
        <f t="shared" si="347"/>
        <v>2.6878805894517174E-2</v>
      </c>
      <c r="Y145" s="5">
        <f t="shared" si="348"/>
        <v>2.8028653227240439E-2</v>
      </c>
      <c r="Z145" s="5">
        <f t="shared" si="349"/>
        <v>4.9664314915460382E-2</v>
      </c>
      <c r="AA145" s="5">
        <f t="shared" si="350"/>
        <v>6.6066473624699473E-2</v>
      </c>
      <c r="AB145" s="5">
        <f t="shared" si="351"/>
        <v>4.3942808278267097E-2</v>
      </c>
      <c r="AC145" s="5">
        <f t="shared" si="352"/>
        <v>3.378642032624593E-3</v>
      </c>
      <c r="AD145" s="5">
        <f t="shared" si="353"/>
        <v>4.2861207504592269E-3</v>
      </c>
      <c r="AE145" s="5">
        <f t="shared" si="354"/>
        <v>8.9389530677928351E-3</v>
      </c>
      <c r="AF145" s="5">
        <f t="shared" si="355"/>
        <v>9.3213521737157898E-3</v>
      </c>
      <c r="AG145" s="5">
        <f t="shared" si="356"/>
        <v>6.4800732768503779E-3</v>
      </c>
      <c r="AH145" s="5">
        <f t="shared" si="357"/>
        <v>2.5894451301087248E-2</v>
      </c>
      <c r="AI145" s="5">
        <f t="shared" si="358"/>
        <v>3.4446364292378302E-2</v>
      </c>
      <c r="AJ145" s="5">
        <f t="shared" si="359"/>
        <v>2.291131793384274E-2</v>
      </c>
      <c r="AK145" s="5">
        <f t="shared" si="360"/>
        <v>1.0159339991299086E-2</v>
      </c>
      <c r="AL145" s="5">
        <f t="shared" si="361"/>
        <v>3.7493942108714787E-4</v>
      </c>
      <c r="AM145" s="5">
        <f t="shared" si="362"/>
        <v>1.1403313787555808E-3</v>
      </c>
      <c r="AN145" s="5">
        <f t="shared" si="363"/>
        <v>2.378227135886334E-3</v>
      </c>
      <c r="AO145" s="5">
        <f t="shared" si="364"/>
        <v>2.4799652167944151E-3</v>
      </c>
      <c r="AP145" s="5">
        <f t="shared" si="365"/>
        <v>1.724037031256355E-3</v>
      </c>
      <c r="AQ145" s="5">
        <f t="shared" si="366"/>
        <v>8.9889477028186001E-4</v>
      </c>
      <c r="AR145" s="5">
        <f t="shared" si="367"/>
        <v>1.080087558764488E-2</v>
      </c>
      <c r="AS145" s="5">
        <f t="shared" si="368"/>
        <v>1.4367977557919893E-2</v>
      </c>
      <c r="AT145" s="5">
        <f t="shared" si="369"/>
        <v>9.5565761048592695E-3</v>
      </c>
      <c r="AU145" s="5">
        <f t="shared" si="370"/>
        <v>4.237578391707391E-3</v>
      </c>
      <c r="AV145" s="5">
        <f t="shared" si="371"/>
        <v>1.409270728514476E-3</v>
      </c>
      <c r="AW145" s="5">
        <f t="shared" si="372"/>
        <v>2.8894656518414368E-5</v>
      </c>
      <c r="AX145" s="5">
        <f t="shared" si="373"/>
        <v>2.5282295442315768E-4</v>
      </c>
      <c r="AY145" s="5">
        <f t="shared" si="374"/>
        <v>5.2727691440032187E-4</v>
      </c>
      <c r="AZ145" s="5">
        <f t="shared" si="375"/>
        <v>5.4983327185195393E-4</v>
      </c>
      <c r="BA145" s="5">
        <f t="shared" si="376"/>
        <v>3.8223637786134041E-4</v>
      </c>
      <c r="BB145" s="5">
        <f t="shared" si="377"/>
        <v>1.9929402608055106E-4</v>
      </c>
      <c r="BC145" s="5">
        <f t="shared" si="378"/>
        <v>8.3127846812745772E-5</v>
      </c>
      <c r="BD145" s="5">
        <f t="shared" si="379"/>
        <v>3.7543086001750525E-3</v>
      </c>
      <c r="BE145" s="5">
        <f t="shared" si="380"/>
        <v>4.9942082264631243E-3</v>
      </c>
      <c r="BF145" s="5">
        <f t="shared" si="381"/>
        <v>3.3217988271008118E-3</v>
      </c>
      <c r="BG145" s="5">
        <f t="shared" si="382"/>
        <v>1.4729525278581609E-3</v>
      </c>
      <c r="BH145" s="5">
        <f t="shared" si="383"/>
        <v>4.8985262103093256E-4</v>
      </c>
      <c r="BI145" s="5">
        <f t="shared" si="384"/>
        <v>1.3032631305764984E-4</v>
      </c>
      <c r="BJ145" s="8">
        <f t="shared" si="385"/>
        <v>0.24081862474718899</v>
      </c>
      <c r="BK145" s="8">
        <f t="shared" si="386"/>
        <v>0.21096120593956874</v>
      </c>
      <c r="BL145" s="8">
        <f t="shared" si="387"/>
        <v>0.49294061649443349</v>
      </c>
      <c r="BM145" s="8">
        <f t="shared" si="388"/>
        <v>0.65718787652541344</v>
      </c>
      <c r="BN145" s="8">
        <f t="shared" si="389"/>
        <v>0.33669850331335621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1.6362000000000001</v>
      </c>
      <c r="F146">
        <f>VLOOKUP(B146,home!$B$2:$E$405,3,FALSE)</f>
        <v>0.93469999999999998</v>
      </c>
      <c r="G146">
        <f>VLOOKUP(C146,away!$B$2:$E$405,4,FALSE)</f>
        <v>0.755</v>
      </c>
      <c r="H146">
        <f>VLOOKUP(A146,away!$A$2:$E$405,3,FALSE)</f>
        <v>1.1547000000000001</v>
      </c>
      <c r="I146">
        <f>VLOOKUP(C146,away!$B$2:$E$405,3,FALSE)</f>
        <v>0.86599999999999999</v>
      </c>
      <c r="J146">
        <f>VLOOKUP(B146,home!$B$2:$E$405,4,FALSE)</f>
        <v>1.7829999999999999</v>
      </c>
      <c r="K146" s="3">
        <f t="shared" si="334"/>
        <v>1.1546638857</v>
      </c>
      <c r="L146" s="3">
        <f t="shared" si="335"/>
        <v>1.7829468665999999</v>
      </c>
      <c r="M146" s="5">
        <f t="shared" si="336"/>
        <v>5.2992189071519091E-2</v>
      </c>
      <c r="N146" s="5">
        <f t="shared" si="337"/>
        <v>6.118816694506931E-2</v>
      </c>
      <c r="O146" s="5">
        <f t="shared" si="338"/>
        <v>9.4482257459339733E-2</v>
      </c>
      <c r="P146" s="5">
        <f t="shared" si="339"/>
        <v>0.10909525052770902</v>
      </c>
      <c r="Q146" s="5">
        <f t="shared" si="340"/>
        <v>3.5325883301827024E-2</v>
      </c>
      <c r="R146" s="5">
        <f t="shared" si="341"/>
        <v>8.4228422443212145E-2</v>
      </c>
      <c r="S146" s="5">
        <f t="shared" si="342"/>
        <v>5.6148716896941078E-2</v>
      </c>
      <c r="T146" s="5">
        <f t="shared" si="343"/>
        <v>6.2984172942869746E-2</v>
      </c>
      <c r="U146" s="5">
        <f t="shared" si="344"/>
        <v>9.7255517544660428E-2</v>
      </c>
      <c r="V146" s="5">
        <f t="shared" si="345"/>
        <v>1.2843734234983287E-2</v>
      </c>
      <c r="W146" s="5">
        <f t="shared" si="346"/>
        <v>1.3596507226357444E-2</v>
      </c>
      <c r="X146" s="5">
        <f t="shared" si="347"/>
        <v>2.4241849955938262E-2</v>
      </c>
      <c r="Y146" s="5">
        <f t="shared" si="348"/>
        <v>2.161096520976374E-2</v>
      </c>
      <c r="Z146" s="5">
        <f t="shared" si="349"/>
        <v>5.005826729126206E-2</v>
      </c>
      <c r="AA146" s="5">
        <f t="shared" si="350"/>
        <v>5.7800473421937858E-2</v>
      </c>
      <c r="AB146" s="5">
        <f t="shared" si="351"/>
        <v>3.3370059618337181E-2</v>
      </c>
      <c r="AC146" s="5">
        <f t="shared" si="352"/>
        <v>1.6525907268448413E-3</v>
      </c>
      <c r="AD146" s="5">
        <f t="shared" si="353"/>
        <v>3.924848966483506E-3</v>
      </c>
      <c r="AE146" s="5">
        <f t="shared" si="354"/>
        <v>6.9977971666700146E-3</v>
      </c>
      <c r="AF146" s="5">
        <f t="shared" si="355"/>
        <v>6.2383502657083322E-3</v>
      </c>
      <c r="AG146" s="5">
        <f t="shared" si="356"/>
        <v>3.7075490196659816E-3</v>
      </c>
      <c r="AH146" s="5">
        <f t="shared" si="357"/>
        <v>2.2312807703595245E-2</v>
      </c>
      <c r="AI146" s="5">
        <f t="shared" si="358"/>
        <v>2.5763793243910177E-2</v>
      </c>
      <c r="AJ146" s="5">
        <f t="shared" si="359"/>
        <v>1.487426080869237E-2</v>
      </c>
      <c r="AK146" s="5">
        <f t="shared" si="360"/>
        <v>5.7249239274266518E-3</v>
      </c>
      <c r="AL146" s="5">
        <f t="shared" si="361"/>
        <v>1.3608782918673898E-4</v>
      </c>
      <c r="AM146" s="5">
        <f t="shared" si="362"/>
        <v>9.0637627168509464E-4</v>
      </c>
      <c r="AN146" s="5">
        <f t="shared" si="363"/>
        <v>1.6160207335615298E-3</v>
      </c>
      <c r="AO146" s="5">
        <f t="shared" si="364"/>
        <v>1.4406395516320819E-3</v>
      </c>
      <c r="AP146" s="5">
        <f t="shared" si="365"/>
        <v>8.5619459149414946E-4</v>
      </c>
      <c r="AQ146" s="5">
        <f t="shared" si="366"/>
        <v>3.8163736602609029E-4</v>
      </c>
      <c r="AR146" s="5">
        <f t="shared" si="367"/>
        <v>7.956510116034694E-3</v>
      </c>
      <c r="AS146" s="5">
        <f t="shared" si="368"/>
        <v>9.1870948871919777E-3</v>
      </c>
      <c r="AT146" s="5">
        <f t="shared" si="369"/>
        <v>5.3040033403698476E-3</v>
      </c>
      <c r="AU146" s="5">
        <f t="shared" si="370"/>
        <v>2.0414470355857423E-3</v>
      </c>
      <c r="AV146" s="5">
        <f t="shared" si="371"/>
        <v>5.8929629164004513E-4</v>
      </c>
      <c r="AW146" s="5">
        <f t="shared" si="372"/>
        <v>7.7823501910935824E-6</v>
      </c>
      <c r="AX146" s="5">
        <f t="shared" si="373"/>
        <v>1.7442665796169816E-4</v>
      </c>
      <c r="AY146" s="5">
        <f t="shared" si="374"/>
        <v>3.1099346326431967E-4</v>
      </c>
      <c r="AZ146" s="5">
        <f t="shared" si="375"/>
        <v>2.7724241043010052E-4</v>
      </c>
      <c r="BA146" s="5">
        <f t="shared" si="376"/>
        <v>1.6476949565499293E-4</v>
      </c>
      <c r="BB146" s="5">
        <f t="shared" si="377"/>
        <v>7.3443813997333006E-5</v>
      </c>
      <c r="BC146" s="5">
        <f t="shared" si="378"/>
        <v>2.6189283607539616E-5</v>
      </c>
      <c r="BD146" s="5">
        <f t="shared" si="379"/>
        <v>2.3643391300758767E-3</v>
      </c>
      <c r="BE146" s="5">
        <f t="shared" si="380"/>
        <v>2.7300170070459697E-3</v>
      </c>
      <c r="BF146" s="5">
        <f t="shared" si="381"/>
        <v>1.5761260226913921E-3</v>
      </c>
      <c r="BG146" s="5">
        <f t="shared" si="382"/>
        <v>6.0663193257124294E-4</v>
      </c>
      <c r="BH146" s="5">
        <f t="shared" si="383"/>
        <v>1.7511399611310304E-4</v>
      </c>
      <c r="BI146" s="5">
        <f t="shared" si="384"/>
        <v>4.043956143848204E-5</v>
      </c>
      <c r="BJ146" s="8">
        <f t="shared" si="385"/>
        <v>0.24604402463966826</v>
      </c>
      <c r="BK146" s="8">
        <f t="shared" si="386"/>
        <v>0.23317956275044835</v>
      </c>
      <c r="BL146" s="8">
        <f t="shared" si="387"/>
        <v>0.46838353549187012</v>
      </c>
      <c r="BM146" s="8">
        <f t="shared" si="388"/>
        <v>0.5600500093114994</v>
      </c>
      <c r="BN146" s="8">
        <f t="shared" si="389"/>
        <v>0.43731216974867632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1.6362000000000001</v>
      </c>
      <c r="F147">
        <f>VLOOKUP(B147,home!$B$2:$E$405,3,FALSE)</f>
        <v>0.755</v>
      </c>
      <c r="G147">
        <f>VLOOKUP(C147,away!$B$2:$E$405,4,FALSE)</f>
        <v>1.1863999999999999</v>
      </c>
      <c r="H147">
        <f>VLOOKUP(A147,away!$A$2:$E$405,3,FALSE)</f>
        <v>1.1547000000000001</v>
      </c>
      <c r="I147">
        <f>VLOOKUP(C147,away!$B$2:$E$405,3,FALSE)</f>
        <v>1.2736000000000001</v>
      </c>
      <c r="J147">
        <f>VLOOKUP(B147,home!$B$2:$E$405,4,FALSE)</f>
        <v>1.1207</v>
      </c>
      <c r="K147" s="3">
        <f t="shared" si="334"/>
        <v>1.4655966984000002</v>
      </c>
      <c r="L147" s="3">
        <f t="shared" si="335"/>
        <v>1.6481304685440004</v>
      </c>
      <c r="M147" s="5">
        <f t="shared" si="336"/>
        <v>4.4435029542517282E-2</v>
      </c>
      <c r="N147" s="5">
        <f t="shared" si="337"/>
        <v>6.5123832590819802E-2</v>
      </c>
      <c r="O147" s="5">
        <f t="shared" si="338"/>
        <v>7.3234726059675501E-2</v>
      </c>
      <c r="P147" s="5">
        <f t="shared" si="339"/>
        <v>0.10733257272128886</v>
      </c>
      <c r="Q147" s="5">
        <f t="shared" si="340"/>
        <v>4.7722637016129922E-2</v>
      </c>
      <c r="R147" s="5">
        <f t="shared" si="341"/>
        <v>6.0350191687212264E-2</v>
      </c>
      <c r="S147" s="5">
        <f t="shared" si="342"/>
        <v>6.4815311734786205E-2</v>
      </c>
      <c r="T147" s="5">
        <f t="shared" si="343"/>
        <v>7.8653132105549459E-2</v>
      </c>
      <c r="U147" s="5">
        <f t="shared" si="344"/>
        <v>8.8449041684585436E-2</v>
      </c>
      <c r="V147" s="5">
        <f t="shared" si="345"/>
        <v>1.7395670417513484E-2</v>
      </c>
      <c r="W147" s="5">
        <f t="shared" si="346"/>
        <v>2.3314046416593882E-2</v>
      </c>
      <c r="X147" s="5">
        <f t="shared" si="347"/>
        <v>3.8424590244237444E-2</v>
      </c>
      <c r="Y147" s="5">
        <f t="shared" si="348"/>
        <v>3.1664368961423148E-2</v>
      </c>
      <c r="Z147" s="5">
        <f t="shared" si="349"/>
        <v>3.3154996567388469E-2</v>
      </c>
      <c r="AA147" s="5">
        <f t="shared" si="350"/>
        <v>4.8591853504627872E-2</v>
      </c>
      <c r="AB147" s="5">
        <f t="shared" si="351"/>
        <v>3.5608030032759551E-2</v>
      </c>
      <c r="AC147" s="5">
        <f t="shared" si="352"/>
        <v>2.6261967182006707E-3</v>
      </c>
      <c r="AD147" s="5">
        <f t="shared" si="353"/>
        <v>8.5422473636260886E-3</v>
      </c>
      <c r="AE147" s="5">
        <f t="shared" si="354"/>
        <v>1.4078738149831817E-2</v>
      </c>
      <c r="AF147" s="5">
        <f t="shared" si="355"/>
        <v>1.1601798651695305E-2</v>
      </c>
      <c r="AG147" s="5">
        <f t="shared" si="356"/>
        <v>6.37375928259058E-3</v>
      </c>
      <c r="AH147" s="5">
        <f t="shared" si="357"/>
        <v>1.3660940006796169E-2</v>
      </c>
      <c r="AI147" s="5">
        <f t="shared" si="358"/>
        <v>2.0021428571000938E-2</v>
      </c>
      <c r="AJ147" s="5">
        <f t="shared" si="359"/>
        <v>1.4671669805455208E-2</v>
      </c>
      <c r="AK147" s="5">
        <f t="shared" si="360"/>
        <v>7.1675836089633753E-3</v>
      </c>
      <c r="AL147" s="5">
        <f t="shared" si="361"/>
        <v>2.5374255684198197E-4</v>
      </c>
      <c r="AM147" s="5">
        <f t="shared" si="362"/>
        <v>2.5038979066092999E-3</v>
      </c>
      <c r="AN147" s="5">
        <f t="shared" si="363"/>
        <v>4.1267504300063268E-3</v>
      </c>
      <c r="AO147" s="5">
        <f t="shared" si="364"/>
        <v>3.4007115598852422E-3</v>
      </c>
      <c r="AP147" s="5">
        <f t="shared" si="365"/>
        <v>1.868272112192221E-3</v>
      </c>
      <c r="AQ147" s="5">
        <f t="shared" si="366"/>
        <v>7.6978904790876354E-4</v>
      </c>
      <c r="AR147" s="5">
        <f t="shared" si="367"/>
        <v>4.503002290830488E-3</v>
      </c>
      <c r="AS147" s="5">
        <f t="shared" si="368"/>
        <v>6.5995852903287999E-3</v>
      </c>
      <c r="AT147" s="5">
        <f t="shared" si="369"/>
        <v>4.8361652061575493E-3</v>
      </c>
      <c r="AU147" s="5">
        <f t="shared" si="370"/>
        <v>2.3626225863538201E-3</v>
      </c>
      <c r="AV147" s="5">
        <f t="shared" si="371"/>
        <v>8.6566296553135713E-4</v>
      </c>
      <c r="AW147" s="5">
        <f t="shared" si="372"/>
        <v>1.7025382473595774E-5</v>
      </c>
      <c r="AX147" s="5">
        <f t="shared" si="373"/>
        <v>6.1161741750954414E-4</v>
      </c>
      <c r="AY147" s="5">
        <f t="shared" si="374"/>
        <v>1.0080253008896763E-3</v>
      </c>
      <c r="AZ147" s="5">
        <f t="shared" si="375"/>
        <v>8.3067860572975482E-4</v>
      </c>
      <c r="BA147" s="5">
        <f t="shared" si="376"/>
        <v>4.5635557322361932E-4</v>
      </c>
      <c r="BB147" s="5">
        <f t="shared" si="377"/>
        <v>1.8803338117992738E-4</v>
      </c>
      <c r="BC147" s="5">
        <f t="shared" si="378"/>
        <v>6.1980708925197245E-5</v>
      </c>
      <c r="BD147" s="5">
        <f t="shared" si="379"/>
        <v>1.23692254590686E-3</v>
      </c>
      <c r="BE147" s="5">
        <f t="shared" si="380"/>
        <v>1.8128295994576168E-3</v>
      </c>
      <c r="BF147" s="5">
        <f t="shared" si="381"/>
        <v>1.328438537863439E-3</v>
      </c>
      <c r="BG147" s="5">
        <f t="shared" si="382"/>
        <v>6.4898504503999325E-4</v>
      </c>
      <c r="BH147" s="5">
        <f t="shared" si="383"/>
        <v>2.3778758483039745E-4</v>
      </c>
      <c r="BI147" s="5">
        <f t="shared" si="384"/>
        <v>6.9700139849588087E-5</v>
      </c>
      <c r="BJ147" s="8">
        <f t="shared" si="385"/>
        <v>0.34132526282655701</v>
      </c>
      <c r="BK147" s="8">
        <f t="shared" si="386"/>
        <v>0.23786654899203818</v>
      </c>
      <c r="BL147" s="8">
        <f t="shared" si="387"/>
        <v>0.38625716675322619</v>
      </c>
      <c r="BM147" s="8">
        <f t="shared" si="388"/>
        <v>0.59941398560315029</v>
      </c>
      <c r="BN147" s="8">
        <f t="shared" si="389"/>
        <v>0.39819898961764366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1.6362000000000001</v>
      </c>
      <c r="F148">
        <f>VLOOKUP(B148,home!$B$2:$E$405,3,FALSE)</f>
        <v>1.1504000000000001</v>
      </c>
      <c r="G148">
        <f>VLOOKUP(C148,away!$B$2:$E$405,4,FALSE)</f>
        <v>1.2583</v>
      </c>
      <c r="H148">
        <f>VLOOKUP(A148,away!$A$2:$E$405,3,FALSE)</f>
        <v>1.1547000000000001</v>
      </c>
      <c r="I148">
        <f>VLOOKUP(C148,away!$B$2:$E$405,3,FALSE)</f>
        <v>1.1207</v>
      </c>
      <c r="J148">
        <f>VLOOKUP(B148,home!$B$2:$E$405,4,FALSE)</f>
        <v>0.86599999999999999</v>
      </c>
      <c r="K148" s="3">
        <f t="shared" si="334"/>
        <v>2.3684785611840002</v>
      </c>
      <c r="L148" s="3">
        <f t="shared" si="335"/>
        <v>1.1206666031400001</v>
      </c>
      <c r="M148" s="5">
        <f t="shared" si="336"/>
        <v>3.0526956552239876E-2</v>
      </c>
      <c r="N148" s="5">
        <f t="shared" si="337"/>
        <v>7.2302442132175584E-2</v>
      </c>
      <c r="O148" s="5">
        <f t="shared" si="338"/>
        <v>3.4210540703601029E-2</v>
      </c>
      <c r="P148" s="5">
        <f t="shared" si="339"/>
        <v>8.1026932222991635E-2</v>
      </c>
      <c r="Q148" s="5">
        <f t="shared" si="340"/>
        <v>8.562339205565235E-2</v>
      </c>
      <c r="R148" s="5">
        <f t="shared" si="341"/>
        <v>1.9169305220943643E-2</v>
      </c>
      <c r="S148" s="5">
        <f t="shared" si="342"/>
        <v>5.3766936561741516E-2</v>
      </c>
      <c r="T148" s="5">
        <f t="shared" si="343"/>
        <v>9.5955275924332381E-2</v>
      </c>
      <c r="U148" s="5">
        <f t="shared" si="344"/>
        <v>4.5402088448597541E-2</v>
      </c>
      <c r="V148" s="5">
        <f t="shared" si="345"/>
        <v>1.5856914007464015E-2</v>
      </c>
      <c r="W148" s="5">
        <f t="shared" si="346"/>
        <v>6.7599056139888342E-2</v>
      </c>
      <c r="X148" s="5">
        <f t="shared" si="347"/>
        <v>7.5756004619758829E-2</v>
      </c>
      <c r="Y148" s="5">
        <f t="shared" si="348"/>
        <v>4.2448612182341652E-2</v>
      </c>
      <c r="Z148" s="5">
        <f t="shared" si="349"/>
        <v>7.1608000555029271E-3</v>
      </c>
      <c r="AA148" s="5">
        <f t="shared" si="350"/>
        <v>1.6960201412383882E-2</v>
      </c>
      <c r="AB148" s="5">
        <f t="shared" si="351"/>
        <v>2.0084936719296915E-2</v>
      </c>
      <c r="AC148" s="5">
        <f t="shared" si="352"/>
        <v>2.6305379770455717E-3</v>
      </c>
      <c r="AD148" s="5">
        <f t="shared" si="353"/>
        <v>4.002672880589981E-2</v>
      </c>
      <c r="AE148" s="5">
        <f t="shared" si="354"/>
        <v>4.4856618205713732E-2</v>
      </c>
      <c r="AF148" s="5">
        <f t="shared" si="355"/>
        <v>2.5134656976472554E-2</v>
      </c>
      <c r="AG148" s="5">
        <f t="shared" si="356"/>
        <v>9.3891902183042015E-3</v>
      </c>
      <c r="AH148" s="5">
        <f t="shared" si="357"/>
        <v>2.0062173684912976E-3</v>
      </c>
      <c r="AI148" s="5">
        <f t="shared" si="358"/>
        <v>4.7516828263466197E-3</v>
      </c>
      <c r="AJ148" s="5">
        <f t="shared" si="359"/>
        <v>5.627129451874084E-3</v>
      </c>
      <c r="AK148" s="5">
        <f t="shared" si="360"/>
        <v>4.4425784892569474E-3</v>
      </c>
      <c r="AL148" s="5">
        <f t="shared" si="361"/>
        <v>2.7928682901792642E-4</v>
      </c>
      <c r="AM148" s="5">
        <f t="shared" si="362"/>
        <v>1.8960489810219947E-2</v>
      </c>
      <c r="AN148" s="5">
        <f t="shared" si="363"/>
        <v>2.1248387709489773E-2</v>
      </c>
      <c r="AO148" s="5">
        <f t="shared" si="364"/>
        <v>1.190617923829782E-2</v>
      </c>
      <c r="AP148" s="5">
        <f t="shared" si="365"/>
        <v>4.4476191477864037E-3</v>
      </c>
      <c r="AQ148" s="5">
        <f t="shared" si="366"/>
        <v>1.2460745606025531E-3</v>
      </c>
      <c r="AR148" s="5">
        <f t="shared" si="367"/>
        <v>4.4966016070152273E-4</v>
      </c>
      <c r="AS148" s="5">
        <f t="shared" si="368"/>
        <v>1.0650104504401087E-3</v>
      </c>
      <c r="AT148" s="5">
        <f t="shared" si="369"/>
        <v>1.2612272096521567E-3</v>
      </c>
      <c r="AU148" s="5">
        <f t="shared" si="370"/>
        <v>9.9572986894768366E-4</v>
      </c>
      <c r="AV148" s="5">
        <f t="shared" si="371"/>
        <v>5.8959121183328593E-4</v>
      </c>
      <c r="AW148" s="5">
        <f t="shared" si="372"/>
        <v>2.0591777746483142E-5</v>
      </c>
      <c r="AX148" s="5">
        <f t="shared" si="373"/>
        <v>7.4845856041756073E-3</v>
      </c>
      <c r="AY148" s="5">
        <f t="shared" si="374"/>
        <v>8.3877251249420224E-3</v>
      </c>
      <c r="AZ148" s="5">
        <f t="shared" si="375"/>
        <v>4.6999217119204064E-3</v>
      </c>
      <c r="BA148" s="5">
        <f t="shared" si="376"/>
        <v>1.755681766640592E-3</v>
      </c>
      <c r="BB148" s="5">
        <f t="shared" si="377"/>
        <v>4.918834804039867E-4</v>
      </c>
      <c r="BC148" s="5">
        <f t="shared" si="378"/>
        <v>1.1024747782500338E-4</v>
      </c>
      <c r="BD148" s="5">
        <f t="shared" si="379"/>
        <v>8.3986520810126896E-5</v>
      </c>
      <c r="BE148" s="5">
        <f t="shared" si="380"/>
        <v>1.9892027396721943E-4</v>
      </c>
      <c r="BF148" s="5">
        <f t="shared" si="381"/>
        <v>2.3556920213810354E-4</v>
      </c>
      <c r="BG148" s="5">
        <f t="shared" si="382"/>
        <v>1.8598020164643946E-4</v>
      </c>
      <c r="BH148" s="5">
        <f t="shared" si="383"/>
        <v>1.1012253010106733E-4</v>
      </c>
      <c r="BI148" s="5">
        <f t="shared" si="384"/>
        <v>5.2164570329543531E-5</v>
      </c>
      <c r="BJ148" s="8">
        <f t="shared" si="385"/>
        <v>0.63983077289284329</v>
      </c>
      <c r="BK148" s="8">
        <f t="shared" si="386"/>
        <v>0.19247528927544255</v>
      </c>
      <c r="BL148" s="8">
        <f t="shared" si="387"/>
        <v>0.15788264284135922</v>
      </c>
      <c r="BM148" s="8">
        <f t="shared" si="388"/>
        <v>0.66612280283034819</v>
      </c>
      <c r="BN148" s="8">
        <f t="shared" si="389"/>
        <v>0.32285956888760409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1.6362000000000001</v>
      </c>
      <c r="F149">
        <f>VLOOKUP(B149,home!$B$2:$E$405,3,FALSE)</f>
        <v>0.97070000000000001</v>
      </c>
      <c r="G149">
        <f>VLOOKUP(C149,away!$B$2:$E$405,4,FALSE)</f>
        <v>0.755</v>
      </c>
      <c r="H149">
        <f>VLOOKUP(A149,away!$A$2:$E$405,3,FALSE)</f>
        <v>1.1547000000000001</v>
      </c>
      <c r="I149">
        <f>VLOOKUP(C149,away!$B$2:$E$405,3,FALSE)</f>
        <v>1.0188999999999999</v>
      </c>
      <c r="J149">
        <f>VLOOKUP(B149,home!$B$2:$E$405,4,FALSE)</f>
        <v>1.2736000000000001</v>
      </c>
      <c r="K149" s="3">
        <f t="shared" si="334"/>
        <v>1.1991358017</v>
      </c>
      <c r="L149" s="3">
        <f t="shared" si="335"/>
        <v>1.4984207498880002</v>
      </c>
      <c r="M149" s="5">
        <f t="shared" si="336"/>
        <v>6.7369926729880902E-2</v>
      </c>
      <c r="N149" s="5">
        <f t="shared" si="337"/>
        <v>8.0785691099705986E-2</v>
      </c>
      <c r="O149" s="5">
        <f t="shared" si="338"/>
        <v>0.10094849613048777</v>
      </c>
      <c r="P149" s="5">
        <f t="shared" si="339"/>
        <v>0.12105095583784178</v>
      </c>
      <c r="Q149" s="5">
        <f t="shared" si="340"/>
        <v>4.8436507231367269E-2</v>
      </c>
      <c r="R149" s="5">
        <f t="shared" si="341"/>
        <v>7.5631660635955694E-2</v>
      </c>
      <c r="S149" s="5">
        <f t="shared" si="342"/>
        <v>5.437639099715641E-2</v>
      </c>
      <c r="T149" s="5">
        <f t="shared" si="343"/>
        <v>7.257826748758088E-2</v>
      </c>
      <c r="U149" s="5">
        <f t="shared" si="344"/>
        <v>9.0692632010599045E-2</v>
      </c>
      <c r="V149" s="5">
        <f t="shared" si="345"/>
        <v>1.0856004591566873E-2</v>
      </c>
      <c r="W149" s="5">
        <f t="shared" si="346"/>
        <v>1.9360649976811143E-2</v>
      </c>
      <c r="X149" s="5">
        <f t="shared" si="347"/>
        <v>2.9010399656572448E-2</v>
      </c>
      <c r="Y149" s="5">
        <f t="shared" si="348"/>
        <v>2.1734892403975938E-2</v>
      </c>
      <c r="Z149" s="5">
        <f t="shared" si="349"/>
        <v>3.7776016548467815E-2</v>
      </c>
      <c r="AA149" s="5">
        <f t="shared" si="350"/>
        <v>4.5298573888879416E-2</v>
      </c>
      <c r="AB149" s="5">
        <f t="shared" si="351"/>
        <v>2.7159570858054066E-2</v>
      </c>
      <c r="AC149" s="5">
        <f t="shared" si="352"/>
        <v>1.2191360783816068E-3</v>
      </c>
      <c r="AD149" s="5">
        <f t="shared" si="353"/>
        <v>5.8040121328441331E-3</v>
      </c>
      <c r="AE149" s="5">
        <f t="shared" si="354"/>
        <v>8.6968522124553568E-3</v>
      </c>
      <c r="AF149" s="5">
        <f t="shared" si="355"/>
        <v>6.5157719069262356E-3</v>
      </c>
      <c r="AG149" s="5">
        <f t="shared" si="356"/>
        <v>3.2544559422918577E-3</v>
      </c>
      <c r="AH149" s="5">
        <f t="shared" si="357"/>
        <v>1.4151091761084174E-2</v>
      </c>
      <c r="AI149" s="5">
        <f t="shared" si="358"/>
        <v>1.6969080763857933E-2</v>
      </c>
      <c r="AJ149" s="5">
        <f t="shared" si="359"/>
        <v>1.0174116132940419E-2</v>
      </c>
      <c r="AK149" s="5">
        <f t="shared" si="360"/>
        <v>4.0667156352208042E-3</v>
      </c>
      <c r="AL149" s="5">
        <f t="shared" si="361"/>
        <v>8.7622234280409589E-5</v>
      </c>
      <c r="AM149" s="5">
        <f t="shared" si="362"/>
        <v>1.3919597483989146E-3</v>
      </c>
      <c r="AN149" s="5">
        <f t="shared" si="363"/>
        <v>2.0857413700098135E-3</v>
      </c>
      <c r="AO149" s="5">
        <f t="shared" si="364"/>
        <v>1.5626590738612651E-3</v>
      </c>
      <c r="AP149" s="5">
        <f t="shared" si="365"/>
        <v>7.8050692709149465E-4</v>
      </c>
      <c r="AQ149" s="5">
        <f t="shared" si="366"/>
        <v>2.9238194374630423E-4</v>
      </c>
      <c r="AR149" s="5">
        <f t="shared" si="367"/>
        <v>4.2408579056755265E-3</v>
      </c>
      <c r="AS149" s="5">
        <f t="shared" si="368"/>
        <v>5.0853645446180045E-3</v>
      </c>
      <c r="AT149" s="5">
        <f t="shared" si="369"/>
        <v>3.0490213450736344E-3</v>
      </c>
      <c r="AU149" s="5">
        <f t="shared" si="370"/>
        <v>1.2187302183417617E-3</v>
      </c>
      <c r="AV149" s="5">
        <f t="shared" si="371"/>
        <v>3.6535575935681635E-4</v>
      </c>
      <c r="AW149" s="5">
        <f t="shared" si="372"/>
        <v>4.3733473306513646E-6</v>
      </c>
      <c r="AX149" s="5">
        <f t="shared" si="373"/>
        <v>2.7819146147174385E-4</v>
      </c>
      <c r="AY149" s="5">
        <f t="shared" si="374"/>
        <v>4.1684785831092914E-4</v>
      </c>
      <c r="AZ149" s="5">
        <f t="shared" si="375"/>
        <v>3.1230674021973467E-4</v>
      </c>
      <c r="BA149" s="5">
        <f t="shared" si="376"/>
        <v>1.5598896662504387E-4</v>
      </c>
      <c r="BB149" s="5">
        <f t="shared" si="377"/>
        <v>5.843427608613816E-5</v>
      </c>
      <c r="BC149" s="5">
        <f t="shared" si="378"/>
        <v>1.7511826358430701E-5</v>
      </c>
      <c r="BD149" s="5">
        <f t="shared" si="379"/>
        <v>1.0590982471984632E-3</v>
      </c>
      <c r="BE149" s="5">
        <f t="shared" si="380"/>
        <v>1.2700026257333936E-3</v>
      </c>
      <c r="BF149" s="5">
        <f t="shared" si="381"/>
        <v>7.6145280838495937E-4</v>
      </c>
      <c r="BG149" s="5">
        <f t="shared" si="382"/>
        <v>3.0436177461313824E-4</v>
      </c>
      <c r="BH149" s="5">
        <f t="shared" si="383"/>
        <v>9.1242775151890109E-5</v>
      </c>
      <c r="BI149" s="5">
        <f t="shared" si="384"/>
        <v>2.1882495666218903E-5</v>
      </c>
      <c r="BJ149" s="8">
        <f t="shared" si="385"/>
        <v>0.30353003024271108</v>
      </c>
      <c r="BK149" s="8">
        <f t="shared" si="386"/>
        <v>0.25537688432741884</v>
      </c>
      <c r="BL149" s="8">
        <f t="shared" si="387"/>
        <v>0.40255930831689307</v>
      </c>
      <c r="BM149" s="8">
        <f t="shared" si="388"/>
        <v>0.50460652725927124</v>
      </c>
      <c r="BN149" s="8">
        <f t="shared" si="389"/>
        <v>0.49422323766523946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1.6362000000000001</v>
      </c>
      <c r="F150">
        <f>VLOOKUP(B150,home!$B$2:$E$405,3,FALSE)</f>
        <v>0.89880000000000004</v>
      </c>
      <c r="G150">
        <f>VLOOKUP(C150,away!$B$2:$E$405,4,FALSE)</f>
        <v>1.0785</v>
      </c>
      <c r="H150">
        <f>VLOOKUP(A150,away!$A$2:$E$405,3,FALSE)</f>
        <v>1.1547000000000001</v>
      </c>
      <c r="I150">
        <f>VLOOKUP(C150,away!$B$2:$E$405,3,FALSE)</f>
        <v>0.91700000000000004</v>
      </c>
      <c r="J150">
        <f>VLOOKUP(B150,home!$B$2:$E$405,4,FALSE)</f>
        <v>0.86599999999999999</v>
      </c>
      <c r="K150" s="3">
        <f t="shared" si="334"/>
        <v>1.58605995996</v>
      </c>
      <c r="L150" s="3">
        <f t="shared" si="335"/>
        <v>0.9169726734000001</v>
      </c>
      <c r="M150" s="5">
        <f t="shared" si="336"/>
        <v>8.1836441999766599E-2</v>
      </c>
      <c r="N150" s="5">
        <f t="shared" si="337"/>
        <v>0.12979750392141867</v>
      </c>
      <c r="O150" s="5">
        <f t="shared" si="338"/>
        <v>7.504178100207004E-2</v>
      </c>
      <c r="P150" s="5">
        <f t="shared" si="339"/>
        <v>0.11902076417147028</v>
      </c>
      <c r="Q150" s="5">
        <f t="shared" si="340"/>
        <v>0.10293331193625664</v>
      </c>
      <c r="R150" s="5">
        <f t="shared" si="341"/>
        <v>3.4405631271082746E-2</v>
      </c>
      <c r="S150" s="5">
        <f t="shared" si="342"/>
        <v>4.3275165555221554E-2</v>
      </c>
      <c r="T150" s="5">
        <f t="shared" si="343"/>
        <v>9.4387034228105404E-2</v>
      </c>
      <c r="U150" s="5">
        <f t="shared" si="344"/>
        <v>5.4569394156212009E-2</v>
      </c>
      <c r="V150" s="5">
        <f t="shared" si="345"/>
        <v>6.9931400135407312E-3</v>
      </c>
      <c r="W150" s="5">
        <f t="shared" si="346"/>
        <v>5.4419468202723115E-2</v>
      </c>
      <c r="X150" s="5">
        <f t="shared" si="347"/>
        <v>4.9901165242857322E-2</v>
      </c>
      <c r="Y150" s="5">
        <f t="shared" si="348"/>
        <v>2.2879002449259014E-2</v>
      </c>
      <c r="Z150" s="5">
        <f t="shared" si="349"/>
        <v>1.0516341228886464E-2</v>
      </c>
      <c r="AA150" s="5">
        <f t="shared" si="350"/>
        <v>1.6679547748413358E-2</v>
      </c>
      <c r="AB150" s="5">
        <f t="shared" si="351"/>
        <v>1.3227381416999704E-2</v>
      </c>
      <c r="AC150" s="5">
        <f t="shared" si="352"/>
        <v>6.3566490675700269E-4</v>
      </c>
      <c r="AD150" s="5">
        <f t="shared" si="353"/>
        <v>2.1578134889663883E-2</v>
      </c>
      <c r="AE150" s="5">
        <f t="shared" si="354"/>
        <v>1.9786560036760908E-2</v>
      </c>
      <c r="AF150" s="5">
        <f t="shared" si="355"/>
        <v>9.0718674271491259E-3</v>
      </c>
      <c r="AG150" s="5">
        <f t="shared" si="356"/>
        <v>2.772884842467772E-3</v>
      </c>
      <c r="AH150" s="5">
        <f t="shared" si="357"/>
        <v>2.4107993827596659E-3</v>
      </c>
      <c r="AI150" s="5">
        <f t="shared" si="358"/>
        <v>3.8236723724913877E-3</v>
      </c>
      <c r="AJ150" s="5">
        <f t="shared" si="359"/>
        <v>3.0322868250069251E-3</v>
      </c>
      <c r="AK150" s="5">
        <f t="shared" si="360"/>
        <v>1.6031295734192392E-3</v>
      </c>
      <c r="AL150" s="5">
        <f t="shared" si="361"/>
        <v>3.6979771412555124E-5</v>
      </c>
      <c r="AM150" s="5">
        <f t="shared" si="362"/>
        <v>6.8448431518223531E-3</v>
      </c>
      <c r="AN150" s="5">
        <f t="shared" si="363"/>
        <v>6.2765341239302266E-3</v>
      </c>
      <c r="AO150" s="5">
        <f t="shared" si="364"/>
        <v>2.8777051376533132E-3</v>
      </c>
      <c r="AP150" s="5">
        <f t="shared" si="365"/>
        <v>8.7959232444362475E-4</v>
      </c>
      <c r="AQ150" s="5">
        <f t="shared" si="366"/>
        <v>2.016405313117977E-4</v>
      </c>
      <c r="AR150" s="5">
        <f t="shared" si="367"/>
        <v>4.421274310080403E-4</v>
      </c>
      <c r="AS150" s="5">
        <f t="shared" si="368"/>
        <v>7.012406155218299E-4</v>
      </c>
      <c r="AT150" s="5">
        <f t="shared" si="369"/>
        <v>5.5610483128843986E-4</v>
      </c>
      <c r="AU150" s="5">
        <f t="shared" si="370"/>
        <v>2.9400520214896837E-4</v>
      </c>
      <c r="AV150" s="5">
        <f t="shared" si="371"/>
        <v>1.1657746978710614E-4</v>
      </c>
      <c r="AW150" s="5">
        <f t="shared" si="372"/>
        <v>1.4939556893591463E-6</v>
      </c>
      <c r="AX150" s="5">
        <f t="shared" si="373"/>
        <v>1.8093886092186405E-3</v>
      </c>
      <c r="AY150" s="5">
        <f t="shared" si="374"/>
        <v>1.6591599102147251E-3</v>
      </c>
      <c r="AZ150" s="5">
        <f t="shared" si="375"/>
        <v>7.6070214923385014E-4</v>
      </c>
      <c r="BA150" s="5">
        <f t="shared" si="376"/>
        <v>2.3251436114802982E-4</v>
      </c>
      <c r="BB150" s="5">
        <f t="shared" si="377"/>
        <v>5.3302328836450507E-5</v>
      </c>
      <c r="BC150" s="5">
        <f t="shared" si="378"/>
        <v>9.7753557943211906E-6</v>
      </c>
      <c r="BD150" s="5">
        <f t="shared" si="379"/>
        <v>6.7569795399152768E-5</v>
      </c>
      <c r="BE150" s="5">
        <f t="shared" si="380"/>
        <v>1.0716974698528561E-4</v>
      </c>
      <c r="BF150" s="5">
        <f t="shared" si="381"/>
        <v>8.4988822306202738E-5</v>
      </c>
      <c r="BG150" s="5">
        <f t="shared" si="382"/>
        <v>4.4932456034674476E-5</v>
      </c>
      <c r="BH150" s="5">
        <f t="shared" si="383"/>
        <v>1.7816392354815067E-5</v>
      </c>
      <c r="BI150" s="5">
        <f t="shared" si="384"/>
        <v>5.6515733089819259E-6</v>
      </c>
      <c r="BJ150" s="8">
        <f t="shared" si="385"/>
        <v>0.52913209116026905</v>
      </c>
      <c r="BK150" s="8">
        <f t="shared" si="386"/>
        <v>0.25345731632838336</v>
      </c>
      <c r="BL150" s="8">
        <f t="shared" si="387"/>
        <v>0.20723180808459857</v>
      </c>
      <c r="BM150" s="8">
        <f t="shared" si="388"/>
        <v>0.45564445654554703</v>
      </c>
      <c r="BN150" s="8">
        <f t="shared" si="389"/>
        <v>0.54303543430206502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1.6362000000000001</v>
      </c>
      <c r="F151">
        <f>VLOOKUP(B151,home!$B$2:$E$405,3,FALSE)</f>
        <v>0.89880000000000004</v>
      </c>
      <c r="G151">
        <f>VLOOKUP(C151,away!$B$2:$E$405,4,FALSE)</f>
        <v>1.2942</v>
      </c>
      <c r="H151">
        <f>VLOOKUP(A151,away!$A$2:$E$405,3,FALSE)</f>
        <v>1.1547000000000001</v>
      </c>
      <c r="I151">
        <f>VLOOKUP(C151,away!$B$2:$E$405,3,FALSE)</f>
        <v>0.6623</v>
      </c>
      <c r="J151">
        <f>VLOOKUP(B151,home!$B$2:$E$405,4,FALSE)</f>
        <v>0.50939999999999996</v>
      </c>
      <c r="K151" s="3">
        <f t="shared" si="334"/>
        <v>1.9032719519520001</v>
      </c>
      <c r="L151" s="3">
        <f t="shared" si="335"/>
        <v>0.389567628414</v>
      </c>
      <c r="M151" s="5">
        <f t="shared" si="336"/>
        <v>0.10097931547761853</v>
      </c>
      <c r="N151" s="5">
        <f t="shared" si="337"/>
        <v>0.19219109887586383</v>
      </c>
      <c r="O151" s="5">
        <f t="shared" si="338"/>
        <v>3.9338272449484971E-2</v>
      </c>
      <c r="P151" s="5">
        <f t="shared" si="339"/>
        <v>7.4871430591350846E-2</v>
      </c>
      <c r="Q151" s="5">
        <f t="shared" si="340"/>
        <v>0.18289596395263263</v>
      </c>
      <c r="R151" s="5">
        <f t="shared" si="341"/>
        <v>7.6624587520248266E-3</v>
      </c>
      <c r="S151" s="5">
        <f t="shared" si="342"/>
        <v>1.3878414337335119E-2</v>
      </c>
      <c r="T151" s="5">
        <f t="shared" si="343"/>
        <v>7.1250346923519517E-2</v>
      </c>
      <c r="U151" s="5">
        <f t="shared" si="344"/>
        <v>1.4583742825717979E-2</v>
      </c>
      <c r="V151" s="5">
        <f t="shared" si="345"/>
        <v>1.1433548773616632E-3</v>
      </c>
      <c r="W151" s="5">
        <f t="shared" si="346"/>
        <v>0.11603358610542325</v>
      </c>
      <c r="X151" s="5">
        <f t="shared" si="347"/>
        <v>4.5202928955461394E-2</v>
      </c>
      <c r="Y151" s="5">
        <f t="shared" si="348"/>
        <v>8.8047989152728115E-3</v>
      </c>
      <c r="Z151" s="5">
        <f t="shared" si="349"/>
        <v>9.9501529461547018E-4</v>
      </c>
      <c r="AA151" s="5">
        <f t="shared" si="350"/>
        <v>1.8937847020048806E-3</v>
      </c>
      <c r="AB151" s="5">
        <f t="shared" si="351"/>
        <v>1.8021936531808331E-3</v>
      </c>
      <c r="AC151" s="5">
        <f t="shared" si="352"/>
        <v>5.2984004036351399E-5</v>
      </c>
      <c r="AD151" s="5">
        <f t="shared" si="353"/>
        <v>5.5210867479714869E-2</v>
      </c>
      <c r="AE151" s="5">
        <f t="shared" si="354"/>
        <v>2.1508366706752158E-2</v>
      </c>
      <c r="AF151" s="5">
        <f t="shared" si="355"/>
        <v>4.1894817045040359E-3</v>
      </c>
      <c r="AG151" s="5">
        <f t="shared" si="356"/>
        <v>5.4402881730249337E-4</v>
      </c>
      <c r="AH151" s="5">
        <f t="shared" si="357"/>
        <v>9.6906437139751545E-5</v>
      </c>
      <c r="AI151" s="5">
        <f t="shared" si="358"/>
        <v>1.8443930377168871E-4</v>
      </c>
      <c r="AJ151" s="5">
        <f t="shared" si="359"/>
        <v>1.7551907685310495E-4</v>
      </c>
      <c r="AK151" s="5">
        <f t="shared" si="360"/>
        <v>1.1135351200234073E-4</v>
      </c>
      <c r="AL151" s="5">
        <f t="shared" si="361"/>
        <v>1.5714062476641736E-6</v>
      </c>
      <c r="AM151" s="5">
        <f t="shared" si="362"/>
        <v>2.1016259103415997E-2</v>
      </c>
      <c r="AN151" s="5">
        <f t="shared" si="363"/>
        <v>8.1872542170519074E-3</v>
      </c>
      <c r="AO151" s="5">
        <f t="shared" si="364"/>
        <v>1.5947446042797158E-3</v>
      </c>
      <c r="AP151" s="5">
        <f t="shared" si="365"/>
        <v>2.0708695780509065E-4</v>
      </c>
      <c r="AQ151" s="5">
        <f t="shared" si="366"/>
        <v>2.0168593756899812E-5</v>
      </c>
      <c r="AR151" s="5">
        <f t="shared" si="367"/>
        <v>7.5503221789166778E-6</v>
      </c>
      <c r="AS151" s="5">
        <f t="shared" si="368"/>
        <v>1.4370316431333223E-5</v>
      </c>
      <c r="AT151" s="5">
        <f t="shared" si="369"/>
        <v>1.3675310102215743E-5</v>
      </c>
      <c r="AU151" s="5">
        <f t="shared" si="370"/>
        <v>8.6759447172643536E-6</v>
      </c>
      <c r="AV151" s="5">
        <f t="shared" si="371"/>
        <v>4.128170559263845E-6</v>
      </c>
      <c r="AW151" s="5">
        <f t="shared" si="372"/>
        <v>3.2364558261351311E-8</v>
      </c>
      <c r="AX151" s="5">
        <f t="shared" si="373"/>
        <v>6.6666094144146003E-3</v>
      </c>
      <c r="AY151" s="5">
        <f t="shared" si="374"/>
        <v>2.5970952191359409E-3</v>
      </c>
      <c r="AZ151" s="5">
        <f t="shared" si="375"/>
        <v>5.0587211264206298E-4</v>
      </c>
      <c r="BA151" s="5">
        <f t="shared" si="376"/>
        <v>6.5690466400916141E-5</v>
      </c>
      <c r="BB151" s="5">
        <f t="shared" si="377"/>
        <v>6.3977198013036112E-6</v>
      </c>
      <c r="BC151" s="5">
        <f t="shared" si="378"/>
        <v>4.9846890605022719E-7</v>
      </c>
      <c r="BD151" s="5">
        <f t="shared" si="379"/>
        <v>4.9022685083369893E-7</v>
      </c>
      <c r="BE151" s="5">
        <f t="shared" si="380"/>
        <v>9.3303501528553615E-7</v>
      </c>
      <c r="BF151" s="5">
        <f t="shared" si="381"/>
        <v>8.8790968739103339E-7</v>
      </c>
      <c r="BG151" s="5">
        <f t="shared" si="382"/>
        <v>5.6331120129260747E-7</v>
      </c>
      <c r="BH151" s="5">
        <f t="shared" si="383"/>
        <v>2.6803360241015187E-7</v>
      </c>
      <c r="BI151" s="5">
        <f t="shared" si="384"/>
        <v>1.0202816752957908E-7</v>
      </c>
      <c r="BJ151" s="8">
        <f t="shared" si="385"/>
        <v>0.73869914531405745</v>
      </c>
      <c r="BK151" s="8">
        <f t="shared" si="386"/>
        <v>0.19352416591308613</v>
      </c>
      <c r="BL151" s="8">
        <f t="shared" si="387"/>
        <v>6.5900315320694111E-2</v>
      </c>
      <c r="BM151" s="8">
        <f t="shared" si="388"/>
        <v>0.39858303888890007</v>
      </c>
      <c r="BN151" s="8">
        <f t="shared" si="389"/>
        <v>0.59793854009897562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1.3193999999999999</v>
      </c>
      <c r="F152">
        <f>VLOOKUP(B152,home!$B$2:$E$405,3,FALSE)</f>
        <v>0.92630000000000001</v>
      </c>
      <c r="G152">
        <f>VLOOKUP(C152,away!$B$2:$E$405,4,FALSE)</f>
        <v>0.55120000000000002</v>
      </c>
      <c r="H152">
        <f>VLOOKUP(A152,away!$A$2:$E$405,3,FALSE)</f>
        <v>1.0076000000000001</v>
      </c>
      <c r="I152">
        <f>VLOOKUP(C152,away!$B$2:$E$405,3,FALSE)</f>
        <v>0.63160000000000005</v>
      </c>
      <c r="J152">
        <f>VLOOKUP(B152,home!$B$2:$E$405,4,FALSE)</f>
        <v>0.99250000000000005</v>
      </c>
      <c r="K152" s="3">
        <f t="shared" si="334"/>
        <v>0.67365471326399995</v>
      </c>
      <c r="L152" s="3">
        <f t="shared" si="335"/>
        <v>0.63162715880000009</v>
      </c>
      <c r="M152" s="5">
        <f t="shared" si="336"/>
        <v>0.27109610985501559</v>
      </c>
      <c r="N152" s="5">
        <f t="shared" si="337"/>
        <v>0.18262517215136634</v>
      </c>
      <c r="O152" s="5">
        <f t="shared" si="338"/>
        <v>0.17123166562945616</v>
      </c>
      <c r="P152" s="5">
        <f t="shared" si="339"/>
        <v>0.1153510186113284</v>
      </c>
      <c r="Q152" s="5">
        <f t="shared" si="340"/>
        <v>6.1513153990208652E-2</v>
      </c>
      <c r="R152" s="5">
        <f t="shared" si="341"/>
        <v>5.4077285229062508E-2</v>
      </c>
      <c r="S152" s="5">
        <f t="shared" si="342"/>
        <v>1.2270424593871076E-2</v>
      </c>
      <c r="T152" s="5">
        <f t="shared" si="343"/>
        <v>3.8853378683662371E-2</v>
      </c>
      <c r="U152" s="5">
        <f t="shared" si="344"/>
        <v>3.6429418075079642E-2</v>
      </c>
      <c r="V152" s="5">
        <f t="shared" si="345"/>
        <v>5.8011651556732038E-4</v>
      </c>
      <c r="W152" s="5">
        <f t="shared" si="346"/>
        <v>1.3812875371079428E-2</v>
      </c>
      <c r="X152" s="5">
        <f t="shared" si="347"/>
        <v>8.7245872254933937E-3</v>
      </c>
      <c r="Y152" s="5">
        <f t="shared" si="348"/>
        <v>2.755343120470584E-3</v>
      </c>
      <c r="Z152" s="5">
        <f t="shared" si="349"/>
        <v>1.1385560674949988E-2</v>
      </c>
      <c r="AA152" s="5">
        <f t="shared" si="350"/>
        <v>7.6699366118333076E-3</v>
      </c>
      <c r="AB152" s="5">
        <f t="shared" si="351"/>
        <v>2.5834444744988107E-3</v>
      </c>
      <c r="AC152" s="5">
        <f t="shared" si="352"/>
        <v>1.5427423280744592E-5</v>
      </c>
      <c r="AD152" s="5">
        <f t="shared" si="353"/>
        <v>2.3262771493639694E-3</v>
      </c>
      <c r="AE152" s="5">
        <f t="shared" si="354"/>
        <v>1.4693398264341271E-3</v>
      </c>
      <c r="AF152" s="5">
        <f t="shared" si="355"/>
        <v>4.640374699411365E-4</v>
      </c>
      <c r="AG152" s="5">
        <f t="shared" si="356"/>
        <v>9.7699556238553496E-5</v>
      </c>
      <c r="AH152" s="5">
        <f t="shared" si="357"/>
        <v>1.7978573351159178E-3</v>
      </c>
      <c r="AI152" s="5">
        <f t="shared" si="358"/>
        <v>1.2111350675770927E-3</v>
      </c>
      <c r="AJ152" s="5">
        <f t="shared" si="359"/>
        <v>4.0794342333631074E-4</v>
      </c>
      <c r="AK152" s="5">
        <f t="shared" si="360"/>
        <v>9.1604336625185652E-5</v>
      </c>
      <c r="AL152" s="5">
        <f t="shared" si="361"/>
        <v>2.6257388804785728E-7</v>
      </c>
      <c r="AM152" s="5">
        <f t="shared" si="362"/>
        <v>3.1342151320547614E-4</v>
      </c>
      <c r="AN152" s="5">
        <f t="shared" si="363"/>
        <v>1.9796553989277155E-4</v>
      </c>
      <c r="AO152" s="5">
        <f t="shared" si="364"/>
        <v>6.2520205751389685E-5</v>
      </c>
      <c r="AP152" s="5">
        <f t="shared" si="365"/>
        <v>1.3163153308780565E-5</v>
      </c>
      <c r="AQ152" s="5">
        <f t="shared" si="366"/>
        <v>2.0785512813184718E-6</v>
      </c>
      <c r="AR152" s="5">
        <f t="shared" si="367"/>
        <v>2.2711510410140142E-4</v>
      </c>
      <c r="AS152" s="5">
        <f t="shared" si="368"/>
        <v>1.5299716033135308E-4</v>
      </c>
      <c r="AT152" s="5">
        <f t="shared" si="369"/>
        <v>5.1533629086611934E-5</v>
      </c>
      <c r="AU152" s="5">
        <f t="shared" si="370"/>
        <v>1.1571957375264963E-5</v>
      </c>
      <c r="AV152" s="5">
        <f t="shared" si="371"/>
        <v>1.9488759068843369E-6</v>
      </c>
      <c r="AW152" s="5">
        <f t="shared" si="372"/>
        <v>3.1034673626813652E-9</v>
      </c>
      <c r="AX152" s="5">
        <f t="shared" si="373"/>
        <v>3.5189646601533978E-5</v>
      </c>
      <c r="AY152" s="5">
        <f t="shared" si="374"/>
        <v>2.2226736502102981E-5</v>
      </c>
      <c r="AZ152" s="5">
        <f t="shared" si="375"/>
        <v>7.0195052131097793E-6</v>
      </c>
      <c r="BA152" s="5">
        <f t="shared" si="376"/>
        <v>1.4779033779794396E-6</v>
      </c>
      <c r="BB152" s="5">
        <f t="shared" si="377"/>
        <v>2.3337097790351901E-7</v>
      </c>
      <c r="BC152" s="5">
        <f t="shared" si="378"/>
        <v>2.9480689543915472E-8</v>
      </c>
      <c r="BD152" s="5">
        <f t="shared" si="379"/>
        <v>2.3908677987355726E-5</v>
      </c>
      <c r="BE152" s="5">
        <f t="shared" si="380"/>
        <v>1.6106193614093431E-5</v>
      </c>
      <c r="BF152" s="5">
        <f t="shared" si="381"/>
        <v>5.4250066204382875E-6</v>
      </c>
      <c r="BG152" s="5">
        <f t="shared" si="382"/>
        <v>1.2181937597822186E-6</v>
      </c>
      <c r="BH152" s="5">
        <f t="shared" si="383"/>
        <v>2.0516049198652112E-7</v>
      </c>
      <c r="BI152" s="5">
        <f t="shared" si="384"/>
        <v>2.7641466480456221E-8</v>
      </c>
      <c r="BJ152" s="8">
        <f t="shared" si="385"/>
        <v>0.31329719015106045</v>
      </c>
      <c r="BK152" s="8">
        <f t="shared" si="386"/>
        <v>0.39933558630945326</v>
      </c>
      <c r="BL152" s="8">
        <f t="shared" si="387"/>
        <v>0.27599234778332654</v>
      </c>
      <c r="BM152" s="8">
        <f t="shared" si="388"/>
        <v>0.144094055819318</v>
      </c>
      <c r="BN152" s="8">
        <f t="shared" si="389"/>
        <v>0.85589440546643758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1.2378</v>
      </c>
      <c r="F153">
        <f>VLOOKUP(B153,home!$B$2:$E$405,3,FALSE)</f>
        <v>0.59240000000000004</v>
      </c>
      <c r="G153">
        <f>VLOOKUP(C153,away!$B$2:$E$405,4,FALSE)</f>
        <v>1.1613</v>
      </c>
      <c r="H153">
        <f>VLOOKUP(A153,away!$A$2:$E$405,3,FALSE)</f>
        <v>0.96950000000000003</v>
      </c>
      <c r="I153">
        <f>VLOOKUP(C153,away!$B$2:$E$405,3,FALSE)</f>
        <v>1.1604000000000001</v>
      </c>
      <c r="J153">
        <f>VLOOKUP(B153,home!$B$2:$E$405,4,FALSE)</f>
        <v>0.75639999999999996</v>
      </c>
      <c r="K153" s="3">
        <f t="shared" si="334"/>
        <v>0.85154960973600013</v>
      </c>
      <c r="L153" s="3">
        <f t="shared" si="335"/>
        <v>0.85095589992000009</v>
      </c>
      <c r="M153" s="5">
        <f t="shared" si="336"/>
        <v>0.18222638164573143</v>
      </c>
      <c r="N153" s="5">
        <f t="shared" si="337"/>
        <v>0.15517480417402602</v>
      </c>
      <c r="O153" s="5">
        <f t="shared" si="338"/>
        <v>0.15506661458250875</v>
      </c>
      <c r="P153" s="5">
        <f t="shared" si="339"/>
        <v>0.13204691513081807</v>
      </c>
      <c r="Q153" s="5">
        <f t="shared" si="340"/>
        <v>6.6069521967626041E-2</v>
      </c>
      <c r="R153" s="5">
        <f t="shared" si="341"/>
        <v>6.597742527980327E-2</v>
      </c>
      <c r="S153" s="5">
        <f t="shared" si="342"/>
        <v>2.3921327469290057E-2</v>
      </c>
      <c r="T153" s="5">
        <f t="shared" si="343"/>
        <v>5.6222249523245428E-2</v>
      </c>
      <c r="U153" s="5">
        <f t="shared" si="344"/>
        <v>5.6183050748402588E-2</v>
      </c>
      <c r="V153" s="5">
        <f t="shared" si="345"/>
        <v>1.9260154866628069E-3</v>
      </c>
      <c r="W153" s="5">
        <f t="shared" si="346"/>
        <v>1.8753825215658684E-2</v>
      </c>
      <c r="X153" s="5">
        <f t="shared" si="347"/>
        <v>1.5958678213333223E-2</v>
      </c>
      <c r="Y153" s="5">
        <f t="shared" si="348"/>
        <v>6.7900656902803369E-3</v>
      </c>
      <c r="Z153" s="5">
        <f t="shared" si="349"/>
        <v>1.8714626434459855E-2</v>
      </c>
      <c r="AA153" s="5">
        <f t="shared" si="350"/>
        <v>1.5936432836619319E-2</v>
      </c>
      <c r="AB153" s="5">
        <f t="shared" si="351"/>
        <v>6.7853315813035803E-3</v>
      </c>
      <c r="AC153" s="5">
        <f t="shared" si="352"/>
        <v>8.722817780661695E-5</v>
      </c>
      <c r="AD153" s="5">
        <f t="shared" si="353"/>
        <v>3.992453135862827E-3</v>
      </c>
      <c r="AE153" s="5">
        <f t="shared" si="354"/>
        <v>3.3974015511165777E-3</v>
      </c>
      <c r="AF153" s="5">
        <f t="shared" si="355"/>
        <v>1.4455194471600058E-3</v>
      </c>
      <c r="AG153" s="5">
        <f t="shared" si="356"/>
        <v>4.1002443400330128E-4</v>
      </c>
      <c r="AH153" s="5">
        <f t="shared" si="357"/>
        <v>3.9813304448006008E-3</v>
      </c>
      <c r="AI153" s="5">
        <f t="shared" si="358"/>
        <v>3.3903003865000071E-3</v>
      </c>
      <c r="AJ153" s="5">
        <f t="shared" si="359"/>
        <v>1.4435044855059457E-3</v>
      </c>
      <c r="AK153" s="5">
        <f t="shared" si="360"/>
        <v>4.0973856042825132E-4</v>
      </c>
      <c r="AL153" s="5">
        <f t="shared" si="361"/>
        <v>2.5283302423770815E-6</v>
      </c>
      <c r="AM153" s="5">
        <f t="shared" si="362"/>
        <v>6.7995438194665212E-4</v>
      </c>
      <c r="AN153" s="5">
        <f t="shared" si="363"/>
        <v>5.786111929939608E-4</v>
      </c>
      <c r="AO153" s="5">
        <f t="shared" si="364"/>
        <v>2.4618630421898037E-4</v>
      </c>
      <c r="AP153" s="5">
        <f t="shared" si="365"/>
        <v>6.9831229351547129E-5</v>
      </c>
      <c r="AQ153" s="5">
        <f t="shared" si="366"/>
        <v>1.4855824153841422E-5</v>
      </c>
      <c r="AR153" s="5">
        <f t="shared" si="367"/>
        <v>6.7758732630683821E-4</v>
      </c>
      <c r="AS153" s="5">
        <f t="shared" si="368"/>
        <v>5.7699922327864776E-4</v>
      </c>
      <c r="AT153" s="5">
        <f t="shared" si="369"/>
        <v>2.456717317004539E-4</v>
      </c>
      <c r="AU153" s="5">
        <f t="shared" si="370"/>
        <v>6.9733889084229624E-5</v>
      </c>
      <c r="AV153" s="5">
        <f t="shared" si="371"/>
        <v>1.4845466508762309E-5</v>
      </c>
      <c r="AW153" s="5">
        <f t="shared" si="372"/>
        <v>5.0891857992284573E-8</v>
      </c>
      <c r="AX153" s="5">
        <f t="shared" si="373"/>
        <v>9.650248143082578E-5</v>
      </c>
      <c r="AY153" s="5">
        <f t="shared" si="374"/>
        <v>8.2119355930481436E-5</v>
      </c>
      <c r="AZ153" s="5">
        <f t="shared" si="375"/>
        <v>3.4939975213336821E-5</v>
      </c>
      <c r="BA153" s="5">
        <f t="shared" si="376"/>
        <v>9.9107926836158428E-6</v>
      </c>
      <c r="BB153" s="5">
        <f t="shared" si="377"/>
        <v>2.1084118767517175E-6</v>
      </c>
      <c r="BC153" s="5">
        <f t="shared" si="378"/>
        <v>3.5883310519665498E-7</v>
      </c>
      <c r="BD153" s="5">
        <f t="shared" si="379"/>
        <v>9.6099488838636998E-5</v>
      </c>
      <c r="BE153" s="5">
        <f t="shared" si="380"/>
        <v>8.1833482216370432E-5</v>
      </c>
      <c r="BF153" s="5">
        <f t="shared" si="381"/>
        <v>3.4842634922344073E-5</v>
      </c>
      <c r="BG153" s="5">
        <f t="shared" si="382"/>
        <v>9.8900773900986767E-6</v>
      </c>
      <c r="BH153" s="5">
        <f t="shared" si="383"/>
        <v>2.105472885449341E-6</v>
      </c>
      <c r="BI153" s="5">
        <f t="shared" si="384"/>
        <v>3.5858292278282339E-7</v>
      </c>
      <c r="BJ153" s="8">
        <f t="shared" si="385"/>
        <v>0.33002992213521765</v>
      </c>
      <c r="BK153" s="8">
        <f t="shared" si="386"/>
        <v>0.34029251559648183</v>
      </c>
      <c r="BL153" s="8">
        <f t="shared" si="387"/>
        <v>0.3109836962819269</v>
      </c>
      <c r="BM153" s="8">
        <f t="shared" si="388"/>
        <v>0.24337702920350027</v>
      </c>
      <c r="BN153" s="8">
        <f t="shared" si="389"/>
        <v>0.75656166278051362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1.2378</v>
      </c>
      <c r="F154">
        <f>VLOOKUP(B154,home!$B$2:$E$405,3,FALSE)</f>
        <v>1.0455000000000001</v>
      </c>
      <c r="G154">
        <f>VLOOKUP(C154,away!$B$2:$E$405,4,FALSE)</f>
        <v>1.093</v>
      </c>
      <c r="H154">
        <f>VLOOKUP(A154,away!$A$2:$E$405,3,FALSE)</f>
        <v>0.96950000000000003</v>
      </c>
      <c r="I154">
        <f>VLOOKUP(C154,away!$B$2:$E$405,3,FALSE)</f>
        <v>1.0921000000000001</v>
      </c>
      <c r="J154">
        <f>VLOOKUP(B154,home!$B$2:$E$405,4,FALSE)</f>
        <v>0.78879999999999995</v>
      </c>
      <c r="K154" s="3">
        <f t="shared" si="334"/>
        <v>1.4144730507000001</v>
      </c>
      <c r="L154" s="3">
        <f t="shared" si="335"/>
        <v>0.83517430136000004</v>
      </c>
      <c r="M154" s="5">
        <f t="shared" si="336"/>
        <v>0.10543639993580793</v>
      </c>
      <c r="N154" s="5">
        <f t="shared" si="337"/>
        <v>0.1491369462720275</v>
      </c>
      <c r="O154" s="5">
        <f t="shared" si="338"/>
        <v>8.8057771654301925E-2</v>
      </c>
      <c r="P154" s="5">
        <f t="shared" si="339"/>
        <v>0.12455534490970442</v>
      </c>
      <c r="Q154" s="5">
        <f t="shared" si="340"/>
        <v>0.10547509568273841</v>
      </c>
      <c r="R154" s="5">
        <f t="shared" si="341"/>
        <v>3.6771793960350012E-2</v>
      </c>
      <c r="S154" s="5">
        <f t="shared" si="342"/>
        <v>3.6785289413856927E-2</v>
      </c>
      <c r="T154" s="5">
        <f t="shared" si="343"/>
        <v>8.8090089347710204E-2</v>
      </c>
      <c r="U154" s="5">
        <f t="shared" si="344"/>
        <v>5.2012711582808117E-2</v>
      </c>
      <c r="V154" s="5">
        <f t="shared" si="345"/>
        <v>4.8284025181012276E-3</v>
      </c>
      <c r="W154" s="5">
        <f t="shared" si="346"/>
        <v>4.9730560121079119E-2</v>
      </c>
      <c r="X154" s="5">
        <f t="shared" si="347"/>
        <v>4.1533685805363735E-2</v>
      </c>
      <c r="Y154" s="5">
        <f t="shared" si="348"/>
        <v>1.7343933512700204E-2</v>
      </c>
      <c r="Z154" s="5">
        <f t="shared" si="349"/>
        <v>1.0236952443529731E-2</v>
      </c>
      <c r="AA154" s="5">
        <f t="shared" si="350"/>
        <v>1.4479893352670317E-2</v>
      </c>
      <c r="AB154" s="5">
        <f t="shared" si="351"/>
        <v>1.0240709462181122E-2</v>
      </c>
      <c r="AC154" s="5">
        <f t="shared" si="352"/>
        <v>3.5649651197969376E-4</v>
      </c>
      <c r="AD154" s="5">
        <f t="shared" si="353"/>
        <v>1.7585634271870657E-2</v>
      </c>
      <c r="AE154" s="5">
        <f t="shared" si="354"/>
        <v>1.4687069816982047E-2</v>
      </c>
      <c r="AF154" s="5">
        <f t="shared" si="355"/>
        <v>6.1331316367117623E-3</v>
      </c>
      <c r="AG154" s="5">
        <f t="shared" si="356"/>
        <v>1.7074113099465533E-3</v>
      </c>
      <c r="AH154" s="5">
        <f t="shared" si="357"/>
        <v>2.1374099012701222E-3</v>
      </c>
      <c r="AI154" s="5">
        <f t="shared" si="358"/>
        <v>3.0233087036459351E-3</v>
      </c>
      <c r="AJ154" s="5">
        <f t="shared" si="359"/>
        <v>2.1381943426269649E-3</v>
      </c>
      <c r="AK154" s="5">
        <f t="shared" si="360"/>
        <v>1.0081394249350144E-3</v>
      </c>
      <c r="AL154" s="5">
        <f t="shared" si="361"/>
        <v>1.6845622967313456E-5</v>
      </c>
      <c r="AM154" s="5">
        <f t="shared" si="362"/>
        <v>4.9748811514054693E-3</v>
      </c>
      <c r="AN154" s="5">
        <f t="shared" si="363"/>
        <v>4.1548928899740947E-3</v>
      </c>
      <c r="AO154" s="5">
        <f t="shared" si="364"/>
        <v>1.7350298833048732E-3</v>
      </c>
      <c r="AP154" s="5">
        <f t="shared" si="365"/>
        <v>4.8301745687595658E-4</v>
      </c>
      <c r="AQ154" s="5">
        <f t="shared" si="366"/>
        <v>1.0085094177276524E-4</v>
      </c>
      <c r="AR154" s="5">
        <f t="shared" si="367"/>
        <v>3.5702196420264422E-4</v>
      </c>
      <c r="AS154" s="5">
        <f t="shared" si="368"/>
        <v>5.0499794687262033E-4</v>
      </c>
      <c r="AT154" s="5">
        <f t="shared" si="369"/>
        <v>3.5715299325507607E-4</v>
      </c>
      <c r="AU154" s="5">
        <f t="shared" si="370"/>
        <v>1.683944279787146E-4</v>
      </c>
      <c r="AV154" s="5">
        <f t="shared" si="371"/>
        <v>5.9547345065983543E-5</v>
      </c>
      <c r="AW154" s="5">
        <f t="shared" si="372"/>
        <v>5.5278515984517835E-7</v>
      </c>
      <c r="AX154" s="5">
        <f t="shared" si="373"/>
        <v>1.1728058865164042E-3</v>
      </c>
      <c r="AY154" s="5">
        <f t="shared" si="374"/>
        <v>9.7949733690223329E-4</v>
      </c>
      <c r="AZ154" s="5">
        <f t="shared" si="375"/>
        <v>4.0902550201565163E-4</v>
      </c>
      <c r="BA154" s="5">
        <f t="shared" si="376"/>
        <v>1.1386919596144838E-4</v>
      </c>
      <c r="BB154" s="5">
        <f t="shared" si="377"/>
        <v>2.3775156545881898E-5</v>
      </c>
      <c r="BC154" s="5">
        <f t="shared" si="378"/>
        <v>3.9712799515863096E-6</v>
      </c>
      <c r="BD154" s="5">
        <f t="shared" si="379"/>
        <v>4.9695928253853046E-5</v>
      </c>
      <c r="BE154" s="5">
        <f t="shared" si="380"/>
        <v>7.0293551244595827E-5</v>
      </c>
      <c r="BF154" s="5">
        <f t="shared" si="381"/>
        <v>4.9714166936740146E-5</v>
      </c>
      <c r="BG154" s="5">
        <f t="shared" si="382"/>
        <v>2.3439783123339963E-5</v>
      </c>
      <c r="BH154" s="5">
        <f t="shared" si="383"/>
        <v>8.2887353855542728E-6</v>
      </c>
      <c r="BI154" s="5">
        <f t="shared" si="384"/>
        <v>2.3448385654499968E-6</v>
      </c>
      <c r="BJ154" s="8">
        <f t="shared" si="385"/>
        <v>0.50557517445835654</v>
      </c>
      <c r="BK154" s="8">
        <f t="shared" si="386"/>
        <v>0.27295827624931979</v>
      </c>
      <c r="BL154" s="8">
        <f t="shared" si="387"/>
        <v>0.21152082406567416</v>
      </c>
      <c r="BM154" s="8">
        <f t="shared" si="388"/>
        <v>0.3898789302502077</v>
      </c>
      <c r="BN154" s="8">
        <f t="shared" si="389"/>
        <v>0.60943335241493024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1.4778</v>
      </c>
      <c r="F155">
        <f>VLOOKUP(B155,home!$B$2:$E$405,3,FALSE)</f>
        <v>0.48330000000000001</v>
      </c>
      <c r="G155">
        <f>VLOOKUP(C155,away!$B$2:$E$405,4,FALSE)</f>
        <v>1.2687999999999999</v>
      </c>
      <c r="H155">
        <f>VLOOKUP(A155,away!$A$2:$E$405,3,FALSE)</f>
        <v>1.2444</v>
      </c>
      <c r="I155">
        <f>VLOOKUP(C155,away!$B$2:$E$405,3,FALSE)</f>
        <v>0.90410000000000001</v>
      </c>
      <c r="J155">
        <f>VLOOKUP(B155,home!$B$2:$E$405,4,FALSE)</f>
        <v>1.4923999999999999</v>
      </c>
      <c r="K155" s="3">
        <f t="shared" si="334"/>
        <v>0.90620327491199992</v>
      </c>
      <c r="L155" s="3">
        <f t="shared" si="335"/>
        <v>1.6790425884959999</v>
      </c>
      <c r="M155" s="5">
        <f t="shared" si="336"/>
        <v>7.5377544742662311E-2</v>
      </c>
      <c r="N155" s="5">
        <f t="shared" si="337"/>
        <v>6.8307377900626381E-2</v>
      </c>
      <c r="O155" s="5">
        <f t="shared" si="338"/>
        <v>0.12656210783919275</v>
      </c>
      <c r="P155" s="5">
        <f t="shared" si="339"/>
        <v>0.11469099660364217</v>
      </c>
      <c r="Q155" s="5">
        <f t="shared" si="340"/>
        <v>3.0950184777099595E-2</v>
      </c>
      <c r="R155" s="5">
        <f t="shared" si="341"/>
        <v>0.10625158457591406</v>
      </c>
      <c r="S155" s="5">
        <f t="shared" si="342"/>
        <v>4.3627133076714973E-2</v>
      </c>
      <c r="T155" s="5">
        <f t="shared" si="343"/>
        <v>5.1966678362570788E-2</v>
      </c>
      <c r="U155" s="5">
        <f t="shared" si="344"/>
        <v>9.6285533907282658E-2</v>
      </c>
      <c r="V155" s="5">
        <f t="shared" si="345"/>
        <v>7.3756704608492372E-3</v>
      </c>
      <c r="W155" s="5">
        <f t="shared" si="346"/>
        <v>9.3490529347130622E-3</v>
      </c>
      <c r="X155" s="5">
        <f t="shared" si="347"/>
        <v>1.5697458039486741E-2</v>
      </c>
      <c r="Y155" s="5">
        <f t="shared" si="348"/>
        <v>1.3178350289713585E-2</v>
      </c>
      <c r="Z155" s="5">
        <f t="shared" si="349"/>
        <v>5.9466978532714813E-2</v>
      </c>
      <c r="AA155" s="5">
        <f t="shared" si="350"/>
        <v>5.388917069546776E-2</v>
      </c>
      <c r="AB155" s="5">
        <f t="shared" si="351"/>
        <v>2.4417271483262327E-2</v>
      </c>
      <c r="AC155" s="5">
        <f t="shared" si="352"/>
        <v>7.0140500617824151E-4</v>
      </c>
      <c r="AD155" s="5">
        <f t="shared" si="353"/>
        <v>2.1180355966906547E-3</v>
      </c>
      <c r="AE155" s="5">
        <f t="shared" si="354"/>
        <v>3.5562719707941458E-3</v>
      </c>
      <c r="AF155" s="5">
        <f t="shared" si="355"/>
        <v>2.9855660476189876E-3</v>
      </c>
      <c r="AG155" s="5">
        <f t="shared" si="356"/>
        <v>1.6709641815733191E-3</v>
      </c>
      <c r="AH155" s="5">
        <f t="shared" si="357"/>
        <v>2.4961897391401387E-2</v>
      </c>
      <c r="AI155" s="5">
        <f t="shared" si="358"/>
        <v>2.2620553164105245E-2</v>
      </c>
      <c r="AJ155" s="5">
        <f t="shared" si="359"/>
        <v>1.0249409678816587E-2</v>
      </c>
      <c r="AK155" s="5">
        <f t="shared" si="360"/>
        <v>3.0960162056194473E-3</v>
      </c>
      <c r="AL155" s="5">
        <f t="shared" si="361"/>
        <v>4.2689020692304923E-5</v>
      </c>
      <c r="AM155" s="5">
        <f t="shared" si="362"/>
        <v>3.8387415882025277E-4</v>
      </c>
      <c r="AN155" s="5">
        <f t="shared" si="363"/>
        <v>6.4454106128228165E-4</v>
      </c>
      <c r="AO155" s="5">
        <f t="shared" si="364"/>
        <v>5.4110594596368071E-4</v>
      </c>
      <c r="AP155" s="5">
        <f t="shared" si="365"/>
        <v>3.0284664272047841E-4</v>
      </c>
      <c r="AQ155" s="5">
        <f t="shared" si="366"/>
        <v>1.2712310272767886E-4</v>
      </c>
      <c r="AR155" s="5">
        <f t="shared" si="367"/>
        <v>8.3824177619660194E-3</v>
      </c>
      <c r="AS155" s="5">
        <f t="shared" si="368"/>
        <v>7.5961744275741244E-3</v>
      </c>
      <c r="AT155" s="5">
        <f t="shared" si="369"/>
        <v>3.4418390715352286E-3</v>
      </c>
      <c r="AU155" s="5">
        <f t="shared" si="370"/>
        <v>1.0396686127817673E-3</v>
      </c>
      <c r="AV155" s="5">
        <f t="shared" si="371"/>
        <v>2.3553777543151332E-4</v>
      </c>
      <c r="AW155" s="5">
        <f t="shared" si="372"/>
        <v>1.8042679332673412E-6</v>
      </c>
      <c r="AX155" s="5">
        <f t="shared" si="373"/>
        <v>5.797800331283367E-5</v>
      </c>
      <c r="AY155" s="5">
        <f t="shared" si="374"/>
        <v>9.7347536758209889E-5</v>
      </c>
      <c r="AZ155" s="5">
        <f t="shared" si="375"/>
        <v>8.1725330051107139E-5</v>
      </c>
      <c r="BA155" s="5">
        <f t="shared" si="376"/>
        <v>4.5740103238233628E-5</v>
      </c>
      <c r="BB155" s="5">
        <f t="shared" si="377"/>
        <v>1.9199895334799519E-5</v>
      </c>
      <c r="BC155" s="5">
        <f t="shared" si="378"/>
        <v>6.4474883923588056E-6</v>
      </c>
      <c r="BD155" s="5">
        <f t="shared" si="379"/>
        <v>2.3457394028177135E-3</v>
      </c>
      <c r="BE155" s="5">
        <f t="shared" si="380"/>
        <v>2.1257167289235311E-3</v>
      </c>
      <c r="BF155" s="5">
        <f t="shared" si="381"/>
        <v>9.6316573064286369E-4</v>
      </c>
      <c r="BG155" s="5">
        <f t="shared" si="382"/>
        <v>2.9094131313052419E-4</v>
      </c>
      <c r="BH155" s="5">
        <f t="shared" si="383"/>
        <v>6.5912992691519645E-5</v>
      </c>
      <c r="BI155" s="5">
        <f t="shared" si="384"/>
        <v>1.1946113967261168E-5</v>
      </c>
      <c r="BJ155" s="8">
        <f t="shared" si="385"/>
        <v>0.20208786936948916</v>
      </c>
      <c r="BK155" s="8">
        <f t="shared" si="386"/>
        <v>0.24191278644749745</v>
      </c>
      <c r="BL155" s="8">
        <f t="shared" si="387"/>
        <v>0.49483260487252428</v>
      </c>
      <c r="BM155" s="8">
        <f t="shared" si="388"/>
        <v>0.47606489951426356</v>
      </c>
      <c r="BN155" s="8">
        <f t="shared" si="389"/>
        <v>0.52213979643913733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1.3520000000000001</v>
      </c>
      <c r="F157">
        <f>VLOOKUP(B157,home!$B$2:$E$405,3,FALSE)</f>
        <v>0.78320000000000001</v>
      </c>
      <c r="G157">
        <f>VLOOKUP(C157,away!$B$2:$E$405,4,FALSE)</f>
        <v>1.0006999999999999</v>
      </c>
      <c r="H157">
        <f>VLOOKUP(A157,away!$A$2:$E$405,3,FALSE)</f>
        <v>1.1732</v>
      </c>
      <c r="I157">
        <f>VLOOKUP(C157,away!$B$2:$E$405,3,FALSE)</f>
        <v>1.0528999999999999</v>
      </c>
      <c r="J157">
        <f>VLOOKUP(B157,home!$B$2:$E$405,4,FALSE)</f>
        <v>1.1031</v>
      </c>
      <c r="K157" s="3">
        <f t="shared" si="334"/>
        <v>1.0596276204799999</v>
      </c>
      <c r="L157" s="3">
        <f t="shared" si="335"/>
        <v>1.362617821068</v>
      </c>
      <c r="M157" s="5">
        <f t="shared" si="336"/>
        <v>8.8722173169075616E-2</v>
      </c>
      <c r="N157" s="5">
        <f t="shared" si="337"/>
        <v>9.401246523896209E-2</v>
      </c>
      <c r="O157" s="5">
        <f t="shared" si="338"/>
        <v>0.12089441428406358</v>
      </c>
      <c r="P157" s="5">
        <f t="shared" si="339"/>
        <v>0.1281030605371456</v>
      </c>
      <c r="Q157" s="5">
        <f t="shared" si="340"/>
        <v>4.9809102418310047E-2</v>
      </c>
      <c r="R157" s="5">
        <f t="shared" si="341"/>
        <v>8.236644168552143E-2</v>
      </c>
      <c r="S157" s="5">
        <f t="shared" si="342"/>
        <v>4.6240960779079208E-2</v>
      </c>
      <c r="T157" s="5">
        <f t="shared" si="343"/>
        <v>6.7870770606590483E-2</v>
      </c>
      <c r="U157" s="5">
        <f t="shared" si="344"/>
        <v>8.727775661063375E-2</v>
      </c>
      <c r="V157" s="5">
        <f t="shared" si="345"/>
        <v>7.4184243870403154E-3</v>
      </c>
      <c r="W157" s="5">
        <f t="shared" si="346"/>
        <v>1.7593033557919496E-2</v>
      </c>
      <c r="X157" s="5">
        <f t="shared" si="347"/>
        <v>2.397258105266847E-2</v>
      </c>
      <c r="Y157" s="5">
        <f t="shared" si="348"/>
        <v>1.6332733079681572E-2</v>
      </c>
      <c r="Z157" s="5">
        <f t="shared" si="349"/>
        <v>3.7411327099549897E-2</v>
      </c>
      <c r="AA157" s="5">
        <f t="shared" si="350"/>
        <v>3.9642075513494995E-2</v>
      </c>
      <c r="AB157" s="5">
        <f t="shared" si="351"/>
        <v>2.1002919073626586E-2</v>
      </c>
      <c r="AC157" s="5">
        <f t="shared" si="352"/>
        <v>6.6945135753455909E-4</v>
      </c>
      <c r="AD157" s="5">
        <f t="shared" si="353"/>
        <v>4.6605160715007558E-3</v>
      </c>
      <c r="AE157" s="5">
        <f t="shared" si="354"/>
        <v>6.3505022544007549E-3</v>
      </c>
      <c r="AF157" s="5">
        <f t="shared" si="355"/>
        <v>4.3266537722894908E-3</v>
      </c>
      <c r="AG157" s="5">
        <f t="shared" si="356"/>
        <v>1.9651918452375824E-3</v>
      </c>
      <c r="AH157" s="5">
        <f t="shared" si="357"/>
        <v>1.2744335253912721E-2</v>
      </c>
      <c r="AI157" s="5">
        <f t="shared" si="358"/>
        <v>1.3504249639702913E-2</v>
      </c>
      <c r="AJ157" s="5">
        <f t="shared" si="359"/>
        <v>7.154737956043147E-3</v>
      </c>
      <c r="AK157" s="5">
        <f t="shared" si="360"/>
        <v>2.5271193185066464E-3</v>
      </c>
      <c r="AL157" s="5">
        <f t="shared" si="361"/>
        <v>3.8663961766353778E-5</v>
      </c>
      <c r="AM157" s="5">
        <f t="shared" si="362"/>
        <v>9.8768231101062864E-4</v>
      </c>
      <c r="AN157" s="5">
        <f t="shared" si="363"/>
        <v>1.3458335185367095E-3</v>
      </c>
      <c r="AO157" s="5">
        <f t="shared" si="364"/>
        <v>9.1692836827438583E-4</v>
      </c>
      <c r="AP157" s="5">
        <f t="shared" si="365"/>
        <v>4.1647431175116005E-4</v>
      </c>
      <c r="AQ157" s="5">
        <f t="shared" si="366"/>
        <v>1.4187382980229013E-4</v>
      </c>
      <c r="AR157" s="5">
        <f t="shared" si="367"/>
        <v>3.4731316669293303E-3</v>
      </c>
      <c r="AS157" s="5">
        <f t="shared" si="368"/>
        <v>3.680226243842062E-3</v>
      </c>
      <c r="AT157" s="5">
        <f t="shared" si="369"/>
        <v>1.9498346887952061E-3</v>
      </c>
      <c r="AU157" s="5">
        <f t="shared" si="370"/>
        <v>6.8869956387247516E-4</v>
      </c>
      <c r="AV157" s="5">
        <f t="shared" si="371"/>
        <v>1.8244127002295114E-4</v>
      </c>
      <c r="AW157" s="5">
        <f t="shared" si="372"/>
        <v>1.5507121393814199E-6</v>
      </c>
      <c r="AX157" s="5">
        <f t="shared" si="373"/>
        <v>1.7442924283439656E-4</v>
      </c>
      <c r="AY157" s="5">
        <f t="shared" si="374"/>
        <v>2.376803948015465E-4</v>
      </c>
      <c r="AZ157" s="5">
        <f t="shared" si="375"/>
        <v>1.619337708375327E-4</v>
      </c>
      <c r="BA157" s="5">
        <f t="shared" si="376"/>
        <v>7.3551280658654548E-5</v>
      </c>
      <c r="BB157" s="5">
        <f t="shared" si="377"/>
        <v>2.5055571446964191E-5</v>
      </c>
      <c r="BC157" s="5">
        <f t="shared" si="378"/>
        <v>6.8282336341351889E-6</v>
      </c>
      <c r="BD157" s="5">
        <f t="shared" si="379"/>
        <v>7.8875851737891887E-4</v>
      </c>
      <c r="BE157" s="5">
        <f t="shared" si="380"/>
        <v>8.3579031090355647E-4</v>
      </c>
      <c r="BF157" s="5">
        <f t="shared" si="381"/>
        <v>4.4281324918148742E-4</v>
      </c>
      <c r="BG157" s="5">
        <f t="shared" si="382"/>
        <v>1.564057165157323E-4</v>
      </c>
      <c r="BH157" s="5">
        <f t="shared" si="383"/>
        <v>4.1432954305258703E-5</v>
      </c>
      <c r="BI157" s="5">
        <f t="shared" si="384"/>
        <v>8.7807005559875702E-6</v>
      </c>
      <c r="BJ157" s="8">
        <f t="shared" si="385"/>
        <v>0.29138182073114915</v>
      </c>
      <c r="BK157" s="8">
        <f t="shared" si="386"/>
        <v>0.27143041458644313</v>
      </c>
      <c r="BL157" s="8">
        <f t="shared" si="387"/>
        <v>0.39936236421780869</v>
      </c>
      <c r="BM157" s="8">
        <f t="shared" si="388"/>
        <v>0.43544213961921047</v>
      </c>
      <c r="BN157" s="8">
        <f t="shared" si="389"/>
        <v>0.56390765733307835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1.3520000000000001</v>
      </c>
      <c r="F158">
        <f>VLOOKUP(B158,home!$B$2:$E$405,3,FALSE)</f>
        <v>1.0006999999999999</v>
      </c>
      <c r="G158">
        <f>VLOOKUP(C158,away!$B$2:$E$405,4,FALSE)</f>
        <v>0.98619999999999997</v>
      </c>
      <c r="H158">
        <f>VLOOKUP(A158,away!$A$2:$E$405,3,FALSE)</f>
        <v>1.1732</v>
      </c>
      <c r="I158">
        <f>VLOOKUP(C158,away!$B$2:$E$405,3,FALSE)</f>
        <v>0.94710000000000005</v>
      </c>
      <c r="J158">
        <f>VLOOKUP(B158,home!$B$2:$E$405,4,FALSE)</f>
        <v>0.60170000000000001</v>
      </c>
      <c r="K158" s="3">
        <f t="shared" si="334"/>
        <v>1.33427573968</v>
      </c>
      <c r="L158" s="3">
        <f t="shared" si="335"/>
        <v>0.66857156612400004</v>
      </c>
      <c r="M158" s="5">
        <f t="shared" si="336"/>
        <v>0.13495049037061185</v>
      </c>
      <c r="N158" s="5">
        <f t="shared" si="337"/>
        <v>0.18006116535942687</v>
      </c>
      <c r="O158" s="5">
        <f t="shared" si="338"/>
        <v>9.0224060696281763E-2</v>
      </c>
      <c r="P158" s="5">
        <f t="shared" si="339"/>
        <v>0.12038377532246458</v>
      </c>
      <c r="Q158" s="5">
        <f t="shared" si="340"/>
        <v>0.12012562229879607</v>
      </c>
      <c r="R158" s="5">
        <f t="shared" si="341"/>
        <v>3.0160620780889966E-2</v>
      </c>
      <c r="S158" s="5">
        <f t="shared" si="342"/>
        <v>2.6847352167987389E-2</v>
      </c>
      <c r="T158" s="5">
        <f t="shared" si="343"/>
        <v>8.03125754319262E-2</v>
      </c>
      <c r="U158" s="5">
        <f t="shared" si="344"/>
        <v>4.0242584601629938E-2</v>
      </c>
      <c r="V158" s="5">
        <f t="shared" si="345"/>
        <v>2.661046368863901E-3</v>
      </c>
      <c r="W158" s="5">
        <f t="shared" si="346"/>
        <v>5.342690118241547E-2</v>
      </c>
      <c r="X158" s="5">
        <f t="shared" si="347"/>
        <v>3.5719706996679708E-2</v>
      </c>
      <c r="Y158" s="5">
        <f t="shared" si="348"/>
        <v>1.1940590224130274E-2</v>
      </c>
      <c r="Z158" s="5">
        <f t="shared" si="349"/>
        <v>6.7215111569172226E-3</v>
      </c>
      <c r="AA158" s="5">
        <f t="shared" si="350"/>
        <v>8.9683492706631E-3</v>
      </c>
      <c r="AB158" s="5">
        <f t="shared" si="351"/>
        <v>5.9831254284113001E-3</v>
      </c>
      <c r="AC158" s="5">
        <f t="shared" si="352"/>
        <v>1.4836311788873921E-4</v>
      </c>
      <c r="AD158" s="5">
        <f t="shared" si="353"/>
        <v>1.7821554523494425E-2</v>
      </c>
      <c r="AE158" s="5">
        <f t="shared" si="354"/>
        <v>1.1914984618536928E-2</v>
      </c>
      <c r="AF158" s="5">
        <f t="shared" si="355"/>
        <v>3.9830099633793017E-3</v>
      </c>
      <c r="AG158" s="5">
        <f t="shared" si="356"/>
        <v>8.8764240303466544E-4</v>
      </c>
      <c r="AH158" s="5">
        <f t="shared" si="357"/>
        <v>1.1234528102250212E-3</v>
      </c>
      <c r="AI158" s="5">
        <f t="shared" si="358"/>
        <v>1.498995829358565E-3</v>
      </c>
      <c r="AJ158" s="5">
        <f t="shared" si="359"/>
        <v>1.0000368844973176E-3</v>
      </c>
      <c r="AK158" s="5">
        <f t="shared" si="360"/>
        <v>4.4477498458998029E-4</v>
      </c>
      <c r="AL158" s="5">
        <f t="shared" si="361"/>
        <v>5.293945120468502E-6</v>
      </c>
      <c r="AM158" s="5">
        <f t="shared" si="362"/>
        <v>4.7557735688165933E-3</v>
      </c>
      <c r="AN158" s="5">
        <f t="shared" si="363"/>
        <v>3.1795749830348355E-3</v>
      </c>
      <c r="AO158" s="5">
        <f t="shared" si="364"/>
        <v>1.0628867130081452E-3</v>
      </c>
      <c r="AP158" s="5">
        <f t="shared" si="365"/>
        <v>2.3687194477608209E-4</v>
      </c>
      <c r="AQ158" s="5">
        <f t="shared" si="366"/>
        <v>3.9591461772445701E-5</v>
      </c>
      <c r="AR158" s="5">
        <f t="shared" si="367"/>
        <v>1.5022172095971036E-4</v>
      </c>
      <c r="AS158" s="5">
        <f t="shared" si="368"/>
        <v>2.0043719784952011E-4</v>
      </c>
      <c r="AT158" s="5">
        <f t="shared" si="369"/>
        <v>1.3371924521002752E-4</v>
      </c>
      <c r="AU158" s="5">
        <f t="shared" si="370"/>
        <v>5.9472781604020244E-5</v>
      </c>
      <c r="AV158" s="5">
        <f t="shared" si="371"/>
        <v>1.9838272416382812E-5</v>
      </c>
      <c r="AW158" s="5">
        <f t="shared" si="372"/>
        <v>1.3118084561598982E-7</v>
      </c>
      <c r="AX158" s="5">
        <f t="shared" si="373"/>
        <v>1.0575855493805577E-3</v>
      </c>
      <c r="AY158" s="5">
        <f t="shared" si="374"/>
        <v>7.0707162705947063E-4</v>
      </c>
      <c r="AZ158" s="5">
        <f t="shared" si="375"/>
        <v>2.3636399253249753E-4</v>
      </c>
      <c r="BA158" s="5">
        <f t="shared" si="376"/>
        <v>5.2675414887591113E-5</v>
      </c>
      <c r="BB158" s="5">
        <f t="shared" si="377"/>
        <v>8.8043211569070603E-6</v>
      </c>
      <c r="BC158" s="5">
        <f t="shared" si="378"/>
        <v>1.1772637569064048E-6</v>
      </c>
      <c r="BD158" s="5">
        <f t="shared" si="379"/>
        <v>1.6738995207979338E-5</v>
      </c>
      <c r="BE158" s="5">
        <f t="shared" si="380"/>
        <v>2.2334435212626611E-5</v>
      </c>
      <c r="BF158" s="5">
        <f t="shared" si="381"/>
        <v>1.4900147531831208E-5</v>
      </c>
      <c r="BG158" s="5">
        <f t="shared" si="382"/>
        <v>6.6269684564584034E-6</v>
      </c>
      <c r="BH158" s="5">
        <f t="shared" si="383"/>
        <v>2.2105508097692671E-6</v>
      </c>
      <c r="BI158" s="5">
        <f t="shared" si="384"/>
        <v>5.8989686336102218E-7</v>
      </c>
      <c r="BJ158" s="8">
        <f t="shared" si="385"/>
        <v>0.52753212984200193</v>
      </c>
      <c r="BK158" s="8">
        <f t="shared" si="386"/>
        <v>0.28570339291999636</v>
      </c>
      <c r="BL158" s="8">
        <f t="shared" si="387"/>
        <v>0.18027309149866863</v>
      </c>
      <c r="BM158" s="8">
        <f t="shared" si="388"/>
        <v>0.32361745014289917</v>
      </c>
      <c r="BN158" s="8">
        <f t="shared" si="389"/>
        <v>0.67590573482847116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1.5366</v>
      </c>
      <c r="F160">
        <f>VLOOKUP(B160,home!$B$2:$E$405,3,FALSE)</f>
        <v>1.2085999999999999</v>
      </c>
      <c r="G160">
        <f>VLOOKUP(C160,away!$B$2:$E$405,4,FALSE)</f>
        <v>1.8593999999999999</v>
      </c>
      <c r="H160">
        <f>VLOOKUP(A160,away!$A$2:$E$405,3,FALSE)</f>
        <v>1.1789000000000001</v>
      </c>
      <c r="I160">
        <f>VLOOKUP(C160,away!$B$2:$E$405,3,FALSE)</f>
        <v>1.0906</v>
      </c>
      <c r="J160">
        <f>VLOOKUP(B160,home!$B$2:$E$405,4,FALSE)</f>
        <v>0.60589999999999999</v>
      </c>
      <c r="K160" s="3">
        <f t="shared" si="334"/>
        <v>3.4531563727439996</v>
      </c>
      <c r="L160" s="3">
        <f t="shared" si="335"/>
        <v>0.77901068320599998</v>
      </c>
      <c r="M160" s="5">
        <f t="shared" si="336"/>
        <v>1.4520888849191846E-2</v>
      </c>
      <c r="N160" s="5">
        <f t="shared" si="337"/>
        <v>5.0142899867494102E-2</v>
      </c>
      <c r="O160" s="5">
        <f t="shared" si="338"/>
        <v>1.1311927543167326E-2</v>
      </c>
      <c r="P160" s="5">
        <f t="shared" si="339"/>
        <v>3.9061854683706626E-2</v>
      </c>
      <c r="Q160" s="5">
        <f t="shared" si="340"/>
        <v>8.6575637112650788E-2</v>
      </c>
      <c r="R160" s="5">
        <f t="shared" si="341"/>
        <v>4.4060562018897733E-3</v>
      </c>
      <c r="S160" s="5">
        <f t="shared" si="342"/>
        <v>2.6269543606759531E-2</v>
      </c>
      <c r="T160" s="5">
        <f t="shared" si="343"/>
        <v>6.7443346216120817E-2</v>
      </c>
      <c r="U160" s="5">
        <f t="shared" si="344"/>
        <v>1.521480105222389E-2</v>
      </c>
      <c r="V160" s="5">
        <f t="shared" si="345"/>
        <v>7.8518081061748381E-3</v>
      </c>
      <c r="W160" s="5">
        <f t="shared" si="346"/>
        <v>9.9653071006640628E-2</v>
      </c>
      <c r="X160" s="5">
        <f t="shared" si="347"/>
        <v>7.7630806928459153E-2</v>
      </c>
      <c r="Y160" s="5">
        <f t="shared" si="348"/>
        <v>3.0237613971586013E-2</v>
      </c>
      <c r="Z160" s="5">
        <f t="shared" si="349"/>
        <v>1.1441216173593953E-3</v>
      </c>
      <c r="AA160" s="5">
        <f t="shared" si="350"/>
        <v>3.9508308541787674E-3</v>
      </c>
      <c r="AB160" s="5">
        <f t="shared" si="351"/>
        <v>6.8214183708705184E-3</v>
      </c>
      <c r="AC160" s="5">
        <f t="shared" si="352"/>
        <v>1.3201076671040908E-3</v>
      </c>
      <c r="AD160" s="5">
        <f t="shared" si="353"/>
        <v>8.6029409302522855E-2</v>
      </c>
      <c r="AE160" s="5">
        <f t="shared" si="354"/>
        <v>6.7017828916566935E-2</v>
      </c>
      <c r="AF160" s="5">
        <f t="shared" si="355"/>
        <v>2.6103802345638812E-2</v>
      </c>
      <c r="AG160" s="5">
        <f t="shared" si="356"/>
        <v>6.7783802998501591E-3</v>
      </c>
      <c r="AH160" s="5">
        <f t="shared" si="357"/>
        <v>2.2282074070247406E-4</v>
      </c>
      <c r="AI160" s="5">
        <f t="shared" si="358"/>
        <v>7.6943486073628644E-4</v>
      </c>
      <c r="AJ160" s="5">
        <f t="shared" si="359"/>
        <v>1.3284894463814502E-3</v>
      </c>
      <c r="AK160" s="5">
        <f t="shared" si="360"/>
        <v>1.5291605992984172E-3</v>
      </c>
      <c r="AL160" s="5">
        <f t="shared" si="361"/>
        <v>1.4204599840907629E-4</v>
      </c>
      <c r="AM160" s="5">
        <f t="shared" si="362"/>
        <v>5.9414600595281732E-2</v>
      </c>
      <c r="AN160" s="5">
        <f t="shared" si="363"/>
        <v>4.6284608602142036E-2</v>
      </c>
      <c r="AO160" s="5">
        <f t="shared" si="364"/>
        <v>1.802810228453848E-2</v>
      </c>
      <c r="AP160" s="5">
        <f t="shared" si="365"/>
        <v>4.6813614258619908E-3</v>
      </c>
      <c r="AQ160" s="5">
        <f t="shared" si="366"/>
        <v>9.1170764067374094E-4</v>
      </c>
      <c r="AR160" s="5">
        <f t="shared" si="367"/>
        <v>3.4715947489420271E-5</v>
      </c>
      <c r="AS160" s="5">
        <f t="shared" si="368"/>
        <v>1.1987959530893764E-4</v>
      </c>
      <c r="AT160" s="5">
        <f t="shared" si="369"/>
        <v>2.0698149425151495E-4</v>
      </c>
      <c r="AU160" s="5">
        <f t="shared" si="370"/>
        <v>2.3824648863823137E-4</v>
      </c>
      <c r="AV160" s="5">
        <f t="shared" si="371"/>
        <v>2.056755951312474E-4</v>
      </c>
      <c r="AW160" s="5">
        <f t="shared" si="372"/>
        <v>1.0614172998718331E-5</v>
      </c>
      <c r="AX160" s="5">
        <f t="shared" si="373"/>
        <v>3.4194651113272759E-2</v>
      </c>
      <c r="AY160" s="5">
        <f t="shared" si="374"/>
        <v>2.6637998525741419E-2</v>
      </c>
      <c r="AZ160" s="5">
        <f t="shared" si="375"/>
        <v>1.0375642715389119E-2</v>
      </c>
      <c r="BA160" s="5">
        <f t="shared" si="376"/>
        <v>2.6942455068055451E-3</v>
      </c>
      <c r="BB160" s="5">
        <f t="shared" si="377"/>
        <v>5.247115082453208E-4</v>
      </c>
      <c r="BC160" s="5">
        <f t="shared" si="378"/>
        <v>8.1751174104847642E-5</v>
      </c>
      <c r="BD160" s="5">
        <f t="shared" si="379"/>
        <v>4.5073489953128152E-6</v>
      </c>
      <c r="BE160" s="5">
        <f t="shared" si="380"/>
        <v>1.556458090734571E-5</v>
      </c>
      <c r="BF160" s="5">
        <f t="shared" si="381"/>
        <v>2.6873465874645222E-5</v>
      </c>
      <c r="BG160" s="5">
        <f t="shared" si="382"/>
        <v>3.0932759980916504E-5</v>
      </c>
      <c r="BH160" s="5">
        <f t="shared" si="383"/>
        <v>2.6703914313665599E-5</v>
      </c>
      <c r="BI160" s="5">
        <f t="shared" si="384"/>
        <v>1.8442558377888812E-5</v>
      </c>
      <c r="BJ160" s="8">
        <f t="shared" si="385"/>
        <v>0.80144217705958709</v>
      </c>
      <c r="BK160" s="8">
        <f t="shared" si="386"/>
        <v>0.11580424743708742</v>
      </c>
      <c r="BL160" s="8">
        <f t="shared" si="387"/>
        <v>4.6483463418718021E-2</v>
      </c>
      <c r="BM160" s="8">
        <f t="shared" si="388"/>
        <v>0.73222736092190865</v>
      </c>
      <c r="BN160" s="8">
        <f t="shared" si="389"/>
        <v>0.20601926425810047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1.2417</v>
      </c>
      <c r="F161">
        <f>VLOOKUP(B161,home!$B$2:$E$405,3,FALSE)</f>
        <v>1.1073999999999999</v>
      </c>
      <c r="G161">
        <f>VLOOKUP(C161,away!$B$2:$E$405,4,FALSE)</f>
        <v>1.7114</v>
      </c>
      <c r="H161">
        <f>VLOOKUP(A161,away!$A$2:$E$405,3,FALSE)</f>
        <v>0.875</v>
      </c>
      <c r="I161">
        <f>VLOOKUP(C161,away!$B$2:$E$405,3,FALSE)</f>
        <v>1</v>
      </c>
      <c r="J161">
        <f>VLOOKUP(B161,home!$B$2:$E$405,4,FALSE)</f>
        <v>1.4286000000000001</v>
      </c>
      <c r="K161" s="3">
        <f t="shared" si="334"/>
        <v>2.3532752538119999</v>
      </c>
      <c r="L161" s="3">
        <f t="shared" si="335"/>
        <v>1.2500250000000002</v>
      </c>
      <c r="M161" s="5">
        <f t="shared" si="336"/>
        <v>2.7233695865125019E-2</v>
      </c>
      <c r="N161" s="5">
        <f t="shared" si="337"/>
        <v>6.4088382549240888E-2</v>
      </c>
      <c r="O161" s="5">
        <f t="shared" si="338"/>
        <v>3.40428006738029E-2</v>
      </c>
      <c r="P161" s="5">
        <f t="shared" si="339"/>
        <v>8.0112080396114824E-2</v>
      </c>
      <c r="Q161" s="5">
        <f t="shared" si="340"/>
        <v>7.5408802354982707E-2</v>
      </c>
      <c r="R161" s="5">
        <f t="shared" si="341"/>
        <v>2.1277175956135243E-2</v>
      </c>
      <c r="S161" s="5">
        <f t="shared" si="342"/>
        <v>5.8915483388469102E-2</v>
      </c>
      <c r="T161" s="5">
        <f t="shared" si="343"/>
        <v>9.4262888163787251E-2</v>
      </c>
      <c r="U161" s="5">
        <f t="shared" si="344"/>
        <v>5.0071051648576739E-2</v>
      </c>
      <c r="V161" s="5">
        <f t="shared" si="345"/>
        <v>1.9256544723810953E-2</v>
      </c>
      <c r="W161" s="5">
        <f t="shared" si="346"/>
        <v>5.9152556167193636E-2</v>
      </c>
      <c r="X161" s="5">
        <f t="shared" si="347"/>
        <v>7.3942174022896212E-2</v>
      </c>
      <c r="Y161" s="5">
        <f t="shared" si="348"/>
        <v>4.6214783041485435E-2</v>
      </c>
      <c r="Z161" s="5">
        <f t="shared" si="349"/>
        <v>8.8656672915226557E-3</v>
      </c>
      <c r="AA161" s="5">
        <f t="shared" si="350"/>
        <v>2.0863355445670719E-2</v>
      </c>
      <c r="AB161" s="5">
        <f t="shared" si="351"/>
        <v>2.4548609040890373E-2</v>
      </c>
      <c r="AC161" s="5">
        <f t="shared" si="352"/>
        <v>3.5403794133962345E-3</v>
      </c>
      <c r="AD161" s="5">
        <f t="shared" si="353"/>
        <v>3.4800561656995292E-2</v>
      </c>
      <c r="AE161" s="5">
        <f t="shared" si="354"/>
        <v>4.3501572085285538E-2</v>
      </c>
      <c r="AF161" s="5">
        <f t="shared" si="355"/>
        <v>2.7189026322954536E-2</v>
      </c>
      <c r="AG161" s="5">
        <f t="shared" si="356"/>
        <v>1.1328987543117086E-2</v>
      </c>
      <c r="AH161" s="5">
        <f t="shared" si="357"/>
        <v>2.7705764390214024E-3</v>
      </c>
      <c r="AI161" s="5">
        <f t="shared" si="358"/>
        <v>6.5199289727436369E-3</v>
      </c>
      <c r="AJ161" s="5">
        <f t="shared" si="359"/>
        <v>7.6715937540847486E-3</v>
      </c>
      <c r="AK161" s="5">
        <f t="shared" si="360"/>
        <v>6.0177905795954483E-3</v>
      </c>
      <c r="AL161" s="5">
        <f t="shared" si="361"/>
        <v>4.1658269461980241E-4</v>
      </c>
      <c r="AM161" s="5">
        <f t="shared" si="362"/>
        <v>1.6379060113233139E-2</v>
      </c>
      <c r="AN161" s="5">
        <f t="shared" si="363"/>
        <v>2.0474234618044252E-2</v>
      </c>
      <c r="AO161" s="5">
        <f t="shared" si="364"/>
        <v>1.2796652564210387E-2</v>
      </c>
      <c r="AP161" s="5">
        <f t="shared" si="365"/>
        <v>5.3320452071923654E-3</v>
      </c>
      <c r="AQ161" s="5">
        <f t="shared" si="366"/>
        <v>1.6662974525301596E-3</v>
      </c>
      <c r="AR161" s="5">
        <f t="shared" si="367"/>
        <v>6.9265796263754558E-4</v>
      </c>
      <c r="AS161" s="5">
        <f t="shared" si="368"/>
        <v>1.6300148428307726E-3</v>
      </c>
      <c r="AT161" s="5">
        <f t="shared" si="369"/>
        <v>1.9179367964899572E-3</v>
      </c>
      <c r="AU161" s="5">
        <f t="shared" si="370"/>
        <v>1.5044777338517597E-3</v>
      </c>
      <c r="AV161" s="5">
        <f t="shared" si="371"/>
        <v>8.8511255524612541E-4</v>
      </c>
      <c r="AW161" s="5">
        <f t="shared" si="372"/>
        <v>3.4040046982292784E-5</v>
      </c>
      <c r="AX161" s="5">
        <f t="shared" si="373"/>
        <v>6.4240728075284576E-3</v>
      </c>
      <c r="AY161" s="5">
        <f t="shared" si="374"/>
        <v>8.0302516112307591E-3</v>
      </c>
      <c r="AZ161" s="5">
        <f t="shared" si="375"/>
        <v>5.0190076351643671E-3</v>
      </c>
      <c r="BA161" s="5">
        <f t="shared" si="376"/>
        <v>2.0912950063821135E-3</v>
      </c>
      <c r="BB161" s="5">
        <f t="shared" si="377"/>
        <v>6.5354276008820051E-4</v>
      </c>
      <c r="BC161" s="5">
        <f t="shared" si="378"/>
        <v>1.6338895773585052E-4</v>
      </c>
      <c r="BD161" s="5">
        <f t="shared" si="379"/>
        <v>1.4430662829099976E-4</v>
      </c>
      <c r="BE161" s="5">
        <f t="shared" si="380"/>
        <v>3.3959321731825634E-4</v>
      </c>
      <c r="BF161" s="5">
        <f t="shared" si="381"/>
        <v>3.9957815733872673E-4</v>
      </c>
      <c r="BG161" s="5">
        <f t="shared" si="382"/>
        <v>3.1343912987634123E-4</v>
      </c>
      <c r="BH161" s="5">
        <f t="shared" si="383"/>
        <v>1.8440213697858981E-4</v>
      </c>
      <c r="BI161" s="5">
        <f t="shared" si="384"/>
        <v>8.6789797140353155E-5</v>
      </c>
      <c r="BJ161" s="8">
        <f t="shared" si="385"/>
        <v>0.60891958264127843</v>
      </c>
      <c r="BK161" s="8">
        <f t="shared" si="386"/>
        <v>0.19750501809276669</v>
      </c>
      <c r="BL161" s="8">
        <f t="shared" si="387"/>
        <v>0.18188119146852064</v>
      </c>
      <c r="BM161" s="8">
        <f t="shared" si="388"/>
        <v>0.68701231013443831</v>
      </c>
      <c r="BN161" s="8">
        <f t="shared" si="389"/>
        <v>0.3021629377954016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1.2417</v>
      </c>
      <c r="F162">
        <f>VLOOKUP(B162,home!$B$2:$E$405,3,FALSE)</f>
        <v>1.0066999999999999</v>
      </c>
      <c r="G162">
        <f>VLOOKUP(C162,away!$B$2:$E$405,4,FALSE)</f>
        <v>2.2147000000000001</v>
      </c>
      <c r="H162">
        <f>VLOOKUP(A162,away!$A$2:$E$405,3,FALSE)</f>
        <v>0.875</v>
      </c>
      <c r="I162">
        <f>VLOOKUP(C162,away!$B$2:$E$405,3,FALSE)</f>
        <v>0.85709999999999997</v>
      </c>
      <c r="J162">
        <f>VLOOKUP(B162,home!$B$2:$E$405,4,FALSE)</f>
        <v>2</v>
      </c>
      <c r="K162" s="3">
        <f t="shared" si="334"/>
        <v>2.7684179430329996</v>
      </c>
      <c r="L162" s="3">
        <f t="shared" si="335"/>
        <v>1.499925</v>
      </c>
      <c r="M162" s="5">
        <f t="shared" si="336"/>
        <v>1.4004970970985188E-2</v>
      </c>
      <c r="N162" s="5">
        <f t="shared" si="337"/>
        <v>3.8771612927731687E-2</v>
      </c>
      <c r="O162" s="5">
        <f t="shared" si="338"/>
        <v>2.1006406083654956E-2</v>
      </c>
      <c r="P162" s="5">
        <f t="shared" si="339"/>
        <v>5.8154511520627949E-2</v>
      </c>
      <c r="Q162" s="5">
        <f t="shared" si="340"/>
        <v>5.3668014454731322E-2</v>
      </c>
      <c r="R162" s="5">
        <f t="shared" si="341"/>
        <v>1.5754016822513085E-2</v>
      </c>
      <c r="S162" s="5">
        <f t="shared" si="342"/>
        <v>6.0370478760887879E-2</v>
      </c>
      <c r="T162" s="5">
        <f t="shared" si="343"/>
        <v>8.0497996581012879E-2</v>
      </c>
      <c r="U162" s="5">
        <f t="shared" si="344"/>
        <v>4.3613702846288946E-2</v>
      </c>
      <c r="V162" s="5">
        <f t="shared" si="345"/>
        <v>2.7853726682550504E-2</v>
      </c>
      <c r="W162" s="5">
        <f t="shared" si="346"/>
        <v>4.952516472781085E-2</v>
      </c>
      <c r="X162" s="5">
        <f t="shared" si="347"/>
        <v>7.4284032704361694E-2</v>
      </c>
      <c r="Y162" s="5">
        <f t="shared" si="348"/>
        <v>5.5710238877044863E-2</v>
      </c>
      <c r="Z162" s="5">
        <f t="shared" si="349"/>
        <v>7.8766145608359789E-3</v>
      </c>
      <c r="AA162" s="5">
        <f t="shared" si="350"/>
        <v>2.1805761080573312E-2</v>
      </c>
      <c r="AB162" s="5">
        <f t="shared" si="351"/>
        <v>3.0183730118474916E-2</v>
      </c>
      <c r="AC162" s="5">
        <f t="shared" si="352"/>
        <v>7.2287719866068823E-3</v>
      </c>
      <c r="AD162" s="5">
        <f t="shared" si="353"/>
        <v>3.4276588666034141E-2</v>
      </c>
      <c r="AE162" s="5">
        <f t="shared" si="354"/>
        <v>5.1412312254901261E-2</v>
      </c>
      <c r="AF162" s="5">
        <f t="shared" si="355"/>
        <v>3.8557306229466397E-2</v>
      </c>
      <c r="AG162" s="5">
        <f t="shared" si="356"/>
        <v>1.9277689182077461E-2</v>
      </c>
      <c r="AH162" s="5">
        <f t="shared" si="357"/>
        <v>2.9535827737904759E-3</v>
      </c>
      <c r="AI162" s="5">
        <f t="shared" si="358"/>
        <v>8.17675154719473E-3</v>
      </c>
      <c r="AJ162" s="5">
        <f t="shared" si="359"/>
        <v>1.1318332849488371E-2</v>
      </c>
      <c r="AK162" s="5">
        <f t="shared" si="360"/>
        <v>1.0444625248581139E-2</v>
      </c>
      <c r="AL162" s="5">
        <f t="shared" si="361"/>
        <v>1.2006756876427865E-3</v>
      </c>
      <c r="AM162" s="5">
        <f t="shared" si="362"/>
        <v>1.8978384617802099E-2</v>
      </c>
      <c r="AN162" s="5">
        <f t="shared" si="363"/>
        <v>2.8466153547856813E-2</v>
      </c>
      <c r="AO162" s="5">
        <f t="shared" si="364"/>
        <v>2.1348547680134569E-2</v>
      </c>
      <c r="AP162" s="5">
        <f t="shared" si="365"/>
        <v>1.0673740126375281E-2</v>
      </c>
      <c r="AQ162" s="5">
        <f t="shared" si="366"/>
        <v>4.00245241476336E-3</v>
      </c>
      <c r="AR162" s="5">
        <f t="shared" si="367"/>
        <v>8.8603052839553577E-4</v>
      </c>
      <c r="AS162" s="5">
        <f t="shared" si="368"/>
        <v>2.4529028128852108E-3</v>
      </c>
      <c r="AT162" s="5">
        <f t="shared" si="369"/>
        <v>3.3953300798537684E-3</v>
      </c>
      <c r="AU162" s="5">
        <f t="shared" si="370"/>
        <v>3.1332309051956123E-3</v>
      </c>
      <c r="AV162" s="5">
        <f t="shared" si="371"/>
        <v>2.1685231644022651E-3</v>
      </c>
      <c r="AW162" s="5">
        <f t="shared" si="372"/>
        <v>1.3849191328449599E-4</v>
      </c>
      <c r="AX162" s="5">
        <f t="shared" si="373"/>
        <v>8.7566834176174644E-3</v>
      </c>
      <c r="AY162" s="5">
        <f t="shared" si="374"/>
        <v>1.3134368375169875E-2</v>
      </c>
      <c r="AZ162" s="5">
        <f t="shared" si="375"/>
        <v>9.8502837425633386E-3</v>
      </c>
      <c r="BA162" s="5">
        <f t="shared" si="376"/>
        <v>4.9248956141881052E-3</v>
      </c>
      <c r="BB162" s="5">
        <f t="shared" si="377"/>
        <v>1.8467435135277731E-3</v>
      </c>
      <c r="BC162" s="5">
        <f t="shared" si="378"/>
        <v>5.5399535290562893E-4</v>
      </c>
      <c r="BD162" s="5">
        <f t="shared" si="379"/>
        <v>2.2149655671727911E-4</v>
      </c>
      <c r="BE162" s="5">
        <f t="shared" si="380"/>
        <v>6.1319504193614192E-4</v>
      </c>
      <c r="BF162" s="5">
        <f t="shared" si="381"/>
        <v>8.4879007833744437E-4</v>
      </c>
      <c r="BG162" s="5">
        <f t="shared" si="382"/>
        <v>7.8326856091258856E-4</v>
      </c>
      <c r="BH162" s="5">
        <f t="shared" si="383"/>
        <v>5.4210368456101155E-4</v>
      </c>
      <c r="BI162" s="5">
        <f t="shared" si="384"/>
        <v>3.0015391346460121E-4</v>
      </c>
      <c r="BJ162" s="8">
        <f t="shared" si="385"/>
        <v>0.61851720500807694</v>
      </c>
      <c r="BK162" s="8">
        <f t="shared" si="386"/>
        <v>0.18194750398447107</v>
      </c>
      <c r="BL162" s="8">
        <f t="shared" si="387"/>
        <v>0.18060193469722138</v>
      </c>
      <c r="BM162" s="8">
        <f t="shared" si="388"/>
        <v>0.7745878490084761</v>
      </c>
      <c r="BN162" s="8">
        <f t="shared" si="389"/>
        <v>0.20135953278024418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</v>
      </c>
      <c r="F163">
        <f>VLOOKUP(B163,home!$B$2:$E$405,3,FALSE)</f>
        <v>0.85709999999999997</v>
      </c>
      <c r="G163">
        <f>VLOOKUP(C163,away!$B$2:$E$405,4,FALSE)</f>
        <v>0.91669999999999996</v>
      </c>
      <c r="H163">
        <f>VLOOKUP(A163,away!$A$2:$E$405,3,FALSE)</f>
        <v>1.1161000000000001</v>
      </c>
      <c r="I163">
        <f>VLOOKUP(C163,away!$B$2:$E$405,3,FALSE)</f>
        <v>1.008</v>
      </c>
      <c r="J163">
        <f>VLOOKUP(B163,home!$B$2:$E$405,4,FALSE)</f>
        <v>1.024</v>
      </c>
      <c r="K163" s="3">
        <f t="shared" si="334"/>
        <v>1.1785553549999999</v>
      </c>
      <c r="L163" s="3">
        <f t="shared" si="335"/>
        <v>1.1520294912000002</v>
      </c>
      <c r="M163" s="5">
        <f t="shared" si="336"/>
        <v>9.7238860678093564E-2</v>
      </c>
      <c r="N163" s="5">
        <f t="shared" si="337"/>
        <v>0.11460137996626607</v>
      </c>
      <c r="O163" s="5">
        <f t="shared" si="338"/>
        <v>0.11202203519185182</v>
      </c>
      <c r="P163" s="5">
        <f t="shared" si="339"/>
        <v>0.13202416945335538</v>
      </c>
      <c r="Q163" s="5">
        <f t="shared" si="340"/>
        <v>6.7532035024816306E-2</v>
      </c>
      <c r="R163" s="5">
        <f t="shared" si="341"/>
        <v>6.4526344102628808E-2</v>
      </c>
      <c r="S163" s="5">
        <f t="shared" si="342"/>
        <v>4.4813311258219808E-2</v>
      </c>
      <c r="T163" s="5">
        <f t="shared" si="343"/>
        <v>7.7798895949339725E-2</v>
      </c>
      <c r="U163" s="5">
        <f t="shared" si="344"/>
        <v>7.604786838072583E-2</v>
      </c>
      <c r="V163" s="5">
        <f t="shared" si="345"/>
        <v>6.7604889627950688E-3</v>
      </c>
      <c r="W163" s="5">
        <f t="shared" si="346"/>
        <v>2.6530080504181611E-2</v>
      </c>
      <c r="X163" s="5">
        <f t="shared" si="347"/>
        <v>3.0563435144727383E-2</v>
      </c>
      <c r="Y163" s="5">
        <f t="shared" si="348"/>
        <v>1.7604989319552251E-2</v>
      </c>
      <c r="Z163" s="5">
        <f t="shared" si="349"/>
        <v>2.4778750455182519E-2</v>
      </c>
      <c r="AA163" s="5">
        <f t="shared" si="350"/>
        <v>2.9203129039164038E-2</v>
      </c>
      <c r="AB163" s="5">
        <f t="shared" si="351"/>
        <v>1.7208752055931392E-2</v>
      </c>
      <c r="AC163" s="5">
        <f t="shared" si="352"/>
        <v>5.7368263970509516E-4</v>
      </c>
      <c r="AD163" s="5">
        <f t="shared" si="353"/>
        <v>7.8167921116960824E-3</v>
      </c>
      <c r="AE163" s="5">
        <f t="shared" si="354"/>
        <v>9.0051750392534137E-3</v>
      </c>
      <c r="AF163" s="5">
        <f t="shared" si="355"/>
        <v>5.1871136093190268E-3</v>
      </c>
      <c r="AG163" s="5">
        <f t="shared" si="356"/>
        <v>1.9919026173801308E-3</v>
      </c>
      <c r="AH163" s="5">
        <f t="shared" si="357"/>
        <v>7.1364628198639229E-3</v>
      </c>
      <c r="AI163" s="5">
        <f t="shared" si="358"/>
        <v>8.4107164721090241E-3</v>
      </c>
      <c r="AJ163" s="5">
        <f t="shared" si="359"/>
        <v>4.9562474687954005E-3</v>
      </c>
      <c r="AK163" s="5">
        <f t="shared" si="360"/>
        <v>1.947070665018005E-3</v>
      </c>
      <c r="AL163" s="5">
        <f t="shared" si="361"/>
        <v>3.1156257285904947E-5</v>
      </c>
      <c r="AM163" s="5">
        <f t="shared" si="362"/>
        <v>1.8425044404322354E-3</v>
      </c>
      <c r="AN163" s="5">
        <f t="shared" si="363"/>
        <v>2.122619453044889E-3</v>
      </c>
      <c r="AO163" s="5">
        <f t="shared" si="364"/>
        <v>1.2226601042512634E-3</v>
      </c>
      <c r="AP163" s="5">
        <f t="shared" si="365"/>
        <v>4.6951349927037381E-4</v>
      </c>
      <c r="AQ163" s="5">
        <f t="shared" si="366"/>
        <v>1.3522334941899511E-4</v>
      </c>
      <c r="AR163" s="5">
        <f t="shared" si="367"/>
        <v>1.6442831262671101E-3</v>
      </c>
      <c r="AS163" s="5">
        <f t="shared" si="368"/>
        <v>1.9378786835982434E-3</v>
      </c>
      <c r="AT163" s="5">
        <f t="shared" si="369"/>
        <v>1.1419486499475303E-3</v>
      </c>
      <c r="AU163" s="5">
        <f t="shared" si="370"/>
        <v>4.486165655102275E-4</v>
      </c>
      <c r="AV163" s="5">
        <f t="shared" si="371"/>
        <v>1.3217986390594674E-4</v>
      </c>
      <c r="AW163" s="5">
        <f t="shared" si="372"/>
        <v>1.1750500442250237E-6</v>
      </c>
      <c r="AX163" s="5">
        <f t="shared" si="373"/>
        <v>3.6191557914711441E-4</v>
      </c>
      <c r="AY163" s="5">
        <f t="shared" si="374"/>
        <v>4.1693742050220362E-4</v>
      </c>
      <c r="AZ163" s="5">
        <f t="shared" si="375"/>
        <v>2.4016210220169715E-4</v>
      </c>
      <c r="BA163" s="5">
        <f t="shared" si="376"/>
        <v>9.2224608134981151E-5</v>
      </c>
      <c r="BB163" s="5">
        <f t="shared" si="377"/>
        <v>2.6561367096465437E-5</v>
      </c>
      <c r="BC163" s="5">
        <f t="shared" si="378"/>
        <v>6.1198956443434985E-6</v>
      </c>
      <c r="BD163" s="5">
        <f t="shared" si="379"/>
        <v>3.157104422237076E-4</v>
      </c>
      <c r="BE163" s="5">
        <f t="shared" si="380"/>
        <v>3.7208223231216861E-4</v>
      </c>
      <c r="BF163" s="5">
        <f t="shared" si="381"/>
        <v>2.1925975369593023E-4</v>
      </c>
      <c r="BG163" s="5">
        <f t="shared" si="382"/>
        <v>8.6136585618106542E-5</v>
      </c>
      <c r="BH163" s="5">
        <f t="shared" si="383"/>
        <v>2.5379183560408863E-5</v>
      </c>
      <c r="BI163" s="5">
        <f t="shared" si="384"/>
        <v>5.9821545381295657E-6</v>
      </c>
      <c r="BJ163" s="8">
        <f t="shared" si="385"/>
        <v>0.36556824110567643</v>
      </c>
      <c r="BK163" s="8">
        <f t="shared" si="386"/>
        <v>0.28185860666995699</v>
      </c>
      <c r="BL163" s="8">
        <f t="shared" si="387"/>
        <v>0.32778808343726573</v>
      </c>
      <c r="BM163" s="8">
        <f t="shared" si="388"/>
        <v>0.41163309488061173</v>
      </c>
      <c r="BN163" s="8">
        <f t="shared" si="389"/>
        <v>0.5879448244170119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1.5278</v>
      </c>
      <c r="F164">
        <f>VLOOKUP(B164,home!$B$2:$E$405,3,FALSE)</f>
        <v>1.1688000000000001</v>
      </c>
      <c r="G164">
        <f>VLOOKUP(C164,away!$B$2:$E$405,4,FALSE)</f>
        <v>0.79479999999999995</v>
      </c>
      <c r="H164">
        <f>VLOOKUP(A164,away!$A$2:$E$405,3,FALSE)</f>
        <v>1.0787</v>
      </c>
      <c r="I164">
        <f>VLOOKUP(C164,away!$B$2:$E$405,3,FALSE)</f>
        <v>0.72840000000000005</v>
      </c>
      <c r="J164">
        <f>VLOOKUP(B164,home!$B$2:$E$405,4,FALSE)</f>
        <v>0.39729999999999999</v>
      </c>
      <c r="K164" s="3">
        <f t="shared" si="334"/>
        <v>1.419268510272</v>
      </c>
      <c r="L164" s="3">
        <f t="shared" si="335"/>
        <v>0.31216857428400002</v>
      </c>
      <c r="M164" s="5">
        <f t="shared" si="336"/>
        <v>0.17702982025957609</v>
      </c>
      <c r="N164" s="5">
        <f t="shared" si="337"/>
        <v>0.25125284927352848</v>
      </c>
      <c r="O164" s="5">
        <f t="shared" si="338"/>
        <v>5.5263146596184635E-2</v>
      </c>
      <c r="P164" s="5">
        <f t="shared" si="339"/>
        <v>7.8433243742510123E-2</v>
      </c>
      <c r="Q164" s="5">
        <f t="shared" si="340"/>
        <v>0.1782976285450181</v>
      </c>
      <c r="R164" s="5">
        <f t="shared" si="341"/>
        <v>8.6257088416893217E-3</v>
      </c>
      <c r="S164" s="5">
        <f t="shared" si="342"/>
        <v>8.6874823051728712E-3</v>
      </c>
      <c r="T164" s="5">
        <f t="shared" si="343"/>
        <v>5.5658916501116519E-2</v>
      </c>
      <c r="U164" s="5">
        <f t="shared" si="344"/>
        <v>1.2242196937784423E-2</v>
      </c>
      <c r="V164" s="5">
        <f t="shared" si="345"/>
        <v>4.276664400703538E-4</v>
      </c>
      <c r="W164" s="5">
        <f t="shared" si="346"/>
        <v>8.4350736550039412E-2</v>
      </c>
      <c r="X164" s="5">
        <f t="shared" si="347"/>
        <v>2.633164916863109E-2</v>
      </c>
      <c r="Y164" s="5">
        <f t="shared" si="348"/>
        <v>4.1099566897590195E-3</v>
      </c>
      <c r="Z164" s="5">
        <f t="shared" si="349"/>
        <v>8.9755841043301626E-4</v>
      </c>
      <c r="AA164" s="5">
        <f t="shared" si="350"/>
        <v>1.2738763880573714E-3</v>
      </c>
      <c r="AB164" s="5">
        <f t="shared" si="351"/>
        <v>9.0398632177443095E-4</v>
      </c>
      <c r="AC164" s="5">
        <f t="shared" si="352"/>
        <v>1.1842378478010681E-5</v>
      </c>
      <c r="AD164" s="5">
        <f t="shared" si="353"/>
        <v>2.992908605093008E-2</v>
      </c>
      <c r="AE164" s="5">
        <f t="shared" si="354"/>
        <v>9.3429201221419938E-3</v>
      </c>
      <c r="AF164" s="5">
        <f t="shared" si="355"/>
        <v>1.4582830270891806E-3</v>
      </c>
      <c r="AG164" s="5">
        <f t="shared" si="356"/>
        <v>1.5174337782299509E-4</v>
      </c>
      <c r="AH164" s="5">
        <f t="shared" si="357"/>
        <v>7.0047382330372008E-5</v>
      </c>
      <c r="AI164" s="5">
        <f t="shared" si="358"/>
        <v>9.941604396848029E-5</v>
      </c>
      <c r="AJ164" s="5">
        <f t="shared" si="359"/>
        <v>7.0549030310140348E-5</v>
      </c>
      <c r="AK164" s="5">
        <f t="shared" si="360"/>
        <v>3.3376005716469019E-5</v>
      </c>
      <c r="AL164" s="5">
        <f t="shared" si="361"/>
        <v>2.0987111805116901E-7</v>
      </c>
      <c r="AM164" s="5">
        <f t="shared" si="362"/>
        <v>8.495481874661202E-3</v>
      </c>
      <c r="AN164" s="5">
        <f t="shared" si="363"/>
        <v>2.652022464668551E-3</v>
      </c>
      <c r="AO164" s="5">
        <f t="shared" si="364"/>
        <v>4.1393903588236061E-4</v>
      </c>
      <c r="AP164" s="5">
        <f t="shared" si="365"/>
        <v>4.3072919557296679E-5</v>
      </c>
      <c r="AQ164" s="5">
        <f t="shared" si="366"/>
        <v>3.3615029721126813E-6</v>
      </c>
      <c r="AR164" s="5">
        <f t="shared" si="367"/>
        <v>4.3733182948796994E-6</v>
      </c>
      <c r="AS164" s="5">
        <f t="shared" si="368"/>
        <v>6.2069129413191934E-6</v>
      </c>
      <c r="AT164" s="5">
        <f t="shared" si="369"/>
        <v>4.4046380418070466E-6</v>
      </c>
      <c r="AU164" s="5">
        <f t="shared" si="370"/>
        <v>2.0837880239609548E-6</v>
      </c>
      <c r="AV164" s="5">
        <f t="shared" si="371"/>
        <v>7.3936368112242446E-7</v>
      </c>
      <c r="AW164" s="5">
        <f t="shared" si="372"/>
        <v>2.5828781797082036E-9</v>
      </c>
      <c r="AX164" s="5">
        <f t="shared" si="373"/>
        <v>2.0095616507155348E-3</v>
      </c>
      <c r="AY164" s="5">
        <f t="shared" si="374"/>
        <v>6.2732199543967006E-4</v>
      </c>
      <c r="AZ164" s="5">
        <f t="shared" si="375"/>
        <v>9.7915106466697871E-5</v>
      </c>
      <c r="BA164" s="5">
        <f t="shared" si="376"/>
        <v>1.0188673062191714E-5</v>
      </c>
      <c r="BB164" s="5">
        <f t="shared" si="377"/>
        <v>7.9514588591754603E-7</v>
      </c>
      <c r="BC164" s="5">
        <f t="shared" si="378"/>
        <v>4.9643911510933721E-8</v>
      </c>
      <c r="BD164" s="5">
        <f t="shared" si="379"/>
        <v>2.2753542283378805E-7</v>
      </c>
      <c r="BE164" s="5">
        <f t="shared" si="380"/>
        <v>3.2293386059941998E-7</v>
      </c>
      <c r="BF164" s="5">
        <f t="shared" si="381"/>
        <v>2.2916492962466232E-7</v>
      </c>
      <c r="BG164" s="5">
        <f t="shared" si="382"/>
        <v>1.0841552275832739E-7</v>
      </c>
      <c r="BH164" s="5">
        <f t="shared" si="383"/>
        <v>3.8467684368892837E-8</v>
      </c>
      <c r="BI164" s="5">
        <f t="shared" si="384"/>
        <v>1.0919194617570404E-8</v>
      </c>
      <c r="BJ164" s="8">
        <f t="shared" si="385"/>
        <v>0.65523747931929999</v>
      </c>
      <c r="BK164" s="8">
        <f t="shared" si="386"/>
        <v>0.26521758699236514</v>
      </c>
      <c r="BL164" s="8">
        <f t="shared" si="387"/>
        <v>7.8601049005413551E-2</v>
      </c>
      <c r="BM164" s="8">
        <f t="shared" si="388"/>
        <v>0.25042395705644344</v>
      </c>
      <c r="BN164" s="8">
        <f t="shared" si="389"/>
        <v>0.74890239725850671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1.5278</v>
      </c>
      <c r="F165">
        <f>VLOOKUP(B165,home!$B$2:$E$405,3,FALSE)</f>
        <v>0.88829999999999998</v>
      </c>
      <c r="G165">
        <f>VLOOKUP(C165,away!$B$2:$E$405,4,FALSE)</f>
        <v>0.93510000000000004</v>
      </c>
      <c r="H165">
        <f>VLOOKUP(A165,away!$A$2:$E$405,3,FALSE)</f>
        <v>1.0787</v>
      </c>
      <c r="I165">
        <f>VLOOKUP(C165,away!$B$2:$E$405,3,FALSE)</f>
        <v>1.0595000000000001</v>
      </c>
      <c r="J165">
        <f>VLOOKUP(B165,home!$B$2:$E$405,4,FALSE)</f>
        <v>1.1256999999999999</v>
      </c>
      <c r="K165" s="3">
        <f t="shared" si="334"/>
        <v>1.2690660463740002</v>
      </c>
      <c r="L165" s="3">
        <f t="shared" si="335"/>
        <v>1.2865429991049999</v>
      </c>
      <c r="M165" s="5">
        <f t="shared" si="336"/>
        <v>7.7644928371121719E-2</v>
      </c>
      <c r="N165" s="5">
        <f t="shared" si="337"/>
        <v>9.8536542268931882E-2</v>
      </c>
      <c r="O165" s="5">
        <f t="shared" si="338"/>
        <v>9.9893539011875837E-2</v>
      </c>
      <c r="P165" s="5">
        <f t="shared" si="339"/>
        <v>0.12677149861210824</v>
      </c>
      <c r="Q165" s="5">
        <f t="shared" si="340"/>
        <v>6.2524690060298982E-2</v>
      </c>
      <c r="R165" s="5">
        <f t="shared" si="341"/>
        <v>6.4258666635775535E-2</v>
      </c>
      <c r="S165" s="5">
        <f t="shared" si="342"/>
        <v>5.1745211173177583E-2</v>
      </c>
      <c r="T165" s="5">
        <f t="shared" si="343"/>
        <v>8.0440702268287645E-2</v>
      </c>
      <c r="U165" s="5">
        <f t="shared" si="344"/>
        <v>8.1548492012728541E-2</v>
      </c>
      <c r="V165" s="5">
        <f t="shared" si="345"/>
        <v>9.3872024641735163E-3</v>
      </c>
      <c r="W165" s="5">
        <f t="shared" si="346"/>
        <v>2.644932040519446E-2</v>
      </c>
      <c r="X165" s="5">
        <f t="shared" si="347"/>
        <v>3.402818799838795E-2</v>
      </c>
      <c r="Y165" s="5">
        <f t="shared" si="348"/>
        <v>2.1889363520777402E-2</v>
      </c>
      <c r="Z165" s="5">
        <f t="shared" si="349"/>
        <v>2.7557179230693025E-2</v>
      </c>
      <c r="AA165" s="5">
        <f t="shared" si="350"/>
        <v>3.4971880495515313E-2</v>
      </c>
      <c r="AB165" s="5">
        <f t="shared" si="351"/>
        <v>2.219081305735382E-2</v>
      </c>
      <c r="AC165" s="5">
        <f t="shared" si="352"/>
        <v>9.579100569763972E-4</v>
      </c>
      <c r="AD165" s="5">
        <f t="shared" si="353"/>
        <v>8.3914836189748279E-3</v>
      </c>
      <c r="AE165" s="5">
        <f t="shared" si="354"/>
        <v>1.0796004502096354E-2</v>
      </c>
      <c r="AF165" s="5">
        <f t="shared" si="355"/>
        <v>6.9447620052390628E-3</v>
      </c>
      <c r="AG165" s="5">
        <f t="shared" si="356"/>
        <v>2.9782449794302402E-3</v>
      </c>
      <c r="AH165" s="5">
        <f t="shared" si="357"/>
        <v>8.8633740035824523E-3</v>
      </c>
      <c r="AI165" s="5">
        <f t="shared" si="358"/>
        <v>1.1248207004260477E-2</v>
      </c>
      <c r="AJ165" s="5">
        <f t="shared" si="359"/>
        <v>7.1373587958465916E-3</v>
      </c>
      <c r="AK165" s="5">
        <f t="shared" si="360"/>
        <v>3.0192599028659095E-3</v>
      </c>
      <c r="AL165" s="5">
        <f t="shared" si="361"/>
        <v>6.2559497963899521E-5</v>
      </c>
      <c r="AM165" s="5">
        <f t="shared" si="362"/>
        <v>2.129869387908915E-3</v>
      </c>
      <c r="AN165" s="5">
        <f t="shared" si="363"/>
        <v>2.7401685500222663E-3</v>
      </c>
      <c r="AO165" s="5">
        <f t="shared" si="364"/>
        <v>1.7626723321994228E-3</v>
      </c>
      <c r="AP165" s="5">
        <f t="shared" si="365"/>
        <v>7.5591791623575029E-4</v>
      </c>
      <c r="AQ165" s="5">
        <f t="shared" si="366"/>
        <v>2.4313022575778601E-4</v>
      </c>
      <c r="AR165" s="5">
        <f t="shared" si="367"/>
        <v>2.280622354551651E-3</v>
      </c>
      <c r="AS165" s="5">
        <f t="shared" si="368"/>
        <v>2.894260394763027E-3</v>
      </c>
      <c r="AT165" s="5">
        <f t="shared" si="369"/>
        <v>1.8365037981793845E-3</v>
      </c>
      <c r="AU165" s="5">
        <f t="shared" si="370"/>
        <v>7.7688153810211537E-4</v>
      </c>
      <c r="AV165" s="5">
        <f t="shared" si="371"/>
        <v>2.4647849551505098E-4</v>
      </c>
      <c r="AW165" s="5">
        <f t="shared" si="372"/>
        <v>2.8372609760871117E-6</v>
      </c>
      <c r="AX165" s="5">
        <f t="shared" si="373"/>
        <v>4.5049082056776272E-4</v>
      </c>
      <c r="AY165" s="5">
        <f t="shared" si="374"/>
        <v>5.7957581136252191E-4</v>
      </c>
      <c r="AZ165" s="5">
        <f t="shared" si="375"/>
        <v>3.7282460127952634E-4</v>
      </c>
      <c r="BA165" s="5">
        <f t="shared" si="376"/>
        <v>1.5988496022342926E-4</v>
      </c>
      <c r="BB165" s="5">
        <f t="shared" si="377"/>
        <v>5.1424719059408554E-5</v>
      </c>
      <c r="BC165" s="5">
        <f t="shared" si="378"/>
        <v>1.3232022457364703E-5</v>
      </c>
      <c r="BD165" s="5">
        <f t="shared" si="379"/>
        <v>4.890197873084638E-4</v>
      </c>
      <c r="BE165" s="5">
        <f t="shared" si="380"/>
        <v>6.2059840807820673E-4</v>
      </c>
      <c r="BF165" s="5">
        <f t="shared" si="381"/>
        <v>3.9379018406290417E-4</v>
      </c>
      <c r="BG165" s="5">
        <f t="shared" si="382"/>
        <v>1.6658191732986654E-4</v>
      </c>
      <c r="BH165" s="5">
        <f t="shared" si="383"/>
        <v>5.2850863805803583E-5</v>
      </c>
      <c r="BI165" s="5">
        <f t="shared" si="384"/>
        <v>1.3414247355496384E-5</v>
      </c>
      <c r="BJ165" s="8">
        <f t="shared" si="385"/>
        <v>0.36223849297469302</v>
      </c>
      <c r="BK165" s="8">
        <f t="shared" si="386"/>
        <v>0.26714888598688386</v>
      </c>
      <c r="BL165" s="8">
        <f t="shared" si="387"/>
        <v>0.34290259290885655</v>
      </c>
      <c r="BM165" s="8">
        <f t="shared" si="388"/>
        <v>0.46964054759062779</v>
      </c>
      <c r="BN165" s="8">
        <f t="shared" si="389"/>
        <v>0.52962986496011222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1.5278</v>
      </c>
      <c r="F166">
        <f>VLOOKUP(B166,home!$B$2:$E$405,3,FALSE)</f>
        <v>0.75519999999999998</v>
      </c>
      <c r="G166">
        <f>VLOOKUP(C166,away!$B$2:$E$405,4,FALSE)</f>
        <v>1.5895999999999999</v>
      </c>
      <c r="H166">
        <f>VLOOKUP(A166,away!$A$2:$E$405,3,FALSE)</f>
        <v>1.0787</v>
      </c>
      <c r="I166">
        <f>VLOOKUP(C166,away!$B$2:$E$405,3,FALSE)</f>
        <v>0.66220000000000001</v>
      </c>
      <c r="J166">
        <f>VLOOKUP(B166,home!$B$2:$E$405,4,FALSE)</f>
        <v>1.141</v>
      </c>
      <c r="K166" s="3">
        <f t="shared" si="334"/>
        <v>1.8340718325759997</v>
      </c>
      <c r="L166" s="3">
        <f t="shared" si="335"/>
        <v>0.81503357473999993</v>
      </c>
      <c r="M166" s="5">
        <f t="shared" si="336"/>
        <v>7.0714445398125492E-2</v>
      </c>
      <c r="N166" s="5">
        <f t="shared" si="337"/>
        <v>0.12969537246093552</v>
      </c>
      <c r="O166" s="5">
        <f t="shared" si="338"/>
        <v>5.7634647218590754E-2</v>
      </c>
      <c r="P166" s="5">
        <f t="shared" si="339"/>
        <v>0.105706083044072</v>
      </c>
      <c r="Q166" s="5">
        <f t="shared" si="340"/>
        <v>0.11893531472302742</v>
      </c>
      <c r="R166" s="5">
        <f t="shared" si="341"/>
        <v>2.3487086275723407E-2</v>
      </c>
      <c r="S166" s="5">
        <f t="shared" si="342"/>
        <v>3.9503159254136076E-2</v>
      </c>
      <c r="T166" s="5">
        <f t="shared" si="343"/>
        <v>9.6936274721535973E-2</v>
      </c>
      <c r="U166" s="5">
        <f t="shared" si="344"/>
        <v>4.3077003367586644E-2</v>
      </c>
      <c r="V166" s="5">
        <f t="shared" si="345"/>
        <v>6.5611680409558872E-3</v>
      </c>
      <c r="W166" s="5">
        <f t="shared" si="346"/>
        <v>7.2711970210688731E-2</v>
      </c>
      <c r="X166" s="5">
        <f t="shared" si="347"/>
        <v>5.9262697007206017E-2</v>
      </c>
      <c r="Y166" s="5">
        <f t="shared" si="348"/>
        <v>2.4150543895258305E-2</v>
      </c>
      <c r="Z166" s="5">
        <f t="shared" si="349"/>
        <v>6.380921295843214E-3</v>
      </c>
      <c r="AA166" s="5">
        <f t="shared" si="350"/>
        <v>1.1703068014590388E-2</v>
      </c>
      <c r="AB166" s="5">
        <f t="shared" si="351"/>
        <v>1.0732133700140679E-2</v>
      </c>
      <c r="AC166" s="5">
        <f t="shared" si="352"/>
        <v>6.1298947645937671E-4</v>
      </c>
      <c r="AD166" s="5">
        <f t="shared" si="353"/>
        <v>3.3339744113632337E-2</v>
      </c>
      <c r="AE166" s="5">
        <f t="shared" si="354"/>
        <v>2.7173010825850635E-2</v>
      </c>
      <c r="AF166" s="5">
        <f t="shared" si="355"/>
        <v>1.107345807492088E-2</v>
      </c>
      <c r="AG166" s="5">
        <f t="shared" si="356"/>
        <v>3.008413373178761E-3</v>
      </c>
      <c r="AH166" s="5">
        <f t="shared" si="357"/>
        <v>1.3001662734714217E-3</v>
      </c>
      <c r="AI166" s="5">
        <f t="shared" si="358"/>
        <v>2.3845983398392391E-3</v>
      </c>
      <c r="AJ166" s="5">
        <f t="shared" si="359"/>
        <v>2.1867623235533196E-3</v>
      </c>
      <c r="AK166" s="5">
        <f t="shared" si="360"/>
        <v>1.3368930607225295E-3</v>
      </c>
      <c r="AL166" s="5">
        <f t="shared" si="361"/>
        <v>3.6652605356061916E-5</v>
      </c>
      <c r="AM166" s="5">
        <f t="shared" si="362"/>
        <v>1.2229497116820904E-2</v>
      </c>
      <c r="AN166" s="5">
        <f t="shared" si="363"/>
        <v>9.9674507523950639E-3</v>
      </c>
      <c r="AO166" s="5">
        <f t="shared" si="364"/>
        <v>4.0619035088847247E-3</v>
      </c>
      <c r="AP166" s="5">
        <f t="shared" si="365"/>
        <v>1.1035292456984223E-3</v>
      </c>
      <c r="AQ166" s="5">
        <f t="shared" si="366"/>
        <v>2.2485334648793015E-4</v>
      </c>
      <c r="AR166" s="5">
        <f t="shared" si="367"/>
        <v>2.1193583312475948E-4</v>
      </c>
      <c r="AS166" s="5">
        <f t="shared" si="368"/>
        <v>3.8870554184764893E-4</v>
      </c>
      <c r="AT166" s="5">
        <f t="shared" si="369"/>
        <v>3.5645694273448223E-4</v>
      </c>
      <c r="AU166" s="5">
        <f t="shared" si="370"/>
        <v>2.1792254606515667E-4</v>
      </c>
      <c r="AV166" s="5">
        <f t="shared" si="371"/>
        <v>9.9921400855337389E-5</v>
      </c>
      <c r="AW166" s="5">
        <f t="shared" si="372"/>
        <v>1.521928292702201E-6</v>
      </c>
      <c r="AX166" s="5">
        <f t="shared" si="373"/>
        <v>3.7382960314217692E-3</v>
      </c>
      <c r="AY166" s="5">
        <f t="shared" si="374"/>
        <v>3.0468367779260394E-3</v>
      </c>
      <c r="AZ166" s="5">
        <f t="shared" si="375"/>
        <v>1.2416371353811816E-3</v>
      </c>
      <c r="BA166" s="5">
        <f t="shared" si="376"/>
        <v>3.3732531765988594E-4</v>
      </c>
      <c r="BB166" s="5">
        <f t="shared" si="377"/>
        <v>6.8732864875660705E-5</v>
      </c>
      <c r="BC166" s="5">
        <f t="shared" si="378"/>
        <v>1.1203918512346227E-5</v>
      </c>
      <c r="BD166" s="5">
        <f t="shared" si="379"/>
        <v>2.8789136614528797E-5</v>
      </c>
      <c r="BE166" s="5">
        <f t="shared" si="380"/>
        <v>5.2801344548889648E-5</v>
      </c>
      <c r="BF166" s="5">
        <f t="shared" si="381"/>
        <v>4.8420729379629408E-5</v>
      </c>
      <c r="BG166" s="5">
        <f t="shared" si="382"/>
        <v>2.9602365289321153E-5</v>
      </c>
      <c r="BH166" s="5">
        <f t="shared" si="383"/>
        <v>1.3573216088692352E-5</v>
      </c>
      <c r="BI166" s="5">
        <f t="shared" si="384"/>
        <v>4.9788506611476009E-6</v>
      </c>
      <c r="BJ166" s="8">
        <f t="shared" si="385"/>
        <v>0.61231806542229839</v>
      </c>
      <c r="BK166" s="8">
        <f t="shared" si="386"/>
        <v>0.22618133459703094</v>
      </c>
      <c r="BL166" s="8">
        <f t="shared" si="387"/>
        <v>0.15529546648142792</v>
      </c>
      <c r="BM166" s="8">
        <f t="shared" si="388"/>
        <v>0.49095752382649277</v>
      </c>
      <c r="BN166" s="8">
        <f t="shared" si="389"/>
        <v>0.50617294912047461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1.6362000000000001</v>
      </c>
      <c r="F167">
        <f>VLOOKUP(B167,home!$B$2:$E$405,3,FALSE)</f>
        <v>0.86280000000000001</v>
      </c>
      <c r="G167">
        <f>VLOOKUP(C167,away!$B$2:$E$405,4,FALSE)</f>
        <v>0.5393</v>
      </c>
      <c r="H167">
        <f>VLOOKUP(A167,away!$A$2:$E$405,3,FALSE)</f>
        <v>1.1547000000000001</v>
      </c>
      <c r="I167">
        <f>VLOOKUP(C167,away!$B$2:$E$405,3,FALSE)</f>
        <v>1.0188999999999999</v>
      </c>
      <c r="J167">
        <f>VLOOKUP(B167,home!$B$2:$E$405,4,FALSE)</f>
        <v>1.3754999999999999</v>
      </c>
      <c r="K167" s="3">
        <f t="shared" si="334"/>
        <v>0.761337015048</v>
      </c>
      <c r="L167" s="3">
        <f t="shared" si="335"/>
        <v>1.618308528165</v>
      </c>
      <c r="M167" s="5">
        <f t="shared" si="336"/>
        <v>9.2583388505378991E-2</v>
      </c>
      <c r="N167" s="5">
        <f t="shared" si="337"/>
        <v>7.0487160647714556E-2</v>
      </c>
      <c r="O167" s="5">
        <f t="shared" si="338"/>
        <v>0.14982848718466826</v>
      </c>
      <c r="P167" s="5">
        <f t="shared" si="339"/>
        <v>0.11406997320233285</v>
      </c>
      <c r="Q167" s="5">
        <f t="shared" si="340"/>
        <v>2.6832242243369921E-2</v>
      </c>
      <c r="R167" s="5">
        <f t="shared" si="341"/>
        <v>0.12123435928650454</v>
      </c>
      <c r="S167" s="5">
        <f t="shared" si="342"/>
        <v>3.5135781365425389E-2</v>
      </c>
      <c r="T167" s="5">
        <f t="shared" si="343"/>
        <v>4.3422846452234716E-2</v>
      </c>
      <c r="U167" s="5">
        <f t="shared" si="344"/>
        <v>9.2300205220444145E-2</v>
      </c>
      <c r="V167" s="5">
        <f t="shared" si="345"/>
        <v>4.8100033008072066E-3</v>
      </c>
      <c r="W167" s="5">
        <f t="shared" si="346"/>
        <v>6.8094597388707037E-3</v>
      </c>
      <c r="X167" s="5">
        <f t="shared" si="347"/>
        <v>1.1019806767610675E-2</v>
      </c>
      <c r="Y167" s="5">
        <f t="shared" si="348"/>
        <v>8.9167236353773702E-3</v>
      </c>
      <c r="Z167" s="5">
        <f t="shared" si="349"/>
        <v>6.5398199179989999E-2</v>
      </c>
      <c r="AA167" s="5">
        <f t="shared" si="350"/>
        <v>4.9790069753208141E-2</v>
      </c>
      <c r="AB167" s="5">
        <f t="shared" si="351"/>
        <v>1.8953511542469596E-2</v>
      </c>
      <c r="AC167" s="5">
        <f t="shared" si="352"/>
        <v>3.7039375832140567E-4</v>
      </c>
      <c r="AD167" s="5">
        <f t="shared" si="353"/>
        <v>1.2960734379203385E-3</v>
      </c>
      <c r="AE167" s="5">
        <f t="shared" si="354"/>
        <v>2.0974466977146146E-3</v>
      </c>
      <c r="AF167" s="5">
        <f t="shared" si="355"/>
        <v>1.6971579391415392E-3</v>
      </c>
      <c r="AG167" s="5">
        <f t="shared" si="356"/>
        <v>9.1550838885189631E-4</v>
      </c>
      <c r="AH167" s="5">
        <f t="shared" si="357"/>
        <v>2.6458615864902779E-2</v>
      </c>
      <c r="AI167" s="5">
        <f t="shared" si="358"/>
        <v>2.0143923624886737E-2</v>
      </c>
      <c r="AJ167" s="5">
        <f t="shared" si="359"/>
        <v>7.6681573419630777E-3</v>
      </c>
      <c r="AK167" s="5">
        <f t="shared" si="360"/>
        <v>1.9460173405495254E-3</v>
      </c>
      <c r="AL167" s="5">
        <f t="shared" si="361"/>
        <v>1.8254162768552961E-5</v>
      </c>
      <c r="AM167" s="5">
        <f t="shared" si="362"/>
        <v>1.9734973650185406E-4</v>
      </c>
      <c r="AN167" s="5">
        <f t="shared" si="363"/>
        <v>3.1937276161206601E-4</v>
      </c>
      <c r="AO167" s="5">
        <f t="shared" si="364"/>
        <v>2.5842183189020705E-4</v>
      </c>
      <c r="AP167" s="5">
        <f t="shared" si="365"/>
        <v>1.3940208480398133E-4</v>
      </c>
      <c r="AQ167" s="5">
        <f t="shared" si="366"/>
        <v>5.6398895670565884E-5</v>
      </c>
      <c r="AR167" s="5">
        <f t="shared" si="367"/>
        <v>8.5636407395227807E-3</v>
      </c>
      <c r="AS167" s="5">
        <f t="shared" si="368"/>
        <v>6.5198166785717208E-3</v>
      </c>
      <c r="AT167" s="5">
        <f t="shared" si="369"/>
        <v>2.4818888843619797E-3</v>
      </c>
      <c r="AU167" s="5">
        <f t="shared" si="370"/>
        <v>6.298512916336536E-4</v>
      </c>
      <c r="AV167" s="5">
        <f t="shared" si="371"/>
        <v>1.1988227557412327E-4</v>
      </c>
      <c r="AW167" s="5">
        <f t="shared" si="372"/>
        <v>6.2473765886285377E-7</v>
      </c>
      <c r="AX167" s="5">
        <f t="shared" si="373"/>
        <v>2.5041609884805137E-5</v>
      </c>
      <c r="AY167" s="5">
        <f t="shared" si="374"/>
        <v>4.0525050835561118E-5</v>
      </c>
      <c r="AZ167" s="5">
        <f t="shared" si="375"/>
        <v>3.2791017685754362E-5</v>
      </c>
      <c r="BA167" s="5">
        <f t="shared" si="376"/>
        <v>1.768866118935521E-5</v>
      </c>
      <c r="BB167" s="5">
        <f t="shared" si="377"/>
        <v>7.1564278136386973E-6</v>
      </c>
      <c r="BC167" s="5">
        <f t="shared" si="378"/>
        <v>2.31626163240174E-6</v>
      </c>
      <c r="BD167" s="5">
        <f t="shared" si="379"/>
        <v>2.309768806818492E-3</v>
      </c>
      <c r="BE167" s="5">
        <f t="shared" si="380"/>
        <v>1.7585124888341711E-3</v>
      </c>
      <c r="BF167" s="5">
        <f t="shared" si="381"/>
        <v>6.6941032458681863E-4</v>
      </c>
      <c r="BG167" s="5">
        <f t="shared" si="382"/>
        <v>1.6988228612108047E-4</v>
      </c>
      <c r="BH167" s="5">
        <f t="shared" si="383"/>
        <v>3.2334418156238415E-5</v>
      </c>
      <c r="BI167" s="5">
        <f t="shared" si="384"/>
        <v>4.9234778804768835E-6</v>
      </c>
      <c r="BJ167" s="8">
        <f t="shared" si="385"/>
        <v>0.17459089028832656</v>
      </c>
      <c r="BK167" s="8">
        <f t="shared" si="386"/>
        <v>0.24702831934586997</v>
      </c>
      <c r="BL167" s="8">
        <f t="shared" si="387"/>
        <v>0.51158325883165823</v>
      </c>
      <c r="BM167" s="8">
        <f t="shared" si="388"/>
        <v>0.42352515626269921</v>
      </c>
      <c r="BN167" s="8">
        <f t="shared" si="389"/>
        <v>0.57503561106996914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1.3193999999999999</v>
      </c>
      <c r="F168">
        <f>VLOOKUP(B168,home!$B$2:$E$405,3,FALSE)</f>
        <v>0.90949999999999998</v>
      </c>
      <c r="G168">
        <f>VLOOKUP(C168,away!$B$2:$E$405,4,FALSE)</f>
        <v>0.67369999999999997</v>
      </c>
      <c r="H168">
        <f>VLOOKUP(A168,away!$A$2:$E$405,3,FALSE)</f>
        <v>1.0076000000000001</v>
      </c>
      <c r="I168">
        <f>VLOOKUP(C168,away!$B$2:$E$405,3,FALSE)</f>
        <v>0.77190000000000003</v>
      </c>
      <c r="J168">
        <f>VLOOKUP(B168,home!$B$2:$E$405,4,FALSE)</f>
        <v>1.0916999999999999</v>
      </c>
      <c r="K168" s="3">
        <f t="shared" si="334"/>
        <v>0.80843615990999995</v>
      </c>
      <c r="L168" s="3">
        <f t="shared" si="335"/>
        <v>0.84908762254799997</v>
      </c>
      <c r="M168" s="5">
        <f t="shared" si="336"/>
        <v>0.1906103889940742</v>
      </c>
      <c r="N168" s="5">
        <f t="shared" si="337"/>
        <v>0.15409633091732067</v>
      </c>
      <c r="O168" s="5">
        <f t="shared" si="338"/>
        <v>0.16184492202392792</v>
      </c>
      <c r="P168" s="5">
        <f t="shared" si="339"/>
        <v>0.13084128726195768</v>
      </c>
      <c r="Q168" s="5">
        <f t="shared" si="340"/>
        <v>6.2288523011509653E-2</v>
      </c>
      <c r="R168" s="5">
        <f t="shared" si="341"/>
        <v>6.8710260031381684E-2</v>
      </c>
      <c r="S168" s="5">
        <f t="shared" si="342"/>
        <v>2.245344881607993E-2</v>
      </c>
      <c r="T168" s="5">
        <f t="shared" si="343"/>
        <v>5.2888413915869119E-2</v>
      </c>
      <c r="U168" s="5">
        <f t="shared" si="344"/>
        <v>5.5547858766187758E-2</v>
      </c>
      <c r="V168" s="5">
        <f t="shared" si="345"/>
        <v>1.7125323674762854E-3</v>
      </c>
      <c r="W168" s="5">
        <f t="shared" si="346"/>
        <v>1.6785431449963511E-2</v>
      </c>
      <c r="X168" s="5">
        <f t="shared" si="347"/>
        <v>1.4252302083291946E-2</v>
      </c>
      <c r="Y168" s="5">
        <f t="shared" si="348"/>
        <v>6.0507266458691309E-3</v>
      </c>
      <c r="Z168" s="5">
        <f t="shared" si="349"/>
        <v>1.9447010444900253E-2</v>
      </c>
      <c r="AA168" s="5">
        <f t="shared" si="350"/>
        <v>1.5721666445804819E-2</v>
      </c>
      <c r="AB168" s="5">
        <f t="shared" si="351"/>
        <v>6.3549818244161725E-3</v>
      </c>
      <c r="AC168" s="5">
        <f t="shared" si="352"/>
        <v>7.3471185326279308E-5</v>
      </c>
      <c r="AD168" s="5">
        <f t="shared" si="353"/>
        <v>3.3924874359602605E-3</v>
      </c>
      <c r="AE168" s="5">
        <f t="shared" si="354"/>
        <v>2.8805190915234579E-3</v>
      </c>
      <c r="AF168" s="5">
        <f t="shared" si="355"/>
        <v>1.2229065535628886E-3</v>
      </c>
      <c r="AG168" s="5">
        <f t="shared" si="356"/>
        <v>3.4611827272102726E-4</v>
      </c>
      <c r="AH168" s="5">
        <f t="shared" si="357"/>
        <v>4.1280539660816188E-3</v>
      </c>
      <c r="AI168" s="5">
        <f t="shared" si="358"/>
        <v>3.3372680962402688E-3</v>
      </c>
      <c r="AJ168" s="5">
        <f t="shared" si="359"/>
        <v>1.3489841021573194E-3</v>
      </c>
      <c r="AK168" s="5">
        <f t="shared" si="360"/>
        <v>3.6352250910923417E-4</v>
      </c>
      <c r="AL168" s="5">
        <f t="shared" si="361"/>
        <v>2.017322248904513E-6</v>
      </c>
      <c r="AM168" s="5">
        <f t="shared" si="362"/>
        <v>5.4852190305412708E-4</v>
      </c>
      <c r="AN168" s="5">
        <f t="shared" si="363"/>
        <v>4.6574315857973335E-4</v>
      </c>
      <c r="AO168" s="5">
        <f t="shared" si="364"/>
        <v>1.977283756182309E-4</v>
      </c>
      <c r="AP168" s="5">
        <f t="shared" si="365"/>
        <v>5.5962905454653885E-5</v>
      </c>
      <c r="AQ168" s="5">
        <f t="shared" si="366"/>
        <v>1.1879352585842639E-5</v>
      </c>
      <c r="AR168" s="5">
        <f t="shared" si="367"/>
        <v>7.0101590556201701E-4</v>
      </c>
      <c r="AS168" s="5">
        <f t="shared" si="368"/>
        <v>5.6672660672838816E-4</v>
      </c>
      <c r="AT168" s="5">
        <f t="shared" si="369"/>
        <v>2.2908114083116141E-4</v>
      </c>
      <c r="AU168" s="5">
        <f t="shared" si="370"/>
        <v>6.1732492600448684E-5</v>
      </c>
      <c r="AV168" s="5">
        <f t="shared" si="371"/>
        <v>1.2476694814894803E-5</v>
      </c>
      <c r="AW168" s="5">
        <f t="shared" si="372"/>
        <v>3.8465467768195793E-8</v>
      </c>
      <c r="AX168" s="5">
        <f t="shared" si="373"/>
        <v>7.3907490155267281E-5</v>
      </c>
      <c r="AY168" s="5">
        <f t="shared" si="374"/>
        <v>6.2753935104425615E-5</v>
      </c>
      <c r="AZ168" s="5">
        <f t="shared" si="375"/>
        <v>2.6641794781674103E-5</v>
      </c>
      <c r="BA168" s="5">
        <f t="shared" si="376"/>
        <v>7.5404060638611271E-6</v>
      </c>
      <c r="BB168" s="5">
        <f t="shared" si="377"/>
        <v>1.6006163644525913E-6</v>
      </c>
      <c r="BC168" s="5">
        <f t="shared" si="378"/>
        <v>2.7181270870089486E-7</v>
      </c>
      <c r="BD168" s="5">
        <f t="shared" si="379"/>
        <v>9.9203988103664325E-5</v>
      </c>
      <c r="BE168" s="5">
        <f t="shared" si="380"/>
        <v>8.0200091190283702E-5</v>
      </c>
      <c r="BF168" s="5">
        <f t="shared" si="381"/>
        <v>3.2418326873152386E-5</v>
      </c>
      <c r="BG168" s="5">
        <f t="shared" si="382"/>
        <v>8.7360492293461574E-6</v>
      </c>
      <c r="BH168" s="5">
        <f t="shared" si="383"/>
        <v>1.7656345229393303E-6</v>
      </c>
      <c r="BI168" s="5">
        <f t="shared" si="384"/>
        <v>2.8548055870591948E-7</v>
      </c>
      <c r="BJ168" s="8">
        <f t="shared" si="385"/>
        <v>0.31565631112806264</v>
      </c>
      <c r="BK168" s="8">
        <f t="shared" si="386"/>
        <v>0.34575589988226768</v>
      </c>
      <c r="BL168" s="8">
        <f t="shared" si="387"/>
        <v>0.31915116017632189</v>
      </c>
      <c r="BM168" s="8">
        <f t="shared" si="388"/>
        <v>0.23155595392174388</v>
      </c>
      <c r="BN168" s="8">
        <f t="shared" si="389"/>
        <v>0.76839171224017189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1.3371</v>
      </c>
      <c r="F169">
        <f>VLOOKUP(B169,home!$B$2:$E$405,3,FALSE)</f>
        <v>0.52790000000000004</v>
      </c>
      <c r="G169">
        <f>VLOOKUP(C169,away!$B$2:$E$405,4,FALSE)</f>
        <v>0.70630000000000004</v>
      </c>
      <c r="H169">
        <f>VLOOKUP(A169,away!$A$2:$E$405,3,FALSE)</f>
        <v>1.1086</v>
      </c>
      <c r="I169">
        <f>VLOOKUP(C169,away!$B$2:$E$405,3,FALSE)</f>
        <v>0.75170000000000003</v>
      </c>
      <c r="J169">
        <f>VLOOKUP(B169,home!$B$2:$E$405,4,FALSE)</f>
        <v>1.0611999999999999</v>
      </c>
      <c r="K169" s="3">
        <f t="shared" si="334"/>
        <v>0.49854545006700002</v>
      </c>
      <c r="L169" s="3">
        <f t="shared" si="335"/>
        <v>0.88433469874399995</v>
      </c>
      <c r="M169" s="5">
        <f t="shared" si="336"/>
        <v>0.25085501184263981</v>
      </c>
      <c r="N169" s="5">
        <f t="shared" si="337"/>
        <v>0.12506262478065147</v>
      </c>
      <c r="O169" s="5">
        <f t="shared" si="338"/>
        <v>0.22183979132628337</v>
      </c>
      <c r="P169" s="5">
        <f t="shared" si="339"/>
        <v>0.11059721860953131</v>
      </c>
      <c r="Q169" s="5">
        <f t="shared" si="340"/>
        <v>3.1174701278915116E-2</v>
      </c>
      <c r="R169" s="5">
        <f t="shared" si="341"/>
        <v>9.8090312515980299E-2</v>
      </c>
      <c r="S169" s="5">
        <f t="shared" si="342"/>
        <v>1.2190054201346171E-2</v>
      </c>
      <c r="T169" s="5">
        <f t="shared" si="343"/>
        <v>2.7568870063923587E-2</v>
      </c>
      <c r="U169" s="5">
        <f t="shared" si="344"/>
        <v>4.8902479000492077E-2</v>
      </c>
      <c r="V169" s="5">
        <f t="shared" si="345"/>
        <v>5.9715153097369847E-4</v>
      </c>
      <c r="W169" s="5">
        <f t="shared" si="346"/>
        <v>5.1806684932670074E-3</v>
      </c>
      <c r="X169" s="5">
        <f t="shared" si="347"/>
        <v>4.5814449112858112E-3</v>
      </c>
      <c r="Y169" s="5">
        <f t="shared" si="348"/>
        <v>2.0257653527170844E-3</v>
      </c>
      <c r="Z169" s="5">
        <f t="shared" si="349"/>
        <v>2.8914888989508083E-2</v>
      </c>
      <c r="AA169" s="5">
        <f t="shared" si="350"/>
        <v>1.441538634491165E-2</v>
      </c>
      <c r="AB169" s="5">
        <f t="shared" si="351"/>
        <v>3.593362636606832E-3</v>
      </c>
      <c r="AC169" s="5">
        <f t="shared" si="352"/>
        <v>1.6454549265579124E-5</v>
      </c>
      <c r="AD169" s="5">
        <f t="shared" si="353"/>
        <v>6.456996764059315E-4</v>
      </c>
      <c r="AE169" s="5">
        <f t="shared" si="354"/>
        <v>5.710146288135377E-4</v>
      </c>
      <c r="AF169" s="5">
        <f t="shared" si="355"/>
        <v>2.5248402487511838E-4</v>
      </c>
      <c r="AG169" s="5">
        <f t="shared" si="356"/>
        <v>7.4426794691870125E-5</v>
      </c>
      <c r="AH169" s="5">
        <f t="shared" si="357"/>
        <v>6.3926099109382064E-3</v>
      </c>
      <c r="AI169" s="5">
        <f t="shared" si="358"/>
        <v>3.1870065851514529E-3</v>
      </c>
      <c r="AJ169" s="5">
        <f t="shared" si="359"/>
        <v>7.9443381618041198E-4</v>
      </c>
      <c r="AK169" s="5">
        <f t="shared" si="360"/>
        <v>1.3202045481203599E-4</v>
      </c>
      <c r="AL169" s="5">
        <f t="shared" si="361"/>
        <v>2.9017995197769906E-7</v>
      </c>
      <c r="AM169" s="5">
        <f t="shared" si="362"/>
        <v>6.4382127156382301E-5</v>
      </c>
      <c r="AN169" s="5">
        <f t="shared" si="363"/>
        <v>5.6935349023337239E-5</v>
      </c>
      <c r="AO169" s="5">
        <f t="shared" si="364"/>
        <v>2.5174952363218709E-5</v>
      </c>
      <c r="AP169" s="5">
        <f t="shared" si="365"/>
        <v>7.421027971340523E-6</v>
      </c>
      <c r="AQ169" s="5">
        <f t="shared" si="366"/>
        <v>1.6406681338515543E-6</v>
      </c>
      <c r="AR169" s="5">
        <f t="shared" si="367"/>
        <v>1.1306413519554899E-3</v>
      </c>
      <c r="AS169" s="5">
        <f t="shared" si="368"/>
        <v>5.6367610167501101E-4</v>
      </c>
      <c r="AT169" s="5">
        <f t="shared" si="369"/>
        <v>1.4050907790079021E-4</v>
      </c>
      <c r="AU169" s="5">
        <f t="shared" si="370"/>
        <v>2.3350053826849548E-5</v>
      </c>
      <c r="AV169" s="5">
        <f t="shared" si="371"/>
        <v>2.9102657735488449E-6</v>
      </c>
      <c r="AW169" s="5">
        <f t="shared" si="372"/>
        <v>3.5537455313820813E-9</v>
      </c>
      <c r="AX169" s="5">
        <f t="shared" si="373"/>
        <v>5.3495694265749078E-6</v>
      </c>
      <c r="AY169" s="5">
        <f t="shared" si="374"/>
        <v>4.7308098672602331E-6</v>
      </c>
      <c r="AZ169" s="5">
        <f t="shared" si="375"/>
        <v>2.0918096593893603E-6</v>
      </c>
      <c r="BA169" s="5">
        <f t="shared" si="376"/>
        <v>6.1661995498862638E-7</v>
      </c>
      <c r="BB169" s="5">
        <f t="shared" si="377"/>
        <v>1.363246055336014E-7</v>
      </c>
      <c r="BC169" s="5">
        <f t="shared" si="378"/>
        <v>2.4111315793190412E-8</v>
      </c>
      <c r="BD169" s="5">
        <f t="shared" si="379"/>
        <v>1.6664422989484445E-4</v>
      </c>
      <c r="BE169" s="5">
        <f t="shared" si="380"/>
        <v>8.3079722593993845E-5</v>
      </c>
      <c r="BF169" s="5">
        <f t="shared" si="381"/>
        <v>2.0709508846032084E-5</v>
      </c>
      <c r="BG169" s="5">
        <f t="shared" si="382"/>
        <v>3.4415438027705288E-6</v>
      </c>
      <c r="BH169" s="5">
        <f t="shared" si="383"/>
        <v>4.2894150101938188E-7</v>
      </c>
      <c r="BI169" s="5">
        <f t="shared" si="384"/>
        <v>4.2769366735624472E-8</v>
      </c>
      <c r="BJ169" s="8">
        <f t="shared" si="385"/>
        <v>0.19730620337502416</v>
      </c>
      <c r="BK169" s="8">
        <f t="shared" si="386"/>
        <v>0.37426091172357573</v>
      </c>
      <c r="BL169" s="8">
        <f t="shared" si="387"/>
        <v>0.39948283615849339</v>
      </c>
      <c r="BM169" s="8">
        <f t="shared" si="388"/>
        <v>0.16234045263647834</v>
      </c>
      <c r="BN169" s="8">
        <f t="shared" si="389"/>
        <v>0.83761966035400137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1.3520000000000001</v>
      </c>
      <c r="F177">
        <f>VLOOKUP(B177,home!$B$2:$E$405,3,FALSE)</f>
        <v>0.90400000000000003</v>
      </c>
      <c r="G177">
        <f>VLOOKUP(C177,away!$B$2:$E$405,4,FALSE)</f>
        <v>1.1094999999999999</v>
      </c>
      <c r="H177">
        <f>VLOOKUP(A177,away!$A$2:$E$405,3,FALSE)</f>
        <v>1.1732</v>
      </c>
      <c r="I177">
        <f>VLOOKUP(C177,away!$B$2:$E$405,3,FALSE)</f>
        <v>0.75770000000000004</v>
      </c>
      <c r="J177">
        <f>VLOOKUP(B177,home!$B$2:$E$405,4,FALSE)</f>
        <v>0.80500000000000005</v>
      </c>
      <c r="K177" s="3">
        <f t="shared" si="390"/>
        <v>1.356039776</v>
      </c>
      <c r="L177" s="3">
        <f t="shared" si="391"/>
        <v>0.71559158020000013</v>
      </c>
      <c r="M177" s="5">
        <f t="shared" si="392"/>
        <v>0.12598009556699707</v>
      </c>
      <c r="N177" s="5">
        <f t="shared" si="393"/>
        <v>0.1708340205731293</v>
      </c>
      <c r="O177" s="5">
        <f t="shared" si="394"/>
        <v>9.015029566053448E-2</v>
      </c>
      <c r="P177" s="5">
        <f t="shared" si="395"/>
        <v>0.12224738673384493</v>
      </c>
      <c r="Q177" s="5">
        <f t="shared" si="396"/>
        <v>0.11582886349558284</v>
      </c>
      <c r="R177" s="5">
        <f t="shared" si="397"/>
        <v>3.2255396263609543E-2</v>
      </c>
      <c r="S177" s="5">
        <f t="shared" si="398"/>
        <v>2.9656318912908552E-2</v>
      </c>
      <c r="T177" s="5">
        <f t="shared" si="399"/>
        <v>8.2886159461574238E-2</v>
      </c>
      <c r="U177" s="5">
        <f t="shared" si="400"/>
        <v>4.3739600324096309E-2</v>
      </c>
      <c r="V177" s="5">
        <f t="shared" si="401"/>
        <v>3.1975134827906698E-3</v>
      </c>
      <c r="W177" s="5">
        <f t="shared" si="402"/>
        <v>5.235618203629492E-2</v>
      </c>
      <c r="X177" s="5">
        <f t="shared" si="403"/>
        <v>3.7465643036591147E-2</v>
      </c>
      <c r="Y177" s="5">
        <f t="shared" si="404"/>
        <v>1.3405049351881694E-2</v>
      </c>
      <c r="Z177" s="5">
        <f t="shared" si="405"/>
        <v>7.6938966607511773E-3</v>
      </c>
      <c r="AA177" s="5">
        <f t="shared" si="406"/>
        <v>1.0433229904412172E-2</v>
      </c>
      <c r="AB177" s="5">
        <f t="shared" si="407"/>
        <v>7.073937371267794E-3</v>
      </c>
      <c r="AC177" s="5">
        <f t="shared" si="408"/>
        <v>1.9392332651744053E-4</v>
      </c>
      <c r="AD177" s="5">
        <f t="shared" si="409"/>
        <v>1.7749266340178139E-2</v>
      </c>
      <c r="AE177" s="5">
        <f t="shared" si="410"/>
        <v>1.2701225547758748E-2</v>
      </c>
      <c r="AF177" s="5">
        <f t="shared" si="411"/>
        <v>4.5444450300986469E-3</v>
      </c>
      <c r="AG177" s="5">
        <f t="shared" si="412"/>
        <v>1.0839888667401093E-3</v>
      </c>
      <c r="AH177" s="5">
        <f t="shared" si="413"/>
        <v>1.3764219173406098E-3</v>
      </c>
      <c r="AI177" s="5">
        <f t="shared" si="414"/>
        <v>1.8664828684720506E-3</v>
      </c>
      <c r="AJ177" s="5">
        <f t="shared" si="415"/>
        <v>1.2655125054353389E-3</v>
      </c>
      <c r="AK177" s="5">
        <f t="shared" si="416"/>
        <v>5.7202843146524529E-4</v>
      </c>
      <c r="AL177" s="5">
        <f t="shared" si="417"/>
        <v>7.5271001460334364E-6</v>
      </c>
      <c r="AM177" s="5">
        <f t="shared" si="418"/>
        <v>4.8137422304199012E-3</v>
      </c>
      <c r="AN177" s="5">
        <f t="shared" si="419"/>
        <v>3.4446734093416505E-3</v>
      </c>
      <c r="AO177" s="5">
        <f t="shared" si="420"/>
        <v>1.2324896441318566E-3</v>
      </c>
      <c r="AP177" s="5">
        <f t="shared" si="421"/>
        <v>2.9398640400815038E-4</v>
      </c>
      <c r="AQ177" s="5">
        <f t="shared" si="422"/>
        <v>5.2593548850376995E-5</v>
      </c>
      <c r="AR177" s="5">
        <f t="shared" si="423"/>
        <v>1.9699118697033622E-4</v>
      </c>
      <c r="AS177" s="5">
        <f t="shared" si="424"/>
        <v>2.6712788505322882E-4</v>
      </c>
      <c r="AT177" s="5">
        <f t="shared" si="425"/>
        <v>1.811180187054671E-4</v>
      </c>
      <c r="AU177" s="5">
        <f t="shared" si="426"/>
        <v>8.1867745838308493E-5</v>
      </c>
      <c r="AV177" s="5">
        <f t="shared" si="427"/>
        <v>2.775397993205118E-5</v>
      </c>
      <c r="AW177" s="5">
        <f t="shared" si="428"/>
        <v>2.0289102867029646E-7</v>
      </c>
      <c r="AX177" s="5">
        <f t="shared" si="429"/>
        <v>1.087937655976725E-3</v>
      </c>
      <c r="AY177" s="5">
        <f t="shared" si="430"/>
        <v>7.7851902639946874E-4</v>
      </c>
      <c r="AZ177" s="5">
        <f t="shared" si="431"/>
        <v>2.7855083015848072E-4</v>
      </c>
      <c r="BA177" s="5">
        <f t="shared" si="432"/>
        <v>6.6442876239709695E-5</v>
      </c>
      <c r="BB177" s="5">
        <f t="shared" si="433"/>
        <v>1.1886490700351725E-5</v>
      </c>
      <c r="BC177" s="5">
        <f t="shared" si="434"/>
        <v>1.7011745326594599E-6</v>
      </c>
      <c r="BD177" s="5">
        <f t="shared" si="435"/>
        <v>2.3494205794929413E-5</v>
      </c>
      <c r="BE177" s="5">
        <f t="shared" si="436"/>
        <v>3.1859077563453979E-5</v>
      </c>
      <c r="BF177" s="5">
        <f t="shared" si="437"/>
        <v>2.1601088201356384E-5</v>
      </c>
      <c r="BG177" s="5">
        <f t="shared" si="438"/>
        <v>9.7639782686411865E-6</v>
      </c>
      <c r="BH177" s="5">
        <f t="shared" si="439"/>
        <v>3.310085726069264E-6</v>
      </c>
      <c r="BI177" s="5">
        <f t="shared" si="440"/>
        <v>8.9772158130395252E-7</v>
      </c>
      <c r="BJ177" s="8">
        <f t="shared" si="441"/>
        <v>0.520917367030589</v>
      </c>
      <c r="BK177" s="8">
        <f t="shared" si="442"/>
        <v>0.28206128414960419</v>
      </c>
      <c r="BL177" s="8">
        <f t="shared" si="443"/>
        <v>0.18957869022026863</v>
      </c>
      <c r="BM177" s="8">
        <f t="shared" si="444"/>
        <v>0.34217686363214417</v>
      </c>
      <c r="BN177" s="8">
        <f t="shared" si="445"/>
        <v>0.65729605829369819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1.3520000000000001</v>
      </c>
      <c r="F178">
        <f>VLOOKUP(B178,home!$B$2:$E$405,3,FALSE)</f>
        <v>1.3052999999999999</v>
      </c>
      <c r="G178">
        <f>VLOOKUP(C178,away!$B$2:$E$405,4,FALSE)</f>
        <v>1.0442</v>
      </c>
      <c r="H178">
        <f>VLOOKUP(A178,away!$A$2:$E$405,3,FALSE)</f>
        <v>1.1732</v>
      </c>
      <c r="I178">
        <f>VLOOKUP(C178,away!$B$2:$E$405,3,FALSE)</f>
        <v>1.3036000000000001</v>
      </c>
      <c r="J178">
        <f>VLOOKUP(B178,home!$B$2:$E$405,4,FALSE)</f>
        <v>0.60170000000000001</v>
      </c>
      <c r="K178" s="3">
        <f t="shared" si="390"/>
        <v>1.84276823952</v>
      </c>
      <c r="L178" s="3">
        <f t="shared" si="391"/>
        <v>0.92023006398400009</v>
      </c>
      <c r="M178" s="5">
        <f t="shared" si="392"/>
        <v>6.3102284635602607E-2</v>
      </c>
      <c r="N178" s="5">
        <f t="shared" si="393"/>
        <v>0.11628288596763936</v>
      </c>
      <c r="O178" s="5">
        <f t="shared" si="394"/>
        <v>5.8068619427757179E-2</v>
      </c>
      <c r="P178" s="5">
        <f t="shared" si="395"/>
        <v>0.10700700759424496</v>
      </c>
      <c r="Q178" s="5">
        <f t="shared" si="396"/>
        <v>0.10714120453044587</v>
      </c>
      <c r="R178" s="5">
        <f t="shared" si="397"/>
        <v>2.6718244685733767E-2</v>
      </c>
      <c r="S178" s="5">
        <f t="shared" si="398"/>
        <v>4.5364837978522143E-2</v>
      </c>
      <c r="T178" s="5">
        <f t="shared" si="399"/>
        <v>9.8594557500375046E-2</v>
      </c>
      <c r="U178" s="5">
        <f t="shared" si="400"/>
        <v>4.9235532722594205E-2</v>
      </c>
      <c r="V178" s="5">
        <f t="shared" si="401"/>
        <v>8.5475960711370036E-3</v>
      </c>
      <c r="W178" s="5">
        <f t="shared" si="402"/>
        <v>6.5812136284207332E-2</v>
      </c>
      <c r="X178" s="5">
        <f t="shared" si="403"/>
        <v>6.0562306383739856E-2</v>
      </c>
      <c r="Y178" s="5">
        <f t="shared" si="404"/>
        <v>2.7865627539263766E-2</v>
      </c>
      <c r="Z178" s="5">
        <f t="shared" si="405"/>
        <v>8.1956440055643183E-3</v>
      </c>
      <c r="AA178" s="5">
        <f t="shared" si="406"/>
        <v>1.5102672475866399E-2</v>
      </c>
      <c r="AB178" s="5">
        <f t="shared" si="407"/>
        <v>1.3915362585199745E-2</v>
      </c>
      <c r="AC178" s="5">
        <f t="shared" si="408"/>
        <v>9.0592270448145221E-4</v>
      </c>
      <c r="AD178" s="5">
        <f t="shared" si="409"/>
        <v>3.0319128629874785E-2</v>
      </c>
      <c r="AE178" s="5">
        <f t="shared" si="410"/>
        <v>2.7900573679008802E-2</v>
      </c>
      <c r="AF178" s="5">
        <f t="shared" si="411"/>
        <v>1.2837473350912287E-2</v>
      </c>
      <c r="AG178" s="5">
        <f t="shared" si="412"/>
        <v>3.9378096410343033E-3</v>
      </c>
      <c r="AH178" s="5">
        <f t="shared" si="413"/>
        <v>1.8854695019076345E-3</v>
      </c>
      <c r="AI178" s="5">
        <f t="shared" si="414"/>
        <v>3.4744833146989826E-3</v>
      </c>
      <c r="AJ178" s="5">
        <f t="shared" si="415"/>
        <v>3.2013337505347296E-3</v>
      </c>
      <c r="AK178" s="5">
        <f t="shared" si="416"/>
        <v>1.9664387198629479E-3</v>
      </c>
      <c r="AL178" s="5">
        <f t="shared" si="417"/>
        <v>6.1449488415861046E-5</v>
      </c>
      <c r="AM178" s="5">
        <f t="shared" si="418"/>
        <v>1.1174225457810957E-2</v>
      </c>
      <c r="AN178" s="5">
        <f t="shared" si="419"/>
        <v>1.0282858208013019E-2</v>
      </c>
      <c r="AO178" s="5">
        <f t="shared" si="420"/>
        <v>4.7312976333491099E-3</v>
      </c>
      <c r="AP178" s="5">
        <f t="shared" si="421"/>
        <v>1.4512941079547334E-3</v>
      </c>
      <c r="AQ178" s="5">
        <f t="shared" si="422"/>
        <v>3.3388111745569655E-4</v>
      </c>
      <c r="AR178" s="5">
        <f t="shared" si="423"/>
        <v>3.470131440760688E-4</v>
      </c>
      <c r="AS178" s="5">
        <f t="shared" si="424"/>
        <v>6.3946480059935739E-4</v>
      </c>
      <c r="AT178" s="5">
        <f t="shared" si="425"/>
        <v>5.8919271241774296E-4</v>
      </c>
      <c r="AU178" s="5">
        <f t="shared" si="426"/>
        <v>3.6191520580001931E-4</v>
      </c>
      <c r="AV178" s="5">
        <f t="shared" si="427"/>
        <v>1.6673146166190512E-4</v>
      </c>
      <c r="AW178" s="5">
        <f t="shared" si="428"/>
        <v>2.8945623370542413E-6</v>
      </c>
      <c r="AX178" s="5">
        <f t="shared" si="429"/>
        <v>3.4319179624816422E-3</v>
      </c>
      <c r="AY178" s="5">
        <f t="shared" si="430"/>
        <v>3.1581540862023211E-3</v>
      </c>
      <c r="AZ178" s="5">
        <f t="shared" si="431"/>
        <v>1.4531141684086463E-3</v>
      </c>
      <c r="BA178" s="5">
        <f t="shared" si="432"/>
        <v>4.4573311472358195E-4</v>
      </c>
      <c r="BB178" s="5">
        <f t="shared" si="433"/>
        <v>1.0254425317046734E-4</v>
      </c>
      <c r="BC178" s="5">
        <f t="shared" si="434"/>
        <v>1.8872860931250141E-5</v>
      </c>
      <c r="BD178" s="5">
        <f t="shared" si="435"/>
        <v>5.3221987962734955E-5</v>
      </c>
      <c r="BE178" s="5">
        <f t="shared" si="436"/>
        <v>9.8075789061843722E-5</v>
      </c>
      <c r="BF178" s="5">
        <f t="shared" si="437"/>
        <v>9.0365474574514336E-5</v>
      </c>
      <c r="BG178" s="5">
        <f t="shared" si="438"/>
        <v>5.5507542165022372E-5</v>
      </c>
      <c r="BH178" s="5">
        <f t="shared" si="439"/>
        <v>2.5571883938880126E-5</v>
      </c>
      <c r="BI178" s="5">
        <f t="shared" si="440"/>
        <v>9.4246111094519775E-6</v>
      </c>
      <c r="BJ178" s="8">
        <f t="shared" si="441"/>
        <v>0.58783759647700284</v>
      </c>
      <c r="BK178" s="8">
        <f t="shared" si="442"/>
        <v>0.22814725255860632</v>
      </c>
      <c r="BL178" s="8">
        <f t="shared" si="443"/>
        <v>0.17600464179752306</v>
      </c>
      <c r="BM178" s="8">
        <f t="shared" si="444"/>
        <v>0.51870962847340774</v>
      </c>
      <c r="BN178" s="8">
        <f t="shared" si="445"/>
        <v>0.47832024684142377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1.3371</v>
      </c>
      <c r="F179">
        <f>VLOOKUP(B179,home!$B$2:$E$405,3,FALSE)</f>
        <v>0.99719999999999998</v>
      </c>
      <c r="G179">
        <f>VLOOKUP(C179,away!$B$2:$E$405,4,FALSE)</f>
        <v>0.70630000000000004</v>
      </c>
      <c r="H179">
        <f>VLOOKUP(A179,away!$A$2:$E$405,3,FALSE)</f>
        <v>1.1086</v>
      </c>
      <c r="I179">
        <f>VLOOKUP(C179,away!$B$2:$E$405,3,FALSE)</f>
        <v>0.75170000000000003</v>
      </c>
      <c r="J179">
        <f>VLOOKUP(B179,home!$B$2:$E$405,4,FALSE)</f>
        <v>1.3028999999999999</v>
      </c>
      <c r="K179" s="3">
        <f t="shared" si="390"/>
        <v>0.941749427556</v>
      </c>
      <c r="L179" s="3">
        <f t="shared" si="391"/>
        <v>1.085751676398</v>
      </c>
      <c r="M179" s="5">
        <f t="shared" si="392"/>
        <v>0.13166412536588329</v>
      </c>
      <c r="N179" s="5">
        <f t="shared" si="393"/>
        <v>0.12399461469298199</v>
      </c>
      <c r="O179" s="5">
        <f t="shared" si="394"/>
        <v>0.14295454483748418</v>
      </c>
      <c r="P179" s="5">
        <f t="shared" si="395"/>
        <v>0.13462736076722925</v>
      </c>
      <c r="Q179" s="5">
        <f t="shared" si="396"/>
        <v>5.8385928703571288E-2</v>
      </c>
      <c r="R179" s="5">
        <f t="shared" si="397"/>
        <v>7.760656835300575E-2</v>
      </c>
      <c r="S179" s="5">
        <f t="shared" si="398"/>
        <v>3.4414321700735113E-2</v>
      </c>
      <c r="T179" s="5">
        <f t="shared" si="399"/>
        <v>6.3392619967956629E-2</v>
      </c>
      <c r="U179" s="5">
        <f t="shared" si="400"/>
        <v>7.3085941321028747E-2</v>
      </c>
      <c r="V179" s="5">
        <f t="shared" si="401"/>
        <v>3.909872344826355E-3</v>
      </c>
      <c r="W179" s="5">
        <f t="shared" si="402"/>
        <v>1.8328304977971232E-2</v>
      </c>
      <c r="X179" s="5">
        <f t="shared" si="403"/>
        <v>1.9899987855366071E-2</v>
      </c>
      <c r="Y179" s="5">
        <f t="shared" si="404"/>
        <v>1.0803222587131775E-2</v>
      </c>
      <c r="Z179" s="5">
        <f t="shared" si="405"/>
        <v>2.8087153896257325E-2</v>
      </c>
      <c r="AA179" s="5">
        <f t="shared" si="406"/>
        <v>2.645106110347761E-2</v>
      </c>
      <c r="AB179" s="5">
        <f t="shared" si="407"/>
        <v>1.2455135826224407E-2</v>
      </c>
      <c r="AC179" s="5">
        <f t="shared" si="408"/>
        <v>2.4986675055657583E-4</v>
      </c>
      <c r="AD179" s="5">
        <f t="shared" si="409"/>
        <v>4.3151676802690468E-3</v>
      </c>
      <c r="AE179" s="5">
        <f t="shared" si="410"/>
        <v>4.6852005427905855E-3</v>
      </c>
      <c r="AF179" s="5">
        <f t="shared" si="411"/>
        <v>2.5434821717978486E-3</v>
      </c>
      <c r="AG179" s="5">
        <f t="shared" si="412"/>
        <v>9.2053001063931356E-4</v>
      </c>
      <c r="AH179" s="5">
        <f t="shared" si="413"/>
        <v>7.6239186070275007E-3</v>
      </c>
      <c r="AI179" s="5">
        <f t="shared" si="414"/>
        <v>7.1798209839016858E-3</v>
      </c>
      <c r="AJ179" s="5">
        <f t="shared" si="415"/>
        <v>3.3807961507719845E-3</v>
      </c>
      <c r="AK179" s="5">
        <f t="shared" si="416"/>
        <v>1.0612876132243484E-3</v>
      </c>
      <c r="AL179" s="5">
        <f t="shared" si="417"/>
        <v>1.0219610262836843E-5</v>
      </c>
      <c r="AM179" s="5">
        <f t="shared" si="418"/>
        <v>8.1276133854030577E-4</v>
      </c>
      <c r="AN179" s="5">
        <f t="shared" si="419"/>
        <v>8.8245698583161924E-4</v>
      </c>
      <c r="AO179" s="5">
        <f t="shared" si="420"/>
        <v>4.7906457585790332E-4</v>
      </c>
      <c r="AP179" s="5">
        <f t="shared" si="421"/>
        <v>1.7338172211353849E-4</v>
      </c>
      <c r="AQ179" s="5">
        <f t="shared" si="422"/>
        <v>4.7062373860386637E-5</v>
      </c>
      <c r="AR179" s="5">
        <f t="shared" si="423"/>
        <v>1.6555364816604032E-3</v>
      </c>
      <c r="AS179" s="5">
        <f t="shared" si="424"/>
        <v>1.5591005339017589E-3</v>
      </c>
      <c r="AT179" s="5">
        <f t="shared" si="425"/>
        <v>7.3414101765211762E-4</v>
      </c>
      <c r="AU179" s="5">
        <f t="shared" si="426"/>
        <v>2.3045896103975373E-4</v>
      </c>
      <c r="AV179" s="5">
        <f t="shared" si="427"/>
        <v>5.4258648658584631E-5</v>
      </c>
      <c r="AW179" s="5">
        <f t="shared" si="428"/>
        <v>2.9026702813610748E-7</v>
      </c>
      <c r="AX179" s="5">
        <f t="shared" si="429"/>
        <v>1.275695875516635E-4</v>
      </c>
      <c r="AY179" s="5">
        <f t="shared" si="430"/>
        <v>1.3850889354162006E-4</v>
      </c>
      <c r="AZ179" s="5">
        <f t="shared" si="431"/>
        <v>7.5193131679423045E-5</v>
      </c>
      <c r="BA179" s="5">
        <f t="shared" si="432"/>
        <v>2.7213689591516378E-5</v>
      </c>
      <c r="BB179" s="5">
        <f t="shared" si="433"/>
        <v>7.3868272737409263E-6</v>
      </c>
      <c r="BC179" s="5">
        <f t="shared" si="434"/>
        <v>1.6040520191453362E-6</v>
      </c>
      <c r="BD179" s="5">
        <f t="shared" si="435"/>
        <v>2.9958358505013813E-4</v>
      </c>
      <c r="BE179" s="5">
        <f t="shared" si="436"/>
        <v>2.8213266972614183E-4</v>
      </c>
      <c r="BF179" s="5">
        <f t="shared" si="437"/>
        <v>1.3284914010472002E-4</v>
      </c>
      <c r="BG179" s="5">
        <f t="shared" si="438"/>
        <v>4.1703533881642315E-5</v>
      </c>
      <c r="BH179" s="5">
        <f t="shared" si="439"/>
        <v>9.8185697900247226E-6</v>
      </c>
      <c r="BI179" s="5">
        <f t="shared" si="440"/>
        <v>1.8493264958348841E-6</v>
      </c>
      <c r="BJ179" s="8">
        <f t="shared" si="441"/>
        <v>0.31004126236833668</v>
      </c>
      <c r="BK179" s="8">
        <f t="shared" si="442"/>
        <v>0.305014275433035</v>
      </c>
      <c r="BL179" s="8">
        <f t="shared" si="443"/>
        <v>0.35680050726410728</v>
      </c>
      <c r="BM179" s="8">
        <f t="shared" si="444"/>
        <v>0.33057183761506698</v>
      </c>
      <c r="BN179" s="8">
        <f t="shared" si="445"/>
        <v>0.66923314272015577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1.5366</v>
      </c>
      <c r="F180">
        <f>VLOOKUP(B180,home!$B$2:$E$405,3,FALSE)</f>
        <v>0.97619999999999996</v>
      </c>
      <c r="G180">
        <f>VLOOKUP(C180,away!$B$2:$E$405,4,FALSE)</f>
        <v>1.627</v>
      </c>
      <c r="H180">
        <f>VLOOKUP(A180,away!$A$2:$E$405,3,FALSE)</f>
        <v>1.1789000000000001</v>
      </c>
      <c r="I180">
        <f>VLOOKUP(C180,away!$B$2:$E$405,3,FALSE)</f>
        <v>0.5655</v>
      </c>
      <c r="J180">
        <f>VLOOKUP(B180,home!$B$2:$E$405,4,FALSE)</f>
        <v>0.98960000000000004</v>
      </c>
      <c r="K180" s="3">
        <f t="shared" si="390"/>
        <v>2.44054705284</v>
      </c>
      <c r="L180" s="3">
        <f t="shared" si="391"/>
        <v>0.65973460332</v>
      </c>
      <c r="M180" s="5">
        <f t="shared" si="392"/>
        <v>4.5036515794913773E-2</v>
      </c>
      <c r="N180" s="5">
        <f t="shared" si="393"/>
        <v>0.1099137358934589</v>
      </c>
      <c r="O180" s="5">
        <f t="shared" si="394"/>
        <v>2.9712147882872353E-2</v>
      </c>
      <c r="P180" s="5">
        <f t="shared" si="395"/>
        <v>7.2513894949090357E-2</v>
      </c>
      <c r="Q180" s="5">
        <f t="shared" si="396"/>
        <v>0.13412482210070767</v>
      </c>
      <c r="R180" s="5">
        <f t="shared" si="397"/>
        <v>9.8010660486459854E-3</v>
      </c>
      <c r="S180" s="5">
        <f t="shared" si="398"/>
        <v>2.9188897430657588E-2</v>
      </c>
      <c r="T180" s="5">
        <f t="shared" si="399"/>
        <v>8.8486786303975939E-2</v>
      </c>
      <c r="U180" s="5">
        <f t="shared" si="400"/>
        <v>2.391996285971314E-2</v>
      </c>
      <c r="V180" s="5">
        <f t="shared" si="401"/>
        <v>5.2219370205797847E-3</v>
      </c>
      <c r="W180" s="5">
        <f t="shared" si="402"/>
        <v>0.10911264643019043</v>
      </c>
      <c r="X180" s="5">
        <f t="shared" si="403"/>
        <v>7.1985388509817103E-2</v>
      </c>
      <c r="Y180" s="5">
        <f t="shared" si="404"/>
        <v>2.3745625866680137E-2</v>
      </c>
      <c r="Z180" s="5">
        <f t="shared" si="405"/>
        <v>2.1553674739055264E-3</v>
      </c>
      <c r="AA180" s="5">
        <f t="shared" si="406"/>
        <v>5.2602757362273274E-3</v>
      </c>
      <c r="AB180" s="5">
        <f t="shared" si="407"/>
        <v>6.4189752225876839E-3</v>
      </c>
      <c r="AC180" s="5">
        <f t="shared" si="408"/>
        <v>5.2549440417615104E-4</v>
      </c>
      <c r="AD180" s="5">
        <f t="shared" si="409"/>
        <v>6.6573636918193554E-2</v>
      </c>
      <c r="AE180" s="5">
        <f t="shared" si="410"/>
        <v>4.3920931943794136E-2</v>
      </c>
      <c r="AF180" s="5">
        <f t="shared" si="411"/>
        <v>1.4488079306691871E-2</v>
      </c>
      <c r="AG180" s="5">
        <f t="shared" si="412"/>
        <v>3.1860957514230209E-3</v>
      </c>
      <c r="AH180" s="5">
        <f t="shared" si="413"/>
        <v>3.5549262635147324E-4</v>
      </c>
      <c r="AI180" s="5">
        <f t="shared" si="414"/>
        <v>8.6759648154843914E-4</v>
      </c>
      <c r="AJ180" s="5">
        <f t="shared" si="415"/>
        <v>1.0587050180486987E-3</v>
      </c>
      <c r="AK180" s="5">
        <f t="shared" si="416"/>
        <v>8.6127313720855666E-4</v>
      </c>
      <c r="AL180" s="5">
        <f t="shared" si="417"/>
        <v>3.3844222047983343E-5</v>
      </c>
      <c r="AM180" s="5">
        <f t="shared" si="418"/>
        <v>3.249521867550751E-2</v>
      </c>
      <c r="AN180" s="5">
        <f t="shared" si="419"/>
        <v>2.1438220202682604E-2</v>
      </c>
      <c r="AO180" s="5">
        <f t="shared" si="420"/>
        <v>7.071767850651809E-3</v>
      </c>
      <c r="AP180" s="5">
        <f t="shared" si="421"/>
        <v>1.5551633192403002E-3</v>
      </c>
      <c r="AQ180" s="5">
        <f t="shared" si="422"/>
        <v>2.5649876387920351E-4</v>
      </c>
      <c r="AR180" s="5">
        <f t="shared" si="423"/>
        <v>4.6906157365834849E-5</v>
      </c>
      <c r="AS180" s="5">
        <f t="shared" si="424"/>
        <v>1.1447668411923748E-4</v>
      </c>
      <c r="AT180" s="5">
        <f t="shared" si="425"/>
        <v>1.3969286702305035E-4</v>
      </c>
      <c r="AU180" s="5">
        <f t="shared" si="426"/>
        <v>1.1364233830529184E-4</v>
      </c>
      <c r="AV180" s="5">
        <f t="shared" si="427"/>
        <v>6.9337368457206562E-5</v>
      </c>
      <c r="AW180" s="5">
        <f t="shared" si="428"/>
        <v>1.5136953739426073E-6</v>
      </c>
      <c r="AX180" s="5">
        <f t="shared" si="429"/>
        <v>1.3217685028316852E-2</v>
      </c>
      <c r="AY180" s="5">
        <f t="shared" si="430"/>
        <v>8.7201641889653216E-3</v>
      </c>
      <c r="AZ180" s="5">
        <f t="shared" si="431"/>
        <v>2.8764970310461535E-3</v>
      </c>
      <c r="BA180" s="5">
        <f t="shared" si="432"/>
        <v>6.3257487590946389E-4</v>
      </c>
      <c r="BB180" s="5">
        <f t="shared" si="433"/>
        <v>1.043328837070821E-4</v>
      </c>
      <c r="BC180" s="5">
        <f t="shared" si="434"/>
        <v>1.3766402729144704E-5</v>
      </c>
      <c r="BD180" s="5">
        <f t="shared" si="435"/>
        <v>5.1576025205024229E-6</v>
      </c>
      <c r="BE180" s="5">
        <f t="shared" si="436"/>
        <v>1.2587371631132341E-5</v>
      </c>
      <c r="BF180" s="5">
        <f t="shared" si="437"/>
        <v>1.5360036368680933E-5</v>
      </c>
      <c r="BG180" s="5">
        <f t="shared" si="438"/>
        <v>1.2495630497033155E-5</v>
      </c>
      <c r="BH180" s="5">
        <f t="shared" si="439"/>
        <v>7.6240435457279724E-6</v>
      </c>
      <c r="BI180" s="5">
        <f t="shared" si="440"/>
        <v>3.7213674012500465E-6</v>
      </c>
      <c r="BJ180" s="8">
        <f t="shared" si="441"/>
        <v>0.75391963824756825</v>
      </c>
      <c r="BK180" s="8">
        <f t="shared" si="442"/>
        <v>0.16124074801043098</v>
      </c>
      <c r="BL180" s="8">
        <f t="shared" si="443"/>
        <v>7.8796496480438585E-2</v>
      </c>
      <c r="BM180" s="8">
        <f t="shared" si="444"/>
        <v>0.58629141704906296</v>
      </c>
      <c r="BN180" s="8">
        <f t="shared" si="445"/>
        <v>0.40110218266968906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1.5366</v>
      </c>
      <c r="F181">
        <f>VLOOKUP(B181,home!$B$2:$E$405,3,FALSE)</f>
        <v>0.65080000000000005</v>
      </c>
      <c r="G181">
        <f>VLOOKUP(C181,away!$B$2:$E$405,4,FALSE)</f>
        <v>0.55779999999999996</v>
      </c>
      <c r="H181">
        <f>VLOOKUP(A181,away!$A$2:$E$405,3,FALSE)</f>
        <v>1.1789000000000001</v>
      </c>
      <c r="I181">
        <f>VLOOKUP(C181,away!$B$2:$E$405,3,FALSE)</f>
        <v>1.2118</v>
      </c>
      <c r="J181">
        <f>VLOOKUP(B181,home!$B$2:$E$405,4,FALSE)</f>
        <v>0.84819999999999995</v>
      </c>
      <c r="K181" s="3">
        <f t="shared" si="390"/>
        <v>0.55781075438399996</v>
      </c>
      <c r="L181" s="3">
        <f t="shared" si="391"/>
        <v>1.211730903164</v>
      </c>
      <c r="M181" s="5">
        <f t="shared" si="392"/>
        <v>0.17041107755948803</v>
      </c>
      <c r="N181" s="5">
        <f t="shared" si="393"/>
        <v>9.5057131728848332E-2</v>
      </c>
      <c r="O181" s="5">
        <f t="shared" si="394"/>
        <v>0.20649236892030889</v>
      </c>
      <c r="P181" s="5">
        <f t="shared" si="395"/>
        <v>0.11518366408197671</v>
      </c>
      <c r="Q181" s="5">
        <f t="shared" si="396"/>
        <v>2.6511945179624071E-2</v>
      </c>
      <c r="R181" s="5">
        <f t="shared" si="397"/>
        <v>0.1251065923441399</v>
      </c>
      <c r="S181" s="5">
        <f t="shared" si="398"/>
        <v>1.9463635611831398E-2</v>
      </c>
      <c r="T181" s="5">
        <f t="shared" si="399"/>
        <v>3.2125343277140332E-2</v>
      </c>
      <c r="U181" s="5">
        <f t="shared" si="400"/>
        <v>6.9785802653896223E-2</v>
      </c>
      <c r="V181" s="5">
        <f t="shared" si="401"/>
        <v>1.4617547809385124E-3</v>
      </c>
      <c r="W181" s="5">
        <f t="shared" si="402"/>
        <v>4.929549380277785E-3</v>
      </c>
      <c r="X181" s="5">
        <f t="shared" si="403"/>
        <v>5.9732873227555366E-3</v>
      </c>
      <c r="Y181" s="5">
        <f t="shared" si="404"/>
        <v>3.6190084212303197E-3</v>
      </c>
      <c r="Z181" s="5">
        <f t="shared" si="405"/>
        <v>5.0531841377645013E-2</v>
      </c>
      <c r="AA181" s="5">
        <f t="shared" si="406"/>
        <v>2.8187204559276782E-2</v>
      </c>
      <c r="AB181" s="5">
        <f t="shared" si="407"/>
        <v>7.8615629195931507E-3</v>
      </c>
      <c r="AC181" s="5">
        <f t="shared" si="408"/>
        <v>6.1751513629985968E-5</v>
      </c>
      <c r="AD181" s="5">
        <f t="shared" si="409"/>
        <v>6.8743891464648264E-4</v>
      </c>
      <c r="AE181" s="5">
        <f t="shared" si="410"/>
        <v>8.3299097691466237E-4</v>
      </c>
      <c r="AF181" s="5">
        <f t="shared" si="411"/>
        <v>5.0468045439213327E-4</v>
      </c>
      <c r="AG181" s="5">
        <f t="shared" si="412"/>
        <v>2.0384563426993255E-4</v>
      </c>
      <c r="AH181" s="5">
        <f t="shared" si="413"/>
        <v>1.5307748447768449E-2</v>
      </c>
      <c r="AI181" s="5">
        <f t="shared" si="414"/>
        <v>8.5388267095702197E-3</v>
      </c>
      <c r="AJ181" s="5">
        <f t="shared" si="415"/>
        <v>2.3815246842098063E-3</v>
      </c>
      <c r="AK181" s="5">
        <f t="shared" si="416"/>
        <v>4.4281336022772977E-4</v>
      </c>
      <c r="AL181" s="5">
        <f t="shared" si="417"/>
        <v>1.6695547506357264E-6</v>
      </c>
      <c r="AM181" s="5">
        <f t="shared" si="418"/>
        <v>7.6692163914374563E-5</v>
      </c>
      <c r="AN181" s="5">
        <f t="shared" si="419"/>
        <v>9.293026504556661E-5</v>
      </c>
      <c r="AO181" s="5">
        <f t="shared" si="420"/>
        <v>5.6303236997467176E-5</v>
      </c>
      <c r="AP181" s="5">
        <f t="shared" si="421"/>
        <v>2.2741457405999214E-5</v>
      </c>
      <c r="AQ181" s="5">
        <f t="shared" si="422"/>
        <v>6.8891316804592676E-6</v>
      </c>
      <c r="AR181" s="5">
        <f t="shared" si="423"/>
        <v>3.7097743704043551E-3</v>
      </c>
      <c r="AS181" s="5">
        <f t="shared" si="424"/>
        <v>2.0693520401496813E-3</v>
      </c>
      <c r="AT181" s="5">
        <f t="shared" si="425"/>
        <v>5.7715341130098151E-4</v>
      </c>
      <c r="AU181" s="5">
        <f t="shared" si="426"/>
        <v>1.0731412658436651E-4</v>
      </c>
      <c r="AV181" s="5">
        <f t="shared" si="427"/>
        <v>1.4965243476521386E-5</v>
      </c>
      <c r="AW181" s="5">
        <f t="shared" si="428"/>
        <v>3.1346657010174384E-8</v>
      </c>
      <c r="AX181" s="5">
        <f t="shared" si="429"/>
        <v>7.1299523014031055E-6</v>
      </c>
      <c r="AY181" s="5">
        <f t="shared" si="430"/>
        <v>8.6395835416954265E-6</v>
      </c>
      <c r="AZ181" s="5">
        <f t="shared" si="431"/>
        <v>5.2344251839697153E-6</v>
      </c>
      <c r="BA181" s="5">
        <f t="shared" si="432"/>
        <v>2.1142382519053367E-6</v>
      </c>
      <c r="BB181" s="5">
        <f t="shared" si="433"/>
        <v>6.4047195662128275E-7</v>
      </c>
      <c r="BC181" s="5">
        <f t="shared" si="434"/>
        <v>1.5521593248958419E-7</v>
      </c>
      <c r="BD181" s="5">
        <f t="shared" si="435"/>
        <v>7.4920804139745481E-4</v>
      </c>
      <c r="BE181" s="5">
        <f t="shared" si="436"/>
        <v>4.1791630276247324E-4</v>
      </c>
      <c r="BF181" s="5">
        <f t="shared" si="437"/>
        <v>1.1655910405665365E-4</v>
      </c>
      <c r="BG181" s="5">
        <f t="shared" si="438"/>
        <v>2.1672640588055042E-5</v>
      </c>
      <c r="BH181" s="5">
        <f t="shared" si="439"/>
        <v>3.02230799897907E-6</v>
      </c>
      <c r="BI181" s="5">
        <f t="shared" si="440"/>
        <v>3.3717518097826259E-7</v>
      </c>
      <c r="BJ181" s="8">
        <f t="shared" si="441"/>
        <v>0.1707246914323115</v>
      </c>
      <c r="BK181" s="8">
        <f t="shared" si="442"/>
        <v>0.30659219268615695</v>
      </c>
      <c r="BL181" s="8">
        <f t="shared" si="443"/>
        <v>0.4718917193628917</v>
      </c>
      <c r="BM181" s="8">
        <f t="shared" si="444"/>
        <v>0.26096905680773463</v>
      </c>
      <c r="BN181" s="8">
        <f t="shared" si="445"/>
        <v>0.73876277981438587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1.2417</v>
      </c>
      <c r="F182">
        <f>VLOOKUP(B182,home!$B$2:$E$405,3,FALSE)</f>
        <v>0.70469999999999999</v>
      </c>
      <c r="G182">
        <f>VLOOKUP(C182,away!$B$2:$E$405,4,FALSE)</f>
        <v>0.50329999999999997</v>
      </c>
      <c r="H182">
        <f>VLOOKUP(A182,away!$A$2:$E$405,3,FALSE)</f>
        <v>0.875</v>
      </c>
      <c r="I182">
        <f>VLOOKUP(C182,away!$B$2:$E$405,3,FALSE)</f>
        <v>1.4286000000000001</v>
      </c>
      <c r="J182">
        <f>VLOOKUP(B182,home!$B$2:$E$405,4,FALSE)</f>
        <v>1.1429</v>
      </c>
      <c r="K182" s="3">
        <f t="shared" si="390"/>
        <v>0.44040058076700001</v>
      </c>
      <c r="L182" s="3">
        <f t="shared" si="391"/>
        <v>1.4286535725000002</v>
      </c>
      <c r="M182" s="5">
        <f t="shared" si="392"/>
        <v>0.15426950814039922</v>
      </c>
      <c r="N182" s="5">
        <f t="shared" si="393"/>
        <v>6.7940380979671242E-2</v>
      </c>
      <c r="O182" s="5">
        <f t="shared" si="394"/>
        <v>0.2203976839325992</v>
      </c>
      <c r="P182" s="5">
        <f t="shared" si="395"/>
        <v>9.7063268003618378E-2</v>
      </c>
      <c r="Q182" s="5">
        <f t="shared" si="396"/>
        <v>1.4960491620489229E-2</v>
      </c>
      <c r="R182" s="5">
        <f t="shared" si="397"/>
        <v>0.15743596926051689</v>
      </c>
      <c r="S182" s="5">
        <f t="shared" si="398"/>
        <v>1.526756341727627E-2</v>
      </c>
      <c r="T182" s="5">
        <f t="shared" si="399"/>
        <v>2.1373359799968253E-2</v>
      </c>
      <c r="U182" s="5">
        <f t="shared" si="400"/>
        <v>6.9334892295947206E-2</v>
      </c>
      <c r="V182" s="5">
        <f t="shared" si="401"/>
        <v>1.0673381622105745E-3</v>
      </c>
      <c r="W182" s="5">
        <f t="shared" si="402"/>
        <v>2.196203066074431E-3</v>
      </c>
      <c r="X182" s="5">
        <f t="shared" si="403"/>
        <v>3.13761335628269E-3</v>
      </c>
      <c r="Y182" s="5">
        <f t="shared" si="404"/>
        <v>2.2412812652884912E-3</v>
      </c>
      <c r="Z182" s="5">
        <f t="shared" si="405"/>
        <v>7.4973819974679237E-2</v>
      </c>
      <c r="AA182" s="5">
        <f t="shared" si="406"/>
        <v>3.3018513859169242E-2</v>
      </c>
      <c r="AB182" s="5">
        <f t="shared" si="407"/>
        <v>7.2706863398206856E-3</v>
      </c>
      <c r="AC182" s="5">
        <f t="shared" si="408"/>
        <v>4.1971729920070216E-5</v>
      </c>
      <c r="AD182" s="5">
        <f t="shared" si="409"/>
        <v>2.4180227644536137E-4</v>
      </c>
      <c r="AE182" s="5">
        <f t="shared" si="410"/>
        <v>3.4545168608229816E-4</v>
      </c>
      <c r="AF182" s="5">
        <f t="shared" si="411"/>
        <v>2.4676539272381199E-4</v>
      </c>
      <c r="AG182" s="5">
        <f t="shared" si="412"/>
        <v>1.1751408662807986E-4</v>
      </c>
      <c r="AH182" s="5">
        <f t="shared" si="413"/>
        <v>2.6777903937699354E-2</v>
      </c>
      <c r="AI182" s="5">
        <f t="shared" si="414"/>
        <v>1.1793004445885732E-2</v>
      </c>
      <c r="AJ182" s="5">
        <f t="shared" si="415"/>
        <v>2.5968230034779443E-3</v>
      </c>
      <c r="AK182" s="5">
        <f t="shared" si="416"/>
        <v>3.812141196269307E-4</v>
      </c>
      <c r="AL182" s="5">
        <f t="shared" si="417"/>
        <v>1.056310691312929E-6</v>
      </c>
      <c r="AM182" s="5">
        <f t="shared" si="418"/>
        <v>2.1297972595463981E-5</v>
      </c>
      <c r="AN182" s="5">
        <f t="shared" si="419"/>
        <v>3.0427424635516716E-5</v>
      </c>
      <c r="AO182" s="5">
        <f t="shared" si="420"/>
        <v>2.1735124453752741E-5</v>
      </c>
      <c r="AP182" s="5">
        <f t="shared" si="421"/>
        <v>1.0350654399861991E-5</v>
      </c>
      <c r="AQ182" s="5">
        <f t="shared" si="422"/>
        <v>3.6968748465189218E-6</v>
      </c>
      <c r="AR182" s="5">
        <f t="shared" si="423"/>
        <v>7.6512696249311984E-3</v>
      </c>
      <c r="AS182" s="5">
        <f t="shared" si="424"/>
        <v>3.3696235864246059E-3</v>
      </c>
      <c r="AT182" s="5">
        <f t="shared" si="425"/>
        <v>7.4199209221378893E-4</v>
      </c>
      <c r="AU182" s="5">
        <f t="shared" si="426"/>
        <v>1.0892458277849136E-4</v>
      </c>
      <c r="AV182" s="5">
        <f t="shared" si="427"/>
        <v>1.1992612378862689E-5</v>
      </c>
      <c r="AW182" s="5">
        <f t="shared" si="428"/>
        <v>1.846137266922285E-8</v>
      </c>
      <c r="AX182" s="5">
        <f t="shared" si="429"/>
        <v>1.5632732500336635E-6</v>
      </c>
      <c r="AY182" s="5">
        <f t="shared" si="430"/>
        <v>2.2333759134542793E-6</v>
      </c>
      <c r="AZ182" s="5">
        <f t="shared" si="431"/>
        <v>1.5953602387459539E-6</v>
      </c>
      <c r="BA182" s="5">
        <f t="shared" si="432"/>
        <v>7.5973903483628689E-7</v>
      </c>
      <c r="BB182" s="5">
        <f t="shared" si="433"/>
        <v>2.7135097157164097E-7</v>
      </c>
      <c r="BC182" s="5">
        <f t="shared" si="434"/>
        <v>7.7533306987434146E-8</v>
      </c>
      <c r="BD182" s="5">
        <f t="shared" si="435"/>
        <v>1.8218356139697834E-3</v>
      </c>
      <c r="BE182" s="5">
        <f t="shared" si="436"/>
        <v>8.0233746245429662E-4</v>
      </c>
      <c r="BF182" s="5">
        <f t="shared" si="437"/>
        <v>1.7667494221799664E-4</v>
      </c>
      <c r="BG182" s="5">
        <f t="shared" si="438"/>
        <v>2.5935915719927296E-5</v>
      </c>
      <c r="BH182" s="5">
        <f t="shared" si="439"/>
        <v>2.8555480864449864E-6</v>
      </c>
      <c r="BI182" s="5">
        <f t="shared" si="440"/>
        <v>2.5151700713569369E-7</v>
      </c>
      <c r="BJ182" s="8">
        <f t="shared" si="441"/>
        <v>0.11289487221330062</v>
      </c>
      <c r="BK182" s="8">
        <f t="shared" si="442"/>
        <v>0.26771293914002919</v>
      </c>
      <c r="BL182" s="8">
        <f t="shared" si="443"/>
        <v>0.54372038469292561</v>
      </c>
      <c r="BM182" s="8">
        <f t="shared" si="444"/>
        <v>0.28723249916909982</v>
      </c>
      <c r="BN182" s="8">
        <f t="shared" si="445"/>
        <v>0.71206730193729406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1.2417</v>
      </c>
      <c r="F183">
        <f>VLOOKUP(B183,home!$B$2:$E$405,3,FALSE)</f>
        <v>0.60399999999999998</v>
      </c>
      <c r="G183">
        <f>VLOOKUP(C183,away!$B$2:$E$405,4,FALSE)</f>
        <v>0.70469999999999999</v>
      </c>
      <c r="H183">
        <f>VLOOKUP(A183,away!$A$2:$E$405,3,FALSE)</f>
        <v>0.875</v>
      </c>
      <c r="I183">
        <f>VLOOKUP(C183,away!$B$2:$E$405,3,FALSE)</f>
        <v>0.57140000000000002</v>
      </c>
      <c r="J183">
        <f>VLOOKUP(B183,home!$B$2:$E$405,4,FALSE)</f>
        <v>0.71430000000000005</v>
      </c>
      <c r="K183" s="3">
        <f t="shared" si="390"/>
        <v>0.52851569795999997</v>
      </c>
      <c r="L183" s="3">
        <f t="shared" si="391"/>
        <v>0.35713214250000003</v>
      </c>
      <c r="M183" s="5">
        <f t="shared" si="392"/>
        <v>0.41244688692798864</v>
      </c>
      <c r="N183" s="5">
        <f t="shared" si="393"/>
        <v>0.21798465431617506</v>
      </c>
      <c r="O183" s="5">
        <f t="shared" si="394"/>
        <v>0.14729804039604785</v>
      </c>
      <c r="P183" s="5">
        <f t="shared" si="395"/>
        <v>7.7849326628057477E-2</v>
      </c>
      <c r="Q183" s="5">
        <f t="shared" si="396"/>
        <v>5.7604155860241292E-2</v>
      </c>
      <c r="R183" s="5">
        <f t="shared" si="397"/>
        <v>2.6302432376346063E-2</v>
      </c>
      <c r="S183" s="5">
        <f t="shared" si="398"/>
        <v>3.6735140017556491E-3</v>
      </c>
      <c r="T183" s="5">
        <f t="shared" si="399"/>
        <v>2.0572295599271904E-2</v>
      </c>
      <c r="U183" s="5">
        <f t="shared" si="400"/>
        <v>1.3901248405430236E-2</v>
      </c>
      <c r="V183" s="5">
        <f t="shared" si="401"/>
        <v>7.7041728943163192E-5</v>
      </c>
      <c r="W183" s="5">
        <f t="shared" si="402"/>
        <v>1.0148233546624016E-2</v>
      </c>
      <c r="X183" s="5">
        <f t="shared" si="403"/>
        <v>3.6242603890962091E-3</v>
      </c>
      <c r="Y183" s="5">
        <f t="shared" si="404"/>
        <v>6.4716993886790655E-4</v>
      </c>
      <c r="Z183" s="5">
        <f t="shared" si="405"/>
        <v>3.1311480091752797E-3</v>
      </c>
      <c r="AA183" s="5">
        <f t="shared" si="406"/>
        <v>1.6548608754853372E-3</v>
      </c>
      <c r="AB183" s="5">
        <f t="shared" si="407"/>
        <v>4.3730997531691478E-4</v>
      </c>
      <c r="AC183" s="5">
        <f t="shared" si="408"/>
        <v>9.0885137434885973E-7</v>
      </c>
      <c r="AD183" s="5">
        <f t="shared" si="409"/>
        <v>1.3408751839887694E-3</v>
      </c>
      <c r="AE183" s="5">
        <f t="shared" si="410"/>
        <v>4.7886962728299094E-4</v>
      </c>
      <c r="AF183" s="5">
        <f t="shared" si="411"/>
        <v>8.5509867984875514E-5</v>
      </c>
      <c r="AG183" s="5">
        <f t="shared" si="412"/>
        <v>1.0179440786110256E-5</v>
      </c>
      <c r="AH183" s="5">
        <f t="shared" si="413"/>
        <v>2.7955839925034427E-4</v>
      </c>
      <c r="AI183" s="5">
        <f t="shared" si="414"/>
        <v>1.4775100250037602E-4</v>
      </c>
      <c r="AJ183" s="5">
        <f t="shared" si="415"/>
        <v>3.9044362105387966E-5</v>
      </c>
      <c r="AK183" s="5">
        <f t="shared" si="416"/>
        <v>6.8785194298440323E-6</v>
      </c>
      <c r="AL183" s="5">
        <f t="shared" si="417"/>
        <v>6.8618258244142453E-9</v>
      </c>
      <c r="AM183" s="5">
        <f t="shared" si="418"/>
        <v>1.4173471674861361E-4</v>
      </c>
      <c r="AN183" s="5">
        <f t="shared" si="419"/>
        <v>5.0618023059063016E-5</v>
      </c>
      <c r="AO183" s="5">
        <f t="shared" si="420"/>
        <v>9.03866151209879E-6</v>
      </c>
      <c r="AP183" s="5">
        <f t="shared" si="421"/>
        <v>1.0759988503827107E-6</v>
      </c>
      <c r="AQ183" s="5">
        <f t="shared" si="422"/>
        <v>9.6068443691178596E-8</v>
      </c>
      <c r="AR183" s="5">
        <f t="shared" si="423"/>
        <v>1.9967858015629175E-5</v>
      </c>
      <c r="AS183" s="5">
        <f t="shared" si="424"/>
        <v>1.055332641589643E-5</v>
      </c>
      <c r="AT183" s="5">
        <f t="shared" si="425"/>
        <v>2.7887993382486036E-6</v>
      </c>
      <c r="AU183" s="5">
        <f t="shared" si="426"/>
        <v>4.9130807624161565E-7</v>
      </c>
      <c r="AV183" s="5">
        <f t="shared" si="427"/>
        <v>6.4916007707055574E-8</v>
      </c>
      <c r="AW183" s="5">
        <f t="shared" si="428"/>
        <v>3.5976923251624189E-11</v>
      </c>
      <c r="AX183" s="5">
        <f t="shared" si="429"/>
        <v>1.2484837124592732E-5</v>
      </c>
      <c r="AY183" s="5">
        <f t="shared" si="430"/>
        <v>4.4587366310693421E-6</v>
      </c>
      <c r="AZ183" s="5">
        <f t="shared" si="431"/>
        <v>7.9617908294851324E-7</v>
      </c>
      <c r="BA183" s="5">
        <f t="shared" si="432"/>
        <v>9.478038056902929E-8</v>
      </c>
      <c r="BB183" s="5">
        <f t="shared" si="433"/>
        <v>8.4622800948956983E-9</v>
      </c>
      <c r="BC183" s="5">
        <f t="shared" si="434"/>
        <v>6.0443044414504097E-10</v>
      </c>
      <c r="BD183" s="5">
        <f t="shared" si="435"/>
        <v>1.188527319042908E-6</v>
      </c>
      <c r="BE183" s="5">
        <f t="shared" si="436"/>
        <v>6.2815534556848996E-7</v>
      </c>
      <c r="BF183" s="5">
        <f t="shared" si="437"/>
        <v>1.659949804452177E-7</v>
      </c>
      <c r="BG183" s="5">
        <f t="shared" si="438"/>
        <v>2.9243650982620265E-8</v>
      </c>
      <c r="BH183" s="5">
        <f t="shared" si="439"/>
        <v>3.8639321524945465E-9</v>
      </c>
      <c r="BI183" s="5">
        <f t="shared" si="440"/>
        <v>4.0842975968914813E-10</v>
      </c>
      <c r="BJ183" s="8">
        <f t="shared" si="441"/>
        <v>0.31271661083886276</v>
      </c>
      <c r="BK183" s="8">
        <f t="shared" si="442"/>
        <v>0.49405214373657619</v>
      </c>
      <c r="BL183" s="8">
        <f t="shared" si="443"/>
        <v>0.19010300671342401</v>
      </c>
      <c r="BM183" s="8">
        <f t="shared" si="444"/>
        <v>6.0512954092527646E-2</v>
      </c>
      <c r="BN183" s="8">
        <f t="shared" si="445"/>
        <v>0.93948549650485635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</v>
      </c>
      <c r="F184">
        <f>VLOOKUP(B184,home!$B$2:$E$405,3,FALSE)</f>
        <v>0.66669999999999996</v>
      </c>
      <c r="G184">
        <f>VLOOKUP(C184,away!$B$2:$E$405,4,FALSE)</f>
        <v>1.2222</v>
      </c>
      <c r="H184">
        <f>VLOOKUP(A184,away!$A$2:$E$405,3,FALSE)</f>
        <v>1.1161000000000001</v>
      </c>
      <c r="I184">
        <f>VLOOKUP(C184,away!$B$2:$E$405,3,FALSE)</f>
        <v>0.89600000000000002</v>
      </c>
      <c r="J184">
        <f>VLOOKUP(B184,home!$B$2:$E$405,4,FALSE)</f>
        <v>1.1200000000000001</v>
      </c>
      <c r="K184" s="3">
        <f t="shared" si="390"/>
        <v>1.2222611099999998</v>
      </c>
      <c r="L184" s="3">
        <f t="shared" si="391"/>
        <v>1.1200286720000001</v>
      </c>
      <c r="M184" s="5">
        <f t="shared" si="392"/>
        <v>9.6107321273533525E-2</v>
      </c>
      <c r="N184" s="5">
        <f t="shared" si="393"/>
        <v>0.11746824117891567</v>
      </c>
      <c r="O184" s="5">
        <f t="shared" si="394"/>
        <v>0.10764295541547308</v>
      </c>
      <c r="P184" s="5">
        <f t="shared" si="395"/>
        <v>0.13156779816979663</v>
      </c>
      <c r="Q184" s="5">
        <f t="shared" si="396"/>
        <v>7.1788431426544577E-2</v>
      </c>
      <c r="R184" s="5">
        <f t="shared" si="397"/>
        <v>6.0281598202073794E-2</v>
      </c>
      <c r="S184" s="5">
        <f t="shared" si="398"/>
        <v>4.5028009536291387E-2</v>
      </c>
      <c r="T184" s="5">
        <f t="shared" si="399"/>
        <v>8.0405101515635777E-2</v>
      </c>
      <c r="U184" s="5">
        <f t="shared" si="400"/>
        <v>7.367985313104071E-2</v>
      </c>
      <c r="V184" s="5">
        <f t="shared" si="401"/>
        <v>6.8490978998564213E-3</v>
      </c>
      <c r="W184" s="5">
        <f t="shared" si="402"/>
        <v>2.9248069293522416E-2</v>
      </c>
      <c r="X184" s="5">
        <f t="shared" si="403"/>
        <v>3.2758676209387882E-2</v>
      </c>
      <c r="Y184" s="5">
        <f t="shared" si="404"/>
        <v>1.8345328305639362E-2</v>
      </c>
      <c r="Z184" s="5">
        <f t="shared" si="405"/>
        <v>2.2505706126768766E-2</v>
      </c>
      <c r="AA184" s="5">
        <f t="shared" si="406"/>
        <v>2.7507849351838188E-2</v>
      </c>
      <c r="AB184" s="5">
        <f t="shared" si="407"/>
        <v>1.681088724124526E-2</v>
      </c>
      <c r="AC184" s="5">
        <f t="shared" si="408"/>
        <v>5.8601202163411747E-4</v>
      </c>
      <c r="AD184" s="5">
        <f t="shared" si="409"/>
        <v>8.9371944100144086E-3</v>
      </c>
      <c r="AE184" s="5">
        <f t="shared" si="410"/>
        <v>1.0009913986454259E-2</v>
      </c>
      <c r="AF184" s="5">
        <f t="shared" si="411"/>
        <v>5.6056953345412983E-3</v>
      </c>
      <c r="AG184" s="5">
        <f t="shared" si="412"/>
        <v>2.0928465003942952E-3</v>
      </c>
      <c r="AH184" s="5">
        <f t="shared" si="413"/>
        <v>6.3017590363967715E-3</v>
      </c>
      <c r="AI184" s="5">
        <f t="shared" si="414"/>
        <v>7.7023949947788474E-3</v>
      </c>
      <c r="AJ184" s="5">
        <f t="shared" si="415"/>
        <v>4.7071689279884182E-3</v>
      </c>
      <c r="AK184" s="5">
        <f t="shared" si="416"/>
        <v>1.9177965062935442E-3</v>
      </c>
      <c r="AL184" s="5">
        <f t="shared" si="417"/>
        <v>3.2089256204735904E-5</v>
      </c>
      <c r="AM184" s="5">
        <f t="shared" si="418"/>
        <v>2.1847170319740004E-3</v>
      </c>
      <c r="AN184" s="5">
        <f t="shared" si="419"/>
        <v>2.4469457160176209E-3</v>
      </c>
      <c r="AO184" s="5">
        <f t="shared" si="420"/>
        <v>1.3703246803836533E-3</v>
      </c>
      <c r="AP184" s="5">
        <f t="shared" si="421"/>
        <v>5.1160097732630915E-4</v>
      </c>
      <c r="AQ184" s="5">
        <f t="shared" si="422"/>
        <v>1.4325194080717205E-4</v>
      </c>
      <c r="AR184" s="5">
        <f t="shared" si="423"/>
        <v>1.4116301609598952E-3</v>
      </c>
      <c r="AS184" s="5">
        <f t="shared" si="424"/>
        <v>1.7253806474443198E-3</v>
      </c>
      <c r="AT184" s="5">
        <f t="shared" si="425"/>
        <v>1.0544328326589063E-3</v>
      </c>
      <c r="AU184" s="5">
        <f t="shared" si="426"/>
        <v>4.2959741482203966E-4</v>
      </c>
      <c r="AV184" s="5">
        <f t="shared" si="427"/>
        <v>1.3127005327337918E-4</v>
      </c>
      <c r="AW184" s="5">
        <f t="shared" si="428"/>
        <v>1.2202541237286541E-6</v>
      </c>
      <c r="AX184" s="5">
        <f t="shared" si="429"/>
        <v>4.450491107560739E-4</v>
      </c>
      <c r="AY184" s="5">
        <f t="shared" si="430"/>
        <v>4.9846776449490634E-4</v>
      </c>
      <c r="AZ184" s="5">
        <f t="shared" si="431"/>
        <v>2.7914909415101947E-4</v>
      </c>
      <c r="BA184" s="5">
        <f t="shared" si="432"/>
        <v>1.042183297373231E-4</v>
      </c>
      <c r="BB184" s="5">
        <f t="shared" si="433"/>
        <v>2.9181879363438028E-5</v>
      </c>
      <c r="BC184" s="5">
        <f t="shared" si="434"/>
        <v>6.5369083179791401E-6</v>
      </c>
      <c r="BD184" s="5">
        <f t="shared" si="435"/>
        <v>2.6351104242250943E-4</v>
      </c>
      <c r="BE184" s="5">
        <f t="shared" si="436"/>
        <v>3.2207929920859341E-4</v>
      </c>
      <c r="BF184" s="5">
        <f t="shared" si="437"/>
        <v>1.9683250087935872E-4</v>
      </c>
      <c r="BG184" s="5">
        <f t="shared" si="438"/>
        <v>8.0193570336293637E-5</v>
      </c>
      <c r="BH184" s="5">
        <f t="shared" si="439"/>
        <v>2.4504370573525341E-5</v>
      </c>
      <c r="BI184" s="5">
        <f t="shared" si="440"/>
        <v>5.9901478354096823E-6</v>
      </c>
      <c r="BJ184" s="8">
        <f t="shared" si="441"/>
        <v>0.38467894159437949</v>
      </c>
      <c r="BK184" s="8">
        <f t="shared" si="442"/>
        <v>0.28066879592181176</v>
      </c>
      <c r="BL184" s="8">
        <f t="shared" si="443"/>
        <v>0.31219768484754284</v>
      </c>
      <c r="BM184" s="8">
        <f t="shared" si="444"/>
        <v>0.41469753531379439</v>
      </c>
      <c r="BN184" s="8">
        <f t="shared" si="445"/>
        <v>0.58485634566633726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</v>
      </c>
      <c r="F185">
        <f>VLOOKUP(B185,home!$B$2:$E$405,3,FALSE)</f>
        <v>1.2222</v>
      </c>
      <c r="G185">
        <f>VLOOKUP(C185,away!$B$2:$E$405,4,FALSE)</f>
        <v>1.1111</v>
      </c>
      <c r="H185">
        <f>VLOOKUP(A185,away!$A$2:$E$405,3,FALSE)</f>
        <v>1.1161000000000001</v>
      </c>
      <c r="I185">
        <f>VLOOKUP(C185,away!$B$2:$E$405,3,FALSE)</f>
        <v>0.59730000000000005</v>
      </c>
      <c r="J185">
        <f>VLOOKUP(B185,home!$B$2:$E$405,4,FALSE)</f>
        <v>0.74660000000000004</v>
      </c>
      <c r="K185" s="3">
        <f t="shared" si="390"/>
        <v>2.0369796299999998</v>
      </c>
      <c r="L185" s="3">
        <f t="shared" si="391"/>
        <v>0.4977182992980001</v>
      </c>
      <c r="M185" s="5">
        <f t="shared" si="392"/>
        <v>7.9285665524461257E-2</v>
      </c>
      <c r="N185" s="5">
        <f t="shared" si="393"/>
        <v>0.16150328562432081</v>
      </c>
      <c r="O185" s="5">
        <f t="shared" si="394"/>
        <v>3.9461926603544938E-2</v>
      </c>
      <c r="P185" s="5">
        <f t="shared" si="395"/>
        <v>8.0383140651976104E-2</v>
      </c>
      <c r="Q185" s="5">
        <f t="shared" si="396"/>
        <v>0.16448945149740668</v>
      </c>
      <c r="R185" s="5">
        <f t="shared" si="397"/>
        <v>9.8204614980694459E-3</v>
      </c>
      <c r="S185" s="5">
        <f t="shared" si="398"/>
        <v>2.0373951767743835E-2</v>
      </c>
      <c r="T185" s="5">
        <f t="shared" si="399"/>
        <v>8.1869410051750136E-2</v>
      </c>
      <c r="U185" s="5">
        <f t="shared" si="400"/>
        <v>2.0004080028766743E-2</v>
      </c>
      <c r="V185" s="5">
        <f t="shared" si="401"/>
        <v>2.2951076405522217E-3</v>
      </c>
      <c r="W185" s="5">
        <f t="shared" si="402"/>
        <v>0.11168722068336347</v>
      </c>
      <c r="X185" s="5">
        <f t="shared" si="403"/>
        <v>5.5588773531844091E-2</v>
      </c>
      <c r="Y185" s="5">
        <f t="shared" si="404"/>
        <v>1.3833774911165561E-2</v>
      </c>
      <c r="Z185" s="5">
        <f t="shared" si="405"/>
        <v>1.6292744650468717E-3</v>
      </c>
      <c r="AA185" s="5">
        <f t="shared" si="406"/>
        <v>3.3187988969796238E-3</v>
      </c>
      <c r="AB185" s="5">
        <f t="shared" si="407"/>
        <v>3.3801628746069814E-3</v>
      </c>
      <c r="AC185" s="5">
        <f t="shared" si="408"/>
        <v>1.4542978786075142E-4</v>
      </c>
      <c r="AD185" s="5">
        <f t="shared" si="409"/>
        <v>5.6876148365831512E-2</v>
      </c>
      <c r="AE185" s="5">
        <f t="shared" si="410"/>
        <v>2.8308299835262389E-2</v>
      </c>
      <c r="AF185" s="5">
        <f t="shared" si="411"/>
        <v>7.0447794250123258E-3</v>
      </c>
      <c r="AG185" s="5">
        <f t="shared" si="412"/>
        <v>1.1687718781155593E-3</v>
      </c>
      <c r="AH185" s="5">
        <f t="shared" si="413"/>
        <v>2.0272992895819698E-4</v>
      </c>
      <c r="AI185" s="5">
        <f t="shared" si="414"/>
        <v>4.1295673567919423E-4</v>
      </c>
      <c r="AJ185" s="5">
        <f t="shared" si="415"/>
        <v>4.2059222932490652E-4</v>
      </c>
      <c r="AK185" s="5">
        <f t="shared" si="416"/>
        <v>2.8557926789037438E-4</v>
      </c>
      <c r="AL185" s="5">
        <f t="shared" si="417"/>
        <v>5.8977132954714017E-6</v>
      </c>
      <c r="AM185" s="5">
        <f t="shared" si="418"/>
        <v>2.3171111130811328E-2</v>
      </c>
      <c r="AN185" s="5">
        <f t="shared" si="419"/>
        <v>1.1532686024872375E-2</v>
      </c>
      <c r="AO185" s="5">
        <f t="shared" si="420"/>
        <v>2.8700144373186459E-3</v>
      </c>
      <c r="AP185" s="5">
        <f t="shared" si="421"/>
        <v>4.7615290156764766E-4</v>
      </c>
      <c r="AQ185" s="5">
        <f t="shared" si="422"/>
        <v>5.9247503093514416E-5</v>
      </c>
      <c r="AR185" s="5">
        <f t="shared" si="423"/>
        <v>2.0180479091575646E-5</v>
      </c>
      <c r="AS185" s="5">
        <f t="shared" si="424"/>
        <v>4.1107224833180486E-5</v>
      </c>
      <c r="AT185" s="5">
        <f t="shared" si="425"/>
        <v>4.1867289815509398E-5</v>
      </c>
      <c r="AU185" s="5">
        <f t="shared" si="426"/>
        <v>2.8427605505833035E-5</v>
      </c>
      <c r="AV185" s="5">
        <f t="shared" si="427"/>
        <v>1.4476613336264433E-5</v>
      </c>
      <c r="AW185" s="5">
        <f t="shared" si="428"/>
        <v>1.6609304616658738E-7</v>
      </c>
      <c r="AX185" s="5">
        <f t="shared" si="429"/>
        <v>7.866513562988146E-3</v>
      </c>
      <c r="AY185" s="5">
        <f t="shared" si="430"/>
        <v>3.9153077519751113E-3</v>
      </c>
      <c r="AZ185" s="5">
        <f t="shared" si="431"/>
        <v>9.7436015777066412E-4</v>
      </c>
      <c r="BA185" s="5">
        <f t="shared" si="432"/>
        <v>1.6165229354311533E-4</v>
      </c>
      <c r="BB185" s="5">
        <f t="shared" si="433"/>
        <v>2.0114326154975112E-5</v>
      </c>
      <c r="BC185" s="5">
        <f t="shared" si="434"/>
        <v>2.0022536410758998E-6</v>
      </c>
      <c r="BD185" s="5">
        <f t="shared" si="435"/>
        <v>1.6740322887463118E-6</v>
      </c>
      <c r="BE185" s="5">
        <f t="shared" si="436"/>
        <v>3.4099696721385149E-6</v>
      </c>
      <c r="BF185" s="5">
        <f t="shared" si="437"/>
        <v>3.4730193805319668E-6</v>
      </c>
      <c r="BG185" s="5">
        <f t="shared" si="438"/>
        <v>2.358156577579612E-6</v>
      </c>
      <c r="BH185" s="5">
        <f t="shared" si="439"/>
        <v>1.2008792282200459E-6</v>
      </c>
      <c r="BI185" s="5">
        <f t="shared" si="440"/>
        <v>4.8923330519487117E-7</v>
      </c>
      <c r="BJ185" s="8">
        <f t="shared" si="441"/>
        <v>0.73341907814780938</v>
      </c>
      <c r="BK185" s="8">
        <f t="shared" si="442"/>
        <v>0.18640450083786475</v>
      </c>
      <c r="BL185" s="8">
        <f t="shared" si="443"/>
        <v>7.7465952566855192E-2</v>
      </c>
      <c r="BM185" s="8">
        <f t="shared" si="444"/>
        <v>0.46005973295886748</v>
      </c>
      <c r="BN185" s="8">
        <f t="shared" si="445"/>
        <v>0.53494393139977925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1.3193999999999999</v>
      </c>
      <c r="F186">
        <f>VLOOKUP(B186,home!$B$2:$E$405,3,FALSE)</f>
        <v>0.90949999999999998</v>
      </c>
      <c r="G186">
        <f>VLOOKUP(C186,away!$B$2:$E$405,4,FALSE)</f>
        <v>1.0948</v>
      </c>
      <c r="H186">
        <f>VLOOKUP(A186,away!$A$2:$E$405,3,FALSE)</f>
        <v>1.0076000000000001</v>
      </c>
      <c r="I186">
        <f>VLOOKUP(C186,away!$B$2:$E$405,3,FALSE)</f>
        <v>1.3232999999999999</v>
      </c>
      <c r="J186">
        <f>VLOOKUP(B186,home!$B$2:$E$405,4,FALSE)</f>
        <v>0.69469999999999998</v>
      </c>
      <c r="K186" s="3">
        <f t="shared" si="390"/>
        <v>1.31375375964</v>
      </c>
      <c r="L186" s="3">
        <f t="shared" si="391"/>
        <v>0.92628316347600004</v>
      </c>
      <c r="M186" s="5">
        <f t="shared" si="392"/>
        <v>0.10645457367211388</v>
      </c>
      <c r="N186" s="5">
        <f t="shared" si="393"/>
        <v>0.13985509639261295</v>
      </c>
      <c r="O186" s="5">
        <f t="shared" si="394"/>
        <v>9.8607079267494527E-2</v>
      </c>
      <c r="P186" s="5">
        <f t="shared" si="395"/>
        <v>0.12954542111479042</v>
      </c>
      <c r="Q186" s="5">
        <f t="shared" si="396"/>
        <v>9.1867579345304942E-2</v>
      </c>
      <c r="R186" s="5">
        <f t="shared" si="397"/>
        <v>4.5669038662511763E-2</v>
      </c>
      <c r="S186" s="5">
        <f t="shared" si="398"/>
        <v>3.9411214457299774E-2</v>
      </c>
      <c r="T186" s="5">
        <f t="shared" si="399"/>
        <v>8.5095392016851484E-2</v>
      </c>
      <c r="U186" s="5">
        <f t="shared" si="400"/>
        <v>5.9997871242019336E-2</v>
      </c>
      <c r="V186" s="5">
        <f t="shared" si="401"/>
        <v>5.3288690788759231E-3</v>
      </c>
      <c r="W186" s="5">
        <f t="shared" si="402"/>
        <v>4.0230459251306798E-2</v>
      </c>
      <c r="X186" s="5">
        <f t="shared" si="403"/>
        <v>3.7264797063392772E-2</v>
      </c>
      <c r="Y186" s="5">
        <f t="shared" si="404"/>
        <v>1.7258877055085303E-2</v>
      </c>
      <c r="Z186" s="5">
        <f t="shared" si="405"/>
        <v>1.4100820535073052E-2</v>
      </c>
      <c r="AA186" s="5">
        <f t="shared" si="406"/>
        <v>1.8525005991961135E-2</v>
      </c>
      <c r="AB186" s="5">
        <f t="shared" si="407"/>
        <v>1.2168648134646238E-2</v>
      </c>
      <c r="AC186" s="5">
        <f t="shared" si="408"/>
        <v>4.0529645948727861E-4</v>
      </c>
      <c r="AD186" s="5">
        <f t="shared" si="409"/>
        <v>1.3213229273362029E-2</v>
      </c>
      <c r="AE186" s="5">
        <f t="shared" si="410"/>
        <v>1.2239191811063468E-2</v>
      </c>
      <c r="AF186" s="5">
        <f t="shared" si="411"/>
        <v>5.6684786545707112E-3</v>
      </c>
      <c r="AG186" s="5">
        <f t="shared" si="412"/>
        <v>1.7502054467506466E-3</v>
      </c>
      <c r="AH186" s="5">
        <f t="shared" si="413"/>
        <v>3.2653381632087013E-3</v>
      </c>
      <c r="AI186" s="5">
        <f t="shared" si="414"/>
        <v>4.2898502884114028E-3</v>
      </c>
      <c r="AJ186" s="5">
        <f t="shared" si="415"/>
        <v>2.8179034723466098E-3</v>
      </c>
      <c r="AK186" s="5">
        <f t="shared" si="416"/>
        <v>1.2340104270326566E-3</v>
      </c>
      <c r="AL186" s="5">
        <f t="shared" si="417"/>
        <v>1.9728339970560338E-5</v>
      </c>
      <c r="AM186" s="5">
        <f t="shared" si="418"/>
        <v>3.4717859269729331E-3</v>
      </c>
      <c r="AN186" s="5">
        <f t="shared" si="419"/>
        <v>3.2158568513479453E-3</v>
      </c>
      <c r="AO186" s="5">
        <f t="shared" si="420"/>
        <v>1.4893970287762717E-3</v>
      </c>
      <c r="AP186" s="5">
        <f t="shared" si="421"/>
        <v>4.5986779716221339E-4</v>
      </c>
      <c r="AQ186" s="5">
        <f t="shared" si="422"/>
        <v>1.064919494840386E-4</v>
      </c>
      <c r="AR186" s="5">
        <f t="shared" si="423"/>
        <v>6.0492555272717368E-4</v>
      </c>
      <c r="AS186" s="5">
        <f t="shared" si="424"/>
        <v>7.9472321919762934E-4</v>
      </c>
      <c r="AT186" s="5">
        <f t="shared" si="425"/>
        <v>5.2203530854704481E-4</v>
      </c>
      <c r="AU186" s="5">
        <f t="shared" si="426"/>
        <v>2.2860861642283586E-4</v>
      </c>
      <c r="AV186" s="5">
        <f t="shared" si="427"/>
        <v>7.5083857327899807E-5</v>
      </c>
      <c r="AW186" s="5">
        <f t="shared" si="428"/>
        <v>6.668770697270312E-7</v>
      </c>
      <c r="AX186" s="5">
        <f t="shared" si="429"/>
        <v>7.6017863570432113E-4</v>
      </c>
      <c r="AY186" s="5">
        <f t="shared" si="430"/>
        <v>7.0414067148706833E-4</v>
      </c>
      <c r="AZ186" s="5">
        <f t="shared" si="431"/>
        <v>3.2611682435857825E-4</v>
      </c>
      <c r="BA186" s="5">
        <f t="shared" si="432"/>
        <v>1.00692174576537E-4</v>
      </c>
      <c r="BB186" s="5">
        <f t="shared" si="433"/>
        <v>2.3317366501008081E-5</v>
      </c>
      <c r="BC186" s="5">
        <f t="shared" si="434"/>
        <v>4.3196968012966166E-6</v>
      </c>
      <c r="BD186" s="5">
        <f t="shared" si="435"/>
        <v>9.3388725774599024E-5</v>
      </c>
      <c r="BE186" s="5">
        <f t="shared" si="436"/>
        <v>1.2268978959436842E-4</v>
      </c>
      <c r="BF186" s="5">
        <f t="shared" si="437"/>
        <v>8.0592086174521041E-5</v>
      </c>
      <c r="BG186" s="5">
        <f t="shared" si="438"/>
        <v>3.5292718736335971E-5</v>
      </c>
      <c r="BH186" s="5">
        <f t="shared" si="439"/>
        <v>1.1591485481944611E-5</v>
      </c>
      <c r="BI186" s="5">
        <f t="shared" si="440"/>
        <v>3.0456715263434407E-6</v>
      </c>
      <c r="BJ186" s="8">
        <f t="shared" si="441"/>
        <v>0.45510547123347339</v>
      </c>
      <c r="BK186" s="8">
        <f t="shared" si="442"/>
        <v>0.28186924379402489</v>
      </c>
      <c r="BL186" s="8">
        <f t="shared" si="443"/>
        <v>0.2491467226811431</v>
      </c>
      <c r="BM186" s="8">
        <f t="shared" si="444"/>
        <v>0.3875199959944684</v>
      </c>
      <c r="BN186" s="8">
        <f t="shared" si="445"/>
        <v>0.61199878845482858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1.3193999999999999</v>
      </c>
      <c r="F187">
        <f>VLOOKUP(B187,home!$B$2:$E$405,3,FALSE)</f>
        <v>1.3090999999999999</v>
      </c>
      <c r="G187">
        <f>VLOOKUP(C187,away!$B$2:$E$405,4,FALSE)</f>
        <v>1.2885</v>
      </c>
      <c r="H187">
        <f>VLOOKUP(A187,away!$A$2:$E$405,3,FALSE)</f>
        <v>1.0076000000000001</v>
      </c>
      <c r="I187">
        <f>VLOOKUP(C187,away!$B$2:$E$405,3,FALSE)</f>
        <v>0.89319999999999999</v>
      </c>
      <c r="J187">
        <f>VLOOKUP(B187,home!$B$2:$E$405,4,FALSE)</f>
        <v>1.4436</v>
      </c>
      <c r="K187" s="3">
        <f t="shared" si="390"/>
        <v>2.2255313967899997</v>
      </c>
      <c r="L187" s="3">
        <f t="shared" si="391"/>
        <v>1.2992231387520001</v>
      </c>
      <c r="M187" s="5">
        <f t="shared" si="392"/>
        <v>2.9459037628389806E-2</v>
      </c>
      <c r="N187" s="5">
        <f t="shared" si="393"/>
        <v>6.5562013161199514E-2</v>
      </c>
      <c r="O187" s="5">
        <f t="shared" si="394"/>
        <v>3.827386333216988E-2</v>
      </c>
      <c r="P187" s="5">
        <f t="shared" si="395"/>
        <v>8.5179684522193572E-2</v>
      </c>
      <c r="Q187" s="5">
        <f t="shared" si="396"/>
        <v>7.2955159363504371E-2</v>
      </c>
      <c r="R187" s="5">
        <f t="shared" si="397"/>
        <v>2.4863144425293426E-2</v>
      </c>
      <c r="S187" s="5">
        <f t="shared" si="398"/>
        <v>6.1573452829872789E-2</v>
      </c>
      <c r="T187" s="5">
        <f t="shared" si="399"/>
        <v>9.4785031136404518E-2</v>
      </c>
      <c r="U187" s="5">
        <f t="shared" si="400"/>
        <v>5.5333708541414776E-2</v>
      </c>
      <c r="V187" s="5">
        <f t="shared" si="401"/>
        <v>1.9781921343539996E-2</v>
      </c>
      <c r="W187" s="5">
        <f t="shared" si="402"/>
        <v>5.4121332573765633E-2</v>
      </c>
      <c r="X187" s="5">
        <f t="shared" si="403"/>
        <v>7.0315687579928648E-2</v>
      </c>
      <c r="Y187" s="5">
        <f t="shared" si="404"/>
        <v>4.5677884160549985E-2</v>
      </c>
      <c r="Z187" s="5">
        <f t="shared" si="405"/>
        <v>1.0767590846491334E-2</v>
      </c>
      <c r="AA187" s="5">
        <f t="shared" si="406"/>
        <v>2.3963611496655074E-2</v>
      </c>
      <c r="AB187" s="5">
        <f t="shared" si="407"/>
        <v>2.6665884883141835E-2</v>
      </c>
      <c r="AC187" s="5">
        <f t="shared" si="408"/>
        <v>3.5749169756943431E-3</v>
      </c>
      <c r="AD187" s="5">
        <f t="shared" si="409"/>
        <v>3.0112181219757176E-2</v>
      </c>
      <c r="AE187" s="5">
        <f t="shared" si="410"/>
        <v>3.9122442599001946E-2</v>
      </c>
      <c r="AF187" s="5">
        <f t="shared" si="411"/>
        <v>2.5414391334560145E-2</v>
      </c>
      <c r="AG187" s="5">
        <f t="shared" si="412"/>
        <v>1.1006321759719615E-2</v>
      </c>
      <c r="AH187" s="5">
        <f t="shared" si="413"/>
        <v>3.4973757940939482E-3</v>
      </c>
      <c r="AI187" s="5">
        <f t="shared" si="414"/>
        <v>7.7835196361294382E-3</v>
      </c>
      <c r="AJ187" s="5">
        <f t="shared" si="415"/>
        <v>8.6612336638687715E-3</v>
      </c>
      <c r="AK187" s="5">
        <f t="shared" si="416"/>
        <v>6.4252824846248108E-3</v>
      </c>
      <c r="AL187" s="5">
        <f t="shared" si="417"/>
        <v>4.1346944733757391E-4</v>
      </c>
      <c r="AM187" s="5">
        <f t="shared" si="418"/>
        <v>1.340312094607996E-2</v>
      </c>
      <c r="AN187" s="5">
        <f t="shared" si="419"/>
        <v>1.7413644864638683E-2</v>
      </c>
      <c r="AO187" s="5">
        <f t="shared" si="420"/>
        <v>1.1312105169074263E-2</v>
      </c>
      <c r="AP187" s="5">
        <f t="shared" si="421"/>
        <v>4.8989829278857939E-3</v>
      </c>
      <c r="AQ187" s="5">
        <f t="shared" si="422"/>
        <v>1.5912179940650629E-3</v>
      </c>
      <c r="AR187" s="5">
        <f t="shared" si="423"/>
        <v>9.087743113196003E-4</v>
      </c>
      <c r="AS187" s="5">
        <f t="shared" si="424"/>
        <v>2.0225057624379799E-3</v>
      </c>
      <c r="AT187" s="5">
        <f t="shared" si="425"/>
        <v>2.2505750372472113E-3</v>
      </c>
      <c r="AU187" s="5">
        <f t="shared" si="426"/>
        <v>1.6695751354084969E-3</v>
      </c>
      <c r="AV187" s="5">
        <f t="shared" si="427"/>
        <v>9.2892297078788107E-4</v>
      </c>
      <c r="AW187" s="5">
        <f t="shared" si="428"/>
        <v>3.3209198563981799E-5</v>
      </c>
      <c r="AX187" s="5">
        <f t="shared" si="429"/>
        <v>4.9715110800791044E-3</v>
      </c>
      <c r="AY187" s="5">
        <f t="shared" si="430"/>
        <v>6.4591022298007205E-3</v>
      </c>
      <c r="AZ187" s="5">
        <f t="shared" si="431"/>
        <v>4.1959075362608686E-3</v>
      </c>
      <c r="BA187" s="5">
        <f t="shared" si="432"/>
        <v>1.8171400530580049E-3</v>
      </c>
      <c r="BB187" s="5">
        <f t="shared" si="433"/>
        <v>5.9021760082149995E-4</v>
      </c>
      <c r="BC187" s="5">
        <f t="shared" si="434"/>
        <v>1.5336487277719664E-4</v>
      </c>
      <c r="BD187" s="5">
        <f t="shared" si="435"/>
        <v>1.9678343552830663E-4</v>
      </c>
      <c r="BE187" s="5">
        <f t="shared" si="436"/>
        <v>4.3794771413644708E-4</v>
      </c>
      <c r="BF187" s="5">
        <f t="shared" si="437"/>
        <v>4.8733319398153738E-4</v>
      </c>
      <c r="BG187" s="5">
        <f t="shared" si="438"/>
        <v>3.6152510796795426E-4</v>
      </c>
      <c r="BH187" s="5">
        <f t="shared" si="439"/>
        <v>2.0114636962764411E-4</v>
      </c>
      <c r="BI187" s="5">
        <f t="shared" si="440"/>
        <v>8.9531512191329694E-5</v>
      </c>
      <c r="BJ187" s="8">
        <f t="shared" si="441"/>
        <v>0.5758787601629326</v>
      </c>
      <c r="BK187" s="8">
        <f t="shared" si="442"/>
        <v>0.20644158497682882</v>
      </c>
      <c r="BL187" s="8">
        <f t="shared" si="443"/>
        <v>0.20502224480802639</v>
      </c>
      <c r="BM187" s="8">
        <f t="shared" si="444"/>
        <v>0.67539138533029175</v>
      </c>
      <c r="BN187" s="8">
        <f t="shared" si="445"/>
        <v>0.31629290243275054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1.3193999999999999</v>
      </c>
      <c r="F188">
        <f>VLOOKUP(B188,home!$B$2:$E$405,3,FALSE)</f>
        <v>0.50529999999999997</v>
      </c>
      <c r="G188">
        <f>VLOOKUP(C188,away!$B$2:$E$405,4,FALSE)</f>
        <v>1.0105999999999999</v>
      </c>
      <c r="H188">
        <f>VLOOKUP(A188,away!$A$2:$E$405,3,FALSE)</f>
        <v>1.0076000000000001</v>
      </c>
      <c r="I188">
        <f>VLOOKUP(C188,away!$B$2:$E$405,3,FALSE)</f>
        <v>0.77190000000000003</v>
      </c>
      <c r="J188">
        <f>VLOOKUP(B188,home!$B$2:$E$405,4,FALSE)</f>
        <v>0.66159999999999997</v>
      </c>
      <c r="K188" s="3">
        <f t="shared" si="390"/>
        <v>0.67375976389199987</v>
      </c>
      <c r="L188" s="3">
        <f t="shared" si="391"/>
        <v>0.51457027670400002</v>
      </c>
      <c r="M188" s="5">
        <f t="shared" si="392"/>
        <v>0.30472972566447754</v>
      </c>
      <c r="N188" s="5">
        <f t="shared" si="393"/>
        <v>0.20531462801457226</v>
      </c>
      <c r="O188" s="5">
        <f t="shared" si="394"/>
        <v>0.15680485925510418</v>
      </c>
      <c r="P188" s="5">
        <f t="shared" si="395"/>
        <v>0.10564880494883727</v>
      </c>
      <c r="Q188" s="5">
        <f t="shared" si="396"/>
        <v>6.9166367647335983E-2</v>
      </c>
      <c r="R188" s="5">
        <f t="shared" si="397"/>
        <v>4.0343559907715362E-2</v>
      </c>
      <c r="S188" s="5">
        <f t="shared" si="398"/>
        <v>9.1570242801050274E-3</v>
      </c>
      <c r="T188" s="5">
        <f t="shared" si="399"/>
        <v>3.5590956938900263E-2</v>
      </c>
      <c r="U188" s="5">
        <f t="shared" si="400"/>
        <v>2.7181867397985053E-2</v>
      </c>
      <c r="V188" s="5">
        <f t="shared" si="401"/>
        <v>3.5274561561471839E-4</v>
      </c>
      <c r="W188" s="5">
        <f t="shared" si="402"/>
        <v>1.5533838511778785E-2</v>
      </c>
      <c r="X188" s="5">
        <f t="shared" si="403"/>
        <v>7.9932515812812608E-3</v>
      </c>
      <c r="Y188" s="5">
        <f t="shared" si="404"/>
        <v>2.0565448389722914E-3</v>
      </c>
      <c r="Z188" s="5">
        <f t="shared" si="405"/>
        <v>6.9198655949791648E-3</v>
      </c>
      <c r="AA188" s="5">
        <f t="shared" si="406"/>
        <v>4.6623270094375358E-3</v>
      </c>
      <c r="AB188" s="5">
        <f t="shared" si="407"/>
        <v>1.5706441725329636E-3</v>
      </c>
      <c r="AC188" s="5">
        <f t="shared" si="408"/>
        <v>7.6434848658458981E-6</v>
      </c>
      <c r="AD188" s="5">
        <f t="shared" si="409"/>
        <v>2.6165188420081316E-3</v>
      </c>
      <c r="AE188" s="5">
        <f t="shared" si="410"/>
        <v>1.3463828245333538E-3</v>
      </c>
      <c r="AF188" s="5">
        <f t="shared" si="411"/>
        <v>3.464042912848204E-4</v>
      </c>
      <c r="AG188" s="5">
        <f t="shared" si="412"/>
        <v>5.941645067262769E-5</v>
      </c>
      <c r="AH188" s="5">
        <f t="shared" si="413"/>
        <v>8.9018928849072957E-4</v>
      </c>
      <c r="AI188" s="5">
        <f t="shared" si="414"/>
        <v>5.997737248327013E-4</v>
      </c>
      <c r="AJ188" s="5">
        <f t="shared" si="415"/>
        <v>2.0205170161595302E-4</v>
      </c>
      <c r="AK188" s="5">
        <f t="shared" si="416"/>
        <v>4.5378102258247116E-5</v>
      </c>
      <c r="AL188" s="5">
        <f t="shared" si="417"/>
        <v>1.0599885389720971E-7</v>
      </c>
      <c r="AM188" s="5">
        <f t="shared" si="418"/>
        <v>3.5258102344207367E-4</v>
      </c>
      <c r="AN188" s="5">
        <f t="shared" si="419"/>
        <v>1.8142771479316732E-4</v>
      </c>
      <c r="AO188" s="5">
        <f t="shared" si="420"/>
        <v>4.6678654701447247E-5</v>
      </c>
      <c r="AP188" s="5">
        <f t="shared" si="421"/>
        <v>8.0064827552980605E-6</v>
      </c>
      <c r="AQ188" s="5">
        <f t="shared" si="422"/>
        <v>1.0299745117048818E-6</v>
      </c>
      <c r="AR188" s="5">
        <f t="shared" si="423"/>
        <v>9.1612989699522358E-5</v>
      </c>
      <c r="AS188" s="5">
        <f t="shared" si="424"/>
        <v>6.1725146309390407E-5</v>
      </c>
      <c r="AT188" s="5">
        <f t="shared" si="425"/>
        <v>2.0793960001807011E-5</v>
      </c>
      <c r="AU188" s="5">
        <f t="shared" si="426"/>
        <v>4.6700445270657277E-6</v>
      </c>
      <c r="AV188" s="5">
        <f t="shared" si="427"/>
        <v>7.866220244802325E-7</v>
      </c>
      <c r="AW188" s="5">
        <f t="shared" si="428"/>
        <v>1.0208182764586086E-9</v>
      </c>
      <c r="AX188" s="5">
        <f t="shared" si="429"/>
        <v>3.9592484517855195E-5</v>
      </c>
      <c r="AY188" s="5">
        <f t="shared" si="430"/>
        <v>2.0373115713751582E-5</v>
      </c>
      <c r="AZ188" s="5">
        <f t="shared" si="431"/>
        <v>5.2416998950738802E-6</v>
      </c>
      <c r="BA188" s="5">
        <f t="shared" si="432"/>
        <v>8.9907432180249809E-7</v>
      </c>
      <c r="BB188" s="5">
        <f t="shared" si="433"/>
        <v>1.1565923063684314E-7</v>
      </c>
      <c r="BC188" s="5">
        <f t="shared" si="434"/>
        <v>1.1902960462434431E-8</v>
      </c>
      <c r="BD188" s="5">
        <f t="shared" si="435"/>
        <v>7.8568869098939805E-6</v>
      </c>
      <c r="BE188" s="5">
        <f t="shared" si="436"/>
        <v>5.2936542693363126E-6</v>
      </c>
      <c r="BF188" s="5">
        <f t="shared" si="437"/>
        <v>1.7833256253169553E-6</v>
      </c>
      <c r="BG188" s="5">
        <f t="shared" si="438"/>
        <v>4.0051101741870169E-7</v>
      </c>
      <c r="BH188" s="5">
        <f t="shared" si="439"/>
        <v>6.7462052133042263E-8</v>
      </c>
      <c r="BI188" s="5">
        <f t="shared" si="440"/>
        <v>9.0906432633656701E-9</v>
      </c>
      <c r="BJ188" s="8">
        <f t="shared" si="441"/>
        <v>0.34068026772818305</v>
      </c>
      <c r="BK188" s="8">
        <f t="shared" si="442"/>
        <v>0.41991642310846805</v>
      </c>
      <c r="BL188" s="8">
        <f t="shared" si="443"/>
        <v>0.23249565025305235</v>
      </c>
      <c r="BM188" s="8">
        <f t="shared" si="444"/>
        <v>0.11798388915174457</v>
      </c>
      <c r="BN188" s="8">
        <f t="shared" si="445"/>
        <v>0.88200794543804251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1.6506000000000001</v>
      </c>
      <c r="F189">
        <f>VLOOKUP(B189,home!$B$2:$E$405,3,FALSE)</f>
        <v>0.77890000000000004</v>
      </c>
      <c r="G189">
        <f>VLOOKUP(C189,away!$B$2:$E$405,4,FALSE)</f>
        <v>0.98450000000000004</v>
      </c>
      <c r="H189">
        <f>VLOOKUP(A189,away!$A$2:$E$405,3,FALSE)</f>
        <v>1.3734999999999999</v>
      </c>
      <c r="I189">
        <f>VLOOKUP(C189,away!$B$2:$E$405,3,FALSE)</f>
        <v>1.0011000000000001</v>
      </c>
      <c r="J189">
        <f>VLOOKUP(B189,home!$B$2:$E$405,4,FALSE)</f>
        <v>0.62409999999999999</v>
      </c>
      <c r="K189" s="3">
        <f t="shared" si="390"/>
        <v>1.2657247287300002</v>
      </c>
      <c r="L189" s="3">
        <f t="shared" si="391"/>
        <v>0.85814427148499994</v>
      </c>
      <c r="M189" s="5">
        <f t="shared" si="392"/>
        <v>0.11956812334392572</v>
      </c>
      <c r="N189" s="5">
        <f t="shared" si="393"/>
        <v>0.15134033048424558</v>
      </c>
      <c r="O189" s="5">
        <f t="shared" si="394"/>
        <v>0.10260670009980175</v>
      </c>
      <c r="P189" s="5">
        <f t="shared" si="395"/>
        <v>0.12987183764970203</v>
      </c>
      <c r="Q189" s="5">
        <f t="shared" si="396"/>
        <v>9.5777599374040179E-2</v>
      </c>
      <c r="R189" s="5">
        <f t="shared" si="397"/>
        <v>4.4025675953312117E-2</v>
      </c>
      <c r="S189" s="5">
        <f t="shared" si="398"/>
        <v>3.5265867153395088E-2</v>
      </c>
      <c r="T189" s="5">
        <f t="shared" si="399"/>
        <v>8.219099823941789E-2</v>
      </c>
      <c r="U189" s="5">
        <f t="shared" si="400"/>
        <v>5.5724386753160868E-2</v>
      </c>
      <c r="V189" s="5">
        <f t="shared" si="401"/>
        <v>4.2560981095341802E-3</v>
      </c>
      <c r="W189" s="5">
        <f t="shared" si="402"/>
        <v>4.0409358662039208E-2</v>
      </c>
      <c r="X189" s="5">
        <f t="shared" si="403"/>
        <v>3.4677059650211707E-2</v>
      </c>
      <c r="Y189" s="5">
        <f t="shared" si="404"/>
        <v>1.4878960045386403E-2</v>
      </c>
      <c r="Z189" s="5">
        <f t="shared" si="405"/>
        <v>1.2593460539196572E-2</v>
      </c>
      <c r="AA189" s="5">
        <f t="shared" si="406"/>
        <v>1.593985442474654E-2</v>
      </c>
      <c r="AB189" s="5">
        <f t="shared" si="407"/>
        <v>1.0087733958879007E-2</v>
      </c>
      <c r="AC189" s="5">
        <f t="shared" si="408"/>
        <v>2.8892905736710477E-4</v>
      </c>
      <c r="AD189" s="5">
        <f t="shared" si="409"/>
        <v>1.2786781132665716E-2</v>
      </c>
      <c r="AE189" s="5">
        <f t="shared" si="410"/>
        <v>1.0972902979729563E-2</v>
      </c>
      <c r="AF189" s="5">
        <f t="shared" si="411"/>
        <v>4.7081669168078048E-3</v>
      </c>
      <c r="AG189" s="5">
        <f t="shared" si="412"/>
        <v>1.3467621562846042E-3</v>
      </c>
      <c r="AH189" s="5">
        <f t="shared" si="413"/>
        <v>2.7017515049709835E-3</v>
      </c>
      <c r="AI189" s="5">
        <f t="shared" si="414"/>
        <v>3.4196736907252676E-3</v>
      </c>
      <c r="AJ189" s="5">
        <f t="shared" si="415"/>
        <v>2.1641827772691793E-3</v>
      </c>
      <c r="AK189" s="5">
        <f t="shared" si="416"/>
        <v>9.1308655289372334E-4</v>
      </c>
      <c r="AL189" s="5">
        <f t="shared" si="417"/>
        <v>1.2553094112794187E-5</v>
      </c>
      <c r="AM189" s="5">
        <f t="shared" si="418"/>
        <v>3.2369090160946383E-3</v>
      </c>
      <c r="AN189" s="5">
        <f t="shared" si="419"/>
        <v>2.777734929479761E-3</v>
      </c>
      <c r="AO189" s="5">
        <f t="shared" si="420"/>
        <v>1.1918486587184235E-3</v>
      </c>
      <c r="AP189" s="5">
        <f t="shared" si="421"/>
        <v>3.4092603298543206E-4</v>
      </c>
      <c r="AQ189" s="5">
        <f t="shared" si="422"/>
        <v>7.3140930551638642E-5</v>
      </c>
      <c r="AR189" s="5">
        <f t="shared" si="423"/>
        <v>4.6369851539336548E-4</v>
      </c>
      <c r="AS189" s="5">
        <f t="shared" si="424"/>
        <v>5.869146776087713E-4</v>
      </c>
      <c r="AT189" s="5">
        <f t="shared" si="425"/>
        <v>3.7143621055200888E-4</v>
      </c>
      <c r="AU189" s="5">
        <f t="shared" si="426"/>
        <v>1.5671199894714687E-4</v>
      </c>
      <c r="AV189" s="5">
        <f t="shared" si="427"/>
        <v>4.9588563089028388E-5</v>
      </c>
      <c r="AW189" s="5">
        <f t="shared" si="428"/>
        <v>3.78745827302906E-7</v>
      </c>
      <c r="AX189" s="5">
        <f t="shared" si="429"/>
        <v>6.8283929772001354E-4</v>
      </c>
      <c r="AY189" s="5">
        <f t="shared" si="430"/>
        <v>5.8597463168326988E-4</v>
      </c>
      <c r="AZ189" s="5">
        <f t="shared" si="431"/>
        <v>2.5142538670726538E-4</v>
      </c>
      <c r="BA189" s="5">
        <f t="shared" si="432"/>
        <v>7.1919751769580236E-5</v>
      </c>
      <c r="BB189" s="5">
        <f t="shared" si="433"/>
        <v>1.5429380746922113E-5</v>
      </c>
      <c r="BC189" s="5">
        <f t="shared" si="434"/>
        <v>2.6481269401064327E-6</v>
      </c>
      <c r="BD189" s="5">
        <f t="shared" si="435"/>
        <v>6.6320037446819248E-5</v>
      </c>
      <c r="BE189" s="5">
        <f t="shared" si="436"/>
        <v>8.3942911406738739E-5</v>
      </c>
      <c r="BF189" s="5">
        <f t="shared" si="437"/>
        <v>5.3124309384550431E-5</v>
      </c>
      <c r="BG189" s="5">
        <f t="shared" si="438"/>
        <v>2.2413584028242895E-5</v>
      </c>
      <c r="BH189" s="5">
        <f t="shared" si="439"/>
        <v>7.0923568910037012E-6</v>
      </c>
      <c r="BI189" s="5">
        <f t="shared" si="440"/>
        <v>1.7953943003844008E-6</v>
      </c>
      <c r="BJ189" s="8">
        <f t="shared" si="441"/>
        <v>0.4583197157842257</v>
      </c>
      <c r="BK189" s="8">
        <f t="shared" si="442"/>
        <v>0.28984938303972019</v>
      </c>
      <c r="BL189" s="8">
        <f t="shared" si="443"/>
        <v>0.23944608427480754</v>
      </c>
      <c r="BM189" s="8">
        <f t="shared" si="444"/>
        <v>0.35643278084706664</v>
      </c>
      <c r="BN189" s="8">
        <f t="shared" si="445"/>
        <v>0.64319026690502734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1.6506000000000001</v>
      </c>
      <c r="F190">
        <f>VLOOKUP(B190,home!$B$2:$E$405,3,FALSE)</f>
        <v>0.77890000000000004</v>
      </c>
      <c r="G190">
        <f>VLOOKUP(C190,away!$B$2:$E$405,4,FALSE)</f>
        <v>0.60580000000000001</v>
      </c>
      <c r="H190">
        <f>VLOOKUP(A190,away!$A$2:$E$405,3,FALSE)</f>
        <v>1.3734999999999999</v>
      </c>
      <c r="I190">
        <f>VLOOKUP(C190,away!$B$2:$E$405,3,FALSE)</f>
        <v>0.4854</v>
      </c>
      <c r="J190">
        <f>VLOOKUP(B190,home!$B$2:$E$405,4,FALSE)</f>
        <v>1.3521000000000001</v>
      </c>
      <c r="K190" s="3">
        <f t="shared" si="390"/>
        <v>0.77884818757200014</v>
      </c>
      <c r="L190" s="3">
        <f t="shared" si="391"/>
        <v>0.90144087848999999</v>
      </c>
      <c r="M190" s="5">
        <f t="shared" si="392"/>
        <v>0.18632010943397578</v>
      </c>
      <c r="N190" s="5">
        <f t="shared" si="393"/>
        <v>0.14511507954086875</v>
      </c>
      <c r="O190" s="5">
        <f t="shared" si="394"/>
        <v>0.16795656312851603</v>
      </c>
      <c r="P190" s="5">
        <f t="shared" si="395"/>
        <v>0.13081266478346693</v>
      </c>
      <c r="Q190" s="5">
        <f t="shared" si="396"/>
        <v>5.651130834488613E-2</v>
      </c>
      <c r="R190" s="5">
        <f t="shared" si="397"/>
        <v>7.5701455907365323E-2</v>
      </c>
      <c r="S190" s="5">
        <f t="shared" si="398"/>
        <v>2.2960421877885745E-2</v>
      </c>
      <c r="T190" s="5">
        <f t="shared" si="399"/>
        <v>5.0941603439033416E-2</v>
      </c>
      <c r="U190" s="5">
        <f t="shared" si="400"/>
        <v>5.8959941730013156E-2</v>
      </c>
      <c r="V190" s="5">
        <f t="shared" si="401"/>
        <v>1.7911312713511421E-3</v>
      </c>
      <c r="W190" s="5">
        <f t="shared" si="402"/>
        <v>1.4671243360579003E-2</v>
      </c>
      <c r="X190" s="5">
        <f t="shared" si="403"/>
        <v>1.3225258503500915E-2</v>
      </c>
      <c r="Y190" s="5">
        <f t="shared" si="404"/>
        <v>5.9608943218266031E-3</v>
      </c>
      <c r="Z190" s="5">
        <f t="shared" si="405"/>
        <v>2.2746795638702466E-2</v>
      </c>
      <c r="AA190" s="5">
        <f t="shared" si="406"/>
        <v>1.7716300556274094E-2</v>
      </c>
      <c r="AB190" s="5">
        <f t="shared" si="407"/>
        <v>6.8991542893674469E-3</v>
      </c>
      <c r="AC190" s="5">
        <f t="shared" si="408"/>
        <v>7.8595466457644092E-5</v>
      </c>
      <c r="AD190" s="5">
        <f t="shared" si="409"/>
        <v>2.8566678252036743E-3</v>
      </c>
      <c r="AE190" s="5">
        <f t="shared" si="410"/>
        <v>2.5751171539057176E-3</v>
      </c>
      <c r="AF190" s="5">
        <f t="shared" si="411"/>
        <v>1.1606579347157194E-3</v>
      </c>
      <c r="AG190" s="5">
        <f t="shared" si="412"/>
        <v>3.487548360988424E-4</v>
      </c>
      <c r="AH190" s="5">
        <f t="shared" si="413"/>
        <v>5.126222860846112E-3</v>
      </c>
      <c r="AI190" s="5">
        <f t="shared" si="414"/>
        <v>3.9925493842601478E-3</v>
      </c>
      <c r="AJ190" s="5">
        <f t="shared" si="415"/>
        <v>1.5547949258613606E-3</v>
      </c>
      <c r="AK190" s="5">
        <f t="shared" si="416"/>
        <v>4.03649736684421E-4</v>
      </c>
      <c r="AL190" s="5">
        <f t="shared" si="417"/>
        <v>2.2072297914503513E-6</v>
      </c>
      <c r="AM190" s="5">
        <f t="shared" si="418"/>
        <v>4.4498211163102589E-4</v>
      </c>
      <c r="AN190" s="5">
        <f t="shared" si="419"/>
        <v>4.0112506562100717E-4</v>
      </c>
      <c r="AO190" s="5">
        <f t="shared" si="420"/>
        <v>1.8079526576887978E-4</v>
      </c>
      <c r="AP190" s="5">
        <f t="shared" si="421"/>
        <v>5.4325414400510678E-5</v>
      </c>
      <c r="AQ190" s="5">
        <f t="shared" si="422"/>
        <v>1.2242787320382408E-5</v>
      </c>
      <c r="AR190" s="5">
        <f t="shared" si="423"/>
        <v>9.2419736780332846E-4</v>
      </c>
      <c r="AS190" s="5">
        <f t="shared" si="424"/>
        <v>7.1980944487243551E-4</v>
      </c>
      <c r="AT190" s="5">
        <f t="shared" si="425"/>
        <v>2.8031114076805199E-4</v>
      </c>
      <c r="AU190" s="5">
        <f t="shared" si="426"/>
        <v>7.2773274647812349E-5</v>
      </c>
      <c r="AV190" s="5">
        <f t="shared" si="427"/>
        <v>1.4169833265782011E-5</v>
      </c>
      <c r="AW190" s="5">
        <f t="shared" si="428"/>
        <v>4.30462288928184E-8</v>
      </c>
      <c r="AX190" s="5">
        <f t="shared" si="429"/>
        <v>5.7762251857630976E-5</v>
      </c>
      <c r="AY190" s="5">
        <f t="shared" si="430"/>
        <v>5.2069255058103495E-5</v>
      </c>
      <c r="AZ190" s="5">
        <f t="shared" si="431"/>
        <v>2.3468677510948344E-5</v>
      </c>
      <c r="BA190" s="5">
        <f t="shared" si="432"/>
        <v>7.0518750908225946E-6</v>
      </c>
      <c r="BB190" s="5">
        <f t="shared" si="433"/>
        <v>1.5892121192182168E-6</v>
      </c>
      <c r="BC190" s="5">
        <f t="shared" si="434"/>
        <v>2.8651615377100488E-7</v>
      </c>
      <c r="BD190" s="5">
        <f t="shared" si="435"/>
        <v>1.3885154785512959E-4</v>
      </c>
      <c r="BE190" s="5">
        <f t="shared" si="436"/>
        <v>1.0814427638853451E-4</v>
      </c>
      <c r="BF190" s="5">
        <f t="shared" si="437"/>
        <v>4.2113986830747775E-5</v>
      </c>
      <c r="BG190" s="5">
        <f t="shared" si="438"/>
        <v>1.0933467438186328E-5</v>
      </c>
      <c r="BH190" s="5">
        <f t="shared" si="439"/>
        <v>2.1288778245272256E-6</v>
      </c>
      <c r="BI190" s="5">
        <f t="shared" si="440"/>
        <v>3.3161452703905044E-7</v>
      </c>
      <c r="BJ190" s="8">
        <f t="shared" si="441"/>
        <v>0.29460228369315111</v>
      </c>
      <c r="BK190" s="8">
        <f t="shared" si="442"/>
        <v>0.3420171993179868</v>
      </c>
      <c r="BL190" s="8">
        <f t="shared" si="443"/>
        <v>0.34062439735140976</v>
      </c>
      <c r="BM190" s="8">
        <f t="shared" si="444"/>
        <v>0.2375214686533417</v>
      </c>
      <c r="BN190" s="8">
        <f t="shared" si="445"/>
        <v>0.76241718113907897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1.6506000000000001</v>
      </c>
      <c r="F191">
        <f>VLOOKUP(B191,home!$B$2:$E$405,3,FALSE)</f>
        <v>0.68159999999999998</v>
      </c>
      <c r="G191">
        <f>VLOOKUP(C191,away!$B$2:$E$405,4,FALSE)</f>
        <v>1.0386</v>
      </c>
      <c r="H191">
        <f>VLOOKUP(A191,away!$A$2:$E$405,3,FALSE)</f>
        <v>1.3734999999999999</v>
      </c>
      <c r="I191">
        <f>VLOOKUP(C191,away!$B$2:$E$405,3,FALSE)</f>
        <v>0.62409999999999999</v>
      </c>
      <c r="J191">
        <f>VLOOKUP(B191,home!$B$2:$E$405,4,FALSE)</f>
        <v>0.91010000000000002</v>
      </c>
      <c r="K191" s="3">
        <f t="shared" si="390"/>
        <v>1.1684758498559999</v>
      </c>
      <c r="L191" s="3">
        <f t="shared" si="391"/>
        <v>0.780138948635</v>
      </c>
      <c r="M191" s="5">
        <f t="shared" si="392"/>
        <v>0.14247128640476434</v>
      </c>
      <c r="N191" s="5">
        <f t="shared" si="393"/>
        <v>0.16647425746188457</v>
      </c>
      <c r="O191" s="5">
        <f t="shared" si="394"/>
        <v>0.11114739958648882</v>
      </c>
      <c r="P191" s="5">
        <f t="shared" si="395"/>
        <v>0.12987305219110692</v>
      </c>
      <c r="Q191" s="5">
        <f t="shared" si="396"/>
        <v>9.7260574733461086E-2</v>
      </c>
      <c r="R191" s="5">
        <f t="shared" si="397"/>
        <v>4.3355207728458807E-2</v>
      </c>
      <c r="S191" s="5">
        <f t="shared" si="398"/>
        <v>2.9597208867607208E-2</v>
      </c>
      <c r="T191" s="5">
        <f t="shared" si="399"/>
        <v>7.5876762516198182E-2</v>
      </c>
      <c r="U191" s="5">
        <f t="shared" si="400"/>
        <v>5.0659513196194314E-2</v>
      </c>
      <c r="V191" s="5">
        <f t="shared" si="401"/>
        <v>2.9977813221748559E-3</v>
      </c>
      <c r="W191" s="5">
        <f t="shared" si="402"/>
        <v>3.7882210906387964E-2</v>
      </c>
      <c r="X191" s="5">
        <f t="shared" si="403"/>
        <v>2.9553388188478837E-2</v>
      </c>
      <c r="Y191" s="5">
        <f t="shared" si="404"/>
        <v>1.1527874594980952E-2</v>
      </c>
      <c r="Z191" s="5">
        <f t="shared" si="405"/>
        <v>1.1274362058377296E-2</v>
      </c>
      <c r="AA191" s="5">
        <f t="shared" si="406"/>
        <v>1.3173819787746649E-2</v>
      </c>
      <c r="AB191" s="5">
        <f t="shared" si="407"/>
        <v>7.6966451361685307E-3</v>
      </c>
      <c r="AC191" s="5">
        <f t="shared" si="408"/>
        <v>1.7079362969244291E-4</v>
      </c>
      <c r="AD191" s="5">
        <f t="shared" si="409"/>
        <v>1.1066112145816482E-2</v>
      </c>
      <c r="AE191" s="5">
        <f t="shared" si="410"/>
        <v>8.6331050949142746E-3</v>
      </c>
      <c r="AF191" s="5">
        <f t="shared" si="411"/>
        <v>3.3675107661009411E-3</v>
      </c>
      <c r="AG191" s="5">
        <f t="shared" si="412"/>
        <v>8.7570876952767747E-4</v>
      </c>
      <c r="AH191" s="5">
        <f t="shared" si="413"/>
        <v>2.198892240688199E-3</v>
      </c>
      <c r="AI191" s="5">
        <f t="shared" si="414"/>
        <v>2.5693524796799069E-3</v>
      </c>
      <c r="AJ191" s="5">
        <f t="shared" si="415"/>
        <v>1.5011131611368006E-3</v>
      </c>
      <c r="AK191" s="5">
        <f t="shared" si="416"/>
        <v>5.8467149222978291E-4</v>
      </c>
      <c r="AL191" s="5">
        <f t="shared" si="417"/>
        <v>6.2276380154067179E-6</v>
      </c>
      <c r="AM191" s="5">
        <f t="shared" si="418"/>
        <v>2.5860969588369417E-3</v>
      </c>
      <c r="AN191" s="5">
        <f t="shared" si="419"/>
        <v>2.0175149625352227E-3</v>
      </c>
      <c r="AO191" s="5">
        <f t="shared" si="420"/>
        <v>7.8697100086380482E-4</v>
      </c>
      <c r="AP191" s="5">
        <f t="shared" si="421"/>
        <v>2.0464890974004085E-4</v>
      </c>
      <c r="AQ191" s="5">
        <f t="shared" si="422"/>
        <v>3.9913646320973611E-5</v>
      </c>
      <c r="AR191" s="5">
        <f t="shared" si="423"/>
        <v>3.4308829616243021E-4</v>
      </c>
      <c r="AS191" s="5">
        <f t="shared" si="424"/>
        <v>4.0089038843404257E-4</v>
      </c>
      <c r="AT191" s="5">
        <f t="shared" si="425"/>
        <v>2.3421536866228502E-4</v>
      </c>
      <c r="AU191" s="5">
        <f t="shared" si="426"/>
        <v>9.1225000648999892E-5</v>
      </c>
      <c r="AV191" s="5">
        <f t="shared" si="427"/>
        <v>2.6648552540363588E-5</v>
      </c>
      <c r="AW191" s="5">
        <f t="shared" si="428"/>
        <v>1.5769305314702167E-7</v>
      </c>
      <c r="AX191" s="5">
        <f t="shared" si="429"/>
        <v>5.0363197363116846E-4</v>
      </c>
      <c r="AY191" s="5">
        <f t="shared" si="430"/>
        <v>3.9290291840758982E-4</v>
      </c>
      <c r="AZ191" s="5">
        <f t="shared" si="431"/>
        <v>1.5325943484106012E-4</v>
      </c>
      <c r="BA191" s="5">
        <f t="shared" si="432"/>
        <v>3.9854551455099651E-5</v>
      </c>
      <c r="BB191" s="5">
        <f t="shared" si="433"/>
        <v>7.7730219676252354E-6</v>
      </c>
      <c r="BC191" s="5">
        <f t="shared" si="434"/>
        <v>1.2128074371079823E-6</v>
      </c>
      <c r="BD191" s="5">
        <f t="shared" si="435"/>
        <v>4.4609423776188619E-5</v>
      </c>
      <c r="BE191" s="5">
        <f t="shared" si="436"/>
        <v>5.2125034358468442E-5</v>
      </c>
      <c r="BF191" s="5">
        <f t="shared" si="437"/>
        <v>3.0453421910392319E-5</v>
      </c>
      <c r="BG191" s="5">
        <f t="shared" si="438"/>
        <v>1.1861362682589658E-5</v>
      </c>
      <c r="BH191" s="5">
        <f t="shared" si="439"/>
        <v>3.4649289602473007E-6</v>
      </c>
      <c r="BI191" s="5">
        <f t="shared" si="440"/>
        <v>8.0973716230312564E-7</v>
      </c>
      <c r="BJ191" s="8">
        <f t="shared" si="441"/>
        <v>0.44925128536378761</v>
      </c>
      <c r="BK191" s="8">
        <f t="shared" si="442"/>
        <v>0.30550925297176879</v>
      </c>
      <c r="BL191" s="8">
        <f t="shared" si="443"/>
        <v>0.23412600632409011</v>
      </c>
      <c r="BM191" s="8">
        <f t="shared" si="444"/>
        <v>0.30918638338650495</v>
      </c>
      <c r="BN191" s="8">
        <f t="shared" si="445"/>
        <v>0.6905817781061645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1.2378</v>
      </c>
      <c r="F192">
        <f>VLOOKUP(B192,home!$B$2:$E$405,3,FALSE)</f>
        <v>0.65639999999999998</v>
      </c>
      <c r="G192">
        <f>VLOOKUP(C192,away!$B$2:$E$405,4,FALSE)</f>
        <v>0.75739999999999996</v>
      </c>
      <c r="H192">
        <f>VLOOKUP(A192,away!$A$2:$E$405,3,FALSE)</f>
        <v>0.96950000000000003</v>
      </c>
      <c r="I192">
        <f>VLOOKUP(C192,away!$B$2:$E$405,3,FALSE)</f>
        <v>1.4182999999999999</v>
      </c>
      <c r="J192">
        <f>VLOOKUP(B192,home!$B$2:$E$405,4,FALSE)</f>
        <v>0.90249999999999997</v>
      </c>
      <c r="K192" s="3">
        <f t="shared" si="390"/>
        <v>0.61538138020800004</v>
      </c>
      <c r="L192" s="3">
        <f t="shared" si="391"/>
        <v>1.2409752696249998</v>
      </c>
      <c r="M192" s="5">
        <f t="shared" si="392"/>
        <v>0.15624083472704051</v>
      </c>
      <c r="N192" s="5">
        <f t="shared" si="393"/>
        <v>9.6147700519176205E-2</v>
      </c>
      <c r="O192" s="5">
        <f t="shared" si="394"/>
        <v>0.19389101200182413</v>
      </c>
      <c r="P192" s="5">
        <f t="shared" si="395"/>
        <v>0.11931691857560842</v>
      </c>
      <c r="Q192" s="5">
        <f t="shared" si="396"/>
        <v>2.9583752324658045E-2</v>
      </c>
      <c r="R192" s="5">
        <f t="shared" si="397"/>
        <v>0.12030697544841391</v>
      </c>
      <c r="S192" s="5">
        <f t="shared" si="398"/>
        <v>2.2779779503946909E-2</v>
      </c>
      <c r="T192" s="5">
        <f t="shared" si="399"/>
        <v>3.671270501761173E-2</v>
      </c>
      <c r="U192" s="5">
        <f t="shared" si="400"/>
        <v>7.4034672600094928E-2</v>
      </c>
      <c r="V192" s="5">
        <f t="shared" si="401"/>
        <v>1.9329226937739588E-3</v>
      </c>
      <c r="W192" s="5">
        <f t="shared" si="402"/>
        <v>6.0684301124265668E-3</v>
      </c>
      <c r="X192" s="5">
        <f t="shared" si="403"/>
        <v>7.5307716949690262E-3</v>
      </c>
      <c r="Y192" s="5">
        <f t="shared" si="404"/>
        <v>4.6727507173242536E-3</v>
      </c>
      <c r="Z192" s="5">
        <f t="shared" si="405"/>
        <v>4.9765993764954559E-2</v>
      </c>
      <c r="AA192" s="5">
        <f t="shared" si="406"/>
        <v>3.0625065930500458E-2</v>
      </c>
      <c r="AB192" s="5">
        <f t="shared" si="407"/>
        <v>9.4230476706361841E-3</v>
      </c>
      <c r="AC192" s="5">
        <f t="shared" si="408"/>
        <v>9.225756348720165E-5</v>
      </c>
      <c r="AD192" s="5">
        <f t="shared" si="409"/>
        <v>9.3359972457021222E-4</v>
      </c>
      <c r="AE192" s="5">
        <f t="shared" si="410"/>
        <v>1.1585741699203446E-3</v>
      </c>
      <c r="AF192" s="5">
        <f t="shared" si="411"/>
        <v>7.1888094644873024E-4</v>
      </c>
      <c r="AG192" s="5">
        <f t="shared" si="412"/>
        <v>2.9737115878249599E-4</v>
      </c>
      <c r="AH192" s="5">
        <f t="shared" si="413"/>
        <v>1.5439591882655136E-2</v>
      </c>
      <c r="AI192" s="5">
        <f t="shared" si="414"/>
        <v>9.5012373625965509E-3</v>
      </c>
      <c r="AJ192" s="5">
        <f t="shared" si="415"/>
        <v>2.9234422809392415E-3</v>
      </c>
      <c r="AK192" s="5">
        <f t="shared" si="416"/>
        <v>5.9967731526760484E-4</v>
      </c>
      <c r="AL192" s="5">
        <f t="shared" si="417"/>
        <v>2.8181846851542284E-6</v>
      </c>
      <c r="AM192" s="5">
        <f t="shared" si="418"/>
        <v>1.1490397741356521E-4</v>
      </c>
      <c r="AN192" s="5">
        <f t="shared" si="419"/>
        <v>1.4259299435178397E-4</v>
      </c>
      <c r="AO192" s="5">
        <f t="shared" si="420"/>
        <v>8.8477189806170618E-5</v>
      </c>
      <c r="AP192" s="5">
        <f t="shared" si="421"/>
        <v>3.6599334825124955E-5</v>
      </c>
      <c r="AQ192" s="5">
        <f t="shared" si="422"/>
        <v>1.1354717350676271E-5</v>
      </c>
      <c r="AR192" s="5">
        <f t="shared" si="423"/>
        <v>3.8320303398955815E-3</v>
      </c>
      <c r="AS192" s="5">
        <f t="shared" si="424"/>
        <v>2.3581601195638742E-3</v>
      </c>
      <c r="AT192" s="5">
        <f t="shared" si="425"/>
        <v>7.2558391456433965E-4</v>
      </c>
      <c r="AU192" s="5">
        <f t="shared" si="426"/>
        <v>1.4883694360044231E-4</v>
      </c>
      <c r="AV192" s="5">
        <f t="shared" si="427"/>
        <v>2.2897870944695109E-5</v>
      </c>
      <c r="AW192" s="5">
        <f t="shared" si="428"/>
        <v>5.9782548951329783E-8</v>
      </c>
      <c r="AX192" s="5">
        <f t="shared" si="429"/>
        <v>1.1784961368691432E-5</v>
      </c>
      <c r="AY192" s="5">
        <f t="shared" si="430"/>
        <v>1.4624845612032056E-5</v>
      </c>
      <c r="AZ192" s="5">
        <f t="shared" si="431"/>
        <v>9.0745358633077401E-6</v>
      </c>
      <c r="BA192" s="5">
        <f t="shared" si="432"/>
        <v>3.753758196563351E-6</v>
      </c>
      <c r="BB192" s="5">
        <f t="shared" si="433"/>
        <v>1.1645802725218145E-6</v>
      </c>
      <c r="BC192" s="5">
        <f t="shared" si="434"/>
        <v>2.8904306353854275E-7</v>
      </c>
      <c r="BD192" s="5">
        <f t="shared" si="435"/>
        <v>7.9257581404384905E-4</v>
      </c>
      <c r="BE192" s="5">
        <f t="shared" si="436"/>
        <v>4.8773639836578297E-4</v>
      </c>
      <c r="BF192" s="5">
        <f t="shared" si="437"/>
        <v>1.5007194900200721E-4</v>
      </c>
      <c r="BG192" s="5">
        <f t="shared" si="438"/>
        <v>3.0783827702453268E-5</v>
      </c>
      <c r="BH192" s="5">
        <f t="shared" si="439"/>
        <v>4.7359485949052391E-6</v>
      </c>
      <c r="BI192" s="5">
        <f t="shared" si="440"/>
        <v>5.8288291658538514E-7</v>
      </c>
      <c r="BJ192" s="8">
        <f t="shared" si="441"/>
        <v>0.1842591563240116</v>
      </c>
      <c r="BK192" s="8">
        <f t="shared" si="442"/>
        <v>0.30038015609415419</v>
      </c>
      <c r="BL192" s="8">
        <f t="shared" si="443"/>
        <v>0.46529871850212268</v>
      </c>
      <c r="BM192" s="8">
        <f t="shared" si="444"/>
        <v>0.28420226602545867</v>
      </c>
      <c r="BN192" s="8">
        <f t="shared" si="445"/>
        <v>0.7154871935967213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1.4778</v>
      </c>
      <c r="F197">
        <f>VLOOKUP(B197,home!$B$2:$E$405,3,FALSE)</f>
        <v>0.76129999999999998</v>
      </c>
      <c r="G197">
        <f>VLOOKUP(C197,away!$B$2:$E$405,4,FALSE)</f>
        <v>0.67669999999999997</v>
      </c>
      <c r="H197">
        <f>VLOOKUP(A197,away!$A$2:$E$405,3,FALSE)</f>
        <v>1.2444</v>
      </c>
      <c r="I197">
        <f>VLOOKUP(C197,away!$B$2:$E$405,3,FALSE)</f>
        <v>1.105</v>
      </c>
      <c r="J197">
        <f>VLOOKUP(B197,home!$B$2:$E$405,4,FALSE)</f>
        <v>1.2054</v>
      </c>
      <c r="K197" s="3">
        <f t="shared" si="390"/>
        <v>0.76132075303799995</v>
      </c>
      <c r="L197" s="3">
        <f t="shared" si="391"/>
        <v>1.6574997348</v>
      </c>
      <c r="M197" s="5">
        <f t="shared" si="392"/>
        <v>8.9026563469024586E-2</v>
      </c>
      <c r="N197" s="5">
        <f t="shared" si="393"/>
        <v>6.77777703406231E-2</v>
      </c>
      <c r="O197" s="5">
        <f t="shared" si="394"/>
        <v>0.14756150534006363</v>
      </c>
      <c r="P197" s="5">
        <f t="shared" si="395"/>
        <v>0.1123416363649181</v>
      </c>
      <c r="Q197" s="5">
        <f t="shared" si="396"/>
        <v>2.5800311577479897E-2</v>
      </c>
      <c r="R197" s="5">
        <f t="shared" si="397"/>
        <v>0.12229157798392212</v>
      </c>
      <c r="S197" s="5">
        <f t="shared" si="398"/>
        <v>3.544066728336269E-2</v>
      </c>
      <c r="T197" s="5">
        <f t="shared" si="399"/>
        <v>4.2764009597430291E-2</v>
      </c>
      <c r="U197" s="5">
        <f t="shared" si="400"/>
        <v>9.3103116240924905E-2</v>
      </c>
      <c r="V197" s="5">
        <f t="shared" si="401"/>
        <v>4.9691318103211981E-3</v>
      </c>
      <c r="W197" s="5">
        <f t="shared" si="402"/>
        <v>6.5474375462606753E-3</v>
      </c>
      <c r="X197" s="5">
        <f t="shared" si="403"/>
        <v>1.0852375996546631E-2</v>
      </c>
      <c r="Y197" s="5">
        <f t="shared" si="404"/>
        <v>8.9939051681129645E-3</v>
      </c>
      <c r="Z197" s="5">
        <f t="shared" si="405"/>
        <v>6.7566086025541511E-2</v>
      </c>
      <c r="AA197" s="5">
        <f t="shared" si="406"/>
        <v>5.1439463492795552E-2</v>
      </c>
      <c r="AB197" s="5">
        <f t="shared" si="407"/>
        <v>1.9580965541102904E-2</v>
      </c>
      <c r="AC197" s="5">
        <f t="shared" si="408"/>
        <v>3.9190578149652619E-4</v>
      </c>
      <c r="AD197" s="5">
        <f t="shared" si="409"/>
        <v>1.2461750207971125E-3</v>
      </c>
      <c r="AE197" s="5">
        <f t="shared" si="410"/>
        <v>2.0655347664855985E-3</v>
      </c>
      <c r="AF197" s="5">
        <f t="shared" si="411"/>
        <v>1.7118116638350298E-3</v>
      </c>
      <c r="AG197" s="5">
        <f t="shared" si="412"/>
        <v>9.4577579294470332E-4</v>
      </c>
      <c r="AH197" s="5">
        <f t="shared" si="413"/>
        <v>2.7997692417202246E-2</v>
      </c>
      <c r="AI197" s="5">
        <f t="shared" si="414"/>
        <v>2.1315224274390719E-2</v>
      </c>
      <c r="AJ197" s="5">
        <f t="shared" si="415"/>
        <v>8.1138612978764978E-3</v>
      </c>
      <c r="AK197" s="5">
        <f t="shared" si="416"/>
        <v>2.0590836644484066E-3</v>
      </c>
      <c r="AL197" s="5">
        <f t="shared" si="417"/>
        <v>1.9781662945806252E-5</v>
      </c>
      <c r="AM197" s="5">
        <f t="shared" si="418"/>
        <v>1.8974778105008069E-4</v>
      </c>
      <c r="AN197" s="5">
        <f t="shared" si="419"/>
        <v>3.1450689676939723E-4</v>
      </c>
      <c r="AO197" s="5">
        <f t="shared" si="420"/>
        <v>2.6064754899402345E-4</v>
      </c>
      <c r="AP197" s="5">
        <f t="shared" si="421"/>
        <v>1.4400774777795469E-4</v>
      </c>
      <c r="AQ197" s="5">
        <f t="shared" si="422"/>
        <v>5.9673200937776268E-5</v>
      </c>
      <c r="AR197" s="5">
        <f t="shared" si="423"/>
        <v>9.2812335513049373E-3</v>
      </c>
      <c r="AS197" s="5">
        <f t="shared" si="424"/>
        <v>7.0659957164010264E-3</v>
      </c>
      <c r="AT197" s="5">
        <f t="shared" si="425"/>
        <v>2.6897445898868555E-3</v>
      </c>
      <c r="AU197" s="5">
        <f t="shared" si="426"/>
        <v>6.8258612555084912E-4</v>
      </c>
      <c r="AV197" s="5">
        <f t="shared" si="427"/>
        <v>1.2991674577941576E-4</v>
      </c>
      <c r="AW197" s="5">
        <f t="shared" si="428"/>
        <v>6.9339616138663173E-7</v>
      </c>
      <c r="AX197" s="5">
        <f t="shared" si="429"/>
        <v>2.4076487259389481E-5</v>
      </c>
      <c r="AY197" s="5">
        <f t="shared" si="430"/>
        <v>3.9906771247353647E-5</v>
      </c>
      <c r="AZ197" s="5">
        <f t="shared" si="431"/>
        <v>3.3072731379606466E-5</v>
      </c>
      <c r="BA197" s="5">
        <f t="shared" si="432"/>
        <v>1.8272681163603126E-5</v>
      </c>
      <c r="BB197" s="5">
        <f t="shared" si="433"/>
        <v>7.5717410456892819E-6</v>
      </c>
      <c r="BC197" s="5">
        <f t="shared" si="434"/>
        <v>2.5100317550408513E-6</v>
      </c>
      <c r="BD197" s="5">
        <f t="shared" si="435"/>
        <v>2.5639403583174666E-3</v>
      </c>
      <c r="BE197" s="5">
        <f t="shared" si="436"/>
        <v>1.9519810043387732E-3</v>
      </c>
      <c r="BF197" s="5">
        <f t="shared" si="437"/>
        <v>7.4304182406953305E-4</v>
      </c>
      <c r="BG197" s="5">
        <f t="shared" si="438"/>
        <v>1.8856438701311535E-4</v>
      </c>
      <c r="BH197" s="5">
        <f t="shared" si="439"/>
        <v>3.5889495279243448E-5</v>
      </c>
      <c r="BI197" s="5">
        <f t="shared" si="440"/>
        <v>5.4646835144294759E-6</v>
      </c>
      <c r="BJ197" s="8">
        <f t="shared" si="441"/>
        <v>0.16979910108989588</v>
      </c>
      <c r="BK197" s="8">
        <f t="shared" si="442"/>
        <v>0.24222959314331624</v>
      </c>
      <c r="BL197" s="8">
        <f t="shared" si="443"/>
        <v>0.51880084873418253</v>
      </c>
      <c r="BM197" s="8">
        <f t="shared" si="444"/>
        <v>0.43355705054181876</v>
      </c>
      <c r="BN197" s="8">
        <f t="shared" si="445"/>
        <v>0.56479936507603146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1.3520000000000001</v>
      </c>
      <c r="F200">
        <f>VLOOKUP(B200,home!$B$2:$E$405,3,FALSE)</f>
        <v>0.45200000000000001</v>
      </c>
      <c r="G200">
        <f>VLOOKUP(C200,away!$B$2:$E$405,4,FALSE)</f>
        <v>0.91369999999999996</v>
      </c>
      <c r="H200">
        <f>VLOOKUP(A200,away!$A$2:$E$405,3,FALSE)</f>
        <v>1.1732</v>
      </c>
      <c r="I200">
        <f>VLOOKUP(C200,away!$B$2:$E$405,3,FALSE)</f>
        <v>1.0528999999999999</v>
      </c>
      <c r="J200">
        <f>VLOOKUP(B200,home!$B$2:$E$405,4,FALSE)</f>
        <v>1.5153000000000001</v>
      </c>
      <c r="K200" s="3">
        <f t="shared" si="390"/>
        <v>0.55836572480000002</v>
      </c>
      <c r="L200" s="3">
        <f t="shared" si="391"/>
        <v>1.8717929328839999</v>
      </c>
      <c r="M200" s="5">
        <f t="shared" si="392"/>
        <v>8.80228659703928E-2</v>
      </c>
      <c r="N200" s="5">
        <f t="shared" si="393"/>
        <v>4.9148951356531627E-2</v>
      </c>
      <c r="O200" s="5">
        <f t="shared" si="394"/>
        <v>0.16476057845557676</v>
      </c>
      <c r="P200" s="5">
        <f t="shared" si="395"/>
        <v>9.1996659807815379E-2</v>
      </c>
      <c r="Q200" s="5">
        <f t="shared" si="396"/>
        <v>1.3721544923674864E-2</v>
      </c>
      <c r="R200" s="5">
        <f t="shared" si="397"/>
        <v>0.15419884318551424</v>
      </c>
      <c r="S200" s="5">
        <f t="shared" si="398"/>
        <v>2.4037462659536799E-2</v>
      </c>
      <c r="T200" s="5">
        <f t="shared" si="399"/>
        <v>2.5683890816384933E-2</v>
      </c>
      <c r="U200" s="5">
        <f t="shared" si="400"/>
        <v>8.6099348838601195E-2</v>
      </c>
      <c r="V200" s="5">
        <f t="shared" si="401"/>
        <v>2.7914038150499611E-3</v>
      </c>
      <c r="W200" s="5">
        <f t="shared" si="402"/>
        <v>2.5538801255611593E-3</v>
      </c>
      <c r="X200" s="5">
        <f t="shared" si="403"/>
        <v>4.7803347704582803E-3</v>
      </c>
      <c r="Y200" s="5">
        <f t="shared" si="404"/>
        <v>4.4738984200817346E-3</v>
      </c>
      <c r="Z200" s="5">
        <f t="shared" si="405"/>
        <v>9.6209434977844552E-2</v>
      </c>
      <c r="AA200" s="5">
        <f t="shared" si="406"/>
        <v>5.3720050894002641E-2</v>
      </c>
      <c r="AB200" s="5">
        <f t="shared" si="407"/>
        <v>1.4997717576861339E-2</v>
      </c>
      <c r="AC200" s="5">
        <f t="shared" si="408"/>
        <v>1.8233886184597045E-4</v>
      </c>
      <c r="AD200" s="5">
        <f t="shared" si="409"/>
        <v>3.5649978184031783E-4</v>
      </c>
      <c r="AE200" s="5">
        <f t="shared" si="410"/>
        <v>6.6729377222339461E-4</v>
      </c>
      <c r="AF200" s="5">
        <f t="shared" si="411"/>
        <v>6.2451788350262804E-4</v>
      </c>
      <c r="AG200" s="5">
        <f t="shared" si="412"/>
        <v>3.8965605359996404E-4</v>
      </c>
      <c r="AH200" s="5">
        <f t="shared" si="413"/>
        <v>4.502103511707304E-2</v>
      </c>
      <c r="AI200" s="5">
        <f t="shared" si="414"/>
        <v>2.5138202904390738E-2</v>
      </c>
      <c r="AJ200" s="5">
        <f t="shared" si="415"/>
        <v>7.0181554424398008E-3</v>
      </c>
      <c r="AK200" s="5">
        <f t="shared" si="416"/>
        <v>1.3062324834589884E-3</v>
      </c>
      <c r="AL200" s="5">
        <f t="shared" si="417"/>
        <v>7.622822119257174E-6</v>
      </c>
      <c r="AM200" s="5">
        <f t="shared" si="418"/>
        <v>3.9811451815662197E-5</v>
      </c>
      <c r="AN200" s="5">
        <f t="shared" si="419"/>
        <v>7.451879415640838E-5</v>
      </c>
      <c r="AO200" s="5">
        <f t="shared" si="420"/>
        <v>6.9741876134501383E-5</v>
      </c>
      <c r="AP200" s="5">
        <f t="shared" si="421"/>
        <v>4.3514116958210319E-5</v>
      </c>
      <c r="AQ200" s="5">
        <f t="shared" si="422"/>
        <v>2.0362354150766475E-5</v>
      </c>
      <c r="AR200" s="5">
        <f t="shared" si="423"/>
        <v>1.6854011072651939E-2</v>
      </c>
      <c r="AS200" s="5">
        <f t="shared" si="424"/>
        <v>9.4107021083685259E-3</v>
      </c>
      <c r="AT200" s="5">
        <f t="shared" si="425"/>
        <v>2.6273067518080401E-3</v>
      </c>
      <c r="AU200" s="5">
        <f t="shared" si="426"/>
        <v>4.889993462484101E-4</v>
      </c>
      <c r="AV200" s="5">
        <f t="shared" si="427"/>
        <v>6.8260118598679895E-5</v>
      </c>
      <c r="AW200" s="5">
        <f t="shared" si="428"/>
        <v>2.2130429328716559E-7</v>
      </c>
      <c r="AX200" s="5">
        <f t="shared" si="429"/>
        <v>3.7048916913987496E-6</v>
      </c>
      <c r="AY200" s="5">
        <f t="shared" si="430"/>
        <v>6.9347900850608284E-6</v>
      </c>
      <c r="AZ200" s="5">
        <f t="shared" si="431"/>
        <v>6.4902455361254483E-6</v>
      </c>
      <c r="BA200" s="5">
        <f t="shared" si="432"/>
        <v>4.0494652424005126E-6</v>
      </c>
      <c r="BB200" s="5">
        <f t="shared" si="433"/>
        <v>1.8949401056711685E-6</v>
      </c>
      <c r="BC200" s="5">
        <f t="shared" si="434"/>
        <v>7.093870996067506E-7</v>
      </c>
      <c r="BD200" s="5">
        <f t="shared" si="435"/>
        <v>5.2578698027564291E-3</v>
      </c>
      <c r="BE200" s="5">
        <f t="shared" si="436"/>
        <v>2.9358142833201262E-3</v>
      </c>
      <c r="BF200" s="5">
        <f t="shared" si="437"/>
        <v>8.1962903509211747E-4</v>
      </c>
      <c r="BG200" s="5">
        <f t="shared" si="438"/>
        <v>1.5255092008211165E-4</v>
      </c>
      <c r="BH200" s="5">
        <f t="shared" si="439"/>
        <v>2.1294801265138779E-5</v>
      </c>
      <c r="BI200" s="5">
        <f t="shared" si="440"/>
        <v>2.3780574285762347E-6</v>
      </c>
      <c r="BJ200" s="8">
        <f t="shared" si="441"/>
        <v>0.10267220021683471</v>
      </c>
      <c r="BK200" s="8">
        <f t="shared" si="442"/>
        <v>0.20704528872684522</v>
      </c>
      <c r="BL200" s="8">
        <f t="shared" si="443"/>
        <v>0.59089898119553885</v>
      </c>
      <c r="BM200" s="8">
        <f t="shared" si="444"/>
        <v>0.43496974793176596</v>
      </c>
      <c r="BN200" s="8">
        <f t="shared" si="445"/>
        <v>0.56184944369950562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1.5366</v>
      </c>
      <c r="F204">
        <f>VLOOKUP(B204,home!$B$2:$E$405,3,FALSE)</f>
        <v>0.8367</v>
      </c>
      <c r="G204">
        <f>VLOOKUP(C204,away!$B$2:$E$405,4,FALSE)</f>
        <v>0.65080000000000005</v>
      </c>
      <c r="H204">
        <f>VLOOKUP(A204,away!$A$2:$E$405,3,FALSE)</f>
        <v>1.1789000000000001</v>
      </c>
      <c r="I204">
        <f>VLOOKUP(C204,away!$B$2:$E$405,3,FALSE)</f>
        <v>0.98960000000000004</v>
      </c>
      <c r="J204">
        <f>VLOOKUP(B204,home!$B$2:$E$405,4,FALSE)</f>
        <v>0.96940000000000004</v>
      </c>
      <c r="K204" s="3">
        <f t="shared" si="390"/>
        <v>0.83671613157600011</v>
      </c>
      <c r="L204" s="3">
        <f t="shared" si="391"/>
        <v>1.1309402731360003</v>
      </c>
      <c r="M204" s="5">
        <f t="shared" si="392"/>
        <v>0.13978406992464298</v>
      </c>
      <c r="N204" s="5">
        <f t="shared" si="393"/>
        <v>0.11695958624329639</v>
      </c>
      <c r="O204" s="5">
        <f t="shared" si="394"/>
        <v>0.15808743422063748</v>
      </c>
      <c r="P204" s="5">
        <f t="shared" si="395"/>
        <v>0.13227430641186719</v>
      </c>
      <c r="Q204" s="5">
        <f t="shared" si="396"/>
        <v>4.8930986276110248E-2</v>
      </c>
      <c r="R204" s="5">
        <f t="shared" si="397"/>
        <v>8.9393723018428656E-2</v>
      </c>
      <c r="S204" s="5">
        <f t="shared" si="398"/>
        <v>3.1291999414119261E-2</v>
      </c>
      <c r="T204" s="5">
        <f t="shared" si="399"/>
        <v>5.5338022983918003E-2</v>
      </c>
      <c r="U204" s="5">
        <f t="shared" si="400"/>
        <v>7.4797170111156067E-2</v>
      </c>
      <c r="V204" s="5">
        <f t="shared" si="401"/>
        <v>3.2900963456426974E-3</v>
      </c>
      <c r="W204" s="5">
        <f t="shared" si="402"/>
        <v>1.3647115183715109E-2</v>
      </c>
      <c r="X204" s="5">
        <f t="shared" si="403"/>
        <v>1.543407217338922E-2</v>
      </c>
      <c r="Y204" s="5">
        <f t="shared" si="404"/>
        <v>8.7275068996867777E-3</v>
      </c>
      <c r="Z204" s="5">
        <f t="shared" si="405"/>
        <v>3.369965384236856E-2</v>
      </c>
      <c r="AA204" s="5">
        <f t="shared" si="406"/>
        <v>2.8197043998436911E-2</v>
      </c>
      <c r="AB204" s="5">
        <f t="shared" si="407"/>
        <v>1.17964607881252E-2</v>
      </c>
      <c r="AC204" s="5">
        <f t="shared" si="408"/>
        <v>1.9458369450767816E-4</v>
      </c>
      <c r="AD204" s="5">
        <f t="shared" si="409"/>
        <v>2.8546903559225493E-3</v>
      </c>
      <c r="AE204" s="5">
        <f t="shared" si="410"/>
        <v>3.2284842908457535E-3</v>
      </c>
      <c r="AF204" s="5">
        <f t="shared" si="411"/>
        <v>1.8256114528521921E-3</v>
      </c>
      <c r="AG204" s="5">
        <f t="shared" si="412"/>
        <v>6.8821917170962298E-4</v>
      </c>
      <c r="AH204" s="5">
        <f t="shared" si="413"/>
        <v>9.5280739302692381E-3</v>
      </c>
      <c r="AI204" s="5">
        <f t="shared" si="414"/>
        <v>7.9722931603050124E-3</v>
      </c>
      <c r="AJ204" s="5">
        <f t="shared" si="415"/>
        <v>3.3352731464401071E-3</v>
      </c>
      <c r="AK204" s="5">
        <f t="shared" si="416"/>
        <v>9.3022561494622699E-4</v>
      </c>
      <c r="AL204" s="5">
        <f t="shared" si="417"/>
        <v>7.3651949736296171E-6</v>
      </c>
      <c r="AM204" s="5">
        <f t="shared" si="418"/>
        <v>4.7771309429096626E-4</v>
      </c>
      <c r="AN204" s="5">
        <f t="shared" si="419"/>
        <v>5.4026497733806913E-4</v>
      </c>
      <c r="AO204" s="5">
        <f t="shared" si="420"/>
        <v>3.0550371051826563E-4</v>
      </c>
      <c r="AP204" s="5">
        <f t="shared" si="421"/>
        <v>1.1516881660586299E-4</v>
      </c>
      <c r="AQ204" s="5">
        <f t="shared" si="422"/>
        <v>3.2562263227246143E-5</v>
      </c>
      <c r="AR204" s="5">
        <f t="shared" si="423"/>
        <v>2.1551365066317389E-3</v>
      </c>
      <c r="AS204" s="5">
        <f t="shared" si="424"/>
        <v>1.8032374808471233E-3</v>
      </c>
      <c r="AT204" s="5">
        <f t="shared" si="425"/>
        <v>7.5439894464362828E-4</v>
      </c>
      <c r="AU204" s="5">
        <f t="shared" si="426"/>
        <v>2.1040592220907792E-4</v>
      </c>
      <c r="AV204" s="5">
        <f t="shared" si="427"/>
        <v>4.4012507322865112E-5</v>
      </c>
      <c r="AW204" s="5">
        <f t="shared" si="428"/>
        <v>1.9359741724230432E-7</v>
      </c>
      <c r="AX204" s="5">
        <f t="shared" si="429"/>
        <v>6.6618375376389672E-5</v>
      </c>
      <c r="AY204" s="5">
        <f t="shared" si="430"/>
        <v>7.5341403644050729E-5</v>
      </c>
      <c r="AZ204" s="5">
        <f t="shared" si="431"/>
        <v>4.2603313807826206E-5</v>
      </c>
      <c r="BA204" s="5">
        <f t="shared" si="432"/>
        <v>1.6060601118107238E-5</v>
      </c>
      <c r="BB204" s="5">
        <f t="shared" si="433"/>
        <v>4.5408951538101367E-6</v>
      </c>
      <c r="BC204" s="5">
        <f t="shared" si="434"/>
        <v>1.0270962411063951E-6</v>
      </c>
      <c r="BD204" s="5">
        <f t="shared" si="435"/>
        <v>4.0622177824257749E-4</v>
      </c>
      <c r="BE204" s="5">
        <f t="shared" si="436"/>
        <v>3.3989231485305325E-4</v>
      </c>
      <c r="BF204" s="5">
        <f t="shared" si="437"/>
        <v>1.4219669141812924E-4</v>
      </c>
      <c r="BG204" s="5">
        <f t="shared" si="438"/>
        <v>3.9659421855427782E-5</v>
      </c>
      <c r="BH204" s="5">
        <f t="shared" si="439"/>
        <v>8.2959195088535488E-6</v>
      </c>
      <c r="BI204" s="5">
        <f t="shared" si="440"/>
        <v>1.3882659358627631E-6</v>
      </c>
      <c r="BJ204" s="8">
        <f t="shared" si="441"/>
        <v>0.2693116995787676</v>
      </c>
      <c r="BK204" s="8">
        <f t="shared" si="442"/>
        <v>0.30691776238939755</v>
      </c>
      <c r="BL204" s="8">
        <f t="shared" si="443"/>
        <v>0.38994254374221315</v>
      </c>
      <c r="BM204" s="8">
        <f t="shared" si="444"/>
        <v>0.31436640565153706</v>
      </c>
      <c r="BN204" s="8">
        <f t="shared" si="445"/>
        <v>0.68543010609498289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1.5366</v>
      </c>
      <c r="F205">
        <f>VLOOKUP(B205,home!$B$2:$E$405,3,FALSE)</f>
        <v>1.1155999999999999</v>
      </c>
      <c r="G205">
        <f>VLOOKUP(C205,away!$B$2:$E$405,4,FALSE)</f>
        <v>1.2085999999999999</v>
      </c>
      <c r="H205">
        <f>VLOOKUP(A205,away!$A$2:$E$405,3,FALSE)</f>
        <v>1.1789000000000001</v>
      </c>
      <c r="I205">
        <f>VLOOKUP(C205,away!$B$2:$E$405,3,FALSE)</f>
        <v>0.84819999999999995</v>
      </c>
      <c r="J205">
        <f>VLOOKUP(B205,home!$B$2:$E$405,4,FALSE)</f>
        <v>1.6964999999999999</v>
      </c>
      <c r="K205" s="3">
        <f t="shared" si="390"/>
        <v>2.0718195382559998</v>
      </c>
      <c r="L205" s="3">
        <f t="shared" si="391"/>
        <v>1.6964032655699999</v>
      </c>
      <c r="M205" s="5">
        <f t="shared" si="392"/>
        <v>2.3093067751598573E-2</v>
      </c>
      <c r="N205" s="5">
        <f t="shared" si="393"/>
        <v>4.7844668966031477E-2</v>
      </c>
      <c r="O205" s="5">
        <f t="shared" si="394"/>
        <v>3.9175155545841077E-2</v>
      </c>
      <c r="P205" s="5">
        <f t="shared" si="395"/>
        <v>8.116385267409143E-2</v>
      </c>
      <c r="Q205" s="5">
        <f t="shared" si="396"/>
        <v>4.9562759982607264E-2</v>
      </c>
      <c r="R205" s="5">
        <f t="shared" si="397"/>
        <v>3.3228430898588755E-2</v>
      </c>
      <c r="S205" s="5">
        <f t="shared" si="398"/>
        <v>7.1315459814186119E-2</v>
      </c>
      <c r="T205" s="5">
        <f t="shared" si="399"/>
        <v>8.407842788515707E-2</v>
      </c>
      <c r="U205" s="5">
        <f t="shared" si="400"/>
        <v>6.8843312361285547E-2</v>
      </c>
      <c r="V205" s="5">
        <f t="shared" si="401"/>
        <v>2.7849807743196533E-2</v>
      </c>
      <c r="W205" s="5">
        <f t="shared" si="402"/>
        <v>3.4228364833952772E-2</v>
      </c>
      <c r="X205" s="5">
        <f t="shared" si="403"/>
        <v>5.8065109879438831E-2</v>
      </c>
      <c r="Y205" s="5">
        <f t="shared" si="404"/>
        <v>4.925092100758046E-2</v>
      </c>
      <c r="Z205" s="5">
        <f t="shared" si="405"/>
        <v>1.8789606228711016E-2</v>
      </c>
      <c r="AA205" s="5">
        <f t="shared" si="406"/>
        <v>3.8928673300780113E-2</v>
      </c>
      <c r="AB205" s="5">
        <f t="shared" si="407"/>
        <v>4.0326592971470468E-2</v>
      </c>
      <c r="AC205" s="5">
        <f t="shared" si="408"/>
        <v>6.1176305076284798E-3</v>
      </c>
      <c r="AD205" s="5">
        <f t="shared" si="409"/>
        <v>1.7728748756384482E-2</v>
      </c>
      <c r="AE205" s="5">
        <f t="shared" si="410"/>
        <v>3.0075107284800708E-2</v>
      </c>
      <c r="AF205" s="5">
        <f t="shared" si="411"/>
        <v>2.5509755105152011E-2</v>
      </c>
      <c r="AG205" s="5">
        <f t="shared" si="412"/>
        <v>1.4424943954756948E-2</v>
      </c>
      <c r="AH205" s="5">
        <f t="shared" si="413"/>
        <v>7.9686873412899446E-3</v>
      </c>
      <c r="AI205" s="5">
        <f t="shared" si="414"/>
        <v>1.6509682127937766E-2</v>
      </c>
      <c r="AJ205" s="5">
        <f t="shared" si="415"/>
        <v>1.7102541001528682E-2</v>
      </c>
      <c r="AK205" s="5">
        <f t="shared" si="416"/>
        <v>1.1811126200263819E-2</v>
      </c>
      <c r="AL205" s="5">
        <f t="shared" si="417"/>
        <v>8.6005110551206655E-4</v>
      </c>
      <c r="AM205" s="5">
        <f t="shared" si="418"/>
        <v>7.3461536124618271E-3</v>
      </c>
      <c r="AN205" s="5">
        <f t="shared" si="419"/>
        <v>1.2462038977559096E-2</v>
      </c>
      <c r="AO205" s="5">
        <f t="shared" si="420"/>
        <v>1.0570321808595939E-2</v>
      </c>
      <c r="AP205" s="5">
        <f t="shared" si="421"/>
        <v>5.9771761447426457E-3</v>
      </c>
      <c r="AQ205" s="5">
        <f t="shared" si="422"/>
        <v>2.5349252827071319E-3</v>
      </c>
      <c r="AR205" s="5">
        <f t="shared" si="423"/>
        <v>2.7036214456141162E-3</v>
      </c>
      <c r="AS205" s="5">
        <f t="shared" si="424"/>
        <v>5.6014157350712567E-3</v>
      </c>
      <c r="AT205" s="5">
        <f t="shared" si="425"/>
        <v>5.8025612809076135E-3</v>
      </c>
      <c r="AU205" s="5">
        <f t="shared" si="426"/>
        <v>4.0072866112373842E-3</v>
      </c>
      <c r="AV205" s="5">
        <f t="shared" si="427"/>
        <v>2.0755936741383217E-3</v>
      </c>
      <c r="AW205" s="5">
        <f t="shared" si="428"/>
        <v>8.3965867990765255E-5</v>
      </c>
      <c r="AX205" s="5">
        <f t="shared" si="429"/>
        <v>2.5366507642213851E-3</v>
      </c>
      <c r="AY205" s="5">
        <f t="shared" si="430"/>
        <v>4.3031826400357935E-3</v>
      </c>
      <c r="AZ205" s="5">
        <f t="shared" si="431"/>
        <v>3.6499665414504276E-3</v>
      </c>
      <c r="BA205" s="5">
        <f t="shared" si="432"/>
        <v>2.0639383867125812E-3</v>
      </c>
      <c r="BB205" s="5">
        <f t="shared" si="433"/>
        <v>8.7531795478862514E-4</v>
      </c>
      <c r="BC205" s="5">
        <f t="shared" si="434"/>
        <v>2.9697844738309535E-4</v>
      </c>
      <c r="BD205" s="5">
        <f t="shared" si="435"/>
        <v>7.6440537486747865E-4</v>
      </c>
      <c r="BE205" s="5">
        <f t="shared" si="436"/>
        <v>1.583709990798344E-3</v>
      </c>
      <c r="BF205" s="5">
        <f t="shared" si="437"/>
        <v>1.6405806509336199E-3</v>
      </c>
      <c r="BG205" s="5">
        <f t="shared" si="438"/>
        <v>1.1329956822296733E-3</v>
      </c>
      <c r="BH205" s="5">
        <f t="shared" si="439"/>
        <v>5.8684064780078072E-4</v>
      </c>
      <c r="BI205" s="5">
        <f t="shared" si="440"/>
        <v>2.4316558399129312E-4</v>
      </c>
      <c r="BJ205" s="8">
        <f t="shared" si="441"/>
        <v>0.46338545821652066</v>
      </c>
      <c r="BK205" s="8">
        <f t="shared" si="442"/>
        <v>0.214703052236249</v>
      </c>
      <c r="BL205" s="8">
        <f t="shared" si="443"/>
        <v>0.30003637842657616</v>
      </c>
      <c r="BM205" s="8">
        <f t="shared" si="444"/>
        <v>0.71862734251725291</v>
      </c>
      <c r="BN205" s="8">
        <f t="shared" si="445"/>
        <v>0.27406793581875855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1.5366</v>
      </c>
      <c r="F206">
        <f>VLOOKUP(B206,home!$B$2:$E$405,3,FALSE)</f>
        <v>1.0226999999999999</v>
      </c>
      <c r="G206">
        <f>VLOOKUP(C206,away!$B$2:$E$405,4,FALSE)</f>
        <v>1.3016000000000001</v>
      </c>
      <c r="H206">
        <f>VLOOKUP(A206,away!$A$2:$E$405,3,FALSE)</f>
        <v>1.1789000000000001</v>
      </c>
      <c r="I206">
        <f>VLOOKUP(C206,away!$B$2:$E$405,3,FALSE)</f>
        <v>0.70689999999999997</v>
      </c>
      <c r="J206">
        <f>VLOOKUP(B206,home!$B$2:$E$405,4,FALSE)</f>
        <v>0.60589999999999999</v>
      </c>
      <c r="K206" s="3">
        <f t="shared" si="390"/>
        <v>2.0454394353119998</v>
      </c>
      <c r="L206" s="3">
        <f t="shared" si="391"/>
        <v>0.50493549601900001</v>
      </c>
      <c r="M206" s="5">
        <f t="shared" si="392"/>
        <v>7.8052396225613496E-2</v>
      </c>
      <c r="N206" s="5">
        <f t="shared" si="393"/>
        <v>0.15965144926046732</v>
      </c>
      <c r="O206" s="5">
        <f t="shared" si="394"/>
        <v>3.9411425403651661E-2</v>
      </c>
      <c r="P206" s="5">
        <f t="shared" si="395"/>
        <v>8.0613683722486257E-2</v>
      </c>
      <c r="Q206" s="5">
        <f t="shared" si="396"/>
        <v>0.16327868511103635</v>
      </c>
      <c r="R206" s="5">
        <f t="shared" si="397"/>
        <v>9.9501138175043368E-3</v>
      </c>
      <c r="S206" s="5">
        <f t="shared" si="398"/>
        <v>2.0814754951675962E-2</v>
      </c>
      <c r="T206" s="5">
        <f t="shared" si="399"/>
        <v>8.244520385587123E-2</v>
      </c>
      <c r="U206" s="5">
        <f t="shared" si="400"/>
        <v>2.0352355188166197E-2</v>
      </c>
      <c r="V206" s="5">
        <f t="shared" si="401"/>
        <v>2.3886434036286051E-3</v>
      </c>
      <c r="W206" s="5">
        <f t="shared" si="402"/>
        <v>0.11132555382400135</v>
      </c>
      <c r="X206" s="5">
        <f t="shared" si="403"/>
        <v>5.6212223739711985E-2</v>
      </c>
      <c r="Y206" s="5">
        <f t="shared" si="404"/>
        <v>1.4191773538171243E-2</v>
      </c>
      <c r="Z206" s="5">
        <f t="shared" si="405"/>
        <v>1.674721885295686E-3</v>
      </c>
      <c r="AA206" s="5">
        <f t="shared" si="406"/>
        <v>3.4255421873638551E-3</v>
      </c>
      <c r="AB206" s="5">
        <f t="shared" si="407"/>
        <v>3.5033695386794792E-3</v>
      </c>
      <c r="AC206" s="5">
        <f t="shared" si="408"/>
        <v>1.5418916745147464E-4</v>
      </c>
      <c r="AD206" s="5">
        <f t="shared" si="409"/>
        <v>5.6927419487390225E-2</v>
      </c>
      <c r="AE206" s="5">
        <f t="shared" si="410"/>
        <v>2.8744674795947063E-2</v>
      </c>
      <c r="AF206" s="5">
        <f t="shared" si="411"/>
        <v>7.2571033129981907E-3</v>
      </c>
      <c r="AG206" s="5">
        <f t="shared" si="412"/>
        <v>1.2214563536699565E-3</v>
      </c>
      <c r="AH206" s="5">
        <f t="shared" si="413"/>
        <v>2.11406631461413E-4</v>
      </c>
      <c r="AI206" s="5">
        <f t="shared" si="414"/>
        <v>4.3241946087764461E-4</v>
      </c>
      <c r="AJ206" s="5">
        <f t="shared" si="415"/>
        <v>4.422439089377445E-4</v>
      </c>
      <c r="AK206" s="5">
        <f t="shared" si="416"/>
        <v>3.0152771045593052E-4</v>
      </c>
      <c r="AL206" s="5">
        <f t="shared" si="417"/>
        <v>6.3699552502849284E-6</v>
      </c>
      <c r="AM206" s="5">
        <f t="shared" si="418"/>
        <v>2.3288317754011353E-2</v>
      </c>
      <c r="AN206" s="5">
        <f t="shared" si="419"/>
        <v>1.1759098276569804E-2</v>
      </c>
      <c r="AO206" s="5">
        <f t="shared" si="420"/>
        <v>2.9687930605079718E-3</v>
      </c>
      <c r="AP206" s="5">
        <f t="shared" si="421"/>
        <v>4.9968299886178592E-4</v>
      </c>
      <c r="AQ206" s="5">
        <f t="shared" si="422"/>
        <v>6.3076920720634327E-5</v>
      </c>
      <c r="AR206" s="5">
        <f t="shared" si="423"/>
        <v>2.134934246373491E-5</v>
      </c>
      <c r="AS206" s="5">
        <f t="shared" si="424"/>
        <v>4.366878699330443E-5</v>
      </c>
      <c r="AT206" s="5">
        <f t="shared" si="425"/>
        <v>4.4660929504172317E-5</v>
      </c>
      <c r="AU206" s="5">
        <f t="shared" si="426"/>
        <v>3.0450408808507752E-5</v>
      </c>
      <c r="AV206" s="5">
        <f t="shared" si="427"/>
        <v>1.5571116749573405E-5</v>
      </c>
      <c r="AW206" s="5">
        <f t="shared" si="428"/>
        <v>1.8274958827676916E-7</v>
      </c>
      <c r="AX206" s="5">
        <f t="shared" si="429"/>
        <v>7.9391405860219071E-3</v>
      </c>
      <c r="AY206" s="5">
        <f t="shared" si="430"/>
        <v>4.0087538897675447E-3</v>
      </c>
      <c r="AZ206" s="5">
        <f t="shared" si="431"/>
        <v>1.0120810668739356E-3</v>
      </c>
      <c r="BA206" s="5">
        <f t="shared" si="432"/>
        <v>1.7034521850447647E-4</v>
      </c>
      <c r="BB206" s="5">
        <f t="shared" si="433"/>
        <v>2.150333685000569E-5</v>
      </c>
      <c r="BC206" s="5">
        <f t="shared" si="434"/>
        <v>2.1715596116842538E-6</v>
      </c>
      <c r="BD206" s="5">
        <f t="shared" si="435"/>
        <v>1.7966734711009133E-6</v>
      </c>
      <c r="BE206" s="5">
        <f t="shared" si="436"/>
        <v>3.6749867701687023E-6</v>
      </c>
      <c r="BF206" s="5">
        <f t="shared" si="437"/>
        <v>3.7584814319764708E-6</v>
      </c>
      <c r="BG206" s="5">
        <f t="shared" si="438"/>
        <v>2.5625820459508629E-6</v>
      </c>
      <c r="BH206" s="5">
        <f t="shared" si="439"/>
        <v>1.3104015932526004E-6</v>
      </c>
      <c r="BI206" s="5">
        <f t="shared" si="440"/>
        <v>5.3606941898690865E-7</v>
      </c>
      <c r="BJ206" s="8">
        <f t="shared" si="441"/>
        <v>0.73298850794756609</v>
      </c>
      <c r="BK206" s="8">
        <f t="shared" si="442"/>
        <v>0.18603879131587359</v>
      </c>
      <c r="BL206" s="8">
        <f t="shared" si="443"/>
        <v>7.8199743626348975E-2</v>
      </c>
      <c r="BM206" s="8">
        <f t="shared" si="444"/>
        <v>0.4639354400941455</v>
      </c>
      <c r="BN206" s="8">
        <f t="shared" si="445"/>
        <v>0.53095775354075947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1.2417</v>
      </c>
      <c r="F207">
        <f>VLOOKUP(B207,home!$B$2:$E$405,3,FALSE)</f>
        <v>1.0066999999999999</v>
      </c>
      <c r="G207">
        <f>VLOOKUP(C207,away!$B$2:$E$405,4,FALSE)</f>
        <v>1.0066999999999999</v>
      </c>
      <c r="H207">
        <f>VLOOKUP(A207,away!$A$2:$E$405,3,FALSE)</f>
        <v>0.875</v>
      </c>
      <c r="I207">
        <f>VLOOKUP(C207,away!$B$2:$E$405,3,FALSE)</f>
        <v>0.85709999999999997</v>
      </c>
      <c r="J207">
        <f>VLOOKUP(B207,home!$B$2:$E$405,4,FALSE)</f>
        <v>0.71430000000000005</v>
      </c>
      <c r="K207" s="3">
        <f t="shared" si="390"/>
        <v>1.2583945199129998</v>
      </c>
      <c r="L207" s="3">
        <f t="shared" si="391"/>
        <v>0.53569821375000004</v>
      </c>
      <c r="M207" s="5">
        <f t="shared" si="392"/>
        <v>0.16627824258510912</v>
      </c>
      <c r="N207" s="5">
        <f t="shared" si="393"/>
        <v>0.20924362924986573</v>
      </c>
      <c r="O207" s="5">
        <f t="shared" si="394"/>
        <v>8.9074957538332139E-2</v>
      </c>
      <c r="P207" s="5">
        <f t="shared" si="395"/>
        <v>0.11209143842772032</v>
      </c>
      <c r="Q207" s="5">
        <f t="shared" si="396"/>
        <v>0.13165551818736929</v>
      </c>
      <c r="R207" s="5">
        <f t="shared" si="397"/>
        <v>2.3858647821570808E-2</v>
      </c>
      <c r="S207" s="5">
        <f t="shared" si="398"/>
        <v>1.8890761613571169E-2</v>
      </c>
      <c r="T207" s="5">
        <f t="shared" si="399"/>
        <v>7.052762592330436E-2</v>
      </c>
      <c r="U207" s="5">
        <f t="shared" si="400"/>
        <v>3.0023591671198939E-2</v>
      </c>
      <c r="V207" s="5">
        <f t="shared" si="401"/>
        <v>1.4149593873096459E-3</v>
      </c>
      <c r="W207" s="5">
        <f t="shared" si="402"/>
        <v>5.5224860867763931E-2</v>
      </c>
      <c r="X207" s="5">
        <f t="shared" si="403"/>
        <v>2.9583859321453417E-2</v>
      </c>
      <c r="Y207" s="5">
        <f t="shared" si="404"/>
        <v>7.9240102971669408E-3</v>
      </c>
      <c r="Z207" s="5">
        <f t="shared" si="405"/>
        <v>4.2603450068352715E-3</v>
      </c>
      <c r="AA207" s="5">
        <f t="shared" si="406"/>
        <v>5.3611948095402175E-3</v>
      </c>
      <c r="AB207" s="5">
        <f t="shared" si="407"/>
        <v>3.3732490842557153E-3</v>
      </c>
      <c r="AC207" s="5">
        <f t="shared" si="408"/>
        <v>5.9615749546713289E-5</v>
      </c>
      <c r="AD207" s="5">
        <f t="shared" si="409"/>
        <v>1.7373665569738003E-2</v>
      </c>
      <c r="AE207" s="5">
        <f t="shared" si="410"/>
        <v>9.307041611998525E-3</v>
      </c>
      <c r="AF207" s="5">
        <f t="shared" si="411"/>
        <v>2.4928827834222651E-3</v>
      </c>
      <c r="AG207" s="5">
        <f t="shared" si="412"/>
        <v>4.4514428472247858E-4</v>
      </c>
      <c r="AH207" s="5">
        <f t="shared" si="413"/>
        <v>5.7056480253009649E-4</v>
      </c>
      <c r="AI207" s="5">
        <f t="shared" si="414"/>
        <v>7.1799562075911634E-4</v>
      </c>
      <c r="AJ207" s="5">
        <f t="shared" si="415"/>
        <v>4.5176087724240236E-4</v>
      </c>
      <c r="AK207" s="5">
        <f t="shared" si="416"/>
        <v>1.8949780407764288E-4</v>
      </c>
      <c r="AL207" s="5">
        <f t="shared" si="417"/>
        <v>1.6075260396662977E-6</v>
      </c>
      <c r="AM207" s="5">
        <f t="shared" si="418"/>
        <v>4.3725851087518929E-3</v>
      </c>
      <c r="AN207" s="5">
        <f t="shared" si="419"/>
        <v>2.3423860322282384E-3</v>
      </c>
      <c r="AO207" s="5">
        <f t="shared" si="420"/>
        <v>6.2740600668880853E-4</v>
      </c>
      <c r="AP207" s="5">
        <f t="shared" si="421"/>
        <v>1.1203342569307179E-4</v>
      </c>
      <c r="AQ207" s="5">
        <f t="shared" si="422"/>
        <v>1.5004026506017976E-5</v>
      </c>
      <c r="AR207" s="5">
        <f t="shared" si="423"/>
        <v>6.1130109108798865E-5</v>
      </c>
      <c r="AS207" s="5">
        <f t="shared" si="424"/>
        <v>7.6925794304196255E-5</v>
      </c>
      <c r="AT207" s="5">
        <f t="shared" si="425"/>
        <v>4.8401498996177623E-5</v>
      </c>
      <c r="AU207" s="5">
        <f t="shared" si="426"/>
        <v>2.0302727030788162E-5</v>
      </c>
      <c r="AV207" s="5">
        <f t="shared" si="427"/>
        <v>6.3872101087083392E-6</v>
      </c>
      <c r="AW207" s="5">
        <f t="shared" si="428"/>
        <v>3.0101804610890555E-8</v>
      </c>
      <c r="AX207" s="5">
        <f t="shared" si="429"/>
        <v>9.1707285645109505E-4</v>
      </c>
      <c r="AY207" s="5">
        <f t="shared" si="430"/>
        <v>4.9127429107946184E-4</v>
      </c>
      <c r="AZ207" s="5">
        <f t="shared" si="431"/>
        <v>1.3158738009628261E-4</v>
      </c>
      <c r="BA207" s="5">
        <f t="shared" si="432"/>
        <v>2.3497041489873639E-5</v>
      </c>
      <c r="BB207" s="5">
        <f t="shared" si="433"/>
        <v>3.146830788633736E-6</v>
      </c>
      <c r="BC207" s="5">
        <f t="shared" si="434"/>
        <v>3.3715032648891942E-7</v>
      </c>
      <c r="BD207" s="5">
        <f t="shared" si="435"/>
        <v>5.4578817093210224E-6</v>
      </c>
      <c r="BE207" s="5">
        <f t="shared" si="436"/>
        <v>6.868168433342972E-6</v>
      </c>
      <c r="BF207" s="5">
        <f t="shared" si="437"/>
        <v>4.3214327591791252E-6</v>
      </c>
      <c r="BG207" s="5">
        <f t="shared" si="438"/>
        <v>1.8126891007745088E-6</v>
      </c>
      <c r="BH207" s="5">
        <f t="shared" si="439"/>
        <v>5.7026950768016639E-7</v>
      </c>
      <c r="BI207" s="5">
        <f t="shared" si="440"/>
        <v>1.4352480466764112E-7</v>
      </c>
      <c r="BJ207" s="8">
        <f t="shared" si="441"/>
        <v>0.54281456824690488</v>
      </c>
      <c r="BK207" s="8">
        <f t="shared" si="442"/>
        <v>0.2992278995803761</v>
      </c>
      <c r="BL207" s="8">
        <f t="shared" si="443"/>
        <v>0.15385378133537073</v>
      </c>
      <c r="BM207" s="8">
        <f t="shared" si="444"/>
        <v>0.26746291617024448</v>
      </c>
      <c r="BN207" s="8">
        <f t="shared" si="445"/>
        <v>0.73220243380996741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1.2417</v>
      </c>
      <c r="F208">
        <f>VLOOKUP(B208,home!$B$2:$E$405,3,FALSE)</f>
        <v>1.51</v>
      </c>
      <c r="G208">
        <f>VLOOKUP(C208,away!$B$2:$E$405,4,FALSE)</f>
        <v>0.4027</v>
      </c>
      <c r="H208">
        <f>VLOOKUP(A208,away!$A$2:$E$405,3,FALSE)</f>
        <v>0.875</v>
      </c>
      <c r="I208">
        <f>VLOOKUP(C208,away!$B$2:$E$405,3,FALSE)</f>
        <v>0.57140000000000002</v>
      </c>
      <c r="J208">
        <f>VLOOKUP(B208,home!$B$2:$E$405,4,FALSE)</f>
        <v>0.57140000000000002</v>
      </c>
      <c r="K208" s="3">
        <f t="shared" si="390"/>
        <v>0.75504921089999999</v>
      </c>
      <c r="L208" s="3">
        <f t="shared" si="391"/>
        <v>0.28568571500000001</v>
      </c>
      <c r="M208" s="5">
        <f t="shared" si="392"/>
        <v>0.35319501438843137</v>
      </c>
      <c r="N208" s="5">
        <f t="shared" si="393"/>
        <v>0.26667961690779923</v>
      </c>
      <c r="O208" s="5">
        <f t="shared" si="394"/>
        <v>0.1009027702199943</v>
      </c>
      <c r="P208" s="5">
        <f t="shared" si="395"/>
        <v>7.6186557032230706E-2</v>
      </c>
      <c r="Q208" s="5">
        <f t="shared" si="396"/>
        <v>0.10067811715467406</v>
      </c>
      <c r="R208" s="5">
        <f t="shared" si="397"/>
        <v>1.4413240027889889E-2</v>
      </c>
      <c r="S208" s="5">
        <f t="shared" si="398"/>
        <v>4.108489103729164E-3</v>
      </c>
      <c r="T208" s="5">
        <f t="shared" si="399"/>
        <v>2.8762299884186823E-2</v>
      </c>
      <c r="U208" s="5">
        <f t="shared" si="400"/>
        <v>1.0882705509570554E-2</v>
      </c>
      <c r="V208" s="5">
        <f t="shared" si="401"/>
        <v>9.8469881027671671E-5</v>
      </c>
      <c r="W208" s="5">
        <f t="shared" si="402"/>
        <v>2.5338977637511469E-2</v>
      </c>
      <c r="X208" s="5">
        <f t="shared" si="403"/>
        <v>7.2389839437414748E-3</v>
      </c>
      <c r="Y208" s="5">
        <f t="shared" si="404"/>
        <v>1.0340371519206514E-3</v>
      </c>
      <c r="Z208" s="5">
        <f t="shared" si="405"/>
        <v>1.3725522609447816E-3</v>
      </c>
      <c r="AA208" s="5">
        <f t="shared" si="406"/>
        <v>1.036344501545368E-3</v>
      </c>
      <c r="AB208" s="5">
        <f t="shared" si="407"/>
        <v>3.9124554905619198E-4</v>
      </c>
      <c r="AC208" s="5">
        <f t="shared" si="408"/>
        <v>1.3275387712971005E-6</v>
      </c>
      <c r="AD208" s="5">
        <f t="shared" si="409"/>
        <v>4.7830437675539447E-3</v>
      </c>
      <c r="AE208" s="5">
        <f t="shared" si="410"/>
        <v>1.3664472786099424E-3</v>
      </c>
      <c r="AF208" s="5">
        <f t="shared" si="411"/>
        <v>1.9518723389974277E-4</v>
      </c>
      <c r="AG208" s="5">
        <f t="shared" si="412"/>
        <v>1.8587401491840093E-5</v>
      </c>
      <c r="AH208" s="5">
        <f t="shared" si="413"/>
        <v>9.8029643510719083E-5</v>
      </c>
      <c r="AI208" s="5">
        <f t="shared" si="414"/>
        <v>7.4017204977576748E-5</v>
      </c>
      <c r="AJ208" s="5">
        <f t="shared" si="415"/>
        <v>2.7943316105671437E-5</v>
      </c>
      <c r="AK208" s="5">
        <f t="shared" si="416"/>
        <v>7.0328595918388274E-6</v>
      </c>
      <c r="AL208" s="5">
        <f t="shared" si="417"/>
        <v>1.1454364211460043E-8</v>
      </c>
      <c r="AM208" s="5">
        <f t="shared" si="418"/>
        <v>7.2228668447835403E-4</v>
      </c>
      <c r="AN208" s="5">
        <f t="shared" si="419"/>
        <v>2.0634698789017797E-4</v>
      </c>
      <c r="AO208" s="5">
        <f t="shared" si="420"/>
        <v>2.9475193386750913E-5</v>
      </c>
      <c r="AP208" s="5">
        <f t="shared" si="421"/>
        <v>2.8068805658190701E-6</v>
      </c>
      <c r="AQ208" s="5">
        <f t="shared" si="422"/>
        <v>2.0047142034140633E-7</v>
      </c>
      <c r="AR208" s="5">
        <f t="shared" si="423"/>
        <v>5.6011337595109792E-6</v>
      </c>
      <c r="AS208" s="5">
        <f t="shared" si="424"/>
        <v>4.2291316252641148E-6</v>
      </c>
      <c r="AT208" s="5">
        <f t="shared" si="425"/>
        <v>1.5966012482239523E-6</v>
      </c>
      <c r="AU208" s="5">
        <f t="shared" si="426"/>
        <v>4.0183750419781676E-7</v>
      </c>
      <c r="AV208" s="5">
        <f t="shared" si="427"/>
        <v>7.5851772613646733E-8</v>
      </c>
      <c r="AW208" s="5">
        <f t="shared" si="428"/>
        <v>6.863288746015638E-11</v>
      </c>
      <c r="AX208" s="5">
        <f t="shared" si="429"/>
        <v>9.0893665193159709E-5</v>
      </c>
      <c r="AY208" s="5">
        <f t="shared" si="430"/>
        <v>2.5967021729678441E-5</v>
      </c>
      <c r="AZ208" s="5">
        <f t="shared" si="431"/>
        <v>3.709203584631861E-6</v>
      </c>
      <c r="BA208" s="5">
        <f t="shared" si="432"/>
        <v>3.5322215938537223E-7</v>
      </c>
      <c r="BB208" s="5">
        <f t="shared" si="433"/>
        <v>2.5227631289463498E-8</v>
      </c>
      <c r="BC208" s="5">
        <f t="shared" si="434"/>
        <v>1.4414347765373505E-9</v>
      </c>
      <c r="BD208" s="5">
        <f t="shared" si="435"/>
        <v>2.6669398381608878E-7</v>
      </c>
      <c r="BE208" s="5">
        <f t="shared" si="436"/>
        <v>2.0136708203211519E-7</v>
      </c>
      <c r="BF208" s="5">
        <f t="shared" si="437"/>
        <v>7.6021028194792073E-8</v>
      </c>
      <c r="BG208" s="5">
        <f t="shared" si="438"/>
        <v>1.9133205783428137E-8</v>
      </c>
      <c r="BH208" s="5">
        <f t="shared" si="439"/>
        <v>3.6116279821911824E-9</v>
      </c>
      <c r="BI208" s="5">
        <f t="shared" si="440"/>
        <v>5.4539137160356243E-10</v>
      </c>
      <c r="BJ208" s="8">
        <f t="shared" si="441"/>
        <v>0.43717736436086352</v>
      </c>
      <c r="BK208" s="8">
        <f t="shared" si="442"/>
        <v>0.43361583642028417</v>
      </c>
      <c r="BL208" s="8">
        <f t="shared" si="443"/>
        <v>0.12784580076047103</v>
      </c>
      <c r="BM208" s="8">
        <f t="shared" si="444"/>
        <v>8.7930271118447173E-2</v>
      </c>
      <c r="BN208" s="8">
        <f t="shared" si="445"/>
        <v>0.9120553157310195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</v>
      </c>
      <c r="F209">
        <f>VLOOKUP(B209,home!$B$2:$E$405,3,FALSE)</f>
        <v>0.83330000000000004</v>
      </c>
      <c r="G209">
        <f>VLOOKUP(C209,away!$B$2:$E$405,4,FALSE)</f>
        <v>0.95240000000000002</v>
      </c>
      <c r="H209">
        <f>VLOOKUP(A209,away!$A$2:$E$405,3,FALSE)</f>
        <v>1.1161000000000001</v>
      </c>
      <c r="I209">
        <f>VLOOKUP(C209,away!$B$2:$E$405,3,FALSE)</f>
        <v>1.4079999999999999</v>
      </c>
      <c r="J209">
        <f>VLOOKUP(B209,home!$B$2:$E$405,4,FALSE)</f>
        <v>1.232</v>
      </c>
      <c r="K209" s="3">
        <f t="shared" si="390"/>
        <v>1.1904523800000002</v>
      </c>
      <c r="L209" s="3">
        <f t="shared" si="391"/>
        <v>1.9360495616000002</v>
      </c>
      <c r="M209" s="5">
        <f t="shared" si="392"/>
        <v>4.3870992447315724E-2</v>
      </c>
      <c r="N209" s="5">
        <f t="shared" si="393"/>
        <v>5.2226327371869032E-2</v>
      </c>
      <c r="O209" s="5">
        <f t="shared" si="394"/>
        <v>8.4936415694582518E-2</v>
      </c>
      <c r="P209" s="5">
        <f t="shared" si="395"/>
        <v>0.10111275821228513</v>
      </c>
      <c r="Q209" s="5">
        <f t="shared" si="396"/>
        <v>3.1086477859250335E-2</v>
      </c>
      <c r="R209" s="5">
        <f t="shared" si="397"/>
        <v>8.2220555184685962E-2</v>
      </c>
      <c r="S209" s="5">
        <f t="shared" si="398"/>
        <v>5.8260534483997019E-2</v>
      </c>
      <c r="T209" s="5">
        <f t="shared" si="399"/>
        <v>6.018496183108972E-2</v>
      </c>
      <c r="U209" s="5">
        <f t="shared" si="400"/>
        <v>9.7879655604530755E-2</v>
      </c>
      <c r="V209" s="5">
        <f t="shared" si="401"/>
        <v>1.491971246698982E-2</v>
      </c>
      <c r="W209" s="5">
        <f t="shared" si="402"/>
        <v>1.2335657184453962E-2</v>
      </c>
      <c r="X209" s="5">
        <f t="shared" si="403"/>
        <v>2.3882443684009987E-2</v>
      </c>
      <c r="Y209" s="5">
        <f t="shared" si="404"/>
        <v>2.311879731218212E-2</v>
      </c>
      <c r="Z209" s="5">
        <f t="shared" si="405"/>
        <v>5.3061023273273299E-2</v>
      </c>
      <c r="AA209" s="5">
        <f t="shared" si="406"/>
        <v>6.3166621440903598E-2</v>
      </c>
      <c r="AB209" s="5">
        <f t="shared" si="407"/>
        <v>3.7598427415441373E-2</v>
      </c>
      <c r="AC209" s="5">
        <f t="shared" si="408"/>
        <v>2.1491610901599569E-3</v>
      </c>
      <c r="AD209" s="5">
        <f t="shared" si="409"/>
        <v>3.6712531135243281E-3</v>
      </c>
      <c r="AE209" s="5">
        <f t="shared" si="410"/>
        <v>7.1077279809614114E-3</v>
      </c>
      <c r="AF209" s="5">
        <f t="shared" si="411"/>
        <v>6.8804568207561992E-3</v>
      </c>
      <c r="AG209" s="5">
        <f t="shared" si="412"/>
        <v>4.4403018038109239E-3</v>
      </c>
      <c r="AH209" s="5">
        <f t="shared" si="413"/>
        <v>2.5682192711567041E-2</v>
      </c>
      <c r="AI209" s="5">
        <f t="shared" si="414"/>
        <v>3.0573427437103638E-2</v>
      </c>
      <c r="AJ209" s="5">
        <f t="shared" si="415"/>
        <v>1.8198104728628674E-2</v>
      </c>
      <c r="AK209" s="5">
        <f t="shared" si="416"/>
        <v>7.2213256952284241E-3</v>
      </c>
      <c r="AL209" s="5">
        <f t="shared" si="417"/>
        <v>1.981332935921682E-4</v>
      </c>
      <c r="AM209" s="5">
        <f t="shared" si="418"/>
        <v>8.7409040131549028E-4</v>
      </c>
      <c r="AN209" s="5">
        <f t="shared" si="419"/>
        <v>1.6922823382656232E-3</v>
      </c>
      <c r="AO209" s="5">
        <f t="shared" si="420"/>
        <v>1.6381712395512921E-3</v>
      </c>
      <c r="AP209" s="5">
        <f t="shared" si="421"/>
        <v>1.0571935700530027E-3</v>
      </c>
      <c r="AQ209" s="5">
        <f t="shared" si="422"/>
        <v>5.1169478695686364E-4</v>
      </c>
      <c r="AR209" s="5">
        <f t="shared" si="423"/>
        <v>9.9443995880312136E-3</v>
      </c>
      <c r="AS209" s="5">
        <f t="shared" si="424"/>
        <v>1.183833415724278E-2</v>
      </c>
      <c r="AT209" s="5">
        <f t="shared" si="425"/>
        <v>7.0464865363624842E-3</v>
      </c>
      <c r="AU209" s="5">
        <f t="shared" si="426"/>
        <v>2.7961688892835603E-3</v>
      </c>
      <c r="AV209" s="5">
        <f t="shared" si="427"/>
        <v>8.3217647728239233E-4</v>
      </c>
      <c r="AW209" s="5">
        <f t="shared" si="428"/>
        <v>1.2684795104929939E-5</v>
      </c>
      <c r="AX209" s="5">
        <f t="shared" si="429"/>
        <v>1.7342716643019683E-4</v>
      </c>
      <c r="AY209" s="5">
        <f t="shared" si="430"/>
        <v>3.3576358953671284E-4</v>
      </c>
      <c r="AZ209" s="5">
        <f t="shared" si="431"/>
        <v>3.2502747516189776E-4</v>
      </c>
      <c r="BA209" s="5">
        <f t="shared" si="432"/>
        <v>2.0975643359838237E-4</v>
      </c>
      <c r="BB209" s="5">
        <f t="shared" si="433"/>
        <v>1.0152471282773193E-4</v>
      </c>
      <c r="BC209" s="5">
        <f t="shared" si="434"/>
        <v>3.9311375152339251E-5</v>
      </c>
      <c r="BD209" s="5">
        <f t="shared" si="435"/>
        <v>3.2088084104638461E-3</v>
      </c>
      <c r="BE209" s="5">
        <f t="shared" si="436"/>
        <v>3.8199336092007031E-3</v>
      </c>
      <c r="BF209" s="5">
        <f t="shared" si="437"/>
        <v>2.2737245282574846E-3</v>
      </c>
      <c r="BG209" s="5">
        <f t="shared" si="438"/>
        <v>9.0225359204283392E-4</v>
      </c>
      <c r="BH209" s="5">
        <f t="shared" si="439"/>
        <v>2.6852248400273501E-4</v>
      </c>
      <c r="BI209" s="5">
        <f t="shared" si="440"/>
        <v>6.3932646032913645E-5</v>
      </c>
      <c r="BJ209" s="8">
        <f t="shared" si="441"/>
        <v>0.23189264805075752</v>
      </c>
      <c r="BK209" s="8">
        <f t="shared" si="442"/>
        <v>0.22084705558387649</v>
      </c>
      <c r="BL209" s="8">
        <f t="shared" si="443"/>
        <v>0.49047146683087484</v>
      </c>
      <c r="BM209" s="8">
        <f t="shared" si="444"/>
        <v>0.60049558817436199</v>
      </c>
      <c r="BN209" s="8">
        <f t="shared" si="445"/>
        <v>0.39545352676998868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</v>
      </c>
      <c r="F210">
        <f>VLOOKUP(B210,home!$B$2:$E$405,3,FALSE)</f>
        <v>0.88890000000000002</v>
      </c>
      <c r="G210">
        <f>VLOOKUP(C210,away!$B$2:$E$405,4,FALSE)</f>
        <v>0.58330000000000004</v>
      </c>
      <c r="H210">
        <f>VLOOKUP(A210,away!$A$2:$E$405,3,FALSE)</f>
        <v>1.1161000000000001</v>
      </c>
      <c r="I210">
        <f>VLOOKUP(C210,away!$B$2:$E$405,3,FALSE)</f>
        <v>1.008</v>
      </c>
      <c r="J210">
        <f>VLOOKUP(B210,home!$B$2:$E$405,4,FALSE)</f>
        <v>0.44800000000000001</v>
      </c>
      <c r="K210" s="3">
        <f t="shared" si="390"/>
        <v>0.77774305500000007</v>
      </c>
      <c r="L210" s="3">
        <f t="shared" si="391"/>
        <v>0.50401290240000007</v>
      </c>
      <c r="M210" s="5">
        <f t="shared" si="392"/>
        <v>0.27754950719541555</v>
      </c>
      <c r="N210" s="5">
        <f t="shared" si="393"/>
        <v>0.21586220163990699</v>
      </c>
      <c r="O210" s="5">
        <f t="shared" si="394"/>
        <v>0.13988853268125109</v>
      </c>
      <c r="P210" s="5">
        <f t="shared" si="395"/>
        <v>0.10879733476698358</v>
      </c>
      <c r="Q210" s="5">
        <f t="shared" si="396"/>
        <v>8.3942664081223625E-2</v>
      </c>
      <c r="R210" s="5">
        <f t="shared" si="397"/>
        <v>3.5252812684577313E-2</v>
      </c>
      <c r="S210" s="5">
        <f t="shared" si="398"/>
        <v>1.0661935749776938E-2</v>
      </c>
      <c r="T210" s="5">
        <f t="shared" si="399"/>
        <v>4.2308185758765757E-2</v>
      </c>
      <c r="U210" s="5">
        <f t="shared" si="400"/>
        <v>2.7417630234645912E-2</v>
      </c>
      <c r="V210" s="5">
        <f t="shared" si="401"/>
        <v>4.6437769077029012E-4</v>
      </c>
      <c r="W210" s="5">
        <f t="shared" si="402"/>
        <v>2.1761941335789882E-2</v>
      </c>
      <c r="X210" s="5">
        <f t="shared" si="403"/>
        <v>1.0968299214509994E-2</v>
      </c>
      <c r="Y210" s="5">
        <f t="shared" si="404"/>
        <v>2.7640821607484113E-3</v>
      </c>
      <c r="Z210" s="5">
        <f t="shared" si="405"/>
        <v>5.9226241463057839E-3</v>
      </c>
      <c r="AA210" s="5">
        <f t="shared" si="406"/>
        <v>4.6062797971646273E-3</v>
      </c>
      <c r="AB210" s="5">
        <f t="shared" si="407"/>
        <v>1.7912510608157988E-3</v>
      </c>
      <c r="AC210" s="5">
        <f t="shared" si="408"/>
        <v>1.1377036747331086E-5</v>
      </c>
      <c r="AD210" s="5">
        <f t="shared" si="409"/>
        <v>4.231299684307E-3</v>
      </c>
      <c r="AE210" s="5">
        <f t="shared" si="410"/>
        <v>2.1326296348117752E-3</v>
      </c>
      <c r="AF210" s="5">
        <f t="shared" si="411"/>
        <v>5.3743642599286747E-4</v>
      </c>
      <c r="AG210" s="5">
        <f t="shared" si="412"/>
        <v>9.0291630973382667E-5</v>
      </c>
      <c r="AH210" s="5">
        <f t="shared" si="413"/>
        <v>7.4626974645097507E-4</v>
      </c>
      <c r="AI210" s="5">
        <f t="shared" si="414"/>
        <v>5.804061124588569E-4</v>
      </c>
      <c r="AJ210" s="5">
        <f t="shared" si="415"/>
        <v>2.2570341152221242E-4</v>
      </c>
      <c r="AK210" s="5">
        <f t="shared" si="416"/>
        <v>5.8513086933735906E-5</v>
      </c>
      <c r="AL210" s="5">
        <f t="shared" si="417"/>
        <v>1.7838853877469254E-7</v>
      </c>
      <c r="AM210" s="5">
        <f t="shared" si="418"/>
        <v>6.5817278861869254E-4</v>
      </c>
      <c r="AN210" s="5">
        <f t="shared" si="419"/>
        <v>3.3172757747240901E-4</v>
      </c>
      <c r="AO210" s="5">
        <f t="shared" si="420"/>
        <v>8.3597489563994859E-5</v>
      </c>
      <c r="AP210" s="5">
        <f t="shared" si="421"/>
        <v>1.4044737782834256E-5</v>
      </c>
      <c r="AQ210" s="5">
        <f t="shared" si="422"/>
        <v>1.7696822633433087E-6</v>
      </c>
      <c r="AR210" s="5">
        <f t="shared" si="423"/>
        <v>7.522591617641365E-5</v>
      </c>
      <c r="AS210" s="5">
        <f t="shared" si="424"/>
        <v>5.8506433862217879E-5</v>
      </c>
      <c r="AT210" s="5">
        <f t="shared" si="425"/>
        <v>2.275148630457839E-5</v>
      </c>
      <c r="AU210" s="5">
        <f t="shared" si="426"/>
        <v>5.8982701547711539E-6</v>
      </c>
      <c r="AV210" s="5">
        <f t="shared" si="427"/>
        <v>1.1468346623467598E-6</v>
      </c>
      <c r="AW210" s="5">
        <f t="shared" si="428"/>
        <v>1.942415984306863E-9</v>
      </c>
      <c r="AX210" s="5">
        <f t="shared" si="429"/>
        <v>8.5314885889695196E-5</v>
      </c>
      <c r="AY210" s="5">
        <f t="shared" si="430"/>
        <v>4.2999803255190091E-5</v>
      </c>
      <c r="AZ210" s="5">
        <f t="shared" si="431"/>
        <v>1.0836227820638662E-5</v>
      </c>
      <c r="BA210" s="5">
        <f t="shared" si="432"/>
        <v>1.8205328783159067E-6</v>
      </c>
      <c r="BB210" s="5">
        <f t="shared" si="433"/>
        <v>2.2939301497865657E-7</v>
      </c>
      <c r="BC210" s="5">
        <f t="shared" si="434"/>
        <v>2.3123407853935887E-8</v>
      </c>
      <c r="BD210" s="5">
        <f t="shared" si="435"/>
        <v>6.3191387246288911E-6</v>
      </c>
      <c r="BE210" s="5">
        <f t="shared" si="436"/>
        <v>4.9146662566616777E-6</v>
      </c>
      <c r="BF210" s="5">
        <f t="shared" si="437"/>
        <v>1.9111737743807336E-6</v>
      </c>
      <c r="BG210" s="5">
        <f t="shared" si="438"/>
        <v>4.9546737664091763E-7</v>
      </c>
      <c r="BH210" s="5">
        <f t="shared" si="439"/>
        <v>9.6336577790385712E-8</v>
      </c>
      <c r="BI210" s="5">
        <f t="shared" si="440"/>
        <v>1.4985020863787948E-8</v>
      </c>
      <c r="BJ210" s="8">
        <f t="shared" si="441"/>
        <v>0.38582956780899769</v>
      </c>
      <c r="BK210" s="8">
        <f t="shared" si="442"/>
        <v>0.39752771063148756</v>
      </c>
      <c r="BL210" s="8">
        <f t="shared" si="443"/>
        <v>0.21074467952471179</v>
      </c>
      <c r="BM210" s="8">
        <f t="shared" si="444"/>
        <v>0.13868853120130545</v>
      </c>
      <c r="BN210" s="8">
        <f t="shared" si="445"/>
        <v>0.86129305304935821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1.5278</v>
      </c>
      <c r="F211">
        <f>VLOOKUP(B211,home!$B$2:$E$405,3,FALSE)</f>
        <v>0.90629999999999999</v>
      </c>
      <c r="G211">
        <f>VLOOKUP(C211,away!$B$2:$E$405,4,FALSE)</f>
        <v>0.88829999999999998</v>
      </c>
      <c r="H211">
        <f>VLOOKUP(A211,away!$A$2:$E$405,3,FALSE)</f>
        <v>1.0787</v>
      </c>
      <c r="I211">
        <f>VLOOKUP(C211,away!$B$2:$E$405,3,FALSE)</f>
        <v>1.1256999999999999</v>
      </c>
      <c r="J211">
        <f>VLOOKUP(B211,home!$B$2:$E$405,4,FALSE)</f>
        <v>1.2122999999999999</v>
      </c>
      <c r="K211" s="3">
        <f t="shared" si="390"/>
        <v>1.2299802778619999</v>
      </c>
      <c r="L211" s="3">
        <f t="shared" si="391"/>
        <v>1.4720869068569997</v>
      </c>
      <c r="M211" s="5">
        <f t="shared" si="392"/>
        <v>6.7066730024956389E-2</v>
      </c>
      <c r="N211" s="5">
        <f t="shared" si="393"/>
        <v>8.2490755231391599E-2</v>
      </c>
      <c r="O211" s="5">
        <f t="shared" si="394"/>
        <v>9.8728055155451522E-2</v>
      </c>
      <c r="P211" s="5">
        <f t="shared" si="395"/>
        <v>0.12143356071287713</v>
      </c>
      <c r="Q211" s="5">
        <f t="shared" si="396"/>
        <v>5.0731001020276646E-2</v>
      </c>
      <c r="R211" s="5">
        <f t="shared" si="397"/>
        <v>7.2668138666897961E-2</v>
      </c>
      <c r="S211" s="5">
        <f t="shared" si="398"/>
        <v>5.4968050708305009E-2</v>
      </c>
      <c r="T211" s="5">
        <f t="shared" si="399"/>
        <v>7.4680442373698336E-2</v>
      </c>
      <c r="U211" s="5">
        <f t="shared" si="400"/>
        <v>8.9380377389225496E-2</v>
      </c>
      <c r="V211" s="5">
        <f t="shared" si="401"/>
        <v>1.1058581539231522E-2</v>
      </c>
      <c r="W211" s="5">
        <f t="shared" si="402"/>
        <v>2.0799376910379083E-2</v>
      </c>
      <c r="X211" s="5">
        <f t="shared" si="403"/>
        <v>3.0618490420552844E-2</v>
      </c>
      <c r="Y211" s="5">
        <f t="shared" si="404"/>
        <v>2.2536539427911159E-2</v>
      </c>
      <c r="Z211" s="5">
        <f t="shared" si="405"/>
        <v>3.5657938492403132E-2</v>
      </c>
      <c r="AA211" s="5">
        <f t="shared" si="406"/>
        <v>4.3858561094872107E-2</v>
      </c>
      <c r="AB211" s="5">
        <f t="shared" si="407"/>
        <v>2.6972582581049152E-2</v>
      </c>
      <c r="AC211" s="5">
        <f t="shared" si="408"/>
        <v>1.2514429026907877E-3</v>
      </c>
      <c r="AD211" s="5">
        <f t="shared" si="409"/>
        <v>6.3957058478961359E-3</v>
      </c>
      <c r="AE211" s="5">
        <f t="shared" si="410"/>
        <v>9.4150348387966477E-3</v>
      </c>
      <c r="AF211" s="5">
        <f t="shared" si="411"/>
        <v>6.9298747568975246E-3</v>
      </c>
      <c r="AG211" s="5">
        <f t="shared" si="412"/>
        <v>3.4004592985958943E-3</v>
      </c>
      <c r="AH211" s="5">
        <f t="shared" si="413"/>
        <v>1.3122896095044714E-2</v>
      </c>
      <c r="AI211" s="5">
        <f t="shared" si="414"/>
        <v>1.614090338533725E-2</v>
      </c>
      <c r="AJ211" s="5">
        <f t="shared" si="415"/>
        <v>9.9264964154204046E-3</v>
      </c>
      <c r="AK211" s="5">
        <f t="shared" si="416"/>
        <v>4.0697982730783112E-3</v>
      </c>
      <c r="AL211" s="5">
        <f t="shared" si="417"/>
        <v>9.0636396106416484E-5</v>
      </c>
      <c r="AM211" s="5">
        <f t="shared" si="418"/>
        <v>1.5733184111837812E-3</v>
      </c>
      <c r="AN211" s="5">
        <f t="shared" si="419"/>
        <v>2.3160614334207016E-3</v>
      </c>
      <c r="AO211" s="5">
        <f t="shared" si="420"/>
        <v>1.7047218558075351E-3</v>
      </c>
      <c r="AP211" s="5">
        <f t="shared" si="421"/>
        <v>8.3649957458907975E-4</v>
      </c>
      <c r="AQ211" s="5">
        <f t="shared" si="422"/>
        <v>3.0785001783600852E-4</v>
      </c>
      <c r="AR211" s="5">
        <f t="shared" si="423"/>
        <v>3.8636087043120385E-3</v>
      </c>
      <c r="AS211" s="5">
        <f t="shared" si="424"/>
        <v>4.7521625076797627E-3</v>
      </c>
      <c r="AT211" s="5">
        <f t="shared" si="425"/>
        <v>2.9225330808206672E-3</v>
      </c>
      <c r="AU211" s="5">
        <f t="shared" si="426"/>
        <v>1.1982193502695631E-3</v>
      </c>
      <c r="AV211" s="5">
        <f t="shared" si="427"/>
        <v>3.6844654234604576E-4</v>
      </c>
      <c r="AW211" s="5">
        <f t="shared" si="428"/>
        <v>4.5586025147761637E-6</v>
      </c>
      <c r="AX211" s="5">
        <f t="shared" si="429"/>
        <v>3.2252510275887085E-4</v>
      </c>
      <c r="AY211" s="5">
        <f t="shared" si="430"/>
        <v>4.747849809040422E-4</v>
      </c>
      <c r="AZ211" s="5">
        <f t="shared" si="431"/>
        <v>3.4946237698059565E-4</v>
      </c>
      <c r="BA211" s="5">
        <f t="shared" si="432"/>
        <v>1.7147966319741998E-4</v>
      </c>
      <c r="BB211" s="5">
        <f t="shared" si="433"/>
        <v>6.3108241746292492E-5</v>
      </c>
      <c r="BC211" s="5">
        <f t="shared" si="434"/>
        <v>1.8580163277896718E-5</v>
      </c>
      <c r="BD211" s="5">
        <f t="shared" si="435"/>
        <v>9.4792796447274775E-4</v>
      </c>
      <c r="BE211" s="5">
        <f t="shared" si="436"/>
        <v>1.1659327011353502E-3</v>
      </c>
      <c r="BF211" s="5">
        <f t="shared" si="437"/>
        <v>7.1703711385542532E-4</v>
      </c>
      <c r="BG211" s="5">
        <f t="shared" si="438"/>
        <v>2.9398050284575408E-4</v>
      </c>
      <c r="BH211" s="5">
        <f t="shared" si="439"/>
        <v>9.0397555144057807E-5</v>
      </c>
      <c r="BI211" s="5">
        <f t="shared" si="440"/>
        <v>2.2237441998826734E-5</v>
      </c>
      <c r="BJ211" s="8">
        <f t="shared" si="441"/>
        <v>0.31613607194809812</v>
      </c>
      <c r="BK211" s="8">
        <f t="shared" si="442"/>
        <v>0.25634378726507129</v>
      </c>
      <c r="BL211" s="8">
        <f t="shared" si="443"/>
        <v>0.39121029252125705</v>
      </c>
      <c r="BM211" s="8">
        <f t="shared" si="444"/>
        <v>0.50575962303658928</v>
      </c>
      <c r="BN211" s="8">
        <f t="shared" si="445"/>
        <v>0.49311824081185129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1.8438000000000001</v>
      </c>
      <c r="F212">
        <f>VLOOKUP(B212,home!$B$2:$E$405,3,FALSE)</f>
        <v>1.5367</v>
      </c>
      <c r="G212">
        <f>VLOOKUP(C212,away!$B$2:$E$405,4,FALSE)</f>
        <v>1.1751</v>
      </c>
      <c r="H212">
        <f>VLOOKUP(A212,away!$A$2:$E$405,3,FALSE)</f>
        <v>1.5311999999999999</v>
      </c>
      <c r="I212">
        <f>VLOOKUP(C212,away!$B$2:$E$405,3,FALSE)</f>
        <v>0.65310000000000001</v>
      </c>
      <c r="J212">
        <f>VLOOKUP(B212,home!$B$2:$E$405,4,FALSE)</f>
        <v>0.97960000000000003</v>
      </c>
      <c r="K212" s="3">
        <f t="shared" si="390"/>
        <v>3.3294901022460004</v>
      </c>
      <c r="L212" s="3">
        <f t="shared" si="391"/>
        <v>0.97962617491199999</v>
      </c>
      <c r="M212" s="5">
        <f t="shared" si="392"/>
        <v>1.344542637598959E-2</v>
      </c>
      <c r="N212" s="5">
        <f t="shared" si="393"/>
        <v>4.4766414039334651E-2</v>
      </c>
      <c r="O212" s="5">
        <f t="shared" si="394"/>
        <v>1.3171491610771597E-2</v>
      </c>
      <c r="P212" s="5">
        <f t="shared" si="395"/>
        <v>4.3854350949880258E-2</v>
      </c>
      <c r="Q212" s="5">
        <f t="shared" si="396"/>
        <v>7.4524666228505565E-2</v>
      </c>
      <c r="R212" s="5">
        <f t="shared" si="397"/>
        <v>6.4515689722728373E-3</v>
      </c>
      <c r="S212" s="5">
        <f t="shared" si="398"/>
        <v>3.5759447924047609E-2</v>
      </c>
      <c r="T212" s="5">
        <f t="shared" si="399"/>
        <v>7.3006313714024412E-2</v>
      </c>
      <c r="U212" s="5">
        <f t="shared" si="400"/>
        <v>2.1480435037139811E-2</v>
      </c>
      <c r="V212" s="5">
        <f t="shared" si="401"/>
        <v>1.2959445053256221E-2</v>
      </c>
      <c r="W212" s="5">
        <f t="shared" si="402"/>
        <v>8.2709712860332005E-2</v>
      </c>
      <c r="X212" s="5">
        <f t="shared" si="403"/>
        <v>8.1024599637436898E-2</v>
      </c>
      <c r="Y212" s="5">
        <f t="shared" si="404"/>
        <v>3.9686909308299261E-2</v>
      </c>
      <c r="Z212" s="5">
        <f t="shared" si="405"/>
        <v>2.1067086114961945E-3</v>
      </c>
      <c r="AA212" s="5">
        <f t="shared" si="406"/>
        <v>7.0142654702929942E-3</v>
      </c>
      <c r="AB212" s="5">
        <f t="shared" si="407"/>
        <v>1.1676963728933207E-2</v>
      </c>
      <c r="AC212" s="5">
        <f t="shared" si="408"/>
        <v>2.641827951325189E-3</v>
      </c>
      <c r="AD212" s="5">
        <f t="shared" si="409"/>
        <v>6.8845292582021045E-2</v>
      </c>
      <c r="AE212" s="5">
        <f t="shared" si="410"/>
        <v>6.7442650632822759E-2</v>
      </c>
      <c r="AF212" s="5">
        <f t="shared" si="411"/>
        <v>3.3034292932679267E-2</v>
      </c>
      <c r="AG212" s="5">
        <f t="shared" si="412"/>
        <v>1.078708600885437E-2</v>
      </c>
      <c r="AH212" s="5">
        <f t="shared" si="413"/>
        <v>5.1594672468354688E-4</v>
      </c>
      <c r="AI212" s="5">
        <f t="shared" si="414"/>
        <v>1.7178395131201112E-3</v>
      </c>
      <c r="AJ212" s="5">
        <f t="shared" si="415"/>
        <v>2.8597648280902499E-3</v>
      </c>
      <c r="AK212" s="5">
        <f t="shared" si="416"/>
        <v>3.1738528966259072E-3</v>
      </c>
      <c r="AL212" s="5">
        <f t="shared" si="417"/>
        <v>3.4466932289632511E-4</v>
      </c>
      <c r="AM212" s="5">
        <f t="shared" si="418"/>
        <v>4.5843944047613813E-2</v>
      </c>
      <c r="AN212" s="5">
        <f t="shared" si="419"/>
        <v>4.4909927550243672E-2</v>
      </c>
      <c r="AO212" s="5">
        <f t="shared" si="420"/>
        <v>2.1997470270810122E-2</v>
      </c>
      <c r="AP212" s="5">
        <f t="shared" si="421"/>
        <v>7.1830992197113872E-3</v>
      </c>
      <c r="AQ212" s="5">
        <f t="shared" si="422"/>
        <v>1.7591880031548092E-3</v>
      </c>
      <c r="AR212" s="5">
        <f t="shared" si="423"/>
        <v>1.0108698327202358E-4</v>
      </c>
      <c r="AS212" s="5">
        <f t="shared" si="424"/>
        <v>3.3656811027010948E-4</v>
      </c>
      <c r="AT212" s="5">
        <f t="shared" si="425"/>
        <v>5.6030009593798511E-4</v>
      </c>
      <c r="AU212" s="5">
        <f t="shared" si="426"/>
        <v>6.2183787457100197E-4</v>
      </c>
      <c r="AV212" s="5">
        <f t="shared" si="427"/>
        <v>5.176007621464602E-4</v>
      </c>
      <c r="AW212" s="5">
        <f t="shared" si="428"/>
        <v>3.12275734870487E-5</v>
      </c>
      <c r="AX212" s="5">
        <f t="shared" si="429"/>
        <v>2.5439492992408282E-2</v>
      </c>
      <c r="AY212" s="5">
        <f t="shared" si="430"/>
        <v>2.4921193211853553E-2</v>
      </c>
      <c r="AZ212" s="5">
        <f t="shared" si="431"/>
        <v>1.2206726590185497E-2</v>
      </c>
      <c r="BA212" s="5">
        <f t="shared" si="432"/>
        <v>3.9860096259133407E-3</v>
      </c>
      <c r="BB212" s="5">
        <f t="shared" si="433"/>
        <v>9.7619984074897421E-4</v>
      </c>
      <c r="BC212" s="5">
        <f t="shared" si="434"/>
        <v>1.9126218318852429E-4</v>
      </c>
      <c r="BD212" s="5">
        <f t="shared" si="435"/>
        <v>1.6504575792694292E-5</v>
      </c>
      <c r="BE212" s="5">
        <f t="shared" si="436"/>
        <v>5.4951821743544578E-5</v>
      </c>
      <c r="BF212" s="5">
        <f t="shared" si="437"/>
        <v>9.1480773297759131E-5</v>
      </c>
      <c r="BG212" s="5">
        <f t="shared" si="438"/>
        <v>1.0152810974689973E-4</v>
      </c>
      <c r="BH212" s="5">
        <f t="shared" si="439"/>
        <v>8.4509209125512087E-5</v>
      </c>
      <c r="BI212" s="5">
        <f t="shared" si="440"/>
        <v>5.6274515066405973E-5</v>
      </c>
      <c r="BJ212" s="8">
        <f t="shared" si="441"/>
        <v>0.76524245148014225</v>
      </c>
      <c r="BK212" s="8">
        <f t="shared" si="442"/>
        <v>0.13392636078924874</v>
      </c>
      <c r="BL212" s="8">
        <f t="shared" si="443"/>
        <v>7.060477161290063E-2</v>
      </c>
      <c r="BM212" s="8">
        <f t="shared" si="444"/>
        <v>0.75077640867866713</v>
      </c>
      <c r="BN212" s="8">
        <f t="shared" si="445"/>
        <v>0.19621391817675449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1.8438000000000001</v>
      </c>
      <c r="F213">
        <f>VLOOKUP(B213,home!$B$2:$E$405,3,FALSE)</f>
        <v>1.0847</v>
      </c>
      <c r="G213">
        <f>VLOOKUP(C213,away!$B$2:$E$405,4,FALSE)</f>
        <v>0.72309999999999997</v>
      </c>
      <c r="H213">
        <f>VLOOKUP(A213,away!$A$2:$E$405,3,FALSE)</f>
        <v>1.5311999999999999</v>
      </c>
      <c r="I213">
        <f>VLOOKUP(C213,away!$B$2:$E$405,3,FALSE)</f>
        <v>0.76190000000000002</v>
      </c>
      <c r="J213">
        <f>VLOOKUP(B213,home!$B$2:$E$405,4,FALSE)</f>
        <v>0.52249999999999996</v>
      </c>
      <c r="K213" s="3">
        <f t="shared" si="390"/>
        <v>1.446178205766</v>
      </c>
      <c r="L213" s="3">
        <f t="shared" si="391"/>
        <v>0.60955961879999998</v>
      </c>
      <c r="M213" s="5">
        <f t="shared" si="392"/>
        <v>0.12799836039405585</v>
      </c>
      <c r="N213" s="5">
        <f t="shared" si="393"/>
        <v>0.18510843917566552</v>
      </c>
      <c r="O213" s="5">
        <f t="shared" si="394"/>
        <v>7.8022631768825693E-2</v>
      </c>
      <c r="P213" s="5">
        <f t="shared" si="395"/>
        <v>0.11283462962058165</v>
      </c>
      <c r="Q213" s="5">
        <f t="shared" si="396"/>
        <v>0.13384989521960436</v>
      </c>
      <c r="R213" s="5">
        <f t="shared" si="397"/>
        <v>2.3779722839389075E-2</v>
      </c>
      <c r="S213" s="5">
        <f t="shared" si="398"/>
        <v>2.4866829548476566E-2</v>
      </c>
      <c r="T213" s="5">
        <f t="shared" si="399"/>
        <v>8.1589491106481976E-2</v>
      </c>
      <c r="U213" s="5">
        <f t="shared" si="400"/>
        <v>3.4389716909480464E-2</v>
      </c>
      <c r="V213" s="5">
        <f t="shared" si="401"/>
        <v>2.4356557669978742E-3</v>
      </c>
      <c r="W213" s="5">
        <f t="shared" si="402"/>
        <v>6.4523600436884848E-2</v>
      </c>
      <c r="X213" s="5">
        <f t="shared" si="403"/>
        <v>3.9330981285911032E-2</v>
      </c>
      <c r="Y213" s="5">
        <f t="shared" si="404"/>
        <v>1.1987288979834929E-2</v>
      </c>
      <c r="Z213" s="5">
        <f t="shared" si="405"/>
        <v>4.8317195963825535E-3</v>
      </c>
      <c r="AA213" s="5">
        <f t="shared" si="406"/>
        <v>6.9875275766609433E-3</v>
      </c>
      <c r="AB213" s="5">
        <f t="shared" si="407"/>
        <v>5.0526050467779851E-3</v>
      </c>
      <c r="AC213" s="5">
        <f t="shared" si="408"/>
        <v>1.34194256232247E-4</v>
      </c>
      <c r="AD213" s="5">
        <f t="shared" si="409"/>
        <v>2.3328156177344107E-2</v>
      </c>
      <c r="AE213" s="5">
        <f t="shared" si="410"/>
        <v>1.4219901986768738E-2</v>
      </c>
      <c r="AF213" s="5">
        <f t="shared" si="411"/>
        <v>4.3339390172140568E-3</v>
      </c>
      <c r="AG213" s="5">
        <f t="shared" si="412"/>
        <v>8.8059807174514912E-4</v>
      </c>
      <c r="AH213" s="5">
        <f t="shared" si="413"/>
        <v>7.3630528882985969E-4</v>
      </c>
      <c r="AI213" s="5">
        <f t="shared" si="414"/>
        <v>1.0648286614959829E-3</v>
      </c>
      <c r="AJ213" s="5">
        <f t="shared" si="415"/>
        <v>7.6996600156523597E-4</v>
      </c>
      <c r="AK213" s="5">
        <f t="shared" si="416"/>
        <v>3.7116935021481133E-4</v>
      </c>
      <c r="AL213" s="5">
        <f t="shared" si="417"/>
        <v>4.7318603621357628E-6</v>
      </c>
      <c r="AM213" s="5">
        <f t="shared" si="418"/>
        <v>6.7473342088761063E-3</v>
      </c>
      <c r="AN213" s="5">
        <f t="shared" si="419"/>
        <v>4.1129024682787186E-3</v>
      </c>
      <c r="AO213" s="5">
        <f t="shared" si="420"/>
        <v>1.2535296303627771E-3</v>
      </c>
      <c r="AP213" s="5">
        <f t="shared" si="421"/>
        <v>2.5470034787947985E-4</v>
      </c>
      <c r="AQ213" s="5">
        <f t="shared" si="422"/>
        <v>3.8813761740410768E-5</v>
      </c>
      <c r="AR213" s="5">
        <f t="shared" si="423"/>
        <v>8.976439423591063E-5</v>
      </c>
      <c r="AS213" s="5">
        <f t="shared" si="424"/>
        <v>1.2981531059776111E-4</v>
      </c>
      <c r="AT213" s="5">
        <f t="shared" si="425"/>
        <v>9.3868036480613089E-5</v>
      </c>
      <c r="AU213" s="5">
        <f t="shared" si="426"/>
        <v>4.5249969525436822E-5</v>
      </c>
      <c r="AV213" s="5">
        <f t="shared" si="427"/>
        <v>1.6359879934815601E-5</v>
      </c>
      <c r="AW213" s="5">
        <f t="shared" si="428"/>
        <v>1.1586904310817836E-7</v>
      </c>
      <c r="AX213" s="5">
        <f t="shared" si="429"/>
        <v>1.6263079466493338E-3</v>
      </c>
      <c r="AY213" s="5">
        <f t="shared" si="430"/>
        <v>9.9133165201097844E-4</v>
      </c>
      <c r="AZ213" s="5">
        <f t="shared" si="431"/>
        <v>3.0213787195209311E-4</v>
      </c>
      <c r="BA213" s="5">
        <f t="shared" si="432"/>
        <v>6.139034868405371E-5</v>
      </c>
      <c r="BB213" s="5">
        <f t="shared" si="433"/>
        <v>9.3552693854627123E-6</v>
      </c>
      <c r="BC213" s="5">
        <f t="shared" si="434"/>
        <v>1.1405188880747922E-6</v>
      </c>
      <c r="BD213" s="5">
        <f t="shared" si="435"/>
        <v>9.1194583220424329E-6</v>
      </c>
      <c r="BE213" s="5">
        <f t="shared" si="436"/>
        <v>1.3188361873729141E-5</v>
      </c>
      <c r="BF213" s="5">
        <f t="shared" si="437"/>
        <v>9.5363607557711675E-6</v>
      </c>
      <c r="BG213" s="5">
        <f t="shared" si="438"/>
        <v>4.5970923624394801E-6</v>
      </c>
      <c r="BH213" s="5">
        <f t="shared" si="439"/>
        <v>1.6620536961133276E-6</v>
      </c>
      <c r="BI213" s="5">
        <f t="shared" si="440"/>
        <v>4.8072516642638424E-7</v>
      </c>
      <c r="BJ213" s="8">
        <f t="shared" si="441"/>
        <v>0.57455123548216191</v>
      </c>
      <c r="BK213" s="8">
        <f t="shared" si="442"/>
        <v>0.26926573309871732</v>
      </c>
      <c r="BL213" s="8">
        <f t="shared" si="443"/>
        <v>0.15158811508619111</v>
      </c>
      <c r="BM213" s="8">
        <f t="shared" si="444"/>
        <v>0.33765190846236326</v>
      </c>
      <c r="BN213" s="8">
        <f t="shared" si="445"/>
        <v>0.66159367901812216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1.6362000000000001</v>
      </c>
      <c r="F214">
        <f>VLOOKUP(B214,home!$B$2:$E$405,3,FALSE)</f>
        <v>1.3302</v>
      </c>
      <c r="G214">
        <f>VLOOKUP(C214,away!$B$2:$E$405,4,FALSE)</f>
        <v>0.82689999999999997</v>
      </c>
      <c r="H214">
        <f>VLOOKUP(A214,away!$A$2:$E$405,3,FALSE)</f>
        <v>1.1547000000000001</v>
      </c>
      <c r="I214">
        <f>VLOOKUP(C214,away!$B$2:$E$405,3,FALSE)</f>
        <v>0.6623</v>
      </c>
      <c r="J214">
        <f>VLOOKUP(B214,home!$B$2:$E$405,4,FALSE)</f>
        <v>0.6623</v>
      </c>
      <c r="K214" s="3">
        <f t="shared" si="390"/>
        <v>1.7997257221560004</v>
      </c>
      <c r="L214" s="3">
        <f t="shared" si="391"/>
        <v>0.50649909756300004</v>
      </c>
      <c r="M214" s="5">
        <f t="shared" si="392"/>
        <v>9.9636688905138812E-2</v>
      </c>
      <c r="N214" s="5">
        <f t="shared" si="393"/>
        <v>0.17931871189303372</v>
      </c>
      <c r="O214" s="5">
        <f t="shared" si="394"/>
        <v>5.0465893014618193E-2</v>
      </c>
      <c r="P214" s="5">
        <f t="shared" si="395"/>
        <v>9.082476574998119E-2</v>
      </c>
      <c r="Q214" s="5">
        <f t="shared" si="396"/>
        <v>0.16136224912888697</v>
      </c>
      <c r="R214" s="5">
        <f t="shared" si="397"/>
        <v>1.2780464634807507E-2</v>
      </c>
      <c r="S214" s="5">
        <f t="shared" si="398"/>
        <v>2.069804347220108E-2</v>
      </c>
      <c r="T214" s="5">
        <f t="shared" si="399"/>
        <v>8.172983356451724E-2</v>
      </c>
      <c r="U214" s="5">
        <f t="shared" si="400"/>
        <v>2.3001330944368167E-2</v>
      </c>
      <c r="V214" s="5">
        <f t="shared" si="401"/>
        <v>2.0963885787932592E-3</v>
      </c>
      <c r="W214" s="5">
        <f t="shared" si="402"/>
        <v>9.6802596780734176E-2</v>
      </c>
      <c r="X214" s="5">
        <f t="shared" si="403"/>
        <v>4.9030427911196835E-2</v>
      </c>
      <c r="Y214" s="5">
        <f t="shared" si="404"/>
        <v>1.241693374507446E-2</v>
      </c>
      <c r="Z214" s="5">
        <f t="shared" si="405"/>
        <v>2.1577646013219466E-3</v>
      </c>
      <c r="AA214" s="5">
        <f t="shared" si="406"/>
        <v>3.8833844553567954E-3</v>
      </c>
      <c r="AB214" s="5">
        <f t="shared" si="407"/>
        <v>3.4945134466631981E-3</v>
      </c>
      <c r="AC214" s="5">
        <f t="shared" si="408"/>
        <v>1.1943642678345614E-4</v>
      </c>
      <c r="AD214" s="5">
        <f t="shared" si="409"/>
        <v>4.3554530849445751E-2</v>
      </c>
      <c r="AE214" s="5">
        <f t="shared" si="410"/>
        <v>2.2060330570024121E-2</v>
      </c>
      <c r="AF214" s="5">
        <f t="shared" si="411"/>
        <v>5.5867687628293377E-3</v>
      </c>
      <c r="AG214" s="5">
        <f t="shared" si="412"/>
        <v>9.4323111222207278E-4</v>
      </c>
      <c r="AH214" s="5">
        <f t="shared" si="413"/>
        <v>2.7322645583073807E-4</v>
      </c>
      <c r="AI214" s="5">
        <f t="shared" si="414"/>
        <v>4.9173268053209968E-4</v>
      </c>
      <c r="AJ214" s="5">
        <f t="shared" si="415"/>
        <v>4.424919767891695E-4</v>
      </c>
      <c r="AK214" s="5">
        <f t="shared" si="416"/>
        <v>2.6545473082504142E-4</v>
      </c>
      <c r="AL214" s="5">
        <f t="shared" si="417"/>
        <v>4.3549361600926056E-6</v>
      </c>
      <c r="AM214" s="5">
        <f t="shared" si="418"/>
        <v>1.5677241897236887E-2</v>
      </c>
      <c r="AN214" s="5">
        <f t="shared" si="419"/>
        <v>7.94050887322734E-3</v>
      </c>
      <c r="AO214" s="5">
        <f t="shared" si="420"/>
        <v>2.0109302892403202E-3</v>
      </c>
      <c r="AP214" s="5">
        <f t="shared" si="421"/>
        <v>3.3951145892077505E-4</v>
      </c>
      <c r="AQ214" s="5">
        <f t="shared" si="422"/>
        <v>4.2990561888917515E-5</v>
      </c>
      <c r="AR214" s="5">
        <f t="shared" si="423"/>
        <v>2.7677790661721146E-5</v>
      </c>
      <c r="AS214" s="5">
        <f t="shared" si="424"/>
        <v>4.9812431786348704E-5</v>
      </c>
      <c r="AT214" s="5">
        <f t="shared" si="425"/>
        <v>4.4824357384516468E-5</v>
      </c>
      <c r="AU214" s="5">
        <f t="shared" si="426"/>
        <v>2.6890516321342518E-5</v>
      </c>
      <c r="AV214" s="5">
        <f t="shared" si="427"/>
        <v>1.2098888476393973E-5</v>
      </c>
      <c r="AW214" s="5">
        <f t="shared" si="428"/>
        <v>1.1027175635771638E-7</v>
      </c>
      <c r="AX214" s="5">
        <f t="shared" si="429"/>
        <v>4.7024559158198335E-3</v>
      </c>
      <c r="AY214" s="5">
        <f t="shared" si="430"/>
        <v>2.3817896776925367E-3</v>
      </c>
      <c r="AZ214" s="5">
        <f t="shared" si="431"/>
        <v>6.0318716116806905E-4</v>
      </c>
      <c r="BA214" s="5">
        <f t="shared" si="432"/>
        <v>1.0183791759773831E-4</v>
      </c>
      <c r="BB214" s="5">
        <f t="shared" si="433"/>
        <v>1.2895203340237398E-5</v>
      </c>
      <c r="BC214" s="5">
        <f t="shared" si="434"/>
        <v>1.3062817709443255E-6</v>
      </c>
      <c r="BD214" s="5">
        <f t="shared" si="435"/>
        <v>2.3364626654498981E-6</v>
      </c>
      <c r="BE214" s="5">
        <f t="shared" si="436"/>
        <v>4.2049919578673523E-6</v>
      </c>
      <c r="BF214" s="5">
        <f t="shared" si="437"/>
        <v>3.7839160940164977E-6</v>
      </c>
      <c r="BG214" s="5">
        <f t="shared" si="438"/>
        <v>2.2700037082938512E-6</v>
      </c>
      <c r="BH214" s="5">
        <f t="shared" si="439"/>
        <v>1.0213460158014878E-6</v>
      </c>
      <c r="BI214" s="5">
        <f t="shared" si="440"/>
        <v>3.6762853917189682E-7</v>
      </c>
      <c r="BJ214" s="8">
        <f t="shared" si="441"/>
        <v>0.6866202695558683</v>
      </c>
      <c r="BK214" s="8">
        <f t="shared" si="442"/>
        <v>0.21576146774675042</v>
      </c>
      <c r="BL214" s="8">
        <f t="shared" si="443"/>
        <v>9.5273780673401823E-2</v>
      </c>
      <c r="BM214" s="8">
        <f t="shared" si="444"/>
        <v>0.40304282984493989</v>
      </c>
      <c r="BN214" s="8">
        <f t="shared" si="445"/>
        <v>0.59438877332646645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1.6362000000000001</v>
      </c>
      <c r="F215">
        <f>VLOOKUP(B215,home!$B$2:$E$405,3,FALSE)</f>
        <v>1.0426</v>
      </c>
      <c r="G215">
        <f>VLOOKUP(C215,away!$B$2:$E$405,4,FALSE)</f>
        <v>0.82689999999999997</v>
      </c>
      <c r="H215">
        <f>VLOOKUP(A215,away!$A$2:$E$405,3,FALSE)</f>
        <v>1.1547000000000001</v>
      </c>
      <c r="I215">
        <f>VLOOKUP(C215,away!$B$2:$E$405,3,FALSE)</f>
        <v>1.0188999999999999</v>
      </c>
      <c r="J215">
        <f>VLOOKUP(B215,home!$B$2:$E$405,4,FALSE)</f>
        <v>0.91700000000000004</v>
      </c>
      <c r="K215" s="3">
        <f t="shared" si="390"/>
        <v>1.4106104630279999</v>
      </c>
      <c r="L215" s="3">
        <f t="shared" si="391"/>
        <v>1.0788723521100001</v>
      </c>
      <c r="M215" s="5">
        <f t="shared" si="392"/>
        <v>8.2952857445092579E-2</v>
      </c>
      <c r="N215" s="5">
        <f t="shared" si="393"/>
        <v>0.11701416865011768</v>
      </c>
      <c r="O215" s="5">
        <f t="shared" si="394"/>
        <v>8.9495544426032553E-2</v>
      </c>
      <c r="P215" s="5">
        <f t="shared" si="395"/>
        <v>0.12624335136174869</v>
      </c>
      <c r="Q215" s="5">
        <f t="shared" si="396"/>
        <v>8.2530705310189509E-2</v>
      </c>
      <c r="R215" s="5">
        <f t="shared" si="397"/>
        <v>4.8277134259139376E-2</v>
      </c>
      <c r="S215" s="5">
        <f t="shared" si="398"/>
        <v>4.8031448987743058E-2</v>
      </c>
      <c r="T215" s="5">
        <f t="shared" si="399"/>
        <v>8.9040096159301432E-2</v>
      </c>
      <c r="U215" s="5">
        <f t="shared" si="400"/>
        <v>6.8100230710949505E-2</v>
      </c>
      <c r="V215" s="5">
        <f t="shared" si="401"/>
        <v>8.1219505977130294E-3</v>
      </c>
      <c r="W215" s="5">
        <f t="shared" si="402"/>
        <v>3.8806225477211298E-2</v>
      </c>
      <c r="X215" s="5">
        <f t="shared" si="403"/>
        <v>4.1866963757109958E-2</v>
      </c>
      <c r="Y215" s="5">
        <f t="shared" si="404"/>
        <v>2.2584554832168677E-2</v>
      </c>
      <c r="Z215" s="5">
        <f t="shared" si="405"/>
        <v>1.7361621797095987E-2</v>
      </c>
      <c r="AA215" s="5">
        <f t="shared" si="406"/>
        <v>2.4490485362118584E-2</v>
      </c>
      <c r="AB215" s="5">
        <f t="shared" si="407"/>
        <v>1.727326744821928E-2</v>
      </c>
      <c r="AC215" s="5">
        <f t="shared" si="408"/>
        <v>7.7253386338178279E-4</v>
      </c>
      <c r="AD215" s="5">
        <f t="shared" si="409"/>
        <v>1.368511692219449E-2</v>
      </c>
      <c r="AE215" s="5">
        <f t="shared" si="410"/>
        <v>1.4764494282748333E-2</v>
      </c>
      <c r="AF215" s="5">
        <f t="shared" si="411"/>
        <v>7.9645023372716724E-3</v>
      </c>
      <c r="AG215" s="5">
        <f t="shared" si="412"/>
        <v>2.8642271233326271E-3</v>
      </c>
      <c r="AH215" s="5">
        <f t="shared" si="413"/>
        <v>4.6827434361692991E-3</v>
      </c>
      <c r="AI215" s="5">
        <f t="shared" si="414"/>
        <v>6.6055268867361008E-3</v>
      </c>
      <c r="AJ215" s="5">
        <f t="shared" si="415"/>
        <v>4.658912670121358E-3</v>
      </c>
      <c r="AK215" s="5">
        <f t="shared" si="416"/>
        <v>2.190636986268969E-3</v>
      </c>
      <c r="AL215" s="5">
        <f t="shared" si="417"/>
        <v>4.702780203481717E-5</v>
      </c>
      <c r="AM215" s="5">
        <f t="shared" si="418"/>
        <v>3.8608738236418161E-3</v>
      </c>
      <c r="AN215" s="5">
        <f t="shared" si="419"/>
        <v>4.1653900233123752E-3</v>
      </c>
      <c r="AO215" s="5">
        <f t="shared" si="420"/>
        <v>2.2469620659532753E-3</v>
      </c>
      <c r="AP215" s="5">
        <f t="shared" si="421"/>
        <v>8.0806174973231844E-4</v>
      </c>
      <c r="AQ215" s="5">
        <f t="shared" si="422"/>
        <v>2.1794887014595717E-4</v>
      </c>
      <c r="AR215" s="5">
        <f t="shared" si="423"/>
        <v>1.0104164850615275E-3</v>
      </c>
      <c r="AS215" s="5">
        <f t="shared" si="424"/>
        <v>1.4253040658437652E-3</v>
      </c>
      <c r="AT215" s="5">
        <f t="shared" si="425"/>
        <v>1.0052744141377825E-3</v>
      </c>
      <c r="AU215" s="5">
        <f t="shared" si="426"/>
        <v>4.7268353559903306E-4</v>
      </c>
      <c r="AV215" s="5">
        <f t="shared" si="427"/>
        <v>1.6669308525426593E-4</v>
      </c>
      <c r="AW215" s="5">
        <f t="shared" si="428"/>
        <v>1.9880593491114703E-6</v>
      </c>
      <c r="AX215" s="5">
        <f t="shared" si="429"/>
        <v>9.0769816867667785E-4</v>
      </c>
      <c r="AY215" s="5">
        <f t="shared" si="430"/>
        <v>9.7929045824614704E-4</v>
      </c>
      <c r="AZ215" s="5">
        <f t="shared" si="431"/>
        <v>5.2826470004345026E-4</v>
      </c>
      <c r="BA215" s="5">
        <f t="shared" si="432"/>
        <v>1.899767264908536E-4</v>
      </c>
      <c r="BB215" s="5">
        <f t="shared" si="433"/>
        <v>5.1240159438836351E-5</v>
      </c>
      <c r="BC215" s="5">
        <f t="shared" si="434"/>
        <v>1.1056318267253762E-5</v>
      </c>
      <c r="BD215" s="5">
        <f t="shared" si="435"/>
        <v>1.8168506830817474E-4</v>
      </c>
      <c r="BE215" s="5">
        <f t="shared" si="436"/>
        <v>2.5628685833146812E-4</v>
      </c>
      <c r="BF215" s="5">
        <f t="shared" si="437"/>
        <v>1.8076046194947186E-4</v>
      </c>
      <c r="BG215" s="5">
        <f t="shared" si="438"/>
        <v>8.4994199642566604E-5</v>
      </c>
      <c r="BH215" s="5">
        <f t="shared" si="439"/>
        <v>2.9973426828123765E-5</v>
      </c>
      <c r="BI215" s="5">
        <f t="shared" si="440"/>
        <v>8.4561658993111056E-6</v>
      </c>
      <c r="BJ215" s="8">
        <f t="shared" si="441"/>
        <v>0.44508781791559471</v>
      </c>
      <c r="BK215" s="8">
        <f t="shared" si="442"/>
        <v>0.26714846051596008</v>
      </c>
      <c r="BL215" s="8">
        <f t="shared" si="443"/>
        <v>0.27059700995261055</v>
      </c>
      <c r="BM215" s="8">
        <f t="shared" si="444"/>
        <v>0.4527038463300439</v>
      </c>
      <c r="BN215" s="8">
        <f t="shared" si="445"/>
        <v>0.54651376145232033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1.6362000000000001</v>
      </c>
      <c r="F216">
        <f>VLOOKUP(B216,home!$B$2:$E$405,3,FALSE)</f>
        <v>1.0426</v>
      </c>
      <c r="G216">
        <f>VLOOKUP(C216,away!$B$2:$E$405,4,FALSE)</f>
        <v>1.0785</v>
      </c>
      <c r="H216">
        <f>VLOOKUP(A216,away!$A$2:$E$405,3,FALSE)</f>
        <v>1.1547000000000001</v>
      </c>
      <c r="I216">
        <f>VLOOKUP(C216,away!$B$2:$E$405,3,FALSE)</f>
        <v>1.0698000000000001</v>
      </c>
      <c r="J216">
        <f>VLOOKUP(B216,home!$B$2:$E$405,4,FALSE)</f>
        <v>1.1207</v>
      </c>
      <c r="K216" s="3">
        <f t="shared" si="390"/>
        <v>1.8398154364199999</v>
      </c>
      <c r="L216" s="3">
        <f t="shared" si="391"/>
        <v>1.3843985358420001</v>
      </c>
      <c r="M216" s="5">
        <f t="shared" si="392"/>
        <v>3.978704300785274E-2</v>
      </c>
      <c r="N216" s="5">
        <f t="shared" si="393"/>
        <v>7.3200815895353891E-2</v>
      </c>
      <c r="O216" s="5">
        <f t="shared" si="394"/>
        <v>5.5081124085554017E-2</v>
      </c>
      <c r="P216" s="5">
        <f t="shared" si="395"/>
        <v>0.10133910234796774</v>
      </c>
      <c r="Q216" s="5">
        <f t="shared" si="396"/>
        <v>6.7337995521405306E-2</v>
      </c>
      <c r="R216" s="5">
        <f t="shared" si="397"/>
        <v>3.8127113768286258E-2</v>
      </c>
      <c r="S216" s="5">
        <f t="shared" si="398"/>
        <v>6.4528630983364213E-2</v>
      </c>
      <c r="T216" s="5">
        <f t="shared" si="399"/>
        <v>9.3222622406368666E-2</v>
      </c>
      <c r="U216" s="5">
        <f t="shared" si="400"/>
        <v>7.0146852457034559E-2</v>
      </c>
      <c r="V216" s="5">
        <f t="shared" si="401"/>
        <v>1.8261873562726141E-2</v>
      </c>
      <c r="W216" s="5">
        <f t="shared" si="402"/>
        <v>4.1296494539287423E-2</v>
      </c>
      <c r="X216" s="5">
        <f t="shared" si="403"/>
        <v>5.7170806575596665E-2</v>
      </c>
      <c r="Y216" s="5">
        <f t="shared" si="404"/>
        <v>3.9573590458081107E-2</v>
      </c>
      <c r="Z216" s="5">
        <f t="shared" si="405"/>
        <v>1.7594373492232283E-2</v>
      </c>
      <c r="AA216" s="5">
        <f t="shared" si="406"/>
        <v>3.2370399945147815E-2</v>
      </c>
      <c r="AB216" s="5">
        <f t="shared" si="407"/>
        <v>2.9777780751086041E-2</v>
      </c>
      <c r="AC216" s="5">
        <f t="shared" si="408"/>
        <v>2.9071051373331081E-3</v>
      </c>
      <c r="AD216" s="5">
        <f t="shared" si="409"/>
        <v>1.8994482030853816E-2</v>
      </c>
      <c r="AE216" s="5">
        <f t="shared" si="410"/>
        <v>2.6295933112591204E-2</v>
      </c>
      <c r="AF216" s="5">
        <f t="shared" si="411"/>
        <v>1.8202025649835217E-2</v>
      </c>
      <c r="AG216" s="5">
        <f t="shared" si="412"/>
        <v>8.3996192196634668E-3</v>
      </c>
      <c r="AH216" s="5">
        <f t="shared" si="413"/>
        <v>6.0894062254259213E-3</v>
      </c>
      <c r="AI216" s="5">
        <f t="shared" si="414"/>
        <v>1.1203383572170655E-2</v>
      </c>
      <c r="AJ216" s="5">
        <f t="shared" si="415"/>
        <v>1.0306079018106908E-2</v>
      </c>
      <c r="AK216" s="5">
        <f t="shared" si="416"/>
        <v>6.3204277554924533E-3</v>
      </c>
      <c r="AL216" s="5">
        <f t="shared" si="417"/>
        <v>2.9618026651576638E-4</v>
      </c>
      <c r="AM216" s="5">
        <f t="shared" si="418"/>
        <v>6.9892682494334269E-3</v>
      </c>
      <c r="AN216" s="5">
        <f t="shared" si="419"/>
        <v>9.6759327311226155E-3</v>
      </c>
      <c r="AO216" s="5">
        <f t="shared" si="420"/>
        <v>6.6976735529359179E-3</v>
      </c>
      <c r="AP216" s="5">
        <f t="shared" si="421"/>
        <v>3.09074982007739E-3</v>
      </c>
      <c r="AQ216" s="5">
        <f t="shared" si="422"/>
        <v>1.0697073813922665E-3</v>
      </c>
      <c r="AR216" s="5">
        <f t="shared" si="423"/>
        <v>1.6860330125253588E-3</v>
      </c>
      <c r="AS216" s="5">
        <f t="shared" si="424"/>
        <v>3.1019895627578701E-3</v>
      </c>
      <c r="AT216" s="5">
        <f t="shared" si="425"/>
        <v>2.8535441405878287E-3</v>
      </c>
      <c r="AU216" s="5">
        <f t="shared" si="426"/>
        <v>1.7499981861197761E-3</v>
      </c>
      <c r="AV216" s="5">
        <f t="shared" si="427"/>
        <v>8.0491841913254124E-4</v>
      </c>
      <c r="AW216" s="5">
        <f t="shared" si="428"/>
        <v>2.0955064815647012E-5</v>
      </c>
      <c r="AX216" s="5">
        <f t="shared" si="429"/>
        <v>2.1431606024313017E-3</v>
      </c>
      <c r="AY216" s="5">
        <f t="shared" si="430"/>
        <v>2.9669884000801529E-3</v>
      </c>
      <c r="AZ216" s="5">
        <f t="shared" si="431"/>
        <v>2.0537471984655811E-3</v>
      </c>
      <c r="BA216" s="5">
        <f t="shared" si="432"/>
        <v>9.4773487151511993E-4</v>
      </c>
      <c r="BB216" s="5">
        <f t="shared" si="433"/>
        <v>3.2801069212298468E-4</v>
      </c>
      <c r="BC216" s="5">
        <f t="shared" si="434"/>
        <v>9.0819504383116096E-5</v>
      </c>
      <c r="BD216" s="5">
        <f t="shared" si="435"/>
        <v>3.8902360565356404E-4</v>
      </c>
      <c r="BE216" s="5">
        <f t="shared" si="436"/>
        <v>7.1573163481319381E-4</v>
      </c>
      <c r="BF216" s="5">
        <f t="shared" si="437"/>
        <v>6.5840705503171829E-4</v>
      </c>
      <c r="BG216" s="5">
        <f t="shared" si="438"/>
        <v>4.0378248776506243E-4</v>
      </c>
      <c r="BH216" s="5">
        <f t="shared" si="439"/>
        <v>1.8572131348655797E-4</v>
      </c>
      <c r="BI216" s="5">
        <f t="shared" si="440"/>
        <v>6.8338587884953414E-5</v>
      </c>
      <c r="BJ216" s="8">
        <f t="shared" si="441"/>
        <v>0.47974817841299655</v>
      </c>
      <c r="BK216" s="8">
        <f t="shared" si="442"/>
        <v>0.2300869237058398</v>
      </c>
      <c r="BL216" s="8">
        <f t="shared" si="443"/>
        <v>0.27204005558406302</v>
      </c>
      <c r="BM216" s="8">
        <f t="shared" si="444"/>
        <v>0.62165030323344739</v>
      </c>
      <c r="BN216" s="8">
        <f t="shared" si="445"/>
        <v>0.37487319462641994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1.6362000000000001</v>
      </c>
      <c r="F217">
        <f>VLOOKUP(B217,home!$B$2:$E$405,3,FALSE)</f>
        <v>1.0065999999999999</v>
      </c>
      <c r="G217">
        <f>VLOOKUP(C217,away!$B$2:$E$405,4,FALSE)</f>
        <v>1.0785</v>
      </c>
      <c r="H217">
        <f>VLOOKUP(A217,away!$A$2:$E$405,3,FALSE)</f>
        <v>1.1547000000000001</v>
      </c>
      <c r="I217">
        <f>VLOOKUP(C217,away!$B$2:$E$405,3,FALSE)</f>
        <v>1.0698000000000001</v>
      </c>
      <c r="J217">
        <f>VLOOKUP(B217,home!$B$2:$E$405,4,FALSE)</f>
        <v>0.7641</v>
      </c>
      <c r="K217" s="3">
        <f t="shared" si="390"/>
        <v>1.7762883352199998</v>
      </c>
      <c r="L217" s="3">
        <f t="shared" si="391"/>
        <v>0.94389124764600008</v>
      </c>
      <c r="M217" s="5">
        <f t="shared" si="392"/>
        <v>6.5862925511373044E-2</v>
      </c>
      <c r="N217" s="5">
        <f t="shared" si="393"/>
        <v>0.11699154630931566</v>
      </c>
      <c r="O217" s="5">
        <f t="shared" si="394"/>
        <v>6.2167438934545481E-2</v>
      </c>
      <c r="P217" s="5">
        <f t="shared" si="395"/>
        <v>0.11042729660993476</v>
      </c>
      <c r="Q217" s="5">
        <f t="shared" si="396"/>
        <v>0.10390535951429394</v>
      </c>
      <c r="R217" s="5">
        <f t="shared" si="397"/>
        <v>2.9339650749442323E-2</v>
      </c>
      <c r="S217" s="5">
        <f t="shared" si="398"/>
        <v>4.6286236687409409E-2</v>
      </c>
      <c r="T217" s="5">
        <f t="shared" si="399"/>
        <v>9.8075359429053099E-2</v>
      </c>
      <c r="U217" s="5">
        <f t="shared" si="400"/>
        <v>5.2115679385663111E-2</v>
      </c>
      <c r="V217" s="5">
        <f t="shared" si="401"/>
        <v>8.6227299567891609E-3</v>
      </c>
      <c r="W217" s="5">
        <f t="shared" si="402"/>
        <v>6.1521959357360254E-2</v>
      </c>
      <c r="X217" s="5">
        <f t="shared" si="403"/>
        <v>5.8070038975445278E-2</v>
      </c>
      <c r="Y217" s="5">
        <f t="shared" si="404"/>
        <v>2.7405900769692446E-2</v>
      </c>
      <c r="Z217" s="5">
        <f t="shared" si="405"/>
        <v>9.2311465171296733E-3</v>
      </c>
      <c r="AA217" s="5">
        <f t="shared" si="406"/>
        <v>1.6397177879084162E-2</v>
      </c>
      <c r="AB217" s="5">
        <f t="shared" si="407"/>
        <v>1.4563057898572313E-2</v>
      </c>
      <c r="AC217" s="5">
        <f t="shared" si="408"/>
        <v>9.0356671747873665E-4</v>
      </c>
      <c r="AD217" s="5">
        <f t="shared" si="409"/>
        <v>2.7320184691589477E-2</v>
      </c>
      <c r="AE217" s="5">
        <f t="shared" si="410"/>
        <v>2.5787283214463545E-2</v>
      </c>
      <c r="AF217" s="5">
        <f t="shared" si="411"/>
        <v>1.2170195463350374E-2</v>
      </c>
      <c r="AG217" s="5">
        <f t="shared" si="412"/>
        <v>3.8291136599991585E-3</v>
      </c>
      <c r="AH217" s="5">
        <f t="shared" si="413"/>
        <v>2.1782996008141383E-3</v>
      </c>
      <c r="AI217" s="5">
        <f t="shared" si="414"/>
        <v>3.8692881715405351E-3</v>
      </c>
      <c r="AJ217" s="5">
        <f t="shared" si="415"/>
        <v>3.4364857223560881E-3</v>
      </c>
      <c r="AK217" s="5">
        <f t="shared" si="416"/>
        <v>2.0347298342570648E-3</v>
      </c>
      <c r="AL217" s="5">
        <f t="shared" si="417"/>
        <v>6.0597630088970328E-5</v>
      </c>
      <c r="AM217" s="5">
        <f t="shared" si="418"/>
        <v>9.7057050767452892E-3</v>
      </c>
      <c r="AN217" s="5">
        <f t="shared" si="419"/>
        <v>9.1611300741732283E-3</v>
      </c>
      <c r="AO217" s="5">
        <f t="shared" si="420"/>
        <v>4.3235552477793307E-3</v>
      </c>
      <c r="AP217" s="5">
        <f t="shared" si="421"/>
        <v>1.3603219856976147E-3</v>
      </c>
      <c r="AQ217" s="5">
        <f t="shared" si="422"/>
        <v>3.2099900407010133E-4</v>
      </c>
      <c r="AR217" s="5">
        <f t="shared" si="423"/>
        <v>4.1121558559184844E-4</v>
      </c>
      <c r="AS217" s="5">
        <f t="shared" si="424"/>
        <v>7.3043744794746169E-4</v>
      </c>
      <c r="AT217" s="5">
        <f t="shared" si="425"/>
        <v>6.487337591984712E-4</v>
      </c>
      <c r="AU217" s="5">
        <f t="shared" si="426"/>
        <v>3.841127363758882E-4</v>
      </c>
      <c r="AV217" s="5">
        <f t="shared" si="427"/>
        <v>1.7057374325848122E-4</v>
      </c>
      <c r="AW217" s="5">
        <f t="shared" si="428"/>
        <v>2.822205031526813E-6</v>
      </c>
      <c r="AX217" s="5">
        <f t="shared" si="429"/>
        <v>2.8733551188180263E-3</v>
      </c>
      <c r="AY217" s="5">
        <f t="shared" si="430"/>
        <v>2.7121347480311675E-3</v>
      </c>
      <c r="AZ217" s="5">
        <f t="shared" si="431"/>
        <v>1.2799801255516043E-3</v>
      </c>
      <c r="BA217" s="5">
        <f t="shared" si="432"/>
        <v>4.0272067922299596E-4</v>
      </c>
      <c r="BB217" s="5">
        <f t="shared" si="433"/>
        <v>9.5031131091159526E-5</v>
      </c>
      <c r="BC217" s="5">
        <f t="shared" si="434"/>
        <v>1.7939810578169045E-5</v>
      </c>
      <c r="BD217" s="5">
        <f t="shared" si="435"/>
        <v>6.4690465355961684E-5</v>
      </c>
      <c r="BE217" s="5">
        <f t="shared" si="436"/>
        <v>1.1490891901174823E-4</v>
      </c>
      <c r="BF217" s="5">
        <f t="shared" si="437"/>
        <v>1.0205568622665406E-4</v>
      </c>
      <c r="BG217" s="5">
        <f t="shared" si="438"/>
        <v>6.0426774995759333E-5</v>
      </c>
      <c r="BH217" s="5">
        <f t="shared" si="439"/>
        <v>2.6833843889982706E-5</v>
      </c>
      <c r="BI217" s="5">
        <f t="shared" si="440"/>
        <v>9.5329287781781605E-6</v>
      </c>
      <c r="BJ217" s="8">
        <f t="shared" si="441"/>
        <v>0.5673298143863218</v>
      </c>
      <c r="BK217" s="8">
        <f t="shared" si="442"/>
        <v>0.23487548786110526</v>
      </c>
      <c r="BL217" s="8">
        <f t="shared" si="443"/>
        <v>0.18882533006690563</v>
      </c>
      <c r="BM217" s="8">
        <f t="shared" si="444"/>
        <v>0.50885824865955764</v>
      </c>
      <c r="BN217" s="8">
        <f t="shared" si="445"/>
        <v>0.48869421762890519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1.6362000000000001</v>
      </c>
      <c r="F218" s="15">
        <f>VLOOKUP(B218,home!$B$2:$E$405,3,FALSE)</f>
        <v>0.68310000000000004</v>
      </c>
      <c r="G218" s="15">
        <f>VLOOKUP(C218,away!$B$2:$E$405,4,FALSE)</f>
        <v>0.82689999999999997</v>
      </c>
      <c r="H218" s="15">
        <f>VLOOKUP(A218,away!$A$2:$E$405,3,FALSE)</f>
        <v>1.1547000000000001</v>
      </c>
      <c r="I218" s="15">
        <f>VLOOKUP(C218,away!$B$2:$E$405,3,FALSE)</f>
        <v>1.7321</v>
      </c>
      <c r="J218" s="15">
        <f>VLOOKUP(B218,home!$B$2:$E$405,4,FALSE)</f>
        <v>0.56040000000000001</v>
      </c>
      <c r="K218" s="16">
        <f t="shared" si="390"/>
        <v>0.92421638911800019</v>
      </c>
      <c r="L218" s="16">
        <f t="shared" si="391"/>
        <v>1.120831309548</v>
      </c>
      <c r="M218" s="17">
        <f t="shared" si="392"/>
        <v>0.12937401886208044</v>
      </c>
      <c r="N218" s="17">
        <f t="shared" si="393"/>
        <v>0.11956958855839604</v>
      </c>
      <c r="O218" s="17">
        <f t="shared" si="394"/>
        <v>0.14500645098267329</v>
      </c>
      <c r="P218" s="17">
        <f t="shared" si="395"/>
        <v>0.1340173385260226</v>
      </c>
      <c r="Q218" s="17">
        <f t="shared" si="396"/>
        <v>5.525408669288287E-2</v>
      </c>
      <c r="R218" s="17">
        <f t="shared" si="397"/>
        <v>8.1263885173908812E-2</v>
      </c>
      <c r="S218" s="17">
        <f t="shared" si="398"/>
        <v>3.4706827505964592E-2</v>
      </c>
      <c r="T218" s="17">
        <f t="shared" si="399"/>
        <v>6.1930510345862624E-2</v>
      </c>
      <c r="U218" s="17">
        <f t="shared" si="400"/>
        <v>7.5105414521129787E-2</v>
      </c>
      <c r="V218" s="17">
        <f t="shared" si="401"/>
        <v>3.9947198500236052E-3</v>
      </c>
      <c r="W218" s="17">
        <f t="shared" si="402"/>
        <v>1.7022244162436386E-2</v>
      </c>
      <c r="X218" s="17">
        <f t="shared" si="403"/>
        <v>1.9079064216029371E-2</v>
      </c>
      <c r="Y218" s="17">
        <f t="shared" si="404"/>
        <v>1.0692206265101296E-2</v>
      </c>
      <c r="Z218" s="17">
        <f t="shared" si="405"/>
        <v>3.0361035612810169E-2</v>
      </c>
      <c r="AA218" s="17">
        <f t="shared" si="406"/>
        <v>2.8060166703954424E-2</v>
      </c>
      <c r="AB218" s="17">
        <f t="shared" si="407"/>
        <v>1.2966832974588947E-2</v>
      </c>
      <c r="AC218" s="17">
        <f t="shared" si="408"/>
        <v>2.5863081280057845E-4</v>
      </c>
      <c r="AD218" s="17">
        <f t="shared" si="409"/>
        <v>3.9330592586229772E-3</v>
      </c>
      <c r="AE218" s="17">
        <f t="shared" si="410"/>
        <v>4.4082959593722774E-3</v>
      </c>
      <c r="AF218" s="17">
        <f t="shared" si="411"/>
        <v>2.4704780665091943E-3</v>
      </c>
      <c r="AG218" s="17">
        <f t="shared" si="412"/>
        <v>9.2299638883170363E-4</v>
      </c>
      <c r="AH218" s="17">
        <f t="shared" si="413"/>
        <v>8.5073998262848744E-3</v>
      </c>
      <c r="AI218" s="17">
        <f t="shared" si="414"/>
        <v>7.8626783482321078E-3</v>
      </c>
      <c r="AJ218" s="17">
        <f t="shared" si="415"/>
        <v>3.6334080958996809E-3</v>
      </c>
      <c r="AK218" s="17">
        <f t="shared" si="416"/>
        <v>1.1193517701948374E-3</v>
      </c>
      <c r="AL218" s="17">
        <f t="shared" si="417"/>
        <v>1.0716529793916654E-5</v>
      </c>
      <c r="AM218" s="17">
        <f t="shared" si="418"/>
        <v>7.2699956523832976E-4</v>
      </c>
      <c r="AN218" s="17">
        <f t="shared" si="419"/>
        <v>8.1484387474690381E-4</v>
      </c>
      <c r="AO218" s="17">
        <f t="shared" si="420"/>
        <v>4.5665126360486946E-4</v>
      </c>
      <c r="AP218" s="17">
        <f t="shared" si="421"/>
        <v>1.7060967793099824E-4</v>
      </c>
      <c r="AQ218" s="17">
        <f t="shared" si="422"/>
        <v>4.780616718424084E-5</v>
      </c>
      <c r="AR218" s="17">
        <f t="shared" si="423"/>
        <v>1.9070720176286601E-3</v>
      </c>
      <c r="AS218" s="17">
        <f t="shared" si="424"/>
        <v>1.7625472139207394E-3</v>
      </c>
      <c r="AT218" s="17">
        <f t="shared" si="425"/>
        <v>8.1448751084990862E-4</v>
      </c>
      <c r="AU218" s="17">
        <f t="shared" si="426"/>
        <v>2.5092090208647021E-4</v>
      </c>
      <c r="AV218" s="17">
        <f t="shared" si="427"/>
        <v>5.7976302520147179E-5</v>
      </c>
      <c r="AW218" s="17">
        <f t="shared" si="428"/>
        <v>3.0836536617882393E-7</v>
      </c>
      <c r="AX218" s="17">
        <f t="shared" si="429"/>
        <v>1.119841521791541E-4</v>
      </c>
      <c r="AY218" s="17">
        <f t="shared" si="430"/>
        <v>1.2551534393558382E-4</v>
      </c>
      <c r="AZ218" s="17">
        <f t="shared" si="431"/>
        <v>7.0340763655844026E-5</v>
      </c>
      <c r="BA218" s="17">
        <f t="shared" si="432"/>
        <v>2.6280043414328673E-5</v>
      </c>
      <c r="BB218" s="17">
        <f t="shared" si="433"/>
        <v>7.3638738687650778E-6</v>
      </c>
      <c r="BC218" s="17">
        <f t="shared" si="434"/>
        <v>1.6507320783348514E-6</v>
      </c>
      <c r="BD218" s="17">
        <f t="shared" si="435"/>
        <v>3.5625100448684636E-4</v>
      </c>
      <c r="BE218" s="17">
        <f t="shared" si="436"/>
        <v>3.2925301698649359E-4</v>
      </c>
      <c r="BF218" s="17">
        <f t="shared" si="437"/>
        <v>1.5215051723273235E-4</v>
      </c>
      <c r="BG218" s="17">
        <f t="shared" si="438"/>
        <v>4.6873333879757327E-5</v>
      </c>
      <c r="BH218" s="17">
        <f t="shared" si="439"/>
        <v>1.0830275846067931E-5</v>
      </c>
      <c r="BI218" s="17">
        <f t="shared" si="440"/>
        <v>2.0019036871209607E-6</v>
      </c>
      <c r="BJ218" s="18">
        <f t="shared" si="441"/>
        <v>0.29784257537188202</v>
      </c>
      <c r="BK218" s="18">
        <f t="shared" si="442"/>
        <v>0.30248776743062128</v>
      </c>
      <c r="BL218" s="18">
        <f t="shared" si="443"/>
        <v>0.3692159523959917</v>
      </c>
      <c r="BM218" s="18">
        <f t="shared" si="444"/>
        <v>0.33529675503677175</v>
      </c>
      <c r="BN218" s="18">
        <f t="shared" si="445"/>
        <v>0.66448536879596409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1.3193999999999999</v>
      </c>
      <c r="F223" s="10">
        <f>VLOOKUP(B223,home!$B$2:$E$405,3,FALSE)</f>
        <v>1.0335000000000001</v>
      </c>
      <c r="G223" s="10">
        <f>VLOOKUP(C223,away!$B$2:$E$405,4,FALSE)</f>
        <v>1.4469000000000001</v>
      </c>
      <c r="H223" s="10">
        <f>VLOOKUP(A223,away!$A$2:$E$405,3,FALSE)</f>
        <v>1.0076000000000001</v>
      </c>
      <c r="I223" s="10">
        <f>VLOOKUP(C223,away!$B$2:$E$405,3,FALSE)</f>
        <v>1.1729000000000001</v>
      </c>
      <c r="J223" s="10">
        <f>VLOOKUP(B223,home!$B$2:$E$405,4,FALSE)</f>
        <v>1.2630999999999999</v>
      </c>
      <c r="K223" s="12">
        <f t="shared" si="446"/>
        <v>1.9729926953100003</v>
      </c>
      <c r="L223" s="12">
        <f t="shared" si="447"/>
        <v>1.492749313924</v>
      </c>
      <c r="M223" s="13">
        <f t="shared" si="448"/>
        <v>3.1249809174511579E-2</v>
      </c>
      <c r="N223" s="13">
        <f t="shared" si="449"/>
        <v>6.1655645231142774E-2</v>
      </c>
      <c r="O223" s="13">
        <f t="shared" si="450"/>
        <v>4.6648131205508071E-2</v>
      </c>
      <c r="P223" s="13">
        <f t="shared" si="451"/>
        <v>9.2036422118329894E-2</v>
      </c>
      <c r="Q223" s="13">
        <f t="shared" si="452"/>
        <v>6.0823068832834788E-2</v>
      </c>
      <c r="R223" s="13">
        <f t="shared" si="453"/>
        <v>3.4816982926429464E-2</v>
      </c>
      <c r="S223" s="13">
        <f t="shared" si="454"/>
        <v>6.7766037778339533E-2</v>
      </c>
      <c r="T223" s="13">
        <f t="shared" si="455"/>
        <v>9.0793594270966338E-2</v>
      </c>
      <c r="U223" s="13">
        <f t="shared" si="456"/>
        <v>6.8693652986578327E-2</v>
      </c>
      <c r="V223" s="13">
        <f t="shared" si="457"/>
        <v>2.2175935089268448E-2</v>
      </c>
      <c r="W223" s="13">
        <f t="shared" si="458"/>
        <v>4.0001156837840141E-2</v>
      </c>
      <c r="X223" s="13">
        <f t="shared" si="459"/>
        <v>5.971169942585218E-2</v>
      </c>
      <c r="Y223" s="13">
        <f t="shared" si="460"/>
        <v>4.4567299175588486E-2</v>
      </c>
      <c r="Z223" s="13">
        <f t="shared" si="461"/>
        <v>1.7324342458777064E-2</v>
      </c>
      <c r="AA223" s="13">
        <f t="shared" si="462"/>
        <v>3.418080112221604E-2</v>
      </c>
      <c r="AB223" s="13">
        <f t="shared" si="463"/>
        <v>3.371923546698806E-2</v>
      </c>
      <c r="AC223" s="13">
        <f t="shared" si="464"/>
        <v>4.0820123719533374E-3</v>
      </c>
      <c r="AD223" s="13">
        <f t="shared" si="465"/>
        <v>1.9730497561252058E-2</v>
      </c>
      <c r="AE223" s="13">
        <f t="shared" si="466"/>
        <v>2.9452686697938161E-2</v>
      </c>
      <c r="AF223" s="13">
        <f t="shared" si="467"/>
        <v>2.1982738930782862E-2</v>
      </c>
      <c r="AG223" s="13">
        <f t="shared" si="468"/>
        <v>1.0938239485698839E-2</v>
      </c>
      <c r="AH223" s="13">
        <f t="shared" si="469"/>
        <v>6.4652250798809723E-3</v>
      </c>
      <c r="AI223" s="13">
        <f t="shared" si="470"/>
        <v>1.2755841856140171E-2</v>
      </c>
      <c r="AJ223" s="13">
        <f t="shared" si="471"/>
        <v>1.258359140234706E-2</v>
      </c>
      <c r="AK223" s="13">
        <f t="shared" si="472"/>
        <v>8.2757779725321588E-3</v>
      </c>
      <c r="AL223" s="13">
        <f t="shared" si="473"/>
        <v>4.8089101812982701E-4</v>
      </c>
      <c r="AM223" s="13">
        <f t="shared" si="474"/>
        <v>7.7856255126364116E-3</v>
      </c>
      <c r="AN223" s="13">
        <f t="shared" si="475"/>
        <v>1.1621987142457192E-2</v>
      </c>
      <c r="AO223" s="13">
        <f t="shared" si="476"/>
        <v>8.6743566666682634E-3</v>
      </c>
      <c r="AP223" s="13">
        <f t="shared" si="477"/>
        <v>4.3162133209670413E-3</v>
      </c>
      <c r="AQ223" s="13">
        <f t="shared" si="478"/>
        <v>1.6107561184057952E-3</v>
      </c>
      <c r="AR223" s="13">
        <f t="shared" si="479"/>
        <v>1.930192060471311E-3</v>
      </c>
      <c r="AS223" s="13">
        <f t="shared" si="480"/>
        <v>3.8082548358552549E-3</v>
      </c>
      <c r="AT223" s="13">
        <f t="shared" si="481"/>
        <v>3.7568294865107021E-3</v>
      </c>
      <c r="AU223" s="13">
        <f t="shared" si="482"/>
        <v>2.4707323781369456E-3</v>
      </c>
      <c r="AV223" s="13">
        <f t="shared" si="483"/>
        <v>1.2186842335325243E-3</v>
      </c>
      <c r="AW223" s="13">
        <f t="shared" si="484"/>
        <v>3.9342008005328399E-5</v>
      </c>
      <c r="AX223" s="13">
        <f t="shared" si="485"/>
        <v>2.560163710808471E-3</v>
      </c>
      <c r="AY223" s="13">
        <f t="shared" si="486"/>
        <v>3.8216826228424663E-3</v>
      </c>
      <c r="AZ223" s="13">
        <f t="shared" si="487"/>
        <v>2.852407056641683E-3</v>
      </c>
      <c r="BA223" s="13">
        <f t="shared" si="488"/>
        <v>1.419309558944616E-3</v>
      </c>
      <c r="BB223" s="13">
        <f t="shared" si="489"/>
        <v>5.2966834259008766E-4</v>
      </c>
      <c r="BC223" s="13">
        <f t="shared" si="490"/>
        <v>1.5813241100172304E-4</v>
      </c>
      <c r="BD223" s="13">
        <f t="shared" si="491"/>
        <v>4.8021547900168433E-4</v>
      </c>
      <c r="BE223" s="13">
        <f t="shared" si="492"/>
        <v>9.4746163224511588E-4</v>
      </c>
      <c r="BF223" s="13">
        <f t="shared" si="493"/>
        <v>9.3466743975305203E-4</v>
      </c>
      <c r="BG223" s="13">
        <f t="shared" si="494"/>
        <v>6.1469734372562401E-4</v>
      </c>
      <c r="BH223" s="13">
        <f t="shared" si="495"/>
        <v>3.0319834224927901E-4</v>
      </c>
      <c r="BI223" s="13">
        <f t="shared" si="496"/>
        <v>1.196416228975857E-4</v>
      </c>
      <c r="BJ223" s="14">
        <f t="shared" si="497"/>
        <v>0.48500692891386038</v>
      </c>
      <c r="BK223" s="14">
        <f t="shared" si="498"/>
        <v>0.22161279017337507</v>
      </c>
      <c r="BL223" s="14">
        <f t="shared" si="499"/>
        <v>0.27472381487299929</v>
      </c>
      <c r="BM223" s="14">
        <f t="shared" si="500"/>
        <v>0.66765547631541833</v>
      </c>
      <c r="BN223" s="14">
        <f t="shared" si="501"/>
        <v>0.32723005948875661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1.2378</v>
      </c>
      <c r="F224" s="10">
        <f>VLOOKUP(B224,home!$B$2:$E$405,3,FALSE)</f>
        <v>0.52270000000000005</v>
      </c>
      <c r="G224" s="10">
        <f>VLOOKUP(C224,away!$B$2:$E$405,4,FALSE)</f>
        <v>0.998</v>
      </c>
      <c r="H224" s="10">
        <f>VLOOKUP(A224,away!$A$2:$E$405,3,FALSE)</f>
        <v>0.96950000000000003</v>
      </c>
      <c r="I224" s="10">
        <f>VLOOKUP(C224,away!$B$2:$E$405,3,FALSE)</f>
        <v>1.4561999999999999</v>
      </c>
      <c r="J224" s="10">
        <f>VLOOKUP(B224,home!$B$2:$E$405,4,FALSE)</f>
        <v>0.66739999999999999</v>
      </c>
      <c r="K224" s="12">
        <f t="shared" si="446"/>
        <v>0.64570406388000001</v>
      </c>
      <c r="L224" s="12">
        <f t="shared" si="447"/>
        <v>0.94222590965999997</v>
      </c>
      <c r="M224" s="13">
        <f t="shared" si="448"/>
        <v>0.20434818035960026</v>
      </c>
      <c r="N224" s="13">
        <f t="shared" si="449"/>
        <v>0.13194845050467707</v>
      </c>
      <c r="O224" s="13">
        <f t="shared" si="450"/>
        <v>0.1925421501266901</v>
      </c>
      <c r="P224" s="13">
        <f t="shared" si="451"/>
        <v>0.12432524880499685</v>
      </c>
      <c r="Q224" s="13">
        <f t="shared" si="452"/>
        <v>4.2599825356769511E-2</v>
      </c>
      <c r="R224" s="13">
        <f t="shared" si="453"/>
        <v>9.070910127550641E-2</v>
      </c>
      <c r="S224" s="13">
        <f t="shared" si="454"/>
        <v>1.8909842337749755E-2</v>
      </c>
      <c r="T224" s="13">
        <f t="shared" si="455"/>
        <v>4.013865919813929E-2</v>
      </c>
      <c r="U224" s="13">
        <f t="shared" si="456"/>
        <v>5.8571235324496984E-2</v>
      </c>
      <c r="V224" s="13">
        <f t="shared" si="457"/>
        <v>1.2783034488635461E-3</v>
      </c>
      <c r="W224" s="13">
        <f t="shared" si="458"/>
        <v>9.1689601178147843E-3</v>
      </c>
      <c r="X224" s="13">
        <f t="shared" si="459"/>
        <v>8.639231787644296E-3</v>
      </c>
      <c r="Y224" s="13">
        <f t="shared" si="460"/>
        <v>4.0700540149383665E-3</v>
      </c>
      <c r="Z224" s="13">
        <f t="shared" si="461"/>
        <v>2.8489488487918369E-2</v>
      </c>
      <c r="AA224" s="13">
        <f t="shared" si="462"/>
        <v>1.8395778494511367E-2</v>
      </c>
      <c r="AB224" s="13">
        <f t="shared" si="463"/>
        <v>5.9391144660711492E-3</v>
      </c>
      <c r="AC224" s="13">
        <f t="shared" si="464"/>
        <v>4.8607416655416885E-5</v>
      </c>
      <c r="AD224" s="13">
        <f t="shared" si="465"/>
        <v>1.4801087024066621E-3</v>
      </c>
      <c r="AE224" s="13">
        <f t="shared" si="466"/>
        <v>1.3945967685207994E-3</v>
      </c>
      <c r="AF224" s="13">
        <f t="shared" si="467"/>
        <v>6.5701260441420326E-4</v>
      </c>
      <c r="AG224" s="13">
        <f t="shared" si="468"/>
        <v>2.0635143295075282E-4</v>
      </c>
      <c r="AH224" s="13">
        <f t="shared" si="469"/>
        <v>6.7108835515692442E-3</v>
      </c>
      <c r="AI224" s="13">
        <f t="shared" si="470"/>
        <v>4.3332447814737086E-3</v>
      </c>
      <c r="AJ224" s="13">
        <f t="shared" si="471"/>
        <v>1.3989968825921879E-3</v>
      </c>
      <c r="AK224" s="13">
        <f t="shared" si="472"/>
        <v>3.0111265748174242E-4</v>
      </c>
      <c r="AL224" s="13">
        <f t="shared" si="473"/>
        <v>1.1829083398381141E-6</v>
      </c>
      <c r="AM224" s="13">
        <f t="shared" si="474"/>
        <v>1.9114244082562711E-4</v>
      </c>
      <c r="AN224" s="13">
        <f t="shared" si="475"/>
        <v>1.8009936018155922E-4</v>
      </c>
      <c r="AO224" s="13">
        <f t="shared" si="476"/>
        <v>8.4847141738126792E-5</v>
      </c>
      <c r="AP224" s="13">
        <f t="shared" si="477"/>
        <v>2.6648391768752496E-5</v>
      </c>
      <c r="AQ224" s="13">
        <f t="shared" si="478"/>
        <v>6.2772012938222167E-6</v>
      </c>
      <c r="AR224" s="13">
        <f t="shared" si="479"/>
        <v>1.264633671799933E-3</v>
      </c>
      <c r="AS224" s="13">
        <f t="shared" si="480"/>
        <v>8.1657910120070299E-4</v>
      </c>
      <c r="AT224" s="13">
        <f t="shared" si="481"/>
        <v>2.6363422206238584E-4</v>
      </c>
      <c r="AU224" s="13">
        <f t="shared" si="482"/>
        <v>5.6743229521174976E-5</v>
      </c>
      <c r="AV224" s="13">
        <f t="shared" si="483"/>
        <v>9.1598334748745666E-6</v>
      </c>
      <c r="AW224" s="13">
        <f t="shared" si="484"/>
        <v>1.9991121336398866E-8</v>
      </c>
      <c r="AX224" s="13">
        <f t="shared" si="485"/>
        <v>2.0570241803508305E-5</v>
      </c>
      <c r="AY224" s="13">
        <f t="shared" si="486"/>
        <v>1.938181479523677E-5</v>
      </c>
      <c r="AZ224" s="13">
        <f t="shared" si="487"/>
        <v>9.1310240381518057E-6</v>
      </c>
      <c r="BA224" s="13">
        <f t="shared" si="488"/>
        <v>2.8678291434916377E-6</v>
      </c>
      <c r="BB224" s="13">
        <f t="shared" si="489"/>
        <v>6.7553573086896649E-7</v>
      </c>
      <c r="BC224" s="13">
        <f t="shared" si="490"/>
        <v>1.2730145370516905E-7</v>
      </c>
      <c r="BD224" s="13">
        <f t="shared" si="491"/>
        <v>1.9859510196639283E-4</v>
      </c>
      <c r="BE224" s="13">
        <f t="shared" si="492"/>
        <v>1.2823366440636283E-4</v>
      </c>
      <c r="BF224" s="13">
        <f t="shared" si="493"/>
        <v>4.1400499116706295E-5</v>
      </c>
      <c r="BG224" s="13">
        <f t="shared" si="494"/>
        <v>8.9108235087725377E-6</v>
      </c>
      <c r="BH224" s="13">
        <f t="shared" si="495"/>
        <v>1.4384387380329667E-6</v>
      </c>
      <c r="BI224" s="13">
        <f t="shared" si="496"/>
        <v>1.857611477580611E-7</v>
      </c>
      <c r="BJ224" s="14">
        <f t="shared" si="497"/>
        <v>0.24084501877104864</v>
      </c>
      <c r="BK224" s="14">
        <f t="shared" si="498"/>
        <v>0.3489307470910008</v>
      </c>
      <c r="BL224" s="14">
        <f t="shared" si="499"/>
        <v>0.38169113190733595</v>
      </c>
      <c r="BM224" s="14">
        <f t="shared" si="500"/>
        <v>0.21346406800538986</v>
      </c>
      <c r="BN224" s="14">
        <f t="shared" si="501"/>
        <v>0.78647295642824022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1.4778</v>
      </c>
      <c r="F229" s="10">
        <f>VLOOKUP(B229,home!$B$2:$E$405,3,FALSE)</f>
        <v>0.9304</v>
      </c>
      <c r="G229" s="10">
        <f>VLOOKUP(C229,away!$B$2:$E$405,4,FALSE)</f>
        <v>1.1599999999999999</v>
      </c>
      <c r="H229" s="10">
        <f>VLOOKUP(A229,away!$A$2:$E$405,3,FALSE)</f>
        <v>1.2444</v>
      </c>
      <c r="I229" s="10">
        <f>VLOOKUP(C229,away!$B$2:$E$405,3,FALSE)</f>
        <v>1.4923999999999999</v>
      </c>
      <c r="J229" s="10">
        <f>VLOOKUP(B229,home!$B$2:$E$405,4,FALSE)</f>
        <v>0.60270000000000001</v>
      </c>
      <c r="K229" s="12">
        <f t="shared" si="446"/>
        <v>1.5949363392</v>
      </c>
      <c r="L229" s="12">
        <f t="shared" si="447"/>
        <v>1.119299820912</v>
      </c>
      <c r="M229" s="13">
        <f t="shared" si="448"/>
        <v>6.6255542309567067E-2</v>
      </c>
      <c r="N229" s="13">
        <f t="shared" si="449"/>
        <v>0.10567337210293162</v>
      </c>
      <c r="O229" s="13">
        <f t="shared" si="450"/>
        <v>7.4159816641525864E-2</v>
      </c>
      <c r="P229" s="13">
        <f t="shared" si="451"/>
        <v>0.11828018646997851</v>
      </c>
      <c r="Q229" s="13">
        <f t="shared" si="452"/>
        <v>8.42711506263846E-2</v>
      </c>
      <c r="R229" s="13">
        <f t="shared" si="453"/>
        <v>4.1503534742863328E-2</v>
      </c>
      <c r="S229" s="13">
        <f t="shared" si="454"/>
        <v>5.2788800844788916E-2</v>
      </c>
      <c r="T229" s="13">
        <f t="shared" si="455"/>
        <v>9.4324683804160467E-2</v>
      </c>
      <c r="U229" s="13">
        <f t="shared" si="456"/>
        <v>6.6195495766642465E-2</v>
      </c>
      <c r="V229" s="13">
        <f t="shared" si="457"/>
        <v>1.0471022062283298E-2</v>
      </c>
      <c r="W229" s="13">
        <f t="shared" si="458"/>
        <v>4.4802373493405885E-2</v>
      </c>
      <c r="X229" s="13">
        <f t="shared" si="459"/>
        <v>5.014728862760174E-2</v>
      </c>
      <c r="Y229" s="13">
        <f t="shared" si="460"/>
        <v>2.8064925590048504E-2</v>
      </c>
      <c r="Z229" s="13">
        <f t="shared" si="461"/>
        <v>1.5484966334967298E-2</v>
      </c>
      <c r="AA229" s="13">
        <f t="shared" si="462"/>
        <v>2.4697535518927987E-2</v>
      </c>
      <c r="AB229" s="13">
        <f t="shared" si="463"/>
        <v>1.969549844391049E-2</v>
      </c>
      <c r="AC229" s="13">
        <f t="shared" si="464"/>
        <v>1.1683121129242593E-3</v>
      </c>
      <c r="AD229" s="13">
        <f t="shared" si="465"/>
        <v>1.7864233391760971E-2</v>
      </c>
      <c r="AE229" s="13">
        <f t="shared" si="466"/>
        <v>1.9995433236128225E-2</v>
      </c>
      <c r="AF229" s="13">
        <f t="shared" si="467"/>
        <v>1.1190442420128087E-2</v>
      </c>
      <c r="AG229" s="13">
        <f t="shared" si="468"/>
        <v>4.1751533989251386E-3</v>
      </c>
      <c r="AH229" s="13">
        <f t="shared" si="469"/>
        <v>4.3330800113893127E-3</v>
      </c>
      <c r="AI229" s="13">
        <f t="shared" si="470"/>
        <v>6.9109867708259656E-3</v>
      </c>
      <c r="AJ229" s="13">
        <f t="shared" si="471"/>
        <v>5.5112919702603978E-3</v>
      </c>
      <c r="AK229" s="13">
        <f t="shared" si="472"/>
        <v>2.9300532797698247E-3</v>
      </c>
      <c r="AL229" s="13">
        <f t="shared" si="473"/>
        <v>8.3427390225654672E-5</v>
      </c>
      <c r="AM229" s="13">
        <f t="shared" si="474"/>
        <v>5.6984630016939227E-3</v>
      </c>
      <c r="AN229" s="13">
        <f t="shared" si="475"/>
        <v>6.3782886172696653E-3</v>
      </c>
      <c r="AO229" s="13">
        <f t="shared" si="476"/>
        <v>3.5696086535174924E-3</v>
      </c>
      <c r="AP229" s="13">
        <f t="shared" si="477"/>
        <v>1.3318207755360183E-3</v>
      </c>
      <c r="AQ229" s="13">
        <f t="shared" si="478"/>
        <v>3.7267668888608664E-4</v>
      </c>
      <c r="AR229" s="13">
        <f t="shared" si="479"/>
        <v>9.7000313614908364E-4</v>
      </c>
      <c r="AS229" s="13">
        <f t="shared" si="480"/>
        <v>1.5470932509821388E-3</v>
      </c>
      <c r="AT229" s="13">
        <f t="shared" si="481"/>
        <v>1.2337576230612398E-3</v>
      </c>
      <c r="AU229" s="13">
        <f t="shared" si="482"/>
        <v>6.5592162226179576E-4</v>
      </c>
      <c r="AV229" s="13">
        <f t="shared" si="483"/>
        <v>2.6153830775308838E-4</v>
      </c>
      <c r="AW229" s="13">
        <f t="shared" si="484"/>
        <v>4.1370992979175849E-6</v>
      </c>
      <c r="AX229" s="13">
        <f t="shared" si="485"/>
        <v>1.5147809531647265E-3</v>
      </c>
      <c r="AY229" s="13">
        <f t="shared" si="486"/>
        <v>1.6954940495981872E-3</v>
      </c>
      <c r="AZ229" s="13">
        <f t="shared" si="487"/>
        <v>9.4888309303630628E-4</v>
      </c>
      <c r="BA229" s="13">
        <f t="shared" si="488"/>
        <v>3.5402822536732077E-4</v>
      </c>
      <c r="BB229" s="13">
        <f t="shared" si="489"/>
        <v>9.9065932312858846E-5</v>
      </c>
      <c r="BC229" s="13">
        <f t="shared" si="490"/>
        <v>2.2176896059252614E-5</v>
      </c>
      <c r="BD229" s="13">
        <f t="shared" si="491"/>
        <v>1.8095405609595808E-4</v>
      </c>
      <c r="BE229" s="13">
        <f t="shared" si="492"/>
        <v>2.8861019979307885E-4</v>
      </c>
      <c r="BF229" s="13">
        <f t="shared" si="493"/>
        <v>2.3015744775687692E-4</v>
      </c>
      <c r="BG229" s="13">
        <f t="shared" si="494"/>
        <v>1.2236215905498952E-4</v>
      </c>
      <c r="BH229" s="13">
        <f t="shared" si="495"/>
        <v>4.8789963504943266E-5</v>
      </c>
      <c r="BI229" s="13">
        <f t="shared" si="496"/>
        <v>1.5563377156455149E-5</v>
      </c>
      <c r="BJ229" s="14">
        <f t="shared" si="497"/>
        <v>0.48249434357791715</v>
      </c>
      <c r="BK229" s="14">
        <f t="shared" si="498"/>
        <v>0.25074278523936588</v>
      </c>
      <c r="BL229" s="14">
        <f t="shared" si="499"/>
        <v>0.25149204428968536</v>
      </c>
      <c r="BM229" s="14">
        <f t="shared" si="500"/>
        <v>0.50837917959838463</v>
      </c>
      <c r="BN229" s="14">
        <f t="shared" si="501"/>
        <v>0.49014360289325104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1.4778</v>
      </c>
      <c r="F230" s="10">
        <f>VLOOKUP(B230,home!$B$2:$E$405,3,FALSE)</f>
        <v>1.74</v>
      </c>
      <c r="G230" s="10">
        <f>VLOOKUP(C230,away!$B$2:$E$405,4,FALSE)</f>
        <v>2.0299999999999998</v>
      </c>
      <c r="H230" s="10">
        <f>VLOOKUP(A230,away!$A$2:$E$405,3,FALSE)</f>
        <v>1.2444</v>
      </c>
      <c r="I230" s="10">
        <f>VLOOKUP(C230,away!$B$2:$E$405,3,FALSE)</f>
        <v>0.4592</v>
      </c>
      <c r="J230" s="10">
        <f>VLOOKUP(B230,home!$B$2:$E$405,4,FALSE)</f>
        <v>0.57399999999999995</v>
      </c>
      <c r="K230" s="12">
        <f t="shared" si="446"/>
        <v>5.2198851599999996</v>
      </c>
      <c r="L230" s="12">
        <f t="shared" si="447"/>
        <v>0.32799994752</v>
      </c>
      <c r="M230" s="13">
        <f t="shared" si="448"/>
        <v>3.8956874975502355E-3</v>
      </c>
      <c r="N230" s="13">
        <f t="shared" si="449"/>
        <v>2.0335041356460012E-2</v>
      </c>
      <c r="O230" s="13">
        <f t="shared" si="450"/>
        <v>1.2777852947507974E-3</v>
      </c>
      <c r="P230" s="13">
        <f t="shared" si="451"/>
        <v>6.6698924977359134E-3</v>
      </c>
      <c r="Q230" s="13">
        <f t="shared" si="452"/>
        <v>5.3073290302285935E-2</v>
      </c>
      <c r="R230" s="13">
        <f t="shared" si="453"/>
        <v>2.0955675481004464E-4</v>
      </c>
      <c r="S230" s="13">
        <f t="shared" si="454"/>
        <v>2.8549175183667399E-3</v>
      </c>
      <c r="T230" s="13">
        <f t="shared" si="455"/>
        <v>1.7408036433863513E-2</v>
      </c>
      <c r="U230" s="13">
        <f t="shared" si="456"/>
        <v>1.0938621946107107E-3</v>
      </c>
      <c r="V230" s="13">
        <f t="shared" si="457"/>
        <v>5.4310747316768768E-4</v>
      </c>
      <c r="W230" s="13">
        <f t="shared" si="458"/>
        <v>9.2345493480424756E-2</v>
      </c>
      <c r="X230" s="13">
        <f t="shared" si="459"/>
        <v>3.0289317015287823E-2</v>
      </c>
      <c r="Y230" s="13">
        <f t="shared" si="460"/>
        <v>4.9674471957155244E-3</v>
      </c>
      <c r="Z230" s="13">
        <f t="shared" si="461"/>
        <v>2.2911534860052049E-5</v>
      </c>
      <c r="AA230" s="13">
        <f t="shared" si="462"/>
        <v>1.1959558080880837E-4</v>
      </c>
      <c r="AB230" s="13">
        <f t="shared" si="463"/>
        <v>3.1213759873273975E-4</v>
      </c>
      <c r="AC230" s="13">
        <f t="shared" si="464"/>
        <v>5.8116642810534447E-5</v>
      </c>
      <c r="AD230" s="13">
        <f t="shared" si="465"/>
        <v>0.12050821775283649</v>
      </c>
      <c r="AE230" s="13">
        <f t="shared" si="466"/>
        <v>3.9526689098659105E-2</v>
      </c>
      <c r="AF230" s="13">
        <f t="shared" si="467"/>
        <v>6.4823759749997704E-3</v>
      </c>
      <c r="AG230" s="13">
        <f t="shared" si="468"/>
        <v>7.0873965986827775E-4</v>
      </c>
      <c r="AH230" s="13">
        <f t="shared" si="469"/>
        <v>1.8787455579249306E-6</v>
      </c>
      <c r="AI230" s="13">
        <f t="shared" si="470"/>
        <v>9.8068360572282657E-6</v>
      </c>
      <c r="AJ230" s="13">
        <f t="shared" si="471"/>
        <v>2.5595279000839364E-5</v>
      </c>
      <c r="AK230" s="13">
        <f t="shared" si="472"/>
        <v>4.4534805674180343E-5</v>
      </c>
      <c r="AL230" s="13">
        <f t="shared" si="473"/>
        <v>3.9801114449692376E-6</v>
      </c>
      <c r="AM230" s="13">
        <f t="shared" si="474"/>
        <v>0.12580781150121592</v>
      </c>
      <c r="AN230" s="13">
        <f t="shared" si="475"/>
        <v>4.1264955570004876E-2</v>
      </c>
      <c r="AO230" s="13">
        <f t="shared" si="476"/>
        <v>6.7674516306883651E-3</v>
      </c>
      <c r="AP230" s="13">
        <f t="shared" si="477"/>
        <v>7.39907926569974E-4</v>
      </c>
      <c r="AQ230" s="13">
        <f t="shared" si="478"/>
        <v>6.0672440271145873E-5</v>
      </c>
      <c r="AR230" s="13">
        <f t="shared" si="479"/>
        <v>1.2324568888056213E-7</v>
      </c>
      <c r="AS230" s="13">
        <f t="shared" si="480"/>
        <v>6.433283424216233E-7</v>
      </c>
      <c r="AT230" s="13">
        <f t="shared" si="481"/>
        <v>1.6790500338070147E-6</v>
      </c>
      <c r="AU230" s="13">
        <f t="shared" si="482"/>
        <v>2.9214827847889114E-6</v>
      </c>
      <c r="AV230" s="13">
        <f t="shared" si="483"/>
        <v>3.8124511583787783E-6</v>
      </c>
      <c r="AW230" s="13">
        <f t="shared" si="484"/>
        <v>1.8928990556613996E-7</v>
      </c>
      <c r="AX230" s="13">
        <f t="shared" si="485"/>
        <v>0.10945038804454571</v>
      </c>
      <c r="AY230" s="13">
        <f t="shared" si="486"/>
        <v>3.5899721534654636E-2</v>
      </c>
      <c r="AZ230" s="13">
        <f t="shared" si="487"/>
        <v>5.887553389674666E-3</v>
      </c>
      <c r="BA230" s="13">
        <f t="shared" si="488"/>
        <v>6.4370573427816285E-4</v>
      </c>
      <c r="BB230" s="13">
        <f t="shared" si="489"/>
        <v>5.2783861765390126E-5</v>
      </c>
      <c r="BC230" s="13">
        <f t="shared" si="490"/>
        <v>3.4626207777901805E-6</v>
      </c>
      <c r="BD230" s="13">
        <f t="shared" si="491"/>
        <v>6.7374299141484313E-9</v>
      </c>
      <c r="BE230" s="13">
        <f t="shared" si="492"/>
        <v>3.5168610425403475E-8</v>
      </c>
      <c r="BF230" s="13">
        <f t="shared" si="493"/>
        <v>9.1788053828692416E-8</v>
      </c>
      <c r="BG230" s="13">
        <f t="shared" si="494"/>
        <v>1.5970770001522427E-7</v>
      </c>
      <c r="BH230" s="13">
        <f t="shared" si="495"/>
        <v>2.0841396331180021E-7</v>
      </c>
      <c r="BI230" s="13">
        <f t="shared" si="496"/>
        <v>2.1757939084561004E-7</v>
      </c>
      <c r="BJ230" s="14">
        <f t="shared" si="497"/>
        <v>0.71222306252484791</v>
      </c>
      <c r="BK230" s="14">
        <f t="shared" si="498"/>
        <v>4.9925423275730713E-2</v>
      </c>
      <c r="BL230" s="14">
        <f t="shared" si="499"/>
        <v>3.1046520431598917E-3</v>
      </c>
      <c r="BM230" s="14">
        <f t="shared" si="500"/>
        <v>0.64391526343025651</v>
      </c>
      <c r="BN230" s="14">
        <f t="shared" si="501"/>
        <v>8.5461253703592949E-2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1.3520000000000001</v>
      </c>
      <c r="F231" s="10">
        <f>VLOOKUP(B231,home!$B$2:$E$405,3,FALSE)</f>
        <v>1.0684</v>
      </c>
      <c r="G231" s="10">
        <f>VLOOKUP(C231,away!$B$2:$E$405,4,FALSE)</f>
        <v>1.0442</v>
      </c>
      <c r="H231" s="10">
        <f>VLOOKUP(A231,away!$A$2:$E$405,3,FALSE)</f>
        <v>1.1732</v>
      </c>
      <c r="I231" s="10">
        <f>VLOOKUP(C231,away!$B$2:$E$405,3,FALSE)</f>
        <v>1.1031</v>
      </c>
      <c r="J231" s="10">
        <f>VLOOKUP(B231,home!$B$2:$E$405,4,FALSE)</f>
        <v>0.94710000000000005</v>
      </c>
      <c r="K231" s="12">
        <f t="shared" si="446"/>
        <v>1.5083226745600002</v>
      </c>
      <c r="L231" s="12">
        <f t="shared" si="447"/>
        <v>1.2256960189320001</v>
      </c>
      <c r="M231" s="13">
        <f t="shared" si="448"/>
        <v>6.4957719270839792E-2</v>
      </c>
      <c r="N231" s="13">
        <f t="shared" si="449"/>
        <v>9.7977200863910763E-2</v>
      </c>
      <c r="O231" s="13">
        <f t="shared" si="450"/>
        <v>7.9618417909170819E-2</v>
      </c>
      <c r="P231" s="13">
        <f t="shared" si="451"/>
        <v>0.12009026504499636</v>
      </c>
      <c r="Q231" s="13">
        <f t="shared" si="452"/>
        <v>7.3890616826478128E-2</v>
      </c>
      <c r="R231" s="13">
        <f t="shared" si="453"/>
        <v>4.8793988932467468E-2</v>
      </c>
      <c r="S231" s="13">
        <f t="shared" si="454"/>
        <v>5.5504072189044337E-2</v>
      </c>
      <c r="T231" s="13">
        <f t="shared" si="455"/>
        <v>9.0567434880644115E-2</v>
      </c>
      <c r="U231" s="13">
        <f t="shared" si="456"/>
        <v>7.3597079889070396E-2</v>
      </c>
      <c r="V231" s="13">
        <f t="shared" si="457"/>
        <v>1.1401431261031826E-2</v>
      </c>
      <c r="W231" s="13">
        <f t="shared" si="458"/>
        <v>3.7150297598867205E-2</v>
      </c>
      <c r="X231" s="13">
        <f t="shared" si="459"/>
        <v>4.553497186907058E-2</v>
      </c>
      <c r="Y231" s="13">
        <f t="shared" si="460"/>
        <v>2.7906016871050217E-2</v>
      </c>
      <c r="Z231" s="13">
        <f t="shared" si="461"/>
        <v>1.9935532660779149E-2</v>
      </c>
      <c r="AA231" s="13">
        <f t="shared" si="462"/>
        <v>3.006921594168465E-2</v>
      </c>
      <c r="AB231" s="13">
        <f t="shared" si="463"/>
        <v>2.2677040105541994E-2</v>
      </c>
      <c r="AC231" s="13">
        <f t="shared" si="464"/>
        <v>1.3173962592505429E-3</v>
      </c>
      <c r="AD231" s="13">
        <f t="shared" si="465"/>
        <v>1.4008659058755842E-2</v>
      </c>
      <c r="AE231" s="13">
        <f t="shared" si="466"/>
        <v>1.7170357638892738E-2</v>
      </c>
      <c r="AF231" s="13">
        <f t="shared" si="467"/>
        <v>1.0522819500814745E-2</v>
      </c>
      <c r="AG231" s="13">
        <f t="shared" si="468"/>
        <v>4.2992593233628831E-3</v>
      </c>
      <c r="AH231" s="13">
        <f t="shared" si="469"/>
        <v>6.108725754401469E-3</v>
      </c>
      <c r="AI231" s="13">
        <f t="shared" si="470"/>
        <v>9.213929568032379E-3</v>
      </c>
      <c r="AJ231" s="13">
        <f t="shared" si="471"/>
        <v>6.9487894446310337E-3</v>
      </c>
      <c r="AK231" s="13">
        <f t="shared" si="472"/>
        <v>3.4936722266933921E-3</v>
      </c>
      <c r="AL231" s="13">
        <f t="shared" si="473"/>
        <v>9.7421195028751288E-5</v>
      </c>
      <c r="AM231" s="13">
        <f t="shared" si="474"/>
        <v>4.2259156197003538E-3</v>
      </c>
      <c r="AN231" s="13">
        <f t="shared" si="475"/>
        <v>5.1796879514092809E-3</v>
      </c>
      <c r="AO231" s="13">
        <f t="shared" si="476"/>
        <v>3.1743614506762018E-3</v>
      </c>
      <c r="AP231" s="13">
        <f t="shared" si="477"/>
        <v>1.296934064248343E-3</v>
      </c>
      <c r="AQ231" s="13">
        <f t="shared" si="478"/>
        <v>3.974117298416233E-4</v>
      </c>
      <c r="AR231" s="13">
        <f t="shared" si="479"/>
        <v>1.4974881675834494E-3</v>
      </c>
      <c r="AS231" s="13">
        <f t="shared" si="480"/>
        <v>2.2586953580514225E-3</v>
      </c>
      <c r="AT231" s="13">
        <f t="shared" si="481"/>
        <v>1.7034207117361897E-3</v>
      </c>
      <c r="AU231" s="13">
        <f t="shared" si="482"/>
        <v>8.5643602794227601E-4</v>
      </c>
      <c r="AV231" s="13">
        <f t="shared" si="483"/>
        <v>3.2294547006385941E-4</v>
      </c>
      <c r="AW231" s="13">
        <f t="shared" si="484"/>
        <v>5.0029710194269675E-6</v>
      </c>
      <c r="AX231" s="13">
        <f t="shared" si="485"/>
        <v>1.0623407249952192E-3</v>
      </c>
      <c r="AY231" s="13">
        <f t="shared" si="486"/>
        <v>1.3021067973759751E-3</v>
      </c>
      <c r="AZ231" s="13">
        <f t="shared" si="487"/>
        <v>7.9799355888401468E-4</v>
      </c>
      <c r="BA231" s="13">
        <f t="shared" si="488"/>
        <v>3.260325094191718E-4</v>
      </c>
      <c r="BB231" s="13">
        <f t="shared" si="489"/>
        <v>9.9904187209372215E-5</v>
      </c>
      <c r="BC231" s="13">
        <f t="shared" si="490"/>
        <v>2.4490432907432911E-5</v>
      </c>
      <c r="BD231" s="13">
        <f t="shared" si="491"/>
        <v>3.0591088090080201E-4</v>
      </c>
      <c r="BE231" s="13">
        <f t="shared" si="492"/>
        <v>4.6141231805730344E-4</v>
      </c>
      <c r="BF231" s="13">
        <f t="shared" si="493"/>
        <v>3.4797933082356071E-4</v>
      </c>
      <c r="BG231" s="13">
        <f t="shared" si="494"/>
        <v>1.7495503831979736E-4</v>
      </c>
      <c r="BH231" s="13">
        <f t="shared" si="495"/>
        <v>6.5972162831566059E-5</v>
      </c>
      <c r="BI231" s="13">
        <f t="shared" si="496"/>
        <v>1.9901461817723092E-5</v>
      </c>
      <c r="BJ231" s="14">
        <f t="shared" si="497"/>
        <v>0.43691481345851418</v>
      </c>
      <c r="BK231" s="14">
        <f t="shared" si="498"/>
        <v>0.25467041201756757</v>
      </c>
      <c r="BL231" s="14">
        <f t="shared" si="499"/>
        <v>0.28853597669982145</v>
      </c>
      <c r="BM231" s="14">
        <f t="shared" si="500"/>
        <v>0.51343142216246274</v>
      </c>
      <c r="BN231" s="14">
        <f t="shared" si="501"/>
        <v>0.48532820884786332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1.3371</v>
      </c>
      <c r="F232" s="10">
        <f>VLOOKUP(B232,home!$B$2:$E$405,3,FALSE)</f>
        <v>0.70389999999999997</v>
      </c>
      <c r="G232" s="10">
        <f>VLOOKUP(C232,away!$B$2:$E$405,4,FALSE)</f>
        <v>0.92390000000000005</v>
      </c>
      <c r="H232" s="10">
        <f>VLOOKUP(A232,away!$A$2:$E$405,3,FALSE)</f>
        <v>1.1086</v>
      </c>
      <c r="I232" s="10">
        <f>VLOOKUP(C232,away!$B$2:$E$405,3,FALSE)</f>
        <v>1.7509999999999999</v>
      </c>
      <c r="J232" s="10">
        <f>VLOOKUP(B232,home!$B$2:$E$405,4,FALSE)</f>
        <v>1.3265</v>
      </c>
      <c r="K232" s="12">
        <f t="shared" si="446"/>
        <v>0.86956053509099995</v>
      </c>
      <c r="L232" s="12">
        <f t="shared" si="447"/>
        <v>2.5749468829</v>
      </c>
      <c r="M232" s="13">
        <f t="shared" si="448"/>
        <v>3.1920481625665645E-2</v>
      </c>
      <c r="N232" s="13">
        <f t="shared" si="449"/>
        <v>2.7756791082776251E-2</v>
      </c>
      <c r="O232" s="13">
        <f t="shared" si="450"/>
        <v>8.2193544662674464E-2</v>
      </c>
      <c r="P232" s="13">
        <f t="shared" si="451"/>
        <v>7.1472262677901216E-2</v>
      </c>
      <c r="Q232" s="13">
        <f t="shared" si="452"/>
        <v>1.2068105053174006E-2</v>
      </c>
      <c r="R232" s="13">
        <f t="shared" si="453"/>
        <v>0.10582200581182778</v>
      </c>
      <c r="S232" s="13">
        <f t="shared" si="454"/>
        <v>4.0007888917562559E-2</v>
      </c>
      <c r="T232" s="13">
        <f t="shared" si="455"/>
        <v>3.1074729489180143E-2</v>
      </c>
      <c r="U232" s="13">
        <f t="shared" si="456"/>
        <v>9.2018639998135879E-2</v>
      </c>
      <c r="V232" s="13">
        <f t="shared" si="457"/>
        <v>9.9533946032150326E-3</v>
      </c>
      <c r="W232" s="13">
        <f t="shared" si="458"/>
        <v>3.4979826291907969E-3</v>
      </c>
      <c r="X232" s="13">
        <f t="shared" si="459"/>
        <v>9.0071194674731878E-3</v>
      </c>
      <c r="Y232" s="13">
        <f t="shared" si="460"/>
        <v>1.1596427098338998E-2</v>
      </c>
      <c r="Z232" s="13">
        <f t="shared" si="461"/>
        <v>9.0828681335797218E-2</v>
      </c>
      <c r="AA232" s="13">
        <f t="shared" si="462"/>
        <v>7.8981036743965755E-2</v>
      </c>
      <c r="AB232" s="13">
        <f t="shared" si="463"/>
        <v>3.4339396286562393E-2</v>
      </c>
      <c r="AC232" s="13">
        <f t="shared" si="464"/>
        <v>1.3928980653400349E-3</v>
      </c>
      <c r="AD232" s="13">
        <f t="shared" si="465"/>
        <v>7.604269116945428E-4</v>
      </c>
      <c r="AE232" s="13">
        <f t="shared" si="466"/>
        <v>1.9580589059411363E-3</v>
      </c>
      <c r="AF232" s="13">
        <f t="shared" si="467"/>
        <v>2.5209488381938571E-3</v>
      </c>
      <c r="AG232" s="13">
        <f t="shared" si="468"/>
        <v>2.163769784285883E-3</v>
      </c>
      <c r="AH232" s="13">
        <f t="shared" si="469"/>
        <v>5.8469757470882108E-2</v>
      </c>
      <c r="AI232" s="13">
        <f t="shared" si="470"/>
        <v>5.0842993593021246E-2</v>
      </c>
      <c r="AJ232" s="13">
        <f t="shared" si="471"/>
        <v>2.2105530357187916E-2</v>
      </c>
      <c r="AK232" s="13">
        <f t="shared" si="472"/>
        <v>6.4073656019555565E-3</v>
      </c>
      <c r="AL232" s="13">
        <f t="shared" si="473"/>
        <v>1.2475197282672254E-4</v>
      </c>
      <c r="AM232" s="13">
        <f t="shared" si="474"/>
        <v>1.3224744644614071E-4</v>
      </c>
      <c r="AN232" s="13">
        <f t="shared" si="475"/>
        <v>3.4053014999797467E-4</v>
      </c>
      <c r="AO232" s="13">
        <f t="shared" si="476"/>
        <v>4.384235241353772E-4</v>
      </c>
      <c r="AP232" s="13">
        <f t="shared" si="477"/>
        <v>3.7630576228747415E-4</v>
      </c>
      <c r="AQ232" s="13">
        <f t="shared" si="478"/>
        <v>2.4224183740486E-4</v>
      </c>
      <c r="AR232" s="13">
        <f t="shared" si="479"/>
        <v>3.0111303948713367E-2</v>
      </c>
      <c r="AS232" s="13">
        <f t="shared" si="480"/>
        <v>2.6183601573930938E-2</v>
      </c>
      <c r="AT232" s="13">
        <f t="shared" si="481"/>
        <v>1.1384113297618468E-2</v>
      </c>
      <c r="AU232" s="13">
        <f t="shared" si="482"/>
        <v>3.2997252168712279E-3</v>
      </c>
      <c r="AV232" s="13">
        <f t="shared" si="483"/>
        <v>7.1732770630895254E-4</v>
      </c>
      <c r="AW232" s="13">
        <f t="shared" si="484"/>
        <v>7.7591298033276575E-6</v>
      </c>
      <c r="AX232" s="13">
        <f t="shared" si="485"/>
        <v>1.9166193382687402E-5</v>
      </c>
      <c r="AY232" s="13">
        <f t="shared" si="486"/>
        <v>4.935192990780953E-5</v>
      </c>
      <c r="AZ232" s="13">
        <f t="shared" si="487"/>
        <v>6.3539299040606719E-5</v>
      </c>
      <c r="BA232" s="13">
        <f t="shared" si="488"/>
        <v>5.4536773335420421E-5</v>
      </c>
      <c r="BB232" s="13">
        <f t="shared" si="489"/>
        <v>3.5107323625866158E-5</v>
      </c>
      <c r="BC232" s="13">
        <f t="shared" si="490"/>
        <v>1.8079898707477114E-5</v>
      </c>
      <c r="BD232" s="13">
        <f t="shared" si="491"/>
        <v>1.2922501373798995E-2</v>
      </c>
      <c r="BE232" s="13">
        <f t="shared" si="492"/>
        <v>1.1236897209314837E-2</v>
      </c>
      <c r="BF232" s="13">
        <f t="shared" si="493"/>
        <v>4.8855811750471868E-3</v>
      </c>
      <c r="BG232" s="13">
        <f t="shared" si="494"/>
        <v>1.4161028602681829E-3</v>
      </c>
      <c r="BH232" s="13">
        <f t="shared" si="495"/>
        <v>3.0784679022967403E-4</v>
      </c>
      <c r="BI232" s="13">
        <f t="shared" si="496"/>
        <v>5.3538283927632464E-5</v>
      </c>
      <c r="BJ232" s="14">
        <f t="shared" si="497"/>
        <v>0.10417388939852051</v>
      </c>
      <c r="BK232" s="14">
        <f t="shared" si="498"/>
        <v>0.15492102979241903</v>
      </c>
      <c r="BL232" s="14">
        <f t="shared" si="499"/>
        <v>0.63369880996224259</v>
      </c>
      <c r="BM232" s="14">
        <f t="shared" si="500"/>
        <v>0.65234762677485558</v>
      </c>
      <c r="BN232" s="14">
        <f t="shared" si="501"/>
        <v>0.33123319091401937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1.5366</v>
      </c>
      <c r="F234" s="10">
        <f>VLOOKUP(B234,home!$B$2:$E$405,3,FALSE)</f>
        <v>0.56940000000000002</v>
      </c>
      <c r="G234" s="10">
        <f>VLOOKUP(C234,away!$B$2:$E$405,4,FALSE)</f>
        <v>0.8367</v>
      </c>
      <c r="H234" s="10">
        <f>VLOOKUP(A234,away!$A$2:$E$405,3,FALSE)</f>
        <v>1.1789000000000001</v>
      </c>
      <c r="I234" s="10">
        <f>VLOOKUP(C234,away!$B$2:$E$405,3,FALSE)</f>
        <v>0.84819999999999995</v>
      </c>
      <c r="J234" s="10">
        <f>VLOOKUP(B234,home!$B$2:$E$405,4,FALSE)</f>
        <v>1.6964999999999999</v>
      </c>
      <c r="K234" s="12">
        <f t="shared" si="446"/>
        <v>0.73206233146800004</v>
      </c>
      <c r="L234" s="12">
        <f t="shared" si="447"/>
        <v>1.6964032655699999</v>
      </c>
      <c r="M234" s="13">
        <f t="shared" si="448"/>
        <v>8.8172020248706143E-2</v>
      </c>
      <c r="N234" s="13">
        <f t="shared" si="449"/>
        <v>6.4547414713511525E-2</v>
      </c>
      <c r="O234" s="13">
        <f t="shared" si="450"/>
        <v>0.14957530308180925</v>
      </c>
      <c r="P234" s="13">
        <f t="shared" si="451"/>
        <v>0.10949844510410202</v>
      </c>
      <c r="Q234" s="13">
        <f t="shared" si="452"/>
        <v>2.362636545270257E-2</v>
      </c>
      <c r="R234" s="13">
        <f t="shared" si="453"/>
        <v>0.12687001629830189</v>
      </c>
      <c r="S234" s="13">
        <f t="shared" si="454"/>
        <v>3.3995788704841393E-2</v>
      </c>
      <c r="T234" s="13">
        <f t="shared" si="455"/>
        <v>4.0079843507514867E-2</v>
      </c>
      <c r="U234" s="13">
        <f t="shared" si="456"/>
        <v>9.2876759924718028E-2</v>
      </c>
      <c r="V234" s="13">
        <f t="shared" si="457"/>
        <v>4.6909388573832264E-3</v>
      </c>
      <c r="W234" s="13">
        <f t="shared" si="458"/>
        <v>5.7653240591401507E-3</v>
      </c>
      <c r="X234" s="13">
        <f t="shared" si="459"/>
        <v>9.7803145609946379E-3</v>
      </c>
      <c r="Y234" s="13">
        <f t="shared" si="460"/>
        <v>8.2956787797865642E-3</v>
      </c>
      <c r="Z234" s="13">
        <f t="shared" si="461"/>
        <v>7.1740903317119464E-2</v>
      </c>
      <c r="AA234" s="13">
        <f t="shared" si="462"/>
        <v>5.2518812943950853E-2</v>
      </c>
      <c r="AB234" s="13">
        <f t="shared" si="463"/>
        <v>1.9223522324840217E-2</v>
      </c>
      <c r="AC234" s="13">
        <f t="shared" si="464"/>
        <v>3.6409687386728968E-4</v>
      </c>
      <c r="AD234" s="13">
        <f t="shared" si="465"/>
        <v>1.0551441431006731E-3</v>
      </c>
      <c r="AE234" s="13">
        <f t="shared" si="466"/>
        <v>1.7899499700030411E-3</v>
      </c>
      <c r="AF234" s="13">
        <f t="shared" si="467"/>
        <v>1.5182384871600416E-3</v>
      </c>
      <c r="AG234" s="13">
        <f t="shared" si="468"/>
        <v>8.5851490917745023E-4</v>
      </c>
      <c r="AH234" s="13">
        <f t="shared" si="469"/>
        <v>3.0425375665525778E-2</v>
      </c>
      <c r="AI234" s="13">
        <f t="shared" si="470"/>
        <v>2.2273271445494555E-2</v>
      </c>
      <c r="AJ234" s="13">
        <f t="shared" si="471"/>
        <v>8.1527115119041874E-3</v>
      </c>
      <c r="AK234" s="13">
        <f t="shared" si="472"/>
        <v>1.9894309990635276E-3</v>
      </c>
      <c r="AL234" s="13">
        <f t="shared" si="473"/>
        <v>1.808648205781249E-5</v>
      </c>
      <c r="AM234" s="13">
        <f t="shared" si="474"/>
        <v>1.5448625628661683E-4</v>
      </c>
      <c r="AN234" s="13">
        <f t="shared" si="475"/>
        <v>2.6207098965030072E-4</v>
      </c>
      <c r="AO234" s="13">
        <f t="shared" si="476"/>
        <v>2.2228904132696594E-4</v>
      </c>
      <c r="AP234" s="13">
        <f t="shared" si="477"/>
        <v>1.2569728520249655E-4</v>
      </c>
      <c r="AQ234" s="13">
        <f t="shared" si="478"/>
        <v>5.3308321272699706E-5</v>
      </c>
      <c r="AR234" s="13">
        <f t="shared" si="479"/>
        <v>1.0322741327038386E-2</v>
      </c>
      <c r="AS234" s="13">
        <f t="shared" si="480"/>
        <v>7.5568900830127973E-3</v>
      </c>
      <c r="AT234" s="13">
        <f t="shared" si="481"/>
        <v>2.7660572864088781E-3</v>
      </c>
      <c r="AU234" s="13">
        <f t="shared" si="482"/>
        <v>6.7497544868751094E-4</v>
      </c>
      <c r="AV234" s="13">
        <f t="shared" si="483"/>
        <v>1.2353102516245967E-4</v>
      </c>
      <c r="AW234" s="13">
        <f t="shared" si="484"/>
        <v>6.2391979058772765E-7</v>
      </c>
      <c r="AX234" s="13">
        <f t="shared" si="485"/>
        <v>1.8848928159490603E-5</v>
      </c>
      <c r="AY234" s="13">
        <f t="shared" si="486"/>
        <v>3.1975383282254186E-5</v>
      </c>
      <c r="AZ234" s="13">
        <f t="shared" si="487"/>
        <v>2.7121572308934198E-5</v>
      </c>
      <c r="BA234" s="13">
        <f t="shared" si="488"/>
        <v>1.5336374610756285E-5</v>
      </c>
      <c r="BB234" s="13">
        <f t="shared" si="489"/>
        <v>6.5041689929229505E-6</v>
      </c>
      <c r="BC234" s="13">
        <f t="shared" si="490"/>
        <v>2.2067387038827255E-6</v>
      </c>
      <c r="BD234" s="13">
        <f t="shared" si="491"/>
        <v>2.9185886828037196E-3</v>
      </c>
      <c r="BE234" s="13">
        <f t="shared" si="492"/>
        <v>2.1365888357294102E-3</v>
      </c>
      <c r="BF234" s="13">
        <f t="shared" si="493"/>
        <v>7.8205810223628582E-4</v>
      </c>
      <c r="BG234" s="13">
        <f t="shared" si="494"/>
        <v>1.9083842588884497E-4</v>
      </c>
      <c r="BH234" s="13">
        <f t="shared" si="495"/>
        <v>3.4926405747467746E-5</v>
      </c>
      <c r="BI234" s="13">
        <f t="shared" si="496"/>
        <v>5.1136612042577218E-6</v>
      </c>
      <c r="BJ234" s="14">
        <f t="shared" si="497"/>
        <v>0.15823663364288887</v>
      </c>
      <c r="BK234" s="14">
        <f t="shared" si="498"/>
        <v>0.23677135165424015</v>
      </c>
      <c r="BL234" s="14">
        <f t="shared" si="499"/>
        <v>0.53141751347952837</v>
      </c>
      <c r="BM234" s="14">
        <f t="shared" si="500"/>
        <v>0.43584548573115167</v>
      </c>
      <c r="BN234" s="14">
        <f t="shared" si="501"/>
        <v>0.5622895648991334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1.5366</v>
      </c>
      <c r="F235" s="10">
        <f>VLOOKUP(B235,home!$B$2:$E$405,3,FALSE)</f>
        <v>1.6735</v>
      </c>
      <c r="G235" s="10">
        <f>VLOOKUP(C235,away!$B$2:$E$405,4,FALSE)</f>
        <v>0.97619999999999996</v>
      </c>
      <c r="H235" s="10">
        <f>VLOOKUP(A235,away!$A$2:$E$405,3,FALSE)</f>
        <v>1.1789000000000001</v>
      </c>
      <c r="I235" s="10">
        <f>VLOOKUP(C235,away!$B$2:$E$405,3,FALSE)</f>
        <v>0.95430000000000004</v>
      </c>
      <c r="J235" s="10">
        <f>VLOOKUP(B235,home!$B$2:$E$405,4,FALSE)</f>
        <v>0.2424</v>
      </c>
      <c r="K235" s="12">
        <f t="shared" si="446"/>
        <v>2.5102983976199997</v>
      </c>
      <c r="L235" s="12">
        <f t="shared" si="447"/>
        <v>0.27270588304800003</v>
      </c>
      <c r="M235" s="13">
        <f t="shared" si="448"/>
        <v>6.1852405979363714E-2</v>
      </c>
      <c r="N235" s="13">
        <f t="shared" si="449"/>
        <v>0.15526799561893842</v>
      </c>
      <c r="O235" s="13">
        <f t="shared" si="450"/>
        <v>1.686751499124578E-2</v>
      </c>
      <c r="P235" s="13">
        <f t="shared" si="451"/>
        <v>4.2342495854355601E-2</v>
      </c>
      <c r="Q235" s="13">
        <f t="shared" si="452"/>
        <v>0.19488450030194521</v>
      </c>
      <c r="R235" s="13">
        <f t="shared" si="453"/>
        <v>2.2999352852565292E-3</v>
      </c>
      <c r="S235" s="13">
        <f t="shared" si="454"/>
        <v>7.2466338487070991E-3</v>
      </c>
      <c r="T235" s="13">
        <f t="shared" si="455"/>
        <v>5.3146149747210193E-2</v>
      </c>
      <c r="U235" s="13">
        <f t="shared" si="456"/>
        <v>5.7735238612091622E-3</v>
      </c>
      <c r="V235" s="13">
        <f t="shared" si="457"/>
        <v>5.5120565524481851E-4</v>
      </c>
      <c r="W235" s="13">
        <f t="shared" si="458"/>
        <v>0.16307274960964913</v>
      </c>
      <c r="X235" s="13">
        <f t="shared" si="459"/>
        <v>4.4470898183364763E-2</v>
      </c>
      <c r="Y235" s="13">
        <f t="shared" si="460"/>
        <v>6.0637377795160936E-3</v>
      </c>
      <c r="Z235" s="13">
        <f t="shared" si="461"/>
        <v>2.090686276397119E-4</v>
      </c>
      <c r="AA235" s="13">
        <f t="shared" si="462"/>
        <v>5.2482464095658112E-4</v>
      </c>
      <c r="AB235" s="13">
        <f t="shared" si="463"/>
        <v>6.5873322761239887E-4</v>
      </c>
      <c r="AC235" s="13">
        <f t="shared" si="464"/>
        <v>2.3583786679906995E-5</v>
      </c>
      <c r="AD235" s="13">
        <f t="shared" si="465"/>
        <v>0.10234031551014741</v>
      </c>
      <c r="AE235" s="13">
        <f t="shared" si="466"/>
        <v>2.7908806112605683E-2</v>
      </c>
      <c r="AF235" s="13">
        <f t="shared" si="467"/>
        <v>3.8054478078767768E-3</v>
      </c>
      <c r="AG235" s="13">
        <f t="shared" si="468"/>
        <v>3.4592266828003751E-4</v>
      </c>
      <c r="AH235" s="13">
        <f t="shared" si="469"/>
        <v>1.425356117953028E-5</v>
      </c>
      <c r="AI235" s="13">
        <f t="shared" si="470"/>
        <v>3.5780691789353497E-5</v>
      </c>
      <c r="AJ235" s="13">
        <f t="shared" si="471"/>
        <v>4.4910106632274593E-5</v>
      </c>
      <c r="AK235" s="13">
        <f t="shared" si="472"/>
        <v>3.7579256238647407E-5</v>
      </c>
      <c r="AL235" s="13">
        <f t="shared" si="473"/>
        <v>6.4579307718903521E-7</v>
      </c>
      <c r="AM235" s="13">
        <f t="shared" si="474"/>
        <v>5.1380946007409653E-2</v>
      </c>
      <c r="AN235" s="13">
        <f t="shared" si="475"/>
        <v>1.4011886252792261E-2</v>
      </c>
      <c r="AO235" s="13">
        <f t="shared" si="476"/>
        <v>1.9105619068679228E-3</v>
      </c>
      <c r="AP235" s="13">
        <f t="shared" si="477"/>
        <v>1.7367382397676258E-4</v>
      </c>
      <c r="AQ235" s="13">
        <f t="shared" si="478"/>
        <v>1.1840468382476486E-5</v>
      </c>
      <c r="AR235" s="13">
        <f t="shared" si="479"/>
        <v>7.774059976084999E-7</v>
      </c>
      <c r="AS235" s="13">
        <f t="shared" si="480"/>
        <v>1.9515210300967948E-6</v>
      </c>
      <c r="AT235" s="13">
        <f t="shared" si="481"/>
        <v>2.4494500573868582E-6</v>
      </c>
      <c r="AU235" s="13">
        <f t="shared" si="482"/>
        <v>2.0496168513694822E-6</v>
      </c>
      <c r="AV235" s="13">
        <f t="shared" si="483"/>
        <v>1.2862874744319402E-6</v>
      </c>
      <c r="AW235" s="13">
        <f t="shared" si="484"/>
        <v>1.2280349873343559E-8</v>
      </c>
      <c r="AX235" s="13">
        <f t="shared" si="485"/>
        <v>2.1496917738433357E-2</v>
      </c>
      <c r="AY235" s="13">
        <f t="shared" si="486"/>
        <v>5.8623359346696843E-3</v>
      </c>
      <c r="AZ235" s="13">
        <f t="shared" si="487"/>
        <v>7.9934674889405944E-4</v>
      </c>
      <c r="BA235" s="13">
        <f t="shared" si="488"/>
        <v>7.2662187006234137E-5</v>
      </c>
      <c r="BB235" s="13">
        <f t="shared" si="489"/>
        <v>4.9538514679334976E-6</v>
      </c>
      <c r="BC235" s="13">
        <f t="shared" si="490"/>
        <v>2.7018888781028723E-7</v>
      </c>
      <c r="BD235" s="13">
        <f t="shared" si="491"/>
        <v>3.533386484410621E-8</v>
      </c>
      <c r="BE235" s="13">
        <f t="shared" si="492"/>
        <v>8.8698544299881473E-8</v>
      </c>
      <c r="BF235" s="13">
        <f t="shared" si="493"/>
        <v>1.1132990681360954E-7</v>
      </c>
      <c r="BG235" s="13">
        <f t="shared" si="494"/>
        <v>9.3157095560462635E-8</v>
      </c>
      <c r="BH235" s="13">
        <f t="shared" si="495"/>
        <v>5.8463026928090646E-8</v>
      </c>
      <c r="BI235" s="13">
        <f t="shared" si="496"/>
        <v>2.9351928563520168E-8</v>
      </c>
      <c r="BJ235" s="14">
        <f t="shared" si="497"/>
        <v>0.84703191844832171</v>
      </c>
      <c r="BK235" s="14">
        <f t="shared" si="498"/>
        <v>0.11787930685209802</v>
      </c>
      <c r="BL235" s="14">
        <f t="shared" si="499"/>
        <v>2.6265986237898161E-2</v>
      </c>
      <c r="BM235" s="14">
        <f t="shared" si="500"/>
        <v>0.51200910848053272</v>
      </c>
      <c r="BN235" s="14">
        <f t="shared" si="501"/>
        <v>0.47351484803110527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1.2417</v>
      </c>
      <c r="F236" s="10">
        <f>VLOOKUP(B236,home!$B$2:$E$405,3,FALSE)</f>
        <v>0.4602</v>
      </c>
      <c r="G236" s="10">
        <f>VLOOKUP(C236,away!$B$2:$E$405,4,FALSE)</f>
        <v>0.4602</v>
      </c>
      <c r="H236" s="10">
        <f>VLOOKUP(A236,away!$A$2:$E$405,3,FALSE)</f>
        <v>0.875</v>
      </c>
      <c r="I236" s="10">
        <f>VLOOKUP(C236,away!$B$2:$E$405,3,FALSE)</f>
        <v>1.3061</v>
      </c>
      <c r="J236" s="10">
        <f>VLOOKUP(B236,home!$B$2:$E$405,4,FALSE)</f>
        <v>0.97960000000000003</v>
      </c>
      <c r="K236" s="12">
        <f t="shared" si="446"/>
        <v>0.26297224246799999</v>
      </c>
      <c r="L236" s="12">
        <f t="shared" si="447"/>
        <v>1.1195236150000001</v>
      </c>
      <c r="M236" s="13">
        <f t="shared" si="448"/>
        <v>0.25095143177752555</v>
      </c>
      <c r="N236" s="13">
        <f t="shared" si="449"/>
        <v>6.5993260765091197E-2</v>
      </c>
      <c r="O236" s="13">
        <f t="shared" si="450"/>
        <v>0.28094605409300127</v>
      </c>
      <c r="P236" s="13">
        <f t="shared" si="451"/>
        <v>7.3881013857372557E-2</v>
      </c>
      <c r="Q236" s="13">
        <f t="shared" si="452"/>
        <v>8.6771978855857551E-3</v>
      </c>
      <c r="R236" s="13">
        <f t="shared" si="453"/>
        <v>0.15726287104909123</v>
      </c>
      <c r="S236" s="13">
        <f t="shared" si="454"/>
        <v>5.4377097691081164E-3</v>
      </c>
      <c r="T236" s="13">
        <f t="shared" si="455"/>
        <v>9.7143279449413214E-3</v>
      </c>
      <c r="U236" s="13">
        <f t="shared" si="456"/>
        <v>4.1355769856735426E-2</v>
      </c>
      <c r="V236" s="13">
        <f t="shared" si="457"/>
        <v>1.7787572499951672E-4</v>
      </c>
      <c r="W236" s="13">
        <f t="shared" si="458"/>
        <v>7.6062072877035802E-4</v>
      </c>
      <c r="X236" s="13">
        <f t="shared" si="459"/>
        <v>8.5153286791692573E-4</v>
      </c>
      <c r="Y236" s="13">
        <f t="shared" si="460"/>
        <v>4.7665557729083724E-4</v>
      </c>
      <c r="Z236" s="13">
        <f t="shared" si="461"/>
        <v>5.8686499300719168E-2</v>
      </c>
      <c r="AA236" s="13">
        <f t="shared" si="462"/>
        <v>1.5432920323706831E-2</v>
      </c>
      <c r="AB236" s="13">
        <f t="shared" si="463"/>
        <v>2.0292148326775785E-3</v>
      </c>
      <c r="AC236" s="13">
        <f t="shared" si="464"/>
        <v>3.272953757051548E-6</v>
      </c>
      <c r="AD236" s="13">
        <f t="shared" si="465"/>
        <v>5.0005534678096346E-5</v>
      </c>
      <c r="AE236" s="13">
        <f t="shared" si="466"/>
        <v>5.5982376952830278E-5</v>
      </c>
      <c r="AF236" s="13">
        <f t="shared" si="467"/>
        <v>3.1336796511262633E-5</v>
      </c>
      <c r="AG236" s="13">
        <f t="shared" si="468"/>
        <v>1.1694094570936047E-5</v>
      </c>
      <c r="AH236" s="13">
        <f t="shared" si="469"/>
        <v>1.642523046220902E-2</v>
      </c>
      <c r="AI236" s="13">
        <f t="shared" si="470"/>
        <v>4.3193796877008086E-3</v>
      </c>
      <c r="AJ236" s="13">
        <f t="shared" si="471"/>
        <v>5.6793848127270554E-4</v>
      </c>
      <c r="AK236" s="13">
        <f t="shared" si="472"/>
        <v>4.9784018668051191E-5</v>
      </c>
      <c r="AL236" s="13">
        <f t="shared" si="473"/>
        <v>3.8542779400220323E-8</v>
      </c>
      <c r="AM236" s="13">
        <f t="shared" si="474"/>
        <v>2.6300135180220681E-6</v>
      </c>
      <c r="AN236" s="13">
        <f t="shared" si="475"/>
        <v>2.9443622411949335E-6</v>
      </c>
      <c r="AO236" s="13">
        <f t="shared" si="476"/>
        <v>1.6481415300660275E-6</v>
      </c>
      <c r="AP236" s="13">
        <f t="shared" si="477"/>
        <v>6.150444545903836E-7</v>
      </c>
      <c r="AQ236" s="13">
        <f t="shared" si="478"/>
        <v>1.7213919779718236E-7</v>
      </c>
      <c r="AR236" s="13">
        <f t="shared" si="479"/>
        <v>3.6776866768520725E-3</v>
      </c>
      <c r="AS236" s="13">
        <f t="shared" si="480"/>
        <v>9.6712951250647612E-4</v>
      </c>
      <c r="AT236" s="13">
        <f t="shared" si="481"/>
        <v>1.2716410833040582E-4</v>
      </c>
      <c r="AU236" s="13">
        <f t="shared" si="482"/>
        <v>1.1146876909696832E-5</v>
      </c>
      <c r="AV236" s="13">
        <f t="shared" si="483"/>
        <v>7.3282980436443615E-7</v>
      </c>
      <c r="AW236" s="13">
        <f t="shared" si="484"/>
        <v>3.1519817719303824E-10</v>
      </c>
      <c r="AX236" s="13">
        <f t="shared" si="485"/>
        <v>1.1527009209256939E-7</v>
      </c>
      <c r="AY236" s="13">
        <f t="shared" si="486"/>
        <v>1.2904759020085618E-7</v>
      </c>
      <c r="AZ236" s="13">
        <f t="shared" si="487"/>
        <v>7.2235912344350575E-8</v>
      </c>
      <c r="BA236" s="13">
        <f t="shared" si="488"/>
        <v>2.6956603240190169E-8</v>
      </c>
      <c r="BB236" s="13">
        <f t="shared" si="489"/>
        <v>7.5446384768946002E-9</v>
      </c>
      <c r="BC236" s="13">
        <f t="shared" si="490"/>
        <v>1.6892801883042274E-9</v>
      </c>
      <c r="BD236" s="13">
        <f t="shared" si="491"/>
        <v>6.8620951388446148E-4</v>
      </c>
      <c r="BE236" s="13">
        <f t="shared" si="492"/>
        <v>1.8045405466907298E-4</v>
      </c>
      <c r="BF236" s="13">
        <f t="shared" si="493"/>
        <v>2.3727203709384588E-5</v>
      </c>
      <c r="BG236" s="13">
        <f t="shared" si="494"/>
        <v>2.079865322317304E-6</v>
      </c>
      <c r="BH236" s="13">
        <f t="shared" si="495"/>
        <v>1.3673671196030272E-7</v>
      </c>
      <c r="BI236" s="13">
        <f t="shared" si="496"/>
        <v>7.1915919543803645E-9</v>
      </c>
      <c r="BJ236" s="14">
        <f t="shared" si="497"/>
        <v>8.6630977017367744E-2</v>
      </c>
      <c r="BK236" s="14">
        <f t="shared" si="498"/>
        <v>0.33045147167313244</v>
      </c>
      <c r="BL236" s="14">
        <f t="shared" si="499"/>
        <v>0.52406563737535505</v>
      </c>
      <c r="BM236" s="14">
        <f t="shared" si="500"/>
        <v>0.16212262720651474</v>
      </c>
      <c r="BN236" s="14">
        <f t="shared" si="501"/>
        <v>0.83771182942766753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1.2417</v>
      </c>
      <c r="F237" s="10">
        <f>VLOOKUP(B237,home!$B$2:$E$405,3,FALSE)</f>
        <v>0.2301</v>
      </c>
      <c r="G237" s="10">
        <f>VLOOKUP(C237,away!$B$2:$E$405,4,FALSE)</f>
        <v>0.4602</v>
      </c>
      <c r="H237" s="10">
        <f>VLOOKUP(A237,away!$A$2:$E$405,3,FALSE)</f>
        <v>0.875</v>
      </c>
      <c r="I237" s="10">
        <f>VLOOKUP(C237,away!$B$2:$E$405,3,FALSE)</f>
        <v>1.3061</v>
      </c>
      <c r="J237" s="10">
        <f>VLOOKUP(B237,home!$B$2:$E$405,4,FALSE)</f>
        <v>0.81630000000000003</v>
      </c>
      <c r="K237" s="12">
        <f t="shared" si="446"/>
        <v>0.131486121234</v>
      </c>
      <c r="L237" s="12">
        <f t="shared" si="447"/>
        <v>0.93289825125000003</v>
      </c>
      <c r="M237" s="13">
        <f t="shared" si="448"/>
        <v>0.34494014405900641</v>
      </c>
      <c r="N237" s="13">
        <f t="shared" si="449"/>
        <v>4.5354841600215946E-2</v>
      </c>
      <c r="O237" s="13">
        <f t="shared" si="450"/>
        <v>0.32179405717857018</v>
      </c>
      <c r="P237" s="13">
        <f t="shared" si="451"/>
        <v>4.231145241456221E-2</v>
      </c>
      <c r="Q237" s="13">
        <f t="shared" si="452"/>
        <v>2.98176610059743E-3</v>
      </c>
      <c r="R237" s="13">
        <f t="shared" si="453"/>
        <v>0.15010055660226529</v>
      </c>
      <c r="S237" s="13">
        <f t="shared" si="454"/>
        <v>1.2975142472280022E-3</v>
      </c>
      <c r="T237" s="13">
        <f t="shared" si="455"/>
        <v>2.7816843808838739E-3</v>
      </c>
      <c r="U237" s="13">
        <f t="shared" si="456"/>
        <v>1.9736139982696334E-2</v>
      </c>
      <c r="V237" s="13">
        <f t="shared" si="457"/>
        <v>1.7684134890053031E-5</v>
      </c>
      <c r="W237" s="13">
        <f t="shared" si="458"/>
        <v>1.3068695299819506E-4</v>
      </c>
      <c r="X237" s="13">
        <f t="shared" si="459"/>
        <v>1.2191762991320713E-4</v>
      </c>
      <c r="Y237" s="13">
        <f t="shared" si="460"/>
        <v>5.6868371871287797E-5</v>
      </c>
      <c r="Z237" s="13">
        <f t="shared" si="461"/>
        <v>4.6676182255301658E-2</v>
      </c>
      <c r="AA237" s="13">
        <f t="shared" si="462"/>
        <v>6.1372701587608736E-3</v>
      </c>
      <c r="AB237" s="13">
        <f t="shared" si="463"/>
        <v>4.0348292407032128E-4</v>
      </c>
      <c r="AC237" s="13">
        <f t="shared" si="464"/>
        <v>1.3557450560269912E-7</v>
      </c>
      <c r="AD237" s="13">
        <f t="shared" si="465"/>
        <v>4.2958801364056836E-6</v>
      </c>
      <c r="AE237" s="13">
        <f t="shared" si="466"/>
        <v>4.0076190668324732E-6</v>
      </c>
      <c r="AF237" s="13">
        <f t="shared" si="467"/>
        <v>1.8693504095620854E-6</v>
      </c>
      <c r="AG237" s="13">
        <f t="shared" si="468"/>
        <v>5.8130457601798042E-7</v>
      </c>
      <c r="AH237" s="13">
        <f t="shared" si="469"/>
        <v>1.0886032200249297E-2</v>
      </c>
      <c r="AI237" s="13">
        <f t="shared" si="470"/>
        <v>1.4313621496392069E-3</v>
      </c>
      <c r="AJ237" s="13">
        <f t="shared" si="471"/>
        <v>9.4102128568609794E-5</v>
      </c>
      <c r="AK237" s="13">
        <f t="shared" si="472"/>
        <v>4.1243746284498953E-6</v>
      </c>
      <c r="AL237" s="13">
        <f t="shared" si="473"/>
        <v>6.6519995903464669E-10</v>
      </c>
      <c r="AM237" s="13">
        <f t="shared" si="474"/>
        <v>1.1296972328443406E-7</v>
      </c>
      <c r="AN237" s="13">
        <f t="shared" si="475"/>
        <v>1.0538925729624494E-7</v>
      </c>
      <c r="AO237" s="13">
        <f t="shared" si="476"/>
        <v>4.9158726916101598E-8</v>
      </c>
      <c r="AP237" s="13">
        <f t="shared" si="477"/>
        <v>1.5286696791235832E-8</v>
      </c>
      <c r="AQ237" s="13">
        <f t="shared" si="478"/>
        <v>3.5652331759832227E-9</v>
      </c>
      <c r="AR237" s="13">
        <f t="shared" si="479"/>
        <v>2.0311120805327526E-3</v>
      </c>
      <c r="AS237" s="13">
        <f t="shared" si="480"/>
        <v>2.6706304926077152E-4</v>
      </c>
      <c r="AT237" s="13">
        <f t="shared" si="481"/>
        <v>1.7557542236111756E-5</v>
      </c>
      <c r="AU237" s="13">
        <f t="shared" si="482"/>
        <v>7.6952437567615539E-7</v>
      </c>
      <c r="AV237" s="13">
        <f t="shared" si="483"/>
        <v>2.5295443838168279E-8</v>
      </c>
      <c r="AW237" s="13">
        <f t="shared" si="484"/>
        <v>2.2665427045517674E-12</v>
      </c>
      <c r="AX237" s="13">
        <f t="shared" si="485"/>
        <v>2.4756584552580873E-9</v>
      </c>
      <c r="AY237" s="13">
        <f t="shared" si="486"/>
        <v>2.3095374436025461E-9</v>
      </c>
      <c r="AZ237" s="13">
        <f t="shared" si="487"/>
        <v>1.0772817211666053E-9</v>
      </c>
      <c r="BA237" s="13">
        <f t="shared" si="488"/>
        <v>3.3499807792663882E-10</v>
      </c>
      <c r="BB237" s="13">
        <f t="shared" si="489"/>
        <v>7.8129780267468122E-11</v>
      </c>
      <c r="BC237" s="13">
        <f t="shared" si="490"/>
        <v>1.457742707641356E-11</v>
      </c>
      <c r="BD237" s="13">
        <f t="shared" si="491"/>
        <v>3.1580348467029221E-4</v>
      </c>
      <c r="BE237" s="13">
        <f t="shared" si="492"/>
        <v>4.1523775271477707E-5</v>
      </c>
      <c r="BF237" s="13">
        <f t="shared" si="493"/>
        <v>2.7299000747194443E-6</v>
      </c>
      <c r="BG237" s="13">
        <f t="shared" si="494"/>
        <v>1.1964799072708885E-7</v>
      </c>
      <c r="BH237" s="13">
        <f t="shared" si="495"/>
        <v>3.9330125535366275E-9</v>
      </c>
      <c r="BI237" s="13">
        <f t="shared" si="496"/>
        <v>1.0342731308583222E-10</v>
      </c>
      <c r="BJ237" s="14">
        <f t="shared" si="497"/>
        <v>5.1438811850489118E-2</v>
      </c>
      <c r="BK237" s="14">
        <f t="shared" si="498"/>
        <v>0.3885669334049297</v>
      </c>
      <c r="BL237" s="14">
        <f t="shared" si="499"/>
        <v>0.51326383603574488</v>
      </c>
      <c r="BM237" s="14">
        <f t="shared" si="500"/>
        <v>9.2462943283976931E-2</v>
      </c>
      <c r="BN237" s="14">
        <f t="shared" si="501"/>
        <v>0.90748281795521757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</v>
      </c>
      <c r="F238" s="10">
        <f>VLOOKUP(B238,home!$B$2:$E$405,3,FALSE)</f>
        <v>0.83330000000000004</v>
      </c>
      <c r="G238" s="10">
        <f>VLOOKUP(C238,away!$B$2:$E$405,4,FALSE)</f>
        <v>0.58330000000000004</v>
      </c>
      <c r="H238" s="10">
        <f>VLOOKUP(A238,away!$A$2:$E$405,3,FALSE)</f>
        <v>1.1161000000000001</v>
      </c>
      <c r="I238" s="10">
        <f>VLOOKUP(C238,away!$B$2:$E$405,3,FALSE)</f>
        <v>1.008</v>
      </c>
      <c r="J238" s="10">
        <f>VLOOKUP(B238,home!$B$2:$E$405,4,FALSE)</f>
        <v>1.232</v>
      </c>
      <c r="K238" s="12">
        <f t="shared" si="446"/>
        <v>0.72909583500000008</v>
      </c>
      <c r="L238" s="12">
        <f t="shared" si="447"/>
        <v>1.3860354816000002</v>
      </c>
      <c r="M238" s="13">
        <f t="shared" si="448"/>
        <v>0.12061744943978499</v>
      </c>
      <c r="N238" s="13">
        <f t="shared" si="449"/>
        <v>8.7941680014870335E-2</v>
      </c>
      <c r="O238" s="13">
        <f t="shared" si="450"/>
        <v>0.16718006462363605</v>
      </c>
      <c r="P238" s="13">
        <f t="shared" si="451"/>
        <v>0.12189028881212391</v>
      </c>
      <c r="Q238" s="13">
        <f t="shared" si="452"/>
        <v>3.2058956310872348E-2</v>
      </c>
      <c r="R238" s="13">
        <f t="shared" si="453"/>
        <v>0.11585875069227031</v>
      </c>
      <c r="S238" s="13">
        <f t="shared" si="454"/>
        <v>3.0794140018107534E-2</v>
      </c>
      <c r="T238" s="13">
        <f t="shared" si="455"/>
        <v>4.4434850949933317E-2</v>
      </c>
      <c r="U238" s="13">
        <f t="shared" si="456"/>
        <v>8.4472132578037665E-2</v>
      </c>
      <c r="V238" s="13">
        <f t="shared" si="457"/>
        <v>3.457677915648466E-3</v>
      </c>
      <c r="W238" s="13">
        <f t="shared" si="458"/>
        <v>7.7913505069013332E-3</v>
      </c>
      <c r="X238" s="13">
        <f t="shared" si="459"/>
        <v>1.0799088252147393E-2</v>
      </c>
      <c r="Y238" s="13">
        <f t="shared" si="460"/>
        <v>7.4839597432030105E-3</v>
      </c>
      <c r="Z238" s="13">
        <f t="shared" si="461"/>
        <v>5.3528113104445073E-2</v>
      </c>
      <c r="AA238" s="13">
        <f t="shared" si="462"/>
        <v>3.9027124319859829E-2</v>
      </c>
      <c r="AB238" s="13">
        <f t="shared" si="463"/>
        <v>1.4227256896818502E-2</v>
      </c>
      <c r="AC238" s="13">
        <f t="shared" si="464"/>
        <v>2.1838535889457642E-4</v>
      </c>
      <c r="AD238" s="13">
        <f t="shared" si="465"/>
        <v>1.4201603009017251E-3</v>
      </c>
      <c r="AE238" s="13">
        <f t="shared" si="466"/>
        <v>1.9683925666095234E-3</v>
      </c>
      <c r="AF238" s="13">
        <f t="shared" si="467"/>
        <v>1.364130969519246E-3</v>
      </c>
      <c r="AG238" s="13">
        <f t="shared" si="468"/>
        <v>6.302446417676944E-4</v>
      </c>
      <c r="AH238" s="13">
        <f t="shared" si="469"/>
        <v>1.8547966006464696E-2</v>
      </c>
      <c r="AI238" s="13">
        <f t="shared" si="470"/>
        <v>1.3523244763034995E-2</v>
      </c>
      <c r="AJ238" s="13">
        <f t="shared" si="471"/>
        <v>4.9298707162071876E-3</v>
      </c>
      <c r="AK238" s="13">
        <f t="shared" si="472"/>
        <v>1.1981160687583763E-3</v>
      </c>
      <c r="AL238" s="13">
        <f t="shared" si="473"/>
        <v>8.8275965348738664E-6</v>
      </c>
      <c r="AM238" s="13">
        <f t="shared" si="474"/>
        <v>2.0708659208395897E-4</v>
      </c>
      <c r="AN238" s="13">
        <f t="shared" si="475"/>
        <v>2.8702936439199282E-4</v>
      </c>
      <c r="AO238" s="13">
        <f t="shared" si="476"/>
        <v>1.9891644165419893E-4</v>
      </c>
      <c r="AP238" s="13">
        <f t="shared" si="477"/>
        <v>9.1901748668778637E-5</v>
      </c>
      <c r="AQ238" s="13">
        <f t="shared" si="478"/>
        <v>3.1844771119003187E-5</v>
      </c>
      <c r="AR238" s="13">
        <f t="shared" si="479"/>
        <v>5.1416277992941423E-3</v>
      </c>
      <c r="AS238" s="13">
        <f t="shared" si="480"/>
        <v>3.7487394135855756E-3</v>
      </c>
      <c r="AT238" s="13">
        <f t="shared" si="481"/>
        <v>1.3665951464727926E-3</v>
      </c>
      <c r="AU238" s="13">
        <f t="shared" si="482"/>
        <v>3.3212627647484277E-4</v>
      </c>
      <c r="AV238" s="13">
        <f t="shared" si="483"/>
        <v>6.0537971217966585E-5</v>
      </c>
      <c r="AW238" s="13">
        <f t="shared" si="484"/>
        <v>2.4779865234863009E-7</v>
      </c>
      <c r="AX238" s="13">
        <f t="shared" si="485"/>
        <v>2.5164328628793074E-5</v>
      </c>
      <c r="AY238" s="13">
        <f t="shared" si="486"/>
        <v>3.4878652350149879E-5</v>
      </c>
      <c r="AZ238" s="13">
        <f t="shared" si="487"/>
        <v>2.4171524853849488E-5</v>
      </c>
      <c r="BA238" s="13">
        <f t="shared" si="488"/>
        <v>1.1167530363937216E-5</v>
      </c>
      <c r="BB238" s="13">
        <f t="shared" si="489"/>
        <v>3.8696483315655845E-6</v>
      </c>
      <c r="BC238" s="13">
        <f t="shared" si="490"/>
        <v>1.0726939777728278E-6</v>
      </c>
      <c r="BD238" s="13">
        <f t="shared" si="491"/>
        <v>1.1877464271671005E-3</v>
      </c>
      <c r="BE238" s="13">
        <f t="shared" si="492"/>
        <v>8.6598097308366391E-4</v>
      </c>
      <c r="BF238" s="13">
        <f t="shared" si="493"/>
        <v>3.156915603322732E-4</v>
      </c>
      <c r="BG238" s="13">
        <f t="shared" si="494"/>
        <v>7.6723133927637227E-5</v>
      </c>
      <c r="BH238" s="13">
        <f t="shared" si="495"/>
        <v>1.3984629348696872E-5</v>
      </c>
      <c r="BI238" s="13">
        <f t="shared" si="496"/>
        <v>2.0392270024307309E-6</v>
      </c>
      <c r="BJ238" s="14">
        <f t="shared" si="497"/>
        <v>0.19680991755314992</v>
      </c>
      <c r="BK238" s="14">
        <f t="shared" si="498"/>
        <v>0.27702164779344451</v>
      </c>
      <c r="BL238" s="14">
        <f t="shared" si="499"/>
        <v>0.47207631922299481</v>
      </c>
      <c r="BM238" s="14">
        <f t="shared" si="500"/>
        <v>0.35385417692677862</v>
      </c>
      <c r="BN238" s="14">
        <f t="shared" si="501"/>
        <v>0.64554718989355786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1.3193999999999999</v>
      </c>
      <c r="F239" s="10">
        <f>VLOOKUP(B239,home!$B$2:$E$405,3,FALSE)</f>
        <v>0.96460000000000001</v>
      </c>
      <c r="G239" s="10">
        <f>VLOOKUP(C239,away!$B$2:$E$405,4,FALSE)</f>
        <v>1.1713</v>
      </c>
      <c r="H239" s="10">
        <f>VLOOKUP(A239,away!$A$2:$E$405,3,FALSE)</f>
        <v>1.0076000000000001</v>
      </c>
      <c r="I239" s="10">
        <f>VLOOKUP(C239,away!$B$2:$E$405,3,FALSE)</f>
        <v>1.2630999999999999</v>
      </c>
      <c r="J239" s="10">
        <f>VLOOKUP(B239,home!$B$2:$E$405,4,FALSE)</f>
        <v>1.2630999999999999</v>
      </c>
      <c r="K239" s="12">
        <f t="shared" si="446"/>
        <v>1.490705592012</v>
      </c>
      <c r="L239" s="12">
        <f t="shared" si="447"/>
        <v>1.6075468142359999</v>
      </c>
      <c r="M239" s="13">
        <f t="shared" si="448"/>
        <v>4.5127998930306758E-2</v>
      </c>
      <c r="N239" s="13">
        <f t="shared" si="449"/>
        <v>6.7272560361719844E-2</v>
      </c>
      <c r="O239" s="13">
        <f t="shared" si="450"/>
        <v>7.2545370913260229E-2</v>
      </c>
      <c r="P239" s="13">
        <f t="shared" si="451"/>
        <v>0.10814379009498172</v>
      </c>
      <c r="Q239" s="13">
        <f t="shared" si="452"/>
        <v>5.0141790960090304E-2</v>
      </c>
      <c r="R239" s="13">
        <f t="shared" si="453"/>
        <v>5.8310039949590241E-2</v>
      </c>
      <c r="S239" s="13">
        <f t="shared" si="454"/>
        <v>6.4788377577791129E-2</v>
      </c>
      <c r="T239" s="13">
        <f t="shared" si="455"/>
        <v>8.0605276317980618E-2</v>
      </c>
      <c r="U239" s="13">
        <f t="shared" si="456"/>
        <v>8.6923102623297291E-2</v>
      </c>
      <c r="V239" s="13">
        <f t="shared" si="457"/>
        <v>1.7250834346365328E-2</v>
      </c>
      <c r="W239" s="13">
        <f t="shared" si="458"/>
        <v>2.4915549392567782E-2</v>
      </c>
      <c r="X239" s="13">
        <f t="shared" si="459"/>
        <v>4.0052912050962043E-2</v>
      </c>
      <c r="Y239" s="13">
        <f t="shared" si="460"/>
        <v>3.2193465584199367E-2</v>
      </c>
      <c r="Z239" s="13">
        <f t="shared" si="461"/>
        <v>3.1245372986312556E-2</v>
      </c>
      <c r="AA239" s="13">
        <f t="shared" si="462"/>
        <v>4.6577652235196811E-2</v>
      </c>
      <c r="AB239" s="13">
        <f t="shared" si="463"/>
        <v>3.4716783324899067E-2</v>
      </c>
      <c r="AC239" s="13">
        <f t="shared" si="464"/>
        <v>2.5837210998953808E-3</v>
      </c>
      <c r="AD239" s="13">
        <f t="shared" si="465"/>
        <v>9.2854372018880017E-3</v>
      </c>
      <c r="AE239" s="13">
        <f t="shared" si="466"/>
        <v>1.4926774992683491E-2</v>
      </c>
      <c r="AF239" s="13">
        <f t="shared" si="467"/>
        <v>1.1997744793152972E-2</v>
      </c>
      <c r="AG239" s="13">
        <f t="shared" si="468"/>
        <v>6.428978806749871E-3</v>
      </c>
      <c r="AH239" s="13">
        <f t="shared" si="469"/>
        <v>1.2557099950940589E-2</v>
      </c>
      <c r="AI239" s="13">
        <f t="shared" si="470"/>
        <v>1.8718939116320749E-2</v>
      </c>
      <c r="AJ239" s="13">
        <f t="shared" si="471"/>
        <v>1.3952213608615757E-2</v>
      </c>
      <c r="AK239" s="13">
        <f t="shared" si="472"/>
        <v>6.9328809491031431E-3</v>
      </c>
      <c r="AL239" s="13">
        <f t="shared" si="473"/>
        <v>2.4766300205118487E-4</v>
      </c>
      <c r="AM239" s="13">
        <f t="shared" si="474"/>
        <v>2.7683706322261378E-3</v>
      </c>
      <c r="AN239" s="13">
        <f t="shared" si="475"/>
        <v>4.4502853904596282E-3</v>
      </c>
      <c r="AO239" s="13">
        <f t="shared" si="476"/>
        <v>3.5770210509371947E-3</v>
      </c>
      <c r="AP239" s="13">
        <f t="shared" si="477"/>
        <v>1.9167429316297316E-3</v>
      </c>
      <c r="AQ239" s="13">
        <f t="shared" si="478"/>
        <v>7.7031349836268717E-4</v>
      </c>
      <c r="AR239" s="13">
        <f t="shared" si="479"/>
        <v>4.0372252044355095E-3</v>
      </c>
      <c r="AS239" s="13">
        <f t="shared" si="480"/>
        <v>6.0183141884638048E-3</v>
      </c>
      <c r="AT239" s="13">
        <f t="shared" si="481"/>
        <v>4.4857673076140791E-3</v>
      </c>
      <c r="AU239" s="13">
        <f t="shared" si="482"/>
        <v>2.2289861366416399E-3</v>
      </c>
      <c r="AV239" s="13">
        <f t="shared" si="483"/>
        <v>8.3069052460222953E-4</v>
      </c>
      <c r="AW239" s="13">
        <f t="shared" si="484"/>
        <v>1.6485956207881117E-5</v>
      </c>
      <c r="AX239" s="13">
        <f t="shared" si="485"/>
        <v>6.8780426370354932E-4</v>
      </c>
      <c r="AY239" s="13">
        <f t="shared" si="486"/>
        <v>1.1056775529345781E-3</v>
      </c>
      <c r="AZ239" s="13">
        <f t="shared" si="487"/>
        <v>8.8871421389611878E-4</v>
      </c>
      <c r="BA239" s="13">
        <f t="shared" si="488"/>
        <v>4.7621656777165219E-4</v>
      </c>
      <c r="BB239" s="13">
        <f t="shared" si="489"/>
        <v>1.9138510660193057E-4</v>
      </c>
      <c r="BC239" s="13">
        <f t="shared" si="490"/>
        <v>6.1532103682030063E-5</v>
      </c>
      <c r="BD239" s="13">
        <f t="shared" si="491"/>
        <v>1.0816714192905981E-3</v>
      </c>
      <c r="BE239" s="13">
        <f t="shared" si="492"/>
        <v>1.6124536334560515E-3</v>
      </c>
      <c r="BF239" s="13">
        <f t="shared" si="493"/>
        <v>1.2018468241265022E-3</v>
      </c>
      <c r="BG239" s="13">
        <f t="shared" si="494"/>
        <v>5.9719992715574636E-4</v>
      </c>
      <c r="BH239" s="13">
        <f t="shared" si="495"/>
        <v>2.2256231774005764E-4</v>
      </c>
      <c r="BI239" s="13">
        <f t="shared" si="496"/>
        <v>6.6354978325251033E-5</v>
      </c>
      <c r="BJ239" s="14">
        <f t="shared" si="497"/>
        <v>0.35471455377419958</v>
      </c>
      <c r="BK239" s="14">
        <f t="shared" si="498"/>
        <v>0.23924806260432607</v>
      </c>
      <c r="BL239" s="14">
        <f t="shared" si="499"/>
        <v>0.37361715513307536</v>
      </c>
      <c r="BM239" s="14">
        <f t="shared" si="500"/>
        <v>0.59619440169123761</v>
      </c>
      <c r="BN239" s="14">
        <f t="shared" si="501"/>
        <v>0.40154155120994905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1.3193999999999999</v>
      </c>
      <c r="F240" s="10">
        <f>VLOOKUP(B240,home!$B$2:$E$405,3,FALSE)</f>
        <v>0.68210000000000004</v>
      </c>
      <c r="G240" s="10">
        <f>VLOOKUP(C240,away!$B$2:$E$405,4,FALSE)</f>
        <v>1.0335000000000001</v>
      </c>
      <c r="H240" s="10">
        <f>VLOOKUP(A240,away!$A$2:$E$405,3,FALSE)</f>
        <v>1.0076000000000001</v>
      </c>
      <c r="I240" s="10">
        <f>VLOOKUP(C240,away!$B$2:$E$405,3,FALSE)</f>
        <v>1.3533999999999999</v>
      </c>
      <c r="J240" s="10">
        <f>VLOOKUP(B240,home!$B$2:$E$405,4,FALSE)</f>
        <v>1.5879000000000001</v>
      </c>
      <c r="K240" s="12">
        <f t="shared" si="446"/>
        <v>0.93011149179000008</v>
      </c>
      <c r="L240" s="12">
        <f t="shared" si="447"/>
        <v>2.1653967453360004</v>
      </c>
      <c r="M240" s="13">
        <f t="shared" si="448"/>
        <v>4.5252007864432474E-2</v>
      </c>
      <c r="N240" s="13">
        <f t="shared" si="449"/>
        <v>4.2089412541280104E-2</v>
      </c>
      <c r="O240" s="13">
        <f t="shared" si="450"/>
        <v>9.7988550549561182E-2</v>
      </c>
      <c r="P240" s="13">
        <f t="shared" si="451"/>
        <v>9.1140276929992187E-2</v>
      </c>
      <c r="Q240" s="13">
        <f t="shared" si="452"/>
        <v>1.9573923143667387E-2</v>
      </c>
      <c r="R240" s="13">
        <f t="shared" si="453"/>
        <v>0.10609204422010597</v>
      </c>
      <c r="S240" s="13">
        <f t="shared" si="454"/>
        <v>4.5890505586849942E-2</v>
      </c>
      <c r="T240" s="13">
        <f t="shared" si="455"/>
        <v>4.2385309468754379E-2</v>
      </c>
      <c r="U240" s="13">
        <f t="shared" si="456"/>
        <v>9.8677429516613416E-2</v>
      </c>
      <c r="V240" s="13">
        <f t="shared" si="457"/>
        <v>1.0269583322929514E-2</v>
      </c>
      <c r="W240" s="13">
        <f t="shared" si="458"/>
        <v>6.0686436184464272E-3</v>
      </c>
      <c r="X240" s="13">
        <f t="shared" si="459"/>
        <v>1.3141021139987984E-2</v>
      </c>
      <c r="Y240" s="13">
        <f t="shared" si="460"/>
        <v>1.4227762203460779E-2</v>
      </c>
      <c r="Z240" s="13">
        <f t="shared" si="461"/>
        <v>7.6577122420086852E-2</v>
      </c>
      <c r="AA240" s="13">
        <f t="shared" si="462"/>
        <v>7.1225261571132445E-2</v>
      </c>
      <c r="AB240" s="13">
        <f t="shared" si="463"/>
        <v>3.312371714652948E-2</v>
      </c>
      <c r="AC240" s="13">
        <f t="shared" si="464"/>
        <v>1.2927225666033485E-3</v>
      </c>
      <c r="AD240" s="13">
        <f t="shared" si="465"/>
        <v>1.4111287922737674E-3</v>
      </c>
      <c r="AE240" s="13">
        <f t="shared" si="466"/>
        <v>3.055653694039537E-3</v>
      </c>
      <c r="AF240" s="13">
        <f t="shared" si="467"/>
        <v>3.3083512819735701E-3</v>
      </c>
      <c r="AG240" s="13">
        <f t="shared" si="468"/>
        <v>2.3879643661379184E-3</v>
      </c>
      <c r="AH240" s="13">
        <f t="shared" si="469"/>
        <v>4.1454962913913138E-2</v>
      </c>
      <c r="AI240" s="13">
        <f t="shared" si="470"/>
        <v>3.8557737397958876E-2</v>
      </c>
      <c r="AJ240" s="13">
        <f t="shared" si="471"/>
        <v>1.7931497325631304E-2</v>
      </c>
      <c r="AK240" s="13">
        <f t="shared" si="472"/>
        <v>5.5594305758571091E-3</v>
      </c>
      <c r="AL240" s="13">
        <f t="shared" si="473"/>
        <v>1.041448530344518E-4</v>
      </c>
      <c r="AM240" s="13">
        <f t="shared" si="474"/>
        <v>2.6250142121791504E-4</v>
      </c>
      <c r="AN240" s="13">
        <f t="shared" si="475"/>
        <v>5.6841972315134785E-4</v>
      </c>
      <c r="AO240" s="13">
        <f t="shared" si="476"/>
        <v>6.1542710924835948E-4</v>
      </c>
      <c r="AP240" s="13">
        <f t="shared" si="477"/>
        <v>4.4421461978598036E-4</v>
      </c>
      <c r="AQ240" s="13">
        <f t="shared" si="478"/>
        <v>2.4047522297880773E-4</v>
      </c>
      <c r="AR240" s="13">
        <f t="shared" si="479"/>
        <v>1.7953288354362412E-2</v>
      </c>
      <c r="AS240" s="13">
        <f t="shared" si="480"/>
        <v>1.6698559813812061E-2</v>
      </c>
      <c r="AT240" s="13">
        <f t="shared" si="481"/>
        <v>7.76576118958464E-3</v>
      </c>
      <c r="AU240" s="13">
        <f t="shared" si="482"/>
        <v>2.4076745749764851E-3</v>
      </c>
      <c r="AV240" s="13">
        <f t="shared" si="483"/>
        <v>5.5985144766905817E-4</v>
      </c>
      <c r="AW240" s="13">
        <f t="shared" si="484"/>
        <v>5.8265006683540677E-6</v>
      </c>
      <c r="AX240" s="13">
        <f t="shared" si="485"/>
        <v>4.0692598080998351E-5</v>
      </c>
      <c r="AY240" s="13">
        <f t="shared" si="486"/>
        <v>8.8115619443859819E-5</v>
      </c>
      <c r="AZ240" s="13">
        <f t="shared" si="487"/>
        <v>9.5402637778499818E-5</v>
      </c>
      <c r="BA240" s="13">
        <f t="shared" si="488"/>
        <v>6.8861520447344309E-5</v>
      </c>
      <c r="BB240" s="13">
        <f t="shared" si="489"/>
        <v>3.7278128063891954E-5</v>
      </c>
      <c r="BC240" s="13">
        <f t="shared" si="490"/>
        <v>1.6144387436354043E-5</v>
      </c>
      <c r="BD240" s="13">
        <f t="shared" si="491"/>
        <v>6.4793320284358379E-3</v>
      </c>
      <c r="BE240" s="13">
        <f t="shared" si="492"/>
        <v>6.0265011787711846E-3</v>
      </c>
      <c r="BF240" s="13">
        <f t="shared" si="493"/>
        <v>2.8026590008305304E-3</v>
      </c>
      <c r="BG240" s="13">
        <f t="shared" si="494"/>
        <v>8.6892844808038523E-4</v>
      </c>
      <c r="BH240" s="13">
        <f t="shared" si="495"/>
        <v>2.0205008377570413E-4</v>
      </c>
      <c r="BI240" s="13">
        <f t="shared" si="496"/>
        <v>3.7585820967382942E-5</v>
      </c>
      <c r="BJ240" s="14">
        <f t="shared" si="497"/>
        <v>0.15012670323765523</v>
      </c>
      <c r="BK240" s="14">
        <f t="shared" si="498"/>
        <v>0.19403735674328576</v>
      </c>
      <c r="BL240" s="14">
        <f t="shared" si="499"/>
        <v>0.57241282315856856</v>
      </c>
      <c r="BM240" s="14">
        <f t="shared" si="500"/>
        <v>0.59093550119178151</v>
      </c>
      <c r="BN240" s="14">
        <f t="shared" si="501"/>
        <v>0.40213621524903936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1.3193999999999999</v>
      </c>
      <c r="F241" s="10">
        <f>VLOOKUP(B241,home!$B$2:$E$405,3,FALSE)</f>
        <v>1.1024</v>
      </c>
      <c r="G241" s="10">
        <f>VLOOKUP(C241,away!$B$2:$E$405,4,FALSE)</f>
        <v>1.2402</v>
      </c>
      <c r="H241" s="10">
        <f>VLOOKUP(A241,away!$A$2:$E$405,3,FALSE)</f>
        <v>1.0076000000000001</v>
      </c>
      <c r="I241" s="10">
        <f>VLOOKUP(C241,away!$B$2:$E$405,3,FALSE)</f>
        <v>0.63160000000000005</v>
      </c>
      <c r="J241" s="10">
        <f>VLOOKUP(B241,home!$B$2:$E$405,4,FALSE)</f>
        <v>1.1729000000000001</v>
      </c>
      <c r="K241" s="12">
        <f t="shared" si="446"/>
        <v>1.803879035712</v>
      </c>
      <c r="L241" s="12">
        <f t="shared" si="447"/>
        <v>0.74643374766400017</v>
      </c>
      <c r="M241" s="13">
        <f t="shared" si="448"/>
        <v>7.8057247173158414E-2</v>
      </c>
      <c r="N241" s="13">
        <f t="shared" si="449"/>
        <v>0.14080583176105019</v>
      </c>
      <c r="O241" s="13">
        <f t="shared" si="450"/>
        <v>5.8264563539795818E-2</v>
      </c>
      <c r="P241" s="13">
        <f t="shared" si="451"/>
        <v>0.10510222469434741</v>
      </c>
      <c r="Q241" s="13">
        <f t="shared" si="452"/>
        <v>0.1269983440098747</v>
      </c>
      <c r="R241" s="13">
        <f t="shared" si="453"/>
        <v>2.1745318259508522E-2</v>
      </c>
      <c r="S241" s="13">
        <f t="shared" si="454"/>
        <v>3.537941073939016E-2</v>
      </c>
      <c r="T241" s="13">
        <f t="shared" si="455"/>
        <v>9.4795849866412707E-2</v>
      </c>
      <c r="U241" s="13">
        <f t="shared" si="456"/>
        <v>3.9225923733212764E-2</v>
      </c>
      <c r="V241" s="13">
        <f t="shared" si="457"/>
        <v>5.2930593488878111E-3</v>
      </c>
      <c r="W241" s="13">
        <f t="shared" si="458"/>
        <v>7.6363216776517889E-2</v>
      </c>
      <c r="X241" s="13">
        <f t="shared" si="459"/>
        <v>5.7000082082174698E-2</v>
      </c>
      <c r="Y241" s="13">
        <f t="shared" si="460"/>
        <v>2.1273392442876637E-2</v>
      </c>
      <c r="Z241" s="13">
        <f t="shared" si="461"/>
        <v>5.4104798008637878E-3</v>
      </c>
      <c r="AA241" s="13">
        <f t="shared" si="462"/>
        <v>9.759851085921421E-3</v>
      </c>
      <c r="AB241" s="13">
        <f t="shared" si="463"/>
        <v>8.8027953827823271E-3</v>
      </c>
      <c r="AC241" s="13">
        <f t="shared" si="464"/>
        <v>4.4543614875152673E-4</v>
      </c>
      <c r="AD241" s="13">
        <f t="shared" si="465"/>
        <v>3.4437501460672877E-2</v>
      </c>
      <c r="AE241" s="13">
        <f t="shared" si="466"/>
        <v>2.5705313275474533E-2</v>
      </c>
      <c r="AF241" s="13">
        <f t="shared" si="467"/>
        <v>9.5936566615448127E-3</v>
      </c>
      <c r="AG241" s="13">
        <f t="shared" si="468"/>
        <v>2.3870096985595325E-3</v>
      </c>
      <c r="AH241" s="13">
        <f t="shared" si="469"/>
        <v>1.0096411786047824E-3</v>
      </c>
      <c r="AI241" s="13">
        <f t="shared" si="470"/>
        <v>1.8212705556767217E-3</v>
      </c>
      <c r="AJ241" s="13">
        <f t="shared" si="471"/>
        <v>1.6426758868723921E-3</v>
      </c>
      <c r="AK241" s="13">
        <f t="shared" si="472"/>
        <v>9.8772953159957503E-4</v>
      </c>
      <c r="AL241" s="13">
        <f t="shared" si="473"/>
        <v>2.3990766719821763E-5</v>
      </c>
      <c r="AM241" s="13">
        <f t="shared" si="474"/>
        <v>1.2424217385441838E-2</v>
      </c>
      <c r="AN241" s="13">
        <f t="shared" si="475"/>
        <v>9.2738551448075766E-3</v>
      </c>
      <c r="AO241" s="13">
        <f t="shared" si="476"/>
        <v>3.461159225515893E-3</v>
      </c>
      <c r="AP241" s="13">
        <f t="shared" si="477"/>
        <v>8.6117535065455243E-4</v>
      </c>
      <c r="AQ241" s="13">
        <f t="shared" si="478"/>
        <v>1.6070258609623422E-4</v>
      </c>
      <c r="AR241" s="13">
        <f t="shared" si="479"/>
        <v>1.5072604974837323E-4</v>
      </c>
      <c r="AS241" s="13">
        <f t="shared" si="480"/>
        <v>2.7189156127677442E-4</v>
      </c>
      <c r="AT241" s="13">
        <f t="shared" si="481"/>
        <v>2.4522974368708904E-4</v>
      </c>
      <c r="AU241" s="13">
        <f t="shared" si="482"/>
        <v>1.4745493119005572E-4</v>
      </c>
      <c r="AV241" s="13">
        <f t="shared" si="483"/>
        <v>6.649771477152426E-5</v>
      </c>
      <c r="AW241" s="13">
        <f t="shared" si="484"/>
        <v>8.9730544841974361E-7</v>
      </c>
      <c r="AX241" s="13">
        <f t="shared" si="485"/>
        <v>3.7352975461211846E-3</v>
      </c>
      <c r="AY241" s="13">
        <f t="shared" si="486"/>
        <v>2.7881521459913795E-3</v>
      </c>
      <c r="AZ241" s="13">
        <f t="shared" si="487"/>
        <v>1.0405854276948846E-3</v>
      </c>
      <c r="BA241" s="13">
        <f t="shared" si="488"/>
        <v>2.5890936018627982E-4</v>
      </c>
      <c r="BB241" s="13">
        <f t="shared" si="489"/>
        <v>4.8314671007283319E-5</v>
      </c>
      <c r="BC241" s="13">
        <f t="shared" si="490"/>
        <v>7.2127401894239438E-6</v>
      </c>
      <c r="BD241" s="13">
        <f t="shared" si="491"/>
        <v>1.8751168364044786E-5</v>
      </c>
      <c r="BE241" s="13">
        <f t="shared" si="492"/>
        <v>3.382483950700646E-5</v>
      </c>
      <c r="BF241" s="13">
        <f t="shared" si="493"/>
        <v>3.0507959436505996E-5</v>
      </c>
      <c r="BG241" s="13">
        <f t="shared" si="494"/>
        <v>1.834422281662175E-5</v>
      </c>
      <c r="BH241" s="13">
        <f t="shared" si="495"/>
        <v>8.2726897413334281E-6</v>
      </c>
      <c r="BI241" s="13">
        <f t="shared" si="496"/>
        <v>2.98458631866822E-6</v>
      </c>
      <c r="BJ241" s="14">
        <f t="shared" si="497"/>
        <v>0.6234197796188653</v>
      </c>
      <c r="BK241" s="14">
        <f t="shared" si="498"/>
        <v>0.22708952101724653</v>
      </c>
      <c r="BL241" s="14">
        <f t="shared" si="499"/>
        <v>0.1442542546208323</v>
      </c>
      <c r="BM241" s="14">
        <f t="shared" si="500"/>
        <v>0.46641325077952972</v>
      </c>
      <c r="BN241" s="14">
        <f t="shared" si="501"/>
        <v>0.53097352943773501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1.3193999999999999</v>
      </c>
      <c r="F242" s="10">
        <f>VLOOKUP(B242,home!$B$2:$E$405,3,FALSE)</f>
        <v>0.68899999999999995</v>
      </c>
      <c r="G242" s="10">
        <f>VLOOKUP(C242,away!$B$2:$E$405,4,FALSE)</f>
        <v>1.2885</v>
      </c>
      <c r="H242" s="10">
        <f>VLOOKUP(A242,away!$A$2:$E$405,3,FALSE)</f>
        <v>1.0076000000000001</v>
      </c>
      <c r="I242" s="10">
        <f>VLOOKUP(C242,away!$B$2:$E$405,3,FALSE)</f>
        <v>1.7864</v>
      </c>
      <c r="J242" s="10">
        <f>VLOOKUP(B242,home!$B$2:$E$405,4,FALSE)</f>
        <v>0.9022</v>
      </c>
      <c r="K242" s="12">
        <f t="shared" si="446"/>
        <v>1.1713323140999998</v>
      </c>
      <c r="L242" s="12">
        <f t="shared" si="447"/>
        <v>1.623938924608</v>
      </c>
      <c r="M242" s="13">
        <f t="shared" si="448"/>
        <v>6.1098299860955559E-2</v>
      </c>
      <c r="N242" s="13">
        <f t="shared" si="449"/>
        <v>7.1566412963708775E-2</v>
      </c>
      <c r="O242" s="13">
        <f t="shared" si="450"/>
        <v>9.9219907371577279E-2</v>
      </c>
      <c r="P242" s="13">
        <f t="shared" si="451"/>
        <v>0.11621948370633725</v>
      </c>
      <c r="Q242" s="13">
        <f t="shared" si="452"/>
        <v>4.191402605430862E-2</v>
      </c>
      <c r="R242" s="13">
        <f t="shared" si="453"/>
        <v>8.0563534838352324E-2</v>
      </c>
      <c r="S242" s="13">
        <f t="shared" si="454"/>
        <v>5.5267365964789844E-2</v>
      </c>
      <c r="T242" s="13">
        <f t="shared" si="455"/>
        <v>6.8065818396625635E-2</v>
      </c>
      <c r="U242" s="13">
        <f t="shared" si="456"/>
        <v>9.4366671694283186E-2</v>
      </c>
      <c r="V242" s="13">
        <f t="shared" si="457"/>
        <v>1.1680893745278857E-2</v>
      </c>
      <c r="W242" s="13">
        <f t="shared" si="458"/>
        <v>1.6365084377147E-2</v>
      </c>
      <c r="X242" s="13">
        <f t="shared" si="459"/>
        <v>2.6575897524543278E-2</v>
      </c>
      <c r="Y242" s="13">
        <f t="shared" si="460"/>
        <v>2.1578817223249617E-2</v>
      </c>
      <c r="Z242" s="13">
        <f t="shared" si="461"/>
        <v>4.3610086709337664E-2</v>
      </c>
      <c r="AA242" s="13">
        <f t="shared" si="462"/>
        <v>5.1081903783350133E-2</v>
      </c>
      <c r="AB242" s="13">
        <f t="shared" si="463"/>
        <v>2.991694228359253E-2</v>
      </c>
      <c r="AC242" s="13">
        <f t="shared" si="464"/>
        <v>1.3886919147037755E-3</v>
      </c>
      <c r="AD242" s="13">
        <f t="shared" si="465"/>
        <v>4.7922380384813378E-3</v>
      </c>
      <c r="AE242" s="13">
        <f t="shared" si="466"/>
        <v>7.7823018866769351E-3</v>
      </c>
      <c r="AF242" s="13">
        <f t="shared" si="467"/>
        <v>6.3189914784124784E-3</v>
      </c>
      <c r="AG242" s="13">
        <f t="shared" si="468"/>
        <v>3.4205520753534248E-3</v>
      </c>
      <c r="AH242" s="13">
        <f t="shared" si="469"/>
        <v>1.7705029328205855E-2</v>
      </c>
      <c r="AI242" s="13">
        <f t="shared" si="470"/>
        <v>2.073847297421573E-2</v>
      </c>
      <c r="AJ242" s="13">
        <f t="shared" si="471"/>
        <v>1.214582176989421E-2</v>
      </c>
      <c r="AK242" s="13">
        <f t="shared" si="472"/>
        <v>4.742264506792113E-3</v>
      </c>
      <c r="AL242" s="13">
        <f t="shared" si="473"/>
        <v>1.0566124276539798E-4</v>
      </c>
      <c r="AM242" s="13">
        <f t="shared" si="474"/>
        <v>1.1226606542664777E-3</v>
      </c>
      <c r="AN242" s="13">
        <f t="shared" si="475"/>
        <v>1.8231323355892178E-3</v>
      </c>
      <c r="AO242" s="13">
        <f t="shared" si="476"/>
        <v>1.4803277822374133E-3</v>
      </c>
      <c r="AP242" s="13">
        <f t="shared" si="477"/>
        <v>8.0132063558465674E-4</v>
      </c>
      <c r="AQ242" s="13">
        <f t="shared" si="478"/>
        <v>3.2532394280438651E-4</v>
      </c>
      <c r="AR242" s="13">
        <f t="shared" si="479"/>
        <v>5.7503772574799428E-3</v>
      </c>
      <c r="AS242" s="13">
        <f t="shared" si="480"/>
        <v>6.7356026999519925E-3</v>
      </c>
      <c r="AT242" s="13">
        <f t="shared" si="481"/>
        <v>3.944814548696488E-3</v>
      </c>
      <c r="AU242" s="13">
        <f t="shared" si="482"/>
        <v>1.5402295846733342E-3</v>
      </c>
      <c r="AV242" s="13">
        <f t="shared" si="483"/>
        <v>4.510301709151747E-4</v>
      </c>
      <c r="AW242" s="13">
        <f t="shared" si="484"/>
        <v>5.5829408919317461E-6</v>
      </c>
      <c r="AX242" s="13">
        <f t="shared" si="485"/>
        <v>2.1916811701849553E-4</v>
      </c>
      <c r="AY242" s="13">
        <f t="shared" si="486"/>
        <v>3.5591563625937591E-4</v>
      </c>
      <c r="AZ242" s="13">
        <f t="shared" si="487"/>
        <v>2.8899262779911165E-4</v>
      </c>
      <c r="BA242" s="13">
        <f t="shared" si="488"/>
        <v>1.5643545906924308E-4</v>
      </c>
      <c r="BB242" s="13">
        <f t="shared" si="489"/>
        <v>6.3510407792866336E-5</v>
      </c>
      <c r="BC242" s="13">
        <f t="shared" si="490"/>
        <v>2.062740466651258E-5</v>
      </c>
      <c r="BD242" s="13">
        <f t="shared" si="491"/>
        <v>1.5563769099337132E-3</v>
      </c>
      <c r="BE242" s="13">
        <f t="shared" si="492"/>
        <v>1.8230345675244633E-3</v>
      </c>
      <c r="BF242" s="13">
        <f t="shared" si="493"/>
        <v>1.0676896493313612E-3</v>
      </c>
      <c r="BG242" s="13">
        <f t="shared" si="494"/>
        <v>4.1687312923064014E-4</v>
      </c>
      <c r="BH242" s="13">
        <f t="shared" si="495"/>
        <v>1.2207424178695852E-4</v>
      </c>
      <c r="BI242" s="13">
        <f t="shared" si="496"/>
        <v>2.8597900824864204E-5</v>
      </c>
      <c r="BJ242" s="14">
        <f t="shared" si="497"/>
        <v>0.27503755502159483</v>
      </c>
      <c r="BK242" s="14">
        <f t="shared" si="498"/>
        <v>0.24611631207109005</v>
      </c>
      <c r="BL242" s="14">
        <f t="shared" si="499"/>
        <v>0.43391724921061231</v>
      </c>
      <c r="BM242" s="14">
        <f t="shared" si="500"/>
        <v>0.52774920552202753</v>
      </c>
      <c r="BN242" s="14">
        <f t="shared" si="501"/>
        <v>0.47058166479523977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1.6506000000000001</v>
      </c>
      <c r="F243" s="10">
        <f>VLOOKUP(B243,home!$B$2:$E$405,3,FALSE)</f>
        <v>1.2117</v>
      </c>
      <c r="G243" s="10">
        <f>VLOOKUP(C243,away!$B$2:$E$405,4,FALSE)</f>
        <v>0.77890000000000004</v>
      </c>
      <c r="H243" s="10">
        <f>VLOOKUP(A243,away!$A$2:$E$405,3,FALSE)</f>
        <v>1.3734999999999999</v>
      </c>
      <c r="I243" s="10">
        <f>VLOOKUP(C243,away!$B$2:$E$405,3,FALSE)</f>
        <v>1.4560999999999999</v>
      </c>
      <c r="J243" s="10">
        <f>VLOOKUP(B243,home!$B$2:$E$405,4,FALSE)</f>
        <v>1.2134</v>
      </c>
      <c r="K243" s="12">
        <f t="shared" si="446"/>
        <v>1.557824940378</v>
      </c>
      <c r="L243" s="12">
        <f t="shared" si="447"/>
        <v>2.4267433948899999</v>
      </c>
      <c r="M243" s="13">
        <f t="shared" si="448"/>
        <v>1.8600471757689224E-2</v>
      </c>
      <c r="N243" s="13">
        <f t="shared" si="449"/>
        <v>2.8976278806924889E-2</v>
      </c>
      <c r="O243" s="13">
        <f t="shared" si="450"/>
        <v>4.5138571979810319E-2</v>
      </c>
      <c r="P243" s="13">
        <f t="shared" si="451"/>
        <v>7.0317993203196066E-2</v>
      </c>
      <c r="Q243" s="13">
        <f t="shared" si="452"/>
        <v>2.2569984902387045E-2</v>
      </c>
      <c r="R243" s="13">
        <f t="shared" si="453"/>
        <v>5.4769865703385767E-2</v>
      </c>
      <c r="S243" s="13">
        <f t="shared" si="454"/>
        <v>6.6458262894335998E-2</v>
      </c>
      <c r="T243" s="13">
        <f t="shared" si="455"/>
        <v>5.4771561784634777E-2</v>
      </c>
      <c r="U243" s="13">
        <f t="shared" si="456"/>
        <v>8.5321862773887994E-2</v>
      </c>
      <c r="V243" s="13">
        <f t="shared" si="457"/>
        <v>2.7915729709431715E-2</v>
      </c>
      <c r="W243" s="13">
        <f t="shared" si="458"/>
        <v>1.1720028461631152E-2</v>
      </c>
      <c r="X243" s="13">
        <f t="shared" si="459"/>
        <v>2.8441501657186202E-2</v>
      </c>
      <c r="Y243" s="13">
        <f t="shared" si="460"/>
        <v>3.4510113143664811E-2</v>
      </c>
      <c r="Z243" s="13">
        <f t="shared" si="461"/>
        <v>4.4304136611567915E-2</v>
      </c>
      <c r="AA243" s="13">
        <f t="shared" si="462"/>
        <v>6.9018088975414546E-2</v>
      </c>
      <c r="AB243" s="13">
        <f t="shared" si="463"/>
        <v>5.3759050171564356E-2</v>
      </c>
      <c r="AC243" s="13">
        <f t="shared" si="464"/>
        <v>6.5958612419285976E-3</v>
      </c>
      <c r="AD243" s="13">
        <f t="shared" si="465"/>
        <v>4.5644381598672528E-3</v>
      </c>
      <c r="AE243" s="13">
        <f t="shared" si="466"/>
        <v>1.1076720155841721E-2</v>
      </c>
      <c r="AF243" s="13">
        <f t="shared" si="467"/>
        <v>1.3440178737616916E-2</v>
      </c>
      <c r="AG243" s="13">
        <f t="shared" si="468"/>
        <v>1.0871954992550956E-2</v>
      </c>
      <c r="AH243" s="13">
        <f t="shared" si="469"/>
        <v>2.6878692722106665E-2</v>
      </c>
      <c r="AI243" s="13">
        <f t="shared" si="470"/>
        <v>4.1872297887254391E-2</v>
      </c>
      <c r="AJ243" s="13">
        <f t="shared" si="471"/>
        <v>3.2614854979850977E-2</v>
      </c>
      <c r="AK243" s="13">
        <f t="shared" si="472"/>
        <v>1.6936078171474488E-2</v>
      </c>
      <c r="AL243" s="13">
        <f t="shared" si="473"/>
        <v>9.9741067220497008E-4</v>
      </c>
      <c r="AM243" s="13">
        <f t="shared" si="474"/>
        <v>1.4221191208508535E-3</v>
      </c>
      <c r="AN243" s="13">
        <f t="shared" si="475"/>
        <v>3.4511181832715824E-3</v>
      </c>
      <c r="AO243" s="13">
        <f t="shared" si="476"/>
        <v>4.1874891281195445E-3</v>
      </c>
      <c r="AP243" s="13">
        <f t="shared" si="477"/>
        <v>3.3873205276125969E-3</v>
      </c>
      <c r="AQ243" s="13">
        <f t="shared" si="478"/>
        <v>2.0550394291897946E-3</v>
      </c>
      <c r="AR243" s="13">
        <f t="shared" si="479"/>
        <v>1.3045538005330051E-2</v>
      </c>
      <c r="AS243" s="13">
        <f t="shared" si="480"/>
        <v>2.0322664465352219E-2</v>
      </c>
      <c r="AT243" s="13">
        <f t="shared" si="481"/>
        <v>1.5829576779529717E-2</v>
      </c>
      <c r="AU243" s="13">
        <f t="shared" si="482"/>
        <v>8.2199031675932836E-3</v>
      </c>
      <c r="AV243" s="13">
        <f t="shared" si="483"/>
        <v>3.2012925404922353E-3</v>
      </c>
      <c r="AW243" s="13">
        <f t="shared" si="484"/>
        <v>1.0474034951397114E-4</v>
      </c>
      <c r="AX243" s="13">
        <f t="shared" si="485"/>
        <v>3.6923543910831594E-4</v>
      </c>
      <c r="AY243" s="13">
        <f t="shared" si="486"/>
        <v>8.9603966301541444E-4</v>
      </c>
      <c r="AZ243" s="13">
        <f t="shared" si="487"/>
        <v>1.0872291668910595E-3</v>
      </c>
      <c r="BA243" s="13">
        <f t="shared" si="488"/>
        <v>8.7947539982821189E-4</v>
      </c>
      <c r="BB243" s="13">
        <f t="shared" si="489"/>
        <v>5.3356527937533879E-4</v>
      </c>
      <c r="BC243" s="13">
        <f t="shared" si="490"/>
        <v>2.5896520349334815E-4</v>
      </c>
      <c r="BD243" s="13">
        <f t="shared" si="491"/>
        <v>5.2763621978701904E-3</v>
      </c>
      <c r="BE243" s="13">
        <f t="shared" si="492"/>
        <v>8.2196486263098612E-3</v>
      </c>
      <c r="BF243" s="13">
        <f t="shared" si="493"/>
        <v>6.4023868156046371E-3</v>
      </c>
      <c r="BG243" s="13">
        <f t="shared" si="494"/>
        <v>3.3245992864320622E-3</v>
      </c>
      <c r="BH243" s="13">
        <f t="shared" si="495"/>
        <v>1.2947859212916921E-3</v>
      </c>
      <c r="BI243" s="13">
        <f t="shared" si="496"/>
        <v>4.0340996012770062E-4</v>
      </c>
      <c r="BJ243" s="14">
        <f t="shared" si="497"/>
        <v>0.23947035734306182</v>
      </c>
      <c r="BK243" s="14">
        <f t="shared" si="498"/>
        <v>0.19178176914180195</v>
      </c>
      <c r="BL243" s="14">
        <f t="shared" si="499"/>
        <v>0.51184953113068321</v>
      </c>
      <c r="BM243" s="14">
        <f t="shared" si="500"/>
        <v>0.74624132856022019</v>
      </c>
      <c r="BN243" s="14">
        <f t="shared" si="501"/>
        <v>0.24037316635339331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1.6506000000000001</v>
      </c>
      <c r="F244" s="10">
        <f>VLOOKUP(B244,home!$B$2:$E$405,3,FALSE)</f>
        <v>1.1107</v>
      </c>
      <c r="G244" s="10">
        <f>VLOOKUP(C244,away!$B$2:$E$405,4,FALSE)</f>
        <v>1.2982</v>
      </c>
      <c r="H244" s="10">
        <f>VLOOKUP(A244,away!$A$2:$E$405,3,FALSE)</f>
        <v>1.3734999999999999</v>
      </c>
      <c r="I244" s="10">
        <f>VLOOKUP(C244,away!$B$2:$E$405,3,FALSE)</f>
        <v>1.0401</v>
      </c>
      <c r="J244" s="10">
        <f>VLOOKUP(B244,home!$B$2:$E$405,4,FALSE)</f>
        <v>0.9708</v>
      </c>
      <c r="K244" s="12">
        <f t="shared" si="446"/>
        <v>2.3800178674440002</v>
      </c>
      <c r="L244" s="12">
        <f t="shared" si="447"/>
        <v>1.3868628913800001</v>
      </c>
      <c r="M244" s="13">
        <f t="shared" si="448"/>
        <v>2.312408049334826E-2</v>
      </c>
      <c r="N244" s="13">
        <f t="shared" si="449"/>
        <v>5.5035724742382129E-2</v>
      </c>
      <c r="O244" s="13">
        <f t="shared" si="450"/>
        <v>3.2069929133508833E-2</v>
      </c>
      <c r="P244" s="13">
        <f t="shared" si="451"/>
        <v>7.6327004345413896E-2</v>
      </c>
      <c r="Q244" s="13">
        <f t="shared" si="452"/>
        <v>6.5493004117299664E-2</v>
      </c>
      <c r="R244" s="13">
        <f t="shared" si="453"/>
        <v>2.2238297322224879E-2</v>
      </c>
      <c r="S244" s="13">
        <f t="shared" si="454"/>
        <v>6.2984251352401363E-2</v>
      </c>
      <c r="T244" s="13">
        <f t="shared" si="455"/>
        <v>9.0829817055280468E-2</v>
      </c>
      <c r="U244" s="13">
        <f t="shared" si="456"/>
        <v>5.2927544968427276E-2</v>
      </c>
      <c r="V244" s="13">
        <f t="shared" si="457"/>
        <v>2.3099533396943539E-2</v>
      </c>
      <c r="W244" s="13">
        <f t="shared" si="458"/>
        <v>5.1958173330585555E-2</v>
      </c>
      <c r="X244" s="13">
        <f t="shared" si="459"/>
        <v>7.205886249607911E-2</v>
      </c>
      <c r="Y244" s="13">
        <f t="shared" si="460"/>
        <v>4.9967881195433057E-2</v>
      </c>
      <c r="Z244" s="13">
        <f t="shared" si="461"/>
        <v>1.0280489774556301E-2</v>
      </c>
      <c r="AA244" s="13">
        <f t="shared" si="462"/>
        <v>2.4467749349519341E-2</v>
      </c>
      <c r="AB244" s="13">
        <f t="shared" si="463"/>
        <v>2.9116840313998676E-2</v>
      </c>
      <c r="AC244" s="13">
        <f t="shared" si="464"/>
        <v>4.7653737693286631E-3</v>
      </c>
      <c r="AD244" s="13">
        <f t="shared" si="465"/>
        <v>3.0915345221636484E-2</v>
      </c>
      <c r="AE244" s="13">
        <f t="shared" si="466"/>
        <v>4.2875345062089648E-2</v>
      </c>
      <c r="AF244" s="13">
        <f t="shared" si="467"/>
        <v>2.9731112510862429E-2</v>
      </c>
      <c r="AG244" s="13">
        <f t="shared" si="468"/>
        <v>1.3744325553586253E-2</v>
      </c>
      <c r="AH244" s="13">
        <f t="shared" si="469"/>
        <v>3.5644074433859195E-3</v>
      </c>
      <c r="AI244" s="13">
        <f t="shared" si="470"/>
        <v>8.4833534021088765E-3</v>
      </c>
      <c r="AJ244" s="13">
        <f t="shared" si="471"/>
        <v>1.0095266336430488E-2</v>
      </c>
      <c r="AK244" s="13">
        <f t="shared" si="472"/>
        <v>8.0089714191034986E-3</v>
      </c>
      <c r="AL244" s="13">
        <f t="shared" si="473"/>
        <v>6.291739115917678E-4</v>
      </c>
      <c r="AM244" s="13">
        <f t="shared" si="474"/>
        <v>1.4715814801138866E-2</v>
      </c>
      <c r="AN244" s="13">
        <f t="shared" si="475"/>
        <v>2.0408817464120051E-2</v>
      </c>
      <c r="AO244" s="13">
        <f t="shared" si="476"/>
        <v>1.4152115798968088E-2</v>
      </c>
      <c r="AP244" s="13">
        <f t="shared" si="477"/>
        <v>6.5423480787004861E-3</v>
      </c>
      <c r="AQ244" s="13">
        <f t="shared" si="478"/>
        <v>2.2683349432102364E-3</v>
      </c>
      <c r="AR244" s="13">
        <f t="shared" si="479"/>
        <v>9.8866888259811878E-4</v>
      </c>
      <c r="AS244" s="13">
        <f t="shared" si="480"/>
        <v>2.3530496055694174E-3</v>
      </c>
      <c r="AT244" s="13">
        <f t="shared" si="481"/>
        <v>2.8001500521186357E-3</v>
      </c>
      <c r="AU244" s="13">
        <f t="shared" si="482"/>
        <v>2.221469051855534E-3</v>
      </c>
      <c r="AV244" s="13">
        <f t="shared" si="483"/>
        <v>1.3217840088475129E-3</v>
      </c>
      <c r="AW244" s="13">
        <f t="shared" si="484"/>
        <v>5.768753089555271E-5</v>
      </c>
      <c r="AX244" s="13">
        <f t="shared" si="485"/>
        <v>5.8373170267845631E-3</v>
      </c>
      <c r="AY244" s="13">
        <f t="shared" si="486"/>
        <v>8.095558369668146E-3</v>
      </c>
      <c r="AZ244" s="13">
        <f t="shared" si="487"/>
        <v>5.6137147439467615E-3</v>
      </c>
      <c r="BA244" s="13">
        <f t="shared" si="488"/>
        <v>2.5951508870575143E-3</v>
      </c>
      <c r="BB244" s="13">
        <f t="shared" si="489"/>
        <v>8.9977961569798898E-4</v>
      </c>
      <c r="BC244" s="13">
        <f t="shared" si="490"/>
        <v>2.4957419188633985E-4</v>
      </c>
      <c r="BD244" s="13">
        <f t="shared" si="491"/>
        <v>2.2852469752291014E-4</v>
      </c>
      <c r="BE244" s="13">
        <f t="shared" si="492"/>
        <v>5.4389286325676179E-4</v>
      </c>
      <c r="BF244" s="13">
        <f t="shared" si="493"/>
        <v>6.4723736626318476E-4</v>
      </c>
      <c r="BG244" s="13">
        <f t="shared" si="494"/>
        <v>5.1347883206125881E-4</v>
      </c>
      <c r="BH244" s="13">
        <f t="shared" si="495"/>
        <v>3.055221987150182E-4</v>
      </c>
      <c r="BI244" s="13">
        <f t="shared" si="496"/>
        <v>1.4542965836850393E-4</v>
      </c>
      <c r="BJ244" s="14">
        <f t="shared" si="497"/>
        <v>0.58398811720641375</v>
      </c>
      <c r="BK244" s="14">
        <f t="shared" si="498"/>
        <v>0.19902497563869564</v>
      </c>
      <c r="BL244" s="14">
        <f t="shared" si="499"/>
        <v>0.20304156690588468</v>
      </c>
      <c r="BM244" s="14">
        <f t="shared" si="500"/>
        <v>0.71400923853260012</v>
      </c>
      <c r="BN244" s="14">
        <f t="shared" si="501"/>
        <v>0.27428804015417768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1.6506000000000001</v>
      </c>
      <c r="F245" s="10">
        <f>VLOOKUP(B245,home!$B$2:$E$405,3,FALSE)</f>
        <v>1.2117</v>
      </c>
      <c r="G245" s="10">
        <f>VLOOKUP(C245,away!$B$2:$E$405,4,FALSE)</f>
        <v>0.60580000000000001</v>
      </c>
      <c r="H245" s="10">
        <f>VLOOKUP(A245,away!$A$2:$E$405,3,FALSE)</f>
        <v>1.3734999999999999</v>
      </c>
      <c r="I245" s="10">
        <f>VLOOKUP(C245,away!$B$2:$E$405,3,FALSE)</f>
        <v>0.4854</v>
      </c>
      <c r="J245" s="10">
        <f>VLOOKUP(B245,home!$B$2:$E$405,4,FALSE)</f>
        <v>1.0401</v>
      </c>
      <c r="K245" s="12">
        <f t="shared" si="446"/>
        <v>1.2116193977159999</v>
      </c>
      <c r="L245" s="12">
        <f t="shared" si="447"/>
        <v>0.69343144568999993</v>
      </c>
      <c r="M245" s="13">
        <f t="shared" si="448"/>
        <v>0.14881507616445344</v>
      </c>
      <c r="N245" s="13">
        <f t="shared" si="449"/>
        <v>0.1803072329534357</v>
      </c>
      <c r="O245" s="13">
        <f t="shared" si="450"/>
        <v>0.10319305340518438</v>
      </c>
      <c r="P245" s="13">
        <f t="shared" si="451"/>
        <v>0.12503070521526449</v>
      </c>
      <c r="Q245" s="13">
        <f t="shared" si="452"/>
        <v>0.10923187049744018</v>
      </c>
      <c r="R245" s="13">
        <f t="shared" si="453"/>
        <v>3.5778654103961187E-2</v>
      </c>
      <c r="S245" s="13">
        <f t="shared" si="454"/>
        <v>2.6261917894244348E-2</v>
      </c>
      <c r="T245" s="13">
        <f t="shared" si="455"/>
        <v>7.5744813874462788E-2</v>
      </c>
      <c r="U245" s="13">
        <f t="shared" si="456"/>
        <v>4.3350111336530543E-2</v>
      </c>
      <c r="V245" s="13">
        <f t="shared" si="457"/>
        <v>2.4516229577245738E-3</v>
      </c>
      <c r="W245" s="13">
        <f t="shared" si="458"/>
        <v>4.4115817714500176E-2</v>
      </c>
      <c r="X245" s="13">
        <f t="shared" si="459"/>
        <v>3.059129525556236E-2</v>
      </c>
      <c r="Y245" s="13">
        <f t="shared" si="460"/>
        <v>1.0606483047297123E-2</v>
      </c>
      <c r="Z245" s="13">
        <f t="shared" si="461"/>
        <v>8.2700146133840875E-3</v>
      </c>
      <c r="AA245" s="13">
        <f t="shared" si="462"/>
        <v>1.0020110124970946E-2</v>
      </c>
      <c r="AB245" s="13">
        <f t="shared" si="463"/>
        <v>6.070279897332647E-3</v>
      </c>
      <c r="AC245" s="13">
        <f t="shared" si="464"/>
        <v>1.2873701846389886E-4</v>
      </c>
      <c r="AD245" s="13">
        <f t="shared" si="465"/>
        <v>1.3362895122247889E-2</v>
      </c>
      <c r="AE245" s="13">
        <f t="shared" si="466"/>
        <v>9.2662516832242008E-3</v>
      </c>
      <c r="AF245" s="13">
        <f t="shared" si="467"/>
        <v>3.2127551504127767E-3</v>
      </c>
      <c r="AG245" s="13">
        <f t="shared" si="468"/>
        <v>7.4260848286624174E-4</v>
      </c>
      <c r="AH245" s="13">
        <f t="shared" si="469"/>
        <v>1.4336720473090881E-3</v>
      </c>
      <c r="AI245" s="13">
        <f t="shared" si="470"/>
        <v>1.7370648624829019E-3</v>
      </c>
      <c r="AJ245" s="13">
        <f t="shared" si="471"/>
        <v>1.0523307412375802E-3</v>
      </c>
      <c r="AK245" s="13">
        <f t="shared" si="472"/>
        <v>4.250081129654361E-4</v>
      </c>
      <c r="AL245" s="13">
        <f t="shared" si="473"/>
        <v>4.3264649310300383E-6</v>
      </c>
      <c r="AM245" s="13">
        <f t="shared" si="474"/>
        <v>3.2381485879520097E-3</v>
      </c>
      <c r="AN245" s="13">
        <f t="shared" si="475"/>
        <v>2.2454340567025937E-3</v>
      </c>
      <c r="AO245" s="13">
        <f t="shared" si="476"/>
        <v>7.7852729207042047E-4</v>
      </c>
      <c r="AP245" s="13">
        <f t="shared" si="477"/>
        <v>1.7995176854983754E-4</v>
      </c>
      <c r="AQ245" s="13">
        <f t="shared" si="478"/>
        <v>3.1196053754996518E-5</v>
      </c>
      <c r="AR245" s="13">
        <f t="shared" si="479"/>
        <v>1.9883065608217662E-4</v>
      </c>
      <c r="AS245" s="13">
        <f t="shared" si="480"/>
        <v>2.4090707976976393E-4</v>
      </c>
      <c r="AT245" s="13">
        <f t="shared" si="481"/>
        <v>1.4594384544808092E-4</v>
      </c>
      <c r="AU245" s="13">
        <f t="shared" si="482"/>
        <v>5.8942798040720244E-5</v>
      </c>
      <c r="AV245" s="13">
        <f t="shared" si="483"/>
        <v>1.7854059365448323E-5</v>
      </c>
      <c r="AW245" s="13">
        <f t="shared" si="484"/>
        <v>1.0097187868586838E-7</v>
      </c>
      <c r="AX245" s="13">
        <f t="shared" si="485"/>
        <v>6.5390060697488811E-4</v>
      </c>
      <c r="AY245" s="13">
        <f t="shared" si="486"/>
        <v>4.5343524323216507E-4</v>
      </c>
      <c r="AZ245" s="13">
        <f t="shared" si="487"/>
        <v>1.5721312812063849E-4</v>
      </c>
      <c r="BA245" s="13">
        <f t="shared" si="488"/>
        <v>3.6338842238047185E-5</v>
      </c>
      <c r="BB245" s="13">
        <f t="shared" si="489"/>
        <v>6.299623976957472E-6</v>
      </c>
      <c r="BC245" s="13">
        <f t="shared" si="490"/>
        <v>8.7367147232900153E-7</v>
      </c>
      <c r="BD245" s="13">
        <f t="shared" si="491"/>
        <v>2.2979238215759152E-5</v>
      </c>
      <c r="BE245" s="13">
        <f t="shared" si="492"/>
        <v>2.7842090766950588E-5</v>
      </c>
      <c r="BF245" s="13">
        <f t="shared" si="493"/>
        <v>1.6867008623103445E-5</v>
      </c>
      <c r="BG245" s="13">
        <f t="shared" si="494"/>
        <v>6.8121316097317214E-6</v>
      </c>
      <c r="BH245" s="13">
        <f t="shared" si="495"/>
        <v>2.063427699536319E-6</v>
      </c>
      <c r="BI245" s="13">
        <f t="shared" si="496"/>
        <v>5.0001780530854084E-7</v>
      </c>
      <c r="BJ245" s="14">
        <f t="shared" si="497"/>
        <v>0.48496334265649421</v>
      </c>
      <c r="BK245" s="14">
        <f t="shared" si="498"/>
        <v>0.30314582095831394</v>
      </c>
      <c r="BL245" s="14">
        <f t="shared" si="499"/>
        <v>0.20379982698540128</v>
      </c>
      <c r="BM245" s="14">
        <f t="shared" si="500"/>
        <v>0.29736907860250067</v>
      </c>
      <c r="BN245" s="14">
        <f t="shared" si="501"/>
        <v>0.70235659233973935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1.2378</v>
      </c>
      <c r="F246" s="10">
        <f>VLOOKUP(B246,home!$B$2:$E$405,3,FALSE)</f>
        <v>1.0455000000000001</v>
      </c>
      <c r="G246" s="10">
        <f>VLOOKUP(C246,away!$B$2:$E$405,4,FALSE)</f>
        <v>0.90290000000000004</v>
      </c>
      <c r="H246" s="10">
        <f>VLOOKUP(A246,away!$A$2:$E$405,3,FALSE)</f>
        <v>0.96950000000000003</v>
      </c>
      <c r="I246" s="10">
        <f>VLOOKUP(C246,away!$B$2:$E$405,3,FALSE)</f>
        <v>0.78879999999999995</v>
      </c>
      <c r="J246" s="10">
        <f>VLOOKUP(B246,home!$B$2:$E$405,4,FALSE)</f>
        <v>1.2742</v>
      </c>
      <c r="K246" s="12">
        <f t="shared" si="446"/>
        <v>1.1684608577100002</v>
      </c>
      <c r="L246" s="12">
        <f t="shared" si="447"/>
        <v>0.97443374672000005</v>
      </c>
      <c r="M246" s="13">
        <f t="shared" si="448"/>
        <v>0.11731477121608261</v>
      </c>
      <c r="N246" s="13">
        <f t="shared" si="449"/>
        <v>0.1370777181971963</v>
      </c>
      <c r="O246" s="13">
        <f t="shared" si="450"/>
        <v>0.11431547206168699</v>
      </c>
      <c r="P246" s="13">
        <f t="shared" si="451"/>
        <v>0.13357315453472232</v>
      </c>
      <c r="Q246" s="13">
        <f t="shared" si="452"/>
        <v>8.0084974088812891E-2</v>
      </c>
      <c r="R246" s="13">
        <f t="shared" si="453"/>
        <v>5.5696426874567564E-2</v>
      </c>
      <c r="S246" s="13">
        <f t="shared" si="454"/>
        <v>3.8021187416148031E-2</v>
      </c>
      <c r="T246" s="13">
        <f t="shared" si="455"/>
        <v>7.8037501357336059E-2</v>
      </c>
      <c r="U246" s="13">
        <f t="shared" si="456"/>
        <v>6.5079094717239508E-2</v>
      </c>
      <c r="V246" s="13">
        <f t="shared" si="457"/>
        <v>4.8100506674725613E-3</v>
      </c>
      <c r="W246" s="13">
        <f t="shared" si="458"/>
        <v>3.1192052504499145E-2</v>
      </c>
      <c r="X246" s="13">
        <f t="shared" si="459"/>
        <v>3.0394588589846061E-2</v>
      </c>
      <c r="Y246" s="13">
        <f t="shared" si="460"/>
        <v>1.4808756419808328E-2</v>
      </c>
      <c r="Z246" s="13">
        <f t="shared" si="461"/>
        <v>1.8090825972767125E-2</v>
      </c>
      <c r="AA246" s="13">
        <f t="shared" si="462"/>
        <v>2.1138422032821822E-2</v>
      </c>
      <c r="AB246" s="13">
        <f t="shared" si="463"/>
        <v>1.2349709369553482E-2</v>
      </c>
      <c r="AC246" s="13">
        <f t="shared" si="464"/>
        <v>3.4229153033441586E-4</v>
      </c>
      <c r="AD246" s="13">
        <f t="shared" si="465"/>
        <v>9.1116731057856049E-3</v>
      </c>
      <c r="AE246" s="13">
        <f t="shared" si="466"/>
        <v>8.8787217633585266E-3</v>
      </c>
      <c r="AF246" s="13">
        <f t="shared" si="467"/>
        <v>4.3258630569769268E-3</v>
      </c>
      <c r="AG246" s="13">
        <f t="shared" si="468"/>
        <v>1.4050889821358868E-3</v>
      </c>
      <c r="AH246" s="13">
        <f t="shared" si="469"/>
        <v>4.4070778334757404E-3</v>
      </c>
      <c r="AI246" s="13">
        <f t="shared" si="470"/>
        <v>5.1494979452977917E-3</v>
      </c>
      <c r="AJ246" s="13">
        <f t="shared" si="471"/>
        <v>3.0084933929692722E-3</v>
      </c>
      <c r="AK246" s="13">
        <f t="shared" si="472"/>
        <v>1.1717689234545814E-3</v>
      </c>
      <c r="AL246" s="13">
        <f t="shared" si="473"/>
        <v>1.5589156933382887E-5</v>
      </c>
      <c r="AM246" s="13">
        <f t="shared" si="474"/>
        <v>2.129326674471878E-3</v>
      </c>
      <c r="AN246" s="13">
        <f t="shared" si="475"/>
        <v>2.0748877693964698E-3</v>
      </c>
      <c r="AO246" s="13">
        <f t="shared" si="476"/>
        <v>1.0109203315782527E-3</v>
      </c>
      <c r="AP246" s="13">
        <f t="shared" si="477"/>
        <v>3.2835829544507384E-4</v>
      </c>
      <c r="AQ246" s="13">
        <f t="shared" si="478"/>
        <v>7.9990851024284014E-5</v>
      </c>
      <c r="AR246" s="13">
        <f t="shared" si="479"/>
        <v>8.5888107307208531E-4</v>
      </c>
      <c r="AS246" s="13">
        <f t="shared" si="480"/>
        <v>1.0035689153126939E-3</v>
      </c>
      <c r="AT246" s="13">
        <f t="shared" si="481"/>
        <v>5.8631549777868276E-4</v>
      </c>
      <c r="AU246" s="13">
        <f t="shared" si="482"/>
        <v>2.2836223647438176E-4</v>
      </c>
      <c r="AV246" s="13">
        <f t="shared" si="483"/>
        <v>6.6708083674857488E-5</v>
      </c>
      <c r="AW246" s="13">
        <f t="shared" si="484"/>
        <v>4.9304506124462869E-7</v>
      </c>
      <c r="AX246" s="13">
        <f t="shared" si="485"/>
        <v>4.146724787330321E-4</v>
      </c>
      <c r="AY246" s="13">
        <f t="shared" si="486"/>
        <v>4.0407085711349799E-4</v>
      </c>
      <c r="AZ246" s="13">
        <f t="shared" si="487"/>
        <v>1.9687013961873379E-4</v>
      </c>
      <c r="BA246" s="13">
        <f t="shared" si="488"/>
        <v>6.3945635921990764E-5</v>
      </c>
      <c r="BB246" s="13">
        <f t="shared" si="489"/>
        <v>1.5577696399464621E-5</v>
      </c>
      <c r="BC246" s="13">
        <f t="shared" si="490"/>
        <v>3.0358866135593937E-6</v>
      </c>
      <c r="BD246" s="13">
        <f t="shared" si="491"/>
        <v>1.3948711700342099E-4</v>
      </c>
      <c r="BE246" s="13">
        <f t="shared" si="492"/>
        <v>1.6298523637331243E-4</v>
      </c>
      <c r="BF246" s="13">
        <f t="shared" si="493"/>
        <v>9.5220934543413914E-5</v>
      </c>
      <c r="BG246" s="13">
        <f t="shared" si="494"/>
        <v>3.7087311616181731E-5</v>
      </c>
      <c r="BH246" s="13">
        <f t="shared" si="495"/>
        <v>1.0833767985300438E-5</v>
      </c>
      <c r="BI246" s="13">
        <f t="shared" si="496"/>
        <v>2.5317667664670578E-6</v>
      </c>
      <c r="BJ246" s="14">
        <f t="shared" si="497"/>
        <v>0.40203859468207193</v>
      </c>
      <c r="BK246" s="14">
        <f t="shared" si="498"/>
        <v>0.29448111537880689</v>
      </c>
      <c r="BL246" s="14">
        <f t="shared" si="499"/>
        <v>0.28550794509166744</v>
      </c>
      <c r="BM246" s="14">
        <f t="shared" si="500"/>
        <v>0.36165238634019237</v>
      </c>
      <c r="BN246" s="14">
        <f t="shared" si="501"/>
        <v>0.63806251697306859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1.3520000000000001</v>
      </c>
      <c r="F249" s="10">
        <f>VLOOKUP(B249,home!$B$2:$E$405,3,FALSE)</f>
        <v>0.87019999999999997</v>
      </c>
      <c r="G249" s="10" t="e">
        <f>VLOOKUP(C249,away!$B$2:$E$405,4,FALSE)</f>
        <v>#N/A</v>
      </c>
      <c r="H249" s="10">
        <f>VLOOKUP(A249,away!$A$2:$E$405,3,FALSE)</f>
        <v>1.1732</v>
      </c>
      <c r="I249" s="10" t="e">
        <f>VLOOKUP(C249,away!$B$2:$E$405,3,FALSE)</f>
        <v>#N/A</v>
      </c>
      <c r="J249" s="10">
        <f>VLOOKUP(B249,home!$B$2:$E$405,4,FALSE)</f>
        <v>1.454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1.3520000000000001</v>
      </c>
      <c r="F250" s="10">
        <f>VLOOKUP(B250,home!$B$2:$E$405,3,FALSE)</f>
        <v>1.0006999999999999</v>
      </c>
      <c r="G250" s="10">
        <f>VLOOKUP(C250,away!$B$2:$E$405,4,FALSE)</f>
        <v>1.2326999999999999</v>
      </c>
      <c r="H250" s="10">
        <f>VLOOKUP(A250,away!$A$2:$E$405,3,FALSE)</f>
        <v>1.1732</v>
      </c>
      <c r="I250" s="10">
        <f>VLOOKUP(C250,away!$B$2:$E$405,3,FALSE)</f>
        <v>0.99439999999999995</v>
      </c>
      <c r="J250" s="10">
        <f>VLOOKUP(B250,home!$B$2:$E$405,4,FALSE)</f>
        <v>0.60170000000000001</v>
      </c>
      <c r="K250" s="12">
        <f t="shared" si="446"/>
        <v>1.6677770272799999</v>
      </c>
      <c r="L250" s="12">
        <f t="shared" si="447"/>
        <v>0.70196131913600002</v>
      </c>
      <c r="M250" s="13">
        <f t="shared" si="448"/>
        <v>9.3505189045369863E-2</v>
      </c>
      <c r="N250" s="13">
        <f t="shared" si="449"/>
        <v>0.15594580622134135</v>
      </c>
      <c r="O250" s="13">
        <f t="shared" si="450"/>
        <v>6.5637025848348893E-2</v>
      </c>
      <c r="P250" s="13">
        <f t="shared" si="451"/>
        <v>0.10946792384885982</v>
      </c>
      <c r="Q250" s="13">
        <f t="shared" si="452"/>
        <v>0.13004141655830584</v>
      </c>
      <c r="R250" s="13">
        <f t="shared" si="453"/>
        <v>2.3037326624335358E-2</v>
      </c>
      <c r="S250" s="13">
        <f t="shared" si="454"/>
        <v>3.203893407981178E-2</v>
      </c>
      <c r="T250" s="13">
        <f t="shared" si="455"/>
        <v>9.1284044309582424E-2</v>
      </c>
      <c r="U250" s="13">
        <f t="shared" si="456"/>
        <v>3.8421124114012419E-2</v>
      </c>
      <c r="V250" s="13">
        <f t="shared" si="457"/>
        <v>4.1676066107538823E-3</v>
      </c>
      <c r="W250" s="13">
        <f t="shared" si="458"/>
        <v>7.2293362376963793E-2</v>
      </c>
      <c r="X250" s="13">
        <f t="shared" si="459"/>
        <v>5.0747144018910381E-2</v>
      </c>
      <c r="Y250" s="13">
        <f t="shared" si="460"/>
        <v>1.781126607894945E-2</v>
      </c>
      <c r="Z250" s="13">
        <f t="shared" si="461"/>
        <v>5.3904373955284473E-3</v>
      </c>
      <c r="AA250" s="13">
        <f t="shared" si="462"/>
        <v>8.9900476552533786E-3</v>
      </c>
      <c r="AB250" s="13">
        <f t="shared" si="463"/>
        <v>7.4966974767920079E-3</v>
      </c>
      <c r="AC250" s="13">
        <f t="shared" si="464"/>
        <v>3.0494246345826314E-4</v>
      </c>
      <c r="AD250" s="13">
        <f t="shared" si="465"/>
        <v>3.0142302249282132E-2</v>
      </c>
      <c r="AE250" s="13">
        <f t="shared" si="466"/>
        <v>2.1158730248702105E-2</v>
      </c>
      <c r="AF250" s="13">
        <f t="shared" si="467"/>
        <v>7.4263050983108571E-3</v>
      </c>
      <c r="AG250" s="13">
        <f t="shared" si="468"/>
        <v>1.7376596410388972E-3</v>
      </c>
      <c r="AH250" s="13">
        <f t="shared" si="469"/>
        <v>9.4596963622129327E-4</v>
      </c>
      <c r="AI250" s="13">
        <f t="shared" si="470"/>
        <v>1.5776664277942914E-3</v>
      </c>
      <c r="AJ250" s="13">
        <f t="shared" si="471"/>
        <v>1.3155979124931101E-3</v>
      </c>
      <c r="AK250" s="13">
        <f t="shared" si="472"/>
        <v>7.3137465853117742E-4</v>
      </c>
      <c r="AL250" s="13">
        <f t="shared" si="473"/>
        <v>1.4280028181937924E-5</v>
      </c>
      <c r="AM250" s="13">
        <f t="shared" si="474"/>
        <v>1.0054127848136599E-2</v>
      </c>
      <c r="AN250" s="13">
        <f t="shared" si="475"/>
        <v>7.0576088470399598E-3</v>
      </c>
      <c r="AO250" s="13">
        <f t="shared" si="476"/>
        <v>2.4770842081070373E-3</v>
      </c>
      <c r="AP250" s="13">
        <f t="shared" si="477"/>
        <v>5.7960576611125665E-4</v>
      </c>
      <c r="AQ250" s="13">
        <f t="shared" si="478"/>
        <v>1.017152070395724E-4</v>
      </c>
      <c r="AR250" s="13">
        <f t="shared" si="479"/>
        <v>1.3280681874090026E-4</v>
      </c>
      <c r="AS250" s="13">
        <f t="shared" si="480"/>
        <v>2.2149216136221244E-4</v>
      </c>
      <c r="AT250" s="13">
        <f t="shared" si="481"/>
        <v>1.8469976922124638E-4</v>
      </c>
      <c r="AU250" s="13">
        <f t="shared" si="482"/>
        <v>1.026793440170374E-4</v>
      </c>
      <c r="AV250" s="13">
        <f t="shared" si="483"/>
        <v>4.281156278194879E-5</v>
      </c>
      <c r="AW250" s="13">
        <f t="shared" si="484"/>
        <v>4.6438451810337101E-7</v>
      </c>
      <c r="AX250" s="13">
        <f t="shared" si="485"/>
        <v>2.7946739090763881E-3</v>
      </c>
      <c r="AY250" s="13">
        <f t="shared" si="486"/>
        <v>1.961752983770223E-3</v>
      </c>
      <c r="AZ250" s="13">
        <f t="shared" si="487"/>
        <v>6.8853735615316493E-4</v>
      </c>
      <c r="BA250" s="13">
        <f t="shared" si="488"/>
        <v>1.6110886359989649E-4</v>
      </c>
      <c r="BB250" s="13">
        <f t="shared" si="489"/>
        <v>2.8273047604271309E-5</v>
      </c>
      <c r="BC250" s="13">
        <f t="shared" si="490"/>
        <v>3.9693171584578442E-6</v>
      </c>
      <c r="BD250" s="13">
        <f t="shared" si="491"/>
        <v>1.5537541612269659E-5</v>
      </c>
      <c r="BE250" s="13">
        <f t="shared" si="492"/>
        <v>2.5913154961350389E-5</v>
      </c>
      <c r="BF250" s="13">
        <f t="shared" si="493"/>
        <v>2.1608682274443469E-5</v>
      </c>
      <c r="BG250" s="13">
        <f t="shared" si="494"/>
        <v>1.2012821295703116E-5</v>
      </c>
      <c r="BH250" s="13">
        <f t="shared" si="495"/>
        <v>5.0086768474484069E-6</v>
      </c>
      <c r="BI250" s="13">
        <f t="shared" si="496"/>
        <v>1.6706712366487328E-6</v>
      </c>
      <c r="BJ250" s="14">
        <f t="shared" si="497"/>
        <v>0.60449649415518392</v>
      </c>
      <c r="BK250" s="14">
        <f t="shared" si="498"/>
        <v>0.24146062906020579</v>
      </c>
      <c r="BL250" s="14">
        <f t="shared" si="499"/>
        <v>0.14891907155813311</v>
      </c>
      <c r="BM250" s="14">
        <f t="shared" si="500"/>
        <v>0.42067065542323812</v>
      </c>
      <c r="BN250" s="14">
        <f t="shared" si="501"/>
        <v>0.57763468814656116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1.5366</v>
      </c>
      <c r="F255" s="10">
        <f>VLOOKUP(B255,home!$B$2:$E$405,3,FALSE)</f>
        <v>0.97619999999999996</v>
      </c>
      <c r="G255" s="10">
        <f>VLOOKUP(C255,away!$B$2:$E$405,4,FALSE)</f>
        <v>0.86770000000000003</v>
      </c>
      <c r="H255" s="10">
        <f>VLOOKUP(A255,away!$A$2:$E$405,3,FALSE)</f>
        <v>1.1789000000000001</v>
      </c>
      <c r="I255" s="10">
        <f>VLOOKUP(C255,away!$B$2:$E$405,3,FALSE)</f>
        <v>0.70689999999999997</v>
      </c>
      <c r="J255" s="10">
        <f>VLOOKUP(B255,home!$B$2:$E$405,4,FALSE)</f>
        <v>0.95430000000000004</v>
      </c>
      <c r="K255" s="12">
        <f t="shared" si="446"/>
        <v>1.3015750938839998</v>
      </c>
      <c r="L255" s="12">
        <f t="shared" si="447"/>
        <v>0.79527965646300003</v>
      </c>
      <c r="M255" s="13">
        <f t="shared" si="448"/>
        <v>0.1228421906329322</v>
      </c>
      <c r="N255" s="13">
        <f t="shared" si="449"/>
        <v>0.15988833580597492</v>
      </c>
      <c r="O255" s="13">
        <f t="shared" si="450"/>
        <v>9.7693895165720662E-2</v>
      </c>
      <c r="P255" s="13">
        <f t="shared" si="451"/>
        <v>0.12715594077221651</v>
      </c>
      <c r="Q255" s="13">
        <f t="shared" si="452"/>
        <v>0.10405333784380916</v>
      </c>
      <c r="R255" s="13">
        <f t="shared" si="453"/>
        <v>3.8846983692963334E-2</v>
      </c>
      <c r="S255" s="13">
        <f t="shared" si="454"/>
        <v>3.290529334905247E-2</v>
      </c>
      <c r="T255" s="13">
        <f t="shared" si="455"/>
        <v>8.2751502774253027E-2</v>
      </c>
      <c r="U255" s="13">
        <f t="shared" si="456"/>
        <v>5.0562266447278958E-2</v>
      </c>
      <c r="V255" s="13">
        <f t="shared" si="457"/>
        <v>3.7845335553655822E-3</v>
      </c>
      <c r="W255" s="13">
        <f t="shared" si="458"/>
        <v>4.5144410990999827E-2</v>
      </c>
      <c r="X255" s="13">
        <f t="shared" si="459"/>
        <v>3.5902431664146819E-2</v>
      </c>
      <c r="Y255" s="13">
        <f t="shared" si="460"/>
        <v>1.4276236760024508E-2</v>
      </c>
      <c r="Z255" s="13">
        <f t="shared" si="461"/>
        <v>1.029807194865455E-2</v>
      </c>
      <c r="AA255" s="13">
        <f t="shared" si="462"/>
        <v>1.340371396339423E-2</v>
      </c>
      <c r="AB255" s="13">
        <f t="shared" si="463"/>
        <v>8.722970130149563E-3</v>
      </c>
      <c r="AC255" s="13">
        <f t="shared" si="464"/>
        <v>2.4483949800607144E-4</v>
      </c>
      <c r="AD255" s="13">
        <f t="shared" si="465"/>
        <v>1.4689710243487121E-2</v>
      </c>
      <c r="AE255" s="13">
        <f t="shared" si="466"/>
        <v>1.168242771598145E-2</v>
      </c>
      <c r="AF255" s="13">
        <f t="shared" si="467"/>
        <v>4.645398550309778E-3</v>
      </c>
      <c r="AG255" s="13">
        <f t="shared" si="468"/>
        <v>1.2314636544080266E-3</v>
      </c>
      <c r="AH255" s="13">
        <f t="shared" si="469"/>
        <v>2.0474617803893118E-3</v>
      </c>
      <c r="AI255" s="13">
        <f t="shared" si="470"/>
        <v>2.6649252590341195E-3</v>
      </c>
      <c r="AJ255" s="13">
        <f t="shared" si="471"/>
        <v>1.7343001721105886E-3</v>
      </c>
      <c r="AK255" s="13">
        <f t="shared" si="472"/>
        <v>7.5244063644595892E-4</v>
      </c>
      <c r="AL255" s="13">
        <f t="shared" si="473"/>
        <v>1.0137493168023327E-5</v>
      </c>
      <c r="AM255" s="13">
        <f t="shared" si="474"/>
        <v>3.8239521978590983E-3</v>
      </c>
      <c r="AN255" s="13">
        <f t="shared" si="475"/>
        <v>3.0411113902443173E-3</v>
      </c>
      <c r="AO255" s="13">
        <f t="shared" si="476"/>
        <v>1.2092670108496085E-3</v>
      </c>
      <c r="AP255" s="13">
        <f t="shared" si="477"/>
        <v>3.2056848432017194E-4</v>
      </c>
      <c r="AQ255" s="13">
        <f t="shared" si="478"/>
        <v>6.3735398520752719E-5</v>
      </c>
      <c r="AR255" s="13">
        <f t="shared" si="479"/>
        <v>3.2566094026582692E-4</v>
      </c>
      <c r="AS255" s="13">
        <f t="shared" si="480"/>
        <v>4.2387216890084529E-4</v>
      </c>
      <c r="AT255" s="13">
        <f t="shared" si="481"/>
        <v>2.758507290159662E-4</v>
      </c>
      <c r="AU255" s="13">
        <f t="shared" si="482"/>
        <v>1.1968014617230869E-4</v>
      </c>
      <c r="AV255" s="13">
        <f t="shared" si="483"/>
        <v>3.8943174372568383E-5</v>
      </c>
      <c r="AW255" s="13">
        <f t="shared" si="484"/>
        <v>2.9148564833246161E-7</v>
      </c>
      <c r="AX255" s="13">
        <f t="shared" si="485"/>
        <v>8.2952682348939682E-4</v>
      </c>
      <c r="AY255" s="13">
        <f t="shared" si="486"/>
        <v>6.5970580721149113E-4</v>
      </c>
      <c r="AZ255" s="13">
        <f t="shared" si="487"/>
        <v>2.6232530386290038E-4</v>
      </c>
      <c r="BA255" s="13">
        <f t="shared" si="488"/>
        <v>6.9540659179213182E-5</v>
      </c>
      <c r="BB255" s="13">
        <f t="shared" si="489"/>
        <v>1.3826067885563805E-5</v>
      </c>
      <c r="BC255" s="13">
        <f t="shared" si="490"/>
        <v>2.1991181036530607E-6</v>
      </c>
      <c r="BD255" s="13">
        <f t="shared" si="491"/>
        <v>4.316525344967072E-5</v>
      </c>
      <c r="BE255" s="13">
        <f t="shared" si="492"/>
        <v>5.6182818811281817E-5</v>
      </c>
      <c r="BF255" s="13">
        <f t="shared" si="493"/>
        <v>3.6563078834480944E-5</v>
      </c>
      <c r="BG255" s="13">
        <f t="shared" si="494"/>
        <v>1.5863197588892544E-5</v>
      </c>
      <c r="BH255" s="13">
        <f t="shared" si="495"/>
        <v>5.1617857227658143E-6</v>
      </c>
      <c r="BI255" s="13">
        <f t="shared" si="496"/>
        <v>1.3436903473435999E-6</v>
      </c>
      <c r="BJ255" s="14">
        <f t="shared" si="497"/>
        <v>0.48456101426492065</v>
      </c>
      <c r="BK255" s="14">
        <f t="shared" si="498"/>
        <v>0.28760264110795231</v>
      </c>
      <c r="BL255" s="14">
        <f t="shared" si="499"/>
        <v>0.21777124423096866</v>
      </c>
      <c r="BM255" s="14">
        <f t="shared" si="500"/>
        <v>0.34909287331731631</v>
      </c>
      <c r="BN255" s="14">
        <f t="shared" si="501"/>
        <v>0.65048068391361669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1.5366</v>
      </c>
      <c r="F256" s="10">
        <f>VLOOKUP(B256,home!$B$2:$E$405,3,FALSE)</f>
        <v>0.65080000000000005</v>
      </c>
      <c r="G256" s="10">
        <f>VLOOKUP(C256,away!$B$2:$E$405,4,FALSE)</f>
        <v>1.0226999999999999</v>
      </c>
      <c r="H256" s="10">
        <f>VLOOKUP(A256,away!$A$2:$E$405,3,FALSE)</f>
        <v>1.1789000000000001</v>
      </c>
      <c r="I256" s="10">
        <f>VLOOKUP(C256,away!$B$2:$E$405,3,FALSE)</f>
        <v>1.0906</v>
      </c>
      <c r="J256" s="10">
        <f>VLOOKUP(B256,home!$B$2:$E$405,4,FALSE)</f>
        <v>0.84819999999999995</v>
      </c>
      <c r="K256" s="12">
        <f t="shared" si="446"/>
        <v>1.0227197176560001</v>
      </c>
      <c r="L256" s="12">
        <f t="shared" si="447"/>
        <v>1.090537813988</v>
      </c>
      <c r="M256" s="13">
        <f t="shared" si="448"/>
        <v>0.12084367248245299</v>
      </c>
      <c r="N256" s="13">
        <f t="shared" si="449"/>
        <v>0.12358920660176849</v>
      </c>
      <c r="O256" s="13">
        <f t="shared" si="450"/>
        <v>0.13178459442329613</v>
      </c>
      <c r="P256" s="13">
        <f t="shared" si="451"/>
        <v>0.1347787032000039</v>
      </c>
      <c r="Q256" s="13">
        <f t="shared" si="452"/>
        <v>6.3198559240544863E-2</v>
      </c>
      <c r="R256" s="13">
        <f t="shared" si="453"/>
        <v>7.1858041759838259E-2</v>
      </c>
      <c r="S256" s="13">
        <f t="shared" si="454"/>
        <v>3.7580161342151398E-2</v>
      </c>
      <c r="T256" s="13">
        <f t="shared" si="455"/>
        <v>6.8920418641374895E-2</v>
      </c>
      <c r="U256" s="13">
        <f t="shared" si="456"/>
        <v>7.3490636179934857E-2</v>
      </c>
      <c r="V256" s="13">
        <f t="shared" si="457"/>
        <v>4.6570777560916285E-3</v>
      </c>
      <c r="W256" s="13">
        <f t="shared" si="458"/>
        <v>2.1544804220918683E-2</v>
      </c>
      <c r="X256" s="13">
        <f t="shared" si="459"/>
        <v>2.3495423697880095E-2</v>
      </c>
      <c r="Y256" s="13">
        <f t="shared" si="460"/>
        <v>1.2811323999104006E-2</v>
      </c>
      <c r="Z256" s="13">
        <f t="shared" si="461"/>
        <v>2.6121303926077477E-2</v>
      </c>
      <c r="AA256" s="13">
        <f t="shared" si="462"/>
        <v>2.6714772576084525E-2</v>
      </c>
      <c r="AB256" s="13">
        <f t="shared" si="463"/>
        <v>1.366086233312871E-2</v>
      </c>
      <c r="AC256" s="13">
        <f t="shared" si="464"/>
        <v>3.2463165415154156E-4</v>
      </c>
      <c r="AD256" s="13">
        <f t="shared" si="465"/>
        <v>5.5085740224429377E-3</v>
      </c>
      <c r="AE256" s="13">
        <f t="shared" si="466"/>
        <v>6.0073082726260054E-3</v>
      </c>
      <c r="AF256" s="13">
        <f t="shared" si="467"/>
        <v>3.2755984157907961E-3</v>
      </c>
      <c r="AG256" s="13">
        <f t="shared" si="468"/>
        <v>1.1907213119530169E-3</v>
      </c>
      <c r="AH256" s="13">
        <f t="shared" si="469"/>
        <v>7.1215674205151727E-3</v>
      </c>
      <c r="AI256" s="13">
        <f t="shared" si="470"/>
        <v>7.2833674215774464E-3</v>
      </c>
      <c r="AJ256" s="13">
        <f t="shared" si="471"/>
        <v>3.7244217364902975E-3</v>
      </c>
      <c r="AK256" s="13">
        <f t="shared" si="472"/>
        <v>1.269679848925076E-3</v>
      </c>
      <c r="AL256" s="13">
        <f t="shared" si="473"/>
        <v>1.4482655968791461E-5</v>
      </c>
      <c r="AM256" s="13">
        <f t="shared" si="474"/>
        <v>1.1267454537840038E-3</v>
      </c>
      <c r="AN256" s="13">
        <f t="shared" si="475"/>
        <v>1.2287585240905246E-3</v>
      </c>
      <c r="AO256" s="13">
        <f t="shared" si="476"/>
        <v>6.7000381739040099E-4</v>
      </c>
      <c r="AP256" s="13">
        <f t="shared" si="477"/>
        <v>2.4355483279351434E-4</v>
      </c>
      <c r="AQ256" s="13">
        <f t="shared" si="478"/>
        <v>6.6401438735212985E-5</v>
      </c>
      <c r="AR256" s="13">
        <f t="shared" si="479"/>
        <v>1.5532677133873558E-3</v>
      </c>
      <c r="AS256" s="13">
        <f t="shared" si="480"/>
        <v>1.5885575172796974E-3</v>
      </c>
      <c r="AT256" s="13">
        <f t="shared" si="481"/>
        <v>8.1232454777630425E-4</v>
      </c>
      <c r="AU256" s="13">
        <f t="shared" si="482"/>
        <v>2.7692677738227334E-4</v>
      </c>
      <c r="AV256" s="13">
        <f t="shared" si="483"/>
        <v>7.0804618893946137E-5</v>
      </c>
      <c r="AW256" s="13">
        <f t="shared" si="484"/>
        <v>4.486865712690223E-7</v>
      </c>
      <c r="AX256" s="13">
        <f t="shared" si="485"/>
        <v>1.920574653940263E-4</v>
      </c>
      <c r="AY256" s="13">
        <f t="shared" si="486"/>
        <v>2.0944592847087738E-4</v>
      </c>
      <c r="AZ256" s="13">
        <f t="shared" si="487"/>
        <v>1.1420435249165882E-4</v>
      </c>
      <c r="BA256" s="13">
        <f t="shared" si="488"/>
        <v>4.1514721638056206E-5</v>
      </c>
      <c r="BB256" s="13">
        <f t="shared" si="489"/>
        <v>1.1318343445871532E-5</v>
      </c>
      <c r="BC256" s="13">
        <f t="shared" si="490"/>
        <v>2.4686163038852302E-6</v>
      </c>
      <c r="BD256" s="13">
        <f t="shared" si="491"/>
        <v>2.8231619611593085E-4</v>
      </c>
      <c r="BE256" s="13">
        <f t="shared" si="492"/>
        <v>2.8873034038140081E-4</v>
      </c>
      <c r="BF256" s="13">
        <f t="shared" si="493"/>
        <v>1.476451060967935E-4</v>
      </c>
      <c r="BG256" s="13">
        <f t="shared" si="494"/>
        <v>5.033318707353429E-5</v>
      </c>
      <c r="BH256" s="13">
        <f t="shared" si="495"/>
        <v>1.2869185718142903E-5</v>
      </c>
      <c r="BI256" s="13">
        <f t="shared" si="496"/>
        <v>2.6323139968243483E-6</v>
      </c>
      <c r="BJ256" s="14">
        <f t="shared" si="497"/>
        <v>0.33344841191894187</v>
      </c>
      <c r="BK256" s="14">
        <f t="shared" si="498"/>
        <v>0.29840817501929118</v>
      </c>
      <c r="BL256" s="14">
        <f t="shared" si="499"/>
        <v>0.3419943512038926</v>
      </c>
      <c r="BM256" s="14">
        <f t="shared" si="500"/>
        <v>0.35371046711839882</v>
      </c>
      <c r="BN256" s="14">
        <f t="shared" si="501"/>
        <v>0.64605277770790459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1.2417</v>
      </c>
      <c r="F257" s="10">
        <f>VLOOKUP(B257,home!$B$2:$E$405,3,FALSE)</f>
        <v>0.69030000000000002</v>
      </c>
      <c r="G257" s="10">
        <f>VLOOKUP(C257,away!$B$2:$E$405,4,FALSE)</f>
        <v>1.0066999999999999</v>
      </c>
      <c r="H257" s="10">
        <f>VLOOKUP(A257,away!$A$2:$E$405,3,FALSE)</f>
        <v>0.875</v>
      </c>
      <c r="I257" s="10">
        <f>VLOOKUP(C257,away!$B$2:$E$405,3,FALSE)</f>
        <v>0.85709999999999997</v>
      </c>
      <c r="J257" s="10">
        <f>VLOOKUP(B257,home!$B$2:$E$405,4,FALSE)</f>
        <v>2.1223999999999998</v>
      </c>
      <c r="K257" s="12">
        <f t="shared" si="446"/>
        <v>0.86288838491700004</v>
      </c>
      <c r="L257" s="12">
        <f t="shared" si="447"/>
        <v>1.5917204099999998</v>
      </c>
      <c r="M257" s="13">
        <f t="shared" si="448"/>
        <v>8.5896792130835481E-2</v>
      </c>
      <c r="N257" s="13">
        <f t="shared" si="449"/>
        <v>7.4119344231327891E-2</v>
      </c>
      <c r="O257" s="13">
        <f t="shared" si="450"/>
        <v>0.13672367718817818</v>
      </c>
      <c r="P257" s="13">
        <f t="shared" si="451"/>
        <v>0.11797727298882034</v>
      </c>
      <c r="Q257" s="13">
        <f t="shared" si="452"/>
        <v>3.197836061743884E-2</v>
      </c>
      <c r="R257" s="13">
        <f t="shared" si="453"/>
        <v>0.10881293375533733</v>
      </c>
      <c r="S257" s="13">
        <f t="shared" si="454"/>
        <v>4.0509769330728272E-2</v>
      </c>
      <c r="T257" s="13">
        <f t="shared" si="455"/>
        <v>5.090060927311759E-2</v>
      </c>
      <c r="U257" s="13">
        <f t="shared" si="456"/>
        <v>9.3893416666223542E-2</v>
      </c>
      <c r="V257" s="13">
        <f t="shared" si="457"/>
        <v>6.1821376257190754E-3</v>
      </c>
      <c r="W257" s="13">
        <f t="shared" si="458"/>
        <v>9.1979186484917354E-3</v>
      </c>
      <c r="X257" s="13">
        <f t="shared" si="459"/>
        <v>1.4640514842323907E-2</v>
      </c>
      <c r="Y257" s="13">
        <f t="shared" si="460"/>
        <v>1.165180314371745E-2</v>
      </c>
      <c r="Z257" s="13">
        <f t="shared" si="461"/>
        <v>5.7733255843449446E-2</v>
      </c>
      <c r="AA257" s="13">
        <f t="shared" si="462"/>
        <v>4.9817355890754048E-2</v>
      </c>
      <c r="AB257" s="13">
        <f t="shared" si="463"/>
        <v>2.1493408882704075E-2</v>
      </c>
      <c r="AC257" s="13">
        <f t="shared" si="464"/>
        <v>5.306890107818216E-4</v>
      </c>
      <c r="AD257" s="13">
        <f t="shared" si="465"/>
        <v>1.9841942917987469E-3</v>
      </c>
      <c r="AE257" s="13">
        <f t="shared" si="466"/>
        <v>3.1582825516615603E-3</v>
      </c>
      <c r="AF257" s="13">
        <f t="shared" si="467"/>
        <v>2.513551399013293E-3</v>
      </c>
      <c r="AG257" s="13">
        <f t="shared" si="468"/>
        <v>1.3336236877978373E-3</v>
      </c>
      <c r="AH257" s="13">
        <f t="shared" si="469"/>
        <v>2.2973800415442572E-2</v>
      </c>
      <c r="AI257" s="13">
        <f t="shared" si="470"/>
        <v>1.9823825535886744E-2</v>
      </c>
      <c r="AJ257" s="13">
        <f t="shared" si="471"/>
        <v>8.5528743997688467E-3</v>
      </c>
      <c r="AK257" s="13">
        <f t="shared" si="472"/>
        <v>2.460058659071499E-3</v>
      </c>
      <c r="AL257" s="13">
        <f t="shared" si="473"/>
        <v>2.9155567161022473E-5</v>
      </c>
      <c r="AM257" s="13">
        <f t="shared" si="474"/>
        <v>3.4242764156235047E-4</v>
      </c>
      <c r="AN257" s="13">
        <f t="shared" si="475"/>
        <v>5.4504906602295732E-4</v>
      </c>
      <c r="AO257" s="13">
        <f t="shared" si="476"/>
        <v>4.3378286142008946E-4</v>
      </c>
      <c r="AP257" s="13">
        <f t="shared" si="477"/>
        <v>2.3015367801018595E-4</v>
      </c>
      <c r="AQ257" s="13">
        <f t="shared" si="478"/>
        <v>9.1585076681345326E-5</v>
      </c>
      <c r="AR257" s="13">
        <f t="shared" si="479"/>
        <v>7.313573403305281E-3</v>
      </c>
      <c r="AS257" s="13">
        <f t="shared" si="480"/>
        <v>6.3107975419500204E-3</v>
      </c>
      <c r="AT257" s="13">
        <f t="shared" si="481"/>
        <v>2.7227569492557133E-3</v>
      </c>
      <c r="AU257" s="13">
        <f t="shared" si="482"/>
        <v>7.8314511548826702E-4</v>
      </c>
      <c r="AV257" s="13">
        <f t="shared" si="483"/>
        <v>1.6894170596482702E-4</v>
      </c>
      <c r="AW257" s="13">
        <f t="shared" si="484"/>
        <v>1.1123472913027311E-6</v>
      </c>
      <c r="AX257" s="13">
        <f t="shared" si="485"/>
        <v>4.9246139096445634E-5</v>
      </c>
      <c r="AY257" s="13">
        <f t="shared" si="486"/>
        <v>7.8386084713511452E-5</v>
      </c>
      <c r="AZ257" s="13">
        <f t="shared" si="487"/>
        <v>6.2384365449242609E-5</v>
      </c>
      <c r="BA257" s="13">
        <f t="shared" si="488"/>
        <v>3.309948925015275E-5</v>
      </c>
      <c r="BB257" s="13">
        <f t="shared" si="489"/>
        <v>1.3171283150010938E-5</v>
      </c>
      <c r="BC257" s="13">
        <f t="shared" si="490"/>
        <v>4.1930000431522988E-6</v>
      </c>
      <c r="BD257" s="13">
        <f t="shared" si="491"/>
        <v>1.9401940093456938E-3</v>
      </c>
      <c r="BE257" s="13">
        <f t="shared" si="492"/>
        <v>1.6741708751499445E-3</v>
      </c>
      <c r="BF257" s="13">
        <f t="shared" si="493"/>
        <v>7.2231130126660802E-4</v>
      </c>
      <c r="BG257" s="13">
        <f t="shared" si="494"/>
        <v>2.0775801071908005E-4</v>
      </c>
      <c r="BH257" s="13">
        <f t="shared" si="495"/>
        <v>4.4817993580738932E-5</v>
      </c>
      <c r="BI257" s="13">
        <f t="shared" si="496"/>
        <v>7.7345852192208624E-6</v>
      </c>
      <c r="BJ257" s="14">
        <f t="shared" si="497"/>
        <v>0.20336168137208827</v>
      </c>
      <c r="BK257" s="14">
        <f t="shared" si="498"/>
        <v>0.2512042027387596</v>
      </c>
      <c r="BL257" s="14">
        <f t="shared" si="499"/>
        <v>0.48644755288461228</v>
      </c>
      <c r="BM257" s="14">
        <f t="shared" si="500"/>
        <v>0.44316103818954927</v>
      </c>
      <c r="BN257" s="14">
        <f t="shared" si="501"/>
        <v>0.5555083809119381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1.2417</v>
      </c>
      <c r="F258" s="10">
        <f>VLOOKUP(B258,home!$B$2:$E$405,3,FALSE)</f>
        <v>0.34510000000000002</v>
      </c>
      <c r="G258" s="10">
        <f>VLOOKUP(C258,away!$B$2:$E$405,4,FALSE)</f>
        <v>0.80530000000000002</v>
      </c>
      <c r="H258" s="10">
        <f>VLOOKUP(A258,away!$A$2:$E$405,3,FALSE)</f>
        <v>0.875</v>
      </c>
      <c r="I258" s="10">
        <f>VLOOKUP(C258,away!$B$2:$E$405,3,FALSE)</f>
        <v>2.1223999999999998</v>
      </c>
      <c r="J258" s="10">
        <f>VLOOKUP(B258,home!$B$2:$E$405,4,FALSE)</f>
        <v>0.81630000000000003</v>
      </c>
      <c r="K258" s="12">
        <f t="shared" si="446"/>
        <v>0.34507964255100004</v>
      </c>
      <c r="L258" s="12">
        <f t="shared" si="447"/>
        <v>1.5159507300000001</v>
      </c>
      <c r="M258" s="13">
        <f t="shared" si="448"/>
        <v>0.15551231217064285</v>
      </c>
      <c r="N258" s="13">
        <f t="shared" si="449"/>
        <v>5.3664133096124965E-2</v>
      </c>
      <c r="O258" s="13">
        <f t="shared" si="450"/>
        <v>0.23574900315907391</v>
      </c>
      <c r="P258" s="13">
        <f t="shared" si="451"/>
        <v>8.1352181741887811E-2</v>
      </c>
      <c r="Q258" s="13">
        <f t="shared" si="452"/>
        <v>9.2591999333100465E-3</v>
      </c>
      <c r="R258" s="13">
        <f t="shared" si="453"/>
        <v>0.17869193671788525</v>
      </c>
      <c r="S258" s="13">
        <f t="shared" si="454"/>
        <v>1.0639314311819654E-2</v>
      </c>
      <c r="T258" s="13">
        <f t="shared" si="455"/>
        <v>1.4036490898117319E-2</v>
      </c>
      <c r="U258" s="13">
        <f t="shared" si="456"/>
        <v>6.166294964935376E-2</v>
      </c>
      <c r="V258" s="13">
        <f t="shared" si="457"/>
        <v>6.184086501813277E-4</v>
      </c>
      <c r="W258" s="13">
        <f t="shared" si="458"/>
        <v>1.0650538010982917E-3</v>
      </c>
      <c r="X258" s="13">
        <f t="shared" si="459"/>
        <v>1.6145690872642301E-3</v>
      </c>
      <c r="Y258" s="13">
        <f t="shared" si="460"/>
        <v>1.2238035932368219E-3</v>
      </c>
      <c r="Z258" s="13">
        <f t="shared" si="461"/>
        <v>9.0296057304197305E-2</v>
      </c>
      <c r="AA258" s="13">
        <f t="shared" si="462"/>
        <v>3.1159331178297025E-2</v>
      </c>
      <c r="AB258" s="13">
        <f t="shared" si="463"/>
        <v>5.3762254325674837E-3</v>
      </c>
      <c r="AC258" s="13">
        <f t="shared" si="464"/>
        <v>2.0219015217386457E-5</v>
      </c>
      <c r="AD258" s="13">
        <f t="shared" si="465"/>
        <v>9.1882096245145573E-5</v>
      </c>
      <c r="AE258" s="13">
        <f t="shared" si="466"/>
        <v>1.3928873087675869E-4</v>
      </c>
      <c r="AF258" s="13">
        <f t="shared" si="467"/>
        <v>1.0557742662669795E-4</v>
      </c>
      <c r="AG258" s="13">
        <f t="shared" si="468"/>
        <v>5.335005898875474E-5</v>
      </c>
      <c r="AH258" s="13">
        <f t="shared" si="469"/>
        <v>3.4221093496604946E-2</v>
      </c>
      <c r="AI258" s="13">
        <f t="shared" si="470"/>
        <v>1.1809002711512789E-2</v>
      </c>
      <c r="AJ258" s="13">
        <f t="shared" si="471"/>
        <v>2.0375232172863116E-3</v>
      </c>
      <c r="AK258" s="13">
        <f t="shared" si="472"/>
        <v>2.3436926117017468E-4</v>
      </c>
      <c r="AL258" s="13">
        <f t="shared" si="473"/>
        <v>4.2308187117735569E-7</v>
      </c>
      <c r="AM258" s="13">
        <f t="shared" si="474"/>
        <v>6.341328185822285E-6</v>
      </c>
      <c r="AN258" s="13">
        <f t="shared" si="475"/>
        <v>9.6131410924668701E-6</v>
      </c>
      <c r="AO258" s="13">
        <f t="shared" si="476"/>
        <v>7.2865241283590758E-6</v>
      </c>
      <c r="AP258" s="13">
        <f t="shared" si="477"/>
        <v>3.6820038571828515E-6</v>
      </c>
      <c r="AQ258" s="13">
        <f t="shared" si="478"/>
        <v>1.3954341087897903E-6</v>
      </c>
      <c r="AR258" s="13">
        <f t="shared" si="479"/>
        <v>1.0375498333515287E-2</v>
      </c>
      <c r="AS258" s="13">
        <f t="shared" si="480"/>
        <v>3.5803732562179522E-3</v>
      </c>
      <c r="AT258" s="13">
        <f t="shared" si="481"/>
        <v>6.1775696172742547E-4</v>
      </c>
      <c r="AU258" s="13">
        <f t="shared" si="482"/>
        <v>7.1058450512097283E-5</v>
      </c>
      <c r="AV258" s="13">
        <f t="shared" si="483"/>
        <v>6.1302061757356119E-6</v>
      </c>
      <c r="AW258" s="13">
        <f t="shared" si="484"/>
        <v>6.1478935860630463E-9</v>
      </c>
      <c r="AX258" s="13">
        <f t="shared" si="485"/>
        <v>3.647105439436892E-7</v>
      </c>
      <c r="AY258" s="13">
        <f t="shared" si="486"/>
        <v>5.5288321533013271E-7</v>
      </c>
      <c r="AZ258" s="13">
        <f t="shared" si="487"/>
        <v>4.1907185694223105E-7</v>
      </c>
      <c r="BA258" s="13">
        <f t="shared" si="488"/>
        <v>2.1176409581801023E-7</v>
      </c>
      <c r="BB258" s="13">
        <f t="shared" si="489"/>
        <v>8.0255983910775676E-8</v>
      </c>
      <c r="BC258" s="13">
        <f t="shared" si="490"/>
        <v>2.4332823479281685E-8</v>
      </c>
      <c r="BD258" s="13">
        <f t="shared" si="491"/>
        <v>2.6214573788010519E-3</v>
      </c>
      <c r="BE258" s="13">
        <f t="shared" si="492"/>
        <v>9.0461157523934849E-4</v>
      </c>
      <c r="BF258" s="13">
        <f t="shared" si="493"/>
        <v>1.5608151951554573E-4</v>
      </c>
      <c r="BG258" s="13">
        <f t="shared" si="494"/>
        <v>1.7953518321080489E-5</v>
      </c>
      <c r="BH258" s="13">
        <f t="shared" si="495"/>
        <v>1.548848421192821E-6</v>
      </c>
      <c r="BI258" s="13">
        <f t="shared" si="496"/>
        <v>1.0689521191017992E-7</v>
      </c>
      <c r="BJ258" s="14">
        <f t="shared" si="497"/>
        <v>8.1283320171781082E-2</v>
      </c>
      <c r="BK258" s="14">
        <f t="shared" si="498"/>
        <v>0.24814341185483557</v>
      </c>
      <c r="BL258" s="14">
        <f t="shared" si="499"/>
        <v>0.57929401176741013</v>
      </c>
      <c r="BM258" s="14">
        <f t="shared" si="500"/>
        <v>0.28478748754397765</v>
      </c>
      <c r="BN258" s="14">
        <f t="shared" si="501"/>
        <v>0.71422876681892489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</v>
      </c>
      <c r="F259" s="10">
        <f>VLOOKUP(B259,home!$B$2:$E$405,3,FALSE)</f>
        <v>2</v>
      </c>
      <c r="G259" s="10">
        <f>VLOOKUP(C259,away!$B$2:$E$405,4,FALSE)</f>
        <v>0.66669999999999996</v>
      </c>
      <c r="H259" s="10">
        <f>VLOOKUP(A259,away!$A$2:$E$405,3,FALSE)</f>
        <v>1.1161000000000001</v>
      </c>
      <c r="I259" s="10">
        <f>VLOOKUP(C259,away!$B$2:$E$405,3,FALSE)</f>
        <v>1.456</v>
      </c>
      <c r="J259" s="10">
        <f>VLOOKUP(B259,home!$B$2:$E$405,4,FALSE)</f>
        <v>1.024</v>
      </c>
      <c r="K259" s="12">
        <f t="shared" si="446"/>
        <v>2.0000999999999998</v>
      </c>
      <c r="L259" s="12">
        <f t="shared" si="447"/>
        <v>1.6640425984</v>
      </c>
      <c r="M259" s="13">
        <f t="shared" si="448"/>
        <v>2.5626133755121603E-2</v>
      </c>
      <c r="N259" s="13">
        <f t="shared" si="449"/>
        <v>5.12548301236187E-2</v>
      </c>
      <c r="O259" s="13">
        <f t="shared" si="450"/>
        <v>4.2642978200818499E-2</v>
      </c>
      <c r="P259" s="13">
        <f t="shared" si="451"/>
        <v>8.5290220699457062E-2</v>
      </c>
      <c r="Q259" s="13">
        <f t="shared" si="452"/>
        <v>5.1257392865124887E-2</v>
      </c>
      <c r="R259" s="13">
        <f t="shared" si="453"/>
        <v>3.5479866124402293E-2</v>
      </c>
      <c r="S259" s="13">
        <f t="shared" si="454"/>
        <v>7.0966828399428791E-2</v>
      </c>
      <c r="T259" s="13">
        <f t="shared" si="455"/>
        <v>8.5294485210492044E-2</v>
      </c>
      <c r="U259" s="13">
        <f t="shared" si="456"/>
        <v>7.0963280235417009E-2</v>
      </c>
      <c r="V259" s="13">
        <f t="shared" si="457"/>
        <v>2.6243940026948638E-2</v>
      </c>
      <c r="W259" s="13">
        <f t="shared" si="458"/>
        <v>3.417330382317877E-2</v>
      </c>
      <c r="X259" s="13">
        <f t="shared" si="459"/>
        <v>5.6865833289835056E-2</v>
      </c>
      <c r="Y259" s="13">
        <f t="shared" si="460"/>
        <v>4.7313584493899184E-2</v>
      </c>
      <c r="Z259" s="13">
        <f t="shared" si="461"/>
        <v>1.9680002872178172E-2</v>
      </c>
      <c r="AA259" s="13">
        <f t="shared" si="462"/>
        <v>3.936197374464355E-2</v>
      </c>
      <c r="AB259" s="13">
        <f t="shared" si="463"/>
        <v>3.9363941843330787E-2</v>
      </c>
      <c r="AC259" s="13">
        <f t="shared" si="464"/>
        <v>5.4591522133006411E-3</v>
      </c>
      <c r="AD259" s="13">
        <f t="shared" si="465"/>
        <v>1.7087506244184959E-2</v>
      </c>
      <c r="AE259" s="13">
        <f t="shared" si="466"/>
        <v>2.8434338290749765E-2</v>
      </c>
      <c r="AF259" s="13">
        <f t="shared" si="467"/>
        <v>2.3657975086561932E-2</v>
      </c>
      <c r="AG259" s="13">
        <f t="shared" si="468"/>
        <v>1.312262611197499E-2</v>
      </c>
      <c r="AH259" s="13">
        <f t="shared" si="469"/>
        <v>8.1870907789847128E-3</v>
      </c>
      <c r="AI259" s="13">
        <f t="shared" si="470"/>
        <v>1.6375000267047319E-2</v>
      </c>
      <c r="AJ259" s="13">
        <f t="shared" si="471"/>
        <v>1.6375819017060672E-2</v>
      </c>
      <c r="AK259" s="13">
        <f t="shared" si="472"/>
        <v>1.0917758538674351E-2</v>
      </c>
      <c r="AL259" s="13">
        <f t="shared" si="473"/>
        <v>7.2677728377388857E-4</v>
      </c>
      <c r="AM259" s="13">
        <f t="shared" si="474"/>
        <v>6.8353442477988684E-3</v>
      </c>
      <c r="AN259" s="13">
        <f t="shared" si="475"/>
        <v>1.1374304003065723E-2</v>
      </c>
      <c r="AO259" s="13">
        <f t="shared" si="476"/>
        <v>9.4636631941265054E-3</v>
      </c>
      <c r="AP259" s="13">
        <f t="shared" si="477"/>
        <v>5.2493128973122366E-3</v>
      </c>
      <c r="AQ259" s="13">
        <f t="shared" si="478"/>
        <v>2.1837700683645231E-3</v>
      </c>
      <c r="AR259" s="13">
        <f t="shared" si="479"/>
        <v>2.7247335626396775E-3</v>
      </c>
      <c r="AS259" s="13">
        <f t="shared" si="480"/>
        <v>5.4497395986356171E-3</v>
      </c>
      <c r="AT259" s="13">
        <f t="shared" si="481"/>
        <v>5.45001208561555E-3</v>
      </c>
      <c r="AU259" s="13">
        <f t="shared" si="482"/>
        <v>3.6335230574798877E-3</v>
      </c>
      <c r="AV259" s="13">
        <f t="shared" si="483"/>
        <v>1.8168523668163803E-3</v>
      </c>
      <c r="AW259" s="13">
        <f t="shared" si="484"/>
        <v>6.7191601620399075E-5</v>
      </c>
      <c r="AX259" s="13">
        <f t="shared" si="485"/>
        <v>2.2785620050037531E-3</v>
      </c>
      <c r="AY259" s="13">
        <f t="shared" si="486"/>
        <v>3.7916242394219592E-3</v>
      </c>
      <c r="AZ259" s="13">
        <f t="shared" si="487"/>
        <v>3.154712125762071E-3</v>
      </c>
      <c r="BA259" s="13">
        <f t="shared" si="488"/>
        <v>1.7498584543190342E-3</v>
      </c>
      <c r="BB259" s="13">
        <f t="shared" si="489"/>
        <v>7.2795975228931377E-4</v>
      </c>
      <c r="BC259" s="13">
        <f t="shared" si="490"/>
        <v>2.4227120754602579E-4</v>
      </c>
      <c r="BD259" s="13">
        <f t="shared" si="491"/>
        <v>7.5567878625376974E-4</v>
      </c>
      <c r="BE259" s="13">
        <f t="shared" si="492"/>
        <v>1.5114331403861645E-3</v>
      </c>
      <c r="BF259" s="13">
        <f t="shared" si="493"/>
        <v>1.5115087120431839E-3</v>
      </c>
      <c r="BG259" s="13">
        <f t="shared" si="494"/>
        <v>1.0077228583191909E-3</v>
      </c>
      <c r="BH259" s="13">
        <f t="shared" si="495"/>
        <v>5.038866222310533E-4</v>
      </c>
      <c r="BI259" s="13">
        <f t="shared" si="496"/>
        <v>2.0156472662486599E-4</v>
      </c>
      <c r="BJ259" s="14">
        <f t="shared" si="497"/>
        <v>0.45551325773463025</v>
      </c>
      <c r="BK259" s="14">
        <f t="shared" si="498"/>
        <v>0.21810467661745256</v>
      </c>
      <c r="BL259" s="14">
        <f t="shared" si="499"/>
        <v>0.30423436426742456</v>
      </c>
      <c r="BM259" s="14">
        <f t="shared" si="500"/>
        <v>0.7022564470853413</v>
      </c>
      <c r="BN259" s="14">
        <f t="shared" si="501"/>
        <v>0.29155142176854304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</v>
      </c>
      <c r="F260" s="10">
        <f>VLOOKUP(B260,home!$B$2:$E$405,3,FALSE)</f>
        <v>0.66669999999999996</v>
      </c>
      <c r="G260" s="10">
        <f>VLOOKUP(C260,away!$B$2:$E$405,4,FALSE)</f>
        <v>0.91669999999999996</v>
      </c>
      <c r="H260" s="10">
        <f>VLOOKUP(A260,away!$A$2:$E$405,3,FALSE)</f>
        <v>1.1161000000000001</v>
      </c>
      <c r="I260" s="10">
        <f>VLOOKUP(C260,away!$B$2:$E$405,3,FALSE)</f>
        <v>0.89600000000000002</v>
      </c>
      <c r="J260" s="10">
        <f>VLOOKUP(B260,home!$B$2:$E$405,4,FALSE)</f>
        <v>1.1200000000000001</v>
      </c>
      <c r="K260" s="12">
        <f t="shared" si="446"/>
        <v>0.91674583499999984</v>
      </c>
      <c r="L260" s="12">
        <f t="shared" si="447"/>
        <v>1.1200286720000001</v>
      </c>
      <c r="M260" s="13">
        <f t="shared" si="448"/>
        <v>0.13044879469966994</v>
      </c>
      <c r="N260" s="13">
        <f t="shared" si="449"/>
        <v>0.11958838922169247</v>
      </c>
      <c r="O260" s="13">
        <f t="shared" si="450"/>
        <v>0.14610639029147196</v>
      </c>
      <c r="P260" s="13">
        <f t="shared" si="451"/>
        <v>0.13394242476659132</v>
      </c>
      <c r="Q260" s="13">
        <f t="shared" si="452"/>
        <v>5.4816078866672724E-2</v>
      </c>
      <c r="R260" s="13">
        <f t="shared" si="453"/>
        <v>8.1821673144435558E-2</v>
      </c>
      <c r="S260" s="13">
        <f t="shared" si="454"/>
        <v>3.43824049767157E-2</v>
      </c>
      <c r="T260" s="13">
        <f t="shared" si="455"/>
        <v>6.1395580017286705E-2</v>
      </c>
      <c r="U260" s="13">
        <f t="shared" si="456"/>
        <v>7.5009678067892632E-2</v>
      </c>
      <c r="V260" s="13">
        <f t="shared" si="457"/>
        <v>3.922580165131577E-3</v>
      </c>
      <c r="W260" s="13">
        <f t="shared" si="458"/>
        <v>1.6750803997351245E-2</v>
      </c>
      <c r="X260" s="13">
        <f t="shared" si="459"/>
        <v>1.8761380756085605E-2</v>
      </c>
      <c r="Y260" s="13">
        <f t="shared" si="460"/>
        <v>1.0506642186562463E-2</v>
      </c>
      <c r="Z260" s="13">
        <f t="shared" si="461"/>
        <v>3.0547539970926737E-2</v>
      </c>
      <c r="AA260" s="13">
        <f t="shared" si="462"/>
        <v>2.8004330037843105E-2</v>
      </c>
      <c r="AB260" s="13">
        <f t="shared" si="463"/>
        <v>1.2836426462079026E-2</v>
      </c>
      <c r="AC260" s="13">
        <f t="shared" si="464"/>
        <v>2.5172707606683858E-4</v>
      </c>
      <c r="AD260" s="13">
        <f t="shared" si="465"/>
        <v>3.8390574493682751E-3</v>
      </c>
      <c r="AE260" s="13">
        <f t="shared" si="466"/>
        <v>4.299854416747656E-3</v>
      </c>
      <c r="AF260" s="13">
        <f t="shared" si="467"/>
        <v>2.4079801160916069E-3</v>
      </c>
      <c r="AG260" s="13">
        <f t="shared" si="468"/>
        <v>8.9900225720949609E-4</v>
      </c>
      <c r="AH260" s="13">
        <f t="shared" si="469"/>
        <v>8.5535301566259988E-3</v>
      </c>
      <c r="AI260" s="13">
        <f t="shared" si="470"/>
        <v>7.8414131456337813E-3</v>
      </c>
      <c r="AJ260" s="13">
        <f t="shared" si="471"/>
        <v>3.5942914208870074E-3</v>
      </c>
      <c r="AK260" s="13">
        <f t="shared" si="472"/>
        <v>1.0983505632914652E-3</v>
      </c>
      <c r="AL260" s="13">
        <f t="shared" si="473"/>
        <v>1.033874939984612E-5</v>
      </c>
      <c r="AM260" s="13">
        <f t="shared" si="474"/>
        <v>7.0388798540681804E-4</v>
      </c>
      <c r="AN260" s="13">
        <f t="shared" si="475"/>
        <v>7.8837472553195374E-4</v>
      </c>
      <c r="AO260" s="13">
        <f t="shared" si="476"/>
        <v>4.4150114843795953E-4</v>
      </c>
      <c r="AP260" s="13">
        <f t="shared" si="477"/>
        <v>1.648313149904809E-4</v>
      </c>
      <c r="AQ260" s="13">
        <f t="shared" si="478"/>
        <v>4.6153949708200506E-5</v>
      </c>
      <c r="AR260" s="13">
        <f t="shared" si="479"/>
        <v>1.9160398044475539E-3</v>
      </c>
      <c r="AS260" s="13">
        <f t="shared" si="480"/>
        <v>1.7565215104215093E-3</v>
      </c>
      <c r="AT260" s="13">
        <f t="shared" si="481"/>
        <v>8.0514188938341359E-4</v>
      </c>
      <c r="AU260" s="13">
        <f t="shared" si="482"/>
        <v>2.4603682455875839E-4</v>
      </c>
      <c r="AV260" s="13">
        <f t="shared" si="483"/>
        <v>5.6388308542716844E-5</v>
      </c>
      <c r="AW260" s="13">
        <f t="shared" si="484"/>
        <v>2.9487882941555806E-7</v>
      </c>
      <c r="AX260" s="13">
        <f t="shared" si="485"/>
        <v>1.0754772982137347E-4</v>
      </c>
      <c r="AY260" s="13">
        <f t="shared" si="486"/>
        <v>1.204565410084477E-4</v>
      </c>
      <c r="AZ260" s="13">
        <f t="shared" si="487"/>
        <v>6.7457389829702645E-5</v>
      </c>
      <c r="BA260" s="13">
        <f t="shared" si="488"/>
        <v>2.5184736915849385E-5</v>
      </c>
      <c r="BB260" s="13">
        <f t="shared" si="489"/>
        <v>7.0519068606320417E-6</v>
      </c>
      <c r="BC260" s="13">
        <f t="shared" si="490"/>
        <v>1.5796675752362789E-6</v>
      </c>
      <c r="BD260" s="13">
        <f t="shared" si="491"/>
        <v>3.5766991961242199E-4</v>
      </c>
      <c r="BE260" s="13">
        <f t="shared" si="492"/>
        <v>3.2789240910947263E-4</v>
      </c>
      <c r="BF260" s="13">
        <f t="shared" si="493"/>
        <v>1.5029700018961251E-4</v>
      </c>
      <c r="BG260" s="13">
        <f t="shared" si="494"/>
        <v>4.5928049645607156E-5</v>
      </c>
      <c r="BH260" s="13">
        <f t="shared" si="495"/>
        <v>1.0526087055570893E-5</v>
      </c>
      <c r="BI260" s="13">
        <f t="shared" si="496"/>
        <v>1.9299492934084066E-6</v>
      </c>
      <c r="BJ260" s="14">
        <f t="shared" si="497"/>
        <v>0.29573879638115497</v>
      </c>
      <c r="BK260" s="14">
        <f t="shared" si="498"/>
        <v>0.30307872697458366</v>
      </c>
      <c r="BL260" s="14">
        <f t="shared" si="499"/>
        <v>0.37054045504242061</v>
      </c>
      <c r="BM260" s="14">
        <f t="shared" si="500"/>
        <v>0.33306160571637294</v>
      </c>
      <c r="BN260" s="14">
        <f t="shared" si="501"/>
        <v>0.66672375099053405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</v>
      </c>
      <c r="F261" s="10">
        <f>VLOOKUP(B261,home!$B$2:$E$405,3,FALSE)</f>
        <v>1</v>
      </c>
      <c r="G261" s="10">
        <f>VLOOKUP(C261,away!$B$2:$E$405,4,FALSE)</f>
        <v>0.85709999999999997</v>
      </c>
      <c r="H261" s="10">
        <f>VLOOKUP(A261,away!$A$2:$E$405,3,FALSE)</f>
        <v>1.1161000000000001</v>
      </c>
      <c r="I261" s="10">
        <f>VLOOKUP(C261,away!$B$2:$E$405,3,FALSE)</f>
        <v>1.024</v>
      </c>
      <c r="J261" s="10">
        <f>VLOOKUP(B261,home!$B$2:$E$405,4,FALSE)</f>
        <v>1.008</v>
      </c>
      <c r="K261" s="12">
        <f t="shared" si="446"/>
        <v>1.28565</v>
      </c>
      <c r="L261" s="12">
        <f t="shared" si="447"/>
        <v>1.1520294912000002</v>
      </c>
      <c r="M261" s="13">
        <f t="shared" si="448"/>
        <v>8.7363343836618521E-2</v>
      </c>
      <c r="N261" s="13">
        <f t="shared" si="449"/>
        <v>0.11231868300354861</v>
      </c>
      <c r="O261" s="13">
        <f t="shared" si="450"/>
        <v>0.1006451485496303</v>
      </c>
      <c r="P261" s="13">
        <f t="shared" si="451"/>
        <v>0.1293944352328322</v>
      </c>
      <c r="Q261" s="13">
        <f t="shared" si="452"/>
        <v>7.2201257401756147E-2</v>
      </c>
      <c r="R261" s="13">
        <f t="shared" si="453"/>
        <v>5.7973089637689532E-2</v>
      </c>
      <c r="S261" s="13">
        <f t="shared" si="454"/>
        <v>4.7911741738432025E-2</v>
      </c>
      <c r="T261" s="13">
        <f t="shared" si="455"/>
        <v>8.3177977828545371E-2</v>
      </c>
      <c r="U261" s="13">
        <f t="shared" si="456"/>
        <v>7.4533102692695544E-2</v>
      </c>
      <c r="V261" s="13">
        <f t="shared" si="457"/>
        <v>7.884711381494108E-3</v>
      </c>
      <c r="W261" s="13">
        <f t="shared" si="458"/>
        <v>3.0941848859522596E-2</v>
      </c>
      <c r="X261" s="13">
        <f t="shared" si="459"/>
        <v>3.5645922398423117E-2</v>
      </c>
      <c r="Y261" s="13">
        <f t="shared" si="460"/>
        <v>2.0532576922005046E-2</v>
      </c>
      <c r="Z261" s="13">
        <f t="shared" si="461"/>
        <v>2.2262236319533148E-2</v>
      </c>
      <c r="AA261" s="13">
        <f t="shared" si="462"/>
        <v>2.8621444124207793E-2</v>
      </c>
      <c r="AB261" s="13">
        <f t="shared" si="463"/>
        <v>1.8398579819143876E-2</v>
      </c>
      <c r="AC261" s="13">
        <f t="shared" si="464"/>
        <v>7.2988118598852768E-4</v>
      </c>
      <c r="AD261" s="13">
        <f t="shared" si="465"/>
        <v>9.9450969965613079E-3</v>
      </c>
      <c r="AE261" s="13">
        <f t="shared" si="466"/>
        <v>1.1457045032883173E-2</v>
      </c>
      <c r="AF261" s="13">
        <f t="shared" si="467"/>
        <v>6.599426879943947E-3</v>
      </c>
      <c r="AG261" s="13">
        <f t="shared" si="468"/>
        <v>2.5342447969044753E-3</v>
      </c>
      <c r="AH261" s="13">
        <f t="shared" si="469"/>
        <v>6.4116881950414843E-3</v>
      </c>
      <c r="AI261" s="13">
        <f t="shared" si="470"/>
        <v>8.2431869279550839E-3</v>
      </c>
      <c r="AJ261" s="13">
        <f t="shared" si="471"/>
        <v>5.298926636962728E-3</v>
      </c>
      <c r="AK261" s="13">
        <f t="shared" si="472"/>
        <v>2.270855010270377E-3</v>
      </c>
      <c r="AL261" s="13">
        <f t="shared" si="473"/>
        <v>4.3241277039338547E-5</v>
      </c>
      <c r="AM261" s="13">
        <f t="shared" si="474"/>
        <v>2.5571827907258093E-3</v>
      </c>
      <c r="AN261" s="13">
        <f t="shared" si="475"/>
        <v>2.9459499893052504E-3</v>
      </c>
      <c r="AO261" s="13">
        <f t="shared" si="476"/>
        <v>1.6969106336399873E-3</v>
      </c>
      <c r="AP261" s="13">
        <f t="shared" si="477"/>
        <v>6.5163036462804786E-4</v>
      </c>
      <c r="AQ261" s="13">
        <f t="shared" si="478"/>
        <v>1.8767434935323013E-4</v>
      </c>
      <c r="AR261" s="13">
        <f t="shared" si="479"/>
        <v>1.4772907778133372E-3</v>
      </c>
      <c r="AS261" s="13">
        <f t="shared" si="480"/>
        <v>1.899278888495717E-3</v>
      </c>
      <c r="AT261" s="13">
        <f t="shared" si="481"/>
        <v>1.2209039514972596E-3</v>
      </c>
      <c r="AU261" s="13">
        <f t="shared" si="482"/>
        <v>5.2321838841415055E-4</v>
      </c>
      <c r="AV261" s="13">
        <f t="shared" si="483"/>
        <v>1.6816893026616318E-4</v>
      </c>
      <c r="AW261" s="13">
        <f t="shared" si="484"/>
        <v>1.7790262723267174E-6</v>
      </c>
      <c r="AX261" s="13">
        <f t="shared" si="485"/>
        <v>5.4794034248277219E-4</v>
      </c>
      <c r="AY261" s="13">
        <f t="shared" si="486"/>
        <v>6.3124343395838179E-4</v>
      </c>
      <c r="AZ261" s="13">
        <f t="shared" si="487"/>
        <v>3.6360552602320787E-4</v>
      </c>
      <c r="BA261" s="13">
        <f t="shared" si="488"/>
        <v>1.396280963806748E-4</v>
      </c>
      <c r="BB261" s="13">
        <f t="shared" si="489"/>
        <v>4.0213921207663343E-5</v>
      </c>
      <c r="BC261" s="13">
        <f t="shared" si="490"/>
        <v>9.2655246376042563E-6</v>
      </c>
      <c r="BD261" s="13">
        <f t="shared" si="491"/>
        <v>2.8364709051979206E-4</v>
      </c>
      <c r="BE261" s="13">
        <f t="shared" si="492"/>
        <v>3.646708819267707E-4</v>
      </c>
      <c r="BF261" s="13">
        <f t="shared" si="493"/>
        <v>2.3441955967457641E-4</v>
      </c>
      <c r="BG261" s="13">
        <f t="shared" si="494"/>
        <v>1.0046050229853971E-4</v>
      </c>
      <c r="BH261" s="13">
        <f t="shared" si="495"/>
        <v>3.22892611950294E-5</v>
      </c>
      <c r="BI261" s="13">
        <f t="shared" si="496"/>
        <v>8.3025377310779112E-6</v>
      </c>
      <c r="BJ261" s="14">
        <f t="shared" si="497"/>
        <v>0.39512532509243653</v>
      </c>
      <c r="BK261" s="14">
        <f t="shared" si="498"/>
        <v>0.27395859808636314</v>
      </c>
      <c r="BL261" s="14">
        <f t="shared" si="499"/>
        <v>0.30870867236342919</v>
      </c>
      <c r="BM261" s="14">
        <f t="shared" si="500"/>
        <v>0.43952940979200061</v>
      </c>
      <c r="BN261" s="14">
        <f t="shared" si="501"/>
        <v>0.55989595766207523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1.5278</v>
      </c>
      <c r="F262" s="10">
        <f>VLOOKUP(B262,home!$B$2:$E$405,3,FALSE)</f>
        <v>0.50349999999999995</v>
      </c>
      <c r="G262" s="10">
        <f>VLOOKUP(C262,away!$B$2:$E$405,4,FALSE)</f>
        <v>0.65449999999999997</v>
      </c>
      <c r="H262" s="10">
        <f>VLOOKUP(A262,away!$A$2:$E$405,3,FALSE)</f>
        <v>1.0787</v>
      </c>
      <c r="I262" s="10">
        <f>VLOOKUP(C262,away!$B$2:$E$405,3,FALSE)</f>
        <v>1.7216</v>
      </c>
      <c r="J262" s="10">
        <f>VLOOKUP(B262,home!$B$2:$E$405,4,FALSE)</f>
        <v>0.57050000000000001</v>
      </c>
      <c r="K262" s="12">
        <f t="shared" si="446"/>
        <v>0.50347235785</v>
      </c>
      <c r="L262" s="12">
        <f t="shared" si="447"/>
        <v>1.05946979936</v>
      </c>
      <c r="M262" s="13">
        <f t="shared" si="448"/>
        <v>0.20951872645177863</v>
      </c>
      <c r="N262" s="13">
        <f t="shared" si="449"/>
        <v>0.10548688722040615</v>
      </c>
      <c r="O262" s="13">
        <f t="shared" si="450"/>
        <v>0.22197876307602862</v>
      </c>
      <c r="P262" s="13">
        <f t="shared" si="451"/>
        <v>0.11176017123851464</v>
      </c>
      <c r="Q262" s="13">
        <f t="shared" si="452"/>
        <v>2.655486591555746E-2</v>
      </c>
      <c r="R262" s="13">
        <f t="shared" si="453"/>
        <v>0.11758989778917049</v>
      </c>
      <c r="S262" s="13">
        <f t="shared" si="454"/>
        <v>1.49036032324977E-2</v>
      </c>
      <c r="T262" s="13">
        <f t="shared" si="455"/>
        <v>2.8134078463587363E-2</v>
      </c>
      <c r="U262" s="13">
        <f t="shared" si="456"/>
        <v>5.9203263099254166E-2</v>
      </c>
      <c r="V262" s="13">
        <f t="shared" si="457"/>
        <v>8.833096674790669E-4</v>
      </c>
      <c r="W262" s="13">
        <f t="shared" si="458"/>
        <v>4.4565469849654378E-3</v>
      </c>
      <c r="X262" s="13">
        <f t="shared" si="459"/>
        <v>4.7215769399997455E-3</v>
      </c>
      <c r="Y262" s="13">
        <f t="shared" si="460"/>
        <v>2.5011840866421661E-3</v>
      </c>
      <c r="Z262" s="13">
        <f t="shared" si="461"/>
        <v>4.1527648472485128E-2</v>
      </c>
      <c r="AA262" s="13">
        <f t="shared" si="462"/>
        <v>2.0908023092408037E-2</v>
      </c>
      <c r="AB262" s="13">
        <f t="shared" si="463"/>
        <v>5.2633058421584621E-3</v>
      </c>
      <c r="AC262" s="13">
        <f t="shared" si="464"/>
        <v>2.9448095572979835E-5</v>
      </c>
      <c r="AD262" s="13">
        <f t="shared" si="465"/>
        <v>5.6093705459746431E-4</v>
      </c>
      <c r="AE262" s="13">
        <f t="shared" si="466"/>
        <v>5.9429586868796488E-4</v>
      </c>
      <c r="AF262" s="13">
        <f t="shared" si="467"/>
        <v>3.1481926237965748E-4</v>
      </c>
      <c r="AG262" s="13">
        <f t="shared" si="468"/>
        <v>1.1118050024934632E-4</v>
      </c>
      <c r="AH262" s="13">
        <f t="shared" si="469"/>
        <v>1.0999322348759104E-2</v>
      </c>
      <c r="AI262" s="13">
        <f t="shared" si="470"/>
        <v>5.5378547576819459E-3</v>
      </c>
      <c r="AJ262" s="13">
        <f t="shared" si="471"/>
        <v>1.394078396140485E-3</v>
      </c>
      <c r="AK262" s="13">
        <f t="shared" si="472"/>
        <v>2.3395997904419877E-4</v>
      </c>
      <c r="AL262" s="13">
        <f t="shared" si="473"/>
        <v>6.2832077296762984E-7</v>
      </c>
      <c r="AM262" s="13">
        <f t="shared" si="474"/>
        <v>5.6483260296723928E-5</v>
      </c>
      <c r="AN262" s="13">
        <f t="shared" si="475"/>
        <v>5.9842308453768753E-5</v>
      </c>
      <c r="AO262" s="13">
        <f t="shared" si="476"/>
        <v>3.1700559265376805E-5</v>
      </c>
      <c r="AP262" s="13">
        <f t="shared" si="477"/>
        <v>1.1195261721496184E-5</v>
      </c>
      <c r="AQ262" s="13">
        <f t="shared" si="478"/>
        <v>2.9652604224640618E-6</v>
      </c>
      <c r="AR262" s="13">
        <f t="shared" si="479"/>
        <v>2.3306899683871551E-3</v>
      </c>
      <c r="AS262" s="13">
        <f t="shared" si="480"/>
        <v>1.1734379738012229E-3</v>
      </c>
      <c r="AT262" s="13">
        <f t="shared" si="481"/>
        <v>2.9539679173021412E-4</v>
      </c>
      <c r="AU262" s="13">
        <f t="shared" si="482"/>
        <v>4.9574706411245434E-5</v>
      </c>
      <c r="AV262" s="13">
        <f t="shared" si="483"/>
        <v>6.2398735816478124E-6</v>
      </c>
      <c r="AW262" s="13">
        <f t="shared" si="484"/>
        <v>9.3098595752675216E-9</v>
      </c>
      <c r="AX262" s="13">
        <f t="shared" si="485"/>
        <v>4.7396267067744782E-6</v>
      </c>
      <c r="AY262" s="13">
        <f t="shared" si="486"/>
        <v>5.0214913560676539E-6</v>
      </c>
      <c r="AZ262" s="13">
        <f t="shared" si="487"/>
        <v>2.6600592197504853E-6</v>
      </c>
      <c r="BA262" s="13">
        <f t="shared" si="488"/>
        <v>9.394174692782551E-7</v>
      </c>
      <c r="BB262" s="13">
        <f t="shared" si="489"/>
        <v>2.4882110942287789E-7</v>
      </c>
      <c r="BC262" s="13">
        <f t="shared" si="490"/>
        <v>5.2723690175357826E-8</v>
      </c>
      <c r="BD262" s="13">
        <f t="shared" si="491"/>
        <v>4.1154927219625044E-4</v>
      </c>
      <c r="BE262" s="13">
        <f t="shared" si="492"/>
        <v>2.0720368244409767E-4</v>
      </c>
      <c r="BF262" s="13">
        <f t="shared" si="493"/>
        <v>5.2160663277666252E-5</v>
      </c>
      <c r="BG262" s="13">
        <f t="shared" si="494"/>
        <v>8.7538173758088461E-6</v>
      </c>
      <c r="BH262" s="13">
        <f t="shared" si="495"/>
        <v>1.1018262685966949E-6</v>
      </c>
      <c r="BI262" s="13">
        <f t="shared" si="496"/>
        <v>1.109478138782891E-7</v>
      </c>
      <c r="BJ262" s="14">
        <f t="shared" si="497"/>
        <v>0.17361222108678409</v>
      </c>
      <c r="BK262" s="14">
        <f t="shared" si="498"/>
        <v>0.33710090849797203</v>
      </c>
      <c r="BL262" s="14">
        <f t="shared" si="499"/>
        <v>0.4476446879039333</v>
      </c>
      <c r="BM262" s="14">
        <f t="shared" si="500"/>
        <v>0.20699114208822203</v>
      </c>
      <c r="BN262" s="14">
        <f t="shared" si="501"/>
        <v>0.79288931169145604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1.5278</v>
      </c>
      <c r="F263" s="10">
        <f>VLOOKUP(B263,home!$B$2:$E$405,3,FALSE)</f>
        <v>0.50349999999999995</v>
      </c>
      <c r="G263" s="10">
        <f>VLOOKUP(C263,away!$B$2:$E$405,4,FALSE)</f>
        <v>0.80559999999999998</v>
      </c>
      <c r="H263" s="10">
        <f>VLOOKUP(A263,away!$A$2:$E$405,3,FALSE)</f>
        <v>1.0787</v>
      </c>
      <c r="I263" s="10">
        <f>VLOOKUP(C263,away!$B$2:$E$405,3,FALSE)</f>
        <v>0.92700000000000005</v>
      </c>
      <c r="J263" s="10">
        <f>VLOOKUP(B263,home!$B$2:$E$405,4,FALSE)</f>
        <v>1.3549</v>
      </c>
      <c r="K263" s="12">
        <f t="shared" si="446"/>
        <v>0.61970562487999992</v>
      </c>
      <c r="L263" s="12">
        <f t="shared" si="447"/>
        <v>1.35483889401</v>
      </c>
      <c r="M263" s="13">
        <f t="shared" si="448"/>
        <v>0.13882452979558832</v>
      </c>
      <c r="N263" s="13">
        <f t="shared" si="449"/>
        <v>8.6030341985647227E-2</v>
      </c>
      <c r="O263" s="13">
        <f t="shared" si="450"/>
        <v>0.18808487240971317</v>
      </c>
      <c r="P263" s="13">
        <f t="shared" si="451"/>
        <v>0.11655725338713635</v>
      </c>
      <c r="Q263" s="13">
        <f t="shared" si="452"/>
        <v>2.6656743419427798E-2</v>
      </c>
      <c r="R263" s="13">
        <f t="shared" si="453"/>
        <v>0.1274123502577939</v>
      </c>
      <c r="S263" s="13">
        <f t="shared" si="454"/>
        <v>2.4465404884059697E-2</v>
      </c>
      <c r="T263" s="13">
        <f t="shared" si="455"/>
        <v>3.6115592772285904E-2</v>
      </c>
      <c r="U263" s="13">
        <f t="shared" si="456"/>
        <v>7.895815013393559E-2</v>
      </c>
      <c r="V263" s="13">
        <f t="shared" si="457"/>
        <v>2.282353926683234E-3</v>
      </c>
      <c r="W263" s="13">
        <f t="shared" si="458"/>
        <v>5.5064446126674455E-3</v>
      </c>
      <c r="X263" s="13">
        <f t="shared" si="459"/>
        <v>7.4603453289536848E-3</v>
      </c>
      <c r="Y263" s="13">
        <f t="shared" si="460"/>
        <v>5.0537830072061411E-3</v>
      </c>
      <c r="Z263" s="13">
        <f t="shared" si="461"/>
        <v>5.7541069235494763E-2</v>
      </c>
      <c r="AA263" s="13">
        <f t="shared" si="462"/>
        <v>3.5658524266845619E-2</v>
      </c>
      <c r="AB263" s="13">
        <f t="shared" si="463"/>
        <v>1.1048894031542102E-2</v>
      </c>
      <c r="AC263" s="13">
        <f t="shared" si="464"/>
        <v>1.197667053794683E-4</v>
      </c>
      <c r="AD263" s="13">
        <f t="shared" si="465"/>
        <v>8.5309367489004692E-4</v>
      </c>
      <c r="AE263" s="13">
        <f t="shared" si="466"/>
        <v>1.1558044909749576E-3</v>
      </c>
      <c r="AF263" s="13">
        <f t="shared" si="467"/>
        <v>7.8296443912215154E-4</v>
      </c>
      <c r="AG263" s="13">
        <f t="shared" si="468"/>
        <v>3.5359689158313872E-4</v>
      </c>
      <c r="AH263" s="13">
        <f t="shared" si="469"/>
        <v>1.9489719650792627E-2</v>
      </c>
      <c r="AI263" s="13">
        <f t="shared" si="470"/>
        <v>1.207788889493046E-2</v>
      </c>
      <c r="AJ263" s="13">
        <f t="shared" si="471"/>
        <v>3.7423678424320455E-3</v>
      </c>
      <c r="AK263" s="13">
        <f t="shared" si="472"/>
        <v>7.7305546744172295E-4</v>
      </c>
      <c r="AL263" s="13">
        <f t="shared" si="473"/>
        <v>4.0222511819235635E-6</v>
      </c>
      <c r="AM263" s="13">
        <f t="shared" si="474"/>
        <v>1.0573338977578245E-4</v>
      </c>
      <c r="AN263" s="13">
        <f t="shared" si="475"/>
        <v>1.4325170886374936E-4</v>
      </c>
      <c r="AO263" s="13">
        <f t="shared" si="476"/>
        <v>9.7041493401002355E-5</v>
      </c>
      <c r="AP263" s="13">
        <f t="shared" si="477"/>
        <v>4.3825196530830931E-5</v>
      </c>
      <c r="AQ263" s="13">
        <f t="shared" si="478"/>
        <v>1.4844020199400458E-5</v>
      </c>
      <c r="AR263" s="13">
        <f t="shared" si="479"/>
        <v>5.2810860432489694E-3</v>
      </c>
      <c r="AS263" s="13">
        <f t="shared" si="480"/>
        <v>3.2727187264766488E-3</v>
      </c>
      <c r="AT263" s="13">
        <f t="shared" si="481"/>
        <v>1.0140611017238445E-3</v>
      </c>
      <c r="AU263" s="13">
        <f t="shared" si="482"/>
        <v>2.0947312290342548E-4</v>
      </c>
      <c r="AV263" s="13">
        <f t="shared" si="483"/>
        <v>3.2452918131108074E-5</v>
      </c>
      <c r="AW263" s="13">
        <f t="shared" si="484"/>
        <v>9.3807979294375189E-8</v>
      </c>
      <c r="AX263" s="13">
        <f t="shared" si="485"/>
        <v>1.0920596063613637E-5</v>
      </c>
      <c r="AY263" s="13">
        <f t="shared" si="486"/>
        <v>1.479564829275626E-5</v>
      </c>
      <c r="AZ263" s="13">
        <f t="shared" si="487"/>
        <v>1.002285988455942E-5</v>
      </c>
      <c r="BA263" s="13">
        <f t="shared" si="488"/>
        <v>4.5264534669378952E-6</v>
      </c>
      <c r="BB263" s="13">
        <f t="shared" si="489"/>
        <v>1.5331538022334661E-6</v>
      </c>
      <c r="BC263" s="13">
        <f t="shared" si="490"/>
        <v>4.1543528035304312E-7</v>
      </c>
      <c r="BD263" s="13">
        <f t="shared" si="491"/>
        <v>1.1925034623345133E-3</v>
      </c>
      <c r="BE263" s="13">
        <f t="shared" si="492"/>
        <v>7.3900110329757306E-4</v>
      </c>
      <c r="BF263" s="13">
        <f t="shared" si="493"/>
        <v>2.2898157025301591E-4</v>
      </c>
      <c r="BG263" s="13">
        <f t="shared" si="494"/>
        <v>4.7300389026549626E-5</v>
      </c>
      <c r="BH263" s="13">
        <f t="shared" si="495"/>
        <v>7.3280792846912551E-6</v>
      </c>
      <c r="BI263" s="13">
        <f t="shared" si="496"/>
        <v>9.0825039045795586E-7</v>
      </c>
      <c r="BJ263" s="14">
        <f t="shared" si="497"/>
        <v>0.17041562057831977</v>
      </c>
      <c r="BK263" s="14">
        <f t="shared" si="498"/>
        <v>0.28226812659832168</v>
      </c>
      <c r="BL263" s="14">
        <f t="shared" si="499"/>
        <v>0.48927163772249799</v>
      </c>
      <c r="BM263" s="14">
        <f t="shared" si="500"/>
        <v>0.31591566103901392</v>
      </c>
      <c r="BN263" s="14">
        <f t="shared" si="501"/>
        <v>0.68356609125530676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1.8438000000000001</v>
      </c>
      <c r="F264" s="10">
        <f>VLOOKUP(B264,home!$B$2:$E$405,3,FALSE)</f>
        <v>0.63280000000000003</v>
      </c>
      <c r="G264" s="10">
        <f>VLOOKUP(C264,away!$B$2:$E$405,4,FALSE)</f>
        <v>0.77480000000000004</v>
      </c>
      <c r="H264" s="10">
        <f>VLOOKUP(A264,away!$A$2:$E$405,3,FALSE)</f>
        <v>1.5311999999999999</v>
      </c>
      <c r="I264" s="10">
        <f>VLOOKUP(C264,away!$B$2:$E$405,3,FALSE)</f>
        <v>1.7726999999999999</v>
      </c>
      <c r="J264" s="10">
        <f>VLOOKUP(B264,home!$B$2:$E$405,4,FALSE)</f>
        <v>0.97960000000000003</v>
      </c>
      <c r="K264" s="12">
        <f t="shared" si="446"/>
        <v>0.9040030446720001</v>
      </c>
      <c r="L264" s="12">
        <f t="shared" si="447"/>
        <v>2.6589853319039998</v>
      </c>
      <c r="M264" s="13">
        <f t="shared" si="448"/>
        <v>2.8353965655123912E-2</v>
      </c>
      <c r="N264" s="13">
        <f t="shared" si="449"/>
        <v>2.563207128075734E-2</v>
      </c>
      <c r="O264" s="13">
        <f t="shared" si="450"/>
        <v>7.5392778778284264E-2</v>
      </c>
      <c r="P264" s="13">
        <f t="shared" si="451"/>
        <v>6.8155301561851525E-2</v>
      </c>
      <c r="Q264" s="13">
        <f t="shared" si="452"/>
        <v>1.1585735239527181E-2</v>
      </c>
      <c r="R264" s="13">
        <f t="shared" si="453"/>
        <v>0.10023414645147054</v>
      </c>
      <c r="S264" s="13">
        <f t="shared" si="454"/>
        <v>4.0956749996516682E-2</v>
      </c>
      <c r="T264" s="13">
        <f t="shared" si="455"/>
        <v>3.0806300061226047E-2</v>
      </c>
      <c r="U264" s="13">
        <f t="shared" si="456"/>
        <v>9.0611973572228513E-2</v>
      </c>
      <c r="V264" s="13">
        <f t="shared" si="457"/>
        <v>1.09387780999928E-2</v>
      </c>
      <c r="W264" s="13">
        <f t="shared" si="458"/>
        <v>3.4911799770987531E-3</v>
      </c>
      <c r="X264" s="13">
        <f t="shared" si="459"/>
        <v>9.282996350142526E-3</v>
      </c>
      <c r="Y264" s="13">
        <f t="shared" si="460"/>
        <v>1.2341675565573675E-2</v>
      </c>
      <c r="Z264" s="13">
        <f t="shared" si="461"/>
        <v>8.88403750567925E-2</v>
      </c>
      <c r="AA264" s="13">
        <f t="shared" si="462"/>
        <v>8.0311969541142836E-2</v>
      </c>
      <c r="AB264" s="13">
        <f t="shared" si="463"/>
        <v>3.6301132494399022E-2</v>
      </c>
      <c r="AC264" s="13">
        <f t="shared" si="464"/>
        <v>1.643367389043821E-3</v>
      </c>
      <c r="AD264" s="13">
        <f t="shared" si="465"/>
        <v>7.8900933219879898E-4</v>
      </c>
      <c r="AE264" s="13">
        <f t="shared" si="466"/>
        <v>2.0979642410519765E-3</v>
      </c>
      <c r="AF264" s="13">
        <f t="shared" si="467"/>
        <v>2.7892280719081573E-3</v>
      </c>
      <c r="AG264" s="13">
        <f t="shared" si="468"/>
        <v>2.4721721768462216E-3</v>
      </c>
      <c r="AH264" s="13">
        <f t="shared" si="469"/>
        <v>5.9056313539215304E-2</v>
      </c>
      <c r="AI264" s="13">
        <f t="shared" si="470"/>
        <v>5.3387087246554894E-2</v>
      </c>
      <c r="AJ264" s="13">
        <f t="shared" si="471"/>
        <v>2.4131044708527661E-2</v>
      </c>
      <c r="AK264" s="13">
        <f t="shared" si="472"/>
        <v>7.2715126292083893E-3</v>
      </c>
      <c r="AL264" s="13">
        <f t="shared" si="473"/>
        <v>1.5800851470235694E-4</v>
      </c>
      <c r="AM264" s="13">
        <f t="shared" si="474"/>
        <v>1.4265336771646721E-4</v>
      </c>
      <c r="AN264" s="13">
        <f t="shared" si="475"/>
        <v>3.7931321230479385E-4</v>
      </c>
      <c r="AO264" s="13">
        <f t="shared" si="476"/>
        <v>5.0429413385791745E-4</v>
      </c>
      <c r="AP264" s="13">
        <f t="shared" si="477"/>
        <v>4.4697023496447825E-4</v>
      </c>
      <c r="AQ264" s="13">
        <f t="shared" si="478"/>
        <v>2.97121824642058E-4</v>
      </c>
      <c r="AR264" s="13">
        <f t="shared" si="479"/>
        <v>3.140597429141942E-2</v>
      </c>
      <c r="AS264" s="13">
        <f t="shared" si="480"/>
        <v>2.8391096380333717E-2</v>
      </c>
      <c r="AT264" s="13">
        <f t="shared" si="481"/>
        <v>1.2832818784698937E-2</v>
      </c>
      <c r="AU264" s="13">
        <f t="shared" si="482"/>
        <v>3.8669690843639594E-3</v>
      </c>
      <c r="AV264" s="13">
        <f t="shared" si="483"/>
        <v>8.7393795647937886E-4</v>
      </c>
      <c r="AW264" s="13">
        <f t="shared" si="484"/>
        <v>1.0550276086271072E-5</v>
      </c>
      <c r="AX264" s="13">
        <f t="shared" si="485"/>
        <v>2.1493179791400117E-5</v>
      </c>
      <c r="AY264" s="13">
        <f t="shared" si="486"/>
        <v>5.7150049801308382E-5</v>
      </c>
      <c r="AZ264" s="13">
        <f t="shared" si="487"/>
        <v>7.5980572069631061E-5</v>
      </c>
      <c r="BA264" s="13">
        <f t="shared" si="488"/>
        <v>6.7343742214274574E-5</v>
      </c>
      <c r="BB264" s="13">
        <f t="shared" si="489"/>
        <v>4.4766505685820066E-5</v>
      </c>
      <c r="BC264" s="13">
        <f t="shared" si="490"/>
        <v>2.3806696395838516E-5</v>
      </c>
      <c r="BD264" s="13">
        <f t="shared" si="491"/>
        <v>1.3918004162506393E-2</v>
      </c>
      <c r="BE264" s="13">
        <f t="shared" si="492"/>
        <v>1.2581918138663349E-2</v>
      </c>
      <c r="BF264" s="13">
        <f t="shared" si="493"/>
        <v>5.6870461525827653E-3</v>
      </c>
      <c r="BG264" s="13">
        <f t="shared" si="494"/>
        <v>1.7137023457083351E-3</v>
      </c>
      <c r="BH264" s="13">
        <f t="shared" si="495"/>
        <v>3.8729803454547082E-4</v>
      </c>
      <c r="BI264" s="13">
        <f t="shared" si="496"/>
        <v>7.0023720484917445E-5</v>
      </c>
      <c r="BJ264" s="14">
        <f t="shared" si="497"/>
        <v>0.10334922581577466</v>
      </c>
      <c r="BK264" s="14">
        <f t="shared" si="498"/>
        <v>0.1502633212670324</v>
      </c>
      <c r="BL264" s="14">
        <f t="shared" si="499"/>
        <v>0.63842674801281829</v>
      </c>
      <c r="BM264" s="14">
        <f t="shared" si="500"/>
        <v>0.67147907141168794</v>
      </c>
      <c r="BN264" s="14">
        <f t="shared" si="501"/>
        <v>0.30935399896701476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1.8438000000000001</v>
      </c>
      <c r="F265" s="10">
        <f>VLOOKUP(B265,home!$B$2:$E$405,3,FALSE)</f>
        <v>1.2397</v>
      </c>
      <c r="G265" s="10">
        <f>VLOOKUP(C265,away!$B$2:$E$405,4,FALSE)</f>
        <v>1.1751</v>
      </c>
      <c r="H265" s="10">
        <f>VLOOKUP(A265,away!$A$2:$E$405,3,FALSE)</f>
        <v>1.5311999999999999</v>
      </c>
      <c r="I265" s="10">
        <f>VLOOKUP(C265,away!$B$2:$E$405,3,FALSE)</f>
        <v>0.65310000000000001</v>
      </c>
      <c r="J265" s="10">
        <f>VLOOKUP(B265,home!$B$2:$E$405,4,FALSE)</f>
        <v>1.0263</v>
      </c>
      <c r="K265" s="12">
        <f t="shared" si="446"/>
        <v>2.6859952363860002</v>
      </c>
      <c r="L265" s="12">
        <f t="shared" si="447"/>
        <v>1.026327422736</v>
      </c>
      <c r="M265" s="13">
        <f t="shared" si="448"/>
        <v>2.4420736302856603E-2</v>
      </c>
      <c r="N265" s="13">
        <f t="shared" si="449"/>
        <v>6.5593981378511496E-2</v>
      </c>
      <c r="O265" s="13">
        <f t="shared" si="450"/>
        <v>2.5063671351026287E-2</v>
      </c>
      <c r="P265" s="13">
        <f t="shared" si="451"/>
        <v>6.7320901855200871E-2</v>
      </c>
      <c r="Q265" s="13">
        <f t="shared" si="452"/>
        <v>8.8092560759136962E-2</v>
      </c>
      <c r="R265" s="13">
        <f t="shared" si="453"/>
        <v>1.2861766611000464E-2</v>
      </c>
      <c r="S265" s="13">
        <f t="shared" si="454"/>
        <v>4.6396060405306541E-2</v>
      </c>
      <c r="T265" s="13">
        <f t="shared" si="455"/>
        <v>9.0411810846139515E-2</v>
      </c>
      <c r="U265" s="13">
        <f t="shared" si="456"/>
        <v>3.4546643848655752E-2</v>
      </c>
      <c r="V265" s="13">
        <f t="shared" si="457"/>
        <v>1.4211167783705073E-2</v>
      </c>
      <c r="W265" s="13">
        <f t="shared" si="458"/>
        <v>7.88720661866954E-2</v>
      </c>
      <c r="X265" s="13">
        <f t="shared" si="459"/>
        <v>8.0948564415254276E-2</v>
      </c>
      <c r="Y265" s="13">
        <f t="shared" si="460"/>
        <v>4.1539865745243501E-2</v>
      </c>
      <c r="Z265" s="13">
        <f t="shared" si="461"/>
        <v>4.4001279259000148E-3</v>
      </c>
      <c r="AA265" s="13">
        <f t="shared" si="462"/>
        <v>1.1818722648456452E-2</v>
      </c>
      <c r="AB265" s="13">
        <f t="shared" si="463"/>
        <v>1.5872516366960684E-2</v>
      </c>
      <c r="AC265" s="13">
        <f t="shared" si="464"/>
        <v>2.4485047762019445E-3</v>
      </c>
      <c r="AD265" s="13">
        <f t="shared" si="465"/>
        <v>5.296249851534629E-2</v>
      </c>
      <c r="AE265" s="13">
        <f t="shared" si="466"/>
        <v>5.4356864602914577E-2</v>
      </c>
      <c r="AF265" s="13">
        <f t="shared" si="467"/>
        <v>2.7893970377959508E-2</v>
      </c>
      <c r="AG265" s="13">
        <f t="shared" si="468"/>
        <v>9.5427822426285055E-3</v>
      </c>
      <c r="AH265" s="13">
        <f t="shared" si="469"/>
        <v>1.1289929884744155E-3</v>
      </c>
      <c r="AI265" s="13">
        <f t="shared" si="470"/>
        <v>3.0324697889554746E-3</v>
      </c>
      <c r="AJ265" s="13">
        <f t="shared" si="471"/>
        <v>4.0725997038094331E-3</v>
      </c>
      <c r="AK265" s="13">
        <f t="shared" si="472"/>
        <v>3.6463278013797243E-3</v>
      </c>
      <c r="AL265" s="13">
        <f t="shared" si="473"/>
        <v>2.6999275973738795E-4</v>
      </c>
      <c r="AM265" s="13">
        <f t="shared" si="474"/>
        <v>2.8451403743864147E-2</v>
      </c>
      <c r="AN265" s="13">
        <f t="shared" si="475"/>
        <v>2.9200455877661468E-2</v>
      </c>
      <c r="AO265" s="13">
        <f t="shared" si="476"/>
        <v>1.4984614311818288E-2</v>
      </c>
      <c r="AP265" s="13">
        <f t="shared" si="477"/>
        <v>5.1263735291138153E-3</v>
      </c>
      <c r="AQ265" s="13">
        <f t="shared" si="478"/>
        <v>1.3153344330293583E-3</v>
      </c>
      <c r="AR265" s="13">
        <f t="shared" si="479"/>
        <v>2.3174329282959238E-4</v>
      </c>
      <c r="AS265" s="13">
        <f t="shared" si="480"/>
        <v>6.2246138060469104E-4</v>
      </c>
      <c r="AT265" s="13">
        <f t="shared" si="481"/>
        <v>8.359641515692267E-4</v>
      </c>
      <c r="AU265" s="13">
        <f t="shared" si="482"/>
        <v>7.4846524296813587E-4</v>
      </c>
      <c r="AV265" s="13">
        <f t="shared" si="483"/>
        <v>5.0259351930322582E-4</v>
      </c>
      <c r="AW265" s="13">
        <f t="shared" si="484"/>
        <v>2.0674774838074086E-5</v>
      </c>
      <c r="AX265" s="13">
        <f t="shared" si="485"/>
        <v>1.2736722487418983E-2</v>
      </c>
      <c r="AY265" s="13">
        <f t="shared" si="486"/>
        <v>1.3072047564616378E-2</v>
      </c>
      <c r="AZ265" s="13">
        <f t="shared" si="487"/>
        <v>6.708100443437566E-3</v>
      </c>
      <c r="BA265" s="13">
        <f t="shared" si="488"/>
        <v>2.2949024798558323E-3</v>
      </c>
      <c r="BB265" s="13">
        <f t="shared" si="489"/>
        <v>5.888303368952227E-4</v>
      </c>
      <c r="BC265" s="13">
        <f t="shared" si="490"/>
        <v>1.2086654441888895E-4</v>
      </c>
      <c r="BD265" s="13">
        <f t="shared" si="491"/>
        <v>3.9640749411024935E-5</v>
      </c>
      <c r="BE265" s="13">
        <f t="shared" si="492"/>
        <v>1.0647486408478411E-4</v>
      </c>
      <c r="BF265" s="13">
        <f t="shared" si="493"/>
        <v>1.4299548886328851E-4</v>
      </c>
      <c r="BG265" s="13">
        <f t="shared" si="494"/>
        <v>1.2802840063716009E-4</v>
      </c>
      <c r="BH265" s="13">
        <f t="shared" si="495"/>
        <v>8.5970918558382601E-5</v>
      </c>
      <c r="BI265" s="13">
        <f t="shared" si="496"/>
        <v>4.6183495543108888E-5</v>
      </c>
      <c r="BJ265" s="14">
        <f t="shared" si="497"/>
        <v>0.70481461682196</v>
      </c>
      <c r="BK265" s="14">
        <f t="shared" si="498"/>
        <v>0.16813941144762479</v>
      </c>
      <c r="BL265" s="14">
        <f t="shared" si="499"/>
        <v>0.11553423261309131</v>
      </c>
      <c r="BM265" s="14">
        <f t="shared" si="500"/>
        <v>0.69648339776106527</v>
      </c>
      <c r="BN265" s="14">
        <f t="shared" si="501"/>
        <v>0.2833536182577327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1.3193999999999999</v>
      </c>
      <c r="F266" s="10">
        <f>VLOOKUP(B266,home!$B$2:$E$405,3,FALSE)</f>
        <v>1.1024</v>
      </c>
      <c r="G266" s="10">
        <f>VLOOKUP(C266,away!$B$2:$E$405,4,FALSE)</f>
        <v>0.58950000000000002</v>
      </c>
      <c r="H266" s="10">
        <f>VLOOKUP(A266,away!$A$2:$E$405,3,FALSE)</f>
        <v>1.0076000000000001</v>
      </c>
      <c r="I266" s="10">
        <f>VLOOKUP(C266,away!$B$2:$E$405,3,FALSE)</f>
        <v>1.9849000000000001</v>
      </c>
      <c r="J266" s="10">
        <f>VLOOKUP(B266,home!$B$2:$E$405,4,FALSE)</f>
        <v>1.1729000000000001</v>
      </c>
      <c r="K266" s="12">
        <f t="shared" si="446"/>
        <v>0.85743161712000004</v>
      </c>
      <c r="L266" s="12">
        <f t="shared" si="447"/>
        <v>2.3457826879960004</v>
      </c>
      <c r="M266" s="13">
        <f t="shared" si="448"/>
        <v>4.0631392164746281E-2</v>
      </c>
      <c r="N266" s="13">
        <f t="shared" si="449"/>
        <v>3.4838640289655304E-2</v>
      </c>
      <c r="O266" s="13">
        <f t="shared" si="450"/>
        <v>9.5312416329238148E-2</v>
      </c>
      <c r="P266" s="13">
        <f t="shared" si="451"/>
        <v>8.1723879264793367E-2</v>
      </c>
      <c r="Q266" s="13">
        <f t="shared" si="452"/>
        <v>1.4935875840910565E-2</v>
      </c>
      <c r="R266" s="13">
        <f t="shared" si="453"/>
        <v>0.1117911080880971</v>
      </c>
      <c r="S266" s="13">
        <f t="shared" si="454"/>
        <v>4.1093795254456979E-2</v>
      </c>
      <c r="T266" s="13">
        <f t="shared" si="455"/>
        <v>3.5036318977665702E-2</v>
      </c>
      <c r="U266" s="13">
        <f t="shared" si="456"/>
        <v>9.5853230587613816E-2</v>
      </c>
      <c r="V266" s="13">
        <f t="shared" si="457"/>
        <v>9.1837703230121318E-3</v>
      </c>
      <c r="W266" s="13">
        <f t="shared" si="458"/>
        <v>4.2688307251251625E-3</v>
      </c>
      <c r="X266" s="13">
        <f t="shared" si="459"/>
        <v>1.0013749212984018E-2</v>
      </c>
      <c r="Y266" s="13">
        <f t="shared" si="460"/>
        <v>1.1745039772875745E-2</v>
      </c>
      <c r="Z266" s="13">
        <f t="shared" si="461"/>
        <v>8.7412548674982604E-2</v>
      </c>
      <c r="AA266" s="13">
        <f t="shared" si="462"/>
        <v>7.4950282966971052E-2</v>
      </c>
      <c r="AB266" s="13">
        <f t="shared" si="463"/>
        <v>3.213237116398579E-2</v>
      </c>
      <c r="AC266" s="13">
        <f t="shared" si="464"/>
        <v>1.1544850192898295E-3</v>
      </c>
      <c r="AD266" s="13">
        <f t="shared" si="465"/>
        <v>9.1505760796390257E-4</v>
      </c>
      <c r="AE266" s="13">
        <f t="shared" si="466"/>
        <v>2.1465262952807536E-3</v>
      </c>
      <c r="AF266" s="13">
        <f t="shared" si="467"/>
        <v>2.5176421113988915E-3</v>
      </c>
      <c r="AG266" s="13">
        <f t="shared" si="468"/>
        <v>1.9686137598297392E-3</v>
      </c>
      <c r="AH266" s="13">
        <f t="shared" si="469"/>
        <v>5.1262710848845469E-2</v>
      </c>
      <c r="AI266" s="13">
        <f t="shared" si="470"/>
        <v>4.3954269061080548E-2</v>
      </c>
      <c r="AJ266" s="13">
        <f t="shared" si="471"/>
        <v>1.8843890000184934E-2</v>
      </c>
      <c r="AK266" s="13">
        <f t="shared" si="472"/>
        <v>5.3857823585633227E-3</v>
      </c>
      <c r="AL266" s="13">
        <f t="shared" si="473"/>
        <v>9.288285663154449E-5</v>
      </c>
      <c r="AM266" s="13">
        <f t="shared" si="474"/>
        <v>1.5691986491088965E-4</v>
      </c>
      <c r="AN266" s="13">
        <f t="shared" si="475"/>
        <v>3.6809990251063593E-4</v>
      </c>
      <c r="AO266" s="13">
        <f t="shared" si="476"/>
        <v>4.3174118938123273E-4</v>
      </c>
      <c r="AP266" s="13">
        <f t="shared" si="477"/>
        <v>3.3759033591509942E-4</v>
      </c>
      <c r="AQ266" s="13">
        <f t="shared" si="478"/>
        <v>1.9797839140609863E-4</v>
      </c>
      <c r="AR266" s="13">
        <f t="shared" si="479"/>
        <v>2.4050235929793298E-2</v>
      </c>
      <c r="AS266" s="13">
        <f t="shared" si="480"/>
        <v>2.0621432685400197E-2</v>
      </c>
      <c r="AT266" s="13">
        <f t="shared" si="481"/>
        <v>8.840734187386956E-3</v>
      </c>
      <c r="AU266" s="13">
        <f t="shared" si="482"/>
        <v>2.5267750036064227E-3</v>
      </c>
      <c r="AV266" s="13">
        <f t="shared" si="483"/>
        <v>5.4163419436016223E-4</v>
      </c>
      <c r="AW266" s="13">
        <f t="shared" si="484"/>
        <v>5.1894380706832609E-6</v>
      </c>
      <c r="AX266" s="13">
        <f t="shared" si="485"/>
        <v>2.2424675588132665E-5</v>
      </c>
      <c r="AY266" s="13">
        <f t="shared" si="486"/>
        <v>5.2603415778568127E-5</v>
      </c>
      <c r="AZ266" s="13">
        <f t="shared" si="487"/>
        <v>6.1698091031410401E-5</v>
      </c>
      <c r="BA266" s="13">
        <f t="shared" si="488"/>
        <v>4.8243437941294596E-5</v>
      </c>
      <c r="BB266" s="13">
        <f t="shared" si="489"/>
        <v>2.8292155383024562E-5</v>
      </c>
      <c r="BC266" s="13">
        <f t="shared" si="490"/>
        <v>1.3273449660718379E-5</v>
      </c>
      <c r="BD266" s="13">
        <f t="shared" si="491"/>
        <v>9.4027711810547535E-3</v>
      </c>
      <c r="BE266" s="13">
        <f t="shared" si="492"/>
        <v>8.0622332991811107E-3</v>
      </c>
      <c r="BF266" s="13">
        <f t="shared" si="493"/>
        <v>3.4564068676577859E-3</v>
      </c>
      <c r="BG266" s="13">
        <f t="shared" si="494"/>
        <v>9.8787750998682996E-4</v>
      </c>
      <c r="BH266" s="13">
        <f t="shared" si="495"/>
        <v>2.1175935272612162E-4</v>
      </c>
      <c r="BI266" s="13">
        <f t="shared" si="496"/>
        <v>3.6313832849648604E-5</v>
      </c>
      <c r="BJ266" s="14">
        <f t="shared" si="497"/>
        <v>0.12010515950319686</v>
      </c>
      <c r="BK266" s="14">
        <f t="shared" si="498"/>
        <v>0.17393280829870866</v>
      </c>
      <c r="BL266" s="14">
        <f t="shared" si="499"/>
        <v>0.60822423544858339</v>
      </c>
      <c r="BM266" s="14">
        <f t="shared" si="500"/>
        <v>0.610394025970323</v>
      </c>
      <c r="BN266" s="14">
        <f t="shared" si="501"/>
        <v>0.37923331197744076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1.3193999999999999</v>
      </c>
      <c r="F267" s="10">
        <f>VLOOKUP(B267,home!$B$2:$E$405,3,FALSE)</f>
        <v>0.62009999999999998</v>
      </c>
      <c r="G267" s="10">
        <f>VLOOKUP(C267,away!$B$2:$E$405,4,FALSE)</f>
        <v>1.5915999999999999</v>
      </c>
      <c r="H267" s="10">
        <f>VLOOKUP(A267,away!$A$2:$E$405,3,FALSE)</f>
        <v>1.0076000000000001</v>
      </c>
      <c r="I267" s="10">
        <f>VLOOKUP(C267,away!$B$2:$E$405,3,FALSE)</f>
        <v>0.79400000000000004</v>
      </c>
      <c r="J267" s="10">
        <f>VLOOKUP(B267,home!$B$2:$E$405,4,FALSE)</f>
        <v>0.63160000000000005</v>
      </c>
      <c r="K267" s="12">
        <f t="shared" si="446"/>
        <v>1.3021833605039999</v>
      </c>
      <c r="L267" s="12">
        <f t="shared" si="447"/>
        <v>0.50530172704000009</v>
      </c>
      <c r="M267" s="13">
        <f t="shared" si="448"/>
        <v>0.16406623060253989</v>
      </c>
      <c r="N267" s="13">
        <f t="shared" si="449"/>
        <v>0.21364431551123958</v>
      </c>
      <c r="O267" s="13">
        <f t="shared" si="450"/>
        <v>8.2902949672406315E-2</v>
      </c>
      <c r="P267" s="13">
        <f t="shared" si="451"/>
        <v>0.10795484160010803</v>
      </c>
      <c r="Q267" s="13">
        <f t="shared" si="452"/>
        <v>0.13910203636250143</v>
      </c>
      <c r="R267" s="13">
        <f t="shared" si="453"/>
        <v>2.0945501823088561E-2</v>
      </c>
      <c r="S267" s="13">
        <f t="shared" si="454"/>
        <v>1.775845002061625E-2</v>
      </c>
      <c r="T267" s="13">
        <f t="shared" si="455"/>
        <v>7.0288499208752853E-2</v>
      </c>
      <c r="U267" s="13">
        <f t="shared" si="456"/>
        <v>2.727488395143212E-2</v>
      </c>
      <c r="V267" s="13">
        <f t="shared" si="457"/>
        <v>1.2983311353377742E-3</v>
      </c>
      <c r="W267" s="13">
        <f t="shared" si="458"/>
        <v>6.0378785721157228E-2</v>
      </c>
      <c r="X267" s="13">
        <f t="shared" si="459"/>
        <v>3.050950470147884E-2</v>
      </c>
      <c r="Y267" s="13">
        <f t="shared" si="460"/>
        <v>7.7082527083961305E-3</v>
      </c>
      <c r="Z267" s="13">
        <f t="shared" si="461"/>
        <v>3.5279327483087063E-3</v>
      </c>
      <c r="AA267" s="13">
        <f t="shared" si="462"/>
        <v>4.5940153218247438E-3</v>
      </c>
      <c r="AB267" s="13">
        <f t="shared" si="463"/>
        <v>2.9911251549903052E-3</v>
      </c>
      <c r="AC267" s="13">
        <f t="shared" si="464"/>
        <v>5.339350286509693E-5</v>
      </c>
      <c r="AD267" s="13">
        <f t="shared" si="465"/>
        <v>1.9656062523381861E-2</v>
      </c>
      <c r="AE267" s="13">
        <f t="shared" si="466"/>
        <v>9.9322423398710766E-3</v>
      </c>
      <c r="AF267" s="13">
        <f t="shared" si="467"/>
        <v>2.509389603858333E-3</v>
      </c>
      <c r="AG267" s="13">
        <f t="shared" si="468"/>
        <v>4.226663002152791E-4</v>
      </c>
      <c r="AH267" s="13">
        <f t="shared" si="469"/>
        <v>4.4566762765034089E-4</v>
      </c>
      <c r="AI267" s="13">
        <f t="shared" si="470"/>
        <v>5.8034096904156622E-4</v>
      </c>
      <c r="AJ267" s="13">
        <f t="shared" si="471"/>
        <v>3.7785517665234734E-4</v>
      </c>
      <c r="AK267" s="13">
        <f t="shared" si="472"/>
        <v>1.6401224123899536E-4</v>
      </c>
      <c r="AL267" s="13">
        <f t="shared" si="473"/>
        <v>1.4053073866834419E-6</v>
      </c>
      <c r="AM267" s="13">
        <f t="shared" si="474"/>
        <v>5.1191595101948238E-3</v>
      </c>
      <c r="AN267" s="13">
        <f t="shared" si="475"/>
        <v>2.5867201414946851E-3</v>
      </c>
      <c r="AO267" s="13">
        <f t="shared" si="476"/>
        <v>6.5353707743320897E-4</v>
      </c>
      <c r="AP267" s="13">
        <f t="shared" si="477"/>
        <v>1.100778046372249E-4</v>
      </c>
      <c r="AQ267" s="13">
        <f t="shared" si="478"/>
        <v>1.3905626197990371E-5</v>
      </c>
      <c r="AR267" s="13">
        <f t="shared" si="479"/>
        <v>4.5039324387507422E-5</v>
      </c>
      <c r="AS267" s="13">
        <f t="shared" si="480"/>
        <v>5.8649458785754172E-5</v>
      </c>
      <c r="AT267" s="13">
        <f t="shared" si="481"/>
        <v>3.818617466668711E-5</v>
      </c>
      <c r="AU267" s="13">
        <f t="shared" si="482"/>
        <v>1.6575133750753108E-5</v>
      </c>
      <c r="AV267" s="13">
        <f t="shared" si="483"/>
        <v>5.3959658420897381E-6</v>
      </c>
      <c r="AW267" s="13">
        <f t="shared" si="484"/>
        <v>2.5685720498313476E-8</v>
      </c>
      <c r="AX267" s="13">
        <f t="shared" si="485"/>
        <v>1.1110140556569179E-3</v>
      </c>
      <c r="AY267" s="13">
        <f t="shared" si="486"/>
        <v>5.6139732108915542E-4</v>
      </c>
      <c r="AZ267" s="13">
        <f t="shared" si="487"/>
        <v>1.4183751795098984E-4</v>
      </c>
      <c r="BA267" s="13">
        <f t="shared" si="488"/>
        <v>2.3890247593234059E-5</v>
      </c>
      <c r="BB267" s="13">
        <f t="shared" si="489"/>
        <v>3.0179458420685944E-6</v>
      </c>
      <c r="BC267" s="13">
        <f t="shared" si="490"/>
        <v>3.0499464922208982E-7</v>
      </c>
      <c r="BD267" s="13">
        <f t="shared" si="491"/>
        <v>3.7930747329537116E-6</v>
      </c>
      <c r="BE267" s="13">
        <f t="shared" si="492"/>
        <v>4.9392788024004766E-6</v>
      </c>
      <c r="BF267" s="13">
        <f t="shared" si="493"/>
        <v>3.2159233346880128E-6</v>
      </c>
      <c r="BG267" s="13">
        <f t="shared" si="494"/>
        <v>1.3959072850290887E-6</v>
      </c>
      <c r="BH267" s="13">
        <f t="shared" si="495"/>
        <v>4.5443180984279839E-7</v>
      </c>
      <c r="BI267" s="13">
        <f t="shared" si="496"/>
        <v>1.1835070825220194E-7</v>
      </c>
      <c r="BJ267" s="14">
        <f t="shared" si="497"/>
        <v>0.5644766172235921</v>
      </c>
      <c r="BK267" s="14">
        <f t="shared" si="498"/>
        <v>0.29169404948994293</v>
      </c>
      <c r="BL267" s="14">
        <f t="shared" si="499"/>
        <v>0.14045411496243126</v>
      </c>
      <c r="BM267" s="14">
        <f t="shared" si="500"/>
        <v>0.27097546721702248</v>
      </c>
      <c r="BN267" s="14">
        <f t="shared" si="501"/>
        <v>0.72861587557188368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1.3193999999999999</v>
      </c>
      <c r="F268" s="10">
        <f>VLOOKUP(B268,home!$B$2:$E$405,3,FALSE)</f>
        <v>1.5158</v>
      </c>
      <c r="G268" s="10">
        <f>VLOOKUP(C268,away!$B$2:$E$405,4,FALSE)</f>
        <v>1.1369</v>
      </c>
      <c r="H268" s="10">
        <f>VLOOKUP(A268,away!$A$2:$E$405,3,FALSE)</f>
        <v>1.0076000000000001</v>
      </c>
      <c r="I268" s="10">
        <f>VLOOKUP(C268,away!$B$2:$E$405,3,FALSE)</f>
        <v>0.69469999999999998</v>
      </c>
      <c r="J268" s="10">
        <f>VLOOKUP(B268,home!$B$2:$E$405,4,FALSE)</f>
        <v>0.7218</v>
      </c>
      <c r="K268" s="12">
        <f t="shared" si="446"/>
        <v>2.2737391985879998</v>
      </c>
      <c r="L268" s="12">
        <f t="shared" si="447"/>
        <v>0.505245361896</v>
      </c>
      <c r="M268" s="13">
        <f t="shared" si="448"/>
        <v>6.210153572458435E-2</v>
      </c>
      <c r="N268" s="13">
        <f t="shared" si="449"/>
        <v>0.14120269606950045</v>
      </c>
      <c r="O268" s="13">
        <f t="shared" si="450"/>
        <v>3.1376512891464987E-2</v>
      </c>
      <c r="P268" s="13">
        <f t="shared" si="451"/>
        <v>7.1342007276325642E-2</v>
      </c>
      <c r="Q268" s="13">
        <f t="shared" si="452"/>
        <v>0.16052905249976546</v>
      </c>
      <c r="R268" s="13">
        <f t="shared" si="453"/>
        <v>7.9264188054413674E-3</v>
      </c>
      <c r="S268" s="13">
        <f t="shared" si="454"/>
        <v>2.0489356433903903E-2</v>
      </c>
      <c r="T268" s="13">
        <f t="shared" si="455"/>
        <v>8.1106559225065974E-2</v>
      </c>
      <c r="U268" s="13">
        <f t="shared" si="456"/>
        <v>1.8022609142357104E-2</v>
      </c>
      <c r="V268" s="13">
        <f t="shared" si="457"/>
        <v>2.6153438321066856E-3</v>
      </c>
      <c r="W268" s="13">
        <f t="shared" si="458"/>
        <v>0.12166706639363589</v>
      </c>
      <c r="X268" s="13">
        <f t="shared" si="459"/>
        <v>6.1471720990877221E-2</v>
      </c>
      <c r="Y268" s="13">
        <f t="shared" si="460"/>
        <v>1.5529150959202848E-2</v>
      </c>
      <c r="Z268" s="13">
        <f t="shared" si="461"/>
        <v>1.3349287792981611E-3</v>
      </c>
      <c r="AA268" s="13">
        <f t="shared" si="462"/>
        <v>3.0352798928134574E-3</v>
      </c>
      <c r="AB268" s="13">
        <f t="shared" si="463"/>
        <v>3.4507174354879711E-3</v>
      </c>
      <c r="AC268" s="13">
        <f t="shared" si="464"/>
        <v>1.8778106342624736E-4</v>
      </c>
      <c r="AD268" s="13">
        <f t="shared" si="465"/>
        <v>6.9159794509104686E-2</v>
      </c>
      <c r="AE268" s="13">
        <f t="shared" si="466"/>
        <v>3.4942665405405589E-2</v>
      </c>
      <c r="AF268" s="13">
        <f t="shared" si="467"/>
        <v>8.8273098141824907E-3</v>
      </c>
      <c r="AG268" s="13">
        <f t="shared" si="468"/>
        <v>1.4866524472115816E-3</v>
      </c>
      <c r="AH268" s="13">
        <f t="shared" si="469"/>
        <v>1.6861664355047123E-4</v>
      </c>
      <c r="AI268" s="13">
        <f t="shared" si="470"/>
        <v>3.8339027197504681E-4</v>
      </c>
      <c r="AJ268" s="13">
        <f t="shared" si="471"/>
        <v>4.3586474487348917E-4</v>
      </c>
      <c r="AK268" s="13">
        <f t="shared" si="472"/>
        <v>3.3034758523380346E-4</v>
      </c>
      <c r="AL268" s="13">
        <f t="shared" si="473"/>
        <v>8.6288867655220533E-6</v>
      </c>
      <c r="AM268" s="13">
        <f t="shared" si="474"/>
        <v>3.1450267148328499E-2</v>
      </c>
      <c r="AN268" s="13">
        <f t="shared" si="475"/>
        <v>1.589010160708311E-2</v>
      </c>
      <c r="AO268" s="13">
        <f t="shared" si="476"/>
        <v>4.0142000685174572E-3</v>
      </c>
      <c r="AP268" s="13">
        <f t="shared" si="477"/>
        <v>6.7605198878035024E-4</v>
      </c>
      <c r="AQ268" s="13">
        <f t="shared" si="478"/>
        <v>8.5393032932959637E-5</v>
      </c>
      <c r="AR268" s="13">
        <f t="shared" si="479"/>
        <v>1.7038555418469347E-5</v>
      </c>
      <c r="AS268" s="13">
        <f t="shared" si="480"/>
        <v>3.8741231342287707E-5</v>
      </c>
      <c r="AT268" s="13">
        <f t="shared" si="481"/>
        <v>4.4043728152262781E-5</v>
      </c>
      <c r="AU268" s="13">
        <f t="shared" si="482"/>
        <v>3.3381317050584569E-5</v>
      </c>
      <c r="AV268" s="13">
        <f t="shared" si="483"/>
        <v>1.8975102269602032E-5</v>
      </c>
      <c r="AW268" s="13">
        <f t="shared" si="484"/>
        <v>2.7535644973714766E-7</v>
      </c>
      <c r="AX268" s="13">
        <f t="shared" si="485"/>
        <v>1.1918284203536472E-2</v>
      </c>
      <c r="AY268" s="13">
        <f t="shared" si="486"/>
        <v>6.021657815595164E-3</v>
      </c>
      <c r="AZ268" s="13">
        <f t="shared" si="487"/>
        <v>1.5212073411271275E-3</v>
      </c>
      <c r="BA268" s="13">
        <f t="shared" si="488"/>
        <v>2.5619431786220911E-4</v>
      </c>
      <c r="BB268" s="13">
        <f t="shared" si="489"/>
        <v>3.2360247710997671E-5</v>
      </c>
      <c r="BC268" s="13">
        <f t="shared" si="490"/>
        <v>3.2699730131574476E-6</v>
      </c>
      <c r="BD268" s="13">
        <f t="shared" si="491"/>
        <v>1.4347751830982642E-6</v>
      </c>
      <c r="BE268" s="13">
        <f t="shared" si="492"/>
        <v>3.2623045749717975E-6</v>
      </c>
      <c r="BF268" s="13">
        <f t="shared" si="493"/>
        <v>3.7088148949231706E-6</v>
      </c>
      <c r="BG268" s="13">
        <f t="shared" si="494"/>
        <v>2.8109592689646158E-6</v>
      </c>
      <c r="BH268" s="13">
        <f t="shared" si="495"/>
        <v>1.5978470688697794E-6</v>
      </c>
      <c r="BI268" s="13">
        <f t="shared" si="496"/>
        <v>7.2661750276763157E-7</v>
      </c>
      <c r="BJ268" s="14">
        <f t="shared" si="497"/>
        <v>0.7677916560584398</v>
      </c>
      <c r="BK268" s="14">
        <f t="shared" si="498"/>
        <v>0.1627663110327075</v>
      </c>
      <c r="BL268" s="14">
        <f t="shared" si="499"/>
        <v>6.5295478665924472E-2</v>
      </c>
      <c r="BM268" s="14">
        <f t="shared" si="500"/>
        <v>0.51668876881014225</v>
      </c>
      <c r="BN268" s="14">
        <f t="shared" si="501"/>
        <v>0.47447822326708228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1.3193999999999999</v>
      </c>
      <c r="F269" s="10">
        <f>VLOOKUP(B269,home!$B$2:$E$405,3,FALSE)</f>
        <v>0.75790000000000002</v>
      </c>
      <c r="G269" s="10">
        <f>VLOOKUP(C269,away!$B$2:$E$405,4,FALSE)</f>
        <v>0.82679999999999998</v>
      </c>
      <c r="H269" s="10">
        <f>VLOOKUP(A269,away!$A$2:$E$405,3,FALSE)</f>
        <v>1.0076000000000001</v>
      </c>
      <c r="I269" s="10">
        <f>VLOOKUP(C269,away!$B$2:$E$405,3,FALSE)</f>
        <v>0.7218</v>
      </c>
      <c r="J269" s="10">
        <f>VLOOKUP(B269,home!$B$2:$E$405,4,FALSE)</f>
        <v>0.77190000000000003</v>
      </c>
      <c r="K269" s="12">
        <f t="shared" si="446"/>
        <v>0.82677789136799995</v>
      </c>
      <c r="L269" s="12">
        <f t="shared" si="447"/>
        <v>0.56139181639200009</v>
      </c>
      <c r="M269" s="13">
        <f t="shared" si="448"/>
        <v>0.24953160268091842</v>
      </c>
      <c r="N269" s="13">
        <f t="shared" si="449"/>
        <v>0.20630721229420731</v>
      </c>
      <c r="O269" s="13">
        <f t="shared" si="450"/>
        <v>0.14008499967624768</v>
      </c>
      <c r="P269" s="13">
        <f t="shared" si="451"/>
        <v>0.11581918064461502</v>
      </c>
      <c r="Q269" s="13">
        <f t="shared" si="452"/>
        <v>8.5285120977307491E-2</v>
      </c>
      <c r="R269" s="13">
        <f t="shared" si="453"/>
        <v>3.9321286208760707E-2</v>
      </c>
      <c r="S269" s="13">
        <f t="shared" si="454"/>
        <v>1.3439262262847368E-2</v>
      </c>
      <c r="T269" s="13">
        <f t="shared" si="455"/>
        <v>4.7878368976662131E-2</v>
      </c>
      <c r="U269" s="13">
        <f t="shared" si="456"/>
        <v>3.2509970097556802E-2</v>
      </c>
      <c r="V269" s="13">
        <f t="shared" si="457"/>
        <v>6.9308715788928194E-4</v>
      </c>
      <c r="W269" s="13">
        <f t="shared" si="458"/>
        <v>2.3503950828894365E-2</v>
      </c>
      <c r="X269" s="13">
        <f t="shared" si="459"/>
        <v>1.3194925648221265E-2</v>
      </c>
      <c r="Y269" s="13">
        <f t="shared" si="460"/>
        <v>3.7037616384061616E-3</v>
      </c>
      <c r="Z269" s="13">
        <f t="shared" si="461"/>
        <v>7.3582160958686272E-3</v>
      </c>
      <c r="AA269" s="13">
        <f t="shared" si="462"/>
        <v>6.0836103879723415E-3</v>
      </c>
      <c r="AB269" s="13">
        <f t="shared" si="463"/>
        <v>2.5148972842361154E-3</v>
      </c>
      <c r="AC269" s="13">
        <f t="shared" si="464"/>
        <v>2.0105866821979285E-5</v>
      </c>
      <c r="AD269" s="13">
        <f t="shared" si="465"/>
        <v>4.8581367262826086E-3</v>
      </c>
      <c r="AE269" s="13">
        <f t="shared" si="466"/>
        <v>2.7273182010484789E-3</v>
      </c>
      <c r="AF269" s="13">
        <f t="shared" si="467"/>
        <v>7.6554705938278362E-4</v>
      </c>
      <c r="AG269" s="13">
        <f t="shared" si="468"/>
        <v>1.4325728473348512E-4</v>
      </c>
      <c r="AH269" s="13">
        <f t="shared" si="469"/>
        <v>1.032710574866135E-3</v>
      </c>
      <c r="AI269" s="13">
        <f t="shared" si="470"/>
        <v>8.5382227148125811E-4</v>
      </c>
      <c r="AJ269" s="13">
        <f t="shared" si="471"/>
        <v>3.5296068860915519E-4</v>
      </c>
      <c r="AK269" s="13">
        <f t="shared" si="472"/>
        <v>9.7273364621358228E-5</v>
      </c>
      <c r="AL269" s="13">
        <f t="shared" si="473"/>
        <v>3.7328258167749312E-7</v>
      </c>
      <c r="AM269" s="13">
        <f t="shared" si="474"/>
        <v>8.0332000770667487E-4</v>
      </c>
      <c r="AN269" s="13">
        <f t="shared" si="475"/>
        <v>4.5097727827048573E-4</v>
      </c>
      <c r="AO269" s="13">
        <f t="shared" si="476"/>
        <v>1.2658747669989421E-4</v>
      </c>
      <c r="AP269" s="13">
        <f t="shared" si="477"/>
        <v>2.3688391159011205E-5</v>
      </c>
      <c r="AQ269" s="13">
        <f t="shared" si="478"/>
        <v>3.3246172350403737E-6</v>
      </c>
      <c r="AR269" s="13">
        <f t="shared" si="479"/>
        <v>1.159510530862653E-4</v>
      </c>
      <c r="AS269" s="13">
        <f t="shared" si="480"/>
        <v>9.5865767172561444E-5</v>
      </c>
      <c r="AT269" s="13">
        <f t="shared" si="481"/>
        <v>3.9629848418652982E-5</v>
      </c>
      <c r="AU269" s="13">
        <f t="shared" si="482"/>
        <v>1.0921694170269131E-5</v>
      </c>
      <c r="AV269" s="13">
        <f t="shared" si="483"/>
        <v>2.2574538190653222E-6</v>
      </c>
      <c r="AW269" s="13">
        <f t="shared" si="484"/>
        <v>4.8127151357788297E-9</v>
      </c>
      <c r="AX269" s="13">
        <f t="shared" si="485"/>
        <v>1.1069453701090832E-4</v>
      </c>
      <c r="AY269" s="13">
        <f t="shared" si="486"/>
        <v>6.214300719722531E-5</v>
      </c>
      <c r="AZ269" s="13">
        <f t="shared" si="487"/>
        <v>1.7443287843255723E-5</v>
      </c>
      <c r="BA269" s="13">
        <f t="shared" si="488"/>
        <v>3.2641730153912751E-6</v>
      </c>
      <c r="BB269" s="13">
        <f t="shared" si="489"/>
        <v>4.5812000453206495E-7</v>
      </c>
      <c r="BC269" s="13">
        <f t="shared" si="490"/>
        <v>5.1436964293953488E-8</v>
      </c>
      <c r="BD269" s="13">
        <f t="shared" si="491"/>
        <v>1.0848995384110609E-5</v>
      </c>
      <c r="BE269" s="13">
        <f t="shared" si="492"/>
        <v>8.9697095271361345E-6</v>
      </c>
      <c r="BF269" s="13">
        <f t="shared" si="493"/>
        <v>3.7079787645145356E-6</v>
      </c>
      <c r="BG269" s="13">
        <f t="shared" si="494"/>
        <v>1.0218916213875501E-6</v>
      </c>
      <c r="BH269" s="13">
        <f t="shared" si="495"/>
        <v>2.1121934998435629E-7</v>
      </c>
      <c r="BI269" s="13">
        <f t="shared" si="496"/>
        <v>3.4926297759237138E-8</v>
      </c>
      <c r="BJ269" s="14">
        <f t="shared" si="497"/>
        <v>0.38996955196825289</v>
      </c>
      <c r="BK269" s="14">
        <f t="shared" si="498"/>
        <v>0.37956575490287098</v>
      </c>
      <c r="BL269" s="14">
        <f t="shared" si="499"/>
        <v>0.22314095109196327</v>
      </c>
      <c r="BM269" s="14">
        <f t="shared" si="500"/>
        <v>0.16362293338241693</v>
      </c>
      <c r="BN269" s="14">
        <f t="shared" si="501"/>
        <v>0.83634940248205669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1.6506000000000001</v>
      </c>
      <c r="F270" s="10">
        <f>VLOOKUP(B270,home!$B$2:$E$405,3,FALSE)</f>
        <v>1.2982</v>
      </c>
      <c r="G270" s="10">
        <f>VLOOKUP(C270,away!$B$2:$E$405,4,FALSE)</f>
        <v>1.3127</v>
      </c>
      <c r="H270" s="10">
        <f>VLOOKUP(A270,away!$A$2:$E$405,3,FALSE)</f>
        <v>1.3734999999999999</v>
      </c>
      <c r="I270" s="10">
        <f>VLOOKUP(C270,away!$B$2:$E$405,3,FALSE)</f>
        <v>1.3348</v>
      </c>
      <c r="J270" s="10">
        <f>VLOOKUP(B270,home!$B$2:$E$405,4,FALSE)</f>
        <v>1.1440999999999999</v>
      </c>
      <c r="K270" s="12">
        <f t="shared" si="446"/>
        <v>2.8128652692840004</v>
      </c>
      <c r="L270" s="12">
        <f t="shared" si="447"/>
        <v>2.0975332179799997</v>
      </c>
      <c r="M270" s="13">
        <f t="shared" si="448"/>
        <v>7.3695510739326805E-3</v>
      </c>
      <c r="N270" s="13">
        <f t="shared" si="449"/>
        <v>2.0729554266079843E-2</v>
      </c>
      <c r="O270" s="13">
        <f t="shared" si="450"/>
        <v>1.5457878179173977E-2</v>
      </c>
      <c r="P270" s="13">
        <f t="shared" si="451"/>
        <v>4.3480928667021482E-2</v>
      </c>
      <c r="Q270" s="13">
        <f t="shared" si="452"/>
        <v>2.9154721621396994E-2</v>
      </c>
      <c r="R270" s="13">
        <f t="shared" si="453"/>
        <v>1.6211706480152809E-2</v>
      </c>
      <c r="S270" s="13">
        <f t="shared" si="454"/>
        <v>6.4135221358121275E-2</v>
      </c>
      <c r="T270" s="13">
        <f t="shared" si="455"/>
        <v>6.1152997061839909E-2</v>
      </c>
      <c r="U270" s="13">
        <f t="shared" si="456"/>
        <v>4.5601346113848203E-2</v>
      </c>
      <c r="V270" s="13">
        <f t="shared" si="457"/>
        <v>4.204475892975431E-2</v>
      </c>
      <c r="W270" s="13">
        <f t="shared" si="458"/>
        <v>2.7336101294823639E-2</v>
      </c>
      <c r="X270" s="13">
        <f t="shared" si="459"/>
        <v>5.7338380515958659E-2</v>
      </c>
      <c r="Y270" s="13">
        <f t="shared" si="460"/>
        <v>6.0134578898700254E-2</v>
      </c>
      <c r="Z270" s="13">
        <f t="shared" si="461"/>
        <v>1.1334864287420711E-2</v>
      </c>
      <c r="AA270" s="13">
        <f t="shared" si="462"/>
        <v>3.1883446086133256E-2</v>
      </c>
      <c r="AB270" s="13">
        <f t="shared" si="463"/>
        <v>4.4841919080386573E-2</v>
      </c>
      <c r="AC270" s="13">
        <f t="shared" si="464"/>
        <v>1.5504210717064681E-2</v>
      </c>
      <c r="AD270" s="13">
        <f t="shared" si="465"/>
        <v>1.9223192482459701E-2</v>
      </c>
      <c r="AE270" s="13">
        <f t="shared" si="466"/>
        <v>4.0321284787582637E-2</v>
      </c>
      <c r="AF270" s="13">
        <f t="shared" si="467"/>
        <v>4.2287617116793116E-2</v>
      </c>
      <c r="AG270" s="13">
        <f t="shared" si="468"/>
        <v>2.956656053723106E-2</v>
      </c>
      <c r="AH270" s="13">
        <f t="shared" si="469"/>
        <v>5.9438135910400347E-3</v>
      </c>
      <c r="AI270" s="13">
        <f t="shared" si="470"/>
        <v>1.6719146817334728E-2</v>
      </c>
      <c r="AJ270" s="13">
        <f t="shared" si="471"/>
        <v>2.3514353707270497E-2</v>
      </c>
      <c r="AK270" s="13">
        <f t="shared" si="472"/>
        <v>2.2047569624280217E-2</v>
      </c>
      <c r="AL270" s="13">
        <f t="shared" si="473"/>
        <v>3.6590423132377503E-3</v>
      </c>
      <c r="AM270" s="13">
        <f t="shared" si="474"/>
        <v>1.0814450099734436E-2</v>
      </c>
      <c r="AN270" s="13">
        <f t="shared" si="475"/>
        <v>2.2683668318380097E-2</v>
      </c>
      <c r="AO270" s="13">
        <f t="shared" si="476"/>
        <v>2.3789873901721392E-2</v>
      </c>
      <c r="AP270" s="13">
        <f t="shared" si="477"/>
        <v>1.6633350253472026E-2</v>
      </c>
      <c r="AQ270" s="13">
        <f t="shared" si="478"/>
        <v>8.7222511707384046E-3</v>
      </c>
      <c r="AR270" s="13">
        <f t="shared" si="479"/>
        <v>2.493469289737493E-3</v>
      </c>
      <c r="AS270" s="13">
        <f t="shared" si="480"/>
        <v>7.0137931651288376E-3</v>
      </c>
      <c r="AT270" s="13">
        <f t="shared" si="481"/>
        <v>9.8644276000662071E-3</v>
      </c>
      <c r="AU270" s="13">
        <f t="shared" si="482"/>
        <v>9.249101932530918E-3</v>
      </c>
      <c r="AV270" s="13">
        <f t="shared" si="483"/>
        <v>6.5041193995209381E-3</v>
      </c>
      <c r="AW270" s="13">
        <f t="shared" si="484"/>
        <v>5.9968434159918629E-4</v>
      </c>
      <c r="AX270" s="13">
        <f t="shared" si="485"/>
        <v>5.0699318486579856E-3</v>
      </c>
      <c r="AY270" s="13">
        <f t="shared" si="486"/>
        <v>1.0634350465454873E-2</v>
      </c>
      <c r="AZ270" s="13">
        <f t="shared" si="487"/>
        <v>1.1152951676466336E-2</v>
      </c>
      <c r="BA270" s="13">
        <f t="shared" si="488"/>
        <v>7.7978955399712882E-3</v>
      </c>
      <c r="BB270" s="13">
        <f t="shared" si="489"/>
        <v>4.0890862313569653E-3</v>
      </c>
      <c r="BC270" s="13">
        <f t="shared" si="490"/>
        <v>1.7153988402911775E-3</v>
      </c>
      <c r="BD270" s="13">
        <f t="shared" si="491"/>
        <v>8.7168911053956571E-4</v>
      </c>
      <c r="BE270" s="13">
        <f t="shared" si="492"/>
        <v>2.4519440246498062E-3</v>
      </c>
      <c r="BF270" s="13">
        <f t="shared" si="493"/>
        <v>3.4484940945829373E-3</v>
      </c>
      <c r="BG270" s="13">
        <f t="shared" si="494"/>
        <v>3.2333830899944392E-3</v>
      </c>
      <c r="BH270" s="13">
        <f t="shared" si="495"/>
        <v>2.2737677490338852E-3</v>
      </c>
      <c r="BI270" s="13">
        <f t="shared" si="496"/>
        <v>1.279160466335095E-3</v>
      </c>
      <c r="BJ270" s="14">
        <f t="shared" si="497"/>
        <v>0.5103481969291106</v>
      </c>
      <c r="BK270" s="14">
        <f t="shared" si="498"/>
        <v>0.18682806352458706</v>
      </c>
      <c r="BL270" s="14">
        <f t="shared" si="499"/>
        <v>0.27090452960174038</v>
      </c>
      <c r="BM270" s="14">
        <f t="shared" si="500"/>
        <v>0.83697664793124549</v>
      </c>
      <c r="BN270" s="14">
        <f t="shared" si="501"/>
        <v>0.1324043402877578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1.6506000000000001</v>
      </c>
      <c r="F271" s="10">
        <f>VLOOKUP(B271,home!$B$2:$E$405,3,FALSE)</f>
        <v>2.0194999999999999</v>
      </c>
      <c r="G271" s="10">
        <f>VLOOKUP(C271,away!$B$2:$E$405,4,FALSE)</f>
        <v>0.86550000000000005</v>
      </c>
      <c r="H271" s="10">
        <f>VLOOKUP(A271,away!$A$2:$E$405,3,FALSE)</f>
        <v>1.3734999999999999</v>
      </c>
      <c r="I271" s="10">
        <f>VLOOKUP(C271,away!$B$2:$E$405,3,FALSE)</f>
        <v>1.0401</v>
      </c>
      <c r="J271" s="10">
        <f>VLOOKUP(B271,home!$B$2:$E$405,4,FALSE)</f>
        <v>0.4854</v>
      </c>
      <c r="K271" s="12">
        <f t="shared" si="446"/>
        <v>2.8850461888500001</v>
      </c>
      <c r="L271" s="12">
        <f t="shared" si="447"/>
        <v>0.69343144569000004</v>
      </c>
      <c r="M271" s="13">
        <f t="shared" si="448"/>
        <v>2.7918167574154062E-2</v>
      </c>
      <c r="N271" s="13">
        <f t="shared" si="449"/>
        <v>8.0545202959488832E-2</v>
      </c>
      <c r="O271" s="13">
        <f t="shared" si="450"/>
        <v>1.9359335301961336E-2</v>
      </c>
      <c r="P271" s="13">
        <f t="shared" si="451"/>
        <v>5.5852576531592812E-2</v>
      </c>
      <c r="Q271" s="13">
        <f t="shared" si="452"/>
        <v>0.11618831541421151</v>
      </c>
      <c r="R271" s="13">
        <f t="shared" si="453"/>
        <v>6.7121859330182502E-3</v>
      </c>
      <c r="S271" s="13">
        <f t="shared" si="454"/>
        <v>2.7934411319543374E-2</v>
      </c>
      <c r="T271" s="13">
        <f t="shared" si="455"/>
        <v>8.0568631529962423E-2</v>
      </c>
      <c r="U271" s="13">
        <f t="shared" si="456"/>
        <v>1.9364966444906883E-2</v>
      </c>
      <c r="V271" s="13">
        <f t="shared" si="457"/>
        <v>6.2094526080182328E-3</v>
      </c>
      <c r="W271" s="13">
        <f t="shared" si="458"/>
        <v>0.11173621885822423</v>
      </c>
      <c r="X271" s="13">
        <f t="shared" si="459"/>
        <v>7.7481407778792671E-2</v>
      </c>
      <c r="Y271" s="13">
        <f t="shared" si="460"/>
        <v>2.6864022305072306E-2</v>
      </c>
      <c r="Z271" s="13">
        <f t="shared" si="461"/>
        <v>1.5514802650909759E-3</v>
      </c>
      <c r="AA271" s="13">
        <f t="shared" si="462"/>
        <v>4.4760922258767072E-3</v>
      </c>
      <c r="AB271" s="13">
        <f t="shared" si="463"/>
        <v>6.4568664086033555E-3</v>
      </c>
      <c r="AC271" s="13">
        <f t="shared" si="464"/>
        <v>7.7640734766943568E-4</v>
      </c>
      <c r="AD271" s="13">
        <f t="shared" si="465"/>
        <v>8.0591038093357312E-2</v>
      </c>
      <c r="AE271" s="13">
        <f t="shared" si="466"/>
        <v>5.5884360054734634E-2</v>
      </c>
      <c r="AF271" s="13">
        <f t="shared" si="467"/>
        <v>1.9375986292107562E-2</v>
      </c>
      <c r="AG271" s="13">
        <f t="shared" si="468"/>
        <v>4.4786393954019234E-3</v>
      </c>
      <c r="AH271" s="13">
        <f t="shared" si="469"/>
        <v>2.6896130079538487E-4</v>
      </c>
      <c r="AI271" s="13">
        <f t="shared" si="470"/>
        <v>7.7596577580786358E-4</v>
      </c>
      <c r="AJ271" s="13">
        <f t="shared" si="471"/>
        <v>1.1193485520862554E-3</v>
      </c>
      <c r="AK271" s="13">
        <f t="shared" si="472"/>
        <v>1.0764574247304059E-3</v>
      </c>
      <c r="AL271" s="13">
        <f t="shared" si="473"/>
        <v>6.2130654800630645E-5</v>
      </c>
      <c r="AM271" s="13">
        <f t="shared" si="474"/>
        <v>4.6501773461341135E-2</v>
      </c>
      <c r="AN271" s="13">
        <f t="shared" si="475"/>
        <v>3.2245791998446661E-2</v>
      </c>
      <c r="AO271" s="13">
        <f t="shared" si="476"/>
        <v>1.118012308145095E-2</v>
      </c>
      <c r="AP271" s="13">
        <f t="shared" si="477"/>
        <v>2.5842163037875575E-3</v>
      </c>
      <c r="AQ271" s="13">
        <f t="shared" si="478"/>
        <v>4.4799421187776843E-4</v>
      </c>
      <c r="AR271" s="13">
        <f t="shared" si="479"/>
        <v>3.7301244729041347E-5</v>
      </c>
      <c r="AS271" s="13">
        <f t="shared" si="480"/>
        <v>1.0761581394488189E-4</v>
      </c>
      <c r="AT271" s="13">
        <f t="shared" si="481"/>
        <v>1.5523829694083613E-4</v>
      </c>
      <c r="AU271" s="13">
        <f t="shared" si="482"/>
        <v>1.4928988565090799E-4</v>
      </c>
      <c r="AV271" s="13">
        <f t="shared" si="483"/>
        <v>1.0767705390775109E-4</v>
      </c>
      <c r="AW271" s="13">
        <f t="shared" si="484"/>
        <v>3.4527070579409876E-6</v>
      </c>
      <c r="AX271" s="13">
        <f t="shared" si="485"/>
        <v>2.2359960716568036E-2</v>
      </c>
      <c r="AY271" s="13">
        <f t="shared" si="486"/>
        <v>1.5505099885261383E-2</v>
      </c>
      <c r="AZ271" s="13">
        <f t="shared" si="487"/>
        <v>5.3758619145023263E-3</v>
      </c>
      <c r="BA271" s="13">
        <f t="shared" si="488"/>
        <v>1.2425972330677201E-3</v>
      </c>
      <c r="BB271" s="13">
        <f t="shared" si="489"/>
        <v>2.1541399893413571E-4</v>
      </c>
      <c r="BC271" s="13">
        <f t="shared" si="490"/>
        <v>2.9874968140552378E-5</v>
      </c>
      <c r="BD271" s="13">
        <f t="shared" si="491"/>
        <v>4.3109760097492722E-6</v>
      </c>
      <c r="BE271" s="13">
        <f t="shared" si="492"/>
        <v>1.2437364907150918E-5</v>
      </c>
      <c r="BF271" s="13">
        <f t="shared" si="493"/>
        <v>1.7941186112356249E-5</v>
      </c>
      <c r="BG271" s="13">
        <f t="shared" si="494"/>
        <v>1.7253716872300649E-5</v>
      </c>
      <c r="BH271" s="13">
        <f t="shared" si="495"/>
        <v>1.2444442526481982E-5</v>
      </c>
      <c r="BI271" s="13">
        <f t="shared" si="496"/>
        <v>7.1805582966779404E-6</v>
      </c>
      <c r="BJ271" s="14">
        <f t="shared" si="497"/>
        <v>0.79140253045473163</v>
      </c>
      <c r="BK271" s="14">
        <f t="shared" si="498"/>
        <v>0.13425824592103994</v>
      </c>
      <c r="BL271" s="14">
        <f t="shared" si="499"/>
        <v>6.0238869907684581E-2</v>
      </c>
      <c r="BM271" s="14">
        <f t="shared" si="500"/>
        <v>0.66537369565591686</v>
      </c>
      <c r="BN271" s="14">
        <f t="shared" si="501"/>
        <v>0.30657578371442684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1.6506000000000001</v>
      </c>
      <c r="F272" s="10">
        <f>VLOOKUP(B272,home!$B$2:$E$405,3,FALSE)</f>
        <v>0.86550000000000005</v>
      </c>
      <c r="G272" s="10">
        <f>VLOOKUP(C272,away!$B$2:$E$405,4,FALSE)</f>
        <v>0.90880000000000005</v>
      </c>
      <c r="H272" s="10">
        <f>VLOOKUP(A272,away!$A$2:$E$405,3,FALSE)</f>
        <v>1.3734999999999999</v>
      </c>
      <c r="I272" s="10">
        <f>VLOOKUP(C272,away!$B$2:$E$405,3,FALSE)</f>
        <v>0.72809999999999997</v>
      </c>
      <c r="J272" s="10">
        <f>VLOOKUP(B272,home!$B$2:$E$405,4,FALSE)</f>
        <v>1.0401</v>
      </c>
      <c r="K272" s="12">
        <f t="shared" si="446"/>
        <v>1.2983064998400002</v>
      </c>
      <c r="L272" s="12">
        <f t="shared" si="447"/>
        <v>1.0401471685349999</v>
      </c>
      <c r="M272" s="13">
        <f t="shared" si="448"/>
        <v>9.6476707929741626E-2</v>
      </c>
      <c r="N272" s="13">
        <f t="shared" si="449"/>
        <v>0.12525633698834884</v>
      </c>
      <c r="O272" s="13">
        <f t="shared" si="450"/>
        <v>0.10034997458269893</v>
      </c>
      <c r="P272" s="13">
        <f t="shared" si="451"/>
        <v>0.13028502425949681</v>
      </c>
      <c r="Q272" s="13">
        <f t="shared" si="452"/>
        <v>8.1310558229061386E-2</v>
      </c>
      <c r="R272" s="13">
        <f t="shared" si="453"/>
        <v>5.2189370962376747E-2</v>
      </c>
      <c r="S272" s="13">
        <f t="shared" si="454"/>
        <v>4.3985195780775893E-2</v>
      </c>
      <c r="T272" s="13">
        <f t="shared" si="455"/>
        <v>8.4574946913958435E-2</v>
      </c>
      <c r="U272" s="13">
        <f t="shared" si="456"/>
        <v>6.7757799543014682E-2</v>
      </c>
      <c r="V272" s="13">
        <f t="shared" si="457"/>
        <v>6.599880049724169E-3</v>
      </c>
      <c r="W272" s="13">
        <f t="shared" si="458"/>
        <v>3.518867541813641E-2</v>
      </c>
      <c r="X272" s="13">
        <f t="shared" si="459"/>
        <v>3.6601401100671734E-2</v>
      </c>
      <c r="Y272" s="13">
        <f t="shared" si="460"/>
        <v>1.9035421859638767E-2</v>
      </c>
      <c r="Z272" s="13">
        <f t="shared" si="461"/>
        <v>1.8094875478046307E-2</v>
      </c>
      <c r="AA272" s="13">
        <f t="shared" si="462"/>
        <v>2.3492694446942946E-2</v>
      </c>
      <c r="AB272" s="13">
        <f t="shared" si="463"/>
        <v>1.5250358949610557E-2</v>
      </c>
      <c r="AC272" s="13">
        <f t="shared" si="464"/>
        <v>5.5704218072399425E-4</v>
      </c>
      <c r="AD272" s="13">
        <f t="shared" si="465"/>
        <v>1.1421421504031632E-2</v>
      </c>
      <c r="AE272" s="13">
        <f t="shared" si="466"/>
        <v>1.1879959238063261E-2</v>
      </c>
      <c r="AF272" s="13">
        <f t="shared" si="467"/>
        <v>6.1784529818913574E-3</v>
      </c>
      <c r="AG272" s="13">
        <f t="shared" si="468"/>
        <v>2.1421667916803077E-3</v>
      </c>
      <c r="AH272" s="13">
        <f t="shared" si="469"/>
        <v>4.7053333733708168E-3</v>
      </c>
      <c r="AI272" s="13">
        <f t="shared" si="470"/>
        <v>6.1089649025614047E-3</v>
      </c>
      <c r="AJ272" s="13">
        <f t="shared" si="471"/>
        <v>3.9656544201449543E-3</v>
      </c>
      <c r="AK272" s="13">
        <f t="shared" si="472"/>
        <v>1.7162116365978071E-3</v>
      </c>
      <c r="AL272" s="13">
        <f t="shared" si="473"/>
        <v>3.0089855090014149E-5</v>
      </c>
      <c r="AM272" s="13">
        <f t="shared" si="474"/>
        <v>2.9657011552193229E-3</v>
      </c>
      <c r="AN272" s="13">
        <f t="shared" si="475"/>
        <v>3.0847656593223569E-3</v>
      </c>
      <c r="AO272" s="13">
        <f t="shared" si="476"/>
        <v>1.6043051330690756E-3</v>
      </c>
      <c r="AP272" s="13">
        <f t="shared" si="477"/>
        <v>5.5623781387598842E-4</v>
      </c>
      <c r="AQ272" s="13">
        <f t="shared" si="478"/>
        <v>1.4464229678380191E-4</v>
      </c>
      <c r="AR272" s="13">
        <f t="shared" si="479"/>
        <v>9.7884783706497932E-4</v>
      </c>
      <c r="AS272" s="13">
        <f t="shared" si="480"/>
        <v>1.2708445092157879E-3</v>
      </c>
      <c r="AT272" s="13">
        <f t="shared" si="481"/>
        <v>8.2497284330041647E-4</v>
      </c>
      <c r="AU272" s="13">
        <f t="shared" si="482"/>
        <v>3.5702253488280561E-4</v>
      </c>
      <c r="AV272" s="13">
        <f t="shared" si="483"/>
        <v>1.158811694069249E-4</v>
      </c>
      <c r="AW272" s="13">
        <f t="shared" si="484"/>
        <v>1.1287288301355632E-6</v>
      </c>
      <c r="AX272" s="13">
        <f t="shared" si="485"/>
        <v>6.4173151440070756E-4</v>
      </c>
      <c r="AY272" s="13">
        <f t="shared" si="486"/>
        <v>6.6749521766357341E-4</v>
      </c>
      <c r="AZ272" s="13">
        <f t="shared" si="487"/>
        <v>3.4714663033170968E-4</v>
      </c>
      <c r="BA272" s="13">
        <f t="shared" si="488"/>
        <v>1.2036119486866472E-4</v>
      </c>
      <c r="BB272" s="13">
        <f t="shared" si="489"/>
        <v>3.1298339011032738E-5</v>
      </c>
      <c r="BC272" s="13">
        <f t="shared" si="490"/>
        <v>6.5109757404348494E-6</v>
      </c>
      <c r="BD272" s="13">
        <f t="shared" si="491"/>
        <v>1.6969096769162443E-4</v>
      </c>
      <c r="BE272" s="13">
        <f t="shared" si="492"/>
        <v>2.2031088631817544E-4</v>
      </c>
      <c r="BF272" s="13">
        <f t="shared" si="493"/>
        <v>1.4301552784619931E-4</v>
      </c>
      <c r="BG272" s="13">
        <f t="shared" si="494"/>
        <v>6.1892663126923052E-5</v>
      </c>
      <c r="BH272" s="13">
        <f t="shared" si="495"/>
        <v>2.0088911707522921E-5</v>
      </c>
      <c r="BI272" s="13">
        <f t="shared" si="496"/>
        <v>5.2163129289177753E-6</v>
      </c>
      <c r="BJ272" s="14">
        <f t="shared" si="497"/>
        <v>0.4237595369557689</v>
      </c>
      <c r="BK272" s="14">
        <f t="shared" si="498"/>
        <v>0.27860143527321607</v>
      </c>
      <c r="BL272" s="14">
        <f t="shared" si="499"/>
        <v>0.27970414698080909</v>
      </c>
      <c r="BM272" s="14">
        <f t="shared" si="500"/>
        <v>0.41362565524728262</v>
      </c>
      <c r="BN272" s="14">
        <f t="shared" si="501"/>
        <v>0.58586797295172444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1.2378</v>
      </c>
      <c r="F273" s="10">
        <f>VLOOKUP(B273,home!$B$2:$E$405,3,FALSE)</f>
        <v>0.76039999999999996</v>
      </c>
      <c r="G273" s="10">
        <f>VLOOKUP(C273,away!$B$2:$E$405,4,FALSE)</f>
        <v>1.1880999999999999</v>
      </c>
      <c r="H273" s="10">
        <f>VLOOKUP(A273,away!$A$2:$E$405,3,FALSE)</f>
        <v>0.96950000000000003</v>
      </c>
      <c r="I273" s="10">
        <f>VLOOKUP(C273,away!$B$2:$E$405,3,FALSE)</f>
        <v>0.78879999999999995</v>
      </c>
      <c r="J273" s="10">
        <f>VLOOKUP(B273,home!$B$2:$E$405,4,FALSE)</f>
        <v>1.0315000000000001</v>
      </c>
      <c r="K273" s="12">
        <f t="shared" si="446"/>
        <v>1.1182671888719999</v>
      </c>
      <c r="L273" s="12">
        <f t="shared" si="447"/>
        <v>0.78883096040000011</v>
      </c>
      <c r="M273" s="13">
        <f t="shared" si="448"/>
        <v>0.14851071784966316</v>
      </c>
      <c r="N273" s="13">
        <f t="shared" si="449"/>
        <v>0.16607466296710557</v>
      </c>
      <c r="O273" s="13">
        <f t="shared" si="450"/>
        <v>0.11714985219104324</v>
      </c>
      <c r="P273" s="13">
        <f t="shared" si="451"/>
        <v>0.13100483588644823</v>
      </c>
      <c r="Q273" s="13">
        <f t="shared" si="452"/>
        <v>9.2857923249545005E-2</v>
      </c>
      <c r="R273" s="13">
        <f t="shared" si="453"/>
        <v>4.6205715207289333E-2</v>
      </c>
      <c r="S273" s="13">
        <f t="shared" si="454"/>
        <v>2.8890620276659978E-2</v>
      </c>
      <c r="T273" s="13">
        <f t="shared" si="455"/>
        <v>7.3249204777688093E-2</v>
      </c>
      <c r="U273" s="13">
        <f t="shared" si="456"/>
        <v>5.167033525467566E-2</v>
      </c>
      <c r="V273" s="13">
        <f t="shared" si="457"/>
        <v>2.8316781313108721E-3</v>
      </c>
      <c r="W273" s="13">
        <f t="shared" si="458"/>
        <v>3.4613322932253533E-2</v>
      </c>
      <c r="X273" s="13">
        <f t="shared" si="459"/>
        <v>2.7304060771284906E-2</v>
      </c>
      <c r="Y273" s="13">
        <f t="shared" si="460"/>
        <v>1.0769144240516317E-2</v>
      </c>
      <c r="Z273" s="13">
        <f t="shared" si="461"/>
        <v>1.2149499567644981E-2</v>
      </c>
      <c r="AA273" s="13">
        <f t="shared" si="462"/>
        <v>1.358638672771193E-2</v>
      </c>
      <c r="AB273" s="13">
        <f t="shared" si="463"/>
        <v>7.5966052464631374E-3</v>
      </c>
      <c r="AC273" s="13">
        <f t="shared" si="464"/>
        <v>1.5611816366140586E-4</v>
      </c>
      <c r="AD273" s="13">
        <f t="shared" si="465"/>
        <v>9.6767358332424756E-3</v>
      </c>
      <c r="AE273" s="13">
        <f t="shared" si="466"/>
        <v>7.6333088208737588E-3</v>
      </c>
      <c r="AF273" s="13">
        <f t="shared" si="467"/>
        <v>3.0106951640998187E-3</v>
      </c>
      <c r="AG273" s="13">
        <f t="shared" si="468"/>
        <v>7.9164318592283211E-4</v>
      </c>
      <c r="AH273" s="13">
        <f t="shared" si="469"/>
        <v>2.3959753530811939E-3</v>
      </c>
      <c r="AI273" s="13">
        <f t="shared" si="470"/>
        <v>2.6793406226967042E-3</v>
      </c>
      <c r="AJ273" s="13">
        <f t="shared" si="471"/>
        <v>1.4981093530867988E-3</v>
      </c>
      <c r="AK273" s="13">
        <f t="shared" si="472"/>
        <v>5.5842884496640818E-4</v>
      </c>
      <c r="AL273" s="13">
        <f t="shared" si="473"/>
        <v>5.5086217898589188E-6</v>
      </c>
      <c r="AM273" s="13">
        <f t="shared" si="474"/>
        <v>2.1642352355393992E-3</v>
      </c>
      <c r="AN273" s="13">
        <f t="shared" si="475"/>
        <v>1.7072157593820646E-3</v>
      </c>
      <c r="AO273" s="13">
        <f t="shared" si="476"/>
        <v>6.7335232354168455E-4</v>
      </c>
      <c r="AP273" s="13">
        <f t="shared" si="477"/>
        <v>1.7705372002231959E-4</v>
      </c>
      <c r="AQ273" s="13">
        <f t="shared" si="478"/>
        <v>3.4916364001899771E-5</v>
      </c>
      <c r="AR273" s="13">
        <f t="shared" si="479"/>
        <v>3.780039077731536E-4</v>
      </c>
      <c r="AS273" s="13">
        <f t="shared" si="480"/>
        <v>4.227093673281152E-4</v>
      </c>
      <c r="AT273" s="13">
        <f t="shared" si="481"/>
        <v>2.3635100795593654E-4</v>
      </c>
      <c r="AU273" s="13">
        <f t="shared" si="482"/>
        <v>8.8101192417982944E-5</v>
      </c>
      <c r="AV273" s="13">
        <f t="shared" si="483"/>
        <v>2.4630168195382243E-5</v>
      </c>
      <c r="AW273" s="13">
        <f t="shared" si="484"/>
        <v>1.3498017441847576E-7</v>
      </c>
      <c r="AX273" s="13">
        <f t="shared" si="485"/>
        <v>4.0336554215072951E-4</v>
      </c>
      <c r="AY273" s="13">
        <f t="shared" si="486"/>
        <v>3.1818722800702672E-4</v>
      </c>
      <c r="AZ273" s="13">
        <f t="shared" si="487"/>
        <v>1.254979683278983E-4</v>
      </c>
      <c r="BA273" s="13">
        <f t="shared" si="488"/>
        <v>3.2998894294781611E-5</v>
      </c>
      <c r="BB273" s="13">
        <f t="shared" si="489"/>
        <v>6.5076373696726658E-6</v>
      </c>
      <c r="BC273" s="13">
        <f t="shared" si="490"/>
        <v>1.026685167250764E-6</v>
      </c>
      <c r="BD273" s="13">
        <f t="shared" si="491"/>
        <v>4.9696864267274941E-5</v>
      </c>
      <c r="BE273" s="13">
        <f t="shared" si="492"/>
        <v>5.5574372699918887E-5</v>
      </c>
      <c r="BF273" s="13">
        <f t="shared" si="493"/>
        <v>3.1073498766231562E-5</v>
      </c>
      <c r="BG273" s="13">
        <f t="shared" si="494"/>
        <v>1.1582824704577107E-5</v>
      </c>
      <c r="BH273" s="13">
        <f t="shared" si="495"/>
        <v>3.23817320539615E-6</v>
      </c>
      <c r="BI273" s="13">
        <f t="shared" si="496"/>
        <v>7.2422856949579588E-7</v>
      </c>
      <c r="BJ273" s="14">
        <f t="shared" si="497"/>
        <v>0.43162505930033696</v>
      </c>
      <c r="BK273" s="14">
        <f t="shared" si="498"/>
        <v>0.31171766615754054</v>
      </c>
      <c r="BL273" s="14">
        <f t="shared" si="499"/>
        <v>0.24464243440689784</v>
      </c>
      <c r="BM273" s="14">
        <f t="shared" si="500"/>
        <v>0.29801289983349327</v>
      </c>
      <c r="BN273" s="14">
        <f t="shared" si="501"/>
        <v>0.70180370735109454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1.2378</v>
      </c>
      <c r="F274" s="10">
        <f>VLOOKUP(B274,home!$B$2:$E$405,3,FALSE)</f>
        <v>1.4257</v>
      </c>
      <c r="G274" s="10">
        <f>VLOOKUP(C274,away!$B$2:$E$405,4,FALSE)</f>
        <v>1.093</v>
      </c>
      <c r="H274" s="10">
        <f>VLOOKUP(A274,away!$A$2:$E$405,3,FALSE)</f>
        <v>0.96950000000000003</v>
      </c>
      <c r="I274" s="10">
        <f>VLOOKUP(C274,away!$B$2:$E$405,3,FALSE)</f>
        <v>1.0921000000000001</v>
      </c>
      <c r="J274" s="10">
        <f>VLOOKUP(B274,home!$B$2:$E$405,4,FALSE)</f>
        <v>1.4561999999999999</v>
      </c>
      <c r="K274" s="12">
        <f t="shared" si="446"/>
        <v>1.9288514857799999</v>
      </c>
      <c r="L274" s="12">
        <f t="shared" si="447"/>
        <v>1.5418113813900001</v>
      </c>
      <c r="M274" s="13">
        <f t="shared" si="448"/>
        <v>3.1096411037798439E-2</v>
      </c>
      <c r="N274" s="13">
        <f t="shared" si="449"/>
        <v>5.9980358632683098E-2</v>
      </c>
      <c r="O274" s="13">
        <f t="shared" si="450"/>
        <v>4.7944800458459259E-2</v>
      </c>
      <c r="P274" s="13">
        <f t="shared" si="451"/>
        <v>9.2478399599724745E-2</v>
      </c>
      <c r="Q274" s="13">
        <f t="shared" si="452"/>
        <v>5.7846601933134033E-2</v>
      </c>
      <c r="R274" s="13">
        <f t="shared" si="453"/>
        <v>3.6960919512662498E-2</v>
      </c>
      <c r="S274" s="13">
        <f t="shared" si="454"/>
        <v>6.8755960150279904E-2</v>
      </c>
      <c r="T274" s="13">
        <f t="shared" si="455"/>
        <v>8.9188549235242831E-2</v>
      </c>
      <c r="U274" s="13">
        <f t="shared" si="456"/>
        <v>7.1292124517794028E-2</v>
      </c>
      <c r="V274" s="13">
        <f t="shared" si="457"/>
        <v>2.2719453415420757E-2</v>
      </c>
      <c r="W274" s="13">
        <f t="shared" si="458"/>
        <v>3.7192501362016607E-2</v>
      </c>
      <c r="X274" s="13">
        <f t="shared" si="459"/>
        <v>5.7343821902320284E-2</v>
      </c>
      <c r="Y274" s="13">
        <f t="shared" si="460"/>
        <v>4.4206678630699298E-2</v>
      </c>
      <c r="Z274" s="13">
        <f t="shared" si="461"/>
        <v>1.899558879042092E-2</v>
      </c>
      <c r="AA274" s="13">
        <f t="shared" si="462"/>
        <v>3.6639669661669295E-2</v>
      </c>
      <c r="AB274" s="13">
        <f t="shared" si="463"/>
        <v>3.5336240632699613E-2</v>
      </c>
      <c r="AC274" s="13">
        <f t="shared" si="464"/>
        <v>4.2228721529245054E-3</v>
      </c>
      <c r="AD274" s="13">
        <f t="shared" si="465"/>
        <v>1.7934702878000097E-2</v>
      </c>
      <c r="AE274" s="13">
        <f t="shared" si="466"/>
        <v>2.7651929019148539E-2</v>
      </c>
      <c r="AF274" s="13">
        <f t="shared" si="467"/>
        <v>2.1317029439555824E-2</v>
      </c>
      <c r="AG274" s="13">
        <f t="shared" si="468"/>
        <v>1.0955612869110953E-2</v>
      </c>
      <c r="AH274" s="13">
        <f t="shared" si="469"/>
        <v>7.3219037483188212E-3</v>
      </c>
      <c r="AI274" s="13">
        <f t="shared" si="470"/>
        <v>1.4122864923682905E-2</v>
      </c>
      <c r="AJ274" s="13">
        <f t="shared" si="471"/>
        <v>1.3620454495758012E-2</v>
      </c>
      <c r="AK274" s="13">
        <f t="shared" si="472"/>
        <v>8.7572779637139098E-3</v>
      </c>
      <c r="AL274" s="13">
        <f t="shared" si="473"/>
        <v>5.0234023205058609E-4</v>
      </c>
      <c r="AM274" s="13">
        <f t="shared" si="474"/>
        <v>6.9186756586506583E-3</v>
      </c>
      <c r="AN274" s="13">
        <f t="shared" si="475"/>
        <v>1.0667292874653541E-2</v>
      </c>
      <c r="AO274" s="13">
        <f t="shared" si="476"/>
        <v>8.2234767813806411E-3</v>
      </c>
      <c r="AP274" s="13">
        <f t="shared" si="477"/>
        <v>4.2263500320430256E-3</v>
      </c>
      <c r="AQ274" s="13">
        <f t="shared" si="478"/>
        <v>1.6290586452854822E-3</v>
      </c>
      <c r="AR274" s="13">
        <f t="shared" si="479"/>
        <v>2.2577989065200115E-3</v>
      </c>
      <c r="AS274" s="13">
        <f t="shared" si="480"/>
        <v>4.3549587754335818E-3</v>
      </c>
      <c r="AT274" s="13">
        <f t="shared" si="481"/>
        <v>4.200034352252858E-3</v>
      </c>
      <c r="AU274" s="13">
        <f t="shared" si="482"/>
        <v>2.7004141668899887E-3</v>
      </c>
      <c r="AV274" s="13">
        <f t="shared" si="483"/>
        <v>1.3021744695067786E-3</v>
      </c>
      <c r="AW274" s="13">
        <f t="shared" si="484"/>
        <v>4.1497840608362512E-5</v>
      </c>
      <c r="AX274" s="13">
        <f t="shared" si="485"/>
        <v>2.2241829706363772E-3</v>
      </c>
      <c r="AY274" s="13">
        <f t="shared" si="486"/>
        <v>3.4292706184209862E-3</v>
      </c>
      <c r="AZ274" s="13">
        <f t="shared" si="487"/>
        <v>2.6436442346739007E-3</v>
      </c>
      <c r="BA274" s="13">
        <f t="shared" si="488"/>
        <v>1.3586669231220919E-3</v>
      </c>
      <c r="BB274" s="13">
        <f t="shared" si="489"/>
        <v>5.2370203139694344E-4</v>
      </c>
      <c r="BC274" s="13">
        <f t="shared" si="490"/>
        <v>1.6148995049297408E-4</v>
      </c>
      <c r="BD274" s="13">
        <f t="shared" si="491"/>
        <v>5.8018334182707507E-4</v>
      </c>
      <c r="BE274" s="13">
        <f t="shared" si="492"/>
        <v>1.1190875009079592E-3</v>
      </c>
      <c r="BF274" s="13">
        <f t="shared" si="493"/>
        <v>1.0792767944220723E-3</v>
      </c>
      <c r="BG274" s="13">
        <f t="shared" si="494"/>
        <v>6.9392154949629668E-4</v>
      </c>
      <c r="BH274" s="13">
        <f t="shared" si="495"/>
        <v>3.3461790294017282E-4</v>
      </c>
      <c r="BI274" s="13">
        <f t="shared" si="496"/>
        <v>1.2908564785094791E-4</v>
      </c>
      <c r="BJ274" s="14">
        <f t="shared" si="497"/>
        <v>0.46562359662266822</v>
      </c>
      <c r="BK274" s="14">
        <f t="shared" si="498"/>
        <v>0.22320470720661992</v>
      </c>
      <c r="BL274" s="14">
        <f t="shared" si="499"/>
        <v>0.29074780932280597</v>
      </c>
      <c r="BM274" s="14">
        <f t="shared" si="500"/>
        <v>0.66887643799024088</v>
      </c>
      <c r="BN274" s="14">
        <f t="shared" si="501"/>
        <v>0.32630749117446206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1.2378</v>
      </c>
      <c r="F275" s="10">
        <f>VLOOKUP(B275,home!$B$2:$E$405,3,FALSE)</f>
        <v>0.80789999999999995</v>
      </c>
      <c r="G275" s="10">
        <f>VLOOKUP(C275,away!$B$2:$E$405,4,FALSE)</f>
        <v>0.95050000000000001</v>
      </c>
      <c r="H275" s="10">
        <f>VLOOKUP(A275,away!$A$2:$E$405,3,FALSE)</f>
        <v>0.96950000000000003</v>
      </c>
      <c r="I275" s="10">
        <f>VLOOKUP(C275,away!$B$2:$E$405,3,FALSE)</f>
        <v>0.78879999999999995</v>
      </c>
      <c r="J275" s="10">
        <f>VLOOKUP(B275,home!$B$2:$E$405,4,FALSE)</f>
        <v>0.66739999999999999</v>
      </c>
      <c r="K275" s="12">
        <f t="shared" si="446"/>
        <v>0.95051769830999988</v>
      </c>
      <c r="L275" s="12">
        <f t="shared" si="447"/>
        <v>0.51038854383999999</v>
      </c>
      <c r="M275" s="13">
        <f t="shared" si="448"/>
        <v>0.23202590776494242</v>
      </c>
      <c r="N275" s="13">
        <f t="shared" si="449"/>
        <v>0.22054473179702141</v>
      </c>
      <c r="O275" s="13">
        <f t="shared" si="450"/>
        <v>0.11842336519730311</v>
      </c>
      <c r="P275" s="13">
        <f t="shared" si="451"/>
        <v>0.1125635045134651</v>
      </c>
      <c r="Q275" s="13">
        <f t="shared" si="452"/>
        <v>0.10481583542105051</v>
      </c>
      <c r="R275" s="13">
        <f t="shared" si="453"/>
        <v>3.0220964459842032E-2</v>
      </c>
      <c r="S275" s="13">
        <f t="shared" si="454"/>
        <v>1.3652077337403387E-2</v>
      </c>
      <c r="T275" s="13">
        <f t="shared" si="455"/>
        <v>5.3496801611923057E-2</v>
      </c>
      <c r="U275" s="13">
        <f t="shared" si="456"/>
        <v>2.8725561579077359E-2</v>
      </c>
      <c r="V275" s="13">
        <f t="shared" si="457"/>
        <v>7.3589754781645898E-4</v>
      </c>
      <c r="W275" s="13">
        <f t="shared" si="458"/>
        <v>3.3209768876952234E-2</v>
      </c>
      <c r="X275" s="13">
        <f t="shared" si="459"/>
        <v>1.6949885578370603E-2</v>
      </c>
      <c r="Y275" s="13">
        <f t="shared" si="460"/>
        <v>4.3255137092995935E-3</v>
      </c>
      <c r="Z275" s="13">
        <f t="shared" si="461"/>
        <v>5.1414780146997229E-3</v>
      </c>
      <c r="AA275" s="13">
        <f t="shared" si="462"/>
        <v>4.8870658484438476E-3</v>
      </c>
      <c r="AB275" s="13">
        <f t="shared" si="463"/>
        <v>2.3226212908761265E-3</v>
      </c>
      <c r="AC275" s="13">
        <f t="shared" si="464"/>
        <v>2.2313027385341436E-5</v>
      </c>
      <c r="AD275" s="13">
        <f t="shared" si="465"/>
        <v>7.8916182685819253E-3</v>
      </c>
      <c r="AE275" s="13">
        <f t="shared" si="466"/>
        <v>4.0277915566426714E-3</v>
      </c>
      <c r="AF275" s="13">
        <f t="shared" si="467"/>
        <v>1.0278693337429498E-3</v>
      </c>
      <c r="AG275" s="13">
        <f t="shared" si="468"/>
        <v>1.7487091083561839E-4</v>
      </c>
      <c r="AH275" s="13">
        <f t="shared" si="469"/>
        <v>6.5603786927699137E-4</v>
      </c>
      <c r="AI275" s="13">
        <f t="shared" si="470"/>
        <v>6.235756055093624E-4</v>
      </c>
      <c r="AJ275" s="13">
        <f t="shared" si="471"/>
        <v>2.9635982463551179E-4</v>
      </c>
      <c r="AK275" s="13">
        <f t="shared" si="472"/>
        <v>9.3898419461367307E-5</v>
      </c>
      <c r="AL275" s="13">
        <f t="shared" si="473"/>
        <v>4.3299174355019045E-7</v>
      </c>
      <c r="AM275" s="13">
        <f t="shared" si="474"/>
        <v>1.5002245665187279E-3</v>
      </c>
      <c r="AN275" s="13">
        <f t="shared" si="475"/>
        <v>7.6569743193848874E-4</v>
      </c>
      <c r="AO275" s="13">
        <f t="shared" si="476"/>
        <v>1.9540159865455637E-4</v>
      </c>
      <c r="AP275" s="13">
        <f t="shared" si="477"/>
        <v>3.3243579133769044E-5</v>
      </c>
      <c r="AQ275" s="13">
        <f t="shared" si="478"/>
        <v>4.2417854865285476E-6</v>
      </c>
      <c r="AR275" s="13">
        <f t="shared" si="479"/>
        <v>6.6966842560836011E-5</v>
      </c>
      <c r="AS275" s="13">
        <f t="shared" si="480"/>
        <v>6.3653169054013974E-5</v>
      </c>
      <c r="AT275" s="13">
        <f t="shared" si="481"/>
        <v>3.0251731869679337E-5</v>
      </c>
      <c r="AU275" s="13">
        <f t="shared" si="482"/>
        <v>9.5849355155529589E-6</v>
      </c>
      <c r="AV275" s="13">
        <f t="shared" si="483"/>
        <v>2.2776627111732925E-6</v>
      </c>
      <c r="AW275" s="13">
        <f t="shared" si="484"/>
        <v>5.8349647901269965E-9</v>
      </c>
      <c r="AX275" s="13">
        <f t="shared" si="485"/>
        <v>2.3766500031924969E-4</v>
      </c>
      <c r="AY275" s="13">
        <f t="shared" si="486"/>
        <v>1.2130149343467499E-4</v>
      </c>
      <c r="AZ275" s="13">
        <f t="shared" si="487"/>
        <v>3.0955446299870545E-5</v>
      </c>
      <c r="BA275" s="13">
        <f t="shared" si="488"/>
        <v>5.2664350536360812E-6</v>
      </c>
      <c r="BB275" s="13">
        <f t="shared" si="489"/>
        <v>6.7198202956331292E-7</v>
      </c>
      <c r="BC275" s="13">
        <f t="shared" si="490"/>
        <v>6.8594385911093446E-8</v>
      </c>
      <c r="BD275" s="13">
        <f t="shared" si="491"/>
        <v>5.6965182100312684E-6</v>
      </c>
      <c r="BE275" s="13">
        <f t="shared" si="492"/>
        <v>5.4146413773799217E-6</v>
      </c>
      <c r="BF275" s="13">
        <f t="shared" si="493"/>
        <v>2.5733562296006253E-6</v>
      </c>
      <c r="BG275" s="13">
        <f t="shared" si="494"/>
        <v>8.1534021343056212E-7</v>
      </c>
      <c r="BH275" s="13">
        <f t="shared" si="495"/>
        <v>1.9374882575240046E-7</v>
      </c>
      <c r="BI275" s="13">
        <f t="shared" si="496"/>
        <v>3.6832337580887387E-8</v>
      </c>
      <c r="BJ275" s="14">
        <f t="shared" si="497"/>
        <v>0.44935942497767561</v>
      </c>
      <c r="BK275" s="14">
        <f t="shared" si="498"/>
        <v>0.35912143467619095</v>
      </c>
      <c r="BL275" s="14">
        <f t="shared" si="499"/>
        <v>0.18643691487333072</v>
      </c>
      <c r="BM275" s="14">
        <f t="shared" si="500"/>
        <v>0.18134364772980241</v>
      </c>
      <c r="BN275" s="14">
        <f t="shared" si="501"/>
        <v>0.81859430915362463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1.2378</v>
      </c>
      <c r="F276" s="10">
        <f>VLOOKUP(B276,home!$B$2:$E$405,3,FALSE)</f>
        <v>0.80789999999999995</v>
      </c>
      <c r="G276" s="10">
        <f>VLOOKUP(C276,away!$B$2:$E$405,4,FALSE)</f>
        <v>0.65639999999999998</v>
      </c>
      <c r="H276" s="10">
        <f>VLOOKUP(A276,away!$A$2:$E$405,3,FALSE)</f>
        <v>0.96950000000000003</v>
      </c>
      <c r="I276" s="10">
        <f>VLOOKUP(C276,away!$B$2:$E$405,3,FALSE)</f>
        <v>1.0959000000000001</v>
      </c>
      <c r="J276" s="10">
        <f>VLOOKUP(B276,home!$B$2:$E$405,4,FALSE)</f>
        <v>0.91010000000000002</v>
      </c>
      <c r="K276" s="12">
        <f t="shared" si="446"/>
        <v>0.65641222216799988</v>
      </c>
      <c r="L276" s="12">
        <f t="shared" si="447"/>
        <v>0.96695854300500017</v>
      </c>
      <c r="M276" s="13">
        <f t="shared" si="448"/>
        <v>0.19723275204704452</v>
      </c>
      <c r="N276" s="13">
        <f t="shared" si="449"/>
        <v>0.12946598905551063</v>
      </c>
      <c r="O276" s="13">
        <f t="shared" si="450"/>
        <v>0.19071589455227661</v>
      </c>
      <c r="P276" s="13">
        <f t="shared" si="451"/>
        <v>0.12518824414581783</v>
      </c>
      <c r="Q276" s="13">
        <f t="shared" si="452"/>
        <v>4.2491528785552839E-2</v>
      </c>
      <c r="R276" s="13">
        <f t="shared" si="453"/>
        <v>9.2207181762082341E-2</v>
      </c>
      <c r="S276" s="13">
        <f t="shared" si="454"/>
        <v>1.9864977177541415E-2</v>
      </c>
      <c r="T276" s="13">
        <f t="shared" si="455"/>
        <v>4.1087546764533189E-2</v>
      </c>
      <c r="U276" s="13">
        <f t="shared" si="456"/>
        <v>6.052592108029714E-2</v>
      </c>
      <c r="V276" s="13">
        <f t="shared" si="457"/>
        <v>1.4009739970457628E-3</v>
      </c>
      <c r="W276" s="13">
        <f t="shared" si="458"/>
        <v>9.2973196111467583E-3</v>
      </c>
      <c r="X276" s="13">
        <f t="shared" si="459"/>
        <v>8.9901226250462835E-3</v>
      </c>
      <c r="Y276" s="13">
        <f t="shared" si="460"/>
        <v>4.346537937475521E-3</v>
      </c>
      <c r="Z276" s="13">
        <f t="shared" si="461"/>
        <v>2.9720174043753454E-2</v>
      </c>
      <c r="AA276" s="13">
        <f t="shared" si="462"/>
        <v>1.9508685487279916E-2</v>
      </c>
      <c r="AB276" s="13">
        <f t="shared" si="463"/>
        <v>6.4028697961410084E-3</v>
      </c>
      <c r="AC276" s="13">
        <f t="shared" si="464"/>
        <v>5.5576936691488789E-5</v>
      </c>
      <c r="AD276" s="13">
        <f t="shared" si="465"/>
        <v>1.5257185565397417E-3</v>
      </c>
      <c r="AE276" s="13">
        <f t="shared" si="466"/>
        <v>1.4753065924673603E-3</v>
      </c>
      <c r="AF276" s="13">
        <f t="shared" si="467"/>
        <v>7.1328015656895523E-4</v>
      </c>
      <c r="AG276" s="13">
        <f t="shared" si="468"/>
        <v>2.2990411365009846E-4</v>
      </c>
      <c r="AH276" s="13">
        <f t="shared" si="469"/>
        <v>7.1845440478007149E-3</v>
      </c>
      <c r="AI276" s="13">
        <f t="shared" si="470"/>
        <v>4.716022523680744E-3</v>
      </c>
      <c r="AJ276" s="13">
        <f t="shared" si="471"/>
        <v>1.5478274122818078E-3</v>
      </c>
      <c r="AK276" s="13">
        <f t="shared" si="472"/>
        <v>3.3867094374281551E-4</v>
      </c>
      <c r="AL276" s="13">
        <f t="shared" si="473"/>
        <v>1.4110393019818985E-6</v>
      </c>
      <c r="AM276" s="13">
        <f t="shared" si="474"/>
        <v>2.0030006162024104E-4</v>
      </c>
      <c r="AN276" s="13">
        <f t="shared" si="475"/>
        <v>1.9368185574812003E-4</v>
      </c>
      <c r="AO276" s="13">
        <f t="shared" si="476"/>
        <v>9.3641162520353383E-5</v>
      </c>
      <c r="AP276" s="13">
        <f t="shared" si="477"/>
        <v>3.0182374025325113E-5</v>
      </c>
      <c r="AQ276" s="13">
        <f t="shared" si="478"/>
        <v>7.2962761029900823E-6</v>
      </c>
      <c r="AR276" s="13">
        <f t="shared" si="479"/>
        <v>1.3894312489233255E-3</v>
      </c>
      <c r="AS276" s="13">
        <f t="shared" si="480"/>
        <v>9.1203965365541952E-4</v>
      </c>
      <c r="AT276" s="13">
        <f t="shared" si="481"/>
        <v>2.9933698788064343E-4</v>
      </c>
      <c r="AU276" s="13">
        <f t="shared" si="482"/>
        <v>6.5496152463936276E-5</v>
      </c>
      <c r="AV276" s="13">
        <f t="shared" si="483"/>
        <v>1.0748118745576629E-5</v>
      </c>
      <c r="AW276" s="13">
        <f t="shared" si="484"/>
        <v>2.4878324213747017E-8</v>
      </c>
      <c r="AX276" s="13">
        <f t="shared" si="485"/>
        <v>2.1913234758088279E-5</v>
      </c>
      <c r="AY276" s="13">
        <f t="shared" si="486"/>
        <v>2.1189189554207569E-5</v>
      </c>
      <c r="AZ276" s="13">
        <f t="shared" si="487"/>
        <v>1.0244533929396661E-5</v>
      </c>
      <c r="BA276" s="13">
        <f t="shared" si="488"/>
        <v>3.3020132007115618E-6</v>
      </c>
      <c r="BB276" s="13">
        <f t="shared" si="489"/>
        <v>7.9822746838583203E-7</v>
      </c>
      <c r="BC276" s="13">
        <f t="shared" si="490"/>
        <v>1.5437057396338686E-7</v>
      </c>
      <c r="BD276" s="13">
        <f t="shared" si="491"/>
        <v>2.2392040267741933E-4</v>
      </c>
      <c r="BE276" s="13">
        <f t="shared" si="492"/>
        <v>1.4698408911023819E-4</v>
      </c>
      <c r="BF276" s="13">
        <f t="shared" si="493"/>
        <v>4.8241076278095373E-5</v>
      </c>
      <c r="BG276" s="13">
        <f t="shared" si="494"/>
        <v>1.0555344026493524E-5</v>
      </c>
      <c r="BH276" s="13">
        <f t="shared" si="495"/>
        <v>1.732164207044584E-6</v>
      </c>
      <c r="BI276" s="13">
        <f t="shared" si="496"/>
        <v>2.2740275126120141E-7</v>
      </c>
      <c r="BJ276" s="14">
        <f t="shared" si="497"/>
        <v>0.24020595749799317</v>
      </c>
      <c r="BK276" s="14">
        <f t="shared" si="498"/>
        <v>0.34376512453299718</v>
      </c>
      <c r="BL276" s="14">
        <f t="shared" si="499"/>
        <v>0.38625633024630263</v>
      </c>
      <c r="BM276" s="14">
        <f t="shared" si="500"/>
        <v>0.22262483166153163</v>
      </c>
      <c r="BN276" s="14">
        <f t="shared" si="501"/>
        <v>0.77730159034828472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1.2378</v>
      </c>
      <c r="F277" s="10">
        <f>VLOOKUP(B277,home!$B$2:$E$405,3,FALSE)</f>
        <v>0.85540000000000005</v>
      </c>
      <c r="G277" s="10">
        <f>VLOOKUP(C277,away!$B$2:$E$405,4,FALSE)</f>
        <v>0.71279999999999999</v>
      </c>
      <c r="H277" s="10">
        <f>VLOOKUP(A277,away!$A$2:$E$405,3,FALSE)</f>
        <v>0.96950000000000003</v>
      </c>
      <c r="I277" s="10">
        <f>VLOOKUP(C277,away!$B$2:$E$405,3,FALSE)</f>
        <v>0.78879999999999995</v>
      </c>
      <c r="J277" s="10">
        <f>VLOOKUP(B277,home!$B$2:$E$405,4,FALSE)</f>
        <v>0.78879999999999995</v>
      </c>
      <c r="K277" s="12">
        <f t="shared" si="446"/>
        <v>0.75472270473600001</v>
      </c>
      <c r="L277" s="12">
        <f t="shared" si="447"/>
        <v>0.60322817407999996</v>
      </c>
      <c r="M277" s="13">
        <f t="shared" si="448"/>
        <v>0.25718724520311925</v>
      </c>
      <c r="N277" s="13">
        <f t="shared" si="449"/>
        <v>0.19410505332329897</v>
      </c>
      <c r="O277" s="13">
        <f t="shared" si="450"/>
        <v>0.15514259232054284</v>
      </c>
      <c r="P277" s="13">
        <f t="shared" si="451"/>
        <v>0.11708963689591466</v>
      </c>
      <c r="Q277" s="13">
        <f t="shared" si="452"/>
        <v>7.3247745423542857E-2</v>
      </c>
      <c r="R277" s="13">
        <f t="shared" si="453"/>
        <v>4.679319134377944E-2</v>
      </c>
      <c r="S277" s="13">
        <f t="shared" si="454"/>
        <v>1.3326849721483449E-2</v>
      </c>
      <c r="T277" s="13">
        <f t="shared" si="455"/>
        <v>4.4185103727320423E-2</v>
      </c>
      <c r="U277" s="13">
        <f t="shared" si="456"/>
        <v>3.5315883934206399E-2</v>
      </c>
      <c r="V277" s="13">
        <f t="shared" si="457"/>
        <v>6.7414609565559936E-4</v>
      </c>
      <c r="W277" s="13">
        <f t="shared" si="458"/>
        <v>1.8427245513956744E-2</v>
      </c>
      <c r="X277" s="13">
        <f t="shared" si="459"/>
        <v>1.1115833664707997E-2</v>
      </c>
      <c r="Y277" s="13">
        <f t="shared" si="460"/>
        <v>3.3526920224693996E-3</v>
      </c>
      <c r="Z277" s="13">
        <f t="shared" si="461"/>
        <v>9.4089904578947108E-3</v>
      </c>
      <c r="AA277" s="13">
        <f t="shared" si="462"/>
        <v>7.1011787272175098E-3</v>
      </c>
      <c r="AB277" s="13">
        <f t="shared" si="463"/>
        <v>2.6797104079096723E-3</v>
      </c>
      <c r="AC277" s="13">
        <f t="shared" si="464"/>
        <v>1.9182405773265415E-5</v>
      </c>
      <c r="AD277" s="13">
        <f t="shared" si="465"/>
        <v>3.476865143781939E-3</v>
      </c>
      <c r="AE277" s="13">
        <f t="shared" si="466"/>
        <v>2.0973430122059756E-3</v>
      </c>
      <c r="AF277" s="13">
        <f t="shared" si="467"/>
        <v>6.3258819783622874E-4</v>
      </c>
      <c r="AG277" s="13">
        <f t="shared" si="468"/>
        <v>1.2719834117510203E-4</v>
      </c>
      <c r="AH277" s="13">
        <f t="shared" si="469"/>
        <v>1.418942033462992E-3</v>
      </c>
      <c r="AI277" s="13">
        <f t="shared" si="470"/>
        <v>1.070907769358789E-3</v>
      </c>
      <c r="AJ277" s="13">
        <f t="shared" si="471"/>
        <v>4.0411920410663089E-4</v>
      </c>
      <c r="AK277" s="13">
        <f t="shared" si="472"/>
        <v>1.0166597958637204E-4</v>
      </c>
      <c r="AL277" s="13">
        <f t="shared" si="473"/>
        <v>3.4932695437643026E-7</v>
      </c>
      <c r="AM277" s="13">
        <f t="shared" si="474"/>
        <v>5.2481381306348541E-4</v>
      </c>
      <c r="AN277" s="13">
        <f t="shared" si="475"/>
        <v>3.1658247818624867E-4</v>
      </c>
      <c r="AO277" s="13">
        <f t="shared" si="476"/>
        <v>9.5485735131006102E-5</v>
      </c>
      <c r="AP277" s="13">
        <f t="shared" si="477"/>
        <v>1.9199895217921105E-5</v>
      </c>
      <c r="AQ277" s="13">
        <f t="shared" si="478"/>
        <v>2.8954794337084676E-6</v>
      </c>
      <c r="AR277" s="13">
        <f t="shared" si="479"/>
        <v>1.7118916239424858E-4</v>
      </c>
      <c r="AS277" s="13">
        <f t="shared" si="480"/>
        <v>1.292003476636776E-4</v>
      </c>
      <c r="AT277" s="13">
        <f t="shared" si="481"/>
        <v>4.8755217920781148E-5</v>
      </c>
      <c r="AU277" s="13">
        <f t="shared" si="482"/>
        <v>1.2265556646388351E-5</v>
      </c>
      <c r="AV277" s="13">
        <f t="shared" si="483"/>
        <v>2.3142735218137094E-6</v>
      </c>
      <c r="AW277" s="13">
        <f t="shared" si="484"/>
        <v>4.4177245058241358E-9</v>
      </c>
      <c r="AX277" s="13">
        <f t="shared" si="485"/>
        <v>6.6014816746347836E-5</v>
      </c>
      <c r="AY277" s="13">
        <f t="shared" si="486"/>
        <v>3.9821997368125206E-5</v>
      </c>
      <c r="AZ277" s="13">
        <f t="shared" si="487"/>
        <v>1.2010875380296366E-5</v>
      </c>
      <c r="BA277" s="13">
        <f t="shared" si="488"/>
        <v>2.4150994749195339E-6</v>
      </c>
      <c r="BB277" s="13">
        <f t="shared" si="489"/>
        <v>3.6421401161931925E-7</v>
      </c>
      <c r="BC277" s="13">
        <f t="shared" si="490"/>
        <v>4.394083064069477E-8</v>
      </c>
      <c r="BD277" s="13">
        <f t="shared" si="491"/>
        <v>1.7211020975561191E-5</v>
      </c>
      <c r="BE277" s="13">
        <f t="shared" si="492"/>
        <v>1.2989548301943571E-5</v>
      </c>
      <c r="BF277" s="13">
        <f t="shared" si="493"/>
        <v>4.9017535138708833E-6</v>
      </c>
      <c r="BG277" s="13">
        <f t="shared" si="494"/>
        <v>1.2331548899792752E-6</v>
      </c>
      <c r="BH277" s="13">
        <f t="shared" si="495"/>
        <v>2.3267249848089577E-7</v>
      </c>
      <c r="BI277" s="13">
        <f t="shared" si="496"/>
        <v>3.5120643474236902E-8</v>
      </c>
      <c r="BJ277" s="14">
        <f t="shared" si="497"/>
        <v>0.35184731671513986</v>
      </c>
      <c r="BK277" s="14">
        <f t="shared" si="498"/>
        <v>0.38833723164626871</v>
      </c>
      <c r="BL277" s="14">
        <f t="shared" si="499"/>
        <v>0.25042851954914086</v>
      </c>
      <c r="BM277" s="14">
        <f t="shared" si="500"/>
        <v>0.15641677627860268</v>
      </c>
      <c r="BN277" s="14">
        <f t="shared" si="501"/>
        <v>0.84356546451019798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1.2378</v>
      </c>
      <c r="F278" s="10">
        <f>VLOOKUP(B278,home!$B$2:$E$405,3,FALSE)</f>
        <v>1.0455000000000001</v>
      </c>
      <c r="G278" s="10">
        <f>VLOOKUP(C278,away!$B$2:$E$405,4,FALSE)</f>
        <v>0.998</v>
      </c>
      <c r="H278" s="10">
        <f>VLOOKUP(A278,away!$A$2:$E$405,3,FALSE)</f>
        <v>0.96950000000000003</v>
      </c>
      <c r="I278" s="10">
        <f>VLOOKUP(C278,away!$B$2:$E$405,3,FALSE)</f>
        <v>0.78879999999999995</v>
      </c>
      <c r="J278" s="10">
        <f>VLOOKUP(B278,home!$B$2:$E$405,4,FALSE)</f>
        <v>0.78879999999999995</v>
      </c>
      <c r="K278" s="12">
        <f t="shared" si="446"/>
        <v>1.2915316602000002</v>
      </c>
      <c r="L278" s="12">
        <f t="shared" si="447"/>
        <v>0.60322817407999996</v>
      </c>
      <c r="M278" s="13">
        <f t="shared" si="448"/>
        <v>0.1503544406930617</v>
      </c>
      <c r="N278" s="13">
        <f t="shared" si="449"/>
        <v>0.19418752040675241</v>
      </c>
      <c r="O278" s="13">
        <f t="shared" si="450"/>
        <v>9.0698034724095239E-2</v>
      </c>
      <c r="P278" s="13">
        <f t="shared" si="451"/>
        <v>0.11713938336408798</v>
      </c>
      <c r="Q278" s="13">
        <f t="shared" si="452"/>
        <v>0.12539966531052724</v>
      </c>
      <c r="R278" s="13">
        <f t="shared" si="453"/>
        <v>2.7355804939630201E-2</v>
      </c>
      <c r="S278" s="13">
        <f t="shared" si="454"/>
        <v>2.2815480327133403E-2</v>
      </c>
      <c r="T278" s="13">
        <f t="shared" si="455"/>
        <v>7.5644611135512449E-2</v>
      </c>
      <c r="U278" s="13">
        <f t="shared" si="456"/>
        <v>3.5330888169787959E-2</v>
      </c>
      <c r="V278" s="13">
        <f t="shared" si="457"/>
        <v>1.9750303825462369E-3</v>
      </c>
      <c r="W278" s="13">
        <f t="shared" si="458"/>
        <v>5.3985879309009888E-2</v>
      </c>
      <c r="X278" s="13">
        <f t="shared" si="459"/>
        <v>3.2565803401677279E-2</v>
      </c>
      <c r="Y278" s="13">
        <f t="shared" si="460"/>
        <v>9.8223050617210188E-3</v>
      </c>
      <c r="Z278" s="13">
        <f t="shared" si="461"/>
        <v>5.5005974214072557E-3</v>
      </c>
      <c r="AA278" s="13">
        <f t="shared" si="462"/>
        <v>7.1041957197619538E-3</v>
      </c>
      <c r="AB278" s="13">
        <f t="shared" si="463"/>
        <v>4.587646846164947E-3</v>
      </c>
      <c r="AC278" s="13">
        <f t="shared" si="464"/>
        <v>9.617018961593978E-5</v>
      </c>
      <c r="AD278" s="13">
        <f t="shared" si="465"/>
        <v>1.7431118082830595E-2</v>
      </c>
      <c r="AE278" s="13">
        <f t="shared" si="466"/>
        <v>1.0514941533278768E-2</v>
      </c>
      <c r="AF278" s="13">
        <f t="shared" si="467"/>
        <v>3.1714544908388533E-3</v>
      </c>
      <c r="AG278" s="13">
        <f t="shared" si="468"/>
        <v>6.377035672288457E-4</v>
      </c>
      <c r="AH278" s="13">
        <f t="shared" si="469"/>
        <v>8.2952883471616376E-4</v>
      </c>
      <c r="AI278" s="13">
        <f t="shared" si="470"/>
        <v>1.0713627530847386E-3</v>
      </c>
      <c r="AJ278" s="13">
        <f t="shared" si="471"/>
        <v>6.9184945758398787E-4</v>
      </c>
      <c r="AK278" s="13">
        <f t="shared" si="472"/>
        <v>2.9784849285397256E-4</v>
      </c>
      <c r="AL278" s="13">
        <f t="shared" si="473"/>
        <v>2.9970027244133E-6</v>
      </c>
      <c r="AM278" s="13">
        <f t="shared" si="474"/>
        <v>4.502568175332085E-3</v>
      </c>
      <c r="AN278" s="13">
        <f t="shared" si="475"/>
        <v>2.7160759790762902E-3</v>
      </c>
      <c r="AO278" s="13">
        <f t="shared" si="476"/>
        <v>8.1920677676036941E-4</v>
      </c>
      <c r="AP278" s="13">
        <f t="shared" si="477"/>
        <v>1.6472286937970658E-4</v>
      </c>
      <c r="AQ278" s="13">
        <f t="shared" si="478"/>
        <v>2.4841368931284683E-5</v>
      </c>
      <c r="AR278" s="13">
        <f t="shared" si="479"/>
        <v>1.0007903286250832E-4</v>
      </c>
      <c r="AS278" s="13">
        <f t="shared" si="480"/>
        <v>1.2925523946412574E-4</v>
      </c>
      <c r="AT278" s="13">
        <f t="shared" si="481"/>
        <v>8.3468617007325475E-5</v>
      </c>
      <c r="AU278" s="13">
        <f t="shared" si="482"/>
        <v>3.5934120499356361E-5</v>
      </c>
      <c r="AV278" s="13">
        <f t="shared" si="483"/>
        <v>1.1602513576590145E-5</v>
      </c>
      <c r="AW278" s="13">
        <f t="shared" si="484"/>
        <v>6.4859158698608664E-8</v>
      </c>
      <c r="AX278" s="13">
        <f t="shared" si="485"/>
        <v>9.6920155844172314E-4</v>
      </c>
      <c r="AY278" s="13">
        <f t="shared" si="486"/>
        <v>5.8464968641429099E-4</v>
      </c>
      <c r="AZ278" s="13">
        <f t="shared" si="487"/>
        <v>1.7633858140606864E-4</v>
      </c>
      <c r="BA278" s="13">
        <f t="shared" si="488"/>
        <v>3.5457466827146739E-5</v>
      </c>
      <c r="BB278" s="13">
        <f t="shared" si="489"/>
        <v>5.3472357429104737E-6</v>
      </c>
      <c r="BC278" s="13">
        <f t="shared" si="490"/>
        <v>6.4512065071423938E-7</v>
      </c>
      <c r="BD278" s="13">
        <f t="shared" si="491"/>
        <v>1.0061748709557198E-5</v>
      </c>
      <c r="BE278" s="13">
        <f t="shared" si="492"/>
        <v>1.2995067015369618E-5</v>
      </c>
      <c r="BF278" s="13">
        <f t="shared" si="493"/>
        <v>8.3917702383852946E-6</v>
      </c>
      <c r="BG278" s="13">
        <f t="shared" si="494"/>
        <v>3.6127456493329047E-6</v>
      </c>
      <c r="BH278" s="13">
        <f t="shared" si="495"/>
        <v>1.1664938465908136E-6</v>
      </c>
      <c r="BI278" s="13">
        <f t="shared" si="496"/>
        <v>3.013127468601033E-7</v>
      </c>
      <c r="BJ278" s="14">
        <f t="shared" si="497"/>
        <v>0.53336005711833989</v>
      </c>
      <c r="BK278" s="14">
        <f t="shared" si="498"/>
        <v>0.29296815164558399</v>
      </c>
      <c r="BL278" s="14">
        <f t="shared" si="499"/>
        <v>0.1683640285992952</v>
      </c>
      <c r="BM278" s="14">
        <f t="shared" si="500"/>
        <v>0.29447340051921583</v>
      </c>
      <c r="BN278" s="14">
        <f t="shared" si="501"/>
        <v>0.70513484943815485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1.2378</v>
      </c>
      <c r="F279" s="10">
        <f>VLOOKUP(B279,home!$B$2:$E$405,3,FALSE)</f>
        <v>1.3782000000000001</v>
      </c>
      <c r="G279" s="10">
        <f>VLOOKUP(C279,away!$B$2:$E$405,4,FALSE)</f>
        <v>0.85540000000000005</v>
      </c>
      <c r="H279" s="10">
        <f>VLOOKUP(A279,away!$A$2:$E$405,3,FALSE)</f>
        <v>0.96950000000000003</v>
      </c>
      <c r="I279" s="10">
        <f>VLOOKUP(C279,away!$B$2:$E$405,3,FALSE)</f>
        <v>0.91010000000000002</v>
      </c>
      <c r="J279" s="10">
        <f>VLOOKUP(B279,home!$B$2:$E$405,4,FALSE)</f>
        <v>0.78879999999999995</v>
      </c>
      <c r="K279" s="12">
        <f t="shared" si="446"/>
        <v>1.4592576201840002</v>
      </c>
      <c r="L279" s="12">
        <f t="shared" si="447"/>
        <v>0.69599133016000003</v>
      </c>
      <c r="M279" s="13">
        <f t="shared" si="448"/>
        <v>0.11587434006503088</v>
      </c>
      <c r="N279" s="13">
        <f t="shared" si="449"/>
        <v>0.1690905137236885</v>
      </c>
      <c r="O279" s="13">
        <f t="shared" si="450"/>
        <v>8.0647536073273018E-2</v>
      </c>
      <c r="P279" s="13">
        <f t="shared" si="451"/>
        <v>0.11768553156398769</v>
      </c>
      <c r="Q279" s="13">
        <f t="shared" si="452"/>
        <v>0.12337331032605989</v>
      </c>
      <c r="R279" s="13">
        <f t="shared" si="453"/>
        <v>2.806499295288193E-2</v>
      </c>
      <c r="S279" s="13">
        <f t="shared" si="454"/>
        <v>2.9881258291795939E-2</v>
      </c>
      <c r="T279" s="13">
        <f t="shared" si="455"/>
        <v>8.5866754360076875E-2</v>
      </c>
      <c r="U279" s="13">
        <f t="shared" si="456"/>
        <v>4.0954054826903223E-2</v>
      </c>
      <c r="V279" s="13">
        <f t="shared" si="457"/>
        <v>3.3720357605558299E-3</v>
      </c>
      <c r="W279" s="13">
        <f t="shared" si="458"/>
        <v>6.0011147740209429E-2</v>
      </c>
      <c r="X279" s="13">
        <f t="shared" si="459"/>
        <v>4.1767238540136635E-2</v>
      </c>
      <c r="Y279" s="13">
        <f t="shared" si="460"/>
        <v>1.4534817954329855E-2</v>
      </c>
      <c r="Z279" s="13">
        <f t="shared" si="461"/>
        <v>6.510997258735776E-3</v>
      </c>
      <c r="AA279" s="13">
        <f t="shared" si="462"/>
        <v>9.5012223648073164E-3</v>
      </c>
      <c r="AB279" s="13">
        <f t="shared" si="463"/>
        <v>6.9323655684538641E-3</v>
      </c>
      <c r="AC279" s="13">
        <f t="shared" si="464"/>
        <v>2.1404642990365374E-4</v>
      </c>
      <c r="AD279" s="13">
        <f t="shared" si="465"/>
        <v>2.1892931158972111E-2</v>
      </c>
      <c r="AE279" s="13">
        <f t="shared" si="466"/>
        <v>1.5237290278434311E-2</v>
      </c>
      <c r="AF279" s="13">
        <f t="shared" si="467"/>
        <v>5.3025109644607655E-3</v>
      </c>
      <c r="AG279" s="13">
        <f t="shared" si="468"/>
        <v>1.2301672197810112E-3</v>
      </c>
      <c r="AH279" s="13">
        <f t="shared" si="469"/>
        <v>1.1328994106939063E-3</v>
      </c>
      <c r="AI279" s="13">
        <f t="shared" si="470"/>
        <v>1.6531920979570461E-3</v>
      </c>
      <c r="AJ279" s="13">
        <f t="shared" si="471"/>
        <v>1.2062165832858972E-3</v>
      </c>
      <c r="AK279" s="13">
        <f t="shared" si="472"/>
        <v>5.8672691358408466E-4</v>
      </c>
      <c r="AL279" s="13">
        <f t="shared" si="473"/>
        <v>8.6956846074629105E-6</v>
      </c>
      <c r="AM279" s="13">
        <f t="shared" si="474"/>
        <v>6.389485324378749E-3</v>
      </c>
      <c r="AN279" s="13">
        <f t="shared" si="475"/>
        <v>4.4470263899521641E-3</v>
      </c>
      <c r="AO279" s="13">
        <f t="shared" si="476"/>
        <v>1.5475459061997147E-3</v>
      </c>
      <c r="AP279" s="13">
        <f t="shared" si="477"/>
        <v>3.590261779132008E-4</v>
      </c>
      <c r="AQ279" s="13">
        <f t="shared" si="478"/>
        <v>6.2469776782017345E-5</v>
      </c>
      <c r="AR279" s="13">
        <f t="shared" si="479"/>
        <v>1.5769763355726646E-4</v>
      </c>
      <c r="AS279" s="13">
        <f t="shared" si="480"/>
        <v>2.3012147345342516E-4</v>
      </c>
      <c r="AT279" s="13">
        <f t="shared" si="481"/>
        <v>1.6790325685244045E-4</v>
      </c>
      <c r="AU279" s="13">
        <f t="shared" si="482"/>
        <v>8.167136900521172E-5</v>
      </c>
      <c r="AV279" s="13">
        <f t="shared" si="483"/>
        <v>2.9794891892928642E-5</v>
      </c>
      <c r="AW279" s="13">
        <f t="shared" si="484"/>
        <v>2.4532232856916189E-7</v>
      </c>
      <c r="AX279" s="13">
        <f t="shared" si="485"/>
        <v>1.5539841914422559E-3</v>
      </c>
      <c r="AY279" s="13">
        <f t="shared" si="486"/>
        <v>1.0815595244495076E-3</v>
      </c>
      <c r="AZ279" s="13">
        <f t="shared" si="487"/>
        <v>3.7637802603441493E-4</v>
      </c>
      <c r="BA279" s="13">
        <f t="shared" si="488"/>
        <v>8.7318614327562541E-5</v>
      </c>
      <c r="BB279" s="13">
        <f t="shared" si="489"/>
        <v>1.5193249633392069E-5</v>
      </c>
      <c r="BC279" s="13">
        <f t="shared" si="490"/>
        <v>2.1148740043594965E-6</v>
      </c>
      <c r="BD279" s="13">
        <f t="shared" si="491"/>
        <v>1.8292697623767683E-5</v>
      </c>
      <c r="BE279" s="13">
        <f t="shared" si="492"/>
        <v>2.6693758401204745E-5</v>
      </c>
      <c r="BF279" s="13">
        <f t="shared" si="493"/>
        <v>1.9476535179154354E-5</v>
      </c>
      <c r="BG279" s="13">
        <f t="shared" si="494"/>
        <v>9.4737607916542478E-6</v>
      </c>
      <c r="BH279" s="13">
        <f t="shared" si="495"/>
        <v>3.4561644067554669E-6</v>
      </c>
      <c r="BI279" s="13">
        <f t="shared" si="496"/>
        <v>1.0086868494333245E-6</v>
      </c>
      <c r="BJ279" s="14">
        <f t="shared" si="497"/>
        <v>0.55422878432126677</v>
      </c>
      <c r="BK279" s="14">
        <f t="shared" si="498"/>
        <v>0.26811746732033093</v>
      </c>
      <c r="BL279" s="14">
        <f t="shared" si="499"/>
        <v>0.17142479701985355</v>
      </c>
      <c r="BM279" s="14">
        <f t="shared" si="500"/>
        <v>0.3644645070131442</v>
      </c>
      <c r="BN279" s="14">
        <f t="shared" si="501"/>
        <v>0.63473622470492186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1.4778</v>
      </c>
      <c r="F280" s="10">
        <f>VLOOKUP(B280,home!$B$2:$E$405,3,FALSE)</f>
        <v>0.76129999999999998</v>
      </c>
      <c r="G280" s="10">
        <f>VLOOKUP(C280,away!$B$2:$E$405,4,FALSE)</f>
        <v>1.3533999999999999</v>
      </c>
      <c r="H280" s="10">
        <f>VLOOKUP(A280,away!$A$2:$E$405,3,FALSE)</f>
        <v>1.2444</v>
      </c>
      <c r="I280" s="10">
        <f>VLOOKUP(C280,away!$B$2:$E$405,3,FALSE)</f>
        <v>0.40179999999999999</v>
      </c>
      <c r="J280" s="10">
        <f>VLOOKUP(B280,home!$B$2:$E$405,4,FALSE)</f>
        <v>1.0044999999999999</v>
      </c>
      <c r="K280" s="12">
        <f t="shared" si="446"/>
        <v>1.5226415060759999</v>
      </c>
      <c r="L280" s="12">
        <f t="shared" si="447"/>
        <v>0.50224991963999999</v>
      </c>
      <c r="M280" s="13">
        <f t="shared" si="448"/>
        <v>0.13200817510287138</v>
      </c>
      <c r="N280" s="13">
        <f t="shared" si="449"/>
        <v>0.20100112655298039</v>
      </c>
      <c r="O280" s="13">
        <f t="shared" si="450"/>
        <v>6.6301095337240198E-2</v>
      </c>
      <c r="P280" s="13">
        <f t="shared" si="451"/>
        <v>0.10095279965878386</v>
      </c>
      <c r="Q280" s="13">
        <f t="shared" si="452"/>
        <v>0.15302632902880137</v>
      </c>
      <c r="R280" s="13">
        <f t="shared" si="453"/>
        <v>1.6649859902586429E-2</v>
      </c>
      <c r="S280" s="13">
        <f t="shared" si="454"/>
        <v>1.9300826920386822E-2</v>
      </c>
      <c r="T280" s="13">
        <f t="shared" si="455"/>
        <v>7.6857461457519677E-2</v>
      </c>
      <c r="U280" s="13">
        <f t="shared" si="456"/>
        <v>2.5351767758028599E-2</v>
      </c>
      <c r="V280" s="13">
        <f t="shared" si="457"/>
        <v>1.6400268071144228E-3</v>
      </c>
      <c r="W280" s="13">
        <f t="shared" si="458"/>
        <v>7.7668080033898565E-2</v>
      </c>
      <c r="X280" s="13">
        <f t="shared" si="459"/>
        <v>3.9008786955618636E-2</v>
      </c>
      <c r="Y280" s="13">
        <f t="shared" si="460"/>
        <v>9.7960800568566691E-3</v>
      </c>
      <c r="Z280" s="13">
        <f t="shared" si="461"/>
        <v>2.7874635993637639E-3</v>
      </c>
      <c r="AA280" s="13">
        <f t="shared" si="462"/>
        <v>4.2443077730672683E-3</v>
      </c>
      <c r="AB280" s="13">
        <f t="shared" si="463"/>
        <v>3.23127958991661E-3</v>
      </c>
      <c r="AC280" s="13">
        <f t="shared" si="464"/>
        <v>7.8387805132445137E-5</v>
      </c>
      <c r="AD280" s="13">
        <f t="shared" si="465"/>
        <v>2.9565160589211645E-2</v>
      </c>
      <c r="AE280" s="13">
        <f t="shared" si="466"/>
        <v>1.4849099530075242E-2</v>
      </c>
      <c r="AF280" s="13">
        <f t="shared" si="467"/>
        <v>3.7289795228533252E-3</v>
      </c>
      <c r="AG280" s="13">
        <f t="shared" si="468"/>
        <v>6.242932218974293E-4</v>
      </c>
      <c r="AH280" s="13">
        <f t="shared" si="469"/>
        <v>3.5000084219496887E-4</v>
      </c>
      <c r="AI280" s="13">
        <f t="shared" si="470"/>
        <v>5.3292580948761568E-4</v>
      </c>
      <c r="AJ280" s="13">
        <f t="shared" si="471"/>
        <v>4.0572747859249732E-4</v>
      </c>
      <c r="AK280" s="13">
        <f t="shared" si="472"/>
        <v>2.0592583302016612E-4</v>
      </c>
      <c r="AL280" s="13">
        <f t="shared" si="473"/>
        <v>2.3978722169473872E-6</v>
      </c>
      <c r="AM280" s="13">
        <f t="shared" si="474"/>
        <v>9.0034281293872014E-3</v>
      </c>
      <c r="AN280" s="13">
        <f t="shared" si="475"/>
        <v>4.5219710544692378E-3</v>
      </c>
      <c r="AO280" s="13">
        <f t="shared" si="476"/>
        <v>1.1355797993607901E-3</v>
      </c>
      <c r="AP280" s="13">
        <f t="shared" si="477"/>
        <v>1.9011495432458801E-4</v>
      </c>
      <c r="AQ280" s="13">
        <f t="shared" si="478"/>
        <v>2.387130513297165E-5</v>
      </c>
      <c r="AR280" s="13">
        <f t="shared" si="479"/>
        <v>3.5157578973271102E-5</v>
      </c>
      <c r="AS280" s="13">
        <f t="shared" si="480"/>
        <v>5.3532388997847417E-5</v>
      </c>
      <c r="AT280" s="13">
        <f t="shared" si="481"/>
        <v>4.075531870376434E-5</v>
      </c>
      <c r="AU280" s="13">
        <f t="shared" si="482"/>
        <v>2.068524661723571E-5</v>
      </c>
      <c r="AV280" s="13">
        <f t="shared" si="483"/>
        <v>7.8740537657053138E-6</v>
      </c>
      <c r="AW280" s="13">
        <f t="shared" si="484"/>
        <v>5.0937904526706473E-8</v>
      </c>
      <c r="AX280" s="13">
        <f t="shared" si="485"/>
        <v>2.2848322277961913E-3</v>
      </c>
      <c r="AY280" s="13">
        <f t="shared" si="486"/>
        <v>1.1475568028015192E-3</v>
      </c>
      <c r="AZ280" s="13">
        <f t="shared" si="487"/>
        <v>2.8818015599469911E-4</v>
      </c>
      <c r="BA280" s="13">
        <f t="shared" si="488"/>
        <v>4.8246153396726757E-5</v>
      </c>
      <c r="BB280" s="13">
        <f t="shared" si="489"/>
        <v>6.0579066666112811E-6</v>
      </c>
      <c r="BC280" s="13">
        <f t="shared" si="490"/>
        <v>6.0851662729842754E-7</v>
      </c>
      <c r="BD280" s="13">
        <f t="shared" si="491"/>
        <v>2.9429818690103916E-6</v>
      </c>
      <c r="BE280" s="13">
        <f t="shared" si="492"/>
        <v>4.4811063453843435E-6</v>
      </c>
      <c r="BF280" s="13">
        <f t="shared" si="493"/>
        <v>3.4115592573113689E-6</v>
      </c>
      <c r="BG280" s="13">
        <f t="shared" si="494"/>
        <v>1.7315272418733681E-6</v>
      </c>
      <c r="BH280" s="13">
        <f t="shared" si="495"/>
        <v>6.5912381184442159E-7</v>
      </c>
      <c r="BI280" s="13">
        <f t="shared" si="496"/>
        <v>2.0072185471146881E-7</v>
      </c>
      <c r="BJ280" s="14">
        <f t="shared" si="497"/>
        <v>0.62477584395567076</v>
      </c>
      <c r="BK280" s="14">
        <f t="shared" si="498"/>
        <v>0.2551301709693074</v>
      </c>
      <c r="BL280" s="14">
        <f t="shared" si="499"/>
        <v>0.11744432193157228</v>
      </c>
      <c r="BM280" s="14">
        <f t="shared" si="500"/>
        <v>0.32905090900775369</v>
      </c>
      <c r="BN280" s="14">
        <f t="shared" si="501"/>
        <v>0.6699393855832636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1.4778</v>
      </c>
      <c r="F281" s="10">
        <f>VLOOKUP(B281,home!$B$2:$E$405,3,FALSE)</f>
        <v>1.1599999999999999</v>
      </c>
      <c r="G281" s="10">
        <f>VLOOKUP(C281,away!$B$2:$E$405,4,FALSE)</f>
        <v>1.0633999999999999</v>
      </c>
      <c r="H281" s="10">
        <f>VLOOKUP(A281,away!$A$2:$E$405,3,FALSE)</f>
        <v>1.2444</v>
      </c>
      <c r="I281" s="10">
        <f>VLOOKUP(C281,away!$B$2:$E$405,3,FALSE)</f>
        <v>1.0331999999999999</v>
      </c>
      <c r="J281" s="10">
        <f>VLOOKUP(B281,home!$B$2:$E$405,4,FALSE)</f>
        <v>0.68879999999999997</v>
      </c>
      <c r="K281" s="12">
        <f t="shared" si="446"/>
        <v>1.8229313231999997</v>
      </c>
      <c r="L281" s="12">
        <f t="shared" si="447"/>
        <v>0.88559985830399979</v>
      </c>
      <c r="M281" s="13">
        <f t="shared" si="448"/>
        <v>6.663460901671607E-2</v>
      </c>
      <c r="N281" s="13">
        <f t="shared" si="449"/>
        <v>0.12147031598575686</v>
      </c>
      <c r="O281" s="13">
        <f t="shared" si="450"/>
        <v>5.9011600303346179E-2</v>
      </c>
      <c r="P281" s="13">
        <f t="shared" si="451"/>
        <v>0.10757409462512835</v>
      </c>
      <c r="Q281" s="13">
        <f t="shared" si="452"/>
        <v>0.11071602192471892</v>
      </c>
      <c r="R281" s="13">
        <f t="shared" si="453"/>
        <v>2.613033243346782E-2</v>
      </c>
      <c r="S281" s="13">
        <f t="shared" si="454"/>
        <v>4.3416574379212799E-2</v>
      </c>
      <c r="T281" s="13">
        <f t="shared" si="455"/>
        <v>9.805009332851361E-2</v>
      </c>
      <c r="U281" s="13">
        <f t="shared" si="456"/>
        <v>4.763380147859736E-2</v>
      </c>
      <c r="V281" s="13">
        <f t="shared" si="457"/>
        <v>7.7879093987142014E-3</v>
      </c>
      <c r="W281" s="13">
        <f t="shared" si="458"/>
        <v>6.7275901448889341E-2</v>
      </c>
      <c r="X281" s="13">
        <f t="shared" si="459"/>
        <v>5.9579528790410251E-2</v>
      </c>
      <c r="Y281" s="13">
        <f t="shared" si="460"/>
        <v>2.6381811127303197E-2</v>
      </c>
      <c r="Z281" s="13">
        <f t="shared" si="461"/>
        <v>7.7136729001718403E-3</v>
      </c>
      <c r="AA281" s="13">
        <f t="shared" si="462"/>
        <v>1.406149594664223E-2</v>
      </c>
      <c r="AB281" s="13">
        <f t="shared" si="463"/>
        <v>1.2816570706091979E-2</v>
      </c>
      <c r="AC281" s="13">
        <f t="shared" si="464"/>
        <v>7.8579408185152104E-4</v>
      </c>
      <c r="AD281" s="13">
        <f t="shared" si="465"/>
        <v>3.0659837011924169E-2</v>
      </c>
      <c r="AE281" s="13">
        <f t="shared" si="466"/>
        <v>2.7152347313383767E-2</v>
      </c>
      <c r="AF281" s="13">
        <f t="shared" si="467"/>
        <v>1.2023057466676826E-2</v>
      </c>
      <c r="AG281" s="13">
        <f t="shared" si="468"/>
        <v>3.5492059962899491E-3</v>
      </c>
      <c r="AH281" s="13">
        <f t="shared" si="469"/>
        <v>1.7078069068488955E-3</v>
      </c>
      <c r="AI281" s="13">
        <f t="shared" si="470"/>
        <v>3.1132147044721555E-3</v>
      </c>
      <c r="AJ281" s="13">
        <f t="shared" si="471"/>
        <v>2.8375883003145617E-3</v>
      </c>
      <c r="AK281" s="13">
        <f t="shared" si="472"/>
        <v>1.7242428649964206E-3</v>
      </c>
      <c r="AL281" s="13">
        <f t="shared" si="473"/>
        <v>5.0743052695487891E-5</v>
      </c>
      <c r="AM281" s="13">
        <f t="shared" si="474"/>
        <v>1.1178155450648649E-2</v>
      </c>
      <c r="AN281" s="13">
        <f t="shared" si="475"/>
        <v>9.8993728831945245E-3</v>
      </c>
      <c r="AO281" s="13">
        <f t="shared" si="476"/>
        <v>4.3834416113277645E-3</v>
      </c>
      <c r="AP281" s="13">
        <f t="shared" si="477"/>
        <v>1.293991756625242E-3</v>
      </c>
      <c r="AQ281" s="13">
        <f t="shared" si="478"/>
        <v>2.8648972907846439E-4</v>
      </c>
      <c r="AR281" s="13">
        <f t="shared" si="479"/>
        <v>3.0248671094319492E-4</v>
      </c>
      <c r="AS281" s="13">
        <f t="shared" si="480"/>
        <v>5.5141250023009415E-4</v>
      </c>
      <c r="AT281" s="13">
        <f t="shared" si="481"/>
        <v>5.0259355933673282E-4</v>
      </c>
      <c r="AU281" s="13">
        <f t="shared" si="482"/>
        <v>3.0539784738450263E-4</v>
      </c>
      <c r="AV281" s="13">
        <f t="shared" si="483"/>
        <v>1.3917982550876577E-4</v>
      </c>
      <c r="AW281" s="13">
        <f t="shared" si="484"/>
        <v>2.2755267006731366E-6</v>
      </c>
      <c r="AX281" s="13">
        <f t="shared" si="485"/>
        <v>3.3961682844310375E-3</v>
      </c>
      <c r="AY281" s="13">
        <f t="shared" si="486"/>
        <v>3.0076461514686645E-3</v>
      </c>
      <c r="AZ281" s="13">
        <f t="shared" si="487"/>
        <v>1.3317855027846098E-3</v>
      </c>
      <c r="BA281" s="13">
        <f t="shared" si="488"/>
        <v>3.93143017519124E-4</v>
      </c>
      <c r="BB281" s="13">
        <f t="shared" si="489"/>
        <v>8.7041850152035733E-5</v>
      </c>
      <c r="BC281" s="13">
        <f t="shared" si="490"/>
        <v>1.5416850032232173E-5</v>
      </c>
      <c r="BD281" s="13">
        <f t="shared" si="491"/>
        <v>4.4647031391689373E-5</v>
      </c>
      <c r="BE281" s="13">
        <f t="shared" si="492"/>
        <v>8.1388472011804236E-5</v>
      </c>
      <c r="BF281" s="13">
        <f t="shared" si="493"/>
        <v>7.418279748885222E-5</v>
      </c>
      <c r="BG281" s="13">
        <f t="shared" si="494"/>
        <v>4.5076715061676998E-5</v>
      </c>
      <c r="BH281" s="13">
        <f t="shared" si="495"/>
        <v>2.0542938958223057E-5</v>
      </c>
      <c r="BI281" s="13">
        <f t="shared" si="496"/>
        <v>7.4896733795060757E-6</v>
      </c>
      <c r="BJ281" s="14">
        <f t="shared" si="497"/>
        <v>0.59213077348112919</v>
      </c>
      <c r="BK281" s="14">
        <f t="shared" si="498"/>
        <v>0.22925737070578714</v>
      </c>
      <c r="BL281" s="14">
        <f t="shared" si="499"/>
        <v>0.17111105171647265</v>
      </c>
      <c r="BM281" s="14">
        <f t="shared" si="500"/>
        <v>0.50567052388965872</v>
      </c>
      <c r="BN281" s="14">
        <f t="shared" si="501"/>
        <v>0.49153697428913418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1.4778</v>
      </c>
      <c r="F282" s="10">
        <f>VLOOKUP(B282,home!$B$2:$E$405,3,FALSE)</f>
        <v>1.2566999999999999</v>
      </c>
      <c r="G282" s="10">
        <f>VLOOKUP(C282,away!$B$2:$E$405,4,FALSE)</f>
        <v>0.87</v>
      </c>
      <c r="H282" s="10">
        <f>VLOOKUP(A282,away!$A$2:$E$405,3,FALSE)</f>
        <v>1.2444</v>
      </c>
      <c r="I282" s="10">
        <f>VLOOKUP(C282,away!$B$2:$E$405,3,FALSE)</f>
        <v>0.2296</v>
      </c>
      <c r="J282" s="10">
        <f>VLOOKUP(B282,home!$B$2:$E$405,4,FALSE)</f>
        <v>0.91839999999999999</v>
      </c>
      <c r="K282" s="12">
        <f t="shared" si="446"/>
        <v>1.6157215962</v>
      </c>
      <c r="L282" s="12">
        <f t="shared" si="447"/>
        <v>0.26239995801600002</v>
      </c>
      <c r="M282" s="13">
        <f t="shared" si="448"/>
        <v>0.15287700737793081</v>
      </c>
      <c r="N282" s="13">
        <f t="shared" si="449"/>
        <v>0.24700668238294957</v>
      </c>
      <c r="O282" s="13">
        <f t="shared" si="450"/>
        <v>4.0114920317580766E-2</v>
      </c>
      <c r="P282" s="13">
        <f t="shared" si="451"/>
        <v>6.4814543086957416E-2</v>
      </c>
      <c r="Q282" s="13">
        <f t="shared" si="452"/>
        <v>0.19954701556592286</v>
      </c>
      <c r="R282" s="13">
        <f t="shared" si="453"/>
        <v>5.2630767035741887E-3</v>
      </c>
      <c r="S282" s="13">
        <f t="shared" si="454"/>
        <v>6.8697789609163621E-3</v>
      </c>
      <c r="T282" s="13">
        <f t="shared" si="455"/>
        <v>5.2361128506716252E-2</v>
      </c>
      <c r="U282" s="13">
        <f t="shared" si="456"/>
        <v>8.5036666924219236E-3</v>
      </c>
      <c r="V282" s="13">
        <f t="shared" si="457"/>
        <v>3.2361641709901227E-4</v>
      </c>
      <c r="W282" s="13">
        <f t="shared" si="458"/>
        <v>0.10747080750237303</v>
      </c>
      <c r="X282" s="13">
        <f t="shared" si="459"/>
        <v>2.8200335376568301E-2</v>
      </c>
      <c r="Y282" s="13">
        <f t="shared" si="460"/>
        <v>3.6998834094243206E-3</v>
      </c>
      <c r="Z282" s="13">
        <f t="shared" si="461"/>
        <v>4.6034370201761829E-4</v>
      </c>
      <c r="AA282" s="13">
        <f t="shared" si="462"/>
        <v>7.4378726102452349E-4</v>
      </c>
      <c r="AB282" s="13">
        <f t="shared" si="463"/>
        <v>6.0087657030788455E-4</v>
      </c>
      <c r="AC282" s="13">
        <f t="shared" si="464"/>
        <v>8.5751327854430907E-6</v>
      </c>
      <c r="AD282" s="13">
        <f t="shared" si="465"/>
        <v>4.3410726160659288E-2</v>
      </c>
      <c r="AE282" s="13">
        <f t="shared" si="466"/>
        <v>1.1390972722001071E-2</v>
      </c>
      <c r="AF282" s="13">
        <f t="shared" si="467"/>
        <v>1.4944953820072409E-3</v>
      </c>
      <c r="AG282" s="13">
        <f t="shared" si="468"/>
        <v>1.3071850849793532E-4</v>
      </c>
      <c r="AH282" s="13">
        <f t="shared" si="469"/>
        <v>3.0198542020588265E-5</v>
      </c>
      <c r="AI282" s="13">
        <f t="shared" si="470"/>
        <v>4.8792436516417647E-5</v>
      </c>
      <c r="AJ282" s="13">
        <f t="shared" si="471"/>
        <v>3.9417496705396749E-5</v>
      </c>
      <c r="AK282" s="13">
        <f t="shared" si="472"/>
        <v>2.1229233565017288E-5</v>
      </c>
      <c r="AL282" s="13">
        <f t="shared" si="473"/>
        <v>1.4542234255658671E-7</v>
      </c>
      <c r="AM282" s="13">
        <f t="shared" si="474"/>
        <v>1.4027929552900293E-2</v>
      </c>
      <c r="AN282" s="13">
        <f t="shared" si="475"/>
        <v>3.6809281257324427E-3</v>
      </c>
      <c r="AO282" s="13">
        <f t="shared" si="476"/>
        <v>4.8293769282605322E-4</v>
      </c>
      <c r="AP282" s="13">
        <f t="shared" si="477"/>
        <v>4.2240943440633426E-5</v>
      </c>
      <c r="AQ282" s="13">
        <f t="shared" si="478"/>
        <v>2.7710054463446106E-6</v>
      </c>
      <c r="AR282" s="13">
        <f t="shared" si="479"/>
        <v>1.5848192316693553E-6</v>
      </c>
      <c r="AS282" s="13">
        <f t="shared" si="480"/>
        <v>2.5606266586812686E-6</v>
      </c>
      <c r="AT282" s="13">
        <f t="shared" si="481"/>
        <v>2.068629896118386E-6</v>
      </c>
      <c r="AU282" s="13">
        <f t="shared" si="482"/>
        <v>1.1141099992344797E-6</v>
      </c>
      <c r="AV282" s="13">
        <f t="shared" si="483"/>
        <v>4.5002289657637874E-7</v>
      </c>
      <c r="AW282" s="13">
        <f t="shared" si="484"/>
        <v>1.7126117787794956E-9</v>
      </c>
      <c r="AX282" s="13">
        <f t="shared" si="485"/>
        <v>3.7775381214321989E-3</v>
      </c>
      <c r="AY282" s="13">
        <f t="shared" si="486"/>
        <v>9.9122584446764846E-4</v>
      </c>
      <c r="AZ282" s="13">
        <f t="shared" si="487"/>
        <v>1.3004880998634252E-4</v>
      </c>
      <c r="BA282" s="13">
        <f t="shared" si="488"/>
        <v>1.1374934093482349E-5</v>
      </c>
      <c r="BB282" s="13">
        <f t="shared" si="489"/>
        <v>7.4619555714113382E-7</v>
      </c>
      <c r="BC282" s="13">
        <f t="shared" si="490"/>
        <v>3.9160336573111872E-8</v>
      </c>
      <c r="BD282" s="13">
        <f t="shared" si="491"/>
        <v>6.9309416642164638E-8</v>
      </c>
      <c r="BE282" s="13">
        <f t="shared" si="492"/>
        <v>1.119847212887691E-7</v>
      </c>
      <c r="BF282" s="13">
        <f t="shared" si="493"/>
        <v>9.0468066315351069E-8</v>
      </c>
      <c r="BG282" s="13">
        <f t="shared" si="494"/>
        <v>4.8723736170722159E-8</v>
      </c>
      <c r="BH282" s="13">
        <f t="shared" si="495"/>
        <v>1.9680998194646727E-8</v>
      </c>
      <c r="BI282" s="13">
        <f t="shared" si="496"/>
        <v>6.359802763572781E-9</v>
      </c>
      <c r="BJ282" s="14">
        <f t="shared" si="497"/>
        <v>0.71786054590333892</v>
      </c>
      <c r="BK282" s="14">
        <f t="shared" si="498"/>
        <v>0.22588489224249925</v>
      </c>
      <c r="BL282" s="14">
        <f t="shared" si="499"/>
        <v>5.5374089989140368E-2</v>
      </c>
      <c r="BM282" s="14">
        <f t="shared" si="500"/>
        <v>0.2889654022702246</v>
      </c>
      <c r="BN282" s="14">
        <f t="shared" si="501"/>
        <v>0.70962324543491562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1.3520000000000001</v>
      </c>
      <c r="F286" s="10">
        <f>VLOOKUP(B286,home!$B$2:$E$405,3,FALSE)</f>
        <v>1.0006999999999999</v>
      </c>
      <c r="G286" s="10">
        <f>VLOOKUP(C286,away!$B$2:$E$405,4,FALSE)</f>
        <v>1.0442</v>
      </c>
      <c r="H286" s="10">
        <f>VLOOKUP(A286,away!$A$2:$E$405,3,FALSE)</f>
        <v>1.1732</v>
      </c>
      <c r="I286" s="10">
        <f>VLOOKUP(C286,away!$B$2:$E$405,3,FALSE)</f>
        <v>1.3036000000000001</v>
      </c>
      <c r="J286" s="10">
        <f>VLOOKUP(B286,home!$B$2:$E$405,4,FALSE)</f>
        <v>1.0027999999999999</v>
      </c>
      <c r="K286" s="12">
        <f t="shared" si="502"/>
        <v>1.4127466308800001</v>
      </c>
      <c r="L286" s="12">
        <f t="shared" si="503"/>
        <v>1.5336657938559999</v>
      </c>
      <c r="M286" s="13">
        <f t="shared" si="504"/>
        <v>5.2527815810202827E-2</v>
      </c>
      <c r="N286" s="13">
        <f t="shared" si="505"/>
        <v>7.4208494813349235E-2</v>
      </c>
      <c r="O286" s="13">
        <f t="shared" si="506"/>
        <v>8.0560114334076463E-2</v>
      </c>
      <c r="P286" s="13">
        <f t="shared" si="507"/>
        <v>0.11381103010877412</v>
      </c>
      <c r="Q286" s="13">
        <f t="shared" si="508"/>
        <v>5.2418900515117564E-2</v>
      </c>
      <c r="R286" s="13">
        <f t="shared" si="509"/>
        <v>6.1776145851650754E-2</v>
      </c>
      <c r="S286" s="13">
        <f t="shared" si="510"/>
        <v>6.1648054343354006E-2</v>
      </c>
      <c r="T286" s="13">
        <f t="shared" si="511"/>
        <v>8.039307467157647E-2</v>
      </c>
      <c r="U286" s="13">
        <f t="shared" si="512"/>
        <v>8.7274041920671092E-2</v>
      </c>
      <c r="V286" s="13">
        <f t="shared" si="513"/>
        <v>1.4841297702726429E-2</v>
      </c>
      <c r="W286" s="13">
        <f t="shared" si="514"/>
        <v>2.4684875032388733E-2</v>
      </c>
      <c r="X286" s="13">
        <f t="shared" si="515"/>
        <v>3.7858348462784623E-2</v>
      </c>
      <c r="Y286" s="13">
        <f t="shared" si="516"/>
        <v>2.9031027024626829E-2</v>
      </c>
      <c r="Z286" s="13">
        <f t="shared" si="517"/>
        <v>3.1581320589645329E-2</v>
      </c>
      <c r="AA286" s="13">
        <f t="shared" si="518"/>
        <v>4.461640426176261E-2</v>
      </c>
      <c r="AB286" s="13">
        <f t="shared" si="519"/>
        <v>3.1515837401392612E-2</v>
      </c>
      <c r="AC286" s="13">
        <f t="shared" si="520"/>
        <v>2.0097725291413513E-3</v>
      </c>
      <c r="AD286" s="13">
        <f t="shared" si="521"/>
        <v>8.7183685089252567E-3</v>
      </c>
      <c r="AE286" s="13">
        <f t="shared" si="522"/>
        <v>1.3371063560370006E-2</v>
      </c>
      <c r="AF286" s="13">
        <f t="shared" si="523"/>
        <v>1.0253371405006951E-2</v>
      </c>
      <c r="AG286" s="13">
        <f t="shared" si="524"/>
        <v>5.241748331853464E-3</v>
      </c>
      <c r="AH286" s="13">
        <f t="shared" si="525"/>
        <v>1.2108797778284809E-2</v>
      </c>
      <c r="AI286" s="13">
        <f t="shared" si="526"/>
        <v>1.7106663265279091E-2</v>
      </c>
      <c r="AJ286" s="13">
        <f t="shared" si="527"/>
        <v>1.2083690446810853E-2</v>
      </c>
      <c r="AK286" s="13">
        <f t="shared" si="528"/>
        <v>5.690397655776289E-3</v>
      </c>
      <c r="AL286" s="13">
        <f t="shared" si="529"/>
        <v>1.7418145285337742E-4</v>
      </c>
      <c r="AM286" s="13">
        <f t="shared" si="530"/>
        <v>2.4633691475508886E-3</v>
      </c>
      <c r="AN286" s="13">
        <f t="shared" si="531"/>
        <v>3.7779849992390113E-3</v>
      </c>
      <c r="AO286" s="13">
        <f t="shared" si="532"/>
        <v>2.8970831815169793E-3</v>
      </c>
      <c r="AP286" s="13">
        <f t="shared" si="533"/>
        <v>1.4810524591493677E-3</v>
      </c>
      <c r="AQ286" s="13">
        <f t="shared" si="534"/>
        <v>5.6785987387592397E-4</v>
      </c>
      <c r="AR286" s="13">
        <f t="shared" si="535"/>
        <v>3.7141697914549886E-3</v>
      </c>
      <c r="AS286" s="13">
        <f t="shared" si="536"/>
        <v>5.2471808593943072E-3</v>
      </c>
      <c r="AT286" s="13">
        <f t="shared" si="537"/>
        <v>3.7064685403636667E-3</v>
      </c>
      <c r="AU286" s="13">
        <f t="shared" si="538"/>
        <v>1.7454336476204931E-3</v>
      </c>
      <c r="AV286" s="13">
        <f t="shared" si="539"/>
        <v>6.1646387627511045E-4</v>
      </c>
      <c r="AW286" s="13">
        <f t="shared" si="540"/>
        <v>1.0483213232053399E-5</v>
      </c>
      <c r="AX286" s="13">
        <f t="shared" si="541"/>
        <v>5.8001941063604283E-4</v>
      </c>
      <c r="AY286" s="13">
        <f t="shared" si="542"/>
        <v>8.8955592986501592E-4</v>
      </c>
      <c r="AZ286" s="13">
        <f t="shared" si="543"/>
        <v>6.8214075067787102E-4</v>
      </c>
      <c r="BA286" s="13">
        <f t="shared" si="544"/>
        <v>3.4872531196996818E-4</v>
      </c>
      <c r="BB286" s="13">
        <f t="shared" si="545"/>
        <v>1.3370702060502563E-4</v>
      </c>
      <c r="BC286" s="13">
        <f t="shared" si="546"/>
        <v>4.101237678006544E-5</v>
      </c>
      <c r="BD286" s="13">
        <f t="shared" si="547"/>
        <v>9.4938252695463078E-4</v>
      </c>
      <c r="BE286" s="13">
        <f t="shared" si="548"/>
        <v>1.3412369663714954E-3</v>
      </c>
      <c r="BF286" s="13">
        <f t="shared" si="549"/>
        <v>9.474140027265212E-4</v>
      </c>
      <c r="BG286" s="13">
        <f t="shared" si="550"/>
        <v>4.4615198013347584E-4</v>
      </c>
      <c r="BH286" s="13">
        <f t="shared" si="551"/>
        <v>1.5757492669850223E-4</v>
      </c>
      <c r="BI286" s="13">
        <f t="shared" si="552"/>
        <v>4.4522689360894382E-5</v>
      </c>
      <c r="BJ286" s="14">
        <f t="shared" si="553"/>
        <v>0.35004178278786524</v>
      </c>
      <c r="BK286" s="14">
        <f t="shared" si="554"/>
        <v>0.24590170787691717</v>
      </c>
      <c r="BL286" s="14">
        <f t="shared" si="555"/>
        <v>0.37164809272305871</v>
      </c>
      <c r="BM286" s="14">
        <f t="shared" si="556"/>
        <v>0.56299132982768274</v>
      </c>
      <c r="BN286" s="14">
        <f t="shared" si="557"/>
        <v>0.43530250143317095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1.3520000000000001</v>
      </c>
      <c r="F287" s="10">
        <f>VLOOKUP(B287,home!$B$2:$E$405,3,FALSE)</f>
        <v>1.3052999999999999</v>
      </c>
      <c r="G287" s="10">
        <f>VLOOKUP(C287,away!$B$2:$E$405,4,FALSE)</f>
        <v>1.4793000000000001</v>
      </c>
      <c r="H287" s="10">
        <f>VLOOKUP(A287,away!$A$2:$E$405,3,FALSE)</f>
        <v>1.1732</v>
      </c>
      <c r="I287" s="10">
        <f>VLOOKUP(C287,away!$B$2:$E$405,3,FALSE)</f>
        <v>0.55149999999999999</v>
      </c>
      <c r="J287" s="10">
        <f>VLOOKUP(B287,home!$B$2:$E$405,4,FALSE)</f>
        <v>0.60170000000000001</v>
      </c>
      <c r="K287" s="12">
        <f t="shared" si="502"/>
        <v>2.61061775208</v>
      </c>
      <c r="L287" s="12">
        <f t="shared" si="503"/>
        <v>0.38931181366000001</v>
      </c>
      <c r="M287" s="13">
        <f t="shared" si="504"/>
        <v>4.9790575206681349E-2</v>
      </c>
      <c r="N287" s="13">
        <f t="shared" si="505"/>
        <v>0.12998415952083664</v>
      </c>
      <c r="O287" s="13">
        <f t="shared" si="506"/>
        <v>1.9384059136887746E-2</v>
      </c>
      <c r="P287" s="13">
        <f t="shared" si="507"/>
        <v>5.060436889012767E-2</v>
      </c>
      <c r="Q287" s="13">
        <f t="shared" si="508"/>
        <v>0.16966947716714739</v>
      </c>
      <c r="R287" s="13">
        <f t="shared" si="509"/>
        <v>3.7732216093372306E-3</v>
      </c>
      <c r="S287" s="13">
        <f t="shared" si="510"/>
        <v>1.285786587189542E-2</v>
      </c>
      <c r="T287" s="13">
        <f t="shared" si="511"/>
        <v>6.6054331878686104E-2</v>
      </c>
      <c r="U287" s="13">
        <f t="shared" si="512"/>
        <v>9.8504393158676418E-3</v>
      </c>
      <c r="V287" s="13">
        <f t="shared" si="513"/>
        <v>1.4520021220443234E-3</v>
      </c>
      <c r="W287" s="13">
        <f t="shared" si="514"/>
        <v>0.14764738302622907</v>
      </c>
      <c r="X287" s="13">
        <f t="shared" si="515"/>
        <v>5.7480870468093935E-2</v>
      </c>
      <c r="Y287" s="13">
        <f t="shared" si="516"/>
        <v>1.1188990966344591E-2</v>
      </c>
      <c r="Z287" s="13">
        <f t="shared" si="517"/>
        <v>4.8965324935739394E-4</v>
      </c>
      <c r="AA287" s="13">
        <f t="shared" si="518"/>
        <v>1.2782974651360675E-3</v>
      </c>
      <c r="AB287" s="13">
        <f t="shared" si="519"/>
        <v>1.6685730274615417E-3</v>
      </c>
      <c r="AC287" s="13">
        <f t="shared" si="520"/>
        <v>9.223338290953204E-5</v>
      </c>
      <c r="AD287" s="13">
        <f t="shared" si="521"/>
        <v>9.6362719794107238E-2</v>
      </c>
      <c r="AE287" s="13">
        <f t="shared" si="522"/>
        <v>3.7515145212254269E-2</v>
      </c>
      <c r="AF287" s="13">
        <f t="shared" si="523"/>
        <v>7.3025446111504872E-3</v>
      </c>
      <c r="AG287" s="13">
        <f t="shared" si="524"/>
        <v>9.4765562896668553E-4</v>
      </c>
      <c r="AH287" s="13">
        <f t="shared" si="525"/>
        <v>4.7656948642959785E-5</v>
      </c>
      <c r="AI287" s="13">
        <f t="shared" si="526"/>
        <v>1.244140761372757E-4</v>
      </c>
      <c r="AJ287" s="13">
        <f t="shared" si="527"/>
        <v>1.6239879788630234E-4</v>
      </c>
      <c r="AK287" s="13">
        <f t="shared" si="528"/>
        <v>1.4132039489281095E-4</v>
      </c>
      <c r="AL287" s="13">
        <f t="shared" si="529"/>
        <v>3.7496350370437493E-6</v>
      </c>
      <c r="AM287" s="13">
        <f t="shared" si="530"/>
        <v>5.0313245386641413E-2</v>
      </c>
      <c r="AN287" s="13">
        <f t="shared" si="531"/>
        <v>1.9587540812593996E-2</v>
      </c>
      <c r="AO287" s="13">
        <f t="shared" si="532"/>
        <v>3.8128305194451186E-3</v>
      </c>
      <c r="AP287" s="13">
        <f t="shared" si="533"/>
        <v>4.9479332156779322E-4</v>
      </c>
      <c r="AQ287" s="13">
        <f t="shared" si="534"/>
        <v>4.8157221351603266E-5</v>
      </c>
      <c r="AR287" s="13">
        <f t="shared" si="535"/>
        <v>3.710682621938431E-6</v>
      </c>
      <c r="AS287" s="13">
        <f t="shared" si="536"/>
        <v>9.6871739251672275E-6</v>
      </c>
      <c r="AT287" s="13">
        <f t="shared" si="537"/>
        <v>1.2644754108264032E-5</v>
      </c>
      <c r="AU287" s="13">
        <f t="shared" si="538"/>
        <v>1.100353984857353E-5</v>
      </c>
      <c r="AV287" s="13">
        <f t="shared" si="539"/>
        <v>7.181509116101435E-6</v>
      </c>
      <c r="AW287" s="13">
        <f t="shared" si="540"/>
        <v>1.058588976763972E-7</v>
      </c>
      <c r="AX287" s="13">
        <f t="shared" si="541"/>
        <v>2.1891441928520536E-2</v>
      </c>
      <c r="AY287" s="13">
        <f t="shared" si="542"/>
        <v>8.5225969608248991E-3</v>
      </c>
      <c r="AZ287" s="13">
        <f t="shared" si="543"/>
        <v>1.6589738399559722E-3</v>
      </c>
      <c r="BA287" s="13">
        <f t="shared" si="544"/>
        <v>2.1528603814925147E-4</v>
      </c>
      <c r="BB287" s="13">
        <f t="shared" si="545"/>
        <v>2.0953349491890246E-5</v>
      </c>
      <c r="BC287" s="13">
        <f t="shared" si="546"/>
        <v>1.6314772985879266E-6</v>
      </c>
      <c r="BD287" s="13">
        <f t="shared" si="547"/>
        <v>2.4076876357724916E-7</v>
      </c>
      <c r="BE287" s="13">
        <f t="shared" si="548"/>
        <v>6.2855520834111917E-7</v>
      </c>
      <c r="BF287" s="13">
        <f t="shared" si="549"/>
        <v>8.2045869252883443E-7</v>
      </c>
      <c r="BG287" s="13">
        <f t="shared" si="550"/>
        <v>7.1396800918804053E-7</v>
      </c>
      <c r="BH287" s="13">
        <f t="shared" si="551"/>
        <v>4.6597438980087894E-7</v>
      </c>
      <c r="BI287" s="13">
        <f t="shared" si="552"/>
        <v>2.4329620280576392E-7</v>
      </c>
      <c r="BJ287" s="14">
        <f t="shared" si="553"/>
        <v>0.83072072912965766</v>
      </c>
      <c r="BK287" s="14">
        <f t="shared" si="554"/>
        <v>0.12332339206952024</v>
      </c>
      <c r="BL287" s="14">
        <f t="shared" si="555"/>
        <v>3.6477721453135846E-2</v>
      </c>
      <c r="BM287" s="14">
        <f t="shared" si="556"/>
        <v>0.55928314326872575</v>
      </c>
      <c r="BN287" s="14">
        <f t="shared" si="557"/>
        <v>0.42320586153101802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1.8412999999999999</v>
      </c>
      <c r="F291" s="10">
        <f>VLOOKUP(B291,home!$B$2:$E$405,3,FALSE)</f>
        <v>0.752</v>
      </c>
      <c r="G291" s="10">
        <f>VLOOKUP(C291,away!$B$2:$E$405,4,FALSE)</f>
        <v>0.91910000000000003</v>
      </c>
      <c r="H291" s="10">
        <f>VLOOKUP(A291,away!$A$2:$E$405,3,FALSE)</f>
        <v>1.226</v>
      </c>
      <c r="I291" s="10">
        <f>VLOOKUP(C291,away!$B$2:$E$405,3,FALSE)</f>
        <v>0.94110000000000005</v>
      </c>
      <c r="J291" s="10">
        <f>VLOOKUP(B291,home!$B$2:$E$405,4,FALSE)</f>
        <v>1.0039</v>
      </c>
      <c r="K291" s="12">
        <f t="shared" si="502"/>
        <v>1.27263880016</v>
      </c>
      <c r="L291" s="12">
        <f t="shared" si="503"/>
        <v>1.15828837554</v>
      </c>
      <c r="M291" s="13">
        <f t="shared" si="504"/>
        <v>8.7955244799446872E-2</v>
      </c>
      <c r="N291" s="13">
        <f t="shared" si="505"/>
        <v>0.11193525720934713</v>
      </c>
      <c r="O291" s="13">
        <f t="shared" si="506"/>
        <v>0.10187753761897435</v>
      </c>
      <c r="P291" s="13">
        <f t="shared" si="507"/>
        <v>0.12965330723866678</v>
      </c>
      <c r="Q291" s="13">
        <f t="shared" si="508"/>
        <v>7.1226575715252274E-2</v>
      </c>
      <c r="R291" s="13">
        <f t="shared" si="509"/>
        <v>5.9001783776348522E-2</v>
      </c>
      <c r="S291" s="13">
        <f t="shared" si="510"/>
        <v>4.7779925222918143E-2</v>
      </c>
      <c r="T291" s="13">
        <f t="shared" si="511"/>
        <v>8.2500914680496376E-2</v>
      </c>
      <c r="U291" s="13">
        <f t="shared" si="512"/>
        <v>7.5087959312431923E-2</v>
      </c>
      <c r="V291" s="13">
        <f t="shared" si="513"/>
        <v>7.8257291710533503E-3</v>
      </c>
      <c r="W291" s="13">
        <f t="shared" si="514"/>
        <v>3.0215234619254676E-2</v>
      </c>
      <c r="X291" s="13">
        <f t="shared" si="515"/>
        <v>3.4997955023696473E-2</v>
      </c>
      <c r="Y291" s="13">
        <f t="shared" si="516"/>
        <v>2.0268862235809686E-2</v>
      </c>
      <c r="Z291" s="13">
        <f t="shared" si="517"/>
        <v>2.2780360094756348E-2</v>
      </c>
      <c r="AA291" s="13">
        <f t="shared" si="518"/>
        <v>2.8991170138203459E-2</v>
      </c>
      <c r="AB291" s="13">
        <f t="shared" si="519"/>
        <v>1.844764398995884E-2</v>
      </c>
      <c r="AC291" s="13">
        <f t="shared" si="520"/>
        <v>7.2098576305392077E-4</v>
      </c>
      <c r="AD291" s="13">
        <f t="shared" si="521"/>
        <v>9.6132699831002894E-3</v>
      </c>
      <c r="AE291" s="13">
        <f t="shared" si="522"/>
        <v>1.1134938872352678E-2</v>
      </c>
      <c r="AF291" s="13">
        <f t="shared" si="523"/>
        <v>6.4487351290972925E-3</v>
      </c>
      <c r="AG291" s="13">
        <f t="shared" si="524"/>
        <v>2.4898316456566112E-3</v>
      </c>
      <c r="AH291" s="13">
        <f t="shared" si="525"/>
        <v>6.5965565720928973E-3</v>
      </c>
      <c r="AI291" s="13">
        <f t="shared" si="526"/>
        <v>8.3950338410958662E-3</v>
      </c>
      <c r="AJ291" s="13">
        <f t="shared" si="527"/>
        <v>5.3419228974174206E-3</v>
      </c>
      <c r="AK291" s="13">
        <f t="shared" si="528"/>
        <v>2.2661127822388451E-3</v>
      </c>
      <c r="AL291" s="13">
        <f t="shared" si="529"/>
        <v>4.2511706432097769E-5</v>
      </c>
      <c r="AM291" s="13">
        <f t="shared" si="530"/>
        <v>2.4468440753813796E-3</v>
      </c>
      <c r="AN291" s="13">
        <f t="shared" si="531"/>
        <v>2.8341510492731719E-3</v>
      </c>
      <c r="AO291" s="13">
        <f t="shared" si="532"/>
        <v>1.6413821074488045E-3</v>
      </c>
      <c r="AP291" s="13">
        <f t="shared" si="533"/>
        <v>6.3373127162576572E-4</v>
      </c>
      <c r="AQ291" s="13">
        <f t="shared" si="534"/>
        <v>1.8351089128507679E-4</v>
      </c>
      <c r="AR291" s="13">
        <f t="shared" si="535"/>
        <v>1.5281429592094366E-3</v>
      </c>
      <c r="AS291" s="13">
        <f t="shared" si="536"/>
        <v>1.944774022081249E-3</v>
      </c>
      <c r="AT291" s="13">
        <f t="shared" si="537"/>
        <v>1.2374974390219093E-3</v>
      </c>
      <c r="AU291" s="13">
        <f t="shared" si="538"/>
        <v>5.249624186659717E-4</v>
      </c>
      <c r="AV291" s="13">
        <f t="shared" si="539"/>
        <v>1.6702188565503843E-4</v>
      </c>
      <c r="AW291" s="13">
        <f t="shared" si="540"/>
        <v>1.7407158947234366E-6</v>
      </c>
      <c r="AX291" s="13">
        <f t="shared" si="541"/>
        <v>5.1899145137865982E-4</v>
      </c>
      <c r="AY291" s="13">
        <f t="shared" si="542"/>
        <v>6.0114176513653477E-4</v>
      </c>
      <c r="AZ291" s="13">
        <f t="shared" si="543"/>
        <v>3.4814775930462258E-4</v>
      </c>
      <c r="BA291" s="13">
        <f t="shared" si="544"/>
        <v>1.3441850085761404E-4</v>
      </c>
      <c r="BB291" s="13">
        <f t="shared" si="545"/>
        <v>3.8923846750221995E-5</v>
      </c>
      <c r="BC291" s="13">
        <f t="shared" si="546"/>
        <v>9.0170078444164974E-6</v>
      </c>
      <c r="BD291" s="13">
        <f t="shared" si="547"/>
        <v>2.9500503763593109E-4</v>
      </c>
      <c r="BE291" s="13">
        <f t="shared" si="548"/>
        <v>3.7543485713814693E-4</v>
      </c>
      <c r="BF291" s="13">
        <f t="shared" si="549"/>
        <v>2.3889648306326622E-4</v>
      </c>
      <c r="BG291" s="13">
        <f t="shared" si="550"/>
        <v>1.0134297785602627E-4</v>
      </c>
      <c r="BH291" s="13">
        <f t="shared" si="551"/>
        <v>3.2243251435833677E-5</v>
      </c>
      <c r="BI291" s="13">
        <f t="shared" si="552"/>
        <v>8.2068025641113149E-6</v>
      </c>
      <c r="BJ291" s="14">
        <f t="shared" si="553"/>
        <v>0.39022183484034978</v>
      </c>
      <c r="BK291" s="14">
        <f t="shared" si="554"/>
        <v>0.27457884566670765</v>
      </c>
      <c r="BL291" s="14">
        <f t="shared" si="555"/>
        <v>0.31245924906308908</v>
      </c>
      <c r="BM291" s="14">
        <f t="shared" si="556"/>
        <v>0.43779118225762514</v>
      </c>
      <c r="BN291" s="14">
        <f t="shared" si="557"/>
        <v>0.56164970635803591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1.8412999999999999</v>
      </c>
      <c r="F292" s="10">
        <f>VLOOKUP(B292,home!$B$2:$E$405,3,FALSE)</f>
        <v>1.6293</v>
      </c>
      <c r="G292" s="10">
        <f>VLOOKUP(C292,away!$B$2:$E$405,4,FALSE)</f>
        <v>1.1279999999999999</v>
      </c>
      <c r="H292" s="10">
        <f>VLOOKUP(A292,away!$A$2:$E$405,3,FALSE)</f>
        <v>1.226</v>
      </c>
      <c r="I292" s="10">
        <f>VLOOKUP(C292,away!$B$2:$E$405,3,FALSE)</f>
        <v>0.94110000000000005</v>
      </c>
      <c r="J292" s="10">
        <f>VLOOKUP(B292,home!$B$2:$E$405,4,FALSE)</f>
        <v>0.87839999999999996</v>
      </c>
      <c r="K292" s="12">
        <f t="shared" si="502"/>
        <v>3.3840339415199994</v>
      </c>
      <c r="L292" s="12">
        <f t="shared" si="503"/>
        <v>1.01348790624</v>
      </c>
      <c r="M292" s="13">
        <f t="shared" si="504"/>
        <v>1.2307802750647499E-2</v>
      </c>
      <c r="N292" s="13">
        <f t="shared" si="505"/>
        <v>4.1650022253724342E-2</v>
      </c>
      <c r="O292" s="13">
        <f t="shared" si="506"/>
        <v>1.2473809240168644E-2</v>
      </c>
      <c r="P292" s="13">
        <f t="shared" si="507"/>
        <v>4.2211793848776484E-2</v>
      </c>
      <c r="Q292" s="13">
        <f t="shared" si="508"/>
        <v>7.0472544485833247E-2</v>
      </c>
      <c r="R292" s="13">
        <f t="shared" si="509"/>
        <v>6.3210274048278413E-3</v>
      </c>
      <c r="S292" s="13">
        <f t="shared" si="510"/>
        <v>3.6193209625452125E-2</v>
      </c>
      <c r="T292" s="13">
        <f t="shared" si="511"/>
        <v>7.1423071558352383E-2</v>
      </c>
      <c r="U292" s="13">
        <f t="shared" si="512"/>
        <v>2.1390571283215493E-2</v>
      </c>
      <c r="V292" s="13">
        <f t="shared" si="513"/>
        <v>1.379233730727592E-2</v>
      </c>
      <c r="W292" s="13">
        <f t="shared" si="514"/>
        <v>7.9493827495112579E-2</v>
      </c>
      <c r="X292" s="13">
        <f t="shared" si="515"/>
        <v>8.0566032787025385E-2</v>
      </c>
      <c r="Y292" s="13">
        <f t="shared" si="516"/>
        <v>4.082634994169277E-2</v>
      </c>
      <c r="Z292" s="13">
        <f t="shared" si="517"/>
        <v>2.1354282766015437E-3</v>
      </c>
      <c r="AA292" s="13">
        <f t="shared" si="518"/>
        <v>7.2263617677011819E-3</v>
      </c>
      <c r="AB292" s="13">
        <f t="shared" si="519"/>
        <v>1.2227126747801631E-2</v>
      </c>
      <c r="AC292" s="13">
        <f t="shared" si="520"/>
        <v>2.9564542860670805E-3</v>
      </c>
      <c r="AD292" s="13">
        <f t="shared" si="521"/>
        <v>6.7252452596199178E-2</v>
      </c>
      <c r="AE292" s="13">
        <f t="shared" si="522"/>
        <v>6.8159547371226745E-2</v>
      </c>
      <c r="AF292" s="13">
        <f t="shared" si="523"/>
        <v>3.4539438477765347E-2</v>
      </c>
      <c r="AG292" s="13">
        <f t="shared" si="524"/>
        <v>1.1668434395178565E-2</v>
      </c>
      <c r="AH292" s="13">
        <f t="shared" si="525"/>
        <v>5.4105768324464734E-4</v>
      </c>
      <c r="AI292" s="13">
        <f t="shared" si="526"/>
        <v>1.8309575644200634E-3</v>
      </c>
      <c r="AJ292" s="13">
        <f t="shared" si="527"/>
        <v>3.0980112717401429E-3</v>
      </c>
      <c r="AK292" s="13">
        <f t="shared" si="528"/>
        <v>3.494591764926727E-3</v>
      </c>
      <c r="AL292" s="13">
        <f t="shared" si="529"/>
        <v>4.0558738671768154E-4</v>
      </c>
      <c r="AM292" s="13">
        <f t="shared" si="530"/>
        <v>4.5516916447200552E-2</v>
      </c>
      <c r="AN292" s="13">
        <f t="shared" si="531"/>
        <v>4.6130844348574306E-2</v>
      </c>
      <c r="AO292" s="13">
        <f t="shared" si="532"/>
        <v>2.3376526425959953E-2</v>
      </c>
      <c r="AP292" s="13">
        <f t="shared" si="533"/>
        <v>7.897275607536728E-3</v>
      </c>
      <c r="AQ292" s="13">
        <f t="shared" si="534"/>
        <v>2.000948330120655E-3</v>
      </c>
      <c r="AR292" s="13">
        <f t="shared" si="535"/>
        <v>1.096710837093366E-4</v>
      </c>
      <c r="AS292" s="13">
        <f t="shared" si="536"/>
        <v>3.7113066967567614E-4</v>
      </c>
      <c r="AT292" s="13">
        <f t="shared" si="537"/>
        <v>6.2795939146076765E-4</v>
      </c>
      <c r="AU292" s="13">
        <f t="shared" si="538"/>
        <v>7.0834529819982723E-4</v>
      </c>
      <c r="AV292" s="13">
        <f t="shared" si="539"/>
        <v>5.9926613285608008E-4</v>
      </c>
      <c r="AW292" s="13">
        <f t="shared" si="540"/>
        <v>3.8639831221634458E-5</v>
      </c>
      <c r="AX292" s="13">
        <f t="shared" si="541"/>
        <v>2.5671798361776098E-2</v>
      </c>
      <c r="AY292" s="13">
        <f t="shared" si="542"/>
        <v>2.6018057171091916E-2</v>
      </c>
      <c r="AZ292" s="13">
        <f t="shared" si="543"/>
        <v>1.3184493143381281E-2</v>
      </c>
      <c r="BA292" s="13">
        <f t="shared" si="544"/>
        <v>4.454108116907044E-3</v>
      </c>
      <c r="BB292" s="13">
        <f t="shared" si="545"/>
        <v>1.128546177392677E-3</v>
      </c>
      <c r="BC292" s="13">
        <f t="shared" si="546"/>
        <v>2.2875358048417204E-4</v>
      </c>
      <c r="BD292" s="13">
        <f t="shared" si="547"/>
        <v>1.8525052833941211E-5</v>
      </c>
      <c r="BE292" s="13">
        <f t="shared" si="548"/>
        <v>6.2689407558508313E-5</v>
      </c>
      <c r="BF292" s="13">
        <f t="shared" si="549"/>
        <v>1.0607154147588627E-4</v>
      </c>
      <c r="BG292" s="13">
        <f t="shared" si="550"/>
        <v>1.196498988612485E-4</v>
      </c>
      <c r="BH292" s="13">
        <f t="shared" si="551"/>
        <v>1.01224829711475E-4</v>
      </c>
      <c r="BI292" s="13">
        <f t="shared" si="552"/>
        <v>6.8509651893642682E-5</v>
      </c>
      <c r="BJ292" s="14">
        <f t="shared" si="553"/>
        <v>0.76165998907253607</v>
      </c>
      <c r="BK292" s="14">
        <f t="shared" si="554"/>
        <v>0.13388524237602872</v>
      </c>
      <c r="BL292" s="14">
        <f t="shared" si="555"/>
        <v>7.1496557686282741E-2</v>
      </c>
      <c r="BM292" s="14">
        <f t="shared" si="556"/>
        <v>0.75776080008760072</v>
      </c>
      <c r="BN292" s="14">
        <f t="shared" si="557"/>
        <v>0.18543699998397808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1.8412999999999999</v>
      </c>
      <c r="F293" s="10">
        <f>VLOOKUP(B293,home!$B$2:$E$405,3,FALSE)</f>
        <v>0.66839999999999999</v>
      </c>
      <c r="G293" s="10">
        <f>VLOOKUP(C293,away!$B$2:$E$405,4,FALSE)</f>
        <v>0.91910000000000003</v>
      </c>
      <c r="H293" s="10">
        <f>VLOOKUP(A293,away!$A$2:$E$405,3,FALSE)</f>
        <v>1.226</v>
      </c>
      <c r="I293" s="10">
        <f>VLOOKUP(C293,away!$B$2:$E$405,3,FALSE)</f>
        <v>1.4431</v>
      </c>
      <c r="J293" s="10">
        <f>VLOOKUP(B293,home!$B$2:$E$405,4,FALSE)</f>
        <v>0.87839999999999996</v>
      </c>
      <c r="K293" s="12">
        <f t="shared" si="502"/>
        <v>1.131159273972</v>
      </c>
      <c r="L293" s="12">
        <f t="shared" si="503"/>
        <v>1.5541009430399999</v>
      </c>
      <c r="M293" s="13">
        <f t="shared" si="504"/>
        <v>6.8203443990588225E-2</v>
      </c>
      <c r="N293" s="13">
        <f t="shared" si="505"/>
        <v>7.7148958186783745E-2</v>
      </c>
      <c r="O293" s="13">
        <f t="shared" si="506"/>
        <v>0.10599503662434898</v>
      </c>
      <c r="P293" s="13">
        <f t="shared" si="507"/>
        <v>0.11989726867263413</v>
      </c>
      <c r="Q293" s="13">
        <f t="shared" si="508"/>
        <v>4.3633879765129259E-2</v>
      </c>
      <c r="R293" s="13">
        <f t="shared" si="509"/>
        <v>8.236349318773005E-2</v>
      </c>
      <c r="S293" s="13">
        <f t="shared" si="510"/>
        <v>5.269292206542224E-2</v>
      </c>
      <c r="T293" s="13">
        <f t="shared" si="511"/>
        <v>6.7811453691481352E-2</v>
      </c>
      <c r="U293" s="13">
        <f t="shared" si="512"/>
        <v>9.3166229156030497E-2</v>
      </c>
      <c r="V293" s="13">
        <f t="shared" si="513"/>
        <v>1.0292307615720206E-2</v>
      </c>
      <c r="W293" s="13">
        <f t="shared" si="514"/>
        <v>1.6452289251901717E-2</v>
      </c>
      <c r="X293" s="13">
        <f t="shared" si="515"/>
        <v>2.5568518241547312E-2</v>
      </c>
      <c r="Y293" s="13">
        <f t="shared" si="516"/>
        <v>1.9868029155662062E-2</v>
      </c>
      <c r="Z293" s="13">
        <f t="shared" si="517"/>
        <v>4.2667060811706618E-2</v>
      </c>
      <c r="AA293" s="13">
        <f t="shared" si="518"/>
        <v>4.8263241530289235E-2</v>
      </c>
      <c r="AB293" s="13">
        <f t="shared" si="519"/>
        <v>2.7296706624468633E-2</v>
      </c>
      <c r="AC293" s="13">
        <f t="shared" si="520"/>
        <v>1.1308259334690759E-3</v>
      </c>
      <c r="AD293" s="13">
        <f t="shared" si="521"/>
        <v>4.6525398913396217E-3</v>
      </c>
      <c r="AE293" s="13">
        <f t="shared" si="522"/>
        <v>7.2305166326621243E-3</v>
      </c>
      <c r="AF293" s="13">
        <f t="shared" si="523"/>
        <v>5.6184763587433075E-3</v>
      </c>
      <c r="AG293" s="13">
        <f t="shared" si="524"/>
        <v>2.9105598025236392E-3</v>
      </c>
      <c r="AH293" s="13">
        <f t="shared" si="525"/>
        <v>1.6577229861054574E-2</v>
      </c>
      <c r="AI293" s="13">
        <f t="shared" si="526"/>
        <v>1.8751487294097448E-2</v>
      </c>
      <c r="AJ293" s="13">
        <f t="shared" si="527"/>
        <v>1.0605459376743231E-2</v>
      </c>
      <c r="AK293" s="13">
        <f t="shared" si="528"/>
        <v>3.9988212429121371E-3</v>
      </c>
      <c r="AL293" s="13">
        <f t="shared" si="529"/>
        <v>7.9516770904316093E-5</v>
      </c>
      <c r="AM293" s="13">
        <f t="shared" si="530"/>
        <v>1.0525527291226984E-3</v>
      </c>
      <c r="AN293" s="13">
        <f t="shared" si="531"/>
        <v>1.635773188928911E-3</v>
      </c>
      <c r="AO293" s="13">
        <f t="shared" si="532"/>
        <v>1.2710783277569847E-3</v>
      </c>
      <c r="AP293" s="13">
        <f t="shared" si="533"/>
        <v>6.5846134261494515E-4</v>
      </c>
      <c r="AQ293" s="13">
        <f t="shared" si="534"/>
        <v>2.5582884837831773E-4</v>
      </c>
      <c r="AR293" s="13">
        <f t="shared" si="535"/>
        <v>5.1525377120111493E-3</v>
      </c>
      <c r="AS293" s="13">
        <f t="shared" si="536"/>
        <v>5.8283408174318813E-3</v>
      </c>
      <c r="AT293" s="13">
        <f t="shared" si="537"/>
        <v>3.2963908837538112E-3</v>
      </c>
      <c r="AU293" s="13">
        <f t="shared" si="538"/>
        <v>1.2429143729316267E-3</v>
      </c>
      <c r="AV293" s="13">
        <f t="shared" si="539"/>
        <v>3.5148352992367561E-4</v>
      </c>
      <c r="AW293" s="13">
        <f t="shared" si="540"/>
        <v>3.8829269410218627E-6</v>
      </c>
      <c r="AX293" s="13">
        <f t="shared" si="541"/>
        <v>1.984341301486132E-4</v>
      </c>
      <c r="AY293" s="13">
        <f t="shared" si="542"/>
        <v>3.0838666879528186E-4</v>
      </c>
      <c r="AZ293" s="13">
        <f t="shared" si="543"/>
        <v>2.3963200639785589E-4</v>
      </c>
      <c r="BA293" s="13">
        <f t="shared" si="544"/>
        <v>1.2413744237515836E-4</v>
      </c>
      <c r="BB293" s="13">
        <f t="shared" si="545"/>
        <v>4.8230529065451819E-5</v>
      </c>
      <c r="BC293" s="13">
        <f t="shared" si="546"/>
        <v>1.499102214078735E-5</v>
      </c>
      <c r="BD293" s="13">
        <f t="shared" si="547"/>
        <v>1.3345939528809504E-3</v>
      </c>
      <c r="BE293" s="13">
        <f t="shared" si="548"/>
        <v>1.5096383267882373E-3</v>
      </c>
      <c r="BF293" s="13">
        <f t="shared" si="549"/>
        <v>8.5382069684504405E-4</v>
      </c>
      <c r="BG293" s="13">
        <f t="shared" si="550"/>
        <v>3.2193573318183569E-4</v>
      </c>
      <c r="BH293" s="13">
        <f t="shared" si="551"/>
        <v>9.1040147552902198E-5</v>
      </c>
      <c r="BI293" s="13">
        <f t="shared" si="552"/>
        <v>2.059618144164891E-5</v>
      </c>
      <c r="BJ293" s="14">
        <f t="shared" si="553"/>
        <v>0.2767027272134992</v>
      </c>
      <c r="BK293" s="14">
        <f t="shared" si="554"/>
        <v>0.25260467171753354</v>
      </c>
      <c r="BL293" s="14">
        <f t="shared" si="555"/>
        <v>0.42702099725241749</v>
      </c>
      <c r="BM293" s="14">
        <f t="shared" si="556"/>
        <v>0.50144887282608819</v>
      </c>
      <c r="BN293" s="14">
        <f t="shared" si="557"/>
        <v>0.49724208042721441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1.8412999999999999</v>
      </c>
      <c r="F294" s="10">
        <f>VLOOKUP(B294,home!$B$2:$E$405,3,FALSE)</f>
        <v>1.2533000000000001</v>
      </c>
      <c r="G294" s="10">
        <f>VLOOKUP(C294,away!$B$2:$E$405,4,FALSE)</f>
        <v>1.0025999999999999</v>
      </c>
      <c r="H294" s="10">
        <f>VLOOKUP(A294,away!$A$2:$E$405,3,FALSE)</f>
        <v>1.226</v>
      </c>
      <c r="I294" s="10">
        <f>VLOOKUP(C294,away!$B$2:$E$405,3,FALSE)</f>
        <v>0.75290000000000001</v>
      </c>
      <c r="J294" s="10">
        <f>VLOOKUP(B294,home!$B$2:$E$405,4,FALSE)</f>
        <v>1.2548999999999999</v>
      </c>
      <c r="K294" s="12">
        <f t="shared" si="502"/>
        <v>2.3137013133540001</v>
      </c>
      <c r="L294" s="12">
        <f t="shared" si="503"/>
        <v>1.1583422214599999</v>
      </c>
      <c r="M294" s="13">
        <f t="shared" si="504"/>
        <v>3.1053506854258509E-2</v>
      </c>
      <c r="N294" s="13">
        <f t="shared" si="505"/>
        <v>7.1848539592945362E-2</v>
      </c>
      <c r="O294" s="13">
        <f t="shared" si="506"/>
        <v>3.5970588113685135E-2</v>
      </c>
      <c r="P294" s="13">
        <f t="shared" si="507"/>
        <v>8.3225196960749079E-2</v>
      </c>
      <c r="Q294" s="13">
        <f t="shared" si="508"/>
        <v>8.3118030209382299E-2</v>
      </c>
      <c r="R294" s="13">
        <f t="shared" si="509"/>
        <v>2.0833125471414356E-2</v>
      </c>
      <c r="S294" s="13">
        <f t="shared" si="510"/>
        <v>5.5762087045940406E-2</v>
      </c>
      <c r="T294" s="13">
        <f t="shared" si="511"/>
        <v>9.6279123756115262E-2</v>
      </c>
      <c r="U294" s="13">
        <f t="shared" si="512"/>
        <v>4.8201629764480072E-2</v>
      </c>
      <c r="V294" s="13">
        <f t="shared" si="513"/>
        <v>1.6605069219257421E-2</v>
      </c>
      <c r="W294" s="13">
        <f t="shared" si="514"/>
        <v>6.4103431886281759E-2</v>
      </c>
      <c r="X294" s="13">
        <f t="shared" si="515"/>
        <v>7.4253711694365399E-2</v>
      </c>
      <c r="Y294" s="13">
        <f t="shared" si="516"/>
        <v>4.3005604677850799E-2</v>
      </c>
      <c r="Z294" s="13">
        <f t="shared" si="517"/>
        <v>8.0439629461710044E-3</v>
      </c>
      <c r="AA294" s="13">
        <f t="shared" si="518"/>
        <v>1.8611327633126767E-2</v>
      </c>
      <c r="AB294" s="13">
        <f t="shared" si="519"/>
        <v>2.1530526594013499E-2</v>
      </c>
      <c r="AC294" s="13">
        <f t="shared" si="520"/>
        <v>2.7814092036477531E-3</v>
      </c>
      <c r="AD294" s="13">
        <f t="shared" si="521"/>
        <v>3.7079048636447197E-2</v>
      </c>
      <c r="AE294" s="13">
        <f t="shared" si="522"/>
        <v>4.2950227567165621E-2</v>
      </c>
      <c r="AF294" s="13">
        <f t="shared" si="523"/>
        <v>2.4875531006181579E-2</v>
      </c>
      <c r="AG294" s="13">
        <f t="shared" si="524"/>
        <v>9.6047926152324926E-3</v>
      </c>
      <c r="AH294" s="13">
        <f t="shared" si="525"/>
        <v>2.3294154771024127E-3</v>
      </c>
      <c r="AI294" s="13">
        <f t="shared" si="526"/>
        <v>5.3895716487189875E-3</v>
      </c>
      <c r="AJ294" s="13">
        <f t="shared" si="527"/>
        <v>6.2349295010283032E-3</v>
      </c>
      <c r="AK294" s="13">
        <f t="shared" si="528"/>
        <v>4.8085881917329289E-3</v>
      </c>
      <c r="AL294" s="13">
        <f t="shared" si="529"/>
        <v>2.9817351050035097E-4</v>
      </c>
      <c r="AM294" s="13">
        <f t="shared" si="530"/>
        <v>1.7157968705612946E-2</v>
      </c>
      <c r="AN294" s="13">
        <f t="shared" si="531"/>
        <v>1.9874799586200857E-2</v>
      </c>
      <c r="AO294" s="13">
        <f t="shared" si="532"/>
        <v>1.1510909751876096E-2</v>
      </c>
      <c r="AP294" s="13">
        <f t="shared" si="533"/>
        <v>4.4445242576712446E-3</v>
      </c>
      <c r="AQ294" s="13">
        <f t="shared" si="534"/>
        <v>1.2870700254909422E-3</v>
      </c>
      <c r="AR294" s="13">
        <f t="shared" si="535"/>
        <v>5.3965205969002219E-4</v>
      </c>
      <c r="AS294" s="13">
        <f t="shared" si="536"/>
        <v>1.2485936792589957E-3</v>
      </c>
      <c r="AT294" s="13">
        <f t="shared" si="537"/>
        <v>1.444436417773521E-3</v>
      </c>
      <c r="AU294" s="13">
        <f t="shared" si="538"/>
        <v>1.1139981456196476E-3</v>
      </c>
      <c r="AV294" s="13">
        <f t="shared" si="539"/>
        <v>6.4436474314852473E-4</v>
      </c>
      <c r="AW294" s="13">
        <f t="shared" si="540"/>
        <v>2.219784105788666E-5</v>
      </c>
      <c r="AX294" s="13">
        <f t="shared" si="541"/>
        <v>6.6164024547772484E-3</v>
      </c>
      <c r="AY294" s="13">
        <f t="shared" si="542"/>
        <v>7.6640583175400737E-3</v>
      </c>
      <c r="AZ294" s="13">
        <f t="shared" si="543"/>
        <v>4.4388011684691796E-3</v>
      </c>
      <c r="BA294" s="13">
        <f t="shared" si="544"/>
        <v>1.7138836020346112E-3</v>
      </c>
      <c r="BB294" s="13">
        <f t="shared" si="545"/>
        <v>4.9631593472615964E-4</v>
      </c>
      <c r="BC294" s="13">
        <f t="shared" si="546"/>
        <v>1.1498074047533907E-4</v>
      </c>
      <c r="BD294" s="13">
        <f t="shared" si="547"/>
        <v>1.0418362760613411E-4</v>
      </c>
      <c r="BE294" s="13">
        <f t="shared" si="548"/>
        <v>2.4104979602229657E-4</v>
      </c>
      <c r="BF294" s="13">
        <f t="shared" si="549"/>
        <v>2.7885861482025075E-4</v>
      </c>
      <c r="BG294" s="13">
        <f t="shared" si="550"/>
        <v>2.1506518111656379E-4</v>
      </c>
      <c r="BH294" s="13">
        <f t="shared" si="551"/>
        <v>1.2439914800152737E-4</v>
      </c>
      <c r="BI294" s="13">
        <f t="shared" si="552"/>
        <v>5.7564494422250509E-5</v>
      </c>
      <c r="BJ294" s="14">
        <f t="shared" si="553"/>
        <v>0.62243775618684238</v>
      </c>
      <c r="BK294" s="14">
        <f t="shared" si="554"/>
        <v>0.19738950111189357</v>
      </c>
      <c r="BL294" s="14">
        <f t="shared" si="555"/>
        <v>0.16992186830278225</v>
      </c>
      <c r="BM294" s="14">
        <f t="shared" si="556"/>
        <v>0.66410224086877212</v>
      </c>
      <c r="BN294" s="14">
        <f t="shared" si="557"/>
        <v>0.32604898720243475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1.8412999999999999</v>
      </c>
      <c r="F295" s="10">
        <f>VLOOKUP(B295,home!$B$2:$E$405,3,FALSE)</f>
        <v>0.54310000000000003</v>
      </c>
      <c r="G295" s="10">
        <f>VLOOKUP(C295,away!$B$2:$E$405,4,FALSE)</f>
        <v>1.1279999999999999</v>
      </c>
      <c r="H295" s="10">
        <f>VLOOKUP(A295,away!$A$2:$E$405,3,FALSE)</f>
        <v>1.226</v>
      </c>
      <c r="I295" s="10">
        <f>VLOOKUP(C295,away!$B$2:$E$405,3,FALSE)</f>
        <v>0.87839999999999996</v>
      </c>
      <c r="J295" s="10">
        <f>VLOOKUP(B295,home!$B$2:$E$405,4,FALSE)</f>
        <v>1.5058</v>
      </c>
      <c r="K295" s="12">
        <f t="shared" si="502"/>
        <v>1.1280113138400001</v>
      </c>
      <c r="L295" s="12">
        <f t="shared" si="503"/>
        <v>1.6216237267199998</v>
      </c>
      <c r="M295" s="13">
        <f t="shared" si="504"/>
        <v>6.395119654110025E-2</v>
      </c>
      <c r="N295" s="13">
        <f t="shared" si="505"/>
        <v>7.2137673231966556E-2</v>
      </c>
      <c r="O295" s="13">
        <f t="shared" si="506"/>
        <v>0.10370477766318213</v>
      </c>
      <c r="P295" s="13">
        <f t="shared" si="507"/>
        <v>0.11698016250333117</v>
      </c>
      <c r="Q295" s="13">
        <f t="shared" si="508"/>
        <v>4.0686055779875614E-2</v>
      </c>
      <c r="R295" s="13">
        <f t="shared" si="509"/>
        <v>8.4085064016419214E-2</v>
      </c>
      <c r="S295" s="13">
        <f t="shared" si="510"/>
        <v>5.3495318146671002E-2</v>
      </c>
      <c r="T295" s="13">
        <f t="shared" si="511"/>
        <v>6.5977473399299671E-2</v>
      </c>
      <c r="U295" s="13">
        <f t="shared" si="512"/>
        <v>9.4848903535481546E-2</v>
      </c>
      <c r="V295" s="13">
        <f t="shared" si="513"/>
        <v>1.0872685124547615E-2</v>
      </c>
      <c r="W295" s="13">
        <f t="shared" si="514"/>
        <v>1.5298110411741672E-2</v>
      </c>
      <c r="X295" s="13">
        <f t="shared" si="515"/>
        <v>2.4807778817662558E-2</v>
      </c>
      <c r="Y295" s="13">
        <f t="shared" si="516"/>
        <v>2.0114441368971718E-2</v>
      </c>
      <c r="Z295" s="13">
        <f t="shared" si="517"/>
        <v>4.545144495726515E-2</v>
      </c>
      <c r="AA295" s="13">
        <f t="shared" si="518"/>
        <v>5.1269744142171107E-2</v>
      </c>
      <c r="AB295" s="13">
        <f t="shared" si="519"/>
        <v>2.8916425725025549E-2</v>
      </c>
      <c r="AC295" s="13">
        <f t="shared" si="520"/>
        <v>1.2430264614944628E-3</v>
      </c>
      <c r="AD295" s="13">
        <f t="shared" si="521"/>
        <v>4.314110406204527E-3</v>
      </c>
      <c r="AE295" s="13">
        <f t="shared" si="522"/>
        <v>6.9958637943909165E-3</v>
      </c>
      <c r="AF295" s="13">
        <f t="shared" si="523"/>
        <v>5.6723293589428592E-3</v>
      </c>
      <c r="AG295" s="13">
        <f t="shared" si="524"/>
        <v>3.0661279580773949E-3</v>
      </c>
      <c r="AH295" s="13">
        <f t="shared" si="525"/>
        <v>1.8426285389102324E-2</v>
      </c>
      <c r="AI295" s="13">
        <f t="shared" si="526"/>
        <v>2.078505839095211E-2</v>
      </c>
      <c r="AJ295" s="13">
        <f t="shared" si="527"/>
        <v>1.1722890511909508E-2</v>
      </c>
      <c r="AK295" s="13">
        <f t="shared" si="528"/>
        <v>4.4078510427805039E-3</v>
      </c>
      <c r="AL295" s="13">
        <f t="shared" si="529"/>
        <v>9.0950252896745092E-5</v>
      </c>
      <c r="AM295" s="13">
        <f t="shared" si="530"/>
        <v>9.732730694707167E-4</v>
      </c>
      <c r="AN295" s="13">
        <f t="shared" si="531"/>
        <v>1.5782827020313166E-3</v>
      </c>
      <c r="AO295" s="13">
        <f t="shared" si="532"/>
        <v>1.2796903385428676E-3</v>
      </c>
      <c r="AP295" s="13">
        <f t="shared" si="533"/>
        <v>6.9172540527848755E-4</v>
      </c>
      <c r="AQ295" s="13">
        <f t="shared" si="534"/>
        <v>2.8042958239365095E-4</v>
      </c>
      <c r="AR295" s="13">
        <f t="shared" si="535"/>
        <v>5.976100316456478E-3</v>
      </c>
      <c r="AS295" s="13">
        <f t="shared" si="536"/>
        <v>6.7411087696057116E-3</v>
      </c>
      <c r="AT295" s="13">
        <f t="shared" si="537"/>
        <v>3.8020234799706438E-3</v>
      </c>
      <c r="AU295" s="13">
        <f t="shared" si="538"/>
        <v>1.4295751669640717E-3</v>
      </c>
      <c r="AV295" s="13">
        <f t="shared" si="539"/>
        <v>4.0314424058004495E-4</v>
      </c>
      <c r="AW295" s="13">
        <f t="shared" si="540"/>
        <v>4.6213084434465629E-6</v>
      </c>
      <c r="AX295" s="13">
        <f t="shared" si="541"/>
        <v>1.8297717230312524E-4</v>
      </c>
      <c r="AY295" s="13">
        <f t="shared" si="542"/>
        <v>2.9672012405488143E-4</v>
      </c>
      <c r="AZ295" s="13">
        <f t="shared" si="543"/>
        <v>2.4058419668134879E-4</v>
      </c>
      <c r="BA295" s="13">
        <f t="shared" si="544"/>
        <v>1.3004568053744871E-4</v>
      </c>
      <c r="BB295" s="13">
        <f t="shared" si="545"/>
        <v>5.2721290279244061E-5</v>
      </c>
      <c r="BC295" s="13">
        <f t="shared" si="546"/>
        <v>1.709881904402293E-5</v>
      </c>
      <c r="BD295" s="13">
        <f t="shared" si="547"/>
        <v>1.6151643444041212E-3</v>
      </c>
      <c r="BE295" s="13">
        <f t="shared" si="548"/>
        <v>1.8219236541988149E-3</v>
      </c>
      <c r="BF295" s="13">
        <f t="shared" si="549"/>
        <v>1.02757524744449E-3</v>
      </c>
      <c r="BG295" s="13">
        <f t="shared" si="550"/>
        <v>3.8637216831310738E-4</v>
      </c>
      <c r="BH295" s="13">
        <f t="shared" si="551"/>
        <v>1.0895804430251948E-4</v>
      </c>
      <c r="BI295" s="13">
        <f t="shared" si="552"/>
        <v>2.4581181341424381E-5</v>
      </c>
      <c r="BJ295" s="14">
        <f t="shared" si="553"/>
        <v>0.26479351290775055</v>
      </c>
      <c r="BK295" s="14">
        <f t="shared" si="554"/>
        <v>0.2469300591540961</v>
      </c>
      <c r="BL295" s="14">
        <f t="shared" si="555"/>
        <v>0.44150352703060541</v>
      </c>
      <c r="BM295" s="14">
        <f t="shared" si="556"/>
        <v>0.51684151549823099</v>
      </c>
      <c r="BN295" s="14">
        <f t="shared" si="557"/>
        <v>0.48154492973587493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1.5366</v>
      </c>
      <c r="F296" s="10">
        <f>VLOOKUP(B296,home!$B$2:$E$405,3,FALSE)</f>
        <v>1.7354000000000001</v>
      </c>
      <c r="G296" s="10">
        <f>VLOOKUP(C296,away!$B$2:$E$405,4,FALSE)</f>
        <v>0.65080000000000005</v>
      </c>
      <c r="H296" s="10">
        <f>VLOOKUP(A296,away!$A$2:$E$405,3,FALSE)</f>
        <v>1.1789000000000001</v>
      </c>
      <c r="I296" s="10">
        <f>VLOOKUP(C296,away!$B$2:$E$405,3,FALSE)</f>
        <v>0.98960000000000004</v>
      </c>
      <c r="J296" s="10">
        <f>VLOOKUP(B296,home!$B$2:$E$405,4,FALSE)</f>
        <v>0.5655</v>
      </c>
      <c r="K296" s="12">
        <f t="shared" si="502"/>
        <v>1.7354334585119999</v>
      </c>
      <c r="L296" s="12">
        <f t="shared" si="503"/>
        <v>0.65973460332000011</v>
      </c>
      <c r="M296" s="13">
        <f t="shared" si="504"/>
        <v>9.1157357562653751E-2</v>
      </c>
      <c r="N296" s="13">
        <f t="shared" si="505"/>
        <v>0.15819752830377121</v>
      </c>
      <c r="O296" s="13">
        <f t="shared" si="506"/>
        <v>6.0139663131296782E-2</v>
      </c>
      <c r="P296" s="13">
        <f t="shared" si="507"/>
        <v>0.10436838358169297</v>
      </c>
      <c r="Q296" s="13">
        <f t="shared" si="508"/>
        <v>0.13727064183613186</v>
      </c>
      <c r="R296" s="13">
        <f t="shared" si="509"/>
        <v>1.9838108399862258E-2</v>
      </c>
      <c r="S296" s="13">
        <f t="shared" si="510"/>
        <v>2.9873506052346503E-2</v>
      </c>
      <c r="T296" s="13">
        <f t="shared" si="511"/>
        <v>9.0562192439242253E-2</v>
      </c>
      <c r="U296" s="13">
        <f t="shared" si="512"/>
        <v>3.4427717070708914E-2</v>
      </c>
      <c r="V296" s="13">
        <f t="shared" si="513"/>
        <v>3.8003265537085561E-3</v>
      </c>
      <c r="W296" s="13">
        <f t="shared" si="514"/>
        <v>7.9408021571280102E-2</v>
      </c>
      <c r="X296" s="13">
        <f t="shared" si="515"/>
        <v>5.2388219611754487E-2</v>
      </c>
      <c r="Y296" s="13">
        <f t="shared" si="516"/>
        <v>1.7281160642100949E-2</v>
      </c>
      <c r="Z296" s="13">
        <f t="shared" si="517"/>
        <v>4.3626288586007637E-3</v>
      </c>
      <c r="AA296" s="13">
        <f t="shared" si="518"/>
        <v>7.5710520882857815E-3</v>
      </c>
      <c r="AB296" s="13">
        <f t="shared" si="519"/>
        <v>6.5695285550741488E-3</v>
      </c>
      <c r="AC296" s="13">
        <f t="shared" si="520"/>
        <v>2.7194317476001296E-4</v>
      </c>
      <c r="AD296" s="13">
        <f t="shared" si="521"/>
        <v>3.4451834377260522E-2</v>
      </c>
      <c r="AE296" s="13">
        <f t="shared" si="522"/>
        <v>2.272906728652831E-2</v>
      </c>
      <c r="AF296" s="13">
        <f t="shared" si="523"/>
        <v>7.4975760950556731E-3</v>
      </c>
      <c r="AG296" s="13">
        <f t="shared" si="524"/>
        <v>1.648803463644357E-3</v>
      </c>
      <c r="AH296" s="13">
        <f t="shared" si="525"/>
        <v>7.1954430486533981E-4</v>
      </c>
      <c r="AI296" s="13">
        <f t="shared" si="526"/>
        <v>1.2487212615450694E-3</v>
      </c>
      <c r="AJ296" s="13">
        <f t="shared" si="527"/>
        <v>1.083536328820314E-3</v>
      </c>
      <c r="AK296" s="13">
        <f t="shared" si="528"/>
        <v>6.2680173284934432E-4</v>
      </c>
      <c r="AL296" s="13">
        <f t="shared" si="529"/>
        <v>1.245418706055357E-5</v>
      </c>
      <c r="AM296" s="13">
        <f t="shared" si="530"/>
        <v>1.1957773217082376E-2</v>
      </c>
      <c r="AN296" s="13">
        <f t="shared" si="531"/>
        <v>7.888956769962362E-3</v>
      </c>
      <c r="AO296" s="13">
        <f t="shared" si="532"/>
        <v>2.6023088826198741E-3</v>
      </c>
      <c r="AP296" s="13">
        <f t="shared" si="533"/>
        <v>5.7227773946377856E-4</v>
      </c>
      <c r="AQ296" s="13">
        <f t="shared" si="534"/>
        <v>9.4387856858500565E-5</v>
      </c>
      <c r="AR296" s="13">
        <f t="shared" si="535"/>
        <v>9.494165530830008E-5</v>
      </c>
      <c r="AS296" s="13">
        <f t="shared" si="536"/>
        <v>1.6476492522853736E-4</v>
      </c>
      <c r="AT296" s="13">
        <f t="shared" si="537"/>
        <v>1.4296928201541588E-4</v>
      </c>
      <c r="AU296" s="13">
        <f t="shared" si="538"/>
        <v>8.2704558516330203E-5</v>
      </c>
      <c r="AV296" s="13">
        <f t="shared" si="539"/>
        <v>3.5882064505175743E-5</v>
      </c>
      <c r="AW296" s="13">
        <f t="shared" si="540"/>
        <v>3.9608656670680202E-7</v>
      </c>
      <c r="AX296" s="13">
        <f t="shared" si="541"/>
        <v>3.4586532883705695E-3</v>
      </c>
      <c r="AY296" s="13">
        <f t="shared" si="542"/>
        <v>2.2817932552245714E-3</v>
      </c>
      <c r="AZ296" s="13">
        <f t="shared" si="543"/>
        <v>7.5268898404691714E-4</v>
      </c>
      <c r="BA296" s="13">
        <f t="shared" si="544"/>
        <v>1.655249894378423E-4</v>
      </c>
      <c r="BB296" s="13">
        <f t="shared" si="545"/>
        <v>2.7300640811580519E-5</v>
      </c>
      <c r="BC296" s="13">
        <f t="shared" si="546"/>
        <v>3.6022354872419775E-6</v>
      </c>
      <c r="BD296" s="13">
        <f t="shared" si="547"/>
        <v>1.0439382550560917E-5</v>
      </c>
      <c r="BE296" s="13">
        <f t="shared" si="548"/>
        <v>1.8116853764449753E-5</v>
      </c>
      <c r="BF296" s="13">
        <f t="shared" si="549"/>
        <v>1.5720297092897594E-5</v>
      </c>
      <c r="BG296" s="13">
        <f t="shared" si="550"/>
        <v>9.0938431842544691E-6</v>
      </c>
      <c r="BH296" s="13">
        <f t="shared" si="551"/>
        <v>3.9454399321041266E-6</v>
      </c>
      <c r="BI296" s="13">
        <f t="shared" si="552"/>
        <v>1.369409693344564E-6</v>
      </c>
      <c r="BJ296" s="14">
        <f t="shared" si="553"/>
        <v>0.6312403134861353</v>
      </c>
      <c r="BK296" s="14">
        <f t="shared" si="554"/>
        <v>0.23176576436744692</v>
      </c>
      <c r="BL296" s="14">
        <f t="shared" si="555"/>
        <v>0.13280462058509929</v>
      </c>
      <c r="BM296" s="14">
        <f t="shared" si="556"/>
        <v>0.42692024731321565</v>
      </c>
      <c r="BN296" s="14">
        <f t="shared" si="557"/>
        <v>0.57097168281540878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1.5366</v>
      </c>
      <c r="F297" s="10">
        <f>VLOOKUP(B297,home!$B$2:$E$405,3,FALSE)</f>
        <v>0.74380000000000002</v>
      </c>
      <c r="G297" s="10">
        <f>VLOOKUP(C297,away!$B$2:$E$405,4,FALSE)</f>
        <v>0.8135</v>
      </c>
      <c r="H297" s="10">
        <f>VLOOKUP(A297,away!$A$2:$E$405,3,FALSE)</f>
        <v>1.1789000000000001</v>
      </c>
      <c r="I297" s="10">
        <f>VLOOKUP(C297,away!$B$2:$E$405,3,FALSE)</f>
        <v>1.4843999999999999</v>
      </c>
      <c r="J297" s="10">
        <f>VLOOKUP(B297,home!$B$2:$E$405,4,FALSE)</f>
        <v>1.2118</v>
      </c>
      <c r="K297" s="12">
        <f t="shared" si="502"/>
        <v>0.9297679255800001</v>
      </c>
      <c r="L297" s="12">
        <f t="shared" si="503"/>
        <v>2.1206005100879999</v>
      </c>
      <c r="M297" s="13">
        <f t="shared" si="504"/>
        <v>4.7341478888167227E-2</v>
      </c>
      <c r="N297" s="13">
        <f t="shared" si="505"/>
        <v>4.4016588619740608E-2</v>
      </c>
      <c r="O297" s="13">
        <f t="shared" si="506"/>
        <v>0.10039236427856771</v>
      </c>
      <c r="P297" s="13">
        <f t="shared" si="507"/>
        <v>9.3341600279355591E-2</v>
      </c>
      <c r="Q297" s="13">
        <f t="shared" si="508"/>
        <v>2.0462606146042235E-2</v>
      </c>
      <c r="R297" s="13">
        <f t="shared" si="509"/>
        <v>0.1064460494490355</v>
      </c>
      <c r="S297" s="13">
        <f t="shared" si="510"/>
        <v>4.6009622783925556E-2</v>
      </c>
      <c r="T297" s="13">
        <f t="shared" si="511"/>
        <v>4.3393013031027008E-2</v>
      </c>
      <c r="U297" s="13">
        <f t="shared" si="512"/>
        <v>9.8970122582415845E-2</v>
      </c>
      <c r="V297" s="13">
        <f t="shared" si="513"/>
        <v>1.0079513825840386E-2</v>
      </c>
      <c r="W297" s="13">
        <f t="shared" si="514"/>
        <v>6.3418249561220837E-3</v>
      </c>
      <c r="X297" s="13">
        <f t="shared" si="515"/>
        <v>1.3448477236841299E-2</v>
      </c>
      <c r="Y297" s="13">
        <f t="shared" si="516"/>
        <v>1.4259423844176259E-2</v>
      </c>
      <c r="Z297" s="13">
        <f t="shared" si="517"/>
        <v>7.5243182252825697E-2</v>
      </c>
      <c r="AA297" s="13">
        <f t="shared" si="518"/>
        <v>6.9958697477247617E-2</v>
      </c>
      <c r="AB297" s="13">
        <f t="shared" si="519"/>
        <v>3.2522676514849656E-2</v>
      </c>
      <c r="AC297" s="13">
        <f t="shared" si="520"/>
        <v>1.2420898816399631E-3</v>
      </c>
      <c r="AD297" s="13">
        <f t="shared" si="521"/>
        <v>1.4741063584612758E-3</v>
      </c>
      <c r="AE297" s="13">
        <f t="shared" si="522"/>
        <v>3.1259906956769457E-3</v>
      </c>
      <c r="AF297" s="13">
        <f t="shared" si="523"/>
        <v>3.3144887318914363E-3</v>
      </c>
      <c r="AG297" s="13">
        <f t="shared" si="524"/>
        <v>2.3429021651766354E-3</v>
      </c>
      <c r="AH297" s="13">
        <f t="shared" si="525"/>
        <v>3.9890182666496632E-2</v>
      </c>
      <c r="AI297" s="13">
        <f t="shared" si="526"/>
        <v>3.7088612388835845E-2</v>
      </c>
      <c r="AJ297" s="13">
        <f t="shared" si="527"/>
        <v>1.7241901101704298E-2</v>
      </c>
      <c r="AK297" s="13">
        <f t="shared" si="528"/>
        <v>5.3436555401290423E-3</v>
      </c>
      <c r="AL297" s="13">
        <f t="shared" si="529"/>
        <v>9.7959472298655157E-5</v>
      </c>
      <c r="AM297" s="13">
        <f t="shared" si="530"/>
        <v>2.7411536219816579E-4</v>
      </c>
      <c r="AN297" s="13">
        <f t="shared" si="531"/>
        <v>5.8128917690038716E-4</v>
      </c>
      <c r="AO297" s="13">
        <f t="shared" si="532"/>
        <v>6.1634106252179738E-4</v>
      </c>
      <c r="AP297" s="13">
        <f t="shared" si="533"/>
        <v>4.3567105719063439E-4</v>
      </c>
      <c r="AQ297" s="13">
        <f t="shared" si="534"/>
        <v>2.3097106652725938E-4</v>
      </c>
      <c r="AR297" s="13">
        <f t="shared" si="535"/>
        <v>1.6918228342015257E-2</v>
      </c>
      <c r="AS297" s="13">
        <f t="shared" si="536"/>
        <v>1.5730026070044287E-2</v>
      </c>
      <c r="AT297" s="13">
        <f t="shared" si="537"/>
        <v>7.3126368542321997E-3</v>
      </c>
      <c r="AU297" s="13">
        <f t="shared" si="538"/>
        <v>2.2663517328264434E-3</v>
      </c>
      <c r="AV297" s="13">
        <f t="shared" si="539"/>
        <v>5.2679528731617003E-4</v>
      </c>
      <c r="AW297" s="13">
        <f t="shared" si="540"/>
        <v>5.3650942762743443E-6</v>
      </c>
      <c r="AX297" s="13">
        <f t="shared" si="541"/>
        <v>4.2477278613433146E-5</v>
      </c>
      <c r="AY297" s="13">
        <f t="shared" si="542"/>
        <v>9.0077338694796437E-5</v>
      </c>
      <c r="AZ297" s="13">
        <f t="shared" si="543"/>
        <v>9.5509025191777426E-5</v>
      </c>
      <c r="BA297" s="13">
        <f t="shared" si="544"/>
        <v>6.7512162513230263E-5</v>
      </c>
      <c r="BB297" s="13">
        <f t="shared" si="545"/>
        <v>3.5791581565675015E-5</v>
      </c>
      <c r="BC297" s="13">
        <f t="shared" si="546"/>
        <v>1.5179929225005344E-5</v>
      </c>
      <c r="BD297" s="13">
        <f t="shared" si="547"/>
        <v>5.9794672753104676E-3</v>
      </c>
      <c r="BE297" s="13">
        <f t="shared" si="548"/>
        <v>5.5595168846389077E-3</v>
      </c>
      <c r="BF297" s="13">
        <f t="shared" si="549"/>
        <v>2.5845302405288514E-3</v>
      </c>
      <c r="BG297" s="13">
        <f t="shared" si="550"/>
        <v>8.0100444011176302E-4</v>
      </c>
      <c r="BH297" s="13">
        <f t="shared" si="551"/>
        <v>1.8618705916577076E-4</v>
      </c>
      <c r="BI297" s="13">
        <f t="shared" si="552"/>
        <v>3.4622151154079895E-5</v>
      </c>
      <c r="BJ297" s="14">
        <f t="shared" si="553"/>
        <v>0.15466435682629792</v>
      </c>
      <c r="BK297" s="14">
        <f t="shared" si="554"/>
        <v>0.19820234246992216</v>
      </c>
      <c r="BL297" s="14">
        <f t="shared" si="555"/>
        <v>0.56575362833662635</v>
      </c>
      <c r="BM297" s="14">
        <f t="shared" si="556"/>
        <v>0.58177810998034463</v>
      </c>
      <c r="BN297" s="14">
        <f t="shared" si="557"/>
        <v>0.41200068766090886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1.5366</v>
      </c>
      <c r="F298" s="10">
        <f>VLOOKUP(B298,home!$B$2:$E$405,3,FALSE)</f>
        <v>0.92969999999999997</v>
      </c>
      <c r="G298" s="10">
        <f>VLOOKUP(C298,away!$B$2:$E$405,4,FALSE)</f>
        <v>0.55779999999999996</v>
      </c>
      <c r="H298" s="10">
        <f>VLOOKUP(A298,away!$A$2:$E$405,3,FALSE)</f>
        <v>1.1789000000000001</v>
      </c>
      <c r="I298" s="10">
        <f>VLOOKUP(C298,away!$B$2:$E$405,3,FALSE)</f>
        <v>1.4540999999999999</v>
      </c>
      <c r="J298" s="10">
        <f>VLOOKUP(B298,home!$B$2:$E$405,4,FALSE)</f>
        <v>0.96940000000000004</v>
      </c>
      <c r="K298" s="12">
        <f t="shared" si="502"/>
        <v>0.79686026175599989</v>
      </c>
      <c r="L298" s="12">
        <f t="shared" si="503"/>
        <v>1.6617827922060002</v>
      </c>
      <c r="M298" s="13">
        <f t="shared" si="504"/>
        <v>8.5550960276928878E-2</v>
      </c>
      <c r="N298" s="13">
        <f t="shared" si="505"/>
        <v>6.8172160599750703E-2</v>
      </c>
      <c r="O298" s="13">
        <f t="shared" si="506"/>
        <v>0.14216711364489951</v>
      </c>
      <c r="P298" s="13">
        <f t="shared" si="507"/>
        <v>0.11328732339216961</v>
      </c>
      <c r="Q298" s="13">
        <f t="shared" si="508"/>
        <v>2.71618428699947E-2</v>
      </c>
      <c r="R298" s="13">
        <f t="shared" si="509"/>
        <v>0.11812543153634443</v>
      </c>
      <c r="S298" s="13">
        <f t="shared" si="510"/>
        <v>3.7504013981310778E-2</v>
      </c>
      <c r="T298" s="13">
        <f t="shared" si="511"/>
        <v>4.5137083085960435E-2</v>
      </c>
      <c r="U298" s="13">
        <f t="shared" si="512"/>
        <v>9.4129462294091887E-2</v>
      </c>
      <c r="V298" s="13">
        <f t="shared" si="513"/>
        <v>5.5181267225627153E-3</v>
      </c>
      <c r="W298" s="13">
        <f t="shared" si="514"/>
        <v>7.2147310730531046E-3</v>
      </c>
      <c r="X298" s="13">
        <f t="shared" si="515"/>
        <v>1.1989315947593582E-2</v>
      </c>
      <c r="Y298" s="13">
        <f t="shared" si="516"/>
        <v>9.9618194660159951E-3</v>
      </c>
      <c r="Z298" s="13">
        <f t="shared" si="517"/>
        <v>6.5432936483001705E-2</v>
      </c>
      <c r="AA298" s="13">
        <f t="shared" si="518"/>
        <v>5.2140906893308463E-2</v>
      </c>
      <c r="AB298" s="13">
        <f t="shared" si="519"/>
        <v>2.0774508357598497E-2</v>
      </c>
      <c r="AC298" s="13">
        <f t="shared" si="520"/>
        <v>4.5669695327964053E-4</v>
      </c>
      <c r="AD298" s="13">
        <f t="shared" si="521"/>
        <v>1.4372831228430605E-3</v>
      </c>
      <c r="AE298" s="13">
        <f t="shared" si="522"/>
        <v>2.3884523610687011E-3</v>
      </c>
      <c r="AF298" s="13">
        <f t="shared" si="523"/>
        <v>1.9845445168138803E-3</v>
      </c>
      <c r="AG298" s="13">
        <f t="shared" si="524"/>
        <v>1.0992939761360256E-3</v>
      </c>
      <c r="AH298" s="13">
        <f t="shared" si="525"/>
        <v>2.718383197274013E-2</v>
      </c>
      <c r="AI298" s="13">
        <f t="shared" si="526"/>
        <v>2.1661715461328824E-2</v>
      </c>
      <c r="AJ298" s="13">
        <f t="shared" si="527"/>
        <v>8.6306801262992366E-3</v>
      </c>
      <c r="AK298" s="13">
        <f t="shared" si="528"/>
        <v>2.2924820081917049E-3</v>
      </c>
      <c r="AL298" s="13">
        <f t="shared" si="529"/>
        <v>2.4190482618048038E-5</v>
      </c>
      <c r="AM298" s="13">
        <f t="shared" si="530"/>
        <v>2.2906276109724055E-4</v>
      </c>
      <c r="AN298" s="13">
        <f t="shared" si="531"/>
        <v>3.8065255472658838E-4</v>
      </c>
      <c r="AO298" s="13">
        <f t="shared" si="532"/>
        <v>3.1628093262694871E-4</v>
      </c>
      <c r="AP298" s="13">
        <f t="shared" si="533"/>
        <v>1.7519673711410954E-4</v>
      </c>
      <c r="AQ298" s="13">
        <f t="shared" si="534"/>
        <v>7.2784730746716433E-5</v>
      </c>
      <c r="AR298" s="13">
        <f t="shared" si="535"/>
        <v>9.0347248397037554E-3</v>
      </c>
      <c r="AS298" s="13">
        <f t="shared" si="536"/>
        <v>7.19941320065977E-3</v>
      </c>
      <c r="AT298" s="13">
        <f t="shared" si="537"/>
        <v>2.868463143783672E-3</v>
      </c>
      <c r="AU298" s="13">
        <f t="shared" si="538"/>
        <v>7.6192143053096498E-4</v>
      </c>
      <c r="AV298" s="13">
        <f t="shared" si="539"/>
        <v>1.5178622764260266E-4</v>
      </c>
      <c r="AW298" s="13">
        <f t="shared" si="540"/>
        <v>8.8981241203181176E-7</v>
      </c>
      <c r="AX298" s="13">
        <f t="shared" si="541"/>
        <v>3.0421835294416516E-5</v>
      </c>
      <c r="AY298" s="13">
        <f t="shared" si="542"/>
        <v>5.0554482399586528E-5</v>
      </c>
      <c r="AZ298" s="13">
        <f t="shared" si="543"/>
        <v>4.2005284460257008E-5</v>
      </c>
      <c r="BA298" s="13">
        <f t="shared" si="544"/>
        <v>2.3267886299257729E-5</v>
      </c>
      <c r="BB298" s="13">
        <f t="shared" si="545"/>
        <v>9.6665432657780686E-6</v>
      </c>
      <c r="BC298" s="13">
        <f t="shared" si="546"/>
        <v>3.2127390518369529E-6</v>
      </c>
      <c r="BD298" s="13">
        <f t="shared" si="547"/>
        <v>2.5022917118226362E-3</v>
      </c>
      <c r="BE298" s="13">
        <f t="shared" si="548"/>
        <v>1.9939768284728552E-3</v>
      </c>
      <c r="BF298" s="13">
        <f t="shared" si="549"/>
        <v>7.9446044873613883E-4</v>
      </c>
      <c r="BG298" s="13">
        <f t="shared" si="550"/>
        <v>2.1102465371155625E-4</v>
      </c>
      <c r="BH298" s="13">
        <f t="shared" si="551"/>
        <v>4.2039290198389978E-5</v>
      </c>
      <c r="BI298" s="13">
        <f t="shared" si="552"/>
        <v>6.6998879583050993E-6</v>
      </c>
      <c r="BJ298" s="14">
        <f t="shared" si="553"/>
        <v>0.17787963350631286</v>
      </c>
      <c r="BK298" s="14">
        <f t="shared" si="554"/>
        <v>0.24239186629126924</v>
      </c>
      <c r="BL298" s="14">
        <f t="shared" si="555"/>
        <v>0.51267293395802327</v>
      </c>
      <c r="BM298" s="14">
        <f t="shared" si="556"/>
        <v>0.44386287324853191</v>
      </c>
      <c r="BN298" s="14">
        <f t="shared" si="557"/>
        <v>0.55446483232008781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1.2417</v>
      </c>
      <c r="F299" s="10">
        <f>VLOOKUP(B299,home!$B$2:$E$405,3,FALSE)</f>
        <v>0.69030000000000002</v>
      </c>
      <c r="G299" s="10">
        <f>VLOOKUP(C299,away!$B$2:$E$405,4,FALSE)</f>
        <v>2.5310999999999999</v>
      </c>
      <c r="H299" s="10">
        <f>VLOOKUP(A299,away!$A$2:$E$405,3,FALSE)</f>
        <v>0.875</v>
      </c>
      <c r="I299" s="10">
        <f>VLOOKUP(C299,away!$B$2:$E$405,3,FALSE)</f>
        <v>0.32650000000000001</v>
      </c>
      <c r="J299" s="10">
        <f>VLOOKUP(B299,home!$B$2:$E$405,4,FALSE)</f>
        <v>0.97960000000000003</v>
      </c>
      <c r="K299" s="12">
        <f t="shared" si="502"/>
        <v>2.1695210003610002</v>
      </c>
      <c r="L299" s="12">
        <f t="shared" si="503"/>
        <v>0.27985947499999997</v>
      </c>
      <c r="M299" s="13">
        <f t="shared" si="504"/>
        <v>8.6347064066019191E-2</v>
      </c>
      <c r="N299" s="13">
        <f t="shared" si="505"/>
        <v>0.18733176881074531</v>
      </c>
      <c r="O299" s="13">
        <f t="shared" si="506"/>
        <v>2.4165044017307489E-2</v>
      </c>
      <c r="P299" s="13">
        <f t="shared" si="507"/>
        <v>5.242657047019654E-2</v>
      </c>
      <c r="Q299" s="13">
        <f t="shared" si="508"/>
        <v>0.20321010323484195</v>
      </c>
      <c r="R299" s="13">
        <f t="shared" si="509"/>
        <v>3.3814082660177814E-3</v>
      </c>
      <c r="S299" s="13">
        <f t="shared" si="510"/>
        <v>7.957842345296777E-3</v>
      </c>
      <c r="T299" s="13">
        <f t="shared" si="511"/>
        <v>5.6870272805998649E-2</v>
      </c>
      <c r="U299" s="13">
        <f t="shared" si="512"/>
        <v>7.3360362439198511E-3</v>
      </c>
      <c r="V299" s="13">
        <f t="shared" si="513"/>
        <v>5.3685462012985092E-4</v>
      </c>
      <c r="W299" s="13">
        <f t="shared" si="514"/>
        <v>0.14695619548450548</v>
      </c>
      <c r="X299" s="13">
        <f t="shared" si="515"/>
        <v>4.1127083716291056E-2</v>
      </c>
      <c r="Y299" s="13">
        <f t="shared" si="516"/>
        <v>5.7549020285611301E-3</v>
      </c>
      <c r="Z299" s="13">
        <f t="shared" si="517"/>
        <v>3.1543971402946548E-4</v>
      </c>
      <c r="AA299" s="13">
        <f t="shared" si="518"/>
        <v>6.8435308393479375E-4</v>
      </c>
      <c r="AB299" s="13">
        <f t="shared" si="519"/>
        <v>7.4235919362917481E-4</v>
      </c>
      <c r="AC299" s="13">
        <f t="shared" si="520"/>
        <v>2.0372324524671158E-5</v>
      </c>
      <c r="AD299" s="13">
        <f t="shared" si="521"/>
        <v>7.9706138059197754E-2</v>
      </c>
      <c r="AE299" s="13">
        <f t="shared" si="522"/>
        <v>2.2306517951524597E-2</v>
      </c>
      <c r="AF299" s="13">
        <f t="shared" si="523"/>
        <v>3.1213452014958736E-3</v>
      </c>
      <c r="AG299" s="13">
        <f t="shared" si="524"/>
        <v>2.9117934312813471E-4</v>
      </c>
      <c r="AH299" s="13">
        <f t="shared" si="525"/>
        <v>2.2069698190609086E-5</v>
      </c>
      <c r="AI299" s="13">
        <f t="shared" si="526"/>
        <v>4.7880673696155573E-5</v>
      </c>
      <c r="AJ299" s="13">
        <f t="shared" si="527"/>
        <v>5.1939063547621048E-5</v>
      </c>
      <c r="AK299" s="13">
        <f t="shared" si="528"/>
        <v>3.756096303521612E-5</v>
      </c>
      <c r="AL299" s="13">
        <f t="shared" si="529"/>
        <v>4.9477124388052186E-7</v>
      </c>
      <c r="AM299" s="13">
        <f t="shared" si="530"/>
        <v>3.4584828075420529E-2</v>
      </c>
      <c r="AN299" s="13">
        <f t="shared" si="531"/>
        <v>9.6788918281524462E-3</v>
      </c>
      <c r="AO299" s="13">
        <f t="shared" si="532"/>
        <v>1.3543647928042665E-3</v>
      </c>
      <c r="AP299" s="13">
        <f t="shared" si="533"/>
        <v>1.2634393995756191E-4</v>
      </c>
      <c r="AQ299" s="13">
        <f t="shared" si="534"/>
        <v>8.8396371764886984E-6</v>
      </c>
      <c r="AR299" s="13">
        <f t="shared" si="535"/>
        <v>1.2352828298064615E-6</v>
      </c>
      <c r="AS299" s="13">
        <f t="shared" si="536"/>
        <v>2.679972040650481E-6</v>
      </c>
      <c r="AT299" s="13">
        <f t="shared" si="537"/>
        <v>2.9071278112857723E-6</v>
      </c>
      <c r="AU299" s="13">
        <f t="shared" si="538"/>
        <v>2.1023582791059976E-6</v>
      </c>
      <c r="AV299" s="13">
        <f t="shared" si="539"/>
        <v>1.1402776092008187E-6</v>
      </c>
      <c r="AW299" s="13">
        <f t="shared" si="540"/>
        <v>8.3446057567864913E-9</v>
      </c>
      <c r="AX299" s="13">
        <f t="shared" si="541"/>
        <v>1.250541846724992E-2</v>
      </c>
      <c r="AY299" s="13">
        <f t="shared" si="542"/>
        <v>3.4997598468998661E-3</v>
      </c>
      <c r="AZ299" s="13">
        <f t="shared" si="543"/>
        <v>4.8972047668973827E-4</v>
      </c>
      <c r="BA299" s="13">
        <f t="shared" si="544"/>
        <v>4.5684305167713289E-5</v>
      </c>
      <c r="BB299" s="13">
        <f t="shared" si="545"/>
        <v>3.1962964149940068E-6</v>
      </c>
      <c r="BC299" s="13">
        <f t="shared" si="546"/>
        <v>1.7890276732892094E-7</v>
      </c>
      <c r="BD299" s="13">
        <f t="shared" si="547"/>
        <v>5.7617600704358425E-8</v>
      </c>
      <c r="BE299" s="13">
        <f t="shared" si="548"/>
        <v>1.2500259471852035E-7</v>
      </c>
      <c r="BF299" s="13">
        <f t="shared" si="549"/>
        <v>1.3559787717072251E-7</v>
      </c>
      <c r="BG299" s="13">
        <f t="shared" si="550"/>
        <v>9.8060814042084628E-8</v>
      </c>
      <c r="BH299" s="13">
        <f t="shared" si="551"/>
        <v>5.3186248844199368E-8</v>
      </c>
      <c r="BI299" s="13">
        <f t="shared" si="552"/>
        <v>2.3077736759583292E-8</v>
      </c>
      <c r="BJ299" s="14">
        <f t="shared" si="553"/>
        <v>0.80897273320499086</v>
      </c>
      <c r="BK299" s="14">
        <f t="shared" si="554"/>
        <v>0.15078895844431078</v>
      </c>
      <c r="BL299" s="14">
        <f t="shared" si="555"/>
        <v>3.6479208764720973E-2</v>
      </c>
      <c r="BM299" s="14">
        <f t="shared" si="556"/>
        <v>0.43619462976062956</v>
      </c>
      <c r="BN299" s="14">
        <f t="shared" si="557"/>
        <v>0.55686195886512824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1.2417</v>
      </c>
      <c r="F300" s="10">
        <f>VLOOKUP(B300,home!$B$2:$E$405,3,FALSE)</f>
        <v>2.4159999999999999</v>
      </c>
      <c r="G300" s="10">
        <f>VLOOKUP(C300,away!$B$2:$E$405,4,FALSE)</f>
        <v>1.1505000000000001</v>
      </c>
      <c r="H300" s="10">
        <f>VLOOKUP(A300,away!$A$2:$E$405,3,FALSE)</f>
        <v>0.875</v>
      </c>
      <c r="I300" s="10">
        <f>VLOOKUP(C300,away!$B$2:$E$405,3,FALSE)</f>
        <v>0.81630000000000003</v>
      </c>
      <c r="J300" s="10">
        <f>VLOOKUP(B300,home!$B$2:$E$405,4,FALSE)</f>
        <v>0.97960000000000003</v>
      </c>
      <c r="K300" s="12">
        <f t="shared" si="502"/>
        <v>3.4514392535999998</v>
      </c>
      <c r="L300" s="12">
        <f t="shared" si="503"/>
        <v>0.69969154500000008</v>
      </c>
      <c r="M300" s="13">
        <f t="shared" si="504"/>
        <v>1.5746600179988388E-2</v>
      </c>
      <c r="N300" s="13">
        <f t="shared" si="505"/>
        <v>5.4348433971956739E-2</v>
      </c>
      <c r="O300" s="13">
        <f t="shared" si="506"/>
        <v>1.1017763008433355E-2</v>
      </c>
      <c r="P300" s="13">
        <f t="shared" si="507"/>
        <v>3.8027139734168901E-2</v>
      </c>
      <c r="Q300" s="13">
        <f t="shared" si="508"/>
        <v>9.3790159191249625E-2</v>
      </c>
      <c r="R300" s="13">
        <f t="shared" si="509"/>
        <v>3.854517810907291E-3</v>
      </c>
      <c r="S300" s="13">
        <f t="shared" si="510"/>
        <v>2.2958342433177115E-2</v>
      </c>
      <c r="T300" s="13">
        <f t="shared" si="511"/>
        <v>6.5624181390321404E-2</v>
      </c>
      <c r="U300" s="13">
        <f t="shared" si="512"/>
        <v>1.3303634076265764E-2</v>
      </c>
      <c r="V300" s="13">
        <f t="shared" si="513"/>
        <v>6.1603428026947215E-3</v>
      </c>
      <c r="W300" s="13">
        <f t="shared" si="514"/>
        <v>0.10790367901135726</v>
      </c>
      <c r="X300" s="13">
        <f t="shared" si="515"/>
        <v>7.5499291878640656E-2</v>
      </c>
      <c r="Y300" s="13">
        <f t="shared" si="516"/>
        <v>2.6413108090486016E-2</v>
      </c>
      <c r="Z300" s="13">
        <f t="shared" si="517"/>
        <v>8.9899117411458031E-4</v>
      </c>
      <c r="AA300" s="13">
        <f t="shared" si="518"/>
        <v>3.1028134269790145E-3</v>
      </c>
      <c r="AB300" s="13">
        <f t="shared" si="519"/>
        <v>5.3545860292362538E-3</v>
      </c>
      <c r="AC300" s="13">
        <f t="shared" si="520"/>
        <v>9.2980474313021926E-4</v>
      </c>
      <c r="AD300" s="13">
        <f t="shared" si="521"/>
        <v>9.3105748336913222E-2</v>
      </c>
      <c r="AE300" s="13">
        <f t="shared" si="522"/>
        <v>6.5145304902236009E-2</v>
      </c>
      <c r="AF300" s="13">
        <f t="shared" si="523"/>
        <v>2.2790809518270793E-2</v>
      </c>
      <c r="AG300" s="13">
        <f t="shared" si="524"/>
        <v>5.3155122412132001E-3</v>
      </c>
      <c r="AH300" s="13">
        <f t="shared" si="525"/>
        <v>1.5725413088939869E-4</v>
      </c>
      <c r="AI300" s="13">
        <f t="shared" si="526"/>
        <v>5.4275308014242285E-4</v>
      </c>
      <c r="AJ300" s="13">
        <f t="shared" si="527"/>
        <v>9.3663964290793236E-4</v>
      </c>
      <c r="AK300" s="13">
        <f t="shared" si="528"/>
        <v>1.0775849433367749E-3</v>
      </c>
      <c r="AL300" s="13">
        <f t="shared" si="529"/>
        <v>8.9817013166919565E-5</v>
      </c>
      <c r="AM300" s="13">
        <f t="shared" si="530"/>
        <v>6.4269766909165027E-2</v>
      </c>
      <c r="AN300" s="13">
        <f t="shared" si="531"/>
        <v>4.4969012505463563E-2</v>
      </c>
      <c r="AO300" s="13">
        <f t="shared" si="532"/>
        <v>1.5732218918536059E-2</v>
      </c>
      <c r="AP300" s="13">
        <f t="shared" si="533"/>
        <v>3.6692335204629094E-3</v>
      </c>
      <c r="AQ300" s="13">
        <f t="shared" si="534"/>
        <v>6.4183291772462053E-4</v>
      </c>
      <c r="AR300" s="13">
        <f t="shared" si="535"/>
        <v>2.2005877159927124E-5</v>
      </c>
      <c r="AS300" s="13">
        <f t="shared" si="536"/>
        <v>7.5951948239672158E-5</v>
      </c>
      <c r="AT300" s="13">
        <f t="shared" si="537"/>
        <v>1.3107176777089994E-4</v>
      </c>
      <c r="AU300" s="13">
        <f t="shared" si="538"/>
        <v>1.5079541477440916E-4</v>
      </c>
      <c r="AV300" s="13">
        <f t="shared" si="539"/>
        <v>1.301153034538223E-4</v>
      </c>
      <c r="AW300" s="13">
        <f t="shared" si="540"/>
        <v>6.0250820832647542E-6</v>
      </c>
      <c r="AX300" s="13">
        <f t="shared" si="541"/>
        <v>3.6970532721669079E-2</v>
      </c>
      <c r="AY300" s="13">
        <f t="shared" si="542"/>
        <v>2.5867969159497701E-2</v>
      </c>
      <c r="AZ300" s="13">
        <f t="shared" si="543"/>
        <v>9.049799653610649E-3</v>
      </c>
      <c r="BA300" s="13">
        <f t="shared" si="544"/>
        <v>2.1106894338584338E-3</v>
      </c>
      <c r="BB300" s="13">
        <f t="shared" si="545"/>
        <v>3.6920788774789568E-4</v>
      </c>
      <c r="BC300" s="13">
        <f t="shared" si="546"/>
        <v>5.1666327480902364E-5</v>
      </c>
      <c r="BD300" s="13">
        <f t="shared" si="547"/>
        <v>2.5662210315182701E-6</v>
      </c>
      <c r="BE300" s="13">
        <f t="shared" si="548"/>
        <v>8.8571560015960389E-6</v>
      </c>
      <c r="BF300" s="13">
        <f t="shared" si="549"/>
        <v>1.5284967949583697E-5</v>
      </c>
      <c r="BG300" s="13">
        <f t="shared" si="550"/>
        <v>1.7585046123737027E-5</v>
      </c>
      <c r="BH300" s="13">
        <f t="shared" si="551"/>
        <v>1.5173429616958123E-5</v>
      </c>
      <c r="BI300" s="13">
        <f t="shared" si="552"/>
        <v>1.0474034118341214E-5</v>
      </c>
      <c r="BJ300" s="14">
        <f t="shared" si="553"/>
        <v>0.8136381584878617</v>
      </c>
      <c r="BK300" s="14">
        <f t="shared" si="554"/>
        <v>0.10978001606582395</v>
      </c>
      <c r="BL300" s="14">
        <f t="shared" si="555"/>
        <v>3.992742731533868E-2</v>
      </c>
      <c r="BM300" s="14">
        <f t="shared" si="556"/>
        <v>0.72159803506902009</v>
      </c>
      <c r="BN300" s="14">
        <f t="shared" si="557"/>
        <v>0.21678461389670428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</v>
      </c>
      <c r="F301" s="10">
        <f>VLOOKUP(B301,home!$B$2:$E$405,3,FALSE)</f>
        <v>0.57140000000000002</v>
      </c>
      <c r="G301" s="10">
        <f>VLOOKUP(C301,away!$B$2:$E$405,4,FALSE)</f>
        <v>1.1429</v>
      </c>
      <c r="H301" s="10">
        <f>VLOOKUP(A301,away!$A$2:$E$405,3,FALSE)</f>
        <v>1.1161000000000001</v>
      </c>
      <c r="I301" s="10">
        <f>VLOOKUP(C301,away!$B$2:$E$405,3,FALSE)</f>
        <v>1.4079999999999999</v>
      </c>
      <c r="J301" s="10">
        <f>VLOOKUP(B301,home!$B$2:$E$405,4,FALSE)</f>
        <v>0.76800000000000002</v>
      </c>
      <c r="K301" s="12">
        <f t="shared" si="502"/>
        <v>0.97957958999999994</v>
      </c>
      <c r="L301" s="12">
        <f t="shared" si="503"/>
        <v>1.2068880384</v>
      </c>
      <c r="M301" s="13">
        <f t="shared" si="504"/>
        <v>0.11231277921353031</v>
      </c>
      <c r="N301" s="13">
        <f t="shared" si="505"/>
        <v>0.11001930621375051</v>
      </c>
      <c r="O301" s="13">
        <f t="shared" si="506"/>
        <v>0.13554894979226989</v>
      </c>
      <c r="P301" s="13">
        <f t="shared" si="507"/>
        <v>0.13278098466244229</v>
      </c>
      <c r="Q301" s="13">
        <f t="shared" si="508"/>
        <v>5.3886333436475087E-2</v>
      </c>
      <c r="R301" s="13">
        <f t="shared" si="509"/>
        <v>8.1796203060986367E-2</v>
      </c>
      <c r="S301" s="13">
        <f t="shared" si="510"/>
        <v>3.9244843755508643E-2</v>
      </c>
      <c r="T301" s="13">
        <f t="shared" si="511"/>
        <v>6.5034771257715743E-2</v>
      </c>
      <c r="U301" s="13">
        <f t="shared" si="512"/>
        <v>8.0125891058037746E-2</v>
      </c>
      <c r="V301" s="13">
        <f t="shared" si="513"/>
        <v>5.1552152769454539E-3</v>
      </c>
      <c r="W301" s="13">
        <f t="shared" si="514"/>
        <v>1.7595317471435185E-2</v>
      </c>
      <c r="X301" s="13">
        <f t="shared" si="515"/>
        <v>2.1235578188125659E-2</v>
      </c>
      <c r="Y301" s="13">
        <f t="shared" si="516"/>
        <v>1.2814482651878404E-2</v>
      </c>
      <c r="Z301" s="13">
        <f t="shared" si="517"/>
        <v>3.2906286353613978E-2</v>
      </c>
      <c r="AA301" s="13">
        <f t="shared" si="518"/>
        <v>3.2234326494695764E-2</v>
      </c>
      <c r="AB301" s="13">
        <f t="shared" si="519"/>
        <v>1.5788044165800107E-2</v>
      </c>
      <c r="AC301" s="13">
        <f t="shared" si="520"/>
        <v>3.8091978792005723E-4</v>
      </c>
      <c r="AD301" s="13">
        <f t="shared" si="521"/>
        <v>4.3090034686470782E-3</v>
      </c>
      <c r="AE301" s="13">
        <f t="shared" si="522"/>
        <v>5.2004847437342686E-3</v>
      </c>
      <c r="AF301" s="13">
        <f t="shared" si="523"/>
        <v>3.1382014155472899E-3</v>
      </c>
      <c r="AG301" s="13">
        <f t="shared" si="524"/>
        <v>1.262485916837991E-3</v>
      </c>
      <c r="AH301" s="13">
        <f t="shared" si="525"/>
        <v>9.928550847085469E-3</v>
      </c>
      <c r="AI301" s="13">
        <f t="shared" si="526"/>
        <v>9.7258057680821332E-3</v>
      </c>
      <c r="AJ301" s="13">
        <f t="shared" si="527"/>
        <v>4.7636004133587654E-3</v>
      </c>
      <c r="AK301" s="13">
        <f t="shared" si="528"/>
        <v>1.5554419132806033E-3</v>
      </c>
      <c r="AL301" s="13">
        <f t="shared" si="529"/>
        <v>1.8013588434588607E-5</v>
      </c>
      <c r="AM301" s="13">
        <f t="shared" si="530"/>
        <v>8.4420237022517675E-4</v>
      </c>
      <c r="AN301" s="13">
        <f t="shared" si="531"/>
        <v>1.018857742613694E-3</v>
      </c>
      <c r="AO301" s="13">
        <f t="shared" si="532"/>
        <v>6.1482361119584688E-4</v>
      </c>
      <c r="AP301" s="13">
        <f t="shared" si="533"/>
        <v>2.4734108735938669E-4</v>
      </c>
      <c r="AQ301" s="13">
        <f t="shared" si="534"/>
        <v>7.4628249934723326E-5</v>
      </c>
      <c r="AR301" s="13">
        <f t="shared" si="535"/>
        <v>2.3965298511987245E-3</v>
      </c>
      <c r="AS301" s="13">
        <f t="shared" si="536"/>
        <v>2.3475917290600072E-3</v>
      </c>
      <c r="AT301" s="13">
        <f t="shared" si="537"/>
        <v>1.1498264717199965E-3</v>
      </c>
      <c r="AU301" s="13">
        <f t="shared" si="538"/>
        <v>3.7544884791287355E-4</v>
      </c>
      <c r="AV301" s="13">
        <f t="shared" si="539"/>
        <v>9.1945507126116248E-5</v>
      </c>
      <c r="AW301" s="13">
        <f t="shared" si="540"/>
        <v>5.9156769019856399E-7</v>
      </c>
      <c r="AX301" s="13">
        <f t="shared" si="541"/>
        <v>1.3782723528370108E-4</v>
      </c>
      <c r="AY301" s="13">
        <f t="shared" si="542"/>
        <v>1.6634204162964126E-4</v>
      </c>
      <c r="AZ301" s="13">
        <f t="shared" si="543"/>
        <v>1.0037811016292447E-4</v>
      </c>
      <c r="BA301" s="13">
        <f t="shared" si="544"/>
        <v>4.038171349094368E-5</v>
      </c>
      <c r="BB301" s="13">
        <f t="shared" si="545"/>
        <v>1.2184051745578963E-5</v>
      </c>
      <c r="BC301" s="13">
        <f t="shared" si="546"/>
        <v>2.9409572621971741E-6</v>
      </c>
      <c r="BD301" s="13">
        <f t="shared" si="547"/>
        <v>4.8205720184671234E-4</v>
      </c>
      <c r="BE301" s="13">
        <f t="shared" si="548"/>
        <v>4.722133961415496E-4</v>
      </c>
      <c r="BF301" s="13">
        <f t="shared" si="549"/>
        <v>2.3128530249242335E-4</v>
      </c>
      <c r="BG301" s="13">
        <f t="shared" si="550"/>
        <v>7.5520787262851354E-5</v>
      </c>
      <c r="BH301" s="13">
        <f t="shared" si="551"/>
        <v>1.8494655455855285E-5</v>
      </c>
      <c r="BI301" s="13">
        <f t="shared" si="552"/>
        <v>3.6233974017275972E-6</v>
      </c>
      <c r="BJ301" s="14">
        <f t="shared" si="553"/>
        <v>0.29775587193505104</v>
      </c>
      <c r="BK301" s="14">
        <f t="shared" si="554"/>
        <v>0.29005909832641091</v>
      </c>
      <c r="BL301" s="14">
        <f t="shared" si="555"/>
        <v>0.37911135066121565</v>
      </c>
      <c r="BM301" s="14">
        <f t="shared" si="556"/>
        <v>0.37332230042289782</v>
      </c>
      <c r="BN301" s="14">
        <f t="shared" si="557"/>
        <v>0.62634455637945441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</v>
      </c>
      <c r="F302" s="10">
        <f>VLOOKUP(B302,home!$B$2:$E$405,3,FALSE)</f>
        <v>1.0476000000000001</v>
      </c>
      <c r="G302" s="10">
        <f>VLOOKUP(C302,away!$B$2:$E$405,4,FALSE)</f>
        <v>0.91669999999999996</v>
      </c>
      <c r="H302" s="10">
        <f>VLOOKUP(A302,away!$A$2:$E$405,3,FALSE)</f>
        <v>1.1161000000000001</v>
      </c>
      <c r="I302" s="10">
        <f>VLOOKUP(C302,away!$B$2:$E$405,3,FALSE)</f>
        <v>1.1200000000000001</v>
      </c>
      <c r="J302" s="10">
        <f>VLOOKUP(B302,home!$B$2:$E$405,4,FALSE)</f>
        <v>0.76800000000000002</v>
      </c>
      <c r="K302" s="12">
        <f t="shared" si="502"/>
        <v>1.4405023800000001</v>
      </c>
      <c r="L302" s="12">
        <f t="shared" si="503"/>
        <v>0.96002457600000024</v>
      </c>
      <c r="M302" s="13">
        <f t="shared" si="504"/>
        <v>9.0670161512806532E-2</v>
      </c>
      <c r="N302" s="13">
        <f t="shared" si="505"/>
        <v>0.13061058345418219</v>
      </c>
      <c r="O302" s="13">
        <f t="shared" si="506"/>
        <v>8.7045583362183626E-2</v>
      </c>
      <c r="P302" s="13">
        <f t="shared" si="507"/>
        <v>0.12538937000171391</v>
      </c>
      <c r="Q302" s="13">
        <f t="shared" si="508"/>
        <v>9.4072428159469063E-2</v>
      </c>
      <c r="R302" s="13">
        <f t="shared" si="509"/>
        <v>4.1782949629976501E-2</v>
      </c>
      <c r="S302" s="13">
        <f t="shared" si="510"/>
        <v>4.3350794371326953E-2</v>
      </c>
      <c r="T302" s="13">
        <f t="shared" si="511"/>
        <v>9.0311842957084776E-2</v>
      </c>
      <c r="U302" s="13">
        <f t="shared" si="512"/>
        <v>6.0188438385401263E-2</v>
      </c>
      <c r="V302" s="13">
        <f t="shared" si="513"/>
        <v>6.6611755848535771E-3</v>
      </c>
      <c r="W302" s="13">
        <f t="shared" si="514"/>
        <v>4.517051888536476E-2</v>
      </c>
      <c r="X302" s="13">
        <f t="shared" si="515"/>
        <v>4.3364808240622311E-2</v>
      </c>
      <c r="Y302" s="13">
        <f t="shared" si="516"/>
        <v>2.0815640822262369E-2</v>
      </c>
      <c r="Z302" s="13">
        <f t="shared" si="517"/>
        <v>1.3370886167515854E-2</v>
      </c>
      <c r="AA302" s="13">
        <f t="shared" si="518"/>
        <v>1.9260793347015664E-2</v>
      </c>
      <c r="AB302" s="13">
        <f t="shared" si="519"/>
        <v>1.3872609328532119E-2</v>
      </c>
      <c r="AC302" s="13">
        <f t="shared" si="520"/>
        <v>5.75741095609508E-4</v>
      </c>
      <c r="AD302" s="13">
        <f t="shared" si="521"/>
        <v>1.6267059990050729E-2</v>
      </c>
      <c r="AE302" s="13">
        <f t="shared" si="522"/>
        <v>1.5616777369715019E-2</v>
      </c>
      <c r="AF302" s="13">
        <f t="shared" si="523"/>
        <v>7.4962450364235286E-3</v>
      </c>
      <c r="AG302" s="13">
        <f t="shared" si="524"/>
        <v>2.3988598208948683E-3</v>
      </c>
      <c r="AH302" s="13">
        <f t="shared" si="525"/>
        <v>3.2090948309284181E-3</v>
      </c>
      <c r="AI302" s="13">
        <f t="shared" si="526"/>
        <v>4.6227087415980838E-3</v>
      </c>
      <c r="AJ302" s="13">
        <f t="shared" si="527"/>
        <v>3.3295114721594234E-3</v>
      </c>
      <c r="AK302" s="13">
        <f t="shared" si="528"/>
        <v>1.5987230666276518E-3</v>
      </c>
      <c r="AL302" s="13">
        <f t="shared" si="529"/>
        <v>3.1848101760522898E-5</v>
      </c>
      <c r="AM302" s="13">
        <f t="shared" si="530"/>
        <v>4.6865477262541672E-3</v>
      </c>
      <c r="AN302" s="13">
        <f t="shared" si="531"/>
        <v>4.4992009938009218E-3</v>
      </c>
      <c r="AO302" s="13">
        <f t="shared" si="532"/>
        <v>2.1596717632062544E-3</v>
      </c>
      <c r="AP302" s="13">
        <f t="shared" si="533"/>
        <v>6.9111265625708591E-4</v>
      </c>
      <c r="AQ302" s="13">
        <f t="shared" si="534"/>
        <v>1.6587128369786067E-4</v>
      </c>
      <c r="AR302" s="13">
        <f t="shared" si="535"/>
        <v>6.1616198088116963E-4</v>
      </c>
      <c r="AS302" s="13">
        <f t="shared" si="536"/>
        <v>8.875827999248393E-4</v>
      </c>
      <c r="AT302" s="13">
        <f t="shared" si="537"/>
        <v>6.3928256786939769E-4</v>
      </c>
      <c r="AU302" s="13">
        <f t="shared" si="538"/>
        <v>3.0696268683612642E-4</v>
      </c>
      <c r="AV302" s="13">
        <f t="shared" si="539"/>
        <v>1.1054512023965874E-4</v>
      </c>
      <c r="AW302" s="13">
        <f t="shared" si="540"/>
        <v>1.2234250891342643E-6</v>
      </c>
      <c r="AX302" s="13">
        <f t="shared" si="541"/>
        <v>1.1251638589421203E-3</v>
      </c>
      <c r="AY302" s="13">
        <f t="shared" si="542"/>
        <v>1.0801849566114332E-3</v>
      </c>
      <c r="AZ302" s="13">
        <f t="shared" si="543"/>
        <v>5.1850205248623476E-4</v>
      </c>
      <c r="BA302" s="13">
        <f t="shared" si="544"/>
        <v>1.6592490436440917E-4</v>
      </c>
      <c r="BB302" s="13">
        <f t="shared" si="545"/>
        <v>3.9822996490070614E-5</v>
      </c>
      <c r="BC302" s="13">
        <f t="shared" si="546"/>
        <v>7.6462110640859112E-6</v>
      </c>
      <c r="BD302" s="13">
        <f t="shared" si="547"/>
        <v>9.8588440740460836E-5</v>
      </c>
      <c r="BE302" s="13">
        <f t="shared" si="548"/>
        <v>1.4201688352712279E-4</v>
      </c>
      <c r="BF302" s="13">
        <f t="shared" si="549"/>
        <v>1.0228782936050161E-4</v>
      </c>
      <c r="BG302" s="13">
        <f t="shared" si="550"/>
        <v>4.9115287212945511E-5</v>
      </c>
      <c r="BH302" s="13">
        <f t="shared" si="551"/>
        <v>1.76876720311579E-5</v>
      </c>
      <c r="BI302" s="13">
        <f t="shared" si="552"/>
        <v>5.0958267315084748E-6</v>
      </c>
      <c r="BJ302" s="14">
        <f t="shared" si="553"/>
        <v>0.48126441413924437</v>
      </c>
      <c r="BK302" s="14">
        <f t="shared" si="554"/>
        <v>0.26775927562468244</v>
      </c>
      <c r="BL302" s="14">
        <f t="shared" si="555"/>
        <v>0.23788573925977768</v>
      </c>
      <c r="BM302" s="14">
        <f t="shared" si="556"/>
        <v>0.42963027753936611</v>
      </c>
      <c r="BN302" s="14">
        <f t="shared" si="557"/>
        <v>0.56957107612033187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</v>
      </c>
      <c r="F303" s="10">
        <f>VLOOKUP(B303,home!$B$2:$E$405,3,FALSE)</f>
        <v>1</v>
      </c>
      <c r="G303" s="10">
        <f>VLOOKUP(C303,away!$B$2:$E$405,4,FALSE)</f>
        <v>1.1429</v>
      </c>
      <c r="H303" s="10">
        <f>VLOOKUP(A303,away!$A$2:$E$405,3,FALSE)</f>
        <v>1.1161000000000001</v>
      </c>
      <c r="I303" s="10">
        <f>VLOOKUP(C303,away!$B$2:$E$405,3,FALSE)</f>
        <v>0.76800000000000002</v>
      </c>
      <c r="J303" s="10">
        <f>VLOOKUP(B303,home!$B$2:$E$405,4,FALSE)</f>
        <v>0.89600000000000002</v>
      </c>
      <c r="K303" s="12">
        <f t="shared" si="502"/>
        <v>1.71435</v>
      </c>
      <c r="L303" s="12">
        <f t="shared" si="503"/>
        <v>0.76801966080000006</v>
      </c>
      <c r="M303" s="13">
        <f t="shared" si="504"/>
        <v>8.354501748898048E-2</v>
      </c>
      <c r="N303" s="13">
        <f t="shared" si="505"/>
        <v>0.14322540073223367</v>
      </c>
      <c r="O303" s="13">
        <f t="shared" si="506"/>
        <v>6.4164215993416859E-2</v>
      </c>
      <c r="P303" s="13">
        <f t="shared" si="507"/>
        <v>0.10999992368831418</v>
      </c>
      <c r="Q303" s="13">
        <f t="shared" si="508"/>
        <v>0.12276923287265243</v>
      </c>
      <c r="R303" s="13">
        <f t="shared" si="509"/>
        <v>2.4639689701380977E-2</v>
      </c>
      <c r="S303" s="13">
        <f t="shared" si="510"/>
        <v>3.6207973782011973E-2</v>
      </c>
      <c r="T303" s="13">
        <f t="shared" si="511"/>
        <v>9.4289184587530731E-2</v>
      </c>
      <c r="U303" s="13">
        <f t="shared" si="512"/>
        <v>4.2241052039562473E-2</v>
      </c>
      <c r="V303" s="13">
        <f t="shared" si="513"/>
        <v>5.2970435349821848E-3</v>
      </c>
      <c r="W303" s="13">
        <f t="shared" si="514"/>
        <v>7.0156478125077235E-2</v>
      </c>
      <c r="X303" s="13">
        <f t="shared" si="515"/>
        <v>5.3881554532544444E-2</v>
      </c>
      <c r="Y303" s="13">
        <f t="shared" si="516"/>
        <v>2.0691046617730743E-2</v>
      </c>
      <c r="Z303" s="13">
        <f t="shared" si="517"/>
        <v>6.3079220422239575E-3</v>
      </c>
      <c r="AA303" s="13">
        <f t="shared" si="518"/>
        <v>1.0813986153086642E-2</v>
      </c>
      <c r="AB303" s="13">
        <f t="shared" si="519"/>
        <v>9.2694785807720444E-3</v>
      </c>
      <c r="AC303" s="13">
        <f t="shared" si="520"/>
        <v>4.358985147577567E-4</v>
      </c>
      <c r="AD303" s="13">
        <f t="shared" si="521"/>
        <v>3.0068189568431547E-2</v>
      </c>
      <c r="AE303" s="13">
        <f t="shared" si="522"/>
        <v>2.3092960753216894E-2</v>
      </c>
      <c r="AF303" s="13">
        <f t="shared" si="523"/>
        <v>8.8679239422766766E-3</v>
      </c>
      <c r="AG303" s="13">
        <f t="shared" si="524"/>
        <v>2.2702466460491778E-3</v>
      </c>
      <c r="AH303" s="13">
        <f t="shared" si="525"/>
        <v>1.2111520368054216E-3</v>
      </c>
      <c r="AI303" s="13">
        <f t="shared" si="526"/>
        <v>2.0763384942973744E-3</v>
      </c>
      <c r="AJ303" s="13">
        <f t="shared" si="527"/>
        <v>1.7797854488493525E-3</v>
      </c>
      <c r="AK303" s="13">
        <f t="shared" si="528"/>
        <v>1.0170583947449626E-3</v>
      </c>
      <c r="AL303" s="13">
        <f t="shared" si="529"/>
        <v>2.2957109735731221E-5</v>
      </c>
      <c r="AM303" s="13">
        <f t="shared" si="530"/>
        <v>1.030948015732812E-2</v>
      </c>
      <c r="AN303" s="13">
        <f t="shared" si="531"/>
        <v>7.9178834534554734E-3</v>
      </c>
      <c r="AO303" s="13">
        <f t="shared" si="532"/>
        <v>3.0405450820884029E-3</v>
      </c>
      <c r="AP303" s="13">
        <f t="shared" si="533"/>
        <v>7.7839946753088124E-4</v>
      </c>
      <c r="AQ303" s="13">
        <f t="shared" si="534"/>
        <v>1.4945652375499197E-4</v>
      </c>
      <c r="AR303" s="13">
        <f t="shared" si="535"/>
        <v>1.8603771529690586E-4</v>
      </c>
      <c r="AS303" s="13">
        <f t="shared" si="536"/>
        <v>3.1893375721925055E-4</v>
      </c>
      <c r="AT303" s="13">
        <f t="shared" si="537"/>
        <v>2.7338204334441114E-4</v>
      </c>
      <c r="AU303" s="13">
        <f t="shared" si="538"/>
        <v>1.5622416866916376E-4</v>
      </c>
      <c r="AV303" s="13">
        <f t="shared" si="539"/>
        <v>6.6955725889495239E-5</v>
      </c>
      <c r="AW303" s="13">
        <f t="shared" si="540"/>
        <v>8.396272768509955E-7</v>
      </c>
      <c r="AX303" s="13">
        <f t="shared" si="541"/>
        <v>2.9456762179525821E-3</v>
      </c>
      <c r="AY303" s="13">
        <f t="shared" si="542"/>
        <v>2.2623372497385693E-3</v>
      </c>
      <c r="AZ303" s="13">
        <f t="shared" si="543"/>
        <v>8.6875974357971048E-4</v>
      </c>
      <c r="BA303" s="13">
        <f t="shared" si="544"/>
        <v>2.2240818786026145E-4</v>
      </c>
      <c r="BB303" s="13">
        <f t="shared" si="545"/>
        <v>4.2703465249895156E-5</v>
      </c>
      <c r="BC303" s="13">
        <f t="shared" si="546"/>
        <v>6.5594201792418151E-6</v>
      </c>
      <c r="BD303" s="13">
        <f t="shared" si="547"/>
        <v>2.3813437166389427E-5</v>
      </c>
      <c r="BE303" s="13">
        <f t="shared" si="548"/>
        <v>4.0824566006199714E-5</v>
      </c>
      <c r="BF303" s="13">
        <f t="shared" si="549"/>
        <v>3.4993797366364249E-5</v>
      </c>
      <c r="BG303" s="13">
        <f t="shared" si="550"/>
        <v>1.9997205505008852E-5</v>
      </c>
      <c r="BH303" s="13">
        <f t="shared" si="551"/>
        <v>8.5705523143779819E-6</v>
      </c>
      <c r="BI303" s="13">
        <f t="shared" si="552"/>
        <v>2.9385852720307774E-6</v>
      </c>
      <c r="BJ303" s="14">
        <f t="shared" si="553"/>
        <v>0.59785642734646161</v>
      </c>
      <c r="BK303" s="14">
        <f t="shared" si="554"/>
        <v>0.23777115136852084</v>
      </c>
      <c r="BL303" s="14">
        <f t="shared" si="555"/>
        <v>0.15834542839696569</v>
      </c>
      <c r="BM303" s="14">
        <f t="shared" si="556"/>
        <v>0.44967595105473196</v>
      </c>
      <c r="BN303" s="14">
        <f t="shared" si="557"/>
        <v>0.54834348047697856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1.5278</v>
      </c>
      <c r="F304" s="10">
        <f>VLOOKUP(B304,home!$B$2:$E$405,3,FALSE)</f>
        <v>1.3090999999999999</v>
      </c>
      <c r="G304" s="10">
        <f>VLOOKUP(C304,away!$B$2:$E$405,4,FALSE)</f>
        <v>0.75519999999999998</v>
      </c>
      <c r="H304" s="10">
        <f>VLOOKUP(A304,away!$A$2:$E$405,3,FALSE)</f>
        <v>1.0787</v>
      </c>
      <c r="I304" s="10">
        <f>VLOOKUP(C304,away!$B$2:$E$405,3,FALSE)</f>
        <v>0.78439999999999999</v>
      </c>
      <c r="J304" s="10">
        <f>VLOOKUP(B304,home!$B$2:$E$405,4,FALSE)</f>
        <v>0.99329999999999996</v>
      </c>
      <c r="K304" s="12">
        <f t="shared" si="502"/>
        <v>1.5104324584959998</v>
      </c>
      <c r="L304" s="12">
        <f t="shared" si="503"/>
        <v>0.84046319372399991</v>
      </c>
      <c r="M304" s="13">
        <f t="shared" si="504"/>
        <v>9.5283782854506435E-2</v>
      </c>
      <c r="N304" s="13">
        <f t="shared" si="505"/>
        <v>0.14391971839173118</v>
      </c>
      <c r="O304" s="13">
        <f t="shared" si="506"/>
        <v>8.0082512448002588E-2</v>
      </c>
      <c r="P304" s="13">
        <f t="shared" si="507"/>
        <v>0.12095922615937306</v>
      </c>
      <c r="Q304" s="13">
        <f t="shared" si="508"/>
        <v>0.10869050703823724</v>
      </c>
      <c r="R304" s="13">
        <f t="shared" si="509"/>
        <v>3.3653202086745104E-2</v>
      </c>
      <c r="S304" s="13">
        <f t="shared" si="510"/>
        <v>3.8388312141782212E-2</v>
      </c>
      <c r="T304" s="13">
        <f t="shared" si="511"/>
        <v>9.1350370672837758E-2</v>
      </c>
      <c r="U304" s="13">
        <f t="shared" si="512"/>
        <v>5.0830888764145127E-2</v>
      </c>
      <c r="V304" s="13">
        <f t="shared" si="513"/>
        <v>5.4147263995416887E-3</v>
      </c>
      <c r="W304" s="13">
        <f t="shared" si="514"/>
        <v>5.472322325364716E-2</v>
      </c>
      <c r="X304" s="13">
        <f t="shared" si="515"/>
        <v>4.5992854986631748E-2</v>
      </c>
      <c r="Y304" s="13">
        <f t="shared" si="516"/>
        <v>1.9327650895274651E-2</v>
      </c>
      <c r="Z304" s="13">
        <f t="shared" si="517"/>
        <v>9.4280925682883269E-3</v>
      </c>
      <c r="AA304" s="13">
        <f t="shared" si="518"/>
        <v>1.4240497036847603E-2</v>
      </c>
      <c r="AB304" s="13">
        <f t="shared" si="519"/>
        <v>1.0754654474785364E-2</v>
      </c>
      <c r="AC304" s="13">
        <f t="shared" si="520"/>
        <v>4.2961213829625629E-4</v>
      </c>
      <c r="AD304" s="13">
        <f t="shared" si="521"/>
        <v>2.0663933158957939E-2</v>
      </c>
      <c r="AE304" s="13">
        <f t="shared" si="522"/>
        <v>1.7367275257677051E-2</v>
      </c>
      <c r="AF304" s="13">
        <f t="shared" si="523"/>
        <v>7.2982778146755273E-3</v>
      </c>
      <c r="AG304" s="13">
        <f t="shared" si="524"/>
        <v>2.0446446269357368E-3</v>
      </c>
      <c r="AH304" s="13">
        <f t="shared" si="525"/>
        <v>1.9809911976672785E-3</v>
      </c>
      <c r="AI304" s="13">
        <f t="shared" si="526"/>
        <v>2.9921534049515228E-3</v>
      </c>
      <c r="AJ304" s="13">
        <f t="shared" si="527"/>
        <v>2.259722811819053E-3</v>
      </c>
      <c r="AK304" s="13">
        <f t="shared" si="528"/>
        <v>1.1377195607251154E-3</v>
      </c>
      <c r="AL304" s="13">
        <f t="shared" si="529"/>
        <v>2.1815066631574641E-5</v>
      </c>
      <c r="AM304" s="13">
        <f t="shared" si="530"/>
        <v>6.242295072696363E-3</v>
      </c>
      <c r="AN304" s="13">
        <f t="shared" si="531"/>
        <v>5.2464192529659733E-3</v>
      </c>
      <c r="AO304" s="13">
        <f t="shared" si="532"/>
        <v>2.2047111404814314E-3</v>
      </c>
      <c r="AP304" s="13">
        <f t="shared" si="533"/>
        <v>6.1765952212263549E-4</v>
      </c>
      <c r="AQ304" s="13">
        <f t="shared" si="534"/>
        <v>1.2978002364930741E-4</v>
      </c>
      <c r="AR304" s="13">
        <f t="shared" si="535"/>
        <v>3.3299003774611463E-4</v>
      </c>
      <c r="AS304" s="13">
        <f t="shared" si="536"/>
        <v>5.0295896136753968E-4</v>
      </c>
      <c r="AT304" s="13">
        <f t="shared" si="537"/>
        <v>3.7984277027048382E-4</v>
      </c>
      <c r="AU304" s="13">
        <f t="shared" si="538"/>
        <v>1.9124228311385942E-4</v>
      </c>
      <c r="AV304" s="13">
        <f t="shared" si="539"/>
        <v>7.2214637963013685E-5</v>
      </c>
      <c r="AW304" s="13">
        <f t="shared" si="540"/>
        <v>7.692615968727529E-7</v>
      </c>
      <c r="AX304" s="13">
        <f t="shared" si="541"/>
        <v>1.5714275155517088E-3</v>
      </c>
      <c r="AY304" s="13">
        <f t="shared" si="542"/>
        <v>1.3207269884263598E-3</v>
      </c>
      <c r="AZ304" s="13">
        <f t="shared" si="543"/>
        <v>5.5501121136514913E-4</v>
      </c>
      <c r="BA304" s="13">
        <f t="shared" si="544"/>
        <v>1.5548883175219309E-4</v>
      </c>
      <c r="BB304" s="13">
        <f t="shared" si="545"/>
        <v>3.2670660030715471E-5</v>
      </c>
      <c r="BC304" s="13">
        <f t="shared" si="546"/>
        <v>5.4916974540972332E-6</v>
      </c>
      <c r="BD304" s="13">
        <f t="shared" si="547"/>
        <v>4.6644311767062432E-5</v>
      </c>
      <c r="BE304" s="13">
        <f t="shared" si="548"/>
        <v>7.0453082497178005E-5</v>
      </c>
      <c r="BF304" s="13">
        <f t="shared" si="549"/>
        <v>5.3207311302417045E-5</v>
      </c>
      <c r="BG304" s="13">
        <f t="shared" si="550"/>
        <v>2.6788683340157261E-5</v>
      </c>
      <c r="BH304" s="13">
        <f t="shared" si="551"/>
        <v>1.0115624209336142E-5</v>
      </c>
      <c r="BI304" s="13">
        <f t="shared" si="552"/>
        <v>3.0557934287458455E-6</v>
      </c>
      <c r="BJ304" s="14">
        <f t="shared" si="553"/>
        <v>0.52946013801310199</v>
      </c>
      <c r="BK304" s="14">
        <f t="shared" si="554"/>
        <v>0.26181820174855758</v>
      </c>
      <c r="BL304" s="14">
        <f t="shared" si="555"/>
        <v>0.19962185528269463</v>
      </c>
      <c r="BM304" s="14">
        <f t="shared" si="556"/>
        <v>0.41641938090721731</v>
      </c>
      <c r="BN304" s="14">
        <f t="shared" si="557"/>
        <v>0.58258894897859559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1.5278</v>
      </c>
      <c r="F305" s="10">
        <f>VLOOKUP(B305,home!$B$2:$E$405,3,FALSE)</f>
        <v>1.3557999999999999</v>
      </c>
      <c r="G305" s="10">
        <f>VLOOKUP(C305,away!$B$2:$E$405,4,FALSE)</f>
        <v>1.4961</v>
      </c>
      <c r="H305" s="10">
        <f>VLOOKUP(A305,away!$A$2:$E$405,3,FALSE)</f>
        <v>1.0787</v>
      </c>
      <c r="I305" s="10">
        <f>VLOOKUP(C305,away!$B$2:$E$405,3,FALSE)</f>
        <v>0.39729999999999999</v>
      </c>
      <c r="J305" s="10">
        <f>VLOOKUP(B305,home!$B$2:$E$405,4,FALSE)</f>
        <v>1.3243</v>
      </c>
      <c r="K305" s="12">
        <f t="shared" si="502"/>
        <v>3.0990084341640003</v>
      </c>
      <c r="L305" s="12">
        <f t="shared" si="503"/>
        <v>0.56755195349300003</v>
      </c>
      <c r="M305" s="13">
        <f t="shared" si="504"/>
        <v>2.5564250005308924E-2</v>
      </c>
      <c r="N305" s="13">
        <f t="shared" si="505"/>
        <v>7.9223826379529447E-2</v>
      </c>
      <c r="O305" s="13">
        <f t="shared" si="506"/>
        <v>1.4509040030096516E-2</v>
      </c>
      <c r="P305" s="13">
        <f t="shared" si="507"/>
        <v>4.4963637424892205E-2</v>
      </c>
      <c r="Q305" s="13">
        <f t="shared" si="508"/>
        <v>0.12275765306845313</v>
      </c>
      <c r="R305" s="13">
        <f t="shared" si="509"/>
        <v>4.1173170061947068E-3</v>
      </c>
      <c r="S305" s="13">
        <f t="shared" si="510"/>
        <v>1.9771054207118492E-2</v>
      </c>
      <c r="T305" s="13">
        <f t="shared" si="511"/>
        <v>6.9671345805216542E-2</v>
      </c>
      <c r="U305" s="13">
        <f t="shared" si="512"/>
        <v>1.2759600128324267E-2</v>
      </c>
      <c r="V305" s="13">
        <f t="shared" si="513"/>
        <v>3.8638094330609306E-3</v>
      </c>
      <c r="W305" s="13">
        <f t="shared" si="514"/>
        <v>0.12680900073910481</v>
      </c>
      <c r="X305" s="13">
        <f t="shared" si="515"/>
        <v>7.1970696089974223E-2</v>
      </c>
      <c r="Y305" s="13">
        <f t="shared" si="516"/>
        <v>2.0423554580057943E-2</v>
      </c>
      <c r="Z305" s="13">
        <f t="shared" si="517"/>
        <v>7.7893043667191862E-4</v>
      </c>
      <c r="AA305" s="13">
        <f t="shared" si="518"/>
        <v>2.4139119928733238E-3</v>
      </c>
      <c r="AB305" s="13">
        <f t="shared" si="519"/>
        <v>3.7403668126220315E-3</v>
      </c>
      <c r="AC305" s="13">
        <f t="shared" si="520"/>
        <v>4.2474091355836606E-4</v>
      </c>
      <c r="AD305" s="13">
        <f t="shared" si="521"/>
        <v>9.8245540704598691E-2</v>
      </c>
      <c r="AE305" s="13">
        <f t="shared" si="522"/>
        <v>5.5759448548871042E-2</v>
      </c>
      <c r="AF305" s="13">
        <f t="shared" si="523"/>
        <v>1.5823191974802094E-2</v>
      </c>
      <c r="AG305" s="13">
        <f t="shared" si="524"/>
        <v>2.9934945052645626E-3</v>
      </c>
      <c r="AH305" s="13">
        <f t="shared" si="525"/>
        <v>1.1052087274207576E-4</v>
      </c>
      <c r="AI305" s="13">
        <f t="shared" si="526"/>
        <v>3.4250511677885894E-4</v>
      </c>
      <c r="AJ305" s="13">
        <f t="shared" si="527"/>
        <v>5.3071312282100503E-4</v>
      </c>
      <c r="AK305" s="13">
        <f t="shared" si="528"/>
        <v>5.4822814791460309E-4</v>
      </c>
      <c r="AL305" s="13">
        <f t="shared" si="529"/>
        <v>2.988219319211758E-5</v>
      </c>
      <c r="AM305" s="13">
        <f t="shared" si="530"/>
        <v>6.0892751852510786E-2</v>
      </c>
      <c r="AN305" s="13">
        <f t="shared" si="531"/>
        <v>3.4559800267456996E-2</v>
      </c>
      <c r="AO305" s="13">
        <f t="shared" si="532"/>
        <v>9.8072410770615598E-3</v>
      </c>
      <c r="AP305" s="13">
        <f t="shared" si="533"/>
        <v>1.8553729438876938E-3</v>
      </c>
      <c r="AQ305" s="13">
        <f t="shared" si="534"/>
        <v>2.6325513469037978E-4</v>
      </c>
      <c r="AR305" s="13">
        <f t="shared" si="535"/>
        <v>1.2545267445303274E-5</v>
      </c>
      <c r="AS305" s="13">
        <f t="shared" si="536"/>
        <v>3.8877889621837907E-5</v>
      </c>
      <c r="AT305" s="13">
        <f t="shared" si="537"/>
        <v>6.024145392028639E-5</v>
      </c>
      <c r="AU305" s="13">
        <f t="shared" si="538"/>
        <v>6.2229591261756478E-5</v>
      </c>
      <c r="AV305" s="13">
        <f t="shared" si="539"/>
        <v>4.8212507043690432E-5</v>
      </c>
      <c r="AW305" s="13">
        <f t="shared" si="540"/>
        <v>1.4599512338431915E-6</v>
      </c>
      <c r="AX305" s="13">
        <f t="shared" si="541"/>
        <v>3.1451191928397751E-2</v>
      </c>
      <c r="AY305" s="13">
        <f t="shared" si="542"/>
        <v>1.7850185418645421E-2</v>
      </c>
      <c r="AZ305" s="13">
        <f t="shared" si="543"/>
        <v>5.0654538022822364E-3</v>
      </c>
      <c r="BA305" s="13">
        <f t="shared" si="544"/>
        <v>9.583027336046092E-4</v>
      </c>
      <c r="BB305" s="13">
        <f t="shared" si="545"/>
        <v>1.3597164712374451E-4</v>
      </c>
      <c r="BC305" s="13">
        <f t="shared" si="546"/>
        <v>1.5434194788948414E-5</v>
      </c>
      <c r="BD305" s="13">
        <f t="shared" si="547"/>
        <v>1.1866818409456678E-6</v>
      </c>
      <c r="BE305" s="13">
        <f t="shared" si="548"/>
        <v>3.6775370337598876E-6</v>
      </c>
      <c r="BF305" s="13">
        <f t="shared" si="549"/>
        <v>5.6983591422861783E-6</v>
      </c>
      <c r="BG305" s="13">
        <f t="shared" si="550"/>
        <v>5.8864210142801336E-6</v>
      </c>
      <c r="BH305" s="13">
        <f t="shared" si="551"/>
        <v>4.5605170925735857E-6</v>
      </c>
      <c r="BI305" s="13">
        <f t="shared" si="552"/>
        <v>2.8266161868069253E-6</v>
      </c>
      <c r="BJ305" s="14">
        <f t="shared" si="553"/>
        <v>0.82653271339632262</v>
      </c>
      <c r="BK305" s="14">
        <f t="shared" si="554"/>
        <v>0.11246755959577648</v>
      </c>
      <c r="BL305" s="14">
        <f t="shared" si="555"/>
        <v>3.9318146071970921E-2</v>
      </c>
      <c r="BM305" s="14">
        <f t="shared" si="556"/>
        <v>0.67011290011885549</v>
      </c>
      <c r="BN305" s="14">
        <f t="shared" si="557"/>
        <v>0.2911357239144749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1.5278</v>
      </c>
      <c r="F306" s="10">
        <f>VLOOKUP(B306,home!$B$2:$E$405,3,FALSE)</f>
        <v>1.1221000000000001</v>
      </c>
      <c r="G306" s="10">
        <f>VLOOKUP(C306,away!$B$2:$E$405,4,FALSE)</f>
        <v>1.3557999999999999</v>
      </c>
      <c r="H306" s="10">
        <f>VLOOKUP(A306,away!$A$2:$E$405,3,FALSE)</f>
        <v>1.0787</v>
      </c>
      <c r="I306" s="10">
        <f>VLOOKUP(C306,away!$B$2:$E$405,3,FALSE)</f>
        <v>0.66220000000000001</v>
      </c>
      <c r="J306" s="10">
        <f>VLOOKUP(B306,home!$B$2:$E$405,4,FALSE)</f>
        <v>0.86080000000000001</v>
      </c>
      <c r="K306" s="12">
        <f t="shared" si="502"/>
        <v>2.324308110404</v>
      </c>
      <c r="L306" s="12">
        <f t="shared" si="503"/>
        <v>0.61488247251200001</v>
      </c>
      <c r="M306" s="13">
        <f t="shared" si="504"/>
        <v>5.2908536484672752E-2</v>
      </c>
      <c r="N306" s="13">
        <f t="shared" si="505"/>
        <v>0.12297574046093081</v>
      </c>
      <c r="O306" s="13">
        <f t="shared" si="506"/>
        <v>3.2532531730686945E-2</v>
      </c>
      <c r="P306" s="13">
        <f t="shared" si="507"/>
        <v>7.5615627353611131E-2</v>
      </c>
      <c r="Q306" s="13">
        <f t="shared" si="508"/>
        <v>0.14291675546813945</v>
      </c>
      <c r="R306" s="13">
        <f t="shared" si="509"/>
        <v>1.0001841773819938E-2</v>
      </c>
      <c r="S306" s="13">
        <f t="shared" si="510"/>
        <v>2.7017015967435477E-2</v>
      </c>
      <c r="T306" s="13">
        <f t="shared" si="511"/>
        <v>8.7877007965642476E-2</v>
      </c>
      <c r="U306" s="13">
        <f t="shared" si="512"/>
        <v>2.3247361953867212E-2</v>
      </c>
      <c r="V306" s="13">
        <f t="shared" si="513"/>
        <v>4.2902310442684208E-3</v>
      </c>
      <c r="W306" s="13">
        <f t="shared" si="514"/>
        <v>0.11072752461574055</v>
      </c>
      <c r="X306" s="13">
        <f t="shared" si="515"/>
        <v>6.80844141108599E-2</v>
      </c>
      <c r="Y306" s="13">
        <f t="shared" si="516"/>
        <v>2.0931956444008214E-2</v>
      </c>
      <c r="Z306" s="13">
        <f t="shared" si="517"/>
        <v>2.0499857331867373E-3</v>
      </c>
      <c r="AA306" s="13">
        <f t="shared" si="518"/>
        <v>4.7647984658584237E-3</v>
      </c>
      <c r="AB306" s="13">
        <f t="shared" si="519"/>
        <v>5.537429859317637E-3</v>
      </c>
      <c r="AC306" s="13">
        <f t="shared" si="520"/>
        <v>3.8321853789874004E-4</v>
      </c>
      <c r="AD306" s="13">
        <f t="shared" si="521"/>
        <v>6.4341220877331101E-2</v>
      </c>
      <c r="AE306" s="13">
        <f t="shared" si="522"/>
        <v>3.9562288977494059E-2</v>
      </c>
      <c r="AF306" s="13">
        <f t="shared" si="523"/>
        <v>1.2163079032357893E-2</v>
      </c>
      <c r="AG306" s="13">
        <f t="shared" si="524"/>
        <v>2.4929547029250289E-3</v>
      </c>
      <c r="AH306" s="13">
        <f t="shared" si="525"/>
        <v>3.1512507405904658E-4</v>
      </c>
      <c r="AI306" s="13">
        <f t="shared" si="526"/>
        <v>7.324477654271031E-4</v>
      </c>
      <c r="AJ306" s="13">
        <f t="shared" si="527"/>
        <v>8.5121714081475128E-4</v>
      </c>
      <c r="AK306" s="13">
        <f t="shared" si="528"/>
        <v>6.5949696803687665E-4</v>
      </c>
      <c r="AL306" s="13">
        <f t="shared" si="529"/>
        <v>2.1907474356348044E-5</v>
      </c>
      <c r="AM306" s="13">
        <f t="shared" si="530"/>
        <v>2.9909764303695151E-2</v>
      </c>
      <c r="AN306" s="13">
        <f t="shared" si="531"/>
        <v>1.8390989827307233E-2</v>
      </c>
      <c r="AO306" s="13">
        <f t="shared" si="532"/>
        <v>5.6541486484788543E-3</v>
      </c>
      <c r="AP306" s="13">
        <f t="shared" si="533"/>
        <v>1.1588789669756871E-3</v>
      </c>
      <c r="AQ306" s="13">
        <f t="shared" si="534"/>
        <v>1.7814359113904073E-4</v>
      </c>
      <c r="AR306" s="13">
        <f t="shared" si="535"/>
        <v>3.8752976937590752E-5</v>
      </c>
      <c r="AS306" s="13">
        <f t="shared" si="536"/>
        <v>9.007385859834134E-5</v>
      </c>
      <c r="AT306" s="13">
        <f t="shared" si="537"/>
        <v>1.0467970003775395E-4</v>
      </c>
      <c r="AU306" s="13">
        <f t="shared" si="538"/>
        <v>8.1102625264136457E-5</v>
      </c>
      <c r="AV306" s="13">
        <f t="shared" si="539"/>
        <v>4.712687241912219E-5</v>
      </c>
      <c r="AW306" s="13">
        <f t="shared" si="540"/>
        <v>8.697123203614131E-7</v>
      </c>
      <c r="AX306" s="13">
        <f t="shared" si="541"/>
        <v>1.158658462522511E-2</v>
      </c>
      <c r="AY306" s="13">
        <f t="shared" si="542"/>
        <v>7.1243878023279413E-3</v>
      </c>
      <c r="AZ306" s="13">
        <f t="shared" si="543"/>
        <v>2.1903305935148686E-3</v>
      </c>
      <c r="BA306" s="13">
        <f t="shared" si="544"/>
        <v>4.4893196365303298E-4</v>
      </c>
      <c r="BB306" s="13">
        <f t="shared" si="545"/>
        <v>6.9010098950161058E-5</v>
      </c>
      <c r="BC306" s="13">
        <f t="shared" si="546"/>
        <v>8.486620054154566E-6</v>
      </c>
      <c r="BD306" s="13">
        <f t="shared" si="547"/>
        <v>3.9714210460977164E-6</v>
      </c>
      <c r="BE306" s="13">
        <f t="shared" si="548"/>
        <v>9.2308061472740602E-6</v>
      </c>
      <c r="BF306" s="13">
        <f t="shared" si="549"/>
        <v>1.07276187968381E-5</v>
      </c>
      <c r="BG306" s="13">
        <f t="shared" si="550"/>
        <v>8.311430458271064E-6</v>
      </c>
      <c r="BH306" s="13">
        <f t="shared" si="551"/>
        <v>4.8295813058045684E-6</v>
      </c>
      <c r="BI306" s="13">
        <f t="shared" si="552"/>
        <v>2.2450869997874186E-6</v>
      </c>
      <c r="BJ306" s="14">
        <f t="shared" si="553"/>
        <v>0.7487925996967506</v>
      </c>
      <c r="BK306" s="14">
        <f t="shared" si="554"/>
        <v>0.16736092466457081</v>
      </c>
      <c r="BL306" s="14">
        <f t="shared" si="555"/>
        <v>7.9043302709898969E-2</v>
      </c>
      <c r="BM306" s="14">
        <f t="shared" si="556"/>
        <v>0.55317226144253873</v>
      </c>
      <c r="BN306" s="14">
        <f t="shared" si="557"/>
        <v>0.43695103327186097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1.5278</v>
      </c>
      <c r="F307" s="10">
        <f>VLOOKUP(B307,home!$B$2:$E$405,3,FALSE)</f>
        <v>0.88829999999999998</v>
      </c>
      <c r="G307" s="10">
        <f>VLOOKUP(C307,away!$B$2:$E$405,4,FALSE)</f>
        <v>1.0572999999999999</v>
      </c>
      <c r="H307" s="10">
        <f>VLOOKUP(A307,away!$A$2:$E$405,3,FALSE)</f>
        <v>1.0787</v>
      </c>
      <c r="I307" s="10">
        <f>VLOOKUP(C307,away!$B$2:$E$405,3,FALSE)</f>
        <v>1.0697000000000001</v>
      </c>
      <c r="J307" s="10">
        <f>VLOOKUP(B307,home!$B$2:$E$405,4,FALSE)</f>
        <v>1.1256999999999999</v>
      </c>
      <c r="K307" s="12">
        <f t="shared" si="502"/>
        <v>1.4349091336019999</v>
      </c>
      <c r="L307" s="12">
        <f t="shared" si="503"/>
        <v>1.2989287835230001</v>
      </c>
      <c r="M307" s="13">
        <f t="shared" si="504"/>
        <v>6.4969463152814391E-2</v>
      </c>
      <c r="N307" s="13">
        <f t="shared" si="505"/>
        <v>9.3225276083191949E-2</v>
      </c>
      <c r="O307" s="13">
        <f t="shared" si="506"/>
        <v>8.4390705739227564E-2</v>
      </c>
      <c r="P307" s="13">
        <f t="shared" si="507"/>
        <v>0.12109299445633633</v>
      </c>
      <c r="Q307" s="13">
        <f t="shared" si="508"/>
        <v>6.6884900067170128E-2</v>
      </c>
      <c r="R307" s="13">
        <f t="shared" si="509"/>
        <v>5.4808758373251179E-2</v>
      </c>
      <c r="S307" s="13">
        <f t="shared" si="510"/>
        <v>5.642463626300994E-2</v>
      </c>
      <c r="T307" s="13">
        <f t="shared" si="511"/>
        <v>8.6878721880306709E-2</v>
      </c>
      <c r="U307" s="13">
        <f t="shared" si="512"/>
        <v>7.8645587991163196E-2</v>
      </c>
      <c r="V307" s="13">
        <f t="shared" si="513"/>
        <v>1.1685195944587178E-2</v>
      </c>
      <c r="W307" s="13">
        <f t="shared" si="514"/>
        <v>3.1991251335479809E-2</v>
      </c>
      <c r="X307" s="13">
        <f t="shared" si="515"/>
        <v>4.1554357180573334E-2</v>
      </c>
      <c r="Y307" s="13">
        <f t="shared" si="516"/>
        <v>2.6988075311321188E-2</v>
      </c>
      <c r="Z307" s="13">
        <f t="shared" si="517"/>
        <v>2.3730891280057727E-2</v>
      </c>
      <c r="AA307" s="13">
        <f t="shared" si="518"/>
        <v>3.4051672646270882E-2</v>
      </c>
      <c r="AB307" s="13">
        <f t="shared" si="519"/>
        <v>2.4430528047279746E-2</v>
      </c>
      <c r="AC307" s="13">
        <f t="shared" si="520"/>
        <v>1.3612119631599988E-3</v>
      </c>
      <c r="AD307" s="13">
        <f t="shared" si="521"/>
        <v>1.1476134684159285E-2</v>
      </c>
      <c r="AE307" s="13">
        <f t="shared" si="522"/>
        <v>1.4906681664841128E-2</v>
      </c>
      <c r="AF307" s="13">
        <f t="shared" si="523"/>
        <v>9.6813589406383512E-3</v>
      </c>
      <c r="AG307" s="13">
        <f t="shared" si="524"/>
        <v>4.1917985972042974E-3</v>
      </c>
      <c r="AH307" s="13">
        <f t="shared" si="525"/>
        <v>7.7061844355804879E-3</v>
      </c>
      <c r="AI307" s="13">
        <f t="shared" si="526"/>
        <v>1.1057674431836013E-2</v>
      </c>
      <c r="AJ307" s="13">
        <f t="shared" si="527"/>
        <v>7.9333790193194028E-3</v>
      </c>
      <c r="AK307" s="13">
        <f t="shared" si="528"/>
        <v>3.7945593383826291E-3</v>
      </c>
      <c r="AL307" s="13">
        <f t="shared" si="529"/>
        <v>1.0148351222858583E-4</v>
      </c>
      <c r="AM307" s="13">
        <f t="shared" si="530"/>
        <v>3.2934420953493714E-3</v>
      </c>
      <c r="AN307" s="13">
        <f t="shared" si="531"/>
        <v>4.2779467345155989E-3</v>
      </c>
      <c r="AO307" s="13">
        <f t="shared" si="532"/>
        <v>2.7783740739202693E-3</v>
      </c>
      <c r="AP307" s="13">
        <f t="shared" si="533"/>
        <v>1.2029700186696989E-3</v>
      </c>
      <c r="AQ307" s="13">
        <f t="shared" si="534"/>
        <v>3.9064309574131812E-4</v>
      </c>
      <c r="AR307" s="13">
        <f t="shared" si="535"/>
        <v>2.0019569549024879E-3</v>
      </c>
      <c r="AS307" s="13">
        <f t="shared" si="536"/>
        <v>2.8726263196676262E-3</v>
      </c>
      <c r="AT307" s="13">
        <f t="shared" si="537"/>
        <v>2.0609788717582886E-3</v>
      </c>
      <c r="AU307" s="13">
        <f t="shared" si="538"/>
        <v>9.8577246908223767E-4</v>
      </c>
      <c r="AV307" s="13">
        <f t="shared" si="539"/>
        <v>3.5362347988487436E-4</v>
      </c>
      <c r="AW307" s="13">
        <f t="shared" si="540"/>
        <v>5.2541531681673381E-6</v>
      </c>
      <c r="AX307" s="13">
        <f t="shared" si="541"/>
        <v>7.876316906010192E-4</v>
      </c>
      <c r="AY307" s="13">
        <f t="shared" si="542"/>
        <v>1.0230774737365457E-3</v>
      </c>
      <c r="AZ307" s="13">
        <f t="shared" si="543"/>
        <v>6.6445238920519796E-4</v>
      </c>
      <c r="BA307" s="13">
        <f t="shared" si="544"/>
        <v>2.8769211120641949E-4</v>
      </c>
      <c r="BB307" s="13">
        <f t="shared" si="545"/>
        <v>9.3422891009629523E-5</v>
      </c>
      <c r="BC307" s="13">
        <f t="shared" si="546"/>
        <v>2.4269936434467977E-5</v>
      </c>
      <c r="BD307" s="13">
        <f t="shared" si="547"/>
        <v>4.3339991868281629E-4</v>
      </c>
      <c r="BE307" s="13">
        <f t="shared" si="548"/>
        <v>6.2188950182033706E-4</v>
      </c>
      <c r="BF307" s="13">
        <f t="shared" si="549"/>
        <v>4.4617746312659981E-4</v>
      </c>
      <c r="BG307" s="13">
        <f t="shared" si="550"/>
        <v>2.1340803901590916E-4</v>
      </c>
      <c r="BH307" s="13">
        <f t="shared" si="551"/>
        <v>7.6555286092004987E-5</v>
      </c>
      <c r="BI307" s="13">
        <f t="shared" si="552"/>
        <v>2.1969975847786417E-5</v>
      </c>
      <c r="BJ307" s="14">
        <f t="shared" si="553"/>
        <v>0.40260247825527573</v>
      </c>
      <c r="BK307" s="14">
        <f t="shared" si="554"/>
        <v>0.256658062765873</v>
      </c>
      <c r="BL307" s="14">
        <f t="shared" si="555"/>
        <v>0.316907408302192</v>
      </c>
      <c r="BM307" s="14">
        <f t="shared" si="556"/>
        <v>0.51350891941083865</v>
      </c>
      <c r="BN307" s="14">
        <f t="shared" si="557"/>
        <v>0.48537209787199154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1.8438000000000001</v>
      </c>
      <c r="F308" s="10">
        <f>VLOOKUP(B308,home!$B$2:$E$405,3,FALSE)</f>
        <v>0.72309999999999997</v>
      </c>
      <c r="G308" s="10">
        <f>VLOOKUP(C308,away!$B$2:$E$405,4,FALSE)</f>
        <v>1.3171999999999999</v>
      </c>
      <c r="H308" s="10">
        <f>VLOOKUP(A308,away!$A$2:$E$405,3,FALSE)</f>
        <v>1.5311999999999999</v>
      </c>
      <c r="I308" s="10">
        <f>VLOOKUP(C308,away!$B$2:$E$405,3,FALSE)</f>
        <v>0.74639999999999995</v>
      </c>
      <c r="J308" s="10">
        <f>VLOOKUP(B308,home!$B$2:$E$405,4,FALSE)</f>
        <v>0.65310000000000001</v>
      </c>
      <c r="K308" s="12">
        <f t="shared" si="502"/>
        <v>1.7561592446160001</v>
      </c>
      <c r="L308" s="12">
        <f t="shared" si="503"/>
        <v>0.74641994380799992</v>
      </c>
      <c r="M308" s="13">
        <f t="shared" si="504"/>
        <v>8.1873558734533392E-2</v>
      </c>
      <c r="N308" s="13">
        <f t="shared" si="505"/>
        <v>0.14378300706126187</v>
      </c>
      <c r="O308" s="13">
        <f t="shared" si="506"/>
        <v>6.1112057109991395E-2</v>
      </c>
      <c r="P308" s="13">
        <f t="shared" si="507"/>
        <v>0.10732250405121233</v>
      </c>
      <c r="Q308" s="13">
        <f t="shared" si="508"/>
        <v>0.12625292853466138</v>
      </c>
      <c r="R308" s="13">
        <f t="shared" si="509"/>
        <v>2.2807629117015529E-2</v>
      </c>
      <c r="S308" s="13">
        <f t="shared" si="510"/>
        <v>3.5170450795869321E-2</v>
      </c>
      <c r="T308" s="13">
        <f t="shared" si="511"/>
        <v>9.4237703822437374E-2</v>
      </c>
      <c r="U308" s="13">
        <f t="shared" si="512"/>
        <v>4.0053828721619875E-2</v>
      </c>
      <c r="V308" s="13">
        <f t="shared" si="513"/>
        <v>5.1225069300135243E-3</v>
      </c>
      <c r="W308" s="13">
        <f t="shared" si="514"/>
        <v>7.3906749201996247E-2</v>
      </c>
      <c r="X308" s="13">
        <f t="shared" si="515"/>
        <v>5.5165471586385975E-2</v>
      </c>
      <c r="Y308" s="13">
        <f t="shared" si="516"/>
        <v>2.0588304100826019E-2</v>
      </c>
      <c r="Z308" s="13">
        <f t="shared" si="517"/>
        <v>5.6746897479721453E-3</v>
      </c>
      <c r="AA308" s="13">
        <f t="shared" si="518"/>
        <v>9.965658861228922E-3</v>
      </c>
      <c r="AB308" s="13">
        <f t="shared" si="519"/>
        <v>8.7506419689182702E-3</v>
      </c>
      <c r="AC308" s="13">
        <f t="shared" si="520"/>
        <v>4.196717163987591E-4</v>
      </c>
      <c r="AD308" s="13">
        <f t="shared" si="521"/>
        <v>3.2448005212650483E-2</v>
      </c>
      <c r="AE308" s="13">
        <f t="shared" si="522"/>
        <v>2.4219838227508263E-2</v>
      </c>
      <c r="AF308" s="13">
        <f t="shared" si="523"/>
        <v>9.0390851444077831E-3</v>
      </c>
      <c r="AG308" s="13">
        <f t="shared" si="524"/>
        <v>2.2489844751881951E-3</v>
      </c>
      <c r="AH308" s="13">
        <f t="shared" si="525"/>
        <v>1.0589254007023002E-3</v>
      </c>
      <c r="AI308" s="13">
        <f t="shared" si="526"/>
        <v>1.8596416318020466E-3</v>
      </c>
      <c r="AJ308" s="13">
        <f t="shared" si="527"/>
        <v>1.6329134216809748E-3</v>
      </c>
      <c r="AK308" s="13">
        <f t="shared" si="528"/>
        <v>9.558853337141961E-4</v>
      </c>
      <c r="AL308" s="13">
        <f t="shared" si="529"/>
        <v>2.2004769392972565E-5</v>
      </c>
      <c r="AM308" s="13">
        <f t="shared" si="530"/>
        <v>1.1396772864708856E-2</v>
      </c>
      <c r="AN308" s="13">
        <f t="shared" si="531"/>
        <v>8.5067785612685225E-3</v>
      </c>
      <c r="AO308" s="13">
        <f t="shared" si="532"/>
        <v>3.1748145878445744E-3</v>
      </c>
      <c r="AP308" s="13">
        <f t="shared" si="533"/>
        <v>7.8991497541992198E-4</v>
      </c>
      <c r="AQ308" s="13">
        <f t="shared" si="534"/>
        <v>1.4740207289150892E-4</v>
      </c>
      <c r="AR308" s="13">
        <f t="shared" si="535"/>
        <v>1.5808060761781498E-4</v>
      </c>
      <c r="AS308" s="13">
        <f t="shared" si="536"/>
        <v>2.7761472046254024E-4</v>
      </c>
      <c r="AT308" s="13">
        <f t="shared" si="537"/>
        <v>2.4376782889088845E-4</v>
      </c>
      <c r="AU308" s="13">
        <f t="shared" si="538"/>
        <v>1.4269837541556834E-4</v>
      </c>
      <c r="AV308" s="13">
        <f t="shared" si="539"/>
        <v>6.2650267794433741E-5</v>
      </c>
      <c r="AW308" s="13">
        <f t="shared" si="540"/>
        <v>8.0123783714829428E-7</v>
      </c>
      <c r="AX308" s="13">
        <f t="shared" si="541"/>
        <v>3.3357580041912032E-3</v>
      </c>
      <c r="AY308" s="13">
        <f t="shared" si="542"/>
        <v>2.4898763020454835E-3</v>
      </c>
      <c r="AZ308" s="13">
        <f t="shared" si="543"/>
        <v>9.2924666473083028E-4</v>
      </c>
      <c r="BA308" s="13">
        <f t="shared" si="544"/>
        <v>2.3120274775738594E-4</v>
      </c>
      <c r="BB308" s="13">
        <f t="shared" si="545"/>
        <v>4.3143585497330784E-5</v>
      </c>
      <c r="BC308" s="13">
        <f t="shared" si="546"/>
        <v>6.4406465325186582E-6</v>
      </c>
      <c r="BD308" s="13">
        <f t="shared" si="547"/>
        <v>1.9665753042537319E-5</v>
      </c>
      <c r="BE308" s="13">
        <f t="shared" si="548"/>
        <v>3.4536194007987141E-5</v>
      </c>
      <c r="BF308" s="13">
        <f t="shared" si="549"/>
        <v>3.0325528190489178E-5</v>
      </c>
      <c r="BG308" s="13">
        <f t="shared" si="550"/>
        <v>1.7752152226530228E-5</v>
      </c>
      <c r="BH308" s="13">
        <f t="shared" si="551"/>
        <v>7.7939015611128943E-6</v>
      </c>
      <c r="BI308" s="13">
        <f t="shared" si="552"/>
        <v>2.7374664556350956E-6</v>
      </c>
      <c r="BJ308" s="14">
        <f t="shared" si="553"/>
        <v>0.61294142838021148</v>
      </c>
      <c r="BK308" s="14">
        <f t="shared" si="554"/>
        <v>0.23242057329946578</v>
      </c>
      <c r="BL308" s="14">
        <f t="shared" si="555"/>
        <v>0.14919480436233898</v>
      </c>
      <c r="BM308" s="14">
        <f t="shared" si="556"/>
        <v>0.4545907361171046</v>
      </c>
      <c r="BN308" s="14">
        <f t="shared" si="557"/>
        <v>0.54315168460867591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1.8438000000000001</v>
      </c>
      <c r="F309" s="10">
        <f>VLOOKUP(B309,home!$B$2:$E$405,3,FALSE)</f>
        <v>1.3946000000000001</v>
      </c>
      <c r="G309" s="10">
        <f>VLOOKUP(C309,away!$B$2:$E$405,4,FALSE)</f>
        <v>1.1751</v>
      </c>
      <c r="H309" s="10">
        <f>VLOOKUP(A309,away!$A$2:$E$405,3,FALSE)</f>
        <v>1.5311999999999999</v>
      </c>
      <c r="I309" s="10">
        <f>VLOOKUP(C309,away!$B$2:$E$405,3,FALSE)</f>
        <v>0.87080000000000002</v>
      </c>
      <c r="J309" s="10">
        <f>VLOOKUP(B309,home!$B$2:$E$405,4,FALSE)</f>
        <v>0.55979999999999996</v>
      </c>
      <c r="K309" s="12">
        <f t="shared" si="502"/>
        <v>3.0216092253480005</v>
      </c>
      <c r="L309" s="12">
        <f t="shared" si="503"/>
        <v>0.74641994380800003</v>
      </c>
      <c r="M309" s="13">
        <f t="shared" si="504"/>
        <v>2.3097539803110061E-2</v>
      </c>
      <c r="N309" s="13">
        <f t="shared" si="505"/>
        <v>6.9791739351919999E-2</v>
      </c>
      <c r="O309" s="13">
        <f t="shared" si="506"/>
        <v>1.7240464361940457E-2</v>
      </c>
      <c r="P309" s="13">
        <f t="shared" si="507"/>
        <v>5.2093946165322716E-2</v>
      </c>
      <c r="Q309" s="13">
        <f t="shared" si="508"/>
        <v>0.1054416817394223</v>
      </c>
      <c r="R309" s="13">
        <f t="shared" si="509"/>
        <v>6.4343132201317111E-3</v>
      </c>
      <c r="S309" s="13">
        <f t="shared" si="510"/>
        <v>2.9373033342604452E-2</v>
      </c>
      <c r="T309" s="13">
        <f t="shared" si="511"/>
        <v>7.8703774158960613E-2</v>
      </c>
      <c r="U309" s="13">
        <f t="shared" si="512"/>
        <v>1.9441980184728577E-2</v>
      </c>
      <c r="V309" s="13">
        <f t="shared" si="513"/>
        <v>7.360847522219811E-3</v>
      </c>
      <c r="W309" s="13">
        <f t="shared" si="514"/>
        <v>0.10620118609334873</v>
      </c>
      <c r="X309" s="13">
        <f t="shared" si="515"/>
        <v>7.927068335614032E-2</v>
      </c>
      <c r="Y309" s="13">
        <f t="shared" si="516"/>
        <v>2.9584609508156008E-2</v>
      </c>
      <c r="Z309" s="13">
        <f t="shared" si="517"/>
        <v>1.6008999040712612E-3</v>
      </c>
      <c r="AA309" s="13">
        <f t="shared" si="518"/>
        <v>4.8372939190004516E-3</v>
      </c>
      <c r="AB309" s="13">
        <f t="shared" si="519"/>
        <v>7.3082059656857752E-3</v>
      </c>
      <c r="AC309" s="13">
        <f t="shared" si="520"/>
        <v>1.0375985868580362E-3</v>
      </c>
      <c r="AD309" s="13">
        <f t="shared" si="521"/>
        <v>8.0224620910640587E-2</v>
      </c>
      <c r="AE309" s="13">
        <f t="shared" si="522"/>
        <v>5.9881257032138452E-2</v>
      </c>
      <c r="AF309" s="13">
        <f t="shared" si="523"/>
        <v>2.2348282254540594E-2</v>
      </c>
      <c r="AG309" s="13">
        <f t="shared" si="524"/>
        <v>5.5604011948798384E-3</v>
      </c>
      <c r="AH309" s="13">
        <f t="shared" si="525"/>
        <v>2.9873590410977582E-4</v>
      </c>
      <c r="AI309" s="13">
        <f t="shared" si="526"/>
        <v>9.0266316380077421E-4</v>
      </c>
      <c r="AJ309" s="13">
        <f t="shared" si="527"/>
        <v>1.3637476715611166E-3</v>
      </c>
      <c r="AK309" s="13">
        <f t="shared" si="528"/>
        <v>1.3735708484786417E-3</v>
      </c>
      <c r="AL309" s="13">
        <f t="shared" si="529"/>
        <v>9.3607553680187785E-5</v>
      </c>
      <c r="AM309" s="13">
        <f t="shared" si="530"/>
        <v>4.8481490928727548E-2</v>
      </c>
      <c r="AN309" s="13">
        <f t="shared" si="531"/>
        <v>3.6187551734748878E-2</v>
      </c>
      <c r="AO309" s="13">
        <f t="shared" si="532"/>
        <v>1.3505555166200176E-2</v>
      </c>
      <c r="AP309" s="13">
        <f t="shared" si="533"/>
        <v>3.3602719094169933E-3</v>
      </c>
      <c r="AQ309" s="13">
        <f t="shared" si="534"/>
        <v>6.2704349245165821E-4</v>
      </c>
      <c r="AR309" s="13">
        <f t="shared" si="535"/>
        <v>4.4596487351810205E-5</v>
      </c>
      <c r="AS309" s="13">
        <f t="shared" si="536"/>
        <v>1.3475315760034514E-4</v>
      </c>
      <c r="AT309" s="13">
        <f t="shared" si="537"/>
        <v>2.0358569207498797E-4</v>
      </c>
      <c r="AU309" s="13">
        <f t="shared" si="538"/>
        <v>2.05052135107547E-4</v>
      </c>
      <c r="AV309" s="13">
        <f t="shared" si="539"/>
        <v>1.5489685577956715E-4</v>
      </c>
      <c r="AW309" s="13">
        <f t="shared" si="540"/>
        <v>5.8644856451415119E-6</v>
      </c>
      <c r="AX309" s="13">
        <f t="shared" si="541"/>
        <v>2.4415353374811405E-2</v>
      </c>
      <c r="AY309" s="13">
        <f t="shared" si="542"/>
        <v>1.8224106694079194E-2</v>
      </c>
      <c r="AZ309" s="13">
        <f t="shared" si="543"/>
        <v>6.801418347272793E-3</v>
      </c>
      <c r="BA309" s="13">
        <f t="shared" si="544"/>
        <v>1.6922381001953531E-3</v>
      </c>
      <c r="BB309" s="13">
        <f t="shared" si="545"/>
        <v>3.1578006691439296E-4</v>
      </c>
      <c r="BC309" s="13">
        <f t="shared" si="546"/>
        <v>4.7140907960385553E-5</v>
      </c>
      <c r="BD309" s="13">
        <f t="shared" si="547"/>
        <v>5.5479512638620576E-6</v>
      </c>
      <c r="BE309" s="13">
        <f t="shared" si="548"/>
        <v>1.676374072066669E-5</v>
      </c>
      <c r="BF309" s="13">
        <f t="shared" si="549"/>
        <v>2.5326736806454209E-5</v>
      </c>
      <c r="BG309" s="13">
        <f t="shared" si="550"/>
        <v>2.5509167194114265E-5</v>
      </c>
      <c r="BH309" s="13">
        <f t="shared" si="551"/>
        <v>1.9269683731170061E-5</v>
      </c>
      <c r="BI309" s="13">
        <f t="shared" si="552"/>
        <v>1.1645090826328347E-5</v>
      </c>
      <c r="BJ309" s="14">
        <f t="shared" si="553"/>
        <v>0.79066618632292607</v>
      </c>
      <c r="BK309" s="14">
        <f t="shared" si="554"/>
        <v>0.13128067966787446</v>
      </c>
      <c r="BL309" s="14">
        <f t="shared" si="555"/>
        <v>6.0047921937894135E-2</v>
      </c>
      <c r="BM309" s="14">
        <f t="shared" si="556"/>
        <v>0.69127776098248461</v>
      </c>
      <c r="BN309" s="14">
        <f t="shared" si="557"/>
        <v>0.27409968464184725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1.8438000000000001</v>
      </c>
      <c r="F310" s="10">
        <f>VLOOKUP(B310,home!$B$2:$E$405,3,FALSE)</f>
        <v>0.77480000000000004</v>
      </c>
      <c r="G310" s="10">
        <f>VLOOKUP(C310,away!$B$2:$E$405,4,FALSE)</f>
        <v>1.1621999999999999</v>
      </c>
      <c r="H310" s="10">
        <f>VLOOKUP(A310,away!$A$2:$E$405,3,FALSE)</f>
        <v>1.5311999999999999</v>
      </c>
      <c r="I310" s="10">
        <f>VLOOKUP(C310,away!$B$2:$E$405,3,FALSE)</f>
        <v>1.3062</v>
      </c>
      <c r="J310" s="10">
        <f>VLOOKUP(B310,home!$B$2:$E$405,4,FALSE)</f>
        <v>1.2129000000000001</v>
      </c>
      <c r="K310" s="12">
        <f t="shared" si="502"/>
        <v>1.660291306128</v>
      </c>
      <c r="L310" s="12">
        <f t="shared" si="503"/>
        <v>2.425864817376</v>
      </c>
      <c r="M310" s="13">
        <f t="shared" si="504"/>
        <v>1.6803700927942932E-2</v>
      </c>
      <c r="N310" s="13">
        <f t="shared" si="505"/>
        <v>2.7899038561438654E-2</v>
      </c>
      <c r="O310" s="13">
        <f t="shared" si="506"/>
        <v>4.0763506882805202E-2</v>
      </c>
      <c r="P310" s="13">
        <f t="shared" si="507"/>
        <v>6.7679296084810367E-2</v>
      </c>
      <c r="Q310" s="13">
        <f t="shared" si="508"/>
        <v>2.3160265586443213E-2</v>
      </c>
      <c r="R310" s="13">
        <f t="shared" si="509"/>
        <v>4.9443378589930788E-2</v>
      </c>
      <c r="S310" s="13">
        <f t="shared" si="510"/>
        <v>6.8146998363296879E-2</v>
      </c>
      <c r="T310" s="13">
        <f t="shared" si="511"/>
        <v>5.6183673447236723E-2</v>
      </c>
      <c r="U310" s="13">
        <f t="shared" si="512"/>
        <v>8.2090411618457371E-2</v>
      </c>
      <c r="V310" s="13">
        <f t="shared" si="513"/>
        <v>3.0496858990887291E-2</v>
      </c>
      <c r="W310" s="13">
        <f t="shared" si="514"/>
        <v>1.2817595866929059E-2</v>
      </c>
      <c r="X310" s="13">
        <f t="shared" si="515"/>
        <v>3.1093754856927235E-2</v>
      </c>
      <c r="Y310" s="13">
        <f t="shared" si="516"/>
        <v>3.7714622973766952E-2</v>
      </c>
      <c r="Z310" s="13">
        <f t="shared" si="517"/>
        <v>3.9980984191171631E-2</v>
      </c>
      <c r="AA310" s="13">
        <f t="shared" si="518"/>
        <v>6.6380080463043251E-2</v>
      </c>
      <c r="AB310" s="13">
        <f t="shared" si="519"/>
        <v>5.5105135246433921E-2</v>
      </c>
      <c r="AC310" s="13">
        <f t="shared" si="520"/>
        <v>7.6769023909962347E-3</v>
      </c>
      <c r="AD310" s="13">
        <f t="shared" si="521"/>
        <v>5.3202357458311238E-3</v>
      </c>
      <c r="AE310" s="13">
        <f t="shared" si="522"/>
        <v>1.2906172715957885E-2</v>
      </c>
      <c r="AF310" s="13">
        <f t="shared" si="523"/>
        <v>1.5654315159310147E-2</v>
      </c>
      <c r="AG310" s="13">
        <f t="shared" si="524"/>
        <v>1.2658417461695421E-2</v>
      </c>
      <c r="AH310" s="13">
        <f t="shared" si="525"/>
        <v>2.4247115728357332E-2</v>
      </c>
      <c r="AI310" s="13">
        <f t="shared" si="526"/>
        <v>4.0257275442471166E-2</v>
      </c>
      <c r="AJ310" s="13">
        <f t="shared" si="527"/>
        <v>3.3419402212767561E-2</v>
      </c>
      <c r="AK310" s="13">
        <f t="shared" si="528"/>
        <v>1.8495314316617609E-2</v>
      </c>
      <c r="AL310" s="13">
        <f t="shared" si="529"/>
        <v>1.2367926617175918E-3</v>
      </c>
      <c r="AM310" s="13">
        <f t="shared" si="530"/>
        <v>1.7666282310709665E-3</v>
      </c>
      <c r="AN310" s="13">
        <f t="shared" si="531"/>
        <v>4.2856012711382559E-3</v>
      </c>
      <c r="AO310" s="13">
        <f t="shared" si="532"/>
        <v>5.1981446724780802E-3</v>
      </c>
      <c r="AP310" s="13">
        <f t="shared" si="533"/>
        <v>4.2033320921983554E-3</v>
      </c>
      <c r="AQ310" s="13">
        <f t="shared" si="534"/>
        <v>2.5491788595528612E-3</v>
      </c>
      <c r="AR310" s="13">
        <f t="shared" si="535"/>
        <v>1.1764044993653253E-2</v>
      </c>
      <c r="AS310" s="13">
        <f t="shared" si="536"/>
        <v>1.9531741627861119E-2</v>
      </c>
      <c r="AT310" s="13">
        <f t="shared" si="537"/>
        <v>1.6214190409138084E-2</v>
      </c>
      <c r="AU310" s="13">
        <f t="shared" si="538"/>
        <v>8.973426457398655E-3</v>
      </c>
      <c r="AV310" s="13">
        <f t="shared" si="539"/>
        <v>3.7246254833494898E-3</v>
      </c>
      <c r="AW310" s="13">
        <f t="shared" si="540"/>
        <v>1.3837106663262857E-4</v>
      </c>
      <c r="AX310" s="13">
        <f t="shared" si="541"/>
        <v>4.8885291553456842E-4</v>
      </c>
      <c r="AY310" s="13">
        <f t="shared" si="542"/>
        <v>1.185891088666991E-3</v>
      </c>
      <c r="AZ310" s="13">
        <f t="shared" si="543"/>
        <v>1.438405734618488E-3</v>
      </c>
      <c r="BA310" s="13">
        <f t="shared" si="544"/>
        <v>1.1631259549076233E-3</v>
      </c>
      <c r="BB310" s="13">
        <f t="shared" si="545"/>
        <v>7.0539658304681694E-4</v>
      </c>
      <c r="BC310" s="13">
        <f t="shared" si="546"/>
        <v>3.4223935062210404E-4</v>
      </c>
      <c r="BD310" s="13">
        <f t="shared" si="547"/>
        <v>4.756330476688617E-3</v>
      </c>
      <c r="BE310" s="13">
        <f t="shared" si="548"/>
        <v>7.8968941395177565E-3</v>
      </c>
      <c r="BF310" s="13">
        <f t="shared" si="549"/>
        <v>6.5555723426272434E-3</v>
      </c>
      <c r="BG310" s="13">
        <f t="shared" si="550"/>
        <v>3.6280532557190596E-3</v>
      </c>
      <c r="BH310" s="13">
        <f t="shared" si="551"/>
        <v>1.5059063196599346E-3</v>
      </c>
      <c r="BI310" s="13">
        <f t="shared" si="552"/>
        <v>5.0004863407492061E-4</v>
      </c>
      <c r="BJ310" s="14">
        <f t="shared" si="553"/>
        <v>0.25873488912937159</v>
      </c>
      <c r="BK310" s="14">
        <f t="shared" si="554"/>
        <v>0.19322644050831828</v>
      </c>
      <c r="BL310" s="14">
        <f t="shared" si="555"/>
        <v>0.49525245464057238</v>
      </c>
      <c r="BM310" s="14">
        <f t="shared" si="556"/>
        <v>0.76039806181402814</v>
      </c>
      <c r="BN310" s="14">
        <f t="shared" si="557"/>
        <v>0.22574918663337112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1.6362000000000001</v>
      </c>
      <c r="F311" s="10">
        <f>VLOOKUP(B311,home!$B$2:$E$405,3,FALSE)</f>
        <v>1.1863999999999999</v>
      </c>
      <c r="G311" s="10">
        <f>VLOOKUP(C311,away!$B$2:$E$405,4,FALSE)</f>
        <v>0.82689999999999997</v>
      </c>
      <c r="H311" s="10">
        <f>VLOOKUP(A311,away!$A$2:$E$405,3,FALSE)</f>
        <v>1.1547000000000001</v>
      </c>
      <c r="I311" s="10">
        <f>VLOOKUP(C311,away!$B$2:$E$405,3,FALSE)</f>
        <v>1.0188999999999999</v>
      </c>
      <c r="J311" s="10">
        <f>VLOOKUP(B311,home!$B$2:$E$405,4,FALSE)</f>
        <v>1.1207</v>
      </c>
      <c r="K311" s="12">
        <f t="shared" si="502"/>
        <v>1.6051680925919998</v>
      </c>
      <c r="L311" s="12">
        <f t="shared" si="503"/>
        <v>1.3185302562810002</v>
      </c>
      <c r="M311" s="13">
        <f t="shared" si="504"/>
        <v>5.3734590101097254E-2</v>
      </c>
      <c r="N311" s="13">
        <f t="shared" si="505"/>
        <v>8.6253049498791229E-2</v>
      </c>
      <c r="O311" s="13">
        <f t="shared" si="506"/>
        <v>7.0850682857154262E-2</v>
      </c>
      <c r="P311" s="13">
        <f t="shared" si="507"/>
        <v>0.113727255460659</v>
      </c>
      <c r="Q311" s="13">
        <f t="shared" si="508"/>
        <v>6.9225321472109053E-2</v>
      </c>
      <c r="R311" s="13">
        <f t="shared" si="509"/>
        <v>4.6709384512663737E-2</v>
      </c>
      <c r="S311" s="13">
        <f t="shared" si="510"/>
        <v>6.0174873439436019E-2</v>
      </c>
      <c r="T311" s="13">
        <f t="shared" si="511"/>
        <v>9.1275680861754568E-2</v>
      </c>
      <c r="U311" s="13">
        <f t="shared" si="512"/>
        <v>7.4976413644338741E-2</v>
      </c>
      <c r="V311" s="13">
        <f t="shared" si="513"/>
        <v>1.4150874989015518E-2</v>
      </c>
      <c r="W311" s="13">
        <f t="shared" si="514"/>
        <v>3.7039425742151084E-2</v>
      </c>
      <c r="X311" s="13">
        <f t="shared" si="515"/>
        <v>4.8837603516299552E-2</v>
      </c>
      <c r="Y311" s="13">
        <f t="shared" si="516"/>
        <v>3.2196928940248164E-2</v>
      </c>
      <c r="Z311" s="13">
        <f t="shared" si="517"/>
        <v>2.0529245577403429E-2</v>
      </c>
      <c r="AA311" s="13">
        <f t="shared" si="518"/>
        <v>3.2952889965833405E-2</v>
      </c>
      <c r="AB311" s="13">
        <f t="shared" si="519"/>
        <v>2.6447463765925435E-2</v>
      </c>
      <c r="AC311" s="13">
        <f t="shared" si="520"/>
        <v>1.8718624398173689E-3</v>
      </c>
      <c r="AD311" s="13">
        <f t="shared" si="521"/>
        <v>1.4863626092307923E-2</v>
      </c>
      <c r="AE311" s="13">
        <f t="shared" si="522"/>
        <v>1.9598140720755729E-2</v>
      </c>
      <c r="AF311" s="13">
        <f t="shared" si="523"/>
        <v>1.2920370753584579E-2</v>
      </c>
      <c r="AG311" s="13">
        <f t="shared" si="524"/>
        <v>5.6786332536564697E-3</v>
      </c>
      <c r="AH311" s="13">
        <f t="shared" si="525"/>
        <v>6.7671078581073331E-3</v>
      </c>
      <c r="AI311" s="13">
        <f t="shared" si="526"/>
        <v>1.086234561296248E-2</v>
      </c>
      <c r="AJ311" s="13">
        <f t="shared" si="527"/>
        <v>8.7179452943170338E-3</v>
      </c>
      <c r="AK311" s="13">
        <f t="shared" si="528"/>
        <v>4.6645892064667563E-3</v>
      </c>
      <c r="AL311" s="13">
        <f t="shared" si="529"/>
        <v>1.5846908107407348E-4</v>
      </c>
      <c r="AM311" s="13">
        <f t="shared" si="530"/>
        <v>4.7717236687181176E-3</v>
      </c>
      <c r="AN311" s="13">
        <f t="shared" si="531"/>
        <v>6.2916620318170143E-3</v>
      </c>
      <c r="AO311" s="13">
        <f t="shared" si="532"/>
        <v>4.1478733756225633E-3</v>
      </c>
      <c r="AP311" s="13">
        <f t="shared" si="533"/>
        <v>1.8230321816602515E-3</v>
      </c>
      <c r="AQ311" s="13">
        <f t="shared" si="534"/>
        <v>6.0093077242325053E-4</v>
      </c>
      <c r="AR311" s="13">
        <f t="shared" si="535"/>
        <v>1.7845272916862853E-3</v>
      </c>
      <c r="AS311" s="13">
        <f t="shared" si="536"/>
        <v>2.8644662689744417E-3</v>
      </c>
      <c r="AT311" s="13">
        <f t="shared" si="537"/>
        <v>2.2989749286319141E-3</v>
      </c>
      <c r="AU311" s="13">
        <f t="shared" si="538"/>
        <v>1.2300804003696391E-3</v>
      </c>
      <c r="AV311" s="13">
        <f t="shared" si="539"/>
        <v>4.9362145249903441E-4</v>
      </c>
      <c r="AW311" s="13">
        <f t="shared" si="540"/>
        <v>9.3164971844949311E-6</v>
      </c>
      <c r="AX311" s="13">
        <f t="shared" si="541"/>
        <v>1.2765697632820599E-3</v>
      </c>
      <c r="AY311" s="13">
        <f t="shared" si="542"/>
        <v>1.6831958571408702E-3</v>
      </c>
      <c r="AZ311" s="13">
        <f t="shared" si="543"/>
        <v>1.1096723324435346E-3</v>
      </c>
      <c r="BA311" s="13">
        <f t="shared" si="544"/>
        <v>4.8771218162823622E-4</v>
      </c>
      <c r="BB311" s="13">
        <f t="shared" si="545"/>
        <v>1.6076581695841102E-4</v>
      </c>
      <c r="BC311" s="13">
        <f t="shared" si="546"/>
        <v>4.2394918767079582E-5</v>
      </c>
      <c r="BD311" s="13">
        <f t="shared" si="547"/>
        <v>3.9215887120792593E-4</v>
      </c>
      <c r="BE311" s="13">
        <f t="shared" si="548"/>
        <v>6.2948090728985812E-4</v>
      </c>
      <c r="BF311" s="13">
        <f t="shared" si="549"/>
        <v>5.0521133363877165E-4</v>
      </c>
      <c r="BG311" s="13">
        <f t="shared" si="550"/>
        <v>2.703163709242691E-4</v>
      </c>
      <c r="BH311" s="13">
        <f t="shared" si="551"/>
        <v>1.0847580337822517E-4</v>
      </c>
      <c r="BI311" s="13">
        <f t="shared" si="552"/>
        <v>3.4824379680202098E-5</v>
      </c>
      <c r="BJ311" s="14">
        <f t="shared" si="553"/>
        <v>0.44028431375211974</v>
      </c>
      <c r="BK311" s="14">
        <f t="shared" si="554"/>
        <v>0.24550112136824009</v>
      </c>
      <c r="BL311" s="14">
        <f t="shared" si="555"/>
        <v>0.29356096072604976</v>
      </c>
      <c r="BM311" s="14">
        <f t="shared" si="556"/>
        <v>0.55770147816138216</v>
      </c>
      <c r="BN311" s="14">
        <f t="shared" si="557"/>
        <v>0.44050028390247453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1.6362000000000001</v>
      </c>
      <c r="F312" s="10">
        <f>VLOOKUP(B312,home!$B$2:$E$405,3,FALSE)</f>
        <v>0.61119999999999997</v>
      </c>
      <c r="G312" s="10">
        <f>VLOOKUP(C312,away!$B$2:$E$405,4,FALSE)</f>
        <v>1.0785</v>
      </c>
      <c r="H312" s="10">
        <f>VLOOKUP(A312,away!$A$2:$E$405,3,FALSE)</f>
        <v>1.1547000000000001</v>
      </c>
      <c r="I312" s="10">
        <f>VLOOKUP(C312,away!$B$2:$E$405,3,FALSE)</f>
        <v>1.0698000000000001</v>
      </c>
      <c r="J312" s="10">
        <f>VLOOKUP(B312,home!$B$2:$E$405,4,FALSE)</f>
        <v>1.4773000000000001</v>
      </c>
      <c r="K312" s="12">
        <f t="shared" si="502"/>
        <v>1.0785490070400001</v>
      </c>
      <c r="L312" s="12">
        <f t="shared" si="503"/>
        <v>1.8249058240380003</v>
      </c>
      <c r="M312" s="13">
        <f t="shared" si="504"/>
        <v>5.4833452122575954E-2</v>
      </c>
      <c r="N312" s="13">
        <f t="shared" si="505"/>
        <v>5.9140565339379683E-2</v>
      </c>
      <c r="O312" s="13">
        <f t="shared" si="506"/>
        <v>0.10006588613059772</v>
      </c>
      <c r="P312" s="13">
        <f t="shared" si="507"/>
        <v>0.10792596212473389</v>
      </c>
      <c r="Q312" s="13">
        <f t="shared" si="508"/>
        <v>3.1892999011286102E-2</v>
      </c>
      <c r="R312" s="13">
        <f t="shared" si="509"/>
        <v>9.1305409193625564E-2</v>
      </c>
      <c r="S312" s="13">
        <f t="shared" si="510"/>
        <v>5.3106328571613806E-2</v>
      </c>
      <c r="T312" s="13">
        <f t="shared" si="511"/>
        <v>5.8201719641734193E-2</v>
      </c>
      <c r="U312" s="13">
        <f t="shared" si="512"/>
        <v>9.8477358423165753E-2</v>
      </c>
      <c r="V312" s="13">
        <f t="shared" si="513"/>
        <v>1.1614061174009906E-2</v>
      </c>
      <c r="W312" s="13">
        <f t="shared" si="514"/>
        <v>1.1466054138383442E-2</v>
      </c>
      <c r="X312" s="13">
        <f t="shared" si="515"/>
        <v>2.0924468975870959E-2</v>
      </c>
      <c r="Y312" s="13">
        <f t="shared" si="516"/>
        <v>1.9092592649484683E-2</v>
      </c>
      <c r="Z312" s="13">
        <f t="shared" si="517"/>
        <v>5.5541257667873364E-2</v>
      </c>
      <c r="AA312" s="13">
        <f t="shared" si="518"/>
        <v>5.9903968307437605E-2</v>
      </c>
      <c r="AB312" s="13">
        <f t="shared" si="519"/>
        <v>3.2304682767871233E-2</v>
      </c>
      <c r="AC312" s="13">
        <f t="shared" si="520"/>
        <v>1.4287112586611871E-3</v>
      </c>
      <c r="AD312" s="13">
        <f t="shared" si="521"/>
        <v>3.091675326405086E-3</v>
      </c>
      <c r="AE312" s="13">
        <f t="shared" si="522"/>
        <v>5.642016309191227E-3</v>
      </c>
      <c r="AF312" s="13">
        <f t="shared" si="523"/>
        <v>5.1480742109802271E-3</v>
      </c>
      <c r="AG312" s="13">
        <f t="shared" si="524"/>
        <v>3.1315835367325502E-3</v>
      </c>
      <c r="AH312" s="13">
        <f t="shared" si="525"/>
        <v>2.5339391148124332E-2</v>
      </c>
      <c r="AI312" s="13">
        <f t="shared" si="526"/>
        <v>2.7329775161807669E-2</v>
      </c>
      <c r="AJ312" s="13">
        <f t="shared" si="527"/>
        <v>1.4738250931697058E-2</v>
      </c>
      <c r="AK312" s="13">
        <f t="shared" si="528"/>
        <v>5.2986419692960729E-3</v>
      </c>
      <c r="AL312" s="13">
        <f t="shared" si="529"/>
        <v>1.1248245822258803E-4</v>
      </c>
      <c r="AM312" s="13">
        <f t="shared" si="530"/>
        <v>6.6690467067685505E-4</v>
      </c>
      <c r="AN312" s="13">
        <f t="shared" si="531"/>
        <v>1.2170382175963374E-3</v>
      </c>
      <c r="AO312" s="13">
        <f t="shared" si="532"/>
        <v>1.1104900656841916E-3</v>
      </c>
      <c r="AP312" s="13">
        <f t="shared" si="533"/>
        <v>6.7551326280114096E-4</v>
      </c>
      <c r="AQ312" s="13">
        <f t="shared" si="534"/>
        <v>3.0818702187517856E-4</v>
      </c>
      <c r="AR312" s="13">
        <f t="shared" si="535"/>
        <v>9.2484004967578123E-3</v>
      </c>
      <c r="AS312" s="13">
        <f t="shared" si="536"/>
        <v>9.9748531724863816E-3</v>
      </c>
      <c r="AT312" s="13">
        <f t="shared" si="537"/>
        <v>5.3791839922774911E-3</v>
      </c>
      <c r="AU312" s="13">
        <f t="shared" si="538"/>
        <v>1.9339045178521168E-3</v>
      </c>
      <c r="AV312" s="13">
        <f t="shared" si="539"/>
        <v>5.2145269935989264E-4</v>
      </c>
      <c r="AW312" s="13">
        <f t="shared" si="540"/>
        <v>6.1498233164362976E-6</v>
      </c>
      <c r="AX312" s="13">
        <f t="shared" si="541"/>
        <v>1.1988156172480999E-4</v>
      </c>
      <c r="AY312" s="13">
        <f t="shared" si="542"/>
        <v>2.1877256018637678E-4</v>
      </c>
      <c r="AZ312" s="13">
        <f t="shared" si="543"/>
        <v>1.9961965961191148E-4</v>
      </c>
      <c r="BA312" s="13">
        <f t="shared" si="544"/>
        <v>1.2142902647275349E-4</v>
      </c>
      <c r="BB312" s="13">
        <f t="shared" si="545"/>
        <v>5.539913440434808E-5</v>
      </c>
      <c r="BC312" s="13">
        <f t="shared" si="546"/>
        <v>2.0219640604231761E-5</v>
      </c>
      <c r="BD312" s="13">
        <f t="shared" si="547"/>
        <v>2.8129099882615457E-3</v>
      </c>
      <c r="BE312" s="13">
        <f t="shared" si="548"/>
        <v>3.0338612747323884E-3</v>
      </c>
      <c r="BF312" s="13">
        <f t="shared" si="549"/>
        <v>1.6360840326798633E-3</v>
      </c>
      <c r="BG312" s="13">
        <f t="shared" si="550"/>
        <v>5.881989362936218E-4</v>
      </c>
      <c r="BH312" s="13">
        <f t="shared" si="551"/>
        <v>1.586003446703675E-4</v>
      </c>
      <c r="BI312" s="13">
        <f t="shared" si="552"/>
        <v>3.4211648852085344E-5</v>
      </c>
      <c r="BJ312" s="14">
        <f t="shared" si="553"/>
        <v>0.2224452039610863</v>
      </c>
      <c r="BK312" s="14">
        <f t="shared" si="554"/>
        <v>0.22923977027000367</v>
      </c>
      <c r="BL312" s="14">
        <f t="shared" si="555"/>
        <v>0.49008502513784657</v>
      </c>
      <c r="BM312" s="14">
        <f t="shared" si="556"/>
        <v>0.55193436037774113</v>
      </c>
      <c r="BN312" s="14">
        <f t="shared" si="557"/>
        <v>0.44516427392219893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1.6362000000000001</v>
      </c>
      <c r="F313" s="10">
        <f>VLOOKUP(B313,home!$B$2:$E$405,3,FALSE)</f>
        <v>0.86280000000000001</v>
      </c>
      <c r="G313" s="10">
        <f>VLOOKUP(C313,away!$B$2:$E$405,4,FALSE)</f>
        <v>1.1504000000000001</v>
      </c>
      <c r="H313" s="10">
        <f>VLOOKUP(A313,away!$A$2:$E$405,3,FALSE)</f>
        <v>1.1547000000000001</v>
      </c>
      <c r="I313" s="10">
        <f>VLOOKUP(C313,away!$B$2:$E$405,3,FALSE)</f>
        <v>0.7641</v>
      </c>
      <c r="J313" s="10">
        <f>VLOOKUP(B313,home!$B$2:$E$405,4,FALSE)</f>
        <v>0.71319999999999995</v>
      </c>
      <c r="K313" s="12">
        <f t="shared" si="502"/>
        <v>1.6240350493440001</v>
      </c>
      <c r="L313" s="12">
        <f t="shared" si="503"/>
        <v>0.62926083176399994</v>
      </c>
      <c r="M313" s="13">
        <f t="shared" si="504"/>
        <v>0.10505241308747246</v>
      </c>
      <c r="N313" s="13">
        <f t="shared" si="505"/>
        <v>0.17060880087221963</v>
      </c>
      <c r="O313" s="13">
        <f t="shared" si="506"/>
        <v>6.6105368838238227E-2</v>
      </c>
      <c r="P313" s="13">
        <f t="shared" si="507"/>
        <v>0.10735743594311156</v>
      </c>
      <c r="Q313" s="13">
        <f t="shared" si="508"/>
        <v>0.13853733617151795</v>
      </c>
      <c r="R313" s="13">
        <f t="shared" si="509"/>
        <v>2.0798759689607895E-2</v>
      </c>
      <c r="S313" s="13">
        <f t="shared" si="510"/>
        <v>2.7428258698547061E-2</v>
      </c>
      <c r="T313" s="13">
        <f t="shared" si="511"/>
        <v>8.717611938965826E-2</v>
      </c>
      <c r="U313" s="13">
        <f t="shared" si="512"/>
        <v>3.3777914718806361E-2</v>
      </c>
      <c r="V313" s="13">
        <f t="shared" si="513"/>
        <v>3.1144533155913513E-3</v>
      </c>
      <c r="W313" s="13">
        <f t="shared" si="514"/>
        <v>7.4996496528432488E-2</v>
      </c>
      <c r="X313" s="13">
        <f t="shared" si="515"/>
        <v>4.7192357784867363E-2</v>
      </c>
      <c r="Y313" s="13">
        <f t="shared" si="516"/>
        <v>1.4848151156304957E-2</v>
      </c>
      <c r="Z313" s="13">
        <f t="shared" si="517"/>
        <v>4.3626149406474054E-3</v>
      </c>
      <c r="AA313" s="13">
        <f t="shared" si="518"/>
        <v>7.0850395704031826E-3</v>
      </c>
      <c r="AB313" s="13">
        <f t="shared" si="519"/>
        <v>5.7531762941619635E-3</v>
      </c>
      <c r="AC313" s="13">
        <f t="shared" si="520"/>
        <v>1.9892434672585984E-4</v>
      </c>
      <c r="AD313" s="13">
        <f t="shared" si="521"/>
        <v>3.0449234735045017E-2</v>
      </c>
      <c r="AE313" s="13">
        <f t="shared" si="522"/>
        <v>1.9160510775951704E-2</v>
      </c>
      <c r="AF313" s="13">
        <f t="shared" si="523"/>
        <v>6.0284794739492269E-3</v>
      </c>
      <c r="AG313" s="13">
        <f t="shared" si="524"/>
        <v>1.264495336016497E-3</v>
      </c>
      <c r="AH313" s="13">
        <f t="shared" si="525"/>
        <v>6.8630567655445982E-4</v>
      </c>
      <c r="AI313" s="13">
        <f t="shared" si="526"/>
        <v>1.1145844732881897E-3</v>
      </c>
      <c r="AJ313" s="13">
        <f t="shared" si="527"/>
        <v>9.0506212503732076E-4</v>
      </c>
      <c r="AK313" s="13">
        <f t="shared" si="528"/>
        <v>4.8995087096479015E-4</v>
      </c>
      <c r="AL313" s="13">
        <f t="shared" si="529"/>
        <v>8.1315629726142938E-6</v>
      </c>
      <c r="AM313" s="13">
        <f t="shared" si="530"/>
        <v>9.8901248870831675E-3</v>
      </c>
      <c r="AN313" s="13">
        <f t="shared" si="531"/>
        <v>6.2234682126957892E-3</v>
      </c>
      <c r="AO313" s="13">
        <f t="shared" si="532"/>
        <v>1.9580923919888834E-3</v>
      </c>
      <c r="AP313" s="13">
        <f t="shared" si="533"/>
        <v>4.1071694908456164E-4</v>
      </c>
      <c r="AQ313" s="13">
        <f t="shared" si="534"/>
        <v>6.4612022250130907E-5</v>
      </c>
      <c r="AR313" s="13">
        <f t="shared" si="535"/>
        <v>8.6373056174602873E-5</v>
      </c>
      <c r="AS313" s="13">
        <f t="shared" si="536"/>
        <v>1.4027287054651328E-4</v>
      </c>
      <c r="AT313" s="13">
        <f t="shared" si="537"/>
        <v>1.1390402911981563E-4</v>
      </c>
      <c r="AU313" s="13">
        <f t="shared" si="538"/>
        <v>6.1661378517360052E-5</v>
      </c>
      <c r="AV313" s="13">
        <f t="shared" si="539"/>
        <v>2.5035059975764992E-5</v>
      </c>
      <c r="AW313" s="13">
        <f t="shared" si="540"/>
        <v>2.3083285690261461E-7</v>
      </c>
      <c r="AX313" s="13">
        <f t="shared" si="541"/>
        <v>2.6769849098354048E-3</v>
      </c>
      <c r="AY313" s="13">
        <f t="shared" si="542"/>
        <v>1.6845217509827031E-3</v>
      </c>
      <c r="AZ313" s="13">
        <f t="shared" si="543"/>
        <v>5.3000177907396267E-4</v>
      </c>
      <c r="BA313" s="13">
        <f t="shared" si="544"/>
        <v>1.1116978677882715E-4</v>
      </c>
      <c r="BB313" s="13">
        <f t="shared" si="545"/>
        <v>1.7488698123867823E-5</v>
      </c>
      <c r="BC313" s="13">
        <f t="shared" si="546"/>
        <v>2.2009905455789158E-6</v>
      </c>
      <c r="BD313" s="13">
        <f t="shared" si="547"/>
        <v>9.0585301950715439E-6</v>
      </c>
      <c r="BE313" s="13">
        <f t="shared" si="548"/>
        <v>1.4711370532337132E-5</v>
      </c>
      <c r="BF313" s="13">
        <f t="shared" si="549"/>
        <v>1.1945890684201002E-5</v>
      </c>
      <c r="BG313" s="13">
        <f t="shared" si="550"/>
        <v>6.466848388924801E-6</v>
      </c>
      <c r="BH313" s="13">
        <f t="shared" si="551"/>
        <v>2.6255971106019158E-6</v>
      </c>
      <c r="BI313" s="13">
        <f t="shared" si="552"/>
        <v>8.5281234661476858E-7</v>
      </c>
      <c r="BJ313" s="14">
        <f t="shared" si="553"/>
        <v>0.61383136460240606</v>
      </c>
      <c r="BK313" s="14">
        <f t="shared" si="554"/>
        <v>0.24484413870540361</v>
      </c>
      <c r="BL313" s="14">
        <f t="shared" si="555"/>
        <v>0.13718906970065414</v>
      </c>
      <c r="BM313" s="14">
        <f t="shared" si="556"/>
        <v>0.39008278242881783</v>
      </c>
      <c r="BN313" s="14">
        <f t="shared" si="557"/>
        <v>0.60846011460216776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1.6362000000000001</v>
      </c>
      <c r="F314" s="10">
        <f>VLOOKUP(B314,home!$B$2:$E$405,3,FALSE)</f>
        <v>0.86280000000000001</v>
      </c>
      <c r="G314" s="10">
        <f>VLOOKUP(C314,away!$B$2:$E$405,4,FALSE)</f>
        <v>0.82689999999999997</v>
      </c>
      <c r="H314" s="10">
        <f>VLOOKUP(A314,away!$A$2:$E$405,3,FALSE)</f>
        <v>1.1547000000000001</v>
      </c>
      <c r="I314" s="10">
        <f>VLOOKUP(C314,away!$B$2:$E$405,3,FALSE)</f>
        <v>0.96789999999999998</v>
      </c>
      <c r="J314" s="10">
        <f>VLOOKUP(B314,home!$B$2:$E$405,4,FALSE)</f>
        <v>1.3754999999999999</v>
      </c>
      <c r="K314" s="12">
        <f t="shared" si="502"/>
        <v>1.1673457773839999</v>
      </c>
      <c r="L314" s="12">
        <f t="shared" si="503"/>
        <v>1.5373057458150001</v>
      </c>
      <c r="M314" s="13">
        <f t="shared" si="504"/>
        <v>6.6893630663836398E-2</v>
      </c>
      <c r="N314" s="13">
        <f t="shared" si="505"/>
        <v>7.8087997289314287E-2</v>
      </c>
      <c r="O314" s="13">
        <f t="shared" si="506"/>
        <v>0.10283596277794217</v>
      </c>
      <c r="P314" s="13">
        <f t="shared" si="507"/>
        <v>0.12004512691204899</v>
      </c>
      <c r="Q314" s="13">
        <f t="shared" si="508"/>
        <v>4.5577846950027132E-2</v>
      </c>
      <c r="R314" s="13">
        <f t="shared" si="509"/>
        <v>7.9045158227474002E-2</v>
      </c>
      <c r="S314" s="13">
        <f t="shared" si="510"/>
        <v>5.3857266948737478E-2</v>
      </c>
      <c r="T314" s="13">
        <f t="shared" si="511"/>
        <v>7.0067085998153381E-2</v>
      </c>
      <c r="U314" s="13">
        <f t="shared" si="512"/>
        <v>9.2273031679491926E-2</v>
      </c>
      <c r="V314" s="13">
        <f t="shared" si="513"/>
        <v>1.0738943772601994E-2</v>
      </c>
      <c r="W314" s="13">
        <f t="shared" si="514"/>
        <v>1.7735035726456124E-2</v>
      </c>
      <c r="X314" s="13">
        <f t="shared" si="515"/>
        <v>2.7264172324515303E-2</v>
      </c>
      <c r="Y314" s="13">
        <f t="shared" si="516"/>
        <v>2.0956684384683844E-2</v>
      </c>
      <c r="Z314" s="13">
        <f t="shared" si="517"/>
        <v>4.0505525307317221E-2</v>
      </c>
      <c r="AA314" s="13">
        <f t="shared" si="518"/>
        <v>4.7283953928217506E-2</v>
      </c>
      <c r="AB314" s="13">
        <f t="shared" si="519"/>
        <v>2.759836197806215E-2</v>
      </c>
      <c r="AC314" s="13">
        <f t="shared" si="520"/>
        <v>1.2044848807820625E-3</v>
      </c>
      <c r="AD314" s="13">
        <f t="shared" si="521"/>
        <v>5.1757297667582381E-3</v>
      </c>
      <c r="AE314" s="13">
        <f t="shared" si="522"/>
        <v>7.9566791092231682E-3</v>
      </c>
      <c r="AF314" s="13">
        <f t="shared" si="523"/>
        <v>6.1159242561074781E-3</v>
      </c>
      <c r="AG314" s="13">
        <f t="shared" si="524"/>
        <v>3.1340151666277866E-3</v>
      </c>
      <c r="AH314" s="13">
        <f t="shared" si="525"/>
        <v>1.556734419804841E-2</v>
      </c>
      <c r="AI314" s="13">
        <f t="shared" si="526"/>
        <v>1.8172473514675123E-2</v>
      </c>
      <c r="AJ314" s="13">
        <f t="shared" si="527"/>
        <v>1.060678011098929E-2</v>
      </c>
      <c r="AK314" s="13">
        <f t="shared" si="528"/>
        <v>4.1272599914013129E-3</v>
      </c>
      <c r="AL314" s="13">
        <f t="shared" si="529"/>
        <v>8.6461170632973501E-5</v>
      </c>
      <c r="AM314" s="13">
        <f t="shared" si="530"/>
        <v>1.2083732576211796E-3</v>
      </c>
      <c r="AN314" s="13">
        <f t="shared" si="531"/>
        <v>1.8576391520302288E-3</v>
      </c>
      <c r="AO314" s="13">
        <f t="shared" si="532"/>
        <v>1.4278796710334878E-3</v>
      </c>
      <c r="AP314" s="13">
        <f t="shared" si="533"/>
        <v>7.3169587420407131E-4</v>
      </c>
      <c r="AQ314" s="13">
        <f t="shared" si="534"/>
        <v>2.81210067900762E-4</v>
      </c>
      <c r="AR314" s="13">
        <f t="shared" si="535"/>
        <v>4.7863535365479225E-3</v>
      </c>
      <c r="AS314" s="13">
        <f t="shared" si="536"/>
        <v>5.5873295899561927E-3</v>
      </c>
      <c r="AT314" s="13">
        <f t="shared" si="537"/>
        <v>3.2611728018440188E-3</v>
      </c>
      <c r="AU314" s="13">
        <f t="shared" si="538"/>
        <v>1.2689720998507207E-3</v>
      </c>
      <c r="AV314" s="13">
        <f t="shared" si="539"/>
        <v>3.7033230559471183E-4</v>
      </c>
      <c r="AW314" s="13">
        <f t="shared" si="540"/>
        <v>4.310010990831642E-6</v>
      </c>
      <c r="AX314" s="13">
        <f t="shared" si="541"/>
        <v>2.350982366313052E-4</v>
      </c>
      <c r="AY314" s="13">
        <f t="shared" si="542"/>
        <v>3.6141787000427999E-4</v>
      </c>
      <c r="AZ314" s="13">
        <f t="shared" si="543"/>
        <v>2.7780488409889922E-4</v>
      </c>
      <c r="BA314" s="13">
        <f t="shared" si="544"/>
        <v>1.4235701484690273E-4</v>
      </c>
      <c r="BB314" s="13">
        <f t="shared" si="545"/>
        <v>5.4711564220303682E-5</v>
      </c>
      <c r="BC314" s="13">
        <f t="shared" si="546"/>
        <v>1.6821680407679838E-5</v>
      </c>
      <c r="BD314" s="13">
        <f t="shared" si="547"/>
        <v>1.2263481322061791E-3</v>
      </c>
      <c r="BE314" s="13">
        <f t="shared" si="548"/>
        <v>1.4315723137336386E-3</v>
      </c>
      <c r="BF314" s="13">
        <f t="shared" si="549"/>
        <v>8.3556994772840279E-4</v>
      </c>
      <c r="BG314" s="13">
        <f t="shared" si="550"/>
        <v>3.2513301672990676E-4</v>
      </c>
      <c r="BH314" s="13">
        <f t="shared" si="551"/>
        <v>9.4885663541944586E-5</v>
      </c>
      <c r="BI314" s="13">
        <f t="shared" si="552"/>
        <v>2.2152875733993572E-5</v>
      </c>
      <c r="BJ314" s="14">
        <f t="shared" si="553"/>
        <v>0.28866618024486584</v>
      </c>
      <c r="BK314" s="14">
        <f t="shared" si="554"/>
        <v>0.2531873322186442</v>
      </c>
      <c r="BL314" s="14">
        <f t="shared" si="555"/>
        <v>0.41672014868976942</v>
      </c>
      <c r="BM314" s="14">
        <f t="shared" si="556"/>
        <v>0.50623635578094039</v>
      </c>
      <c r="BN314" s="14">
        <f t="shared" si="557"/>
        <v>0.49248572282064296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1.6362000000000001</v>
      </c>
      <c r="F315" s="10">
        <f>VLOOKUP(B315,home!$B$2:$E$405,3,FALSE)</f>
        <v>0.89880000000000004</v>
      </c>
      <c r="G315" s="10">
        <f>VLOOKUP(C315,away!$B$2:$E$405,4,FALSE)</f>
        <v>1.1145</v>
      </c>
      <c r="H315" s="10">
        <f>VLOOKUP(A315,away!$A$2:$E$405,3,FALSE)</f>
        <v>1.1547000000000001</v>
      </c>
      <c r="I315" s="10">
        <f>VLOOKUP(C315,away!$B$2:$E$405,3,FALSE)</f>
        <v>0.40749999999999997</v>
      </c>
      <c r="J315" s="10">
        <f>VLOOKUP(B315,home!$B$2:$E$405,4,FALSE)</f>
        <v>1.0698000000000001</v>
      </c>
      <c r="K315" s="12">
        <f t="shared" si="502"/>
        <v>1.6390021561200001</v>
      </c>
      <c r="L315" s="12">
        <f t="shared" si="503"/>
        <v>0.50338395945000003</v>
      </c>
      <c r="M315" s="13">
        <f t="shared" si="504"/>
        <v>0.11737443963943807</v>
      </c>
      <c r="N315" s="13">
        <f t="shared" si="505"/>
        <v>0.19237695964241583</v>
      </c>
      <c r="O315" s="13">
        <f t="shared" si="506"/>
        <v>5.9084410163925356E-2</v>
      </c>
      <c r="P315" s="13">
        <f t="shared" si="507"/>
        <v>9.6839475651752119E-2</v>
      </c>
      <c r="Q315" s="13">
        <f t="shared" si="508"/>
        <v>0.15765312582086488</v>
      </c>
      <c r="R315" s="13">
        <f t="shared" si="509"/>
        <v>1.487107216504229E-2</v>
      </c>
      <c r="S315" s="13">
        <f t="shared" si="510"/>
        <v>1.9974289277363472E-2</v>
      </c>
      <c r="T315" s="13">
        <f t="shared" si="511"/>
        <v>7.9360054695375992E-2</v>
      </c>
      <c r="U315" s="13">
        <f t="shared" si="512"/>
        <v>2.4373719342320431E-2</v>
      </c>
      <c r="V315" s="13">
        <f t="shared" si="513"/>
        <v>1.8310817036848142E-3</v>
      </c>
      <c r="W315" s="13">
        <f t="shared" si="514"/>
        <v>8.6131271046485075E-2</v>
      </c>
      <c r="X315" s="13">
        <f t="shared" si="515"/>
        <v>4.3357100251840801E-2</v>
      </c>
      <c r="Y315" s="13">
        <f t="shared" si="516"/>
        <v>1.0912634397521109E-2</v>
      </c>
      <c r="Z315" s="13">
        <f t="shared" si="517"/>
        <v>2.4952863959018909E-3</v>
      </c>
      <c r="AA315" s="13">
        <f t="shared" si="518"/>
        <v>4.0897797830201036E-3</v>
      </c>
      <c r="AB315" s="13">
        <f t="shared" si="519"/>
        <v>3.3515789412129683E-3</v>
      </c>
      <c r="AC315" s="13">
        <f t="shared" si="520"/>
        <v>9.442057434153987E-5</v>
      </c>
      <c r="AD315" s="13">
        <f t="shared" si="521"/>
        <v>3.5292334738636293E-2</v>
      </c>
      <c r="AE315" s="13">
        <f t="shared" si="522"/>
        <v>1.7765595198969517E-2</v>
      </c>
      <c r="AF315" s="13">
        <f t="shared" si="523"/>
        <v>4.471457826621594E-3</v>
      </c>
      <c r="AG315" s="13">
        <f t="shared" si="524"/>
        <v>7.5028671509282335E-4</v>
      </c>
      <c r="AH315" s="13">
        <f t="shared" si="525"/>
        <v>3.140217864827035E-4</v>
      </c>
      <c r="AI315" s="13">
        <f t="shared" si="526"/>
        <v>5.1468238511380546E-4</v>
      </c>
      <c r="AJ315" s="13">
        <f t="shared" si="527"/>
        <v>4.2178276945925569E-4</v>
      </c>
      <c r="AK315" s="13">
        <f t="shared" si="528"/>
        <v>2.3043428951932833E-4</v>
      </c>
      <c r="AL315" s="13">
        <f t="shared" si="529"/>
        <v>3.1160579553982251E-6</v>
      </c>
      <c r="AM315" s="13">
        <f t="shared" si="530"/>
        <v>1.1568842546226721E-2</v>
      </c>
      <c r="AN315" s="13">
        <f t="shared" si="531"/>
        <v>5.8235697671732258E-3</v>
      </c>
      <c r="AO315" s="13">
        <f t="shared" si="532"/>
        <v>1.4657458037664868E-3</v>
      </c>
      <c r="AP315" s="13">
        <f t="shared" si="533"/>
        <v>2.4594430874906565E-4</v>
      </c>
      <c r="AQ315" s="13">
        <f t="shared" si="534"/>
        <v>3.0951104985574483E-5</v>
      </c>
      <c r="AR315" s="13">
        <f t="shared" si="535"/>
        <v>3.1614706046645166E-5</v>
      </c>
      <c r="AS315" s="13">
        <f t="shared" si="536"/>
        <v>5.1816571375551439E-5</v>
      </c>
      <c r="AT315" s="13">
        <f t="shared" si="537"/>
        <v>4.2463736103637344E-5</v>
      </c>
      <c r="AU315" s="13">
        <f t="shared" si="538"/>
        <v>2.3199385010257436E-5</v>
      </c>
      <c r="AV315" s="13">
        <f t="shared" si="539"/>
        <v>9.5059605131174864E-6</v>
      </c>
      <c r="AW315" s="13">
        <f t="shared" si="540"/>
        <v>7.1413763845623333E-8</v>
      </c>
      <c r="AX315" s="13">
        <f t="shared" si="541"/>
        <v>3.1602263128464024E-3</v>
      </c>
      <c r="AY315" s="13">
        <f t="shared" si="542"/>
        <v>1.5908072341186963E-3</v>
      </c>
      <c r="AZ315" s="13">
        <f t="shared" si="543"/>
        <v>4.0039342211618632E-4</v>
      </c>
      <c r="BA315" s="13">
        <f t="shared" si="544"/>
        <v>6.7183875387527044E-5</v>
      </c>
      <c r="BB315" s="13">
        <f t="shared" si="545"/>
        <v>8.45482130094219E-6</v>
      </c>
      <c r="BC315" s="13">
        <f t="shared" si="546"/>
        <v>8.5120428458209637E-7</v>
      </c>
      <c r="BD315" s="13">
        <f t="shared" si="547"/>
        <v>2.6523893177680153E-6</v>
      </c>
      <c r="BE315" s="13">
        <f t="shared" si="548"/>
        <v>4.3472718106914337E-6</v>
      </c>
      <c r="BF315" s="13">
        <f t="shared" si="549"/>
        <v>3.5625939354814782E-6</v>
      </c>
      <c r="BG315" s="13">
        <f t="shared" si="550"/>
        <v>1.9463663805447266E-6</v>
      </c>
      <c r="BH315" s="13">
        <f t="shared" si="551"/>
        <v>7.9752467357807184E-7</v>
      </c>
      <c r="BI315" s="13">
        <f t="shared" si="552"/>
        <v>2.614289319106715E-7</v>
      </c>
      <c r="BJ315" s="14">
        <f t="shared" si="553"/>
        <v>0.65243379073477925</v>
      </c>
      <c r="BK315" s="14">
        <f t="shared" si="554"/>
        <v>0.23770763013865409</v>
      </c>
      <c r="BL315" s="14">
        <f t="shared" si="555"/>
        <v>0.10742364956019544</v>
      </c>
      <c r="BM315" s="14">
        <f t="shared" si="556"/>
        <v>0.36027013792573742</v>
      </c>
      <c r="BN315" s="14">
        <f t="shared" si="557"/>
        <v>0.63819948308343855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1.6362000000000001</v>
      </c>
      <c r="F316" s="10">
        <f>VLOOKUP(B316,home!$B$2:$E$405,3,FALSE)</f>
        <v>1.1145</v>
      </c>
      <c r="G316" s="10">
        <f>VLOOKUP(C316,away!$B$2:$E$405,4,FALSE)</f>
        <v>0.82689999999999997</v>
      </c>
      <c r="H316" s="10">
        <f>VLOOKUP(A316,away!$A$2:$E$405,3,FALSE)</f>
        <v>1.1547000000000001</v>
      </c>
      <c r="I316" s="10">
        <f>VLOOKUP(C316,away!$B$2:$E$405,3,FALSE)</f>
        <v>1.3245</v>
      </c>
      <c r="J316" s="10">
        <f>VLOOKUP(B316,home!$B$2:$E$405,4,FALSE)</f>
        <v>0.71319999999999995</v>
      </c>
      <c r="K316" s="12">
        <f t="shared" si="502"/>
        <v>1.5078892778100002</v>
      </c>
      <c r="L316" s="12">
        <f t="shared" si="503"/>
        <v>1.0907681869799999</v>
      </c>
      <c r="M316" s="13">
        <f t="shared" si="504"/>
        <v>7.4373360073601763E-2</v>
      </c>
      <c r="N316" s="13">
        <f t="shared" si="505"/>
        <v>0.11214679220968646</v>
      </c>
      <c r="O316" s="13">
        <f t="shared" si="506"/>
        <v>8.1124095127093301E-2</v>
      </c>
      <c r="P316" s="13">
        <f t="shared" si="507"/>
        <v>0.12232615321418247</v>
      </c>
      <c r="Q316" s="13">
        <f t="shared" si="508"/>
        <v>8.4552472756886154E-2</v>
      </c>
      <c r="R316" s="13">
        <f t="shared" si="509"/>
        <v>4.4243791081086295E-2</v>
      </c>
      <c r="S316" s="13">
        <f t="shared" si="510"/>
        <v>5.0299219187391837E-2</v>
      </c>
      <c r="T316" s="13">
        <f t="shared" si="511"/>
        <v>9.2227147413704538E-2</v>
      </c>
      <c r="U316" s="13">
        <f t="shared" si="512"/>
        <v>6.6714738180835745E-2</v>
      </c>
      <c r="V316" s="13">
        <f t="shared" si="513"/>
        <v>9.192225081641487E-3</v>
      </c>
      <c r="W316" s="13">
        <f t="shared" si="514"/>
        <v>4.2498589027476927E-2</v>
      </c>
      <c r="X316" s="13">
        <f t="shared" si="515"/>
        <v>4.6356108902709123E-2</v>
      </c>
      <c r="Y316" s="13">
        <f t="shared" si="516"/>
        <v>2.5281884431627728E-2</v>
      </c>
      <c r="Z316" s="13">
        <f t="shared" si="517"/>
        <v>1.6086573260879464E-2</v>
      </c>
      <c r="AA316" s="13">
        <f t="shared" si="518"/>
        <v>2.4256771336785193E-2</v>
      </c>
      <c r="AB316" s="13">
        <f t="shared" si="519"/>
        <v>1.8288262706513674E-2</v>
      </c>
      <c r="AC316" s="13">
        <f t="shared" si="520"/>
        <v>9.4493640986112481E-4</v>
      </c>
      <c r="AD316" s="13">
        <f t="shared" si="521"/>
        <v>1.6020791679146541E-2</v>
      </c>
      <c r="AE316" s="13">
        <f t="shared" si="522"/>
        <v>1.7474969893846941E-2</v>
      </c>
      <c r="AF316" s="13">
        <f t="shared" si="523"/>
        <v>9.5305706143207526E-3</v>
      </c>
      <c r="AG316" s="13">
        <f t="shared" si="524"/>
        <v>3.4652144099558374E-3</v>
      </c>
      <c r="AH316" s="13">
        <f t="shared" si="525"/>
        <v>4.3866805876226099E-3</v>
      </c>
      <c r="AI316" s="13">
        <f t="shared" si="526"/>
        <v>6.6146286232534037E-3</v>
      </c>
      <c r="AJ316" s="13">
        <f t="shared" si="527"/>
        <v>4.9870637888494666E-3</v>
      </c>
      <c r="AK316" s="13">
        <f t="shared" si="528"/>
        <v>2.5066466716535418E-3</v>
      </c>
      <c r="AL316" s="13">
        <f t="shared" si="529"/>
        <v>6.2167655696039663E-5</v>
      </c>
      <c r="AM316" s="13">
        <f t="shared" si="530"/>
        <v>4.8315159990025454E-3</v>
      </c>
      <c r="AN316" s="13">
        <f t="shared" si="531"/>
        <v>5.2700639465968688E-3</v>
      </c>
      <c r="AO316" s="13">
        <f t="shared" si="532"/>
        <v>2.8742090481490646E-3</v>
      </c>
      <c r="AP316" s="13">
        <f t="shared" si="533"/>
        <v>1.0450319308170223E-3</v>
      </c>
      <c r="AQ316" s="13">
        <f t="shared" si="534"/>
        <v>2.8497189612837302E-4</v>
      </c>
      <c r="AR316" s="13">
        <f t="shared" si="535"/>
        <v>9.5697032628429507E-4</v>
      </c>
      <c r="AS316" s="13">
        <f t="shared" si="536"/>
        <v>1.4430052941864259E-3</v>
      </c>
      <c r="AT316" s="13">
        <f t="shared" si="537"/>
        <v>1.0879461054633885E-3</v>
      </c>
      <c r="AU316" s="13">
        <f t="shared" si="538"/>
        <v>5.4683408908779709E-4</v>
      </c>
      <c r="AV316" s="13">
        <f t="shared" si="539"/>
        <v>2.0614131491912186E-4</v>
      </c>
      <c r="AW316" s="13">
        <f t="shared" si="540"/>
        <v>2.8402979866695006E-6</v>
      </c>
      <c r="AX316" s="13">
        <f t="shared" si="541"/>
        <v>1.2142318617439016E-3</v>
      </c>
      <c r="AY316" s="13">
        <f t="shared" si="542"/>
        <v>1.3244454864077453E-3</v>
      </c>
      <c r="AZ316" s="13">
        <f t="shared" si="543"/>
        <v>7.2233150098141021E-4</v>
      </c>
      <c r="BA316" s="13">
        <f t="shared" si="544"/>
        <v>2.626320739080116E-4</v>
      </c>
      <c r="BB316" s="13">
        <f t="shared" si="545"/>
        <v>7.1617677774859798E-5</v>
      </c>
      <c r="BC316" s="13">
        <f t="shared" si="546"/>
        <v>1.5623656908440333E-5</v>
      </c>
      <c r="BD316" s="13">
        <f t="shared" si="547"/>
        <v>1.7397213129912982E-4</v>
      </c>
      <c r="BE316" s="13">
        <f t="shared" si="548"/>
        <v>2.6233071142371141E-4</v>
      </c>
      <c r="BF316" s="13">
        <f t="shared" si="549"/>
        <v>1.9778283349804191E-4</v>
      </c>
      <c r="BG316" s="13">
        <f t="shared" si="550"/>
        <v>9.9411537988859314E-5</v>
      </c>
      <c r="BH316" s="13">
        <f t="shared" si="551"/>
        <v>3.7475398056000613E-5</v>
      </c>
      <c r="BI316" s="13">
        <f t="shared" si="552"/>
        <v>1.1301750182061003E-5</v>
      </c>
      <c r="BJ316" s="14">
        <f t="shared" si="553"/>
        <v>0.46747121641777928</v>
      </c>
      <c r="BK316" s="14">
        <f t="shared" si="554"/>
        <v>0.2585225071087825</v>
      </c>
      <c r="BL316" s="14">
        <f t="shared" si="555"/>
        <v>0.25814584959608206</v>
      </c>
      <c r="BM316" s="14">
        <f t="shared" si="556"/>
        <v>0.4801378767325658</v>
      </c>
      <c r="BN316" s="14">
        <f t="shared" si="557"/>
        <v>0.5187666644625365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1.6362000000000001</v>
      </c>
      <c r="F317" s="10">
        <f>VLOOKUP(B317,home!$B$2:$E$405,3,FALSE)</f>
        <v>1.2583</v>
      </c>
      <c r="G317" s="10">
        <f>VLOOKUP(C317,away!$B$2:$E$405,4,FALSE)</f>
        <v>1.1863999999999999</v>
      </c>
      <c r="H317" s="10">
        <f>VLOOKUP(A317,away!$A$2:$E$405,3,FALSE)</f>
        <v>1.1547000000000001</v>
      </c>
      <c r="I317" s="10">
        <f>VLOOKUP(C317,away!$B$2:$E$405,3,FALSE)</f>
        <v>1.2736000000000001</v>
      </c>
      <c r="J317" s="10">
        <f>VLOOKUP(B317,home!$B$2:$E$405,4,FALSE)</f>
        <v>1.1207</v>
      </c>
      <c r="K317" s="12">
        <f t="shared" si="502"/>
        <v>2.442596457744</v>
      </c>
      <c r="L317" s="12">
        <f t="shared" si="503"/>
        <v>1.6481304685440004</v>
      </c>
      <c r="M317" s="13">
        <f t="shared" si="504"/>
        <v>1.6727069791282658E-2</v>
      </c>
      <c r="N317" s="13">
        <f t="shared" si="505"/>
        <v>4.0857481420623683E-2</v>
      </c>
      <c r="O317" s="13">
        <f t="shared" si="506"/>
        <v>2.7568393372474877E-2</v>
      </c>
      <c r="P317" s="13">
        <f t="shared" si="507"/>
        <v>6.7338459997300301E-2</v>
      </c>
      <c r="Q317" s="13">
        <f t="shared" si="508"/>
        <v>4.9899169695178373E-2</v>
      </c>
      <c r="R317" s="13">
        <f t="shared" si="509"/>
        <v>2.2718154542991174E-2</v>
      </c>
      <c r="S317" s="13">
        <f t="shared" si="510"/>
        <v>6.7771406638883674E-2</v>
      </c>
      <c r="T317" s="13">
        <f t="shared" si="511"/>
        <v>8.2240341929670918E-2</v>
      </c>
      <c r="U317" s="13">
        <f t="shared" si="512"/>
        <v>5.5491283813190996E-2</v>
      </c>
      <c r="V317" s="13">
        <f t="shared" si="513"/>
        <v>3.0314283054402837E-2</v>
      </c>
      <c r="W317" s="13">
        <f t="shared" si="514"/>
        <v>4.0627845047269809E-2</v>
      </c>
      <c r="X317" s="13">
        <f t="shared" si="515"/>
        <v>6.6959989293689834E-2</v>
      </c>
      <c r="Y317" s="13">
        <f t="shared" si="516"/>
        <v>5.5179399264155153E-2</v>
      </c>
      <c r="Z317" s="13">
        <f t="shared" si="517"/>
        <v>1.2480827563798353E-2</v>
      </c>
      <c r="AA317" s="13">
        <f t="shared" si="518"/>
        <v>3.048562519704753E-2</v>
      </c>
      <c r="AB317" s="13">
        <f t="shared" si="519"/>
        <v>3.7232040059209784E-2</v>
      </c>
      <c r="AC317" s="13">
        <f t="shared" si="520"/>
        <v>7.6272965105250385E-3</v>
      </c>
      <c r="AD317" s="13">
        <f t="shared" si="521"/>
        <v>2.4809357599558338E-2</v>
      </c>
      <c r="AE317" s="13">
        <f t="shared" si="522"/>
        <v>4.0889058164835741E-2</v>
      </c>
      <c r="AF317" s="13">
        <f t="shared" si="523"/>
        <v>3.3695251295766816E-2</v>
      </c>
      <c r="AG317" s="13">
        <f t="shared" si="524"/>
        <v>1.8511390101933332E-2</v>
      </c>
      <c r="AH317" s="13">
        <f t="shared" si="525"/>
        <v>5.1425080451349631E-3</v>
      </c>
      <c r="AI317" s="13">
        <f t="shared" si="526"/>
        <v>1.2561071934966682E-2</v>
      </c>
      <c r="AJ317" s="13">
        <f t="shared" si="527"/>
        <v>1.5340814906908602E-2</v>
      </c>
      <c r="AK317" s="13">
        <f t="shared" si="528"/>
        <v>1.24904733835071E-2</v>
      </c>
      <c r="AL317" s="13">
        <f t="shared" si="529"/>
        <v>1.2282136856491322E-3</v>
      </c>
      <c r="AM317" s="13">
        <f t="shared" si="530"/>
        <v>1.2119849798317076E-2</v>
      </c>
      <c r="AN317" s="13">
        <f t="shared" si="531"/>
        <v>1.997509372678323E-2</v>
      </c>
      <c r="AO317" s="13">
        <f t="shared" si="532"/>
        <v>1.6460780291566789E-2</v>
      </c>
      <c r="AP317" s="13">
        <f t="shared" si="533"/>
        <v>9.0431711781799404E-3</v>
      </c>
      <c r="AQ317" s="13">
        <f t="shared" si="534"/>
        <v>3.7260814877543261E-3</v>
      </c>
      <c r="AR317" s="13">
        <f t="shared" si="535"/>
        <v>1.6951048387839149E-3</v>
      </c>
      <c r="AS317" s="13">
        <f t="shared" si="536"/>
        <v>4.1404570747183046E-3</v>
      </c>
      <c r="AT317" s="13">
        <f t="shared" si="537"/>
        <v>5.0567328920740097E-3</v>
      </c>
      <c r="AU317" s="13">
        <f t="shared" si="538"/>
        <v>4.1171859499791828E-3</v>
      </c>
      <c r="AV317" s="13">
        <f t="shared" si="539"/>
        <v>2.5141559543231289E-3</v>
      </c>
      <c r="AW317" s="13">
        <f t="shared" si="540"/>
        <v>1.3734559737135936E-4</v>
      </c>
      <c r="AX317" s="13">
        <f t="shared" si="541"/>
        <v>4.9339836976264387E-3</v>
      </c>
      <c r="AY317" s="13">
        <f t="shared" si="542"/>
        <v>8.1318488633575214E-3</v>
      </c>
      <c r="AZ317" s="13">
        <f t="shared" si="543"/>
        <v>6.7011739386472159E-3</v>
      </c>
      <c r="BA317" s="13">
        <f t="shared" si="544"/>
        <v>3.6814696477658272E-3</v>
      </c>
      <c r="BB317" s="13">
        <f t="shared" si="545"/>
        <v>1.5168855738757021E-3</v>
      </c>
      <c r="BC317" s="13">
        <f t="shared" si="546"/>
        <v>5.0000506631987893E-4</v>
      </c>
      <c r="BD317" s="13">
        <f t="shared" si="547"/>
        <v>4.6562565536268941E-4</v>
      </c>
      <c r="BE317" s="13">
        <f t="shared" si="548"/>
        <v>1.1373355764236336E-3</v>
      </c>
      <c r="BF317" s="13">
        <f t="shared" si="549"/>
        <v>1.3890259251192994E-3</v>
      </c>
      <c r="BG317" s="13">
        <f t="shared" si="550"/>
        <v>1.1309432681369943E-3</v>
      </c>
      <c r="BH317" s="13">
        <f t="shared" si="551"/>
        <v>6.9060950516521133E-4</v>
      </c>
      <c r="BI317" s="13">
        <f t="shared" si="552"/>
        <v>3.3737606620017633E-4</v>
      </c>
      <c r="BJ317" s="14">
        <f t="shared" si="553"/>
        <v>0.54045962708287609</v>
      </c>
      <c r="BK317" s="14">
        <f t="shared" si="554"/>
        <v>0.19913857854140118</v>
      </c>
      <c r="BL317" s="14">
        <f t="shared" si="555"/>
        <v>0.24170491796171825</v>
      </c>
      <c r="BM317" s="14">
        <f t="shared" si="556"/>
        <v>0.76068071906395651</v>
      </c>
      <c r="BN317" s="14">
        <f t="shared" si="557"/>
        <v>0.22510872881985108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1.6362000000000001</v>
      </c>
      <c r="F318" s="10">
        <f>VLOOKUP(B318,home!$B$2:$E$405,3,FALSE)</f>
        <v>0.82689999999999997</v>
      </c>
      <c r="G318" s="10">
        <f>VLOOKUP(C318,away!$B$2:$E$405,4,FALSE)</f>
        <v>0.79090000000000005</v>
      </c>
      <c r="H318" s="10">
        <f>VLOOKUP(A318,away!$A$2:$E$405,3,FALSE)</f>
        <v>1.1547000000000001</v>
      </c>
      <c r="I318" s="10">
        <f>VLOOKUP(C318,away!$B$2:$E$405,3,FALSE)</f>
        <v>1.0188999999999999</v>
      </c>
      <c r="J318" s="10">
        <f>VLOOKUP(B318,home!$B$2:$E$405,4,FALSE)</f>
        <v>0.91700000000000004</v>
      </c>
      <c r="K318" s="12">
        <f t="shared" si="502"/>
        <v>1.0700669626020001</v>
      </c>
      <c r="L318" s="12">
        <f t="shared" si="503"/>
        <v>1.0788723521100001</v>
      </c>
      <c r="M318" s="13">
        <f t="shared" si="504"/>
        <v>0.11660777635454769</v>
      </c>
      <c r="N318" s="13">
        <f t="shared" si="505"/>
        <v>0.12477812905948416</v>
      </c>
      <c r="O318" s="13">
        <f t="shared" si="506"/>
        <v>0.1258049059499477</v>
      </c>
      <c r="P318" s="13">
        <f t="shared" si="507"/>
        <v>0.13461967359029081</v>
      </c>
      <c r="Q318" s="13">
        <f t="shared" si="508"/>
        <v>6.6760476780921271E-2</v>
      </c>
      <c r="R318" s="13">
        <f t="shared" si="509"/>
        <v>6.7863717394598719E-2</v>
      </c>
      <c r="S318" s="13">
        <f t="shared" si="510"/>
        <v>3.8853447608963157E-2</v>
      </c>
      <c r="T318" s="13">
        <f t="shared" si="511"/>
        <v>7.2026032612617585E-2</v>
      </c>
      <c r="U318" s="13">
        <f t="shared" si="512"/>
        <v>7.2618721943318768E-2</v>
      </c>
      <c r="V318" s="13">
        <f t="shared" si="513"/>
        <v>4.9838856744976335E-3</v>
      </c>
      <c r="W318" s="13">
        <f t="shared" si="514"/>
        <v>2.3812726870273932E-2</v>
      </c>
      <c r="X318" s="13">
        <f t="shared" si="515"/>
        <v>2.5690892648685439E-2</v>
      </c>
      <c r="Y318" s="13">
        <f t="shared" si="516"/>
        <v>1.3858596889846385E-2</v>
      </c>
      <c r="Z318" s="13">
        <f t="shared" si="517"/>
        <v>2.440542946947968E-2</v>
      </c>
      <c r="AA318" s="13">
        <f t="shared" si="518"/>
        <v>2.6115443783403462E-2</v>
      </c>
      <c r="AB318" s="13">
        <f t="shared" si="519"/>
        <v>1.3972636803154911E-2</v>
      </c>
      <c r="AC318" s="13">
        <f t="shared" si="520"/>
        <v>3.5960780430298447E-4</v>
      </c>
      <c r="AD318" s="13">
        <f t="shared" si="521"/>
        <v>6.3703030783362636E-3</v>
      </c>
      <c r="AE318" s="13">
        <f t="shared" si="522"/>
        <v>6.8727438657782188E-3</v>
      </c>
      <c r="AF318" s="13">
        <f t="shared" si="523"/>
        <v>3.707406669960861E-3</v>
      </c>
      <c r="AG318" s="13">
        <f t="shared" si="524"/>
        <v>1.3332728514163256E-3</v>
      </c>
      <c r="AH318" s="13">
        <f t="shared" si="525"/>
        <v>6.5825857739980637E-3</v>
      </c>
      <c r="AI318" s="13">
        <f t="shared" si="526"/>
        <v>7.0438075652492433E-3</v>
      </c>
      <c r="AJ318" s="13">
        <f t="shared" si="527"/>
        <v>3.768672883249623E-3</v>
      </c>
      <c r="AK318" s="13">
        <f t="shared" si="528"/>
        <v>1.344244115073149E-3</v>
      </c>
      <c r="AL318" s="13">
        <f t="shared" si="529"/>
        <v>1.6606194457768166E-5</v>
      </c>
      <c r="AM318" s="13">
        <f t="shared" si="530"/>
        <v>1.3633301731778918E-3</v>
      </c>
      <c r="AN318" s="13">
        <f t="shared" si="531"/>
        <v>1.4708592306389658E-3</v>
      </c>
      <c r="AO318" s="13">
        <f t="shared" si="532"/>
        <v>7.9343467889108309E-4</v>
      </c>
      <c r="AP318" s="13">
        <f t="shared" si="533"/>
        <v>2.8533824608695512E-4</v>
      </c>
      <c r="AQ318" s="13">
        <f t="shared" si="534"/>
        <v>7.6960886175693829E-5</v>
      </c>
      <c r="AR318" s="13">
        <f t="shared" si="535"/>
        <v>1.4203539593918236E-3</v>
      </c>
      <c r="AS318" s="13">
        <f t="shared" si="536"/>
        <v>1.5198738471461333E-3</v>
      </c>
      <c r="AT318" s="13">
        <f t="shared" si="537"/>
        <v>8.1318339557693957E-4</v>
      </c>
      <c r="AU318" s="13">
        <f t="shared" si="538"/>
        <v>2.900535620477989E-4</v>
      </c>
      <c r="AV318" s="13">
        <f t="shared" si="539"/>
        <v>7.7594183533094717E-5</v>
      </c>
      <c r="AW318" s="13">
        <f t="shared" si="540"/>
        <v>5.3253559052826429E-7</v>
      </c>
      <c r="AX318" s="13">
        <f t="shared" si="541"/>
        <v>2.4314242957268752E-4</v>
      </c>
      <c r="AY318" s="13">
        <f t="shared" si="542"/>
        <v>2.6231964489082543E-4</v>
      </c>
      <c r="AZ318" s="13">
        <f t="shared" si="543"/>
        <v>1.4150470614401241E-4</v>
      </c>
      <c r="BA318" s="13">
        <f t="shared" si="544"/>
        <v>5.0888505050741678E-5</v>
      </c>
      <c r="BB318" s="13">
        <f t="shared" si="545"/>
        <v>1.3725550284863824E-5</v>
      </c>
      <c r="BC318" s="13">
        <f t="shared" si="546"/>
        <v>2.9616233439670239E-6</v>
      </c>
      <c r="BD318" s="13">
        <f t="shared" si="547"/>
        <v>2.5539676949963466E-4</v>
      </c>
      <c r="BE318" s="13">
        <f t="shared" si="548"/>
        <v>2.7329164539683715E-4</v>
      </c>
      <c r="BF318" s="13">
        <f t="shared" si="549"/>
        <v>1.4622018044714818E-4</v>
      </c>
      <c r="BG318" s="13">
        <f t="shared" si="550"/>
        <v>5.2155128120732086E-5</v>
      </c>
      <c r="BH318" s="13">
        <f t="shared" si="551"/>
        <v>1.3952369883067483E-5</v>
      </c>
      <c r="BI318" s="13">
        <f t="shared" si="552"/>
        <v>2.9859940123747301E-6</v>
      </c>
      <c r="BJ318" s="14">
        <f t="shared" si="553"/>
        <v>0.34991504700157811</v>
      </c>
      <c r="BK318" s="14">
        <f t="shared" si="554"/>
        <v>0.29570331687195084</v>
      </c>
      <c r="BL318" s="14">
        <f t="shared" si="555"/>
        <v>0.32997979724704929</v>
      </c>
      <c r="BM318" s="14">
        <f t="shared" si="556"/>
        <v>0.36330712435096729</v>
      </c>
      <c r="BN318" s="14">
        <f t="shared" si="557"/>
        <v>0.63643467912979035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1.6362000000000001</v>
      </c>
      <c r="F319" s="10">
        <f>VLOOKUP(B319,home!$B$2:$E$405,3,FALSE)</f>
        <v>0.93469999999999998</v>
      </c>
      <c r="G319" s="10">
        <f>VLOOKUP(C319,away!$B$2:$E$405,4,FALSE)</f>
        <v>0.5393</v>
      </c>
      <c r="H319" s="10">
        <f>VLOOKUP(A319,away!$A$2:$E$405,3,FALSE)</f>
        <v>1.1547000000000001</v>
      </c>
      <c r="I319" s="10">
        <f>VLOOKUP(C319,away!$B$2:$E$405,3,FALSE)</f>
        <v>1.0188999999999999</v>
      </c>
      <c r="J319" s="10">
        <f>VLOOKUP(B319,home!$B$2:$E$405,4,FALSE)</f>
        <v>1.7829999999999999</v>
      </c>
      <c r="K319" s="12">
        <f t="shared" si="502"/>
        <v>0.82478176630199995</v>
      </c>
      <c r="L319" s="12">
        <f t="shared" si="503"/>
        <v>2.0977419888900002</v>
      </c>
      <c r="M319" s="13">
        <f t="shared" si="504"/>
        <v>5.3797743493608101E-2</v>
      </c>
      <c r="N319" s="13">
        <f t="shared" si="505"/>
        <v>4.4371397901720018E-2</v>
      </c>
      <c r="O319" s="13">
        <f t="shared" si="506"/>
        <v>0.11285378543407551</v>
      </c>
      <c r="P319" s="13">
        <f t="shared" si="507"/>
        <v>9.3079744484183713E-2</v>
      </c>
      <c r="Q319" s="13">
        <f t="shared" si="508"/>
        <v>1.8298359967334744E-2</v>
      </c>
      <c r="R319" s="13">
        <f t="shared" si="509"/>
        <v>0.1183690621551215</v>
      </c>
      <c r="S319" s="13">
        <f t="shared" si="510"/>
        <v>4.0261162785899716E-2</v>
      </c>
      <c r="T319" s="13">
        <f t="shared" si="511"/>
        <v>3.8385238031301935E-2</v>
      </c>
      <c r="U319" s="13">
        <f t="shared" si="512"/>
        <v>9.7628644159812317E-2</v>
      </c>
      <c r="V319" s="13">
        <f t="shared" si="513"/>
        <v>7.7398924634428318E-3</v>
      </c>
      <c r="W319" s="13">
        <f t="shared" si="514"/>
        <v>5.0307178847627185E-3</v>
      </c>
      <c r="X319" s="13">
        <f t="shared" si="515"/>
        <v>1.0553148141126638E-2</v>
      </c>
      <c r="Y319" s="13">
        <f t="shared" si="516"/>
        <v>1.1068890985308905E-2</v>
      </c>
      <c r="Z319" s="13">
        <f t="shared" si="517"/>
        <v>8.2769250622776194E-2</v>
      </c>
      <c r="AA319" s="13">
        <f t="shared" si="518"/>
        <v>6.8266568724146257E-2</v>
      </c>
      <c r="AB319" s="13">
        <f t="shared" si="519"/>
        <v>2.8152510565839107E-2</v>
      </c>
      <c r="AC319" s="13">
        <f t="shared" si="520"/>
        <v>8.3696262850447753E-4</v>
      </c>
      <c r="AD319" s="13">
        <f t="shared" si="521"/>
        <v>1.0373110956904139E-3</v>
      </c>
      <c r="AE319" s="13">
        <f t="shared" si="522"/>
        <v>2.1760110409712735E-3</v>
      </c>
      <c r="AF319" s="13">
        <f t="shared" si="523"/>
        <v>2.2823548644668405E-3</v>
      </c>
      <c r="AG319" s="13">
        <f t="shared" si="524"/>
        <v>1.5959305442464788E-3</v>
      </c>
      <c r="AH319" s="13">
        <f t="shared" si="525"/>
        <v>4.3407133105089368E-2</v>
      </c>
      <c r="AI319" s="13">
        <f t="shared" si="526"/>
        <v>3.5801411912521626E-2</v>
      </c>
      <c r="AJ319" s="13">
        <f t="shared" si="527"/>
        <v>1.4764175876657524E-2</v>
      </c>
      <c r="AK319" s="13">
        <f t="shared" si="528"/>
        <v>4.0590743525143235E-3</v>
      </c>
      <c r="AL319" s="13">
        <f t="shared" si="529"/>
        <v>5.792381802278652E-5</v>
      </c>
      <c r="AM319" s="13">
        <f t="shared" si="530"/>
        <v>1.7111105554164054E-4</v>
      </c>
      <c r="AN319" s="13">
        <f t="shared" si="531"/>
        <v>3.5894684597298824E-4</v>
      </c>
      <c r="AO319" s="13">
        <f t="shared" si="532"/>
        <v>3.7648893528858461E-4</v>
      </c>
      <c r="AP319" s="13">
        <f t="shared" si="533"/>
        <v>2.6325888263578466E-4</v>
      </c>
      <c r="AQ319" s="13">
        <f t="shared" si="534"/>
        <v>1.3806230301333756E-4</v>
      </c>
      <c r="AR319" s="13">
        <f t="shared" si="535"/>
        <v>1.8211393146376629E-2</v>
      </c>
      <c r="AS319" s="13">
        <f t="shared" si="536"/>
        <v>1.5020425006088653E-2</v>
      </c>
      <c r="AT319" s="13">
        <f t="shared" si="537"/>
        <v>6.1942863335642633E-3</v>
      </c>
      <c r="AU319" s="13">
        <f t="shared" si="538"/>
        <v>1.7029781410591574E-3</v>
      </c>
      <c r="AV319" s="13">
        <f t="shared" si="539"/>
        <v>3.5114632978911701E-4</v>
      </c>
      <c r="AW319" s="13">
        <f t="shared" si="540"/>
        <v>2.7838498167110264E-6</v>
      </c>
      <c r="AX319" s="13">
        <f t="shared" si="541"/>
        <v>2.3521546437238977E-5</v>
      </c>
      <c r="AY319" s="13">
        <f t="shared" si="542"/>
        <v>4.9342135605022175E-5</v>
      </c>
      <c r="AZ319" s="13">
        <f t="shared" si="543"/>
        <v>5.1753534840079679E-5</v>
      </c>
      <c r="BA319" s="13">
        <f t="shared" si="544"/>
        <v>3.6188521035838884E-5</v>
      </c>
      <c r="BB319" s="13">
        <f t="shared" si="545"/>
        <v>1.8978545023177072E-5</v>
      </c>
      <c r="BC319" s="13">
        <f t="shared" si="546"/>
        <v>7.9624181566315787E-6</v>
      </c>
      <c r="BD319" s="13">
        <f t="shared" si="547"/>
        <v>6.3671340132229644E-3</v>
      </c>
      <c r="BE319" s="13">
        <f t="shared" si="548"/>
        <v>5.251496037707578E-3</v>
      </c>
      <c r="BF319" s="13">
        <f t="shared" si="549"/>
        <v>2.1656690888542051E-3</v>
      </c>
      <c r="BG319" s="13">
        <f t="shared" si="550"/>
        <v>5.9540145877693806E-4</v>
      </c>
      <c r="BH319" s="13">
        <f t="shared" si="551"/>
        <v>1.2276906670720758E-4</v>
      </c>
      <c r="BI319" s="13">
        <f t="shared" si="552"/>
        <v>2.025153753720375E-5</v>
      </c>
      <c r="BJ319" s="14">
        <f t="shared" si="553"/>
        <v>0.13629497518048025</v>
      </c>
      <c r="BK319" s="14">
        <f t="shared" si="554"/>
        <v>0.19582277180926666</v>
      </c>
      <c r="BL319" s="14">
        <f t="shared" si="555"/>
        <v>0.57930531644546135</v>
      </c>
      <c r="BM319" s="14">
        <f t="shared" si="556"/>
        <v>0.55337566233615254</v>
      </c>
      <c r="BN319" s="14">
        <f t="shared" si="557"/>
        <v>0.44077009343604362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1.6362000000000001</v>
      </c>
      <c r="F320" s="10">
        <f>VLOOKUP(B320,home!$B$2:$E$405,3,FALSE)</f>
        <v>1.1145</v>
      </c>
      <c r="G320" s="10">
        <f>VLOOKUP(C320,away!$B$2:$E$405,4,FALSE)</f>
        <v>0.89880000000000004</v>
      </c>
      <c r="H320" s="10">
        <f>VLOOKUP(A320,away!$A$2:$E$405,3,FALSE)</f>
        <v>1.1547000000000001</v>
      </c>
      <c r="I320" s="10">
        <f>VLOOKUP(C320,away!$B$2:$E$405,3,FALSE)</f>
        <v>1.1717</v>
      </c>
      <c r="J320" s="10">
        <f>VLOOKUP(B320,home!$B$2:$E$405,4,FALSE)</f>
        <v>0.91700000000000004</v>
      </c>
      <c r="K320" s="12">
        <f t="shared" si="502"/>
        <v>1.6390021561200001</v>
      </c>
      <c r="L320" s="12">
        <f t="shared" si="503"/>
        <v>1.24066614483</v>
      </c>
      <c r="M320" s="13">
        <f t="shared" si="504"/>
        <v>5.6153385770072103E-2</v>
      </c>
      <c r="N320" s="13">
        <f t="shared" si="505"/>
        <v>9.203552035058632E-2</v>
      </c>
      <c r="O320" s="13">
        <f t="shared" si="506"/>
        <v>6.9667604642507139E-2</v>
      </c>
      <c r="P320" s="13">
        <f t="shared" si="507"/>
        <v>0.11418535422078493</v>
      </c>
      <c r="Q320" s="13">
        <f t="shared" si="508"/>
        <v>7.5423208147118573E-2</v>
      </c>
      <c r="R320" s="13">
        <f t="shared" si="509"/>
        <v>4.3217119235679988E-2</v>
      </c>
      <c r="S320" s="13">
        <f t="shared" si="510"/>
        <v>5.804768020539873E-2</v>
      </c>
      <c r="T320" s="13">
        <f t="shared" si="511"/>
        <v>9.3575020882596227E-2</v>
      </c>
      <c r="U320" s="13">
        <f t="shared" si="512"/>
        <v>7.083295160857464E-2</v>
      </c>
      <c r="V320" s="13">
        <f t="shared" si="513"/>
        <v>1.3115257304318353E-2</v>
      </c>
      <c r="W320" s="13">
        <f t="shared" si="514"/>
        <v>4.1206266924871629E-2</v>
      </c>
      <c r="X320" s="13">
        <f t="shared" si="515"/>
        <v>5.1123220328516419E-2</v>
      </c>
      <c r="Y320" s="13">
        <f t="shared" si="516"/>
        <v>3.1713424338137591E-2</v>
      </c>
      <c r="Z320" s="13">
        <f t="shared" si="517"/>
        <v>1.7872672237596508E-2</v>
      </c>
      <c r="AA320" s="13">
        <f t="shared" si="518"/>
        <v>2.9293348333046747E-2</v>
      </c>
      <c r="AB320" s="13">
        <f t="shared" si="519"/>
        <v>2.4005930538918915E-2</v>
      </c>
      <c r="AC320" s="13">
        <f t="shared" si="520"/>
        <v>1.6668299253609778E-3</v>
      </c>
      <c r="AD320" s="13">
        <f t="shared" si="521"/>
        <v>1.6884290083880212E-2</v>
      </c>
      <c r="AE320" s="13">
        <f t="shared" si="522"/>
        <v>2.0947767086559058E-2</v>
      </c>
      <c r="AF320" s="13">
        <f t="shared" si="523"/>
        <v>1.2994592717039E-2</v>
      </c>
      <c r="AG320" s="13">
        <f t="shared" si="524"/>
        <v>5.3739837499615899E-3</v>
      </c>
      <c r="AH320" s="13">
        <f t="shared" si="525"/>
        <v>5.5435048407072559E-3</v>
      </c>
      <c r="AI320" s="13">
        <f t="shared" si="526"/>
        <v>9.0858163863808527E-3</v>
      </c>
      <c r="AJ320" s="13">
        <f t="shared" si="527"/>
        <v>7.4458363236943222E-3</v>
      </c>
      <c r="AK320" s="13">
        <f t="shared" si="528"/>
        <v>4.0679139295505366E-3</v>
      </c>
      <c r="AL320" s="13">
        <f t="shared" si="529"/>
        <v>1.355769115917394E-4</v>
      </c>
      <c r="AM320" s="13">
        <f t="shared" si="530"/>
        <v>5.534677570407035E-3</v>
      </c>
      <c r="AN320" s="13">
        <f t="shared" si="531"/>
        <v>6.8666870841539666E-3</v>
      </c>
      <c r="AO320" s="13">
        <f t="shared" si="532"/>
        <v>4.2596330962256295E-3</v>
      </c>
      <c r="AP320" s="13">
        <f t="shared" si="533"/>
        <v>1.761594190628176E-3</v>
      </c>
      <c r="AQ320" s="13">
        <f t="shared" si="534"/>
        <v>5.4638756831039566E-4</v>
      </c>
      <c r="AR320" s="13">
        <f t="shared" si="535"/>
        <v>1.3755277559133431E-3</v>
      </c>
      <c r="AS320" s="13">
        <f t="shared" si="536"/>
        <v>2.254492957744875E-3</v>
      </c>
      <c r="AT320" s="13">
        <f t="shared" si="537"/>
        <v>1.8475594093506032E-3</v>
      </c>
      <c r="AU320" s="13">
        <f t="shared" si="538"/>
        <v>1.0093846184951443E-3</v>
      </c>
      <c r="AV320" s="13">
        <f t="shared" si="539"/>
        <v>4.1359589151697629E-4</v>
      </c>
      <c r="AW320" s="13">
        <f t="shared" si="540"/>
        <v>7.6580410869076868E-6</v>
      </c>
      <c r="AX320" s="13">
        <f t="shared" si="541"/>
        <v>1.5118914118876913E-3</v>
      </c>
      <c r="AY320" s="13">
        <f t="shared" si="542"/>
        <v>1.8757524893882873E-3</v>
      </c>
      <c r="AZ320" s="13">
        <f t="shared" si="543"/>
        <v>1.1635913048323216E-3</v>
      </c>
      <c r="BA320" s="13">
        <f t="shared" si="544"/>
        <v>4.8120944610800852E-4</v>
      </c>
      <c r="BB320" s="13">
        <f t="shared" si="545"/>
        <v>1.4925506708965061E-4</v>
      </c>
      <c r="BC320" s="13">
        <f t="shared" si="546"/>
        <v>3.7035141736491976E-5</v>
      </c>
      <c r="BD320" s="13">
        <f t="shared" si="547"/>
        <v>2.8442845300594469E-4</v>
      </c>
      <c r="BE320" s="13">
        <f t="shared" si="548"/>
        <v>4.6617884773861957E-4</v>
      </c>
      <c r="BF320" s="13">
        <f t="shared" si="549"/>
        <v>3.8203406829056738E-4</v>
      </c>
      <c r="BG320" s="13">
        <f t="shared" si="550"/>
        <v>2.0871822054651176E-4</v>
      </c>
      <c r="BH320" s="13">
        <f t="shared" si="551"/>
        <v>8.5522403374315624E-5</v>
      </c>
      <c r="BI320" s="13">
        <f t="shared" si="552"/>
        <v>2.8034280705413503E-5</v>
      </c>
      <c r="BJ320" s="14">
        <f t="shared" si="553"/>
        <v>0.46546500898003407</v>
      </c>
      <c r="BK320" s="14">
        <f t="shared" si="554"/>
        <v>0.24517983682691513</v>
      </c>
      <c r="BL320" s="14">
        <f t="shared" si="555"/>
        <v>0.27151550274574277</v>
      </c>
      <c r="BM320" s="14">
        <f t="shared" si="556"/>
        <v>0.54748273397523795</v>
      </c>
      <c r="BN320" s="14">
        <f t="shared" si="557"/>
        <v>0.45068219236674906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1.3193999999999999</v>
      </c>
      <c r="F321" s="10">
        <f>VLOOKUP(B321,home!$B$2:$E$405,3,FALSE)</f>
        <v>0.89570000000000005</v>
      </c>
      <c r="G321" s="10">
        <f>VLOOKUP(C321,away!$B$2:$E$405,4,FALSE)</f>
        <v>0.55120000000000002</v>
      </c>
      <c r="H321" s="10">
        <f>VLOOKUP(A321,away!$A$2:$E$405,3,FALSE)</f>
        <v>1.0076000000000001</v>
      </c>
      <c r="I321" s="10">
        <f>VLOOKUP(C321,away!$B$2:$E$405,3,FALSE)</f>
        <v>1.0827</v>
      </c>
      <c r="J321" s="10">
        <f>VLOOKUP(B321,home!$B$2:$E$405,4,FALSE)</f>
        <v>0.63160000000000005</v>
      </c>
      <c r="K321" s="12">
        <f t="shared" si="502"/>
        <v>0.65140076289600002</v>
      </c>
      <c r="L321" s="12">
        <f t="shared" si="503"/>
        <v>0.68903045323200007</v>
      </c>
      <c r="M321" s="13">
        <f t="shared" si="504"/>
        <v>0.2617327808462423</v>
      </c>
      <c r="N321" s="13">
        <f t="shared" si="505"/>
        <v>0.17049293311813379</v>
      </c>
      <c r="O321" s="13">
        <f t="shared" si="506"/>
        <v>0.18034185661215807</v>
      </c>
      <c r="P321" s="13">
        <f t="shared" si="507"/>
        <v>0.11747482297924081</v>
      </c>
      <c r="Q321" s="13">
        <f t="shared" si="508"/>
        <v>5.5529613350764527E-2</v>
      </c>
      <c r="R321" s="13">
        <f t="shared" si="509"/>
        <v>6.2130515599087818E-2</v>
      </c>
      <c r="S321" s="13">
        <f t="shared" si="510"/>
        <v>1.3181701953213797E-2</v>
      </c>
      <c r="T321" s="13">
        <f t="shared" si="511"/>
        <v>3.8261594654875004E-2</v>
      </c>
      <c r="U321" s="13">
        <f t="shared" si="512"/>
        <v>4.0471865260367633E-2</v>
      </c>
      <c r="V321" s="13">
        <f t="shared" si="513"/>
        <v>6.5737874522768731E-4</v>
      </c>
      <c r="W321" s="13">
        <f t="shared" si="514"/>
        <v>1.205734416666931E-2</v>
      </c>
      <c r="X321" s="13">
        <f t="shared" si="515"/>
        <v>8.3078773159343654E-3</v>
      </c>
      <c r="Y321" s="13">
        <f t="shared" si="516"/>
        <v>2.8621902361970542E-3</v>
      </c>
      <c r="Z321" s="13">
        <f t="shared" si="517"/>
        <v>1.4269939107592446E-2</v>
      </c>
      <c r="AA321" s="13">
        <f t="shared" si="518"/>
        <v>9.2954492211651842E-3</v>
      </c>
      <c r="AB321" s="13">
        <f t="shared" si="519"/>
        <v>3.027531357064015E-3</v>
      </c>
      <c r="AC321" s="13">
        <f t="shared" si="520"/>
        <v>1.8440910295094274E-5</v>
      </c>
      <c r="AD321" s="13">
        <f t="shared" si="521"/>
        <v>1.9635407971670053E-3</v>
      </c>
      <c r="AE321" s="13">
        <f t="shared" si="522"/>
        <v>1.3529394054115043E-3</v>
      </c>
      <c r="AF321" s="13">
        <f t="shared" si="523"/>
        <v>4.6610822585306072E-4</v>
      </c>
      <c r="AG321" s="13">
        <f t="shared" si="524"/>
        <v>1.0705425403823265E-4</v>
      </c>
      <c r="AH321" s="13">
        <f t="shared" si="525"/>
        <v>2.4581056527243658E-3</v>
      </c>
      <c r="AI321" s="13">
        <f t="shared" si="526"/>
        <v>1.6012118974636218E-3</v>
      </c>
      <c r="AJ321" s="13">
        <f t="shared" si="527"/>
        <v>5.2151532578297748E-4</v>
      </c>
      <c r="AK321" s="13">
        <f t="shared" si="528"/>
        <v>1.1323849369232919E-4</v>
      </c>
      <c r="AL321" s="13">
        <f t="shared" si="529"/>
        <v>3.3107701152113637E-7</v>
      </c>
      <c r="AM321" s="13">
        <f t="shared" si="530"/>
        <v>2.5581039465040153E-4</v>
      </c>
      <c r="AN321" s="13">
        <f t="shared" si="531"/>
        <v>1.7626115216742296E-4</v>
      </c>
      <c r="AO321" s="13">
        <f t="shared" si="532"/>
        <v>6.0724650782556984E-5</v>
      </c>
      <c r="AP321" s="13">
        <f t="shared" si="533"/>
        <v>1.3947044550353392E-5</v>
      </c>
      <c r="AQ321" s="13">
        <f t="shared" si="534"/>
        <v>2.4024846069442229E-6</v>
      </c>
      <c r="AR321" s="13">
        <f t="shared" si="535"/>
        <v>3.3874193039776229E-4</v>
      </c>
      <c r="AS321" s="13">
        <f t="shared" si="536"/>
        <v>2.206567518859661E-4</v>
      </c>
      <c r="AT321" s="13">
        <f t="shared" si="537"/>
        <v>7.1867988258335837E-5</v>
      </c>
      <c r="AU321" s="13">
        <f t="shared" si="538"/>
        <v>1.5604954126426916E-5</v>
      </c>
      <c r="AV321" s="13">
        <f t="shared" si="539"/>
        <v>2.5412697557278933E-6</v>
      </c>
      <c r="AW321" s="13">
        <f t="shared" si="540"/>
        <v>4.1277482828086944E-9</v>
      </c>
      <c r="AX321" s="13">
        <f t="shared" si="541"/>
        <v>2.7772514371999724E-5</v>
      </c>
      <c r="AY321" s="13">
        <f t="shared" si="542"/>
        <v>1.9136108165131207E-5</v>
      </c>
      <c r="AZ321" s="13">
        <f t="shared" si="543"/>
        <v>6.5926806410584656E-6</v>
      </c>
      <c r="BA321" s="13">
        <f t="shared" si="544"/>
        <v>1.5141859100407827E-6</v>
      </c>
      <c r="BB321" s="13">
        <f t="shared" si="545"/>
        <v>2.6083005096822717E-7</v>
      </c>
      <c r="BC321" s="13">
        <f t="shared" si="546"/>
        <v>3.594396964703266E-8</v>
      </c>
      <c r="BD321" s="13">
        <f t="shared" si="547"/>
        <v>3.890058430510879E-5</v>
      </c>
      <c r="BE321" s="13">
        <f t="shared" si="548"/>
        <v>2.5339870293448031E-5</v>
      </c>
      <c r="BF321" s="13">
        <f t="shared" si="549"/>
        <v>8.2532054204188669E-6</v>
      </c>
      <c r="BG321" s="13">
        <f t="shared" si="550"/>
        <v>1.7920481023994177E-6</v>
      </c>
      <c r="BH321" s="13">
        <f t="shared" si="551"/>
        <v>2.9183537526232738E-7</v>
      </c>
      <c r="BI321" s="13">
        <f t="shared" si="552"/>
        <v>3.8020357217184115E-8</v>
      </c>
      <c r="BJ321" s="14">
        <f t="shared" si="553"/>
        <v>0.29196565351491033</v>
      </c>
      <c r="BK321" s="14">
        <f t="shared" si="554"/>
        <v>0.39308459261939632</v>
      </c>
      <c r="BL321" s="14">
        <f t="shared" si="555"/>
        <v>0.30068531787778408</v>
      </c>
      <c r="BM321" s="14">
        <f t="shared" si="556"/>
        <v>0.15228384863363911</v>
      </c>
      <c r="BN321" s="14">
        <f t="shared" si="557"/>
        <v>0.84770252250562728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1.3193999999999999</v>
      </c>
      <c r="F322" s="10">
        <f>VLOOKUP(B322,home!$B$2:$E$405,3,FALSE)</f>
        <v>0.82679999999999998</v>
      </c>
      <c r="G322" s="10">
        <f>VLOOKUP(C322,away!$B$2:$E$405,4,FALSE)</f>
        <v>0.75790000000000002</v>
      </c>
      <c r="H322" s="10">
        <f>VLOOKUP(A322,away!$A$2:$E$405,3,FALSE)</f>
        <v>1.0076000000000001</v>
      </c>
      <c r="I322" s="10">
        <f>VLOOKUP(C322,away!$B$2:$E$405,3,FALSE)</f>
        <v>1.0827</v>
      </c>
      <c r="J322" s="10">
        <f>VLOOKUP(B322,home!$B$2:$E$405,4,FALSE)</f>
        <v>1.8045</v>
      </c>
      <c r="K322" s="12">
        <f t="shared" si="502"/>
        <v>0.82677789136799995</v>
      </c>
      <c r="L322" s="12">
        <f t="shared" si="503"/>
        <v>1.9685805143400001</v>
      </c>
      <c r="M322" s="13">
        <f t="shared" si="504"/>
        <v>6.1092974337559891E-2</v>
      </c>
      <c r="N322" s="13">
        <f t="shared" si="505"/>
        <v>5.0510320500207102E-2</v>
      </c>
      <c r="O322" s="13">
        <f t="shared" si="506"/>
        <v>0.12026643884399404</v>
      </c>
      <c r="P322" s="13">
        <f t="shared" si="507"/>
        <v>9.9433632709775926E-2</v>
      </c>
      <c r="Q322" s="13">
        <f t="shared" si="508"/>
        <v>2.088040813774154E-2</v>
      </c>
      <c r="R322" s="13">
        <f t="shared" si="509"/>
        <v>0.11837708401867504</v>
      </c>
      <c r="S322" s="13">
        <f t="shared" si="510"/>
        <v>4.0459019310605408E-2</v>
      </c>
      <c r="T322" s="13">
        <f t="shared" si="511"/>
        <v>4.1104764591424356E-2</v>
      </c>
      <c r="U322" s="13">
        <f t="shared" si="512"/>
        <v>9.7871555911252725E-2</v>
      </c>
      <c r="V322" s="13">
        <f t="shared" si="513"/>
        <v>7.3166937761671427E-3</v>
      </c>
      <c r="W322" s="13">
        <f t="shared" si="514"/>
        <v>5.7544866036750601E-3</v>
      </c>
      <c r="X322" s="13">
        <f t="shared" si="515"/>
        <v>1.1328170198025289E-2</v>
      </c>
      <c r="Y322" s="13">
        <f t="shared" si="516"/>
        <v>1.1150207557479846E-2</v>
      </c>
      <c r="Z322" s="13">
        <f t="shared" si="517"/>
        <v>7.767827364785089E-2</v>
      </c>
      <c r="AA322" s="13">
        <f t="shared" si="518"/>
        <v>6.4222679291676646E-2</v>
      </c>
      <c r="AB322" s="13">
        <f t="shared" si="519"/>
        <v>2.6548945681387857E-2</v>
      </c>
      <c r="AC322" s="13">
        <f t="shared" si="520"/>
        <v>7.4428100108683989E-4</v>
      </c>
      <c r="AD322" s="13">
        <f t="shared" si="521"/>
        <v>1.1894205750229672E-3</v>
      </c>
      <c r="AE322" s="13">
        <f t="shared" si="522"/>
        <v>2.3414701673452913E-3</v>
      </c>
      <c r="AF322" s="13">
        <f t="shared" si="523"/>
        <v>2.3046862731721809E-3</v>
      </c>
      <c r="AG322" s="13">
        <f t="shared" si="524"/>
        <v>1.5123201630112097E-3</v>
      </c>
      <c r="AH322" s="13">
        <f t="shared" si="525"/>
        <v>3.8228983972682394E-2</v>
      </c>
      <c r="AI322" s="13">
        <f t="shared" si="526"/>
        <v>3.160687875807542E-2</v>
      </c>
      <c r="AJ322" s="13">
        <f t="shared" si="527"/>
        <v>1.3065934286162808E-2</v>
      </c>
      <c r="AK322" s="13">
        <f t="shared" si="528"/>
        <v>3.6008751992888479E-3</v>
      </c>
      <c r="AL322" s="13">
        <f t="shared" si="529"/>
        <v>4.8455040532825464E-5</v>
      </c>
      <c r="AM322" s="13">
        <f t="shared" si="530"/>
        <v>1.9667732699344063E-4</v>
      </c>
      <c r="AN322" s="13">
        <f t="shared" si="531"/>
        <v>3.8717515353176366E-4</v>
      </c>
      <c r="AO322" s="13">
        <f t="shared" si="532"/>
        <v>3.8109273143961404E-4</v>
      </c>
      <c r="AP322" s="13">
        <f t="shared" si="533"/>
        <v>2.5007057508954361E-4</v>
      </c>
      <c r="AQ322" s="13">
        <f t="shared" si="534"/>
        <v>1.2307101533276835E-4</v>
      </c>
      <c r="AR322" s="13">
        <f t="shared" si="535"/>
        <v>1.5051366586327757E-2</v>
      </c>
      <c r="AS322" s="13">
        <f t="shared" si="536"/>
        <v>1.2444137128450836E-2</v>
      </c>
      <c r="AT322" s="13">
        <f t="shared" si="537"/>
        <v>5.1442687274774086E-3</v>
      </c>
      <c r="AU322" s="13">
        <f t="shared" si="538"/>
        <v>1.4177225503780391E-3</v>
      </c>
      <c r="AV322" s="13">
        <f t="shared" si="539"/>
        <v>2.9303541518660453E-4</v>
      </c>
      <c r="AW322" s="13">
        <f t="shared" si="540"/>
        <v>2.1906777495563153E-6</v>
      </c>
      <c r="AX322" s="13">
        <f t="shared" si="541"/>
        <v>2.7101410948588571E-5</v>
      </c>
      <c r="AY322" s="13">
        <f t="shared" si="542"/>
        <v>5.3351309504512186E-5</v>
      </c>
      <c r="AZ322" s="13">
        <f t="shared" si="543"/>
        <v>5.2513174152552592E-5</v>
      </c>
      <c r="BA322" s="13">
        <f t="shared" si="544"/>
        <v>3.4458803794285987E-5</v>
      </c>
      <c r="BB322" s="13">
        <f t="shared" si="545"/>
        <v>1.6958732424224165E-5</v>
      </c>
      <c r="BC322" s="13">
        <f t="shared" si="546"/>
        <v>6.676926039646733E-6</v>
      </c>
      <c r="BD322" s="13">
        <f t="shared" si="547"/>
        <v>4.9383044960054929E-3</v>
      </c>
      <c r="BE322" s="13">
        <f t="shared" si="548"/>
        <v>4.0828809781405353E-3</v>
      </c>
      <c r="BF322" s="13">
        <f t="shared" si="549"/>
        <v>1.6878178629067741E-3</v>
      </c>
      <c r="BG322" s="13">
        <f t="shared" si="550"/>
        <v>4.6515016456910238E-4</v>
      </c>
      <c r="BH322" s="13">
        <f t="shared" si="551"/>
        <v>9.6143968057980136E-5</v>
      </c>
      <c r="BI322" s="13">
        <f t="shared" si="552"/>
        <v>1.5897941435745835E-5</v>
      </c>
      <c r="BJ322" s="14">
        <f t="shared" si="553"/>
        <v>0.14960540192635574</v>
      </c>
      <c r="BK322" s="14">
        <f t="shared" si="554"/>
        <v>0.20914840748523256</v>
      </c>
      <c r="BL322" s="14">
        <f t="shared" si="555"/>
        <v>0.55942610178213226</v>
      </c>
      <c r="BM322" s="14">
        <f t="shared" si="556"/>
        <v>0.525246165661863</v>
      </c>
      <c r="BN322" s="14">
        <f t="shared" si="557"/>
        <v>0.47056085854795354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1.3193999999999999</v>
      </c>
      <c r="F323" s="10">
        <f>VLOOKUP(B323,home!$B$2:$E$405,3,FALSE)</f>
        <v>0.45479999999999998</v>
      </c>
      <c r="G323" s="10">
        <f>VLOOKUP(C323,away!$B$2:$E$405,4,FALSE)</f>
        <v>1.4469000000000001</v>
      </c>
      <c r="H323" s="10">
        <f>VLOOKUP(A323,away!$A$2:$E$405,3,FALSE)</f>
        <v>1.0076000000000001</v>
      </c>
      <c r="I323" s="10">
        <f>VLOOKUP(C323,away!$B$2:$E$405,3,FALSE)</f>
        <v>0.81200000000000006</v>
      </c>
      <c r="J323" s="10">
        <f>VLOOKUP(B323,home!$B$2:$E$405,4,FALSE)</f>
        <v>0.69469999999999998</v>
      </c>
      <c r="K323" s="12">
        <f t="shared" si="502"/>
        <v>0.86823132832799998</v>
      </c>
      <c r="L323" s="12">
        <f t="shared" si="503"/>
        <v>0.56838353264000008</v>
      </c>
      <c r="M323" s="13">
        <f t="shared" si="504"/>
        <v>0.23773115111616033</v>
      </c>
      <c r="N323" s="13">
        <f t="shared" si="505"/>
        <v>0.20640563311852836</v>
      </c>
      <c r="O323" s="13">
        <f t="shared" si="506"/>
        <v>0.13512247148997689</v>
      </c>
      <c r="P323" s="13">
        <f t="shared" si="507"/>
        <v>0.11731756290870493</v>
      </c>
      <c r="Q323" s="13">
        <f t="shared" si="508"/>
        <v>8.960391850844085E-2</v>
      </c>
      <c r="R323" s="13">
        <f t="shared" si="509"/>
        <v>3.8400693842260379E-2</v>
      </c>
      <c r="S323" s="13">
        <f t="shared" si="510"/>
        <v>1.4473713796254721E-2</v>
      </c>
      <c r="T323" s="13">
        <f t="shared" si="511"/>
        <v>5.092939174021429E-2</v>
      </c>
      <c r="U323" s="13">
        <f t="shared" si="512"/>
        <v>3.3340685423382574E-2</v>
      </c>
      <c r="V323" s="13">
        <f t="shared" si="513"/>
        <v>7.9362330133682824E-4</v>
      </c>
      <c r="W323" s="13">
        <f t="shared" si="514"/>
        <v>2.5932309729992487E-2</v>
      </c>
      <c r="X323" s="13">
        <f t="shared" si="515"/>
        <v>1.4739497813847775E-2</v>
      </c>
      <c r="Y323" s="13">
        <f t="shared" si="516"/>
        <v>4.1888439183871782E-3</v>
      </c>
      <c r="Z323" s="13">
        <f t="shared" si="517"/>
        <v>7.2754406739636845E-3</v>
      </c>
      <c r="AA323" s="13">
        <f t="shared" si="518"/>
        <v>6.3167655205270488E-3</v>
      </c>
      <c r="AB323" s="13">
        <f t="shared" si="519"/>
        <v>2.7422068593118548E-3</v>
      </c>
      <c r="AC323" s="13">
        <f t="shared" si="520"/>
        <v>2.4477742805070995E-5</v>
      </c>
      <c r="AD323" s="13">
        <f t="shared" si="521"/>
        <v>5.628810930871123E-3</v>
      </c>
      <c r="AE323" s="13">
        <f t="shared" si="522"/>
        <v>3.1993234414511755E-3</v>
      </c>
      <c r="AF323" s="13">
        <f t="shared" si="523"/>
        <v>9.0922137985499087E-4</v>
      </c>
      <c r="AG323" s="13">
        <f t="shared" si="524"/>
        <v>1.722621532779317E-4</v>
      </c>
      <c r="AH323" s="13">
        <f t="shared" si="525"/>
        <v>1.0338101679450555E-3</v>
      </c>
      <c r="AI323" s="13">
        <f t="shared" si="526"/>
        <v>8.9758637535392808E-4</v>
      </c>
      <c r="AJ323" s="13">
        <f t="shared" si="527"/>
        <v>3.8965630548132789E-4</v>
      </c>
      <c r="AK323" s="13">
        <f t="shared" si="528"/>
        <v>1.1277060389981143E-4</v>
      </c>
      <c r="AL323" s="13">
        <f t="shared" si="529"/>
        <v>4.8317927506166207E-7</v>
      </c>
      <c r="AM323" s="13">
        <f t="shared" si="530"/>
        <v>9.7742199828348064E-4</v>
      </c>
      <c r="AN323" s="13">
        <f t="shared" si="531"/>
        <v>5.5555056826441277E-4</v>
      </c>
      <c r="AO323" s="13">
        <f t="shared" si="532"/>
        <v>1.5788289727514321E-4</v>
      </c>
      <c r="AP323" s="13">
        <f t="shared" si="533"/>
        <v>2.991267963222805E-5</v>
      </c>
      <c r="AQ323" s="13">
        <f t="shared" si="534"/>
        <v>4.2504686300235892E-6</v>
      </c>
      <c r="AR323" s="13">
        <f t="shared" si="535"/>
        <v>1.1752013506715256E-4</v>
      </c>
      <c r="AS323" s="13">
        <f t="shared" si="536"/>
        <v>1.0203466297463982E-4</v>
      </c>
      <c r="AT323" s="13">
        <f t="shared" si="537"/>
        <v>4.4294845484985666E-5</v>
      </c>
      <c r="AU323" s="13">
        <f t="shared" si="538"/>
        <v>1.2819390844504206E-5</v>
      </c>
      <c r="AV323" s="13">
        <f t="shared" si="539"/>
        <v>2.7825491853199214E-6</v>
      </c>
      <c r="AW323" s="13">
        <f t="shared" si="540"/>
        <v>6.6234267308642936E-9</v>
      </c>
      <c r="AX323" s="13">
        <f t="shared" si="541"/>
        <v>1.4143806665111236E-4</v>
      </c>
      <c r="AY323" s="13">
        <f t="shared" si="542"/>
        <v>8.0391067972931018E-5</v>
      </c>
      <c r="AZ323" s="13">
        <f t="shared" si="543"/>
        <v>2.2846479603578454E-5</v>
      </c>
      <c r="BA323" s="13">
        <f t="shared" si="544"/>
        <v>4.3285209284898771E-6</v>
      </c>
      <c r="BB323" s="13">
        <f t="shared" si="545"/>
        <v>6.1506500411031222E-7</v>
      </c>
      <c r="BC323" s="13">
        <f t="shared" si="546"/>
        <v>6.9918563967891137E-8</v>
      </c>
      <c r="BD323" s="13">
        <f t="shared" si="547"/>
        <v>1.1132751587633014E-5</v>
      </c>
      <c r="BE323" s="13">
        <f t="shared" si="548"/>
        <v>9.665803698876261E-6</v>
      </c>
      <c r="BF323" s="13">
        <f t="shared" si="549"/>
        <v>4.1960767924165158E-6</v>
      </c>
      <c r="BG323" s="13">
        <f t="shared" si="550"/>
        <v>1.2143884424153616E-6</v>
      </c>
      <c r="BH323" s="13">
        <f t="shared" si="551"/>
        <v>2.6359252261611502E-7</v>
      </c>
      <c r="BI323" s="13">
        <f t="shared" si="552"/>
        <v>4.5771857209663609E-8</v>
      </c>
      <c r="BJ323" s="14">
        <f t="shared" si="553"/>
        <v>0.40368392046567558</v>
      </c>
      <c r="BK323" s="14">
        <f t="shared" si="554"/>
        <v>0.37042140311250982</v>
      </c>
      <c r="BL323" s="14">
        <f t="shared" si="555"/>
        <v>0.21866261655659661</v>
      </c>
      <c r="BM323" s="14">
        <f t="shared" si="556"/>
        <v>0.17538156538012786</v>
      </c>
      <c r="BN323" s="14">
        <f t="shared" si="557"/>
        <v>0.82458143098407177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1.4778</v>
      </c>
      <c r="F324" s="10">
        <f>VLOOKUP(B324,home!$B$2:$E$405,3,FALSE)</f>
        <v>0.9667</v>
      </c>
      <c r="G324" s="10">
        <f>VLOOKUP(C324,away!$B$2:$E$405,4,FALSE)</f>
        <v>1.0995999999999999</v>
      </c>
      <c r="H324" s="10">
        <f>VLOOKUP(A324,away!$A$2:$E$405,3,FALSE)</f>
        <v>1.2444</v>
      </c>
      <c r="I324" s="10">
        <f>VLOOKUP(C324,away!$B$2:$E$405,3,FALSE)</f>
        <v>0.90410000000000001</v>
      </c>
      <c r="J324" s="10">
        <f>VLOOKUP(B324,home!$B$2:$E$405,4,FALSE)</f>
        <v>1.4923999999999999</v>
      </c>
      <c r="K324" s="12">
        <f t="shared" si="502"/>
        <v>1.5708767502959999</v>
      </c>
      <c r="L324" s="12">
        <f t="shared" si="503"/>
        <v>1.6790425884959999</v>
      </c>
      <c r="M324" s="13">
        <f t="shared" si="504"/>
        <v>3.8777335532305328E-2</v>
      </c>
      <c r="N324" s="13">
        <f t="shared" si="505"/>
        <v>6.0914414826125397E-2</v>
      </c>
      <c r="O324" s="13">
        <f t="shared" si="506"/>
        <v>6.5108797827139839E-2</v>
      </c>
      <c r="P324" s="13">
        <f t="shared" si="507"/>
        <v>0.10227789674637669</v>
      </c>
      <c r="Q324" s="13">
        <f t="shared" si="508"/>
        <v>4.7844519004123176E-2</v>
      </c>
      <c r="R324" s="13">
        <f t="shared" si="509"/>
        <v>5.4660222218771815E-2</v>
      </c>
      <c r="S324" s="13">
        <f t="shared" si="510"/>
        <v>6.7441251566573282E-2</v>
      </c>
      <c r="T324" s="13">
        <f t="shared" si="511"/>
        <v>8.0332985034029025E-2</v>
      </c>
      <c r="U324" s="13">
        <f t="shared" si="512"/>
        <v>8.5864472249481474E-2</v>
      </c>
      <c r="V324" s="13">
        <f t="shared" si="513"/>
        <v>1.9764550232716616E-2</v>
      </c>
      <c r="W324" s="13">
        <f t="shared" si="514"/>
        <v>2.5052614177557411E-2</v>
      </c>
      <c r="X324" s="13">
        <f t="shared" si="515"/>
        <v>4.2064406157277578E-2</v>
      </c>
      <c r="Y324" s="13">
        <f t="shared" si="516"/>
        <v>3.5313964698931215E-2</v>
      </c>
      <c r="Z324" s="13">
        <f t="shared" si="517"/>
        <v>3.059228033399107E-2</v>
      </c>
      <c r="AA324" s="13">
        <f t="shared" si="518"/>
        <v>4.8056701915204121E-2</v>
      </c>
      <c r="AB324" s="13">
        <f t="shared" si="519"/>
        <v>3.7745577867249712E-2</v>
      </c>
      <c r="AC324" s="13">
        <f t="shared" si="520"/>
        <v>3.2581477688434102E-3</v>
      </c>
      <c r="AD324" s="13">
        <f t="shared" si="521"/>
        <v>9.838642286415223E-3</v>
      </c>
      <c r="AE324" s="13">
        <f t="shared" si="522"/>
        <v>1.6519499411868817E-2</v>
      </c>
      <c r="AF324" s="13">
        <f t="shared" si="523"/>
        <v>1.3868471526581185E-2</v>
      </c>
      <c r="AG324" s="13">
        <f t="shared" si="524"/>
        <v>7.761918110157983E-3</v>
      </c>
      <c r="AH324" s="13">
        <f t="shared" si="525"/>
        <v>1.2841435389994911E-2</v>
      </c>
      <c r="AI324" s="13">
        <f t="shared" si="526"/>
        <v>2.0172312294571254E-2</v>
      </c>
      <c r="AJ324" s="13">
        <f t="shared" si="527"/>
        <v>1.5844108191626072E-2</v>
      </c>
      <c r="AK324" s="13">
        <f t="shared" si="528"/>
        <v>8.2963803957999318E-3</v>
      </c>
      <c r="AL324" s="13">
        <f t="shared" si="529"/>
        <v>3.4374357754269594E-4</v>
      </c>
      <c r="AM324" s="13">
        <f t="shared" si="530"/>
        <v>3.0910588844417471E-3</v>
      </c>
      <c r="AN324" s="13">
        <f t="shared" si="531"/>
        <v>5.1900195105266285E-3</v>
      </c>
      <c r="AO324" s="13">
        <f t="shared" si="532"/>
        <v>4.357131896649687E-3</v>
      </c>
      <c r="AP324" s="13">
        <f t="shared" si="533"/>
        <v>2.4386033393897261E-3</v>
      </c>
      <c r="AQ324" s="13">
        <f t="shared" si="534"/>
        <v>1.023629715820979E-3</v>
      </c>
      <c r="AR324" s="13">
        <f t="shared" si="535"/>
        <v>4.3122633834442358E-3</v>
      </c>
      <c r="AS324" s="13">
        <f t="shared" si="536"/>
        <v>6.7740342902053146E-3</v>
      </c>
      <c r="AT324" s="13">
        <f t="shared" si="537"/>
        <v>5.320586486095698E-3</v>
      </c>
      <c r="AU324" s="13">
        <f t="shared" si="538"/>
        <v>2.785995202982275E-3</v>
      </c>
      <c r="AV324" s="13">
        <f t="shared" si="539"/>
        <v>1.0941137727002604E-3</v>
      </c>
      <c r="AW324" s="13">
        <f t="shared" si="540"/>
        <v>2.518464977925952E-5</v>
      </c>
      <c r="AX324" s="13">
        <f t="shared" si="541"/>
        <v>8.0927875589423921E-4</v>
      </c>
      <c r="AY324" s="13">
        <f t="shared" si="542"/>
        <v>1.3588134971114856E-3</v>
      </c>
      <c r="AZ324" s="13">
        <f t="shared" si="543"/>
        <v>1.1407528657366856E-3</v>
      </c>
      <c r="BA324" s="13">
        <f t="shared" si="544"/>
        <v>6.3845754817358502E-4</v>
      </c>
      <c r="BB324" s="13">
        <f t="shared" si="545"/>
        <v>2.6799935358254648E-4</v>
      </c>
      <c r="BC324" s="13">
        <f t="shared" si="546"/>
        <v>8.9996465670898635E-5</v>
      </c>
      <c r="BD324" s="13">
        <f t="shared" si="547"/>
        <v>1.2067456456024553E-3</v>
      </c>
      <c r="BE324" s="13">
        <f t="shared" si="548"/>
        <v>1.8956486781978336E-3</v>
      </c>
      <c r="BF324" s="13">
        <f t="shared" si="549"/>
        <v>1.4889152176551605E-3</v>
      </c>
      <c r="BG324" s="13">
        <f t="shared" si="550"/>
        <v>7.7963409952546672E-4</v>
      </c>
      <c r="BH324" s="13">
        <f t="shared" si="551"/>
        <v>3.0617727017062836E-4</v>
      </c>
      <c r="BI324" s="13">
        <f t="shared" si="552"/>
        <v>9.6193351036027332E-5</v>
      </c>
      <c r="BJ324" s="14">
        <f t="shared" si="553"/>
        <v>0.35991717706606519</v>
      </c>
      <c r="BK324" s="14">
        <f t="shared" si="554"/>
        <v>0.23322173892146952</v>
      </c>
      <c r="BL324" s="14">
        <f t="shared" si="555"/>
        <v>0.37465031574745444</v>
      </c>
      <c r="BM324" s="14">
        <f t="shared" si="556"/>
        <v>0.62746469706680597</v>
      </c>
      <c r="BN324" s="14">
        <f t="shared" si="557"/>
        <v>0.3695831861548422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1.3371</v>
      </c>
      <c r="F325" s="10">
        <f>VLOOKUP(B325,home!$B$2:$E$405,3,FALSE)</f>
        <v>0.99719999999999998</v>
      </c>
      <c r="G325" s="10">
        <f>VLOOKUP(C325,away!$B$2:$E$405,4,FALSE)</f>
        <v>0.87250000000000005</v>
      </c>
      <c r="H325" s="10">
        <f>VLOOKUP(A325,away!$A$2:$E$405,3,FALSE)</f>
        <v>1.1086</v>
      </c>
      <c r="I325" s="10">
        <f>VLOOKUP(C325,away!$B$2:$E$405,3,FALSE)</f>
        <v>0.85189999999999999</v>
      </c>
      <c r="J325" s="10">
        <f>VLOOKUP(B325,home!$B$2:$E$405,4,FALSE)</f>
        <v>1.3028999999999999</v>
      </c>
      <c r="K325" s="12">
        <f t="shared" si="502"/>
        <v>1.1633532147000001</v>
      </c>
      <c r="L325" s="12">
        <f t="shared" si="503"/>
        <v>1.230480049386</v>
      </c>
      <c r="M325" s="13">
        <f t="shared" si="504"/>
        <v>9.1279115441052661E-2</v>
      </c>
      <c r="N325" s="13">
        <f t="shared" si="505"/>
        <v>0.10618985238332103</v>
      </c>
      <c r="O325" s="13">
        <f t="shared" si="506"/>
        <v>0.11231713047581687</v>
      </c>
      <c r="P325" s="13">
        <f t="shared" si="507"/>
        <v>0.1306644948049209</v>
      </c>
      <c r="Q325" s="13">
        <f t="shared" si="508"/>
        <v>6.1768153069327515E-2</v>
      </c>
      <c r="R325" s="13">
        <f t="shared" si="509"/>
        <v>6.9101994127388489E-2</v>
      </c>
      <c r="S325" s="13">
        <f t="shared" si="510"/>
        <v>4.6760998176113344E-2</v>
      </c>
      <c r="T325" s="13">
        <f t="shared" si="511"/>
        <v>7.600448003922812E-2</v>
      </c>
      <c r="U325" s="13">
        <f t="shared" si="512"/>
        <v>8.039002701027792E-2</v>
      </c>
      <c r="V325" s="13">
        <f t="shared" si="513"/>
        <v>7.4375078068487253E-3</v>
      </c>
      <c r="W325" s="13">
        <f t="shared" si="514"/>
        <v>2.3952726479761269E-2</v>
      </c>
      <c r="X325" s="13">
        <f t="shared" si="515"/>
        <v>2.9473352061745995E-2</v>
      </c>
      <c r="Y325" s="13">
        <f t="shared" si="516"/>
        <v>1.8133185850254092E-2</v>
      </c>
      <c r="Z325" s="13">
        <f t="shared" si="517"/>
        <v>2.8342875048846694E-2</v>
      </c>
      <c r="AA325" s="13">
        <f t="shared" si="518"/>
        <v>3.2972774801916224E-2</v>
      </c>
      <c r="AB325" s="13">
        <f t="shared" si="519"/>
        <v>1.9179491781694206E-2</v>
      </c>
      <c r="AC325" s="13">
        <f t="shared" si="520"/>
        <v>6.6541658755524518E-4</v>
      </c>
      <c r="AD325" s="13">
        <f t="shared" si="521"/>
        <v>6.9663703377650299E-3</v>
      </c>
      <c r="AE325" s="13">
        <f t="shared" si="522"/>
        <v>8.5719797172542789E-3</v>
      </c>
      <c r="AF325" s="13">
        <f t="shared" si="523"/>
        <v>5.2738250129114187E-3</v>
      </c>
      <c r="AG325" s="13">
        <f t="shared" si="524"/>
        <v>2.1631121541134551E-3</v>
      </c>
      <c r="AH325" s="13">
        <f t="shared" si="525"/>
        <v>8.7188355724615255E-3</v>
      </c>
      <c r="AI325" s="13">
        <f t="shared" si="526"/>
        <v>1.0143085391663831E-2</v>
      </c>
      <c r="AJ325" s="13">
        <f t="shared" si="527"/>
        <v>5.8999954986843654E-3</v>
      </c>
      <c r="AK325" s="13">
        <f t="shared" si="528"/>
        <v>2.2879262433699948E-3</v>
      </c>
      <c r="AL325" s="13">
        <f t="shared" si="529"/>
        <v>3.8101299219477917E-5</v>
      </c>
      <c r="AM325" s="13">
        <f t="shared" si="530"/>
        <v>1.620869865445932E-3</v>
      </c>
      <c r="AN325" s="13">
        <f t="shared" si="531"/>
        <v>1.9944480320821896E-3</v>
      </c>
      <c r="AO325" s="13">
        <f t="shared" si="532"/>
        <v>1.2270642565071518E-3</v>
      </c>
      <c r="AP325" s="13">
        <f t="shared" si="533"/>
        <v>5.0329269564890525E-4</v>
      </c>
      <c r="AQ325" s="13">
        <f t="shared" si="534"/>
        <v>1.5482290524941947E-4</v>
      </c>
      <c r="AR325" s="13">
        <f t="shared" si="535"/>
        <v>2.1456706451581731E-3</v>
      </c>
      <c r="AS325" s="13">
        <f t="shared" si="536"/>
        <v>2.496172842732184E-3</v>
      </c>
      <c r="AT325" s="13">
        <f t="shared" si="537"/>
        <v>1.4519653505196625E-3</v>
      </c>
      <c r="AU325" s="13">
        <f t="shared" si="538"/>
        <v>5.6304951938668702E-4</v>
      </c>
      <c r="AV325" s="13">
        <f t="shared" si="539"/>
        <v>1.6375636710344826E-4</v>
      </c>
      <c r="AW325" s="13">
        <f t="shared" si="540"/>
        <v>1.5150377528761915E-6</v>
      </c>
      <c r="AX325" s="13">
        <f t="shared" si="541"/>
        <v>3.1427402809614658E-4</v>
      </c>
      <c r="AY325" s="13">
        <f t="shared" si="542"/>
        <v>3.8670792161248356E-4</v>
      </c>
      <c r="AZ325" s="13">
        <f t="shared" si="543"/>
        <v>2.3791819124184313E-4</v>
      </c>
      <c r="BA325" s="13">
        <f t="shared" si="544"/>
        <v>9.758452923636367E-5</v>
      </c>
      <c r="BB325" s="13">
        <f t="shared" si="545"/>
        <v>3.0018954088517575E-5</v>
      </c>
      <c r="BC325" s="13">
        <f t="shared" si="546"/>
        <v>7.3875448218710309E-6</v>
      </c>
      <c r="BD325" s="13">
        <f t="shared" si="547"/>
        <v>4.40034153570053E-4</v>
      </c>
      <c r="BE325" s="13">
        <f t="shared" si="548"/>
        <v>5.1191514713351462E-4</v>
      </c>
      <c r="BF325" s="13">
        <f t="shared" si="549"/>
        <v>2.9776906603569902E-4</v>
      </c>
      <c r="BG325" s="13">
        <f t="shared" si="550"/>
        <v>1.154702000702823E-4</v>
      </c>
      <c r="BH325" s="13">
        <f t="shared" si="551"/>
        <v>3.3583157113453805E-5</v>
      </c>
      <c r="BI325" s="13">
        <f t="shared" si="552"/>
        <v>7.8138147575423202E-6</v>
      </c>
      <c r="BJ325" s="14">
        <f t="shared" si="553"/>
        <v>0.34507142602971302</v>
      </c>
      <c r="BK325" s="14">
        <f t="shared" si="554"/>
        <v>0.27723234203732283</v>
      </c>
      <c r="BL325" s="14">
        <f t="shared" si="555"/>
        <v>0.34923846116685414</v>
      </c>
      <c r="BM325" s="14">
        <f t="shared" si="556"/>
        <v>0.42817917109704962</v>
      </c>
      <c r="BN325" s="14">
        <f t="shared" si="557"/>
        <v>0.57132074030182745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1.3371</v>
      </c>
      <c r="F326" s="10">
        <f>VLOOKUP(B326,home!$B$2:$E$405,3,FALSE)</f>
        <v>0.6159</v>
      </c>
      <c r="G326" s="10">
        <f>VLOOKUP(C326,away!$B$2:$E$405,4,FALSE)</f>
        <v>0.92390000000000005</v>
      </c>
      <c r="H326" s="10">
        <f>VLOOKUP(A326,away!$A$2:$E$405,3,FALSE)</f>
        <v>1.1086</v>
      </c>
      <c r="I326" s="10">
        <f>VLOOKUP(C326,away!$B$2:$E$405,3,FALSE)</f>
        <v>1.7509999999999999</v>
      </c>
      <c r="J326" s="10">
        <f>VLOOKUP(B326,home!$B$2:$E$405,4,FALSE)</f>
        <v>1.4326000000000001</v>
      </c>
      <c r="K326" s="12">
        <f t="shared" si="502"/>
        <v>0.76085002637099997</v>
      </c>
      <c r="L326" s="12">
        <f t="shared" si="503"/>
        <v>2.7809038103599999</v>
      </c>
      <c r="M326" s="13">
        <f t="shared" si="504"/>
        <v>2.8962487039071057E-2</v>
      </c>
      <c r="N326" s="13">
        <f t="shared" si="505"/>
        <v>2.2036109027446963E-2</v>
      </c>
      <c r="O326" s="13">
        <f t="shared" si="506"/>
        <v>8.0541890564454821E-2</v>
      </c>
      <c r="P326" s="13">
        <f t="shared" si="507"/>
        <v>6.1280299559935643E-2</v>
      </c>
      <c r="Q326" s="13">
        <f t="shared" si="508"/>
        <v>8.3830870673236232E-3</v>
      </c>
      <c r="R326" s="13">
        <f t="shared" si="509"/>
        <v>0.11198962518214528</v>
      </c>
      <c r="S326" s="13">
        <f t="shared" si="510"/>
        <v>3.2414991753725225E-2</v>
      </c>
      <c r="T326" s="13">
        <f t="shared" si="511"/>
        <v>2.33125587680999E-2</v>
      </c>
      <c r="U326" s="13">
        <f t="shared" si="512"/>
        <v>8.5207309273113638E-2</v>
      </c>
      <c r="V326" s="13">
        <f t="shared" si="513"/>
        <v>7.6205871340531183E-3</v>
      </c>
      <c r="W326" s="13">
        <f t="shared" si="514"/>
        <v>2.1260906720811899E-3</v>
      </c>
      <c r="X326" s="13">
        <f t="shared" si="515"/>
        <v>5.9124536511614336E-3</v>
      </c>
      <c r="Y326" s="13">
        <f t="shared" si="516"/>
        <v>8.2209824435458632E-3</v>
      </c>
      <c r="Z326" s="13">
        <f t="shared" si="517"/>
        <v>0.10381079179660534</v>
      </c>
      <c r="AA326" s="13">
        <f t="shared" si="518"/>
        <v>7.8984443676041557E-2</v>
      </c>
      <c r="AB326" s="13">
        <f t="shared" si="519"/>
        <v>3.0047658026907485E-2</v>
      </c>
      <c r="AC326" s="13">
        <f t="shared" si="520"/>
        <v>1.0077515567106332E-3</v>
      </c>
      <c r="AD326" s="13">
        <f t="shared" si="521"/>
        <v>4.0440903598002744E-4</v>
      </c>
      <c r="AE326" s="13">
        <f t="shared" si="522"/>
        <v>1.1246226291008726E-3</v>
      </c>
      <c r="AF326" s="13">
        <f t="shared" si="523"/>
        <v>1.5637336772418488E-3</v>
      </c>
      <c r="AG326" s="13">
        <f t="shared" si="524"/>
        <v>1.449530980476704E-3</v>
      </c>
      <c r="AH326" s="13">
        <f t="shared" si="525"/>
        <v>7.2171956615917104E-2</v>
      </c>
      <c r="AI326" s="13">
        <f t="shared" si="526"/>
        <v>5.4912035094467196E-2</v>
      </c>
      <c r="AJ326" s="13">
        <f t="shared" si="527"/>
        <v>2.0889911674855315E-2</v>
      </c>
      <c r="AK326" s="13">
        <f t="shared" si="528"/>
        <v>5.2980299495671776E-3</v>
      </c>
      <c r="AL326" s="13">
        <f t="shared" si="529"/>
        <v>8.5290074977207255E-5</v>
      </c>
      <c r="AM326" s="13">
        <f t="shared" si="530"/>
        <v>6.1538925138014921E-5</v>
      </c>
      <c r="AN326" s="13">
        <f t="shared" si="531"/>
        <v>1.7113383140176448E-4</v>
      </c>
      <c r="AO326" s="13">
        <f t="shared" si="532"/>
        <v>2.3795336191333635E-4</v>
      </c>
      <c r="AP326" s="13">
        <f t="shared" si="533"/>
        <v>2.205751369442564E-4</v>
      </c>
      <c r="AQ326" s="13">
        <f t="shared" si="534"/>
        <v>1.5334955969974036E-4</v>
      </c>
      <c r="AR326" s="13">
        <f t="shared" si="535"/>
        <v>4.0140653830868102E-2</v>
      </c>
      <c r="AS326" s="13">
        <f t="shared" si="536"/>
        <v>3.0541017525765175E-2</v>
      </c>
      <c r="AT326" s="13">
        <f t="shared" si="537"/>
        <v>1.1618566994937799E-2</v>
      </c>
      <c r="AU326" s="13">
        <f t="shared" si="538"/>
        <v>2.9466623348305527E-3</v>
      </c>
      <c r="AV326" s="13">
        <f t="shared" si="539"/>
        <v>5.6049202879056433E-4</v>
      </c>
      <c r="AW326" s="13">
        <f t="shared" si="540"/>
        <v>5.0128074454857449E-6</v>
      </c>
      <c r="AX326" s="13">
        <f t="shared" si="541"/>
        <v>7.8036488023502726E-6</v>
      </c>
      <c r="AY326" s="13">
        <f t="shared" si="542"/>
        <v>2.1701196689167121E-5</v>
      </c>
      <c r="AZ326" s="13">
        <f t="shared" si="543"/>
        <v>3.0174470281138335E-5</v>
      </c>
      <c r="BA326" s="13">
        <f t="shared" si="544"/>
        <v>2.7970766460137391E-5</v>
      </c>
      <c r="BB326" s="13">
        <f t="shared" si="545"/>
        <v>1.9446002756921441E-5</v>
      </c>
      <c r="BC326" s="13">
        <f t="shared" si="546"/>
        <v>1.0815492632598781E-5</v>
      </c>
      <c r="BD326" s="13">
        <f t="shared" si="547"/>
        <v>1.8604549531433815E-2</v>
      </c>
      <c r="BE326" s="13">
        <f t="shared" si="548"/>
        <v>1.4155272001611994E-2</v>
      </c>
      <c r="BF326" s="13">
        <f t="shared" si="549"/>
        <v>5.3850195378575801E-3</v>
      </c>
      <c r="BG326" s="13">
        <f t="shared" si="550"/>
        <v>1.3657307524624304E-3</v>
      </c>
      <c r="BH326" s="13">
        <f t="shared" si="551"/>
        <v>2.5977906975668136E-4</v>
      </c>
      <c r="BI326" s="13">
        <f t="shared" si="552"/>
        <v>3.9530582415000975E-5</v>
      </c>
      <c r="BJ326" s="14">
        <f t="shared" si="553"/>
        <v>7.5496040345177873E-2</v>
      </c>
      <c r="BK326" s="14">
        <f t="shared" si="554"/>
        <v>0.13139310831516204</v>
      </c>
      <c r="BL326" s="14">
        <f t="shared" si="555"/>
        <v>0.66566013424819936</v>
      </c>
      <c r="BM326" s="14">
        <f t="shared" si="556"/>
        <v>0.66314988787552354</v>
      </c>
      <c r="BN326" s="14">
        <f t="shared" si="557"/>
        <v>0.31319349844037736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1.3371</v>
      </c>
      <c r="F327" s="10">
        <f>VLOOKUP(B327,home!$B$2:$E$405,3,FALSE)</f>
        <v>1.288</v>
      </c>
      <c r="G327" s="10">
        <f>VLOOKUP(C327,away!$B$2:$E$405,4,FALSE)</f>
        <v>0.99719999999999998</v>
      </c>
      <c r="H327" s="10">
        <f>VLOOKUP(A327,away!$A$2:$E$405,3,FALSE)</f>
        <v>1.1086</v>
      </c>
      <c r="I327" s="10">
        <f>VLOOKUP(C327,away!$B$2:$E$405,3,FALSE)</f>
        <v>0.75170000000000003</v>
      </c>
      <c r="J327" s="10">
        <f>VLOOKUP(B327,home!$B$2:$E$405,4,FALSE)</f>
        <v>0.60140000000000005</v>
      </c>
      <c r="K327" s="12">
        <f t="shared" si="502"/>
        <v>1.7173626825599999</v>
      </c>
      <c r="L327" s="12">
        <f t="shared" si="503"/>
        <v>0.5011674404680001</v>
      </c>
      <c r="M327" s="13">
        <f t="shared" si="504"/>
        <v>0.10876886823754618</v>
      </c>
      <c r="N327" s="13">
        <f t="shared" si="505"/>
        <v>0.18679559533544751</v>
      </c>
      <c r="O327" s="13">
        <f t="shared" si="506"/>
        <v>5.4511415297212165E-2</v>
      </c>
      <c r="P327" s="13">
        <f t="shared" si="507"/>
        <v>9.3615870404962512E-2</v>
      </c>
      <c r="Q327" s="13">
        <f t="shared" si="508"/>
        <v>0.16039789234783819</v>
      </c>
      <c r="R327" s="13">
        <f t="shared" si="509"/>
        <v>1.3659673240396002E-2</v>
      </c>
      <c r="S327" s="13">
        <f t="shared" si="510"/>
        <v>2.0143473343261043E-2</v>
      </c>
      <c r="T327" s="13">
        <f t="shared" si="511"/>
        <v>8.0386201164427878E-2</v>
      </c>
      <c r="U327" s="13">
        <f t="shared" si="512"/>
        <v>2.345861307901953E-2</v>
      </c>
      <c r="V327" s="13">
        <f t="shared" si="513"/>
        <v>1.9263567482993738E-3</v>
      </c>
      <c r="W327" s="13">
        <f t="shared" si="514"/>
        <v>9.1820451559817801E-2</v>
      </c>
      <c r="X327" s="13">
        <f t="shared" si="515"/>
        <v>4.6017420690849874E-2</v>
      </c>
      <c r="Y327" s="13">
        <f t="shared" si="516"/>
        <v>1.1531216472286209E-2</v>
      </c>
      <c r="Z327" s="13">
        <f t="shared" si="517"/>
        <v>2.2819278251728333E-3</v>
      </c>
      <c r="AA327" s="13">
        <f t="shared" si="518"/>
        <v>3.918897691247124E-3</v>
      </c>
      <c r="AB327" s="13">
        <f t="shared" si="519"/>
        <v>3.3650843258591755E-3</v>
      </c>
      <c r="AC327" s="13">
        <f t="shared" si="520"/>
        <v>1.0362429906682386E-4</v>
      </c>
      <c r="AD327" s="13">
        <f t="shared" si="521"/>
        <v>3.9422254251159805E-2</v>
      </c>
      <c r="AE327" s="13">
        <f t="shared" si="522"/>
        <v>1.9757150260532496E-2</v>
      </c>
      <c r="AF327" s="13">
        <f t="shared" si="523"/>
        <v>4.9508202135063756E-3</v>
      </c>
      <c r="AG327" s="13">
        <f t="shared" si="524"/>
        <v>8.2706329820674278E-4</v>
      </c>
      <c r="AH327" s="13">
        <f t="shared" si="525"/>
        <v>2.859069818686446E-4</v>
      </c>
      <c r="AI327" s="13">
        <f t="shared" si="526"/>
        <v>4.9100598134456885E-4</v>
      </c>
      <c r="AJ327" s="13">
        <f t="shared" si="527"/>
        <v>4.2161767463745701E-4</v>
      </c>
      <c r="AK327" s="13">
        <f t="shared" si="528"/>
        <v>2.4135682024336409E-4</v>
      </c>
      <c r="AL327" s="13">
        <f t="shared" si="529"/>
        <v>3.5675204162494691E-6</v>
      </c>
      <c r="AM327" s="13">
        <f t="shared" si="530"/>
        <v>1.354046166266683E-2</v>
      </c>
      <c r="AN327" s="13">
        <f t="shared" si="531"/>
        <v>6.7860385142338156E-3</v>
      </c>
      <c r="AO327" s="13">
        <f t="shared" si="532"/>
        <v>1.7004707765479155E-3</v>
      </c>
      <c r="AP327" s="13">
        <f t="shared" si="533"/>
        <v>2.8407352889105051E-4</v>
      </c>
      <c r="AQ327" s="13">
        <f t="shared" si="534"/>
        <v>3.5592100844760054E-5</v>
      </c>
      <c r="AR327" s="13">
        <f t="shared" si="535"/>
        <v>2.8657454063007913E-5</v>
      </c>
      <c r="AS327" s="13">
        <f t="shared" si="536"/>
        <v>4.9215242184987243E-5</v>
      </c>
      <c r="AT327" s="13">
        <f t="shared" si="537"/>
        <v>4.2260210170824888E-5</v>
      </c>
      <c r="AU327" s="13">
        <f t="shared" si="538"/>
        <v>2.4192035968172402E-5</v>
      </c>
      <c r="AV327" s="13">
        <f t="shared" si="539"/>
        <v>1.0386624946722141E-5</v>
      </c>
      <c r="AW327" s="13">
        <f t="shared" si="540"/>
        <v>8.5292105678947839E-8</v>
      </c>
      <c r="AX327" s="13">
        <f t="shared" si="541"/>
        <v>3.8756472606830592E-3</v>
      </c>
      <c r="AY327" s="13">
        <f t="shared" si="542"/>
        <v>1.9423482177933445E-3</v>
      </c>
      <c r="AZ327" s="13">
        <f t="shared" si="543"/>
        <v>4.86720842404536E-4</v>
      </c>
      <c r="BA327" s="13">
        <f t="shared" si="544"/>
        <v>8.1309546270103402E-5</v>
      </c>
      <c r="BB327" s="13">
        <f t="shared" si="545"/>
        <v>1.0187424297450533E-5</v>
      </c>
      <c r="BC327" s="13">
        <f t="shared" si="546"/>
        <v>1.0211210720229597E-6</v>
      </c>
      <c r="BD327" s="13">
        <f t="shared" si="547"/>
        <v>2.3936971505144934E-6</v>
      </c>
      <c r="BE327" s="13">
        <f t="shared" si="548"/>
        <v>4.1108461596437992E-6</v>
      </c>
      <c r="BF327" s="13">
        <f t="shared" si="549"/>
        <v>3.5299068941586748E-6</v>
      </c>
      <c r="BG327" s="13">
        <f t="shared" si="550"/>
        <v>2.0207101243131259E-6</v>
      </c>
      <c r="BH327" s="13">
        <f t="shared" si="551"/>
        <v>8.6757303994163519E-7</v>
      </c>
      <c r="BI327" s="13">
        <f t="shared" si="552"/>
        <v>2.9798751263818004E-7</v>
      </c>
      <c r="BJ327" s="14">
        <f t="shared" si="553"/>
        <v>0.67064993658977756</v>
      </c>
      <c r="BK327" s="14">
        <f t="shared" si="554"/>
        <v>0.22650410877134555</v>
      </c>
      <c r="BL327" s="14">
        <f t="shared" si="555"/>
        <v>0.10052150338004295</v>
      </c>
      <c r="BM327" s="14">
        <f t="shared" si="556"/>
        <v>0.38026589877724887</v>
      </c>
      <c r="BN327" s="14">
        <f t="shared" si="557"/>
        <v>0.61774931486340257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1.3371</v>
      </c>
      <c r="F328" s="10">
        <f>VLOOKUP(B328,home!$B$2:$E$405,3,FALSE)</f>
        <v>0.92390000000000005</v>
      </c>
      <c r="G328" s="10">
        <f>VLOOKUP(C328,away!$B$2:$E$405,4,FALSE)</f>
        <v>0.6159</v>
      </c>
      <c r="H328" s="10">
        <f>VLOOKUP(A328,away!$A$2:$E$405,3,FALSE)</f>
        <v>1.1086</v>
      </c>
      <c r="I328" s="10">
        <f>VLOOKUP(C328,away!$B$2:$E$405,3,FALSE)</f>
        <v>0.95509999999999995</v>
      </c>
      <c r="J328" s="10">
        <f>VLOOKUP(B328,home!$B$2:$E$405,4,FALSE)</f>
        <v>1.4857</v>
      </c>
      <c r="K328" s="12">
        <f t="shared" si="502"/>
        <v>0.76085002637100008</v>
      </c>
      <c r="L328" s="12">
        <f t="shared" si="503"/>
        <v>1.5730946088019999</v>
      </c>
      <c r="M328" s="13">
        <f t="shared" si="504"/>
        <v>9.6912706837086401E-2</v>
      </c>
      <c r="N328" s="13">
        <f t="shared" si="505"/>
        <v>7.3736035552682183E-2</v>
      </c>
      <c r="O328" s="13">
        <f t="shared" si="506"/>
        <v>0.15245285664982935</v>
      </c>
      <c r="P328" s="13">
        <f t="shared" si="507"/>
        <v>0.11599376000235695</v>
      </c>
      <c r="Q328" s="13">
        <f t="shared" si="508"/>
        <v>2.8051032297375614E-2</v>
      </c>
      <c r="R328" s="13">
        <f t="shared" si="509"/>
        <v>0.11991138344615536</v>
      </c>
      <c r="S328" s="13">
        <f t="shared" si="510"/>
        <v>3.4707916016890196E-2</v>
      </c>
      <c r="T328" s="13">
        <f t="shared" si="511"/>
        <v>4.4126927678332359E-2</v>
      </c>
      <c r="U328" s="13">
        <f t="shared" si="512"/>
        <v>9.123457925719039E-2</v>
      </c>
      <c r="V328" s="13">
        <f t="shared" si="513"/>
        <v>4.6157250536045143E-3</v>
      </c>
      <c r="W328" s="13">
        <f t="shared" si="514"/>
        <v>7.1142095543973395E-3</v>
      </c>
      <c r="X328" s="13">
        <f t="shared" si="515"/>
        <v>1.1191324695910134E-2</v>
      </c>
      <c r="Y328" s="13">
        <f t="shared" si="516"/>
        <v>8.8025062722444578E-3</v>
      </c>
      <c r="Z328" s="13">
        <f t="shared" si="517"/>
        <v>6.2877316944378772E-2</v>
      </c>
      <c r="AA328" s="13">
        <f t="shared" si="518"/>
        <v>4.7840208255268322E-2</v>
      </c>
      <c r="AB328" s="13">
        <f t="shared" si="519"/>
        <v>1.8199611856307515E-2</v>
      </c>
      <c r="AC328" s="13">
        <f t="shared" si="520"/>
        <v>3.4528193049847283E-4</v>
      </c>
      <c r="AD328" s="13">
        <f t="shared" si="521"/>
        <v>1.3532116317680088E-3</v>
      </c>
      <c r="AE328" s="13">
        <f t="shared" si="522"/>
        <v>2.1287299225024119E-3</v>
      </c>
      <c r="AF328" s="13">
        <f t="shared" si="523"/>
        <v>1.6743467823420218E-3</v>
      </c>
      <c r="AG328" s="13">
        <f t="shared" si="524"/>
        <v>8.7796863218906989E-4</v>
      </c>
      <c r="AH328" s="13">
        <f t="shared" si="525"/>
        <v>2.4727992075284214E-2</v>
      </c>
      <c r="AI328" s="13">
        <f t="shared" si="526"/>
        <v>1.8814293422581872E-2</v>
      </c>
      <c r="AJ328" s="13">
        <f t="shared" si="527"/>
        <v>7.1574278233615743E-3</v>
      </c>
      <c r="AK328" s="13">
        <f t="shared" si="528"/>
        <v>1.815243049384395E-3</v>
      </c>
      <c r="AL328" s="13">
        <f t="shared" si="529"/>
        <v>1.6530566810693547E-5</v>
      </c>
      <c r="AM328" s="13">
        <f t="shared" si="530"/>
        <v>2.0591822114324676E-4</v>
      </c>
      <c r="AN328" s="13">
        <f t="shared" si="531"/>
        <v>3.2392884353453949E-4</v>
      </c>
      <c r="AO328" s="13">
        <f t="shared" si="532"/>
        <v>2.5478535869982537E-4</v>
      </c>
      <c r="AP328" s="13">
        <f t="shared" si="533"/>
        <v>1.3360049139079299E-4</v>
      </c>
      <c r="AQ328" s="13">
        <f t="shared" si="534"/>
        <v>5.2541553185038593E-5</v>
      </c>
      <c r="AR328" s="13">
        <f t="shared" si="535"/>
        <v>7.7798942040256322E-3</v>
      </c>
      <c r="AS328" s="13">
        <f t="shared" si="536"/>
        <v>5.9193327102964929E-3</v>
      </c>
      <c r="AT328" s="13">
        <f t="shared" si="537"/>
        <v>2.2518622243639045E-3</v>
      </c>
      <c r="AU328" s="13">
        <f t="shared" si="538"/>
        <v>5.7110981093037871E-4</v>
      </c>
      <c r="AV328" s="13">
        <f t="shared" si="539"/>
        <v>1.0863222867677886E-4</v>
      </c>
      <c r="AW328" s="13">
        <f t="shared" si="540"/>
        <v>5.4959041145880688E-7</v>
      </c>
      <c r="AX328" s="13">
        <f t="shared" si="541"/>
        <v>2.6112147331184782E-5</v>
      </c>
      <c r="AY328" s="13">
        <f t="shared" si="542"/>
        <v>4.1076878190930313E-5</v>
      </c>
      <c r="AZ328" s="13">
        <f t="shared" si="543"/>
        <v>3.2308907814284462E-5</v>
      </c>
      <c r="BA328" s="13">
        <f t="shared" si="544"/>
        <v>1.6941656232977229E-5</v>
      </c>
      <c r="BB328" s="13">
        <f t="shared" si="545"/>
        <v>6.6627070210683171E-6</v>
      </c>
      <c r="BC328" s="13">
        <f t="shared" si="546"/>
        <v>2.0962136989739599E-6</v>
      </c>
      <c r="BD328" s="13">
        <f t="shared" si="547"/>
        <v>2.0397516049004455E-3</v>
      </c>
      <c r="BE328" s="13">
        <f t="shared" si="548"/>
        <v>1.5519450623787934E-3</v>
      </c>
      <c r="BF328" s="13">
        <f t="shared" si="549"/>
        <v>5.9039872081862409E-4</v>
      </c>
      <c r="BG328" s="13">
        <f t="shared" si="550"/>
        <v>1.4973496076808499E-4</v>
      </c>
      <c r="BH328" s="13">
        <f t="shared" si="551"/>
        <v>2.8481462212264526E-5</v>
      </c>
      <c r="BI328" s="13">
        <f t="shared" si="552"/>
        <v>4.3340242550572229E-6</v>
      </c>
      <c r="BJ328" s="14">
        <f t="shared" si="553"/>
        <v>0.1801522659979865</v>
      </c>
      <c r="BK328" s="14">
        <f t="shared" si="554"/>
        <v>0.25263299728543814</v>
      </c>
      <c r="BL328" s="14">
        <f t="shared" si="555"/>
        <v>0.50314907284898946</v>
      </c>
      <c r="BM328" s="14">
        <f t="shared" si="556"/>
        <v>0.41171335100352746</v>
      </c>
      <c r="BN328" s="14">
        <f t="shared" si="557"/>
        <v>0.58705777478548582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1.3371</v>
      </c>
      <c r="F329" s="10">
        <f>VLOOKUP(B329,home!$B$2:$E$405,3,FALSE)</f>
        <v>0.99719999999999998</v>
      </c>
      <c r="G329" s="10">
        <f>VLOOKUP(C329,away!$B$2:$E$405,4,FALSE)</f>
        <v>0.70389999999999997</v>
      </c>
      <c r="H329" s="10">
        <f>VLOOKUP(A329,away!$A$2:$E$405,3,FALSE)</f>
        <v>1.1086</v>
      </c>
      <c r="I329" s="10">
        <f>VLOOKUP(C329,away!$B$2:$E$405,3,FALSE)</f>
        <v>1.1143000000000001</v>
      </c>
      <c r="J329" s="10">
        <f>VLOOKUP(B329,home!$B$2:$E$405,4,FALSE)</f>
        <v>0.80179999999999996</v>
      </c>
      <c r="K329" s="12">
        <f t="shared" si="502"/>
        <v>0.93854937286799989</v>
      </c>
      <c r="L329" s="12">
        <f t="shared" si="503"/>
        <v>0.99047394736399996</v>
      </c>
      <c r="M329" s="13">
        <f t="shared" si="504"/>
        <v>0.14529003104366572</v>
      </c>
      <c r="N329" s="13">
        <f t="shared" si="505"/>
        <v>0.1363618675200047</v>
      </c>
      <c r="O329" s="13">
        <f t="shared" si="506"/>
        <v>0.14390599056045769</v>
      </c>
      <c r="P329" s="13">
        <f t="shared" si="507"/>
        <v>0.13506287719246587</v>
      </c>
      <c r="Q329" s="13">
        <f t="shared" si="508"/>
        <v>6.3991172622004849E-2</v>
      </c>
      <c r="R329" s="13">
        <f t="shared" si="509"/>
        <v>7.1267567259871517E-2</v>
      </c>
      <c r="S329" s="13">
        <f t="shared" si="510"/>
        <v>3.1388906493564996E-2</v>
      </c>
      <c r="T329" s="13">
        <f t="shared" si="511"/>
        <v>6.3381589343368253E-2</v>
      </c>
      <c r="U329" s="13">
        <f t="shared" si="512"/>
        <v>6.6888130557580402E-2</v>
      </c>
      <c r="V329" s="13">
        <f t="shared" si="513"/>
        <v>3.2421556252327567E-3</v>
      </c>
      <c r="W329" s="13">
        <f t="shared" si="514"/>
        <v>2.0019624977823527E-2</v>
      </c>
      <c r="X329" s="13">
        <f t="shared" si="515"/>
        <v>1.9828916976531795E-2</v>
      </c>
      <c r="Y329" s="13">
        <f t="shared" si="516"/>
        <v>9.8200128348492378E-3</v>
      </c>
      <c r="Z329" s="13">
        <f t="shared" si="517"/>
        <v>2.3529556220971439E-2</v>
      </c>
      <c r="AA329" s="13">
        <f t="shared" si="518"/>
        <v>2.208365023505509E-2</v>
      </c>
      <c r="AB329" s="13">
        <f t="shared" si="519"/>
        <v>1.0363298039373605E-2</v>
      </c>
      <c r="AC329" s="13">
        <f t="shared" si="520"/>
        <v>1.8837100518189905E-4</v>
      </c>
      <c r="AD329" s="13">
        <f t="shared" si="521"/>
        <v>4.697351616997204E-3</v>
      </c>
      <c r="AE329" s="13">
        <f t="shared" si="522"/>
        <v>4.6526043982438878E-3</v>
      </c>
      <c r="AF329" s="13">
        <f t="shared" si="523"/>
        <v>2.3041417219258654E-3</v>
      </c>
      <c r="AG329" s="13">
        <f t="shared" si="524"/>
        <v>7.6073078220066539E-4</v>
      </c>
      <c r="AH329" s="13">
        <f t="shared" si="525"/>
        <v>5.8263531074771837E-3</v>
      </c>
      <c r="AI329" s="13">
        <f t="shared" si="526"/>
        <v>5.4683200551302333E-3</v>
      </c>
      <c r="AJ329" s="13">
        <f t="shared" si="527"/>
        <v>2.5661441791919935E-3</v>
      </c>
      <c r="AK329" s="13">
        <f t="shared" si="528"/>
        <v>8.0281767002317122E-4</v>
      </c>
      <c r="AL329" s="13">
        <f t="shared" si="529"/>
        <v>7.0044530259224288E-6</v>
      </c>
      <c r="AM329" s="13">
        <f t="shared" si="530"/>
        <v>8.8173928285464225E-4</v>
      </c>
      <c r="AN329" s="13">
        <f t="shared" si="531"/>
        <v>8.7333978803493992E-4</v>
      </c>
      <c r="AO329" s="13">
        <f t="shared" si="532"/>
        <v>4.3251015362250295E-4</v>
      </c>
      <c r="AP329" s="13">
        <f t="shared" si="533"/>
        <v>1.4279667971116354E-4</v>
      </c>
      <c r="AQ329" s="13">
        <f t="shared" si="534"/>
        <v>3.5359097755997231E-5</v>
      </c>
      <c r="AR329" s="13">
        <f t="shared" si="535"/>
        <v>1.1541701922198873E-3</v>
      </c>
      <c r="AS329" s="13">
        <f t="shared" si="536"/>
        <v>1.0832457100909141E-3</v>
      </c>
      <c r="AT329" s="13">
        <f t="shared" si="537"/>
        <v>5.0833979093388925E-4</v>
      </c>
      <c r="AU329" s="13">
        <f t="shared" si="538"/>
        <v>1.59033997328284E-4</v>
      </c>
      <c r="AV329" s="13">
        <f t="shared" si="539"/>
        <v>3.7315314614288029E-5</v>
      </c>
      <c r="AW329" s="13">
        <f t="shared" si="540"/>
        <v>1.8087223573978789E-7</v>
      </c>
      <c r="AX329" s="13">
        <f t="shared" si="541"/>
        <v>1.3792597515938405E-4</v>
      </c>
      <c r="AY329" s="13">
        <f t="shared" si="542"/>
        <v>1.3661208506014411E-4</v>
      </c>
      <c r="AZ329" s="13">
        <f t="shared" si="543"/>
        <v>6.765535557357372E-5</v>
      </c>
      <c r="BA329" s="13">
        <f t="shared" si="544"/>
        <v>2.2336955698424191E-5</v>
      </c>
      <c r="BB329" s="13">
        <f t="shared" si="545"/>
        <v>5.5310431706782487E-6</v>
      </c>
      <c r="BC329" s="13">
        <f t="shared" si="546"/>
        <v>1.0956708324604763E-6</v>
      </c>
      <c r="BD329" s="13">
        <f t="shared" si="547"/>
        <v>1.9052925103631632E-4</v>
      </c>
      <c r="BE329" s="13">
        <f t="shared" si="548"/>
        <v>1.7882110907314441E-4</v>
      </c>
      <c r="BF329" s="13">
        <f t="shared" si="549"/>
        <v>8.3916219888079927E-5</v>
      </c>
      <c r="BG329" s="13">
        <f t="shared" si="550"/>
        <v>2.6253171849803536E-5</v>
      </c>
      <c r="BH329" s="13">
        <f t="shared" si="551"/>
        <v>6.1599744938572338E-6</v>
      </c>
      <c r="BI329" s="13">
        <f t="shared" si="552"/>
        <v>1.1562880396185166E-6</v>
      </c>
      <c r="BJ329" s="14">
        <f t="shared" si="553"/>
        <v>0.32855491488142385</v>
      </c>
      <c r="BK329" s="14">
        <f t="shared" si="554"/>
        <v>0.31531595789819733</v>
      </c>
      <c r="BL329" s="14">
        <f t="shared" si="555"/>
        <v>0.33260121268372894</v>
      </c>
      <c r="BM329" s="14">
        <f t="shared" si="556"/>
        <v>0.30398570427302685</v>
      </c>
      <c r="BN329" s="14">
        <f t="shared" si="557"/>
        <v>0.69587950619847039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1.3371</v>
      </c>
      <c r="F330" s="10">
        <f>VLOOKUP(B330,home!$B$2:$E$405,3,FALSE)</f>
        <v>1.0118</v>
      </c>
      <c r="G330" s="10">
        <f>VLOOKUP(C330,away!$B$2:$E$405,4,FALSE)</f>
        <v>1.5373000000000001</v>
      </c>
      <c r="H330" s="10">
        <f>VLOOKUP(A330,away!$A$2:$E$405,3,FALSE)</f>
        <v>1.1086</v>
      </c>
      <c r="I330" s="10">
        <f>VLOOKUP(C330,away!$B$2:$E$405,3,FALSE)</f>
        <v>0.85189999999999999</v>
      </c>
      <c r="J330" s="10">
        <f>VLOOKUP(B330,home!$B$2:$E$405,4,FALSE)</f>
        <v>1.2203999999999999</v>
      </c>
      <c r="K330" s="12">
        <f t="shared" si="502"/>
        <v>2.0797790111940002</v>
      </c>
      <c r="L330" s="12">
        <f t="shared" si="503"/>
        <v>1.1525657013359998</v>
      </c>
      <c r="M330" s="13">
        <f t="shared" si="504"/>
        <v>3.9464856477570726E-2</v>
      </c>
      <c r="N330" s="13">
        <f t="shared" si="505"/>
        <v>8.2078180181835186E-2</v>
      </c>
      <c r="O330" s="13">
        <f t="shared" si="506"/>
        <v>4.5485839984195878E-2</v>
      </c>
      <c r="P330" s="13">
        <f t="shared" si="507"/>
        <v>9.4600495305659421E-2</v>
      </c>
      <c r="Q330" s="13">
        <f t="shared" si="508"/>
        <v>8.5352238209590106E-2</v>
      </c>
      <c r="R330" s="13">
        <f t="shared" si="509"/>
        <v>2.6212709531120901E-2</v>
      </c>
      <c r="S330" s="13">
        <f t="shared" si="510"/>
        <v>5.669128504979027E-2</v>
      </c>
      <c r="T330" s="13">
        <f t="shared" si="511"/>
        <v>9.8374062292633527E-2</v>
      </c>
      <c r="U330" s="13">
        <f t="shared" si="512"/>
        <v>5.4516643109350178E-2</v>
      </c>
      <c r="V330" s="13">
        <f t="shared" si="513"/>
        <v>1.5099295153264265E-2</v>
      </c>
      <c r="W330" s="13">
        <f t="shared" si="514"/>
        <v>5.917126452891202E-2</v>
      </c>
      <c r="X330" s="13">
        <f t="shared" si="515"/>
        <v>6.8198770000703443E-2</v>
      </c>
      <c r="Y330" s="13">
        <f t="shared" si="516"/>
        <v>3.9301781588056667E-2</v>
      </c>
      <c r="Z330" s="13">
        <f t="shared" si="517"/>
        <v>1.0070623314884397E-2</v>
      </c>
      <c r="AA330" s="13">
        <f t="shared" si="518"/>
        <v>2.094467099993752E-2</v>
      </c>
      <c r="AB330" s="13">
        <f t="shared" si="519"/>
        <v>2.1780143571016857E-2</v>
      </c>
      <c r="AC330" s="13">
        <f t="shared" si="520"/>
        <v>2.262140496249101E-3</v>
      </c>
      <c r="AD330" s="13">
        <f t="shared" si="521"/>
        <v>3.0765788508259815E-2</v>
      </c>
      <c r="AE330" s="13">
        <f t="shared" si="522"/>
        <v>3.5459592609177512E-2</v>
      </c>
      <c r="AF330" s="13">
        <f t="shared" si="523"/>
        <v>2.0434755112342766E-2</v>
      </c>
      <c r="AG330" s="13">
        <f t="shared" si="524"/>
        <v>7.8507992858955784E-3</v>
      </c>
      <c r="AH330" s="13">
        <f t="shared" si="525"/>
        <v>2.9017637559526016E-3</v>
      </c>
      <c r="AI330" s="13">
        <f t="shared" si="526"/>
        <v>6.035027355073691E-3</v>
      </c>
      <c r="AJ330" s="13">
        <f t="shared" si="527"/>
        <v>6.2757616125319535E-3</v>
      </c>
      <c r="AK330" s="13">
        <f t="shared" si="528"/>
        <v>4.3507324270003226E-3</v>
      </c>
      <c r="AL330" s="13">
        <f t="shared" si="529"/>
        <v>2.1690144649863725E-4</v>
      </c>
      <c r="AM330" s="13">
        <f t="shared" si="530"/>
        <v>1.2797208240462463E-2</v>
      </c>
      <c r="AN330" s="13">
        <f t="shared" si="531"/>
        <v>1.4749623290811455E-2</v>
      </c>
      <c r="AO330" s="13">
        <f t="shared" si="532"/>
        <v>8.4999549563079535E-3</v>
      </c>
      <c r="AP330" s="13">
        <f t="shared" si="533"/>
        <v>3.265585515180493E-3</v>
      </c>
      <c r="AQ330" s="13">
        <f t="shared" si="534"/>
        <v>9.4095046489417185E-4</v>
      </c>
      <c r="AR330" s="13">
        <f t="shared" si="535"/>
        <v>6.6889467569817911E-4</v>
      </c>
      <c r="AS330" s="13">
        <f t="shared" si="536"/>
        <v>1.3911531072164905E-3</v>
      </c>
      <c r="AT330" s="13">
        <f t="shared" si="537"/>
        <v>1.446645516873087E-3</v>
      </c>
      <c r="AU330" s="13">
        <f t="shared" si="538"/>
        <v>1.0029009942101807E-3</v>
      </c>
      <c r="AV330" s="13">
        <f t="shared" si="539"/>
        <v>5.2145310951598239E-4</v>
      </c>
      <c r="AW330" s="13">
        <f t="shared" si="540"/>
        <v>1.4442515092824644E-5</v>
      </c>
      <c r="AX330" s="13">
        <f t="shared" si="541"/>
        <v>4.4358941833987876E-3</v>
      </c>
      <c r="AY330" s="13">
        <f t="shared" si="542"/>
        <v>5.1126594905413058E-3</v>
      </c>
      <c r="AZ330" s="13">
        <f t="shared" si="543"/>
        <v>2.9463379857039488E-3</v>
      </c>
      <c r="BA330" s="13">
        <f t="shared" si="544"/>
        <v>1.1319493689552556E-3</v>
      </c>
      <c r="BB330" s="13">
        <f t="shared" si="545"/>
        <v>3.2616150457668918E-4</v>
      </c>
      <c r="BC330" s="13">
        <f t="shared" si="546"/>
        <v>7.5184512654247331E-5</v>
      </c>
      <c r="BD330" s="13">
        <f t="shared" si="547"/>
        <v>1.2849084350266456E-4</v>
      </c>
      <c r="BE330" s="13">
        <f t="shared" si="548"/>
        <v>2.6723255944745478E-4</v>
      </c>
      <c r="BF330" s="13">
        <f t="shared" si="549"/>
        <v>2.7789233412323474E-4</v>
      </c>
      <c r="BG330" s="13">
        <f t="shared" si="550"/>
        <v>1.926515479604046E-4</v>
      </c>
      <c r="BH330" s="13">
        <f t="shared" si="551"/>
        <v>1.0016816148052095E-4</v>
      </c>
      <c r="BI330" s="13">
        <f t="shared" si="552"/>
        <v>4.1665527967415753E-5</v>
      </c>
      <c r="BJ330" s="14">
        <f t="shared" si="553"/>
        <v>0.58126874183089328</v>
      </c>
      <c r="BK330" s="14">
        <f t="shared" si="554"/>
        <v>0.21344763341957371</v>
      </c>
      <c r="BL330" s="14">
        <f t="shared" si="555"/>
        <v>0.19454244072417554</v>
      </c>
      <c r="BM330" s="14">
        <f t="shared" si="556"/>
        <v>0.62103690262410649</v>
      </c>
      <c r="BN330" s="14">
        <f t="shared" si="557"/>
        <v>0.37319431968997219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1.3371</v>
      </c>
      <c r="F331" s="10">
        <f>VLOOKUP(B331,home!$B$2:$E$405,3,FALSE)</f>
        <v>0.70630000000000004</v>
      </c>
      <c r="G331" s="10">
        <f>VLOOKUP(C331,away!$B$2:$E$405,4,FALSE)</f>
        <v>0.52790000000000004</v>
      </c>
      <c r="H331" s="10">
        <f>VLOOKUP(A331,away!$A$2:$E$405,3,FALSE)</f>
        <v>1.1086</v>
      </c>
      <c r="I331" s="10">
        <f>VLOOKUP(C331,away!$B$2:$E$405,3,FALSE)</f>
        <v>1.9633</v>
      </c>
      <c r="J331" s="10">
        <f>VLOOKUP(B331,home!$B$2:$E$405,4,FALSE)</f>
        <v>1.0524</v>
      </c>
      <c r="K331" s="12">
        <f t="shared" si="502"/>
        <v>0.49854545006700007</v>
      </c>
      <c r="L331" s="12">
        <f t="shared" si="503"/>
        <v>2.2905637335120002</v>
      </c>
      <c r="M331" s="13">
        <f t="shared" si="504"/>
        <v>6.1475953318713319E-2</v>
      </c>
      <c r="N331" s="13">
        <f t="shared" si="505"/>
        <v>3.0648556815575819E-2</v>
      </c>
      <c r="O331" s="13">
        <f t="shared" si="506"/>
        <v>0.14081458915492143</v>
      </c>
      <c r="P331" s="13">
        <f t="shared" si="507"/>
        <v>7.0202472726240014E-2</v>
      </c>
      <c r="Q331" s="13">
        <f t="shared" si="508"/>
        <v>7.6398492757626339E-3</v>
      </c>
      <c r="R331" s="13">
        <f t="shared" si="509"/>
        <v>0.16127239553382763</v>
      </c>
      <c r="S331" s="13">
        <f t="shared" si="510"/>
        <v>2.0041930668923309E-2</v>
      </c>
      <c r="T331" s="13">
        <f t="shared" si="511"/>
        <v>1.749956168055981E-2</v>
      </c>
      <c r="U331" s="13">
        <f t="shared" si="512"/>
        <v>8.0401619014795353E-2</v>
      </c>
      <c r="V331" s="13">
        <f t="shared" si="513"/>
        <v>2.5429872534819997E-3</v>
      </c>
      <c r="W331" s="13">
        <f t="shared" si="514"/>
        <v>1.2696040318763756E-3</v>
      </c>
      <c r="X331" s="13">
        <f t="shared" si="515"/>
        <v>2.9081089513366392E-3</v>
      </c>
      <c r="Y331" s="13">
        <f t="shared" si="516"/>
        <v>3.3306044485166609E-3</v>
      </c>
      <c r="Z331" s="13">
        <f t="shared" si="517"/>
        <v>0.12313490014212942</v>
      </c>
      <c r="AA331" s="13">
        <f t="shared" si="518"/>
        <v>6.1388344210313028E-2</v>
      </c>
      <c r="AB331" s="13">
        <f t="shared" si="519"/>
        <v>1.530243984659921E-2</v>
      </c>
      <c r="AC331" s="13">
        <f t="shared" si="520"/>
        <v>1.8149778863555589E-4</v>
      </c>
      <c r="AD331" s="13">
        <f t="shared" si="521"/>
        <v>1.5823882836967141E-4</v>
      </c>
      <c r="AE331" s="13">
        <f t="shared" si="522"/>
        <v>3.6245612149699913E-4</v>
      </c>
      <c r="AF331" s="13">
        <f t="shared" si="523"/>
        <v>4.1511442344522285E-4</v>
      </c>
      <c r="AG331" s="13">
        <f t="shared" si="524"/>
        <v>3.1694868120045699E-4</v>
      </c>
      <c r="AH331" s="13">
        <f t="shared" si="525"/>
        <v>7.0512084148795826E-2</v>
      </c>
      <c r="AI331" s="13">
        <f t="shared" si="526"/>
        <v>3.5153478727123599E-2</v>
      </c>
      <c r="AJ331" s="13">
        <f t="shared" si="527"/>
        <v>8.7628034367172713E-3</v>
      </c>
      <c r="AK331" s="13">
        <f t="shared" si="528"/>
        <v>1.4562185944022891E-3</v>
      </c>
      <c r="AL331" s="13">
        <f t="shared" si="529"/>
        <v>8.2904569144318969E-6</v>
      </c>
      <c r="AM331" s="13">
        <f t="shared" si="530"/>
        <v>1.5777849581526527E-5</v>
      </c>
      <c r="AN331" s="13">
        <f t="shared" si="531"/>
        <v>3.6140170044252153E-5</v>
      </c>
      <c r="AO331" s="13">
        <f t="shared" si="532"/>
        <v>4.1390681413160389E-5</v>
      </c>
      <c r="AP331" s="13">
        <f t="shared" si="533"/>
        <v>3.1602664583444808E-5</v>
      </c>
      <c r="AQ331" s="13">
        <f t="shared" si="534"/>
        <v>1.80969793442957E-5</v>
      </c>
      <c r="AR331" s="13">
        <f t="shared" si="535"/>
        <v>3.2302484545115598E-2</v>
      </c>
      <c r="AS331" s="13">
        <f t="shared" si="536"/>
        <v>1.610425669582697E-2</v>
      </c>
      <c r="AT331" s="13">
        <f t="shared" si="537"/>
        <v>4.0143519512077777E-3</v>
      </c>
      <c r="AU331" s="13">
        <f t="shared" si="538"/>
        <v>6.6711230008074051E-4</v>
      </c>
      <c r="AV331" s="13">
        <f t="shared" si="539"/>
        <v>8.31464504722461E-5</v>
      </c>
      <c r="AW331" s="13">
        <f t="shared" si="540"/>
        <v>2.6298023138599395E-7</v>
      </c>
      <c r="AX331" s="13">
        <f t="shared" si="541"/>
        <v>1.3109958534519278E-6</v>
      </c>
      <c r="AY331" s="13">
        <f t="shared" si="542"/>
        <v>3.002919556701599E-6</v>
      </c>
      <c r="AZ331" s="13">
        <f t="shared" si="543"/>
        <v>3.4391893156173082E-6</v>
      </c>
      <c r="BA331" s="13">
        <f t="shared" si="544"/>
        <v>2.6258941063449873E-6</v>
      </c>
      <c r="BB331" s="13">
        <f t="shared" si="545"/>
        <v>1.503694452009183E-6</v>
      </c>
      <c r="BC331" s="13">
        <f t="shared" si="546"/>
        <v>6.8886159561108663E-7</v>
      </c>
      <c r="BD331" s="13">
        <f t="shared" si="547"/>
        <v>1.2331816600228942E-2</v>
      </c>
      <c r="BE331" s="13">
        <f t="shared" si="548"/>
        <v>6.1479710571048403E-3</v>
      </c>
      <c r="BF331" s="13">
        <f t="shared" si="549"/>
        <v>1.5325214988316112E-3</v>
      </c>
      <c r="BG331" s="13">
        <f t="shared" si="550"/>
        <v>2.546772067907864E-4</v>
      </c>
      <c r="BH331" s="13">
        <f t="shared" si="551"/>
        <v>3.1742040670329763E-5</v>
      </c>
      <c r="BI331" s="13">
        <f t="shared" si="552"/>
        <v>3.1649699904069159E-6</v>
      </c>
      <c r="BJ331" s="14">
        <f t="shared" si="553"/>
        <v>6.4704623157986696E-2</v>
      </c>
      <c r="BK331" s="14">
        <f t="shared" si="554"/>
        <v>0.15445613513246537</v>
      </c>
      <c r="BL331" s="14">
        <f t="shared" si="555"/>
        <v>0.64853721798381603</v>
      </c>
      <c r="BM331" s="14">
        <f t="shared" si="556"/>
        <v>0.51877631965203119</v>
      </c>
      <c r="BN331" s="14">
        <f t="shared" si="557"/>
        <v>0.47205381682504088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1.3371</v>
      </c>
      <c r="F332" s="10">
        <f>VLOOKUP(B332,home!$B$2:$E$405,3,FALSE)</f>
        <v>1.2758</v>
      </c>
      <c r="G332" s="10">
        <f>VLOOKUP(C332,away!$B$2:$E$405,4,FALSE)</f>
        <v>1.0803</v>
      </c>
      <c r="H332" s="10">
        <f>VLOOKUP(A332,away!$A$2:$E$405,3,FALSE)</f>
        <v>1.1086</v>
      </c>
      <c r="I332" s="10">
        <f>VLOOKUP(C332,away!$B$2:$E$405,3,FALSE)</f>
        <v>0.85189999999999999</v>
      </c>
      <c r="J332" s="10">
        <f>VLOOKUP(B332,home!$B$2:$E$405,4,FALSE)</f>
        <v>0.68979999999999997</v>
      </c>
      <c r="K332" s="12">
        <f t="shared" si="502"/>
        <v>1.8428537160540002</v>
      </c>
      <c r="L332" s="12">
        <f t="shared" si="503"/>
        <v>0.6514583913319999</v>
      </c>
      <c r="M332" s="13">
        <f t="shared" si="504"/>
        <v>8.255321961432055E-2</v>
      </c>
      <c r="N332" s="13">
        <f t="shared" si="505"/>
        <v>0.15213350753847257</v>
      </c>
      <c r="O332" s="13">
        <f t="shared" si="506"/>
        <v>5.3779987649222573E-2</v>
      </c>
      <c r="P332" s="13">
        <f t="shared" si="507"/>
        <v>9.9108650088708033E-2</v>
      </c>
      <c r="Q332" s="13">
        <f t="shared" si="508"/>
        <v>0.14017989985180174</v>
      </c>
      <c r="R332" s="13">
        <f t="shared" si="509"/>
        <v>1.7517712119908675E-2</v>
      </c>
      <c r="S332" s="13">
        <f t="shared" si="510"/>
        <v>2.9746037066439406E-2</v>
      </c>
      <c r="T332" s="13">
        <f t="shared" si="511"/>
        <v>9.1321372054535624E-2</v>
      </c>
      <c r="U332" s="13">
        <f t="shared" si="512"/>
        <v>3.2282580876937896E-2</v>
      </c>
      <c r="V332" s="13">
        <f t="shared" si="513"/>
        <v>3.9679313577843474E-3</v>
      </c>
      <c r="W332" s="13">
        <f t="shared" si="514"/>
        <v>8.6110349785990151E-2</v>
      </c>
      <c r="X332" s="13">
        <f t="shared" si="515"/>
        <v>5.6097309948616975E-2</v>
      </c>
      <c r="Y332" s="13">
        <f t="shared" si="516"/>
        <v>1.8272531648589298E-2</v>
      </c>
      <c r="Z332" s="13">
        <f t="shared" si="517"/>
        <v>3.8040201858175948E-3</v>
      </c>
      <c r="AA332" s="13">
        <f t="shared" si="518"/>
        <v>7.0102527353783821E-3</v>
      </c>
      <c r="AB332" s="13">
        <f t="shared" si="519"/>
        <v>6.4594351519348869E-3</v>
      </c>
      <c r="AC332" s="13">
        <f t="shared" si="520"/>
        <v>2.9772939380189446E-4</v>
      </c>
      <c r="AD332" s="13">
        <f t="shared" si="521"/>
        <v>3.9672194523455447E-2</v>
      </c>
      <c r="AE332" s="13">
        <f t="shared" si="522"/>
        <v>2.5844784024860467E-2</v>
      </c>
      <c r="AF332" s="13">
        <f t="shared" si="523"/>
        <v>8.4184007125792815E-3</v>
      </c>
      <c r="AG332" s="13">
        <f t="shared" si="524"/>
        <v>1.8280792619350206E-3</v>
      </c>
      <c r="AH332" s="13">
        <f t="shared" si="525"/>
        <v>6.1954021771179631E-4</v>
      </c>
      <c r="AI332" s="13">
        <f t="shared" si="526"/>
        <v>1.141721992455088E-3</v>
      </c>
      <c r="AJ332" s="13">
        <f t="shared" si="527"/>
        <v>1.0520133082482183E-3</v>
      </c>
      <c r="AK332" s="13">
        <f t="shared" si="528"/>
        <v>6.4623554481449722E-4</v>
      </c>
      <c r="AL332" s="13">
        <f t="shared" si="529"/>
        <v>1.4297471836612137E-5</v>
      </c>
      <c r="AM332" s="13">
        <f t="shared" si="530"/>
        <v>1.4622010220313401E-2</v>
      </c>
      <c r="AN332" s="13">
        <f t="shared" si="531"/>
        <v>9.5256312561654306E-3</v>
      </c>
      <c r="AO332" s="13">
        <f t="shared" si="532"/>
        <v>3.1027762072816738E-3</v>
      </c>
      <c r="AP332" s="13">
        <f t="shared" si="533"/>
        <v>6.7377653221964103E-4</v>
      </c>
      <c r="AQ332" s="13">
        <f t="shared" si="534"/>
        <v>1.0973434394926518E-4</v>
      </c>
      <c r="AR332" s="13">
        <f t="shared" si="535"/>
        <v>8.0720934719200789E-5</v>
      </c>
      <c r="AS332" s="13">
        <f t="shared" si="536"/>
        <v>1.4875687451063152E-4</v>
      </c>
      <c r="AT332" s="13">
        <f t="shared" si="537"/>
        <v>1.3706857949024795E-4</v>
      </c>
      <c r="AU332" s="13">
        <f t="shared" si="538"/>
        <v>8.4199113689282203E-5</v>
      </c>
      <c r="AV332" s="13">
        <f t="shared" si="539"/>
        <v>3.8791662387686749E-5</v>
      </c>
      <c r="AW332" s="13">
        <f t="shared" si="540"/>
        <v>4.7679785639024066E-7</v>
      </c>
      <c r="AX332" s="13">
        <f t="shared" si="541"/>
        <v>4.4910376451140184E-3</v>
      </c>
      <c r="AY332" s="13">
        <f t="shared" si="542"/>
        <v>2.9257241596974317E-3</v>
      </c>
      <c r="AZ332" s="13">
        <f t="shared" si="543"/>
        <v>9.5299377727882774E-4</v>
      </c>
      <c r="BA332" s="13">
        <f t="shared" si="544"/>
        <v>2.0694526436515714E-4</v>
      </c>
      <c r="BB332" s="13">
        <f t="shared" si="545"/>
        <v>3.3704057254275175E-5</v>
      </c>
      <c r="BC332" s="13">
        <f t="shared" si="546"/>
        <v>4.3913581840463462E-6</v>
      </c>
      <c r="BD332" s="13">
        <f t="shared" si="547"/>
        <v>8.764388379830984E-6</v>
      </c>
      <c r="BE332" s="13">
        <f t="shared" si="548"/>
        <v>1.6151485694712024E-5</v>
      </c>
      <c r="BF332" s="13">
        <f t="shared" si="549"/>
        <v>1.4882412716146543E-5</v>
      </c>
      <c r="BG332" s="13">
        <f t="shared" si="550"/>
        <v>9.1420365259333212E-6</v>
      </c>
      <c r="BH332" s="13">
        <f t="shared" si="551"/>
        <v>4.2118589960294075E-6</v>
      </c>
      <c r="BI332" s="13">
        <f t="shared" si="552"/>
        <v>1.5523680004656523E-6</v>
      </c>
      <c r="BJ332" s="14">
        <f t="shared" si="553"/>
        <v>0.65652715417265994</v>
      </c>
      <c r="BK332" s="14">
        <f t="shared" si="554"/>
        <v>0.2186135891525883</v>
      </c>
      <c r="BL332" s="14">
        <f t="shared" si="555"/>
        <v>0.12105372131172218</v>
      </c>
      <c r="BM332" s="14">
        <f t="shared" si="556"/>
        <v>0.45180026059851253</v>
      </c>
      <c r="BN332" s="14">
        <f t="shared" si="557"/>
        <v>0.54527297686243414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1.3371</v>
      </c>
      <c r="F333" s="10">
        <f>VLOOKUP(B333,home!$B$2:$E$405,3,FALSE)</f>
        <v>0.54010000000000002</v>
      </c>
      <c r="G333" s="10">
        <f>VLOOKUP(C333,away!$B$2:$E$405,4,FALSE)</f>
        <v>0.66479999999999995</v>
      </c>
      <c r="H333" s="10">
        <f>VLOOKUP(A333,away!$A$2:$E$405,3,FALSE)</f>
        <v>1.1086</v>
      </c>
      <c r="I333" s="10">
        <f>VLOOKUP(C333,away!$B$2:$E$405,3,FALSE)</f>
        <v>1.4533</v>
      </c>
      <c r="J333" s="10">
        <f>VLOOKUP(B333,home!$B$2:$E$405,4,FALSE)</f>
        <v>0.7016</v>
      </c>
      <c r="K333" s="12">
        <f t="shared" si="502"/>
        <v>0.48009709360799996</v>
      </c>
      <c r="L333" s="12">
        <f t="shared" si="503"/>
        <v>1.130367671408</v>
      </c>
      <c r="M333" s="13">
        <f t="shared" si="504"/>
        <v>0.19979473489016047</v>
      </c>
      <c r="N333" s="13">
        <f t="shared" si="505"/>
        <v>9.5920871538946906E-2</v>
      </c>
      <c r="O333" s="13">
        <f t="shared" si="506"/>
        <v>0.2258415092373694</v>
      </c>
      <c r="P333" s="13">
        <f t="shared" si="507"/>
        <v>0.10842585220090532</v>
      </c>
      <c r="Q333" s="13">
        <f t="shared" si="508"/>
        <v>2.3025665821097364E-2</v>
      </c>
      <c r="R333" s="13">
        <f t="shared" si="509"/>
        <v>0.12764197045195683</v>
      </c>
      <c r="S333" s="13">
        <f t="shared" si="510"/>
        <v>1.4710304343049452E-2</v>
      </c>
      <c r="T333" s="13">
        <f t="shared" si="511"/>
        <v>2.6027468256812604E-2</v>
      </c>
      <c r="U333" s="13">
        <f t="shared" si="512"/>
        <v>6.1280539036382677E-2</v>
      </c>
      <c r="V333" s="13">
        <f t="shared" si="513"/>
        <v>8.8700885125185742E-4</v>
      </c>
      <c r="W333" s="13">
        <f t="shared" si="514"/>
        <v>3.6848517463659697E-3</v>
      </c>
      <c r="X333" s="13">
        <f t="shared" si="515"/>
        <v>4.1652372880234033E-3</v>
      </c>
      <c r="Y333" s="13">
        <f t="shared" si="516"/>
        <v>2.3541247870623944E-3</v>
      </c>
      <c r="Z333" s="13">
        <f t="shared" si="517"/>
        <v>4.8094118971235715E-2</v>
      </c>
      <c r="AA333" s="13">
        <f t="shared" si="518"/>
        <v>2.308984673772764E-2</v>
      </c>
      <c r="AB333" s="13">
        <f t="shared" si="519"/>
        <v>5.5426841553185991E-3</v>
      </c>
      <c r="AC333" s="13">
        <f t="shared" si="520"/>
        <v>3.0085468299377935E-5</v>
      </c>
      <c r="AD333" s="13">
        <f t="shared" si="521"/>
        <v>4.422716534516662E-4</v>
      </c>
      <c r="AE333" s="13">
        <f t="shared" si="522"/>
        <v>4.9992957904192593E-4</v>
      </c>
      <c r="AF333" s="13">
        <f t="shared" si="523"/>
        <v>2.825521170648018E-4</v>
      </c>
      <c r="AG333" s="13">
        <f t="shared" si="524"/>
        <v>1.0646259287264685E-4</v>
      </c>
      <c r="AH333" s="13">
        <f t="shared" si="525"/>
        <v>1.3591009317483756E-2</v>
      </c>
      <c r="AI333" s="13">
        <f t="shared" si="526"/>
        <v>6.5250040725231976E-3</v>
      </c>
      <c r="AJ333" s="13">
        <f t="shared" si="527"/>
        <v>1.5663177454993751E-3</v>
      </c>
      <c r="AK333" s="13">
        <f t="shared" si="528"/>
        <v>2.5066153242696174E-4</v>
      </c>
      <c r="AL333" s="13">
        <f t="shared" si="529"/>
        <v>6.5307877928149048E-7</v>
      </c>
      <c r="AM333" s="13">
        <f t="shared" si="530"/>
        <v>4.2466667081469913E-5</v>
      </c>
      <c r="AN333" s="13">
        <f t="shared" si="531"/>
        <v>4.8002947581339917E-5</v>
      </c>
      <c r="AO333" s="13">
        <f t="shared" si="532"/>
        <v>2.7130490039119749E-5</v>
      </c>
      <c r="AP333" s="13">
        <f t="shared" si="533"/>
        <v>1.0222476283225908E-5</v>
      </c>
      <c r="AQ333" s="13">
        <f t="shared" si="534"/>
        <v>2.8887891780733938E-6</v>
      </c>
      <c r="AR333" s="13">
        <f t="shared" si="535"/>
        <v>3.072567510857709E-3</v>
      </c>
      <c r="AS333" s="13">
        <f t="shared" si="536"/>
        <v>1.4751307318771529E-3</v>
      </c>
      <c r="AT333" s="13">
        <f t="shared" si="537"/>
        <v>3.5410298853303144E-4</v>
      </c>
      <c r="AU333" s="13">
        <f t="shared" si="538"/>
        <v>5.6667938544205127E-5</v>
      </c>
      <c r="AV333" s="13">
        <f t="shared" si="539"/>
        <v>6.8015281489574082E-6</v>
      </c>
      <c r="AW333" s="13">
        <f t="shared" si="540"/>
        <v>9.8449128630902616E-9</v>
      </c>
      <c r="AX333" s="13">
        <f t="shared" si="541"/>
        <v>3.3980205735053702E-6</v>
      </c>
      <c r="AY333" s="13">
        <f t="shared" si="542"/>
        <v>3.8410126030697424E-6</v>
      </c>
      <c r="AZ333" s="13">
        <f t="shared" si="543"/>
        <v>2.170878235990363E-6</v>
      </c>
      <c r="BA333" s="13">
        <f t="shared" si="544"/>
        <v>8.1796352550891103E-7</v>
      </c>
      <c r="BB333" s="13">
        <f t="shared" si="545"/>
        <v>2.3114988140654643E-7</v>
      </c>
      <c r="BC333" s="13">
        <f t="shared" si="546"/>
        <v>5.2256870638350652E-8</v>
      </c>
      <c r="BD333" s="13">
        <f t="shared" si="547"/>
        <v>5.788551637486844E-4</v>
      </c>
      <c r="BE333" s="13">
        <f t="shared" si="548"/>
        <v>2.7790668173572627E-4</v>
      </c>
      <c r="BF333" s="13">
        <f t="shared" si="549"/>
        <v>6.6711095097782803E-5</v>
      </c>
      <c r="BG333" s="13">
        <f t="shared" si="550"/>
        <v>1.0675934289284142E-5</v>
      </c>
      <c r="BH333" s="13">
        <f t="shared" si="551"/>
        <v>1.2813712559588262E-6</v>
      </c>
      <c r="BI333" s="13">
        <f t="shared" si="552"/>
        <v>1.2303652316373304E-7</v>
      </c>
      <c r="BJ333" s="14">
        <f t="shared" si="553"/>
        <v>0.15665065803259295</v>
      </c>
      <c r="BK333" s="14">
        <f t="shared" si="554"/>
        <v>0.32385247984504884</v>
      </c>
      <c r="BL333" s="14">
        <f t="shared" si="555"/>
        <v>0.47123036626730008</v>
      </c>
      <c r="BM333" s="14">
        <f t="shared" si="556"/>
        <v>0.21917318780805115</v>
      </c>
      <c r="BN333" s="14">
        <f t="shared" si="557"/>
        <v>0.78065060414043619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1.3371</v>
      </c>
      <c r="F334" s="10">
        <f>VLOOKUP(B334,home!$B$2:$E$405,3,FALSE)</f>
        <v>0.66479999999999995</v>
      </c>
      <c r="G334" s="10">
        <f>VLOOKUP(C334,away!$B$2:$E$405,4,FALSE)</f>
        <v>0.70630000000000004</v>
      </c>
      <c r="H334" s="10">
        <f>VLOOKUP(A334,away!$A$2:$E$405,3,FALSE)</f>
        <v>1.1086</v>
      </c>
      <c r="I334" s="10">
        <f>VLOOKUP(C334,away!$B$2:$E$405,3,FALSE)</f>
        <v>0.75170000000000003</v>
      </c>
      <c r="J334" s="10">
        <f>VLOOKUP(B334,home!$B$2:$E$405,4,FALSE)</f>
        <v>1.0023</v>
      </c>
      <c r="K334" s="12">
        <f t="shared" si="502"/>
        <v>0.627832951704</v>
      </c>
      <c r="L334" s="12">
        <f t="shared" si="503"/>
        <v>0.83525128962600004</v>
      </c>
      <c r="M334" s="13">
        <f t="shared" si="504"/>
        <v>0.23152110545714957</v>
      </c>
      <c r="N334" s="13">
        <f t="shared" si="505"/>
        <v>0.14535657902093524</v>
      </c>
      <c r="O334" s="13">
        <f t="shared" si="506"/>
        <v>0.19337830190872132</v>
      </c>
      <c r="P334" s="13">
        <f t="shared" si="507"/>
        <v>0.12140927008285975</v>
      </c>
      <c r="Q334" s="13">
        <f t="shared" si="508"/>
        <v>4.5629825028154748E-2</v>
      </c>
      <c r="R334" s="13">
        <f t="shared" si="509"/>
        <v>8.0759738027472716E-2</v>
      </c>
      <c r="S334" s="13">
        <f t="shared" si="510"/>
        <v>1.5916703180199842E-2</v>
      </c>
      <c r="T334" s="13">
        <f t="shared" si="511"/>
        <v>3.8112370200174987E-2</v>
      </c>
      <c r="U334" s="13">
        <f t="shared" si="512"/>
        <v>5.0703624704629961E-2</v>
      </c>
      <c r="V334" s="13">
        <f t="shared" si="513"/>
        <v>9.2741020133775694E-4</v>
      </c>
      <c r="W334" s="13">
        <f t="shared" si="514"/>
        <v>9.5493025777211513E-3</v>
      </c>
      <c r="X334" s="13">
        <f t="shared" si="515"/>
        <v>7.9760672930704775E-3</v>
      </c>
      <c r="Y334" s="13">
        <f t="shared" si="516"/>
        <v>3.3310102463404373E-3</v>
      </c>
      <c r="Z334" s="13">
        <f t="shared" si="517"/>
        <v>2.2484891779101505E-2</v>
      </c>
      <c r="AA334" s="13">
        <f t="shared" si="518"/>
        <v>1.4116755974418299E-2</v>
      </c>
      <c r="AB334" s="13">
        <f t="shared" si="519"/>
        <v>4.4314822859520585E-3</v>
      </c>
      <c r="AC334" s="13">
        <f t="shared" si="520"/>
        <v>3.0395769801820134E-5</v>
      </c>
      <c r="AD334" s="13">
        <f t="shared" si="521"/>
        <v>1.4988417060213214E-3</v>
      </c>
      <c r="AE334" s="13">
        <f t="shared" si="522"/>
        <v>1.2519094678995427E-3</v>
      </c>
      <c r="AF334" s="13">
        <f t="shared" si="523"/>
        <v>5.2282949877904621E-4</v>
      </c>
      <c r="AG334" s="13">
        <f t="shared" si="524"/>
        <v>1.4556467103657119E-4</v>
      </c>
      <c r="AH334" s="13">
        <f t="shared" si="525"/>
        <v>4.6951337138988938E-3</v>
      </c>
      <c r="AI334" s="13">
        <f t="shared" si="526"/>
        <v>2.9477596582421057E-3</v>
      </c>
      <c r="AJ334" s="13">
        <f t="shared" si="527"/>
        <v>9.2535032357405776E-4</v>
      </c>
      <c r="AK334" s="13">
        <f t="shared" si="528"/>
        <v>1.9365514166991743E-4</v>
      </c>
      <c r="AL334" s="13">
        <f t="shared" si="529"/>
        <v>6.3757957927142491E-7</v>
      </c>
      <c r="AM334" s="13">
        <f t="shared" si="530"/>
        <v>1.8820444248568509E-4</v>
      </c>
      <c r="AN334" s="13">
        <f t="shared" si="531"/>
        <v>1.5719800329951083E-4</v>
      </c>
      <c r="AO334" s="13">
        <f t="shared" si="532"/>
        <v>6.5649917491274301E-5</v>
      </c>
      <c r="AP334" s="13">
        <f t="shared" si="533"/>
        <v>1.8278059416142454E-5</v>
      </c>
      <c r="AQ334" s="13">
        <f t="shared" si="534"/>
        <v>3.8166931747984093E-6</v>
      </c>
      <c r="AR334" s="13">
        <f t="shared" si="535"/>
        <v>7.8432329790011275E-4</v>
      </c>
      <c r="AS334" s="13">
        <f t="shared" si="536"/>
        <v>4.9242401121084333E-4</v>
      </c>
      <c r="AT334" s="13">
        <f t="shared" si="537"/>
        <v>1.545800102242137E-4</v>
      </c>
      <c r="AU334" s="13">
        <f t="shared" si="538"/>
        <v>3.2350141364500862E-5</v>
      </c>
      <c r="AV334" s="13">
        <f t="shared" si="539"/>
        <v>5.0776211852290601E-6</v>
      </c>
      <c r="AW334" s="13">
        <f t="shared" si="540"/>
        <v>9.2873787882863887E-9</v>
      </c>
      <c r="AX334" s="13">
        <f t="shared" si="541"/>
        <v>1.9693491774932228E-5</v>
      </c>
      <c r="AY334" s="13">
        <f t="shared" si="542"/>
        <v>1.6449014402251166E-5</v>
      </c>
      <c r="AZ334" s="13">
        <f t="shared" si="543"/>
        <v>6.8695302462784662E-6</v>
      </c>
      <c r="BA334" s="13">
        <f t="shared" si="544"/>
        <v>1.9125946657763012E-6</v>
      </c>
      <c r="BB334" s="13">
        <f t="shared" si="545"/>
        <v>3.9937429028036595E-7</v>
      </c>
      <c r="BC334" s="13">
        <f t="shared" si="546"/>
        <v>6.6715578200028847E-8</v>
      </c>
      <c r="BD334" s="13">
        <f t="shared" si="547"/>
        <v>1.0918450767579773E-4</v>
      </c>
      <c r="BE334" s="13">
        <f t="shared" si="548"/>
        <v>6.8549631734444118E-5</v>
      </c>
      <c r="BF334" s="13">
        <f t="shared" si="549"/>
        <v>2.1518858815029119E-5</v>
      </c>
      <c r="BG334" s="13">
        <f t="shared" si="550"/>
        <v>4.5034162157137913E-6</v>
      </c>
      <c r="BH334" s="13">
        <f t="shared" si="551"/>
        <v>7.0684827386581171E-7</v>
      </c>
      <c r="BI334" s="13">
        <f t="shared" si="552"/>
        <v>8.8756527637610003E-8</v>
      </c>
      <c r="BJ334" s="14">
        <f t="shared" si="553"/>
        <v>0.25385283754695848</v>
      </c>
      <c r="BK334" s="14">
        <f t="shared" si="554"/>
        <v>0.36982197128533023</v>
      </c>
      <c r="BL334" s="14">
        <f t="shared" si="555"/>
        <v>0.35382510883970675</v>
      </c>
      <c r="BM334" s="14">
        <f t="shared" si="556"/>
        <v>0.18191355019878036</v>
      </c>
      <c r="BN334" s="14">
        <f t="shared" si="557"/>
        <v>0.81805481952529324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1.5366</v>
      </c>
      <c r="F335" s="10">
        <f>VLOOKUP(B335,home!$B$2:$E$405,3,FALSE)</f>
        <v>1.2085999999999999</v>
      </c>
      <c r="G335" s="10">
        <f>VLOOKUP(C335,away!$B$2:$E$405,4,FALSE)</f>
        <v>0.74380000000000002</v>
      </c>
      <c r="H335" s="10">
        <f>VLOOKUP(A335,away!$A$2:$E$405,3,FALSE)</f>
        <v>1.1789000000000001</v>
      </c>
      <c r="I335" s="10">
        <f>VLOOKUP(C335,away!$B$2:$E$405,3,FALSE)</f>
        <v>0.84819999999999995</v>
      </c>
      <c r="J335" s="10">
        <f>VLOOKUP(B335,home!$B$2:$E$405,4,FALSE)</f>
        <v>0.2424</v>
      </c>
      <c r="K335" s="12">
        <f t="shared" si="502"/>
        <v>1.3813368344879999</v>
      </c>
      <c r="L335" s="12">
        <f t="shared" si="503"/>
        <v>0.24238617835200002</v>
      </c>
      <c r="M335" s="13">
        <f t="shared" si="504"/>
        <v>0.19716328950500742</v>
      </c>
      <c r="N335" s="13">
        <f t="shared" si="505"/>
        <v>0.27234891420208801</v>
      </c>
      <c r="O335" s="13">
        <f t="shared" si="506"/>
        <v>4.7789656254427743E-2</v>
      </c>
      <c r="P335" s="13">
        <f t="shared" si="507"/>
        <v>6.6013612491760854E-2</v>
      </c>
      <c r="Q335" s="13">
        <f t="shared" si="508"/>
        <v>0.18810279351007808</v>
      </c>
      <c r="R335" s="13">
        <f t="shared" si="509"/>
        <v>5.7917760721332475E-3</v>
      </c>
      <c r="S335" s="13">
        <f t="shared" si="510"/>
        <v>5.5256192026833795E-3</v>
      </c>
      <c r="T335" s="13">
        <f t="shared" si="511"/>
        <v>4.5593517256243221E-2</v>
      </c>
      <c r="U335" s="13">
        <f t="shared" si="512"/>
        <v>8.0003936255438821E-3</v>
      </c>
      <c r="V335" s="13">
        <f t="shared" si="513"/>
        <v>2.0556344480802052E-4</v>
      </c>
      <c r="W335" s="13">
        <f t="shared" si="514"/>
        <v>8.6611105781853701E-2</v>
      </c>
      <c r="X335" s="13">
        <f t="shared" si="515"/>
        <v>2.0993334933304332E-2</v>
      </c>
      <c r="Y335" s="13">
        <f t="shared" si="516"/>
        <v>2.5442471126735878E-3</v>
      </c>
      <c r="Z335" s="13">
        <f t="shared" si="517"/>
        <v>4.6794882266497861E-4</v>
      </c>
      <c r="AA335" s="13">
        <f t="shared" si="518"/>
        <v>6.463949454024279E-4</v>
      </c>
      <c r="AB335" s="13">
        <f t="shared" si="519"/>
        <v>4.4644457385561672E-4</v>
      </c>
      <c r="AC335" s="13">
        <f t="shared" si="520"/>
        <v>4.3016329326876002E-6</v>
      </c>
      <c r="AD335" s="13">
        <f t="shared" si="521"/>
        <v>2.9909777673052813E-2</v>
      </c>
      <c r="AE335" s="13">
        <f t="shared" si="522"/>
        <v>7.2497167055292477E-3</v>
      </c>
      <c r="AF335" s="13">
        <f t="shared" si="523"/>
        <v>8.78615563193943E-4</v>
      </c>
      <c r="AG335" s="13">
        <f t="shared" si="524"/>
        <v>7.0988089534390026E-5</v>
      </c>
      <c r="AH335" s="13">
        <f t="shared" si="525"/>
        <v>2.8356081697520471E-5</v>
      </c>
      <c r="AI335" s="13">
        <f t="shared" si="526"/>
        <v>3.9169300130536035E-5</v>
      </c>
      <c r="AJ335" s="13">
        <f t="shared" si="527"/>
        <v>2.7052998525712528E-5</v>
      </c>
      <c r="AK335" s="13">
        <f t="shared" si="528"/>
        <v>1.2456434448972087E-5</v>
      </c>
      <c r="AL335" s="13">
        <f t="shared" si="529"/>
        <v>5.7610385830578027E-8</v>
      </c>
      <c r="AM335" s="13">
        <f t="shared" si="530"/>
        <v>8.2630955222269178E-3</v>
      </c>
      <c r="AN335" s="13">
        <f t="shared" si="531"/>
        <v>2.0028601449901063E-3</v>
      </c>
      <c r="AO335" s="13">
        <f t="shared" si="532"/>
        <v>2.4273280815884226E-4</v>
      </c>
      <c r="AP335" s="13">
        <f t="shared" si="533"/>
        <v>1.9611692576756987E-5</v>
      </c>
      <c r="AQ335" s="13">
        <f t="shared" si="534"/>
        <v>1.1884008036736029E-6</v>
      </c>
      <c r="AR335" s="13">
        <f t="shared" si="535"/>
        <v>1.3746244551398162E-6</v>
      </c>
      <c r="AS335" s="13">
        <f t="shared" si="536"/>
        <v>1.8988193934726254E-6</v>
      </c>
      <c r="AT335" s="13">
        <f t="shared" si="537"/>
        <v>1.3114545851219503E-6</v>
      </c>
      <c r="AU335" s="13">
        <f t="shared" si="538"/>
        <v>6.0385350839570919E-7</v>
      </c>
      <c r="AV335" s="13">
        <f t="shared" si="539"/>
        <v>2.0853127344545072E-7</v>
      </c>
      <c r="AW335" s="13">
        <f t="shared" si="540"/>
        <v>5.3580372324162908E-10</v>
      </c>
      <c r="AX335" s="13">
        <f t="shared" si="541"/>
        <v>1.902353035290815E-3</v>
      </c>
      <c r="AY335" s="13">
        <f t="shared" si="542"/>
        <v>4.6110408210046808E-4</v>
      </c>
      <c r="AZ335" s="13">
        <f t="shared" si="543"/>
        <v>5.5882628141419654E-5</v>
      </c>
      <c r="BA335" s="13">
        <f t="shared" si="544"/>
        <v>4.5150588904882145E-6</v>
      </c>
      <c r="BB335" s="13">
        <f t="shared" si="545"/>
        <v>2.7359696737491481E-7</v>
      </c>
      <c r="BC335" s="13">
        <f t="shared" si="546"/>
        <v>1.3263224666140488E-8</v>
      </c>
      <c r="BD335" s="13">
        <f t="shared" si="547"/>
        <v>5.5531661391756733E-8</v>
      </c>
      <c r="BE335" s="13">
        <f t="shared" si="548"/>
        <v>7.670792936074872E-8</v>
      </c>
      <c r="BF335" s="13">
        <f t="shared" si="549"/>
        <v>5.2979744161652883E-8</v>
      </c>
      <c r="BG335" s="13">
        <f t="shared" si="550"/>
        <v>2.4394290697413888E-8</v>
      </c>
      <c r="BH335" s="13">
        <f t="shared" si="551"/>
        <v>8.4241830728864525E-9</v>
      </c>
      <c r="BI335" s="13">
        <f t="shared" si="552"/>
        <v>2.3273268758096703E-9</v>
      </c>
      <c r="BJ335" s="14">
        <f t="shared" si="553"/>
        <v>0.66725664106092286</v>
      </c>
      <c r="BK335" s="14">
        <f t="shared" si="554"/>
        <v>0.26937354796967866</v>
      </c>
      <c r="BL335" s="14">
        <f t="shared" si="555"/>
        <v>6.2787317934516765E-2</v>
      </c>
      <c r="BM335" s="14">
        <f t="shared" si="556"/>
        <v>0.22221431020599119</v>
      </c>
      <c r="BN335" s="14">
        <f t="shared" si="557"/>
        <v>0.77721004203549537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1.2417</v>
      </c>
      <c r="F336" s="10">
        <f>VLOOKUP(B336,home!$B$2:$E$405,3,FALSE)</f>
        <v>1.6107</v>
      </c>
      <c r="G336" s="10">
        <f>VLOOKUP(C336,away!$B$2:$E$405,4,FALSE)</f>
        <v>0.80530000000000002</v>
      </c>
      <c r="H336" s="10">
        <f>VLOOKUP(A336,away!$A$2:$E$405,3,FALSE)</f>
        <v>0.875</v>
      </c>
      <c r="I336" s="10">
        <f>VLOOKUP(C336,away!$B$2:$E$405,3,FALSE)</f>
        <v>0.65310000000000001</v>
      </c>
      <c r="J336" s="10">
        <f>VLOOKUP(B336,home!$B$2:$E$405,4,FALSE)</f>
        <v>0.32650000000000001</v>
      </c>
      <c r="K336" s="12">
        <f t="shared" si="502"/>
        <v>1.6106049848070001</v>
      </c>
      <c r="L336" s="12">
        <f t="shared" si="503"/>
        <v>0.18658250625</v>
      </c>
      <c r="M336" s="13">
        <f t="shared" si="504"/>
        <v>0.16576444721049866</v>
      </c>
      <c r="N336" s="13">
        <f t="shared" si="505"/>
        <v>0.26698104498100594</v>
      </c>
      <c r="O336" s="13">
        <f t="shared" si="506"/>
        <v>3.0928746007680665E-2</v>
      </c>
      <c r="P336" s="13">
        <f t="shared" si="507"/>
        <v>4.9813992493800079E-2</v>
      </c>
      <c r="Q336" s="13">
        <f t="shared" si="508"/>
        <v>0.21500050094769507</v>
      </c>
      <c r="R336" s="13">
        <f t="shared" si="509"/>
        <v>2.8853814726413698E-3</v>
      </c>
      <c r="S336" s="13">
        <f t="shared" si="510"/>
        <v>3.7424096208960931E-3</v>
      </c>
      <c r="T336" s="13">
        <f t="shared" si="511"/>
        <v>4.011533231182645E-2</v>
      </c>
      <c r="U336" s="13">
        <f t="shared" si="512"/>
        <v>4.647209782905953E-3</v>
      </c>
      <c r="V336" s="13">
        <f t="shared" si="513"/>
        <v>1.2495935440735449E-4</v>
      </c>
      <c r="W336" s="13">
        <f t="shared" si="514"/>
        <v>0.11542695952078662</v>
      </c>
      <c r="X336" s="13">
        <f t="shared" si="515"/>
        <v>2.1536651396205669E-2</v>
      </c>
      <c r="Y336" s="13">
        <f t="shared" si="516"/>
        <v>2.0091811968683078E-3</v>
      </c>
      <c r="Z336" s="13">
        <f t="shared" si="517"/>
        <v>1.7945390221758086E-4</v>
      </c>
      <c r="AA336" s="13">
        <f t="shared" si="518"/>
        <v>2.8902934945470367E-4</v>
      </c>
      <c r="AB336" s="13">
        <f t="shared" si="519"/>
        <v>2.3275605549363511E-4</v>
      </c>
      <c r="AC336" s="13">
        <f t="shared" si="520"/>
        <v>2.3469765559006962E-6</v>
      </c>
      <c r="AD336" s="13">
        <f t="shared" si="521"/>
        <v>4.6476809096323686E-2</v>
      </c>
      <c r="AE336" s="13">
        <f t="shared" si="522"/>
        <v>8.6717595236948733E-3</v>
      </c>
      <c r="AF336" s="13">
        <f t="shared" si="523"/>
        <v>8.0899931276414783E-4</v>
      </c>
      <c r="AG336" s="13">
        <f t="shared" si="524"/>
        <v>5.0315039776687439E-5</v>
      </c>
      <c r="AH336" s="13">
        <f t="shared" si="525"/>
        <v>8.3707397080246705E-6</v>
      </c>
      <c r="AI336" s="13">
        <f t="shared" si="526"/>
        <v>1.3481955100266425E-5</v>
      </c>
      <c r="AJ336" s="13">
        <f t="shared" si="527"/>
        <v>1.0857052044716633E-5</v>
      </c>
      <c r="AK336" s="13">
        <f t="shared" si="528"/>
        <v>5.8288073811765483E-6</v>
      </c>
      <c r="AL336" s="13">
        <f t="shared" si="529"/>
        <v>2.821166408266043E-8</v>
      </c>
      <c r="AM336" s="13">
        <f t="shared" si="530"/>
        <v>1.4971156081692461E-2</v>
      </c>
      <c r="AN336" s="13">
        <f t="shared" si="531"/>
        <v>2.7933558231821093E-3</v>
      </c>
      <c r="AO336" s="13">
        <f t="shared" si="532"/>
        <v>2.6059566516867494E-4</v>
      </c>
      <c r="AP336" s="13">
        <f t="shared" si="533"/>
        <v>1.6207530775019066E-5</v>
      </c>
      <c r="AQ336" s="13">
        <f t="shared" si="534"/>
        <v>7.5601042803176572E-7</v>
      </c>
      <c r="AR336" s="13">
        <f t="shared" si="535"/>
        <v>3.1236671877792738E-7</v>
      </c>
      <c r="AS336" s="13">
        <f t="shared" si="536"/>
        <v>5.0309939435153617E-7</v>
      </c>
      <c r="AT336" s="13">
        <f t="shared" si="537"/>
        <v>4.0514719619798346E-7</v>
      </c>
      <c r="AU336" s="13">
        <f t="shared" si="538"/>
        <v>2.1751069792568399E-7</v>
      </c>
      <c r="AV336" s="13">
        <f t="shared" si="539"/>
        <v>8.7580953581989056E-8</v>
      </c>
      <c r="AW336" s="13">
        <f t="shared" si="540"/>
        <v>2.3549742596604668E-10</v>
      </c>
      <c r="AX336" s="13">
        <f t="shared" si="541"/>
        <v>4.0187697689162511E-3</v>
      </c>
      <c r="AY336" s="13">
        <f t="shared" si="542"/>
        <v>7.4983213552612762E-4</v>
      </c>
      <c r="AZ336" s="13">
        <f t="shared" si="543"/>
        <v>6.9952779556627283E-5</v>
      </c>
      <c r="BA336" s="13">
        <f t="shared" si="544"/>
        <v>4.3506549762764274E-6</v>
      </c>
      <c r="BB336" s="13">
        <f t="shared" si="545"/>
        <v>2.0293902732567258E-7</v>
      </c>
      <c r="BC336" s="13">
        <f t="shared" si="546"/>
        <v>7.5729744668722481E-9</v>
      </c>
      <c r="BD336" s="13">
        <f t="shared" si="547"/>
        <v>9.7136942097790949E-9</v>
      </c>
      <c r="BE336" s="13">
        <f t="shared" si="548"/>
        <v>1.5644924315161102E-8</v>
      </c>
      <c r="BF336" s="13">
        <f t="shared" si="549"/>
        <v>1.2598896544463359E-8</v>
      </c>
      <c r="BG336" s="13">
        <f t="shared" si="550"/>
        <v>6.7639485258601255E-9</v>
      </c>
      <c r="BH336" s="13">
        <f t="shared" si="551"/>
        <v>2.7235123031820697E-9</v>
      </c>
      <c r="BI336" s="13">
        <f t="shared" si="552"/>
        <v>8.773004983376475E-10</v>
      </c>
      <c r="BJ336" s="14">
        <f t="shared" si="553"/>
        <v>0.73996274028917086</v>
      </c>
      <c r="BK336" s="14">
        <f t="shared" si="554"/>
        <v>0.22019801600334829</v>
      </c>
      <c r="BL336" s="14">
        <f t="shared" si="555"/>
        <v>3.9023235249647736E-2</v>
      </c>
      <c r="BM336" s="14">
        <f t="shared" si="556"/>
        <v>0.26723950043103389</v>
      </c>
      <c r="BN336" s="14">
        <f t="shared" si="557"/>
        <v>0.73137411311332179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1.2417</v>
      </c>
      <c r="F337" s="10">
        <f>VLOOKUP(B337,home!$B$2:$E$405,3,FALSE)</f>
        <v>2.2147000000000001</v>
      </c>
      <c r="G337" s="10">
        <f>VLOOKUP(C337,away!$B$2:$E$405,4,FALSE)</f>
        <v>1.2655000000000001</v>
      </c>
      <c r="H337" s="10">
        <f>VLOOKUP(A337,away!$A$2:$E$405,3,FALSE)</f>
        <v>0.875</v>
      </c>
      <c r="I337" s="10">
        <f>VLOOKUP(C337,away!$B$2:$E$405,3,FALSE)</f>
        <v>1.1429</v>
      </c>
      <c r="J337" s="10">
        <f>VLOOKUP(B337,home!$B$2:$E$405,4,FALSE)</f>
        <v>0.71430000000000005</v>
      </c>
      <c r="K337" s="12">
        <f t="shared" si="502"/>
        <v>3.4801161288450007</v>
      </c>
      <c r="L337" s="12">
        <f t="shared" si="503"/>
        <v>0.71432678625000001</v>
      </c>
      <c r="M337" s="13">
        <f t="shared" si="504"/>
        <v>1.5079140484210352E-2</v>
      </c>
      <c r="N337" s="13">
        <f t="shared" si="505"/>
        <v>5.2477160008220058E-2</v>
      </c>
      <c r="O337" s="13">
        <f t="shared" si="506"/>
        <v>1.0771433961498249E-2</v>
      </c>
      <c r="P337" s="13">
        <f t="shared" si="507"/>
        <v>3.7485841060198859E-2</v>
      </c>
      <c r="Q337" s="13">
        <f t="shared" si="508"/>
        <v>9.1313305470293274E-2</v>
      </c>
      <c r="R337" s="13">
        <f t="shared" si="509"/>
        <v>3.8471619025105754E-3</v>
      </c>
      <c r="S337" s="13">
        <f t="shared" si="510"/>
        <v>2.3296889525332858E-2</v>
      </c>
      <c r="T337" s="13">
        <f t="shared" si="511"/>
        <v>6.5227540038459139E-2</v>
      </c>
      <c r="U337" s="13">
        <f t="shared" si="512"/>
        <v>1.3388570187205072E-2</v>
      </c>
      <c r="V337" s="13">
        <f t="shared" si="513"/>
        <v>6.4349637232535561E-3</v>
      </c>
      <c r="W337" s="13">
        <f t="shared" si="514"/>
        <v>0.10592696904843933</v>
      </c>
      <c r="X337" s="13">
        <f t="shared" si="515"/>
        <v>7.5666471377574887E-2</v>
      </c>
      <c r="Y337" s="13">
        <f t="shared" si="516"/>
        <v>2.702529366301034E-2</v>
      </c>
      <c r="Z337" s="13">
        <f t="shared" si="517"/>
        <v>9.1604359933460512E-4</v>
      </c>
      <c r="AA337" s="13">
        <f t="shared" si="518"/>
        <v>3.1879381047695866E-3</v>
      </c>
      <c r="AB337" s="13">
        <f t="shared" si="519"/>
        <v>5.5471974080841032E-3</v>
      </c>
      <c r="AC337" s="13">
        <f t="shared" si="520"/>
        <v>9.9980842579611129E-4</v>
      </c>
      <c r="AD337" s="13">
        <f t="shared" si="521"/>
        <v>9.215953836628471E-2</v>
      </c>
      <c r="AE337" s="13">
        <f t="shared" si="522"/>
        <v>6.583202686347174E-2</v>
      </c>
      <c r="AF337" s="13">
        <f t="shared" si="523"/>
        <v>2.3512790090853716E-2</v>
      </c>
      <c r="AG337" s="13">
        <f t="shared" si="524"/>
        <v>5.5986052604567937E-3</v>
      </c>
      <c r="AH337" s="13">
        <f t="shared" si="525"/>
        <v>1.6358862009439276E-4</v>
      </c>
      <c r="AI337" s="13">
        <f t="shared" si="526"/>
        <v>5.6930739528599362E-4</v>
      </c>
      <c r="AJ337" s="13">
        <f t="shared" si="527"/>
        <v>9.9062792430276172E-4</v>
      </c>
      <c r="AK337" s="13">
        <f t="shared" si="528"/>
        <v>1.1491667390167615E-3</v>
      </c>
      <c r="AL337" s="13">
        <f t="shared" si="529"/>
        <v>9.9418557123425602E-5</v>
      </c>
      <c r="AM337" s="13">
        <f t="shared" si="530"/>
        <v>6.4145179179083411E-2</v>
      </c>
      <c r="AN337" s="13">
        <f t="shared" si="531"/>
        <v>4.5820619696425063E-2</v>
      </c>
      <c r="AO337" s="13">
        <f t="shared" si="532"/>
        <v>1.6365448005865382E-2</v>
      </c>
      <c r="AP337" s="13">
        <f t="shared" si="533"/>
        <v>3.8967592931904303E-3</v>
      </c>
      <c r="AQ337" s="13">
        <f t="shared" si="534"/>
        <v>6.9588988567363523E-4</v>
      </c>
      <c r="AR337" s="13">
        <f t="shared" si="535"/>
        <v>2.3371146651819957E-5</v>
      </c>
      <c r="AS337" s="13">
        <f t="shared" si="536"/>
        <v>8.1334304412600478E-5</v>
      </c>
      <c r="AT337" s="13">
        <f t="shared" si="537"/>
        <v>1.4152641230734007E-4</v>
      </c>
      <c r="AU337" s="13">
        <f t="shared" si="538"/>
        <v>1.6417611670944721E-4</v>
      </c>
      <c r="AV337" s="13">
        <f t="shared" si="539"/>
        <v>1.428379879329216E-4</v>
      </c>
      <c r="AW337" s="13">
        <f t="shared" si="540"/>
        <v>6.8652384668325592E-6</v>
      </c>
      <c r="AX337" s="13">
        <f t="shared" si="541"/>
        <v>3.7205445441463432E-2</v>
      </c>
      <c r="AY337" s="13">
        <f t="shared" si="542"/>
        <v>2.657684627320029E-2</v>
      </c>
      <c r="AZ337" s="13">
        <f t="shared" si="543"/>
        <v>9.4922765934977258E-3</v>
      </c>
      <c r="BA337" s="13">
        <f t="shared" si="544"/>
        <v>2.2601958110764426E-3</v>
      </c>
      <c r="BB337" s="13">
        <f t="shared" si="545"/>
        <v>4.0362960250548682E-4</v>
      </c>
      <c r="BC337" s="13">
        <f t="shared" si="546"/>
        <v>5.7664687358621893E-5</v>
      </c>
      <c r="BD337" s="13">
        <f t="shared" si="547"/>
        <v>2.7824393464619985E-6</v>
      </c>
      <c r="BE337" s="13">
        <f t="shared" si="548"/>
        <v>9.6832120471553442E-6</v>
      </c>
      <c r="BF337" s="13">
        <f t="shared" si="549"/>
        <v>1.6849351212165769E-5</v>
      </c>
      <c r="BG337" s="13">
        <f t="shared" si="550"/>
        <v>1.9545899638010714E-5</v>
      </c>
      <c r="BH337" s="13">
        <f t="shared" si="551"/>
        <v>1.7005500145756686E-5</v>
      </c>
      <c r="BI337" s="13">
        <f t="shared" si="552"/>
        <v>1.1836223067264768E-5</v>
      </c>
      <c r="BJ337" s="14">
        <f t="shared" si="553"/>
        <v>0.81165965465640388</v>
      </c>
      <c r="BK337" s="14">
        <f t="shared" si="554"/>
        <v>0.10997290804911544</v>
      </c>
      <c r="BL337" s="14">
        <f t="shared" si="555"/>
        <v>4.024594083623844E-2</v>
      </c>
      <c r="BM337" s="14">
        <f t="shared" si="556"/>
        <v>0.72525052321942751</v>
      </c>
      <c r="BN337" s="14">
        <f t="shared" si="557"/>
        <v>0.21097404288693136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</v>
      </c>
      <c r="F338" s="10">
        <f>VLOOKUP(B338,home!$B$2:$E$405,3,FALSE)</f>
        <v>1.6667000000000001</v>
      </c>
      <c r="G338" s="10">
        <f>VLOOKUP(C338,away!$B$2:$E$405,4,FALSE)</f>
        <v>0.88890000000000002</v>
      </c>
      <c r="H338" s="10">
        <f>VLOOKUP(A338,away!$A$2:$E$405,3,FALSE)</f>
        <v>1.1161000000000001</v>
      </c>
      <c r="I338" s="10">
        <f>VLOOKUP(C338,away!$B$2:$E$405,3,FALSE)</f>
        <v>0.14929999999999999</v>
      </c>
      <c r="J338" s="10">
        <f>VLOOKUP(B338,home!$B$2:$E$405,4,FALSE)</f>
        <v>0.74660000000000004</v>
      </c>
      <c r="K338" s="12">
        <f t="shared" si="502"/>
        <v>2.2222944450000002</v>
      </c>
      <c r="L338" s="12">
        <f t="shared" si="503"/>
        <v>0.12440874281800002</v>
      </c>
      <c r="M338" s="13">
        <f t="shared" si="504"/>
        <v>9.5684095283666892E-2</v>
      </c>
      <c r="N338" s="13">
        <f t="shared" si="505"/>
        <v>0.21263823342374363</v>
      </c>
      <c r="O338" s="13">
        <f t="shared" si="506"/>
        <v>1.1903938001918721E-2</v>
      </c>
      <c r="P338" s="13">
        <f t="shared" si="507"/>
        <v>2.6454055295288374E-2</v>
      </c>
      <c r="Q338" s="13">
        <f t="shared" si="508"/>
        <v>0.2362723824660995</v>
      </c>
      <c r="R338" s="13">
        <f t="shared" si="509"/>
        <v>7.4047698070106138E-4</v>
      </c>
      <c r="S338" s="13">
        <f t="shared" si="510"/>
        <v>1.8284570687831768E-3</v>
      </c>
      <c r="T338" s="13">
        <f t="shared" si="511"/>
        <v>2.9394350065221102E-2</v>
      </c>
      <c r="U338" s="13">
        <f t="shared" si="512"/>
        <v>1.6455578808623409E-3</v>
      </c>
      <c r="V338" s="13">
        <f t="shared" si="513"/>
        <v>5.6168750185762789E-5</v>
      </c>
      <c r="W338" s="13">
        <f t="shared" si="514"/>
        <v>0.17502226768710943</v>
      </c>
      <c r="X338" s="13">
        <f t="shared" si="515"/>
        <v>2.1774300288108749E-2</v>
      </c>
      <c r="Y338" s="13">
        <f t="shared" si="516"/>
        <v>1.354456662292612E-3</v>
      </c>
      <c r="Z338" s="13">
        <f t="shared" si="517"/>
        <v>3.070727008489585E-5</v>
      </c>
      <c r="AA338" s="13">
        <f t="shared" si="518"/>
        <v>6.8240595730778724E-5</v>
      </c>
      <c r="AB338" s="13">
        <f t="shared" si="519"/>
        <v>7.5825348408000177E-5</v>
      </c>
      <c r="AC338" s="13">
        <f t="shared" si="520"/>
        <v>9.7057093114345814E-7</v>
      </c>
      <c r="AD338" s="13">
        <f t="shared" si="521"/>
        <v>9.723775330809159E-2</v>
      </c>
      <c r="AE338" s="13">
        <f t="shared" si="522"/>
        <v>1.2097226643506495E-2</v>
      </c>
      <c r="AF338" s="13">
        <f t="shared" si="523"/>
        <v>7.5250037915152834E-4</v>
      </c>
      <c r="AG338" s="13">
        <f t="shared" si="524"/>
        <v>3.1205875380103349E-5</v>
      </c>
      <c r="AH338" s="13">
        <f t="shared" si="525"/>
        <v>9.5506321665866759E-7</v>
      </c>
      <c r="AI338" s="13">
        <f t="shared" si="526"/>
        <v>2.1224316810043883E-6</v>
      </c>
      <c r="AJ338" s="13">
        <f t="shared" si="527"/>
        <v>2.358334067294033E-6</v>
      </c>
      <c r="AK338" s="13">
        <f t="shared" si="528"/>
        <v>1.7469708990672618E-6</v>
      </c>
      <c r="AL338" s="13">
        <f t="shared" si="529"/>
        <v>1.0733460771866159E-8</v>
      </c>
      <c r="AM338" s="13">
        <f t="shared" si="530"/>
        <v>4.3218183804170467E-2</v>
      </c>
      <c r="AN338" s="13">
        <f t="shared" si="531"/>
        <v>5.3767199139540967E-3</v>
      </c>
      <c r="AO338" s="13">
        <f t="shared" si="532"/>
        <v>3.344554824897671E-4</v>
      </c>
      <c r="AP338" s="13">
        <f t="shared" si="533"/>
        <v>1.3869728701713187E-5</v>
      </c>
      <c r="AQ338" s="13">
        <f t="shared" si="534"/>
        <v>4.313788777517169E-7</v>
      </c>
      <c r="AR338" s="13">
        <f t="shared" si="535"/>
        <v>2.3763642819243989E-8</v>
      </c>
      <c r="AS338" s="13">
        <f t="shared" si="536"/>
        <v>5.2809811430170053E-8</v>
      </c>
      <c r="AT338" s="13">
        <f t="shared" si="537"/>
        <v>5.8679475291382234E-8</v>
      </c>
      <c r="AU338" s="13">
        <f t="shared" si="538"/>
        <v>4.3467690658517827E-8</v>
      </c>
      <c r="AV338" s="13">
        <f t="shared" si="539"/>
        <v>2.4149501871850646E-8</v>
      </c>
      <c r="AW338" s="13">
        <f t="shared" si="540"/>
        <v>8.2430849350601704E-11</v>
      </c>
      <c r="AX338" s="13">
        <f t="shared" si="541"/>
        <v>1.6007254965166168E-2</v>
      </c>
      <c r="AY338" s="13">
        <f t="shared" si="542"/>
        <v>1.9914424661835115E-3</v>
      </c>
      <c r="AZ338" s="13">
        <f t="shared" si="543"/>
        <v>1.2387642680613406E-4</v>
      </c>
      <c r="BA338" s="13">
        <f t="shared" si="544"/>
        <v>5.1371035079123803E-6</v>
      </c>
      <c r="BB338" s="13">
        <f t="shared" si="545"/>
        <v>1.5977514728632913E-7</v>
      </c>
      <c r="BC338" s="13">
        <f t="shared" si="546"/>
        <v>3.975485041490597E-9</v>
      </c>
      <c r="BD338" s="13">
        <f t="shared" si="547"/>
        <v>4.9273415465302349E-10</v>
      </c>
      <c r="BE338" s="13">
        <f t="shared" si="548"/>
        <v>1.0950003747471848E-9</v>
      </c>
      <c r="BF338" s="13">
        <f t="shared" si="549"/>
        <v>1.2167066250367942E-9</v>
      </c>
      <c r="BG338" s="13">
        <f t="shared" si="550"/>
        <v>9.0129345800465508E-10</v>
      </c>
      <c r="BH338" s="13">
        <f t="shared" si="551"/>
        <v>5.0073486125964659E-10</v>
      </c>
      <c r="BI338" s="13">
        <f t="shared" si="552"/>
        <v>2.2255606011903168E-10</v>
      </c>
      <c r="BJ338" s="14">
        <f t="shared" si="553"/>
        <v>0.85364621181919476</v>
      </c>
      <c r="BK338" s="14">
        <f t="shared" si="554"/>
        <v>0.12601520016849962</v>
      </c>
      <c r="BL338" s="14">
        <f t="shared" si="555"/>
        <v>1.4441428906632529E-2</v>
      </c>
      <c r="BM338" s="14">
        <f t="shared" si="556"/>
        <v>0.40844892432924079</v>
      </c>
      <c r="BN338" s="14">
        <f t="shared" si="557"/>
        <v>0.58369318145141813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1.5278</v>
      </c>
      <c r="F339" s="10">
        <f>VLOOKUP(B339,home!$B$2:$E$405,3,FALSE)</f>
        <v>1.3090999999999999</v>
      </c>
      <c r="G339" s="10">
        <f>VLOOKUP(C339,away!$B$2:$E$405,4,FALSE)</f>
        <v>0.90629999999999999</v>
      </c>
      <c r="H339" s="10">
        <f>VLOOKUP(A339,away!$A$2:$E$405,3,FALSE)</f>
        <v>1.0787</v>
      </c>
      <c r="I339" s="10">
        <f>VLOOKUP(C339,away!$B$2:$E$405,3,FALSE)</f>
        <v>1.2836000000000001</v>
      </c>
      <c r="J339" s="10">
        <f>VLOOKUP(B339,home!$B$2:$E$405,4,FALSE)</f>
        <v>0.99839999999999995</v>
      </c>
      <c r="K339" s="12">
        <f t="shared" si="502"/>
        <v>1.8126389527739999</v>
      </c>
      <c r="L339" s="12">
        <f t="shared" si="503"/>
        <v>1.3824039290880001</v>
      </c>
      <c r="M339" s="13">
        <f t="shared" si="504"/>
        <v>4.096476869286033E-2</v>
      </c>
      <c r="N339" s="13">
        <f t="shared" si="505"/>
        <v>7.4254335424055476E-2</v>
      </c>
      <c r="O339" s="13">
        <f t="shared" si="506"/>
        <v>5.6629857195191216E-2</v>
      </c>
      <c r="P339" s="13">
        <f t="shared" si="507"/>
        <v>0.10264948504203257</v>
      </c>
      <c r="Q339" s="13">
        <f t="shared" si="508"/>
        <v>6.7298150400994641E-2</v>
      </c>
      <c r="R339" s="13">
        <f t="shared" si="509"/>
        <v>3.9142668545162358E-2</v>
      </c>
      <c r="S339" s="13">
        <f t="shared" si="510"/>
        <v>6.4304749639846809E-2</v>
      </c>
      <c r="T339" s="13">
        <f t="shared" si="511"/>
        <v>9.3033227534690163E-2</v>
      </c>
      <c r="U339" s="13">
        <f t="shared" si="512"/>
        <v>7.0951525720482869E-2</v>
      </c>
      <c r="V339" s="13">
        <f t="shared" si="513"/>
        <v>1.7903865652019152E-2</v>
      </c>
      <c r="W339" s="13">
        <f t="shared" si="514"/>
        <v>4.0662416288828697E-2</v>
      </c>
      <c r="X339" s="13">
        <f t="shared" si="515"/>
        <v>5.6211884043888681E-2</v>
      </c>
      <c r="Y339" s="13">
        <f t="shared" si="516"/>
        <v>3.8853764681855398E-2</v>
      </c>
      <c r="Z339" s="13">
        <f t="shared" si="517"/>
        <v>1.8036992930607235E-2</v>
      </c>
      <c r="AA339" s="13">
        <f t="shared" si="518"/>
        <v>3.2694555976927935E-2</v>
      </c>
      <c r="AB339" s="13">
        <f t="shared" si="519"/>
        <v>2.9631712853714791E-2</v>
      </c>
      <c r="AC339" s="13">
        <f t="shared" si="520"/>
        <v>2.8039682757958115E-3</v>
      </c>
      <c r="AD339" s="13">
        <f t="shared" si="521"/>
        <v>1.8426569919760716E-2</v>
      </c>
      <c r="AE339" s="13">
        <f t="shared" si="522"/>
        <v>2.5472962656691966E-2</v>
      </c>
      <c r="AF339" s="13">
        <f t="shared" si="523"/>
        <v>1.7606961831061443E-2</v>
      </c>
      <c r="AG339" s="13">
        <f t="shared" si="524"/>
        <v>8.1133110715205931E-3</v>
      </c>
      <c r="AH339" s="13">
        <f t="shared" si="525"/>
        <v>6.2336024740509829E-3</v>
      </c>
      <c r="AI339" s="13">
        <f t="shared" si="526"/>
        <v>1.1299270660573188E-2</v>
      </c>
      <c r="AJ339" s="13">
        <f t="shared" si="527"/>
        <v>1.0240749068645685E-2</v>
      </c>
      <c r="AK339" s="13">
        <f t="shared" si="528"/>
        <v>6.1875935558037432E-3</v>
      </c>
      <c r="AL339" s="13">
        <f t="shared" si="529"/>
        <v>2.8104725965148714E-4</v>
      </c>
      <c r="AM339" s="13">
        <f t="shared" si="530"/>
        <v>6.6801436805143909E-3</v>
      </c>
      <c r="AN339" s="13">
        <f t="shared" si="531"/>
        <v>9.2346568708154674E-3</v>
      </c>
      <c r="AO339" s="13">
        <f t="shared" si="532"/>
        <v>6.3830129709974009E-3</v>
      </c>
      <c r="AP339" s="13">
        <f t="shared" si="533"/>
        <v>2.941300736842158E-3</v>
      </c>
      <c r="AQ339" s="13">
        <f t="shared" si="534"/>
        <v>1.0165164238100076E-3</v>
      </c>
      <c r="AR339" s="13">
        <f t="shared" si="535"/>
        <v>1.7234713105001495E-3</v>
      </c>
      <c r="AS339" s="13">
        <f t="shared" si="536"/>
        <v>3.124031231401024E-3</v>
      </c>
      <c r="AT339" s="13">
        <f t="shared" si="537"/>
        <v>2.8313703498600113E-3</v>
      </c>
      <c r="AU339" s="13">
        <f t="shared" si="538"/>
        <v>1.7107507286285351E-3</v>
      </c>
      <c r="AV339" s="13">
        <f t="shared" si="539"/>
        <v>7.7524335229964617E-4</v>
      </c>
      <c r="AW339" s="13">
        <f t="shared" si="540"/>
        <v>1.9562444480579906E-5</v>
      </c>
      <c r="AX339" s="13">
        <f t="shared" si="541"/>
        <v>2.01811477423791E-3</v>
      </c>
      <c r="AY339" s="13">
        <f t="shared" si="542"/>
        <v>2.7898497932570291E-3</v>
      </c>
      <c r="AZ339" s="13">
        <f t="shared" si="543"/>
        <v>1.9283496578819314E-3</v>
      </c>
      <c r="BA339" s="13">
        <f t="shared" si="544"/>
        <v>8.8858604790382741E-4</v>
      </c>
      <c r="BB339" s="13">
        <f t="shared" si="545"/>
        <v>3.0709621098875736E-4</v>
      </c>
      <c r="BC339" s="13">
        <f t="shared" si="546"/>
        <v>8.4906201735779032E-5</v>
      </c>
      <c r="BD339" s="13">
        <f t="shared" si="547"/>
        <v>3.970889185509756E-4</v>
      </c>
      <c r="BE339" s="13">
        <f t="shared" si="548"/>
        <v>7.1977884148040057E-4</v>
      </c>
      <c r="BF339" s="13">
        <f t="shared" si="549"/>
        <v>6.5234958272495822E-4</v>
      </c>
      <c r="BG339" s="13">
        <f t="shared" si="550"/>
        <v>3.9415808815770805E-4</v>
      </c>
      <c r="BH339" s="13">
        <f t="shared" si="551"/>
        <v>1.7861657603639741E-4</v>
      </c>
      <c r="BI339" s="13">
        <f t="shared" si="552"/>
        <v>6.4753472666938597E-5</v>
      </c>
      <c r="BJ339" s="14">
        <f t="shared" si="553"/>
        <v>0.47420611722233241</v>
      </c>
      <c r="BK339" s="14">
        <f t="shared" si="554"/>
        <v>0.23169773435546318</v>
      </c>
      <c r="BL339" s="14">
        <f t="shared" si="555"/>
        <v>0.27558314850285959</v>
      </c>
      <c r="BM339" s="14">
        <f t="shared" si="556"/>
        <v>0.61581444036218935</v>
      </c>
      <c r="BN339" s="14">
        <f t="shared" si="557"/>
        <v>0.38093926530029659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1.5278</v>
      </c>
      <c r="F340" s="10">
        <f>VLOOKUP(B340,home!$B$2:$E$405,3,FALSE)</f>
        <v>0.75519999999999998</v>
      </c>
      <c r="G340" s="10">
        <f>VLOOKUP(C340,away!$B$2:$E$405,4,FALSE)</f>
        <v>1.4026000000000001</v>
      </c>
      <c r="H340" s="10">
        <f>VLOOKUP(A340,away!$A$2:$E$405,3,FALSE)</f>
        <v>1.0787</v>
      </c>
      <c r="I340" s="10">
        <f>VLOOKUP(C340,away!$B$2:$E$405,3,FALSE)</f>
        <v>1.0595000000000001</v>
      </c>
      <c r="J340" s="10">
        <f>VLOOKUP(B340,home!$B$2:$E$405,4,FALSE)</f>
        <v>0.92700000000000005</v>
      </c>
      <c r="K340" s="12">
        <f t="shared" si="502"/>
        <v>1.6183122498559999</v>
      </c>
      <c r="L340" s="12">
        <f t="shared" si="503"/>
        <v>1.05945221655</v>
      </c>
      <c r="M340" s="13">
        <f t="shared" si="504"/>
        <v>6.8716600842407966E-2</v>
      </c>
      <c r="N340" s="13">
        <f t="shared" si="505"/>
        <v>0.11120491691173394</v>
      </c>
      <c r="O340" s="13">
        <f t="shared" si="506"/>
        <v>7.28019550762707E-2</v>
      </c>
      <c r="P340" s="13">
        <f t="shared" si="507"/>
        <v>0.11781629571339509</v>
      </c>
      <c r="Q340" s="13">
        <f t="shared" si="508"/>
        <v>8.9982139641238842E-2</v>
      </c>
      <c r="R340" s="13">
        <f t="shared" si="509"/>
        <v>3.8565096337364255E-2</v>
      </c>
      <c r="S340" s="13">
        <f t="shared" si="510"/>
        <v>5.0499731380265658E-2</v>
      </c>
      <c r="T340" s="13">
        <f t="shared" si="511"/>
        <v>9.5331777292822106E-2</v>
      </c>
      <c r="U340" s="13">
        <f t="shared" si="512"/>
        <v>6.2410367819633335E-2</v>
      </c>
      <c r="V340" s="13">
        <f t="shared" si="513"/>
        <v>9.6203363004413404E-3</v>
      </c>
      <c r="W340" s="13">
        <f t="shared" si="514"/>
        <v>4.8539732949890002E-2</v>
      </c>
      <c r="X340" s="13">
        <f t="shared" si="515"/>
        <v>5.1425527664506025E-2</v>
      </c>
      <c r="Y340" s="13">
        <f t="shared" si="516"/>
        <v>2.7241444635707122E-2</v>
      </c>
      <c r="Z340" s="13">
        <f t="shared" si="517"/>
        <v>1.3619292265361616E-2</v>
      </c>
      <c r="AA340" s="13">
        <f t="shared" si="518"/>
        <v>2.2040267507403778E-2</v>
      </c>
      <c r="AB340" s="13">
        <f t="shared" si="519"/>
        <v>1.783401744866735E-2</v>
      </c>
      <c r="AC340" s="13">
        <f t="shared" si="520"/>
        <v>1.0308938929423298E-3</v>
      </c>
      <c r="AD340" s="13">
        <f t="shared" si="521"/>
        <v>1.9638111109386475E-2</v>
      </c>
      <c r="AE340" s="13">
        <f t="shared" si="522"/>
        <v>2.0805640343694677E-2</v>
      </c>
      <c r="AF340" s="13">
        <f t="shared" si="523"/>
        <v>1.1021290889434713E-2</v>
      </c>
      <c r="AG340" s="13">
        <f t="shared" si="524"/>
        <v>3.8921770206846434E-3</v>
      </c>
      <c r="AH340" s="13">
        <f t="shared" si="525"/>
        <v>3.6072473445949082E-3</v>
      </c>
      <c r="AI340" s="13">
        <f t="shared" si="526"/>
        <v>5.8376525660184687E-3</v>
      </c>
      <c r="AJ340" s="13">
        <f t="shared" si="527"/>
        <v>4.7235723289954998E-3</v>
      </c>
      <c r="AK340" s="13">
        <f t="shared" si="528"/>
        <v>2.548071654364751E-3</v>
      </c>
      <c r="AL340" s="13">
        <f t="shared" si="529"/>
        <v>7.0699713461420689E-5</v>
      </c>
      <c r="AM340" s="13">
        <f t="shared" si="530"/>
        <v>6.3561191544706614E-3</v>
      </c>
      <c r="AN340" s="13">
        <f t="shared" si="531"/>
        <v>6.7340045268598535E-3</v>
      </c>
      <c r="AO340" s="13">
        <f t="shared" si="532"/>
        <v>3.5671780111197022E-3</v>
      </c>
      <c r="AP340" s="13">
        <f t="shared" si="533"/>
        <v>1.2597515502363965E-3</v>
      </c>
      <c r="AQ340" s="13">
        <f t="shared" si="534"/>
        <v>3.3366164305006222E-4</v>
      </c>
      <c r="AR340" s="13">
        <f t="shared" si="535"/>
        <v>7.643412389750357E-4</v>
      </c>
      <c r="AS340" s="13">
        <f t="shared" si="536"/>
        <v>1.2369427901034126E-3</v>
      </c>
      <c r="AT340" s="13">
        <f t="shared" si="537"/>
        <v>1.0008798347977059E-3</v>
      </c>
      <c r="AU340" s="13">
        <f t="shared" si="538"/>
        <v>5.3991203242899236E-4</v>
      </c>
      <c r="AV340" s="13">
        <f t="shared" si="539"/>
        <v>2.1843656398112205E-4</v>
      </c>
      <c r="AW340" s="13">
        <f t="shared" si="540"/>
        <v>3.3671219690363435E-6</v>
      </c>
      <c r="AX340" s="13">
        <f t="shared" si="541"/>
        <v>1.7143642482040384E-3</v>
      </c>
      <c r="AY340" s="13">
        <f t="shared" si="542"/>
        <v>1.8162870027338429E-3</v>
      </c>
      <c r="AZ340" s="13">
        <f t="shared" si="543"/>
        <v>9.6213464546866269E-4</v>
      </c>
      <c r="BA340" s="13">
        <f t="shared" si="544"/>
        <v>3.3977856092044106E-4</v>
      </c>
      <c r="BB340" s="13">
        <f t="shared" si="545"/>
        <v>8.9994787375832604E-5</v>
      </c>
      <c r="BC340" s="13">
        <f t="shared" si="546"/>
        <v>1.906903539265437E-5</v>
      </c>
      <c r="BD340" s="13">
        <f t="shared" si="547"/>
        <v>1.3496383663877908E-4</v>
      </c>
      <c r="BE340" s="13">
        <f t="shared" si="548"/>
        <v>2.1841363012010023E-4</v>
      </c>
      <c r="BF340" s="13">
        <f t="shared" si="549"/>
        <v>1.7673072657943781E-4</v>
      </c>
      <c r="BG340" s="13">
        <f t="shared" si="550"/>
        <v>9.5335166583151862E-5</v>
      </c>
      <c r="BH340" s="13">
        <f t="shared" si="551"/>
        <v>3.8570516980894256E-5</v>
      </c>
      <c r="BI340" s="13">
        <f t="shared" si="552"/>
        <v>1.2483828022691996E-5</v>
      </c>
      <c r="BJ340" s="14">
        <f t="shared" si="553"/>
        <v>0.50227510162493072</v>
      </c>
      <c r="BK340" s="14">
        <f t="shared" si="554"/>
        <v>0.24957084484564765</v>
      </c>
      <c r="BL340" s="14">
        <f t="shared" si="555"/>
        <v>0.23480525824852438</v>
      </c>
      <c r="BM340" s="14">
        <f t="shared" si="556"/>
        <v>0.49937057258128864</v>
      </c>
      <c r="BN340" s="14">
        <f t="shared" si="557"/>
        <v>0.49908700452241078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1.6362000000000001</v>
      </c>
      <c r="F341" s="10">
        <f>VLOOKUP(B341,home!$B$2:$E$405,3,FALSE)</f>
        <v>0.89880000000000004</v>
      </c>
      <c r="G341" s="10">
        <f>VLOOKUP(C341,away!$B$2:$E$405,4,FALSE)</f>
        <v>1.0065999999999999</v>
      </c>
      <c r="H341" s="10">
        <f>VLOOKUP(A341,away!$A$2:$E$405,3,FALSE)</f>
        <v>1.1547000000000001</v>
      </c>
      <c r="I341" s="10">
        <f>VLOOKUP(C341,away!$B$2:$E$405,3,FALSE)</f>
        <v>0.96789999999999998</v>
      </c>
      <c r="J341" s="10">
        <f>VLOOKUP(B341,home!$B$2:$E$405,4,FALSE)</f>
        <v>1.2225999999999999</v>
      </c>
      <c r="K341" s="12">
        <f t="shared" si="502"/>
        <v>1.4803226292959999</v>
      </c>
      <c r="L341" s="12">
        <f t="shared" si="503"/>
        <v>1.366419487338</v>
      </c>
      <c r="M341" s="13">
        <f t="shared" si="504"/>
        <v>5.8033078233410758E-2</v>
      </c>
      <c r="N341" s="13">
        <f t="shared" si="505"/>
        <v>8.5907678956623074E-2</v>
      </c>
      <c r="O341" s="13">
        <f t="shared" si="506"/>
        <v>7.9297529008343179E-2</v>
      </c>
      <c r="P341" s="13">
        <f t="shared" si="507"/>
        <v>0.1173859266383064</v>
      </c>
      <c r="Q341" s="13">
        <f t="shared" si="508"/>
        <v>6.3585540594892465E-2</v>
      </c>
      <c r="R341" s="13">
        <f t="shared" si="509"/>
        <v>5.4176844467375238E-2</v>
      </c>
      <c r="S341" s="13">
        <f t="shared" si="510"/>
        <v>5.9360351855335308E-2</v>
      </c>
      <c r="T341" s="13">
        <f t="shared" si="511"/>
        <v>8.6884521781782548E-2</v>
      </c>
      <c r="U341" s="13">
        <f t="shared" si="512"/>
        <v>8.0199208848905357E-2</v>
      </c>
      <c r="V341" s="13">
        <f t="shared" si="513"/>
        <v>1.3341184258338289E-2</v>
      </c>
      <c r="W341" s="13">
        <f t="shared" si="514"/>
        <v>3.1375704879546253E-2</v>
      </c>
      <c r="X341" s="13">
        <f t="shared" si="515"/>
        <v>4.2872374576377978E-2</v>
      </c>
      <c r="Y341" s="13">
        <f t="shared" si="516"/>
        <v>2.9290824044808549E-2</v>
      </c>
      <c r="Z341" s="13">
        <f t="shared" si="517"/>
        <v>2.4676098680900479E-2</v>
      </c>
      <c r="AA341" s="13">
        <f t="shared" si="518"/>
        <v>3.6528587280078156E-2</v>
      </c>
      <c r="AB341" s="13">
        <f t="shared" si="519"/>
        <v>2.7037047183456859E-2</v>
      </c>
      <c r="AC341" s="13">
        <f t="shared" si="520"/>
        <v>1.6866105980957297E-3</v>
      </c>
      <c r="AD341" s="13">
        <f t="shared" si="521"/>
        <v>1.1611541485826308E-2</v>
      </c>
      <c r="AE341" s="13">
        <f t="shared" si="522"/>
        <v>1.5866236564266702E-2</v>
      </c>
      <c r="AF341" s="13">
        <f t="shared" si="523"/>
        <v>1.0839967416064369E-2</v>
      </c>
      <c r="AG341" s="13">
        <f t="shared" si="524"/>
        <v>4.9373142398064342E-3</v>
      </c>
      <c r="AH341" s="13">
        <f t="shared" si="525"/>
        <v>8.4294755272644878E-3</v>
      </c>
      <c r="AI341" s="13">
        <f t="shared" si="526"/>
        <v>1.2478343376106451E-2</v>
      </c>
      <c r="AJ341" s="13">
        <f t="shared" si="527"/>
        <v>9.2359870378881138E-3</v>
      </c>
      <c r="AK341" s="13">
        <f t="shared" si="528"/>
        <v>4.5574135386901027E-3</v>
      </c>
      <c r="AL341" s="13">
        <f t="shared" si="529"/>
        <v>1.3646310274230568E-4</v>
      </c>
      <c r="AM341" s="13">
        <f t="shared" si="530"/>
        <v>3.4377655244955934E-3</v>
      </c>
      <c r="AN341" s="13">
        <f t="shared" si="531"/>
        <v>4.6974298055695194E-3</v>
      </c>
      <c r="AO341" s="13">
        <f t="shared" si="532"/>
        <v>3.2093298133662718E-3</v>
      </c>
      <c r="AP341" s="13">
        <f t="shared" si="533"/>
        <v>1.4617635994261669E-3</v>
      </c>
      <c r="AQ341" s="13">
        <f t="shared" si="534"/>
        <v>4.9934556703431349E-4</v>
      </c>
      <c r="AR341" s="13">
        <f t="shared" si="535"/>
        <v>2.3036399256985878E-3</v>
      </c>
      <c r="AS341" s="13">
        <f t="shared" si="536"/>
        <v>3.4101303117613753E-3</v>
      </c>
      <c r="AT341" s="13">
        <f t="shared" si="537"/>
        <v>2.5240465346742938E-3</v>
      </c>
      <c r="AU341" s="13">
        <f t="shared" si="538"/>
        <v>1.245467734224836E-3</v>
      </c>
      <c r="AV341" s="13">
        <f t="shared" si="539"/>
        <v>4.6092351775776013E-4</v>
      </c>
      <c r="AW341" s="13">
        <f t="shared" si="540"/>
        <v>7.6674890783435416E-6</v>
      </c>
      <c r="AX341" s="13">
        <f t="shared" si="541"/>
        <v>8.4816701668741093E-4</v>
      </c>
      <c r="AY341" s="13">
        <f t="shared" si="542"/>
        <v>1.1589519401190129E-3</v>
      </c>
      <c r="AZ341" s="13">
        <f t="shared" si="543"/>
        <v>7.9180725793340104E-4</v>
      </c>
      <c r="BA341" s="13">
        <f t="shared" si="544"/>
        <v>3.6064695581862184E-4</v>
      </c>
      <c r="BB341" s="13">
        <f t="shared" si="545"/>
        <v>1.2319875711992297E-4</v>
      </c>
      <c r="BC341" s="13">
        <f t="shared" si="546"/>
        <v>3.3668236508896726E-5</v>
      </c>
      <c r="BD341" s="13">
        <f t="shared" si="547"/>
        <v>5.2462308104740272E-4</v>
      </c>
      <c r="BE341" s="13">
        <f t="shared" si="548"/>
        <v>7.7661141872545966E-4</v>
      </c>
      <c r="BF341" s="13">
        <f t="shared" si="549"/>
        <v>5.7481772865448466E-4</v>
      </c>
      <c r="BG341" s="13">
        <f t="shared" si="550"/>
        <v>2.8363856381592045E-4</v>
      </c>
      <c r="BH341" s="13">
        <f t="shared" si="551"/>
        <v>1.0496914613943114E-4</v>
      </c>
      <c r="BI341" s="13">
        <f t="shared" si="552"/>
        <v>3.1077640481615722E-5</v>
      </c>
      <c r="BJ341" s="14">
        <f t="shared" si="553"/>
        <v>0.39979377901407376</v>
      </c>
      <c r="BK341" s="14">
        <f t="shared" si="554"/>
        <v>0.25110256662634783</v>
      </c>
      <c r="BL341" s="14">
        <f t="shared" si="555"/>
        <v>0.32418038187108911</v>
      </c>
      <c r="BM341" s="14">
        <f t="shared" si="556"/>
        <v>0.54021494384241953</v>
      </c>
      <c r="BN341" s="14">
        <f t="shared" si="557"/>
        <v>0.45838659789895109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1.6362000000000001</v>
      </c>
      <c r="F342" s="10">
        <f>VLOOKUP(B342,home!$B$2:$E$405,3,FALSE)</f>
        <v>1.1504000000000001</v>
      </c>
      <c r="G342" s="10">
        <f>VLOOKUP(C342,away!$B$2:$E$405,4,FALSE)</f>
        <v>0.755</v>
      </c>
      <c r="H342" s="10">
        <f>VLOOKUP(A342,away!$A$2:$E$405,3,FALSE)</f>
        <v>1.1547000000000001</v>
      </c>
      <c r="I342" s="10">
        <f>VLOOKUP(C342,away!$B$2:$E$405,3,FALSE)</f>
        <v>0.86599999999999999</v>
      </c>
      <c r="J342" s="10">
        <f>VLOOKUP(B342,home!$B$2:$E$405,4,FALSE)</f>
        <v>0.86599999999999999</v>
      </c>
      <c r="K342" s="12">
        <f t="shared" si="502"/>
        <v>1.4211247824000002</v>
      </c>
      <c r="L342" s="12">
        <f t="shared" si="503"/>
        <v>0.86597419320000002</v>
      </c>
      <c r="M342" s="13">
        <f t="shared" si="504"/>
        <v>0.10156066486935343</v>
      </c>
      <c r="N342" s="13">
        <f t="shared" si="505"/>
        <v>0.14433037776285926</v>
      </c>
      <c r="O342" s="13">
        <f t="shared" si="506"/>
        <v>8.7948914821093932E-2</v>
      </c>
      <c r="P342" s="13">
        <f t="shared" si="507"/>
        <v>0.12498638243744328</v>
      </c>
      <c r="Q342" s="13">
        <f t="shared" si="508"/>
        <v>0.1025557383459766</v>
      </c>
      <c r="R342" s="13">
        <f t="shared" si="509"/>
        <v>3.8080745277506163E-2</v>
      </c>
      <c r="S342" s="13">
        <f t="shared" si="510"/>
        <v>3.8453853701367259E-2</v>
      </c>
      <c r="T342" s="13">
        <f t="shared" si="511"/>
        <v>8.8810622772187403E-2</v>
      </c>
      <c r="U342" s="13">
        <f t="shared" si="512"/>
        <v>5.4117490846125785E-2</v>
      </c>
      <c r="V342" s="13">
        <f t="shared" si="513"/>
        <v>5.2581687901569179E-3</v>
      </c>
      <c r="W342" s="13">
        <f t="shared" si="514"/>
        <v>4.8581500446932463E-2</v>
      </c>
      <c r="X342" s="13">
        <f t="shared" si="515"/>
        <v>4.2070325653977787E-2</v>
      </c>
      <c r="Y342" s="13">
        <f t="shared" si="516"/>
        <v>1.8215908157932333E-2</v>
      </c>
      <c r="Z342" s="13">
        <f t="shared" si="517"/>
        <v>1.0992314222714373E-2</v>
      </c>
      <c r="AA342" s="13">
        <f t="shared" si="518"/>
        <v>1.562145015782739E-2</v>
      </c>
      <c r="AB342" s="13">
        <f t="shared" si="519"/>
        <v>1.1100014978157451E-2</v>
      </c>
      <c r="AC342" s="13">
        <f t="shared" si="520"/>
        <v>4.0443776644025718E-4</v>
      </c>
      <c r="AD342" s="13">
        <f t="shared" si="521"/>
        <v>1.7260093562828101E-2</v>
      </c>
      <c r="AE342" s="13">
        <f t="shared" si="522"/>
        <v>1.4946795597626579E-2</v>
      </c>
      <c r="AF342" s="13">
        <f t="shared" si="523"/>
        <v>6.471769629289993E-3</v>
      </c>
      <c r="AG342" s="13">
        <f t="shared" si="524"/>
        <v>1.8681284944335552E-3</v>
      </c>
      <c r="AH342" s="13">
        <f t="shared" si="525"/>
        <v>2.3797651101039909E-3</v>
      </c>
      <c r="AI342" s="13">
        <f t="shared" si="526"/>
        <v>3.3819431742596467E-3</v>
      </c>
      <c r="AJ342" s="13">
        <f t="shared" si="527"/>
        <v>2.4030816288044534E-3</v>
      </c>
      <c r="AK342" s="13">
        <f t="shared" si="528"/>
        <v>1.1383596189413893E-3</v>
      </c>
      <c r="AL342" s="13">
        <f t="shared" si="529"/>
        <v>1.9908972992043038E-5</v>
      </c>
      <c r="AM342" s="13">
        <f t="shared" si="530"/>
        <v>4.9057493417355392E-3</v>
      </c>
      <c r="AN342" s="13">
        <f t="shared" si="531"/>
        <v>4.248252328250865E-3</v>
      </c>
      <c r="AO342" s="13">
        <f t="shared" si="532"/>
        <v>1.8394384412335318E-3</v>
      </c>
      <c r="AP342" s="13">
        <f t="shared" si="533"/>
        <v>5.3096874002942461E-4</v>
      </c>
      <c r="AQ342" s="13">
        <f t="shared" si="534"/>
        <v>1.1495130656535037E-4</v>
      </c>
      <c r="AR342" s="13">
        <f t="shared" si="535"/>
        <v>4.1216303424556266E-4</v>
      </c>
      <c r="AS342" s="13">
        <f t="shared" si="536"/>
        <v>5.8573510235554915E-4</v>
      </c>
      <c r="AT342" s="13">
        <f t="shared" si="537"/>
        <v>4.1620133493953585E-4</v>
      </c>
      <c r="AU342" s="13">
        <f t="shared" si="538"/>
        <v>1.9715801051684587E-4</v>
      </c>
      <c r="AV342" s="13">
        <f t="shared" si="539"/>
        <v>7.0046533698542377E-5</v>
      </c>
      <c r="AW342" s="13">
        <f t="shared" si="540"/>
        <v>6.8058679660444224E-7</v>
      </c>
      <c r="AX342" s="13">
        <f t="shared" si="541"/>
        <v>1.1619469942971447E-3</v>
      </c>
      <c r="AY342" s="13">
        <f t="shared" si="542"/>
        <v>1.006216110927635E-3</v>
      </c>
      <c r="AZ342" s="13">
        <f t="shared" si="543"/>
        <v>4.3567859242270009E-4</v>
      </c>
      <c r="BA342" s="13">
        <f t="shared" si="544"/>
        <v>1.2576213918925313E-4</v>
      </c>
      <c r="BB342" s="13">
        <f t="shared" si="545"/>
        <v>2.72266917548799E-5</v>
      </c>
      <c r="BC342" s="13">
        <f t="shared" si="546"/>
        <v>4.7155224851874443E-6</v>
      </c>
      <c r="BD342" s="13">
        <f t="shared" si="547"/>
        <v>5.9487091841277477E-5</v>
      </c>
      <c r="BE342" s="13">
        <f t="shared" si="548"/>
        <v>8.4538580448544287E-5</v>
      </c>
      <c r="BF342" s="13">
        <f t="shared" si="549"/>
        <v>6.0069935872171213E-5</v>
      </c>
      <c r="BG342" s="13">
        <f t="shared" si="550"/>
        <v>2.8455624848373768E-5</v>
      </c>
      <c r="BH342" s="13">
        <f t="shared" si="551"/>
        <v>1.0109748417675301E-5</v>
      </c>
      <c r="BI342" s="13">
        <f t="shared" si="552"/>
        <v>2.873442804037508E-6</v>
      </c>
      <c r="BJ342" s="14">
        <f t="shared" si="553"/>
        <v>0.49951216663293563</v>
      </c>
      <c r="BK342" s="14">
        <f t="shared" si="554"/>
        <v>0.27168963264868085</v>
      </c>
      <c r="BL342" s="14">
        <f t="shared" si="555"/>
        <v>0.21809860405280834</v>
      </c>
      <c r="BM342" s="14">
        <f t="shared" si="556"/>
        <v>0.3998243585187754</v>
      </c>
      <c r="BN342" s="14">
        <f t="shared" si="557"/>
        <v>0.59946282351423275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1.6362000000000001</v>
      </c>
      <c r="F343" s="10">
        <f>VLOOKUP(B343,home!$B$2:$E$405,3,FALSE)</f>
        <v>1.0426</v>
      </c>
      <c r="G343" s="10">
        <f>VLOOKUP(C343,away!$B$2:$E$405,4,FALSE)</f>
        <v>1.0065999999999999</v>
      </c>
      <c r="H343" s="10">
        <f>VLOOKUP(A343,away!$A$2:$E$405,3,FALSE)</f>
        <v>1.1547000000000001</v>
      </c>
      <c r="I343" s="10">
        <f>VLOOKUP(C343,away!$B$2:$E$405,3,FALSE)</f>
        <v>1.0188999999999999</v>
      </c>
      <c r="J343" s="10">
        <f>VLOOKUP(B343,home!$B$2:$E$405,4,FALSE)</f>
        <v>1.1207</v>
      </c>
      <c r="K343" s="12">
        <f t="shared" si="502"/>
        <v>1.7171610739919998</v>
      </c>
      <c r="L343" s="12">
        <f t="shared" si="503"/>
        <v>1.3185302562810002</v>
      </c>
      <c r="M343" s="13">
        <f t="shared" si="504"/>
        <v>4.804143889148127E-2</v>
      </c>
      <c r="N343" s="13">
        <f t="shared" si="505"/>
        <v>8.2494888803017016E-2</v>
      </c>
      <c r="O343" s="13">
        <f t="shared" si="506"/>
        <v>6.3344090733692807E-2</v>
      </c>
      <c r="P343" s="13">
        <f t="shared" si="507"/>
        <v>0.10877200687531464</v>
      </c>
      <c r="Q343" s="13">
        <f t="shared" si="508"/>
        <v>7.0828505927919658E-2</v>
      </c>
      <c r="R343" s="13">
        <f t="shared" si="509"/>
        <v>4.1760550094491457E-2</v>
      </c>
      <c r="S343" s="13">
        <f t="shared" si="510"/>
        <v>6.1568459192119639E-2</v>
      </c>
      <c r="T343" s="13">
        <f t="shared" si="511"/>
        <v>9.3389528073140243E-2</v>
      </c>
      <c r="U343" s="13">
        <f t="shared" si="512"/>
        <v>7.1709591050753668E-2</v>
      </c>
      <c r="V343" s="13">
        <f t="shared" si="513"/>
        <v>1.548876928167312E-2</v>
      </c>
      <c r="W343" s="13">
        <f t="shared" si="514"/>
        <v>4.0541317769478412E-2</v>
      </c>
      <c r="X343" s="13">
        <f t="shared" si="515"/>
        <v>5.3454954108559841E-2</v>
      </c>
      <c r="Y343" s="13">
        <f t="shared" si="516"/>
        <v>3.5240987170124256E-2</v>
      </c>
      <c r="Z343" s="13">
        <f t="shared" si="517"/>
        <v>1.835418293950845E-2</v>
      </c>
      <c r="AA343" s="13">
        <f t="shared" si="518"/>
        <v>3.1517088488651979E-2</v>
      </c>
      <c r="AB343" s="13">
        <f t="shared" si="519"/>
        <v>2.7059958759137262E-2</v>
      </c>
      <c r="AC343" s="13">
        <f t="shared" si="520"/>
        <v>2.1917855679264558E-3</v>
      </c>
      <c r="AD343" s="13">
        <f t="shared" si="521"/>
        <v>1.7403993190522118E-2</v>
      </c>
      <c r="AE343" s="13">
        <f t="shared" si="522"/>
        <v>2.2947691601811916E-2</v>
      </c>
      <c r="AF343" s="13">
        <f t="shared" si="523"/>
        <v>1.512861284439721E-2</v>
      </c>
      <c r="AG343" s="13">
        <f t="shared" si="524"/>
        <v>6.6491779236330269E-3</v>
      </c>
      <c r="AH343" s="13">
        <f t="shared" si="525"/>
        <v>6.0501363837646097E-3</v>
      </c>
      <c r="AI343" s="13">
        <f t="shared" si="526"/>
        <v>1.0389058690543313E-2</v>
      </c>
      <c r="AJ343" s="13">
        <f t="shared" si="527"/>
        <v>8.9198435894096376E-3</v>
      </c>
      <c r="AK343" s="13">
        <f t="shared" si="528"/>
        <v>5.1056027326104357E-3</v>
      </c>
      <c r="AL343" s="13">
        <f t="shared" si="529"/>
        <v>1.9849939582553664E-4</v>
      </c>
      <c r="AM343" s="13">
        <f t="shared" si="530"/>
        <v>5.9770919277572854E-3</v>
      </c>
      <c r="AN343" s="13">
        <f t="shared" si="531"/>
        <v>7.8809765513209121E-3</v>
      </c>
      <c r="AO343" s="13">
        <f t="shared" si="532"/>
        <v>5.1956530159788577E-3</v>
      </c>
      <c r="AP343" s="13">
        <f t="shared" si="533"/>
        <v>2.2835419009019178E-3</v>
      </c>
      <c r="AQ343" s="13">
        <f t="shared" si="534"/>
        <v>7.5272977195615194E-4</v>
      </c>
      <c r="AR343" s="13">
        <f t="shared" si="535"/>
        <v>1.5954575753240299E-3</v>
      </c>
      <c r="AS343" s="13">
        <f t="shared" si="536"/>
        <v>2.7396576435520835E-3</v>
      </c>
      <c r="AT343" s="13">
        <f t="shared" si="537"/>
        <v>2.3522167307861437E-3</v>
      </c>
      <c r="AU343" s="13">
        <f t="shared" si="538"/>
        <v>1.3463783358995617E-3</v>
      </c>
      <c r="AV343" s="13">
        <f t="shared" si="539"/>
        <v>5.7798711731821305E-4</v>
      </c>
      <c r="AW343" s="13">
        <f t="shared" si="540"/>
        <v>1.2484116806055943E-5</v>
      </c>
      <c r="AX343" s="13">
        <f t="shared" si="541"/>
        <v>1.7106049323361002E-3</v>
      </c>
      <c r="AY343" s="13">
        <f t="shared" si="542"/>
        <v>2.2554843598286611E-3</v>
      </c>
      <c r="AZ343" s="13">
        <f t="shared" si="543"/>
        <v>1.4869621855013362E-3</v>
      </c>
      <c r="BA343" s="13">
        <f t="shared" si="544"/>
        <v>6.5353487717641082E-4</v>
      </c>
      <c r="BB343" s="13">
        <f t="shared" si="545"/>
        <v>2.1542637727299624E-4</v>
      </c>
      <c r="BC343" s="13">
        <f t="shared" si="546"/>
        <v>5.6809239287090201E-5</v>
      </c>
      <c r="BD343" s="13">
        <f t="shared" si="547"/>
        <v>3.5060984761290916E-4</v>
      </c>
      <c r="BE343" s="13">
        <f t="shared" si="548"/>
        <v>6.0205358247915461E-4</v>
      </c>
      <c r="BF343" s="13">
        <f t="shared" si="549"/>
        <v>5.1691148814531811E-4</v>
      </c>
      <c r="BG343" s="13">
        <f t="shared" si="550"/>
        <v>2.958734287141391E-4</v>
      </c>
      <c r="BH343" s="13">
        <f t="shared" si="551"/>
        <v>1.2701558365411659E-4</v>
      </c>
      <c r="BI343" s="13">
        <f t="shared" si="552"/>
        <v>4.362124320824473E-5</v>
      </c>
      <c r="BJ343" s="14">
        <f t="shared" si="553"/>
        <v>0.46654847255192133</v>
      </c>
      <c r="BK343" s="14">
        <f t="shared" si="554"/>
        <v>0.23851644356416932</v>
      </c>
      <c r="BL343" s="14">
        <f t="shared" si="555"/>
        <v>0.2764037030997491</v>
      </c>
      <c r="BM343" s="14">
        <f t="shared" si="556"/>
        <v>0.58233832058640911</v>
      </c>
      <c r="BN343" s="14">
        <f t="shared" si="557"/>
        <v>0.41524148132591687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1.3193999999999999</v>
      </c>
      <c r="F344" s="10">
        <f>VLOOKUP(B344,home!$B$2:$E$405,3,FALSE)</f>
        <v>0.98529999999999995</v>
      </c>
      <c r="G344" s="10">
        <f>VLOOKUP(C344,away!$B$2:$E$405,4,FALSE)</f>
        <v>1.0335000000000001</v>
      </c>
      <c r="H344" s="10">
        <f>VLOOKUP(A344,away!$A$2:$E$405,3,FALSE)</f>
        <v>1.0076000000000001</v>
      </c>
      <c r="I344" s="10">
        <f>VLOOKUP(C344,away!$B$2:$E$405,3,FALSE)</f>
        <v>1.4436</v>
      </c>
      <c r="J344" s="10">
        <f>VLOOKUP(B344,home!$B$2:$E$405,4,FALSE)</f>
        <v>1.6872</v>
      </c>
      <c r="K344" s="12">
        <f t="shared" si="502"/>
        <v>1.3435549814699999</v>
      </c>
      <c r="L344" s="12">
        <f t="shared" si="503"/>
        <v>2.4541527985920002</v>
      </c>
      <c r="M344" s="13">
        <f t="shared" si="504"/>
        <v>2.2422109401436716E-2</v>
      </c>
      <c r="N344" s="13">
        <f t="shared" si="505"/>
        <v>3.0125336781365617E-2</v>
      </c>
      <c r="O344" s="13">
        <f t="shared" si="506"/>
        <v>5.5027282537871917E-2</v>
      </c>
      <c r="P344" s="13">
        <f t="shared" si="507"/>
        <v>7.3932179570514941E-2</v>
      </c>
      <c r="Q344" s="13">
        <f t="shared" si="508"/>
        <v>2.0237523150532597E-2</v>
      </c>
      <c r="R344" s="13">
        <f t="shared" si="509"/>
        <v>6.752267971961555E-2</v>
      </c>
      <c r="S344" s="13">
        <f t="shared" si="510"/>
        <v>6.0943944637258718E-2</v>
      </c>
      <c r="T344" s="13">
        <f t="shared" si="511"/>
        <v>4.9665974076449959E-2</v>
      </c>
      <c r="U344" s="13">
        <f t="shared" si="512"/>
        <v>9.0720432699492787E-2</v>
      </c>
      <c r="V344" s="13">
        <f t="shared" si="513"/>
        <v>2.2327756838319716E-2</v>
      </c>
      <c r="W344" s="13">
        <f t="shared" si="514"/>
        <v>9.0634083471708392E-3</v>
      </c>
      <c r="X344" s="13">
        <f t="shared" si="515"/>
        <v>2.2242988959991408E-2</v>
      </c>
      <c r="Y344" s="13">
        <f t="shared" si="516"/>
        <v>2.7293846802606943E-2</v>
      </c>
      <c r="Z344" s="13">
        <f t="shared" si="517"/>
        <v>5.5236991134108591E-2</v>
      </c>
      <c r="AA344" s="13">
        <f t="shared" si="518"/>
        <v>7.4213934599645814E-2</v>
      </c>
      <c r="AB344" s="13">
        <f t="shared" si="519"/>
        <v>4.9855250762921466E-2</v>
      </c>
      <c r="AC344" s="13">
        <f t="shared" si="520"/>
        <v>4.6013169925921268E-3</v>
      </c>
      <c r="AD344" s="13">
        <f t="shared" si="521"/>
        <v>3.0442968584845414E-3</v>
      </c>
      <c r="AE344" s="13">
        <f t="shared" si="522"/>
        <v>7.4711696549946711E-3</v>
      </c>
      <c r="AF344" s="13">
        <f t="shared" si="523"/>
        <v>9.1676959587804023E-3</v>
      </c>
      <c r="AG344" s="13">
        <f t="shared" si="524"/>
        <v>7.4996422312938321E-3</v>
      </c>
      <c r="AH344" s="13">
        <f t="shared" si="525"/>
        <v>3.3890004094393522E-2</v>
      </c>
      <c r="AI344" s="13">
        <f t="shared" si="526"/>
        <v>4.5533083823061107E-2</v>
      </c>
      <c r="AJ344" s="13">
        <f t="shared" si="527"/>
        <v>3.0588100796082415E-2</v>
      </c>
      <c r="AK344" s="13">
        <f t="shared" si="528"/>
        <v>1.3698931732760999E-2</v>
      </c>
      <c r="AL344" s="13">
        <f t="shared" si="529"/>
        <v>6.0687491630093441E-4</v>
      </c>
      <c r="AM344" s="13">
        <f t="shared" si="530"/>
        <v>8.1803604185807458E-4</v>
      </c>
      <c r="AN344" s="13">
        <f t="shared" si="531"/>
        <v>2.0075854414751161E-3</v>
      </c>
      <c r="AO344" s="13">
        <f t="shared" si="532"/>
        <v>2.4634607148043565E-3</v>
      </c>
      <c r="AP344" s="13">
        <f t="shared" si="533"/>
        <v>2.0152363358195203E-3</v>
      </c>
      <c r="AQ344" s="13">
        <f t="shared" si="534"/>
        <v>1.2364244733439409E-3</v>
      </c>
      <c r="AR344" s="13">
        <f t="shared" si="535"/>
        <v>1.6634249678510044E-2</v>
      </c>
      <c r="AS344" s="13">
        <f t="shared" si="536"/>
        <v>2.2349029018577909E-2</v>
      </c>
      <c r="AT344" s="13">
        <f t="shared" si="537"/>
        <v>1.5013574634463967E-2</v>
      </c>
      <c r="AU344" s="13">
        <f t="shared" si="538"/>
        <v>6.7238543299352324E-3</v>
      </c>
      <c r="AV344" s="13">
        <f t="shared" si="539"/>
        <v>2.2584669949157789E-3</v>
      </c>
      <c r="AW344" s="13">
        <f t="shared" si="540"/>
        <v>5.5584503280408283E-5</v>
      </c>
      <c r="AX344" s="13">
        <f t="shared" si="541"/>
        <v>1.8317939984340318E-4</v>
      </c>
      <c r="AY344" s="13">
        <f t="shared" si="542"/>
        <v>4.4955023677009084E-4</v>
      </c>
      <c r="AZ344" s="13">
        <f t="shared" si="543"/>
        <v>5.5163248583850748E-4</v>
      </c>
      <c r="BA344" s="13">
        <f t="shared" si="544"/>
        <v>4.5126346963827839E-4</v>
      </c>
      <c r="BB344" s="13">
        <f t="shared" si="545"/>
        <v>2.7686737672877923E-4</v>
      </c>
      <c r="BC344" s="13">
        <f t="shared" si="546"/>
        <v>1.3589496948755183E-4</v>
      </c>
      <c r="BD344" s="13">
        <f t="shared" si="547"/>
        <v>6.803831733498915E-3</v>
      </c>
      <c r="BE344" s="13">
        <f t="shared" si="548"/>
        <v>9.1413220186261305E-3</v>
      </c>
      <c r="BF344" s="13">
        <f t="shared" si="549"/>
        <v>6.1409343676732675E-3</v>
      </c>
      <c r="BG344" s="13">
        <f t="shared" si="550"/>
        <v>2.7502276535225807E-3</v>
      </c>
      <c r="BH344" s="13">
        <f t="shared" si="551"/>
        <v>9.2377051601670362E-4</v>
      </c>
      <c r="BI344" s="13">
        <f t="shared" si="552"/>
        <v>2.4822729570587066E-4</v>
      </c>
      <c r="BJ344" s="14">
        <f t="shared" si="553"/>
        <v>0.19640101376727837</v>
      </c>
      <c r="BK344" s="14">
        <f t="shared" si="554"/>
        <v>0.18528373259319322</v>
      </c>
      <c r="BL344" s="14">
        <f t="shared" si="555"/>
        <v>0.55003718900729215</v>
      </c>
      <c r="BM344" s="14">
        <f t="shared" si="556"/>
        <v>0.71729784960704557</v>
      </c>
      <c r="BN344" s="14">
        <f t="shared" si="557"/>
        <v>0.26926711116133734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1.2378</v>
      </c>
      <c r="F345" s="10">
        <f>VLOOKUP(B345,home!$B$2:$E$405,3,FALSE)</f>
        <v>1.0099</v>
      </c>
      <c r="G345" s="10">
        <f>VLOOKUP(C345,away!$B$2:$E$405,4,FALSE)</f>
        <v>1.3782000000000001</v>
      </c>
      <c r="H345" s="10">
        <f>VLOOKUP(A345,away!$A$2:$E$405,3,FALSE)</f>
        <v>0.96950000000000003</v>
      </c>
      <c r="I345" s="10">
        <f>VLOOKUP(C345,away!$B$2:$E$405,3,FALSE)</f>
        <v>0.84940000000000004</v>
      </c>
      <c r="J345" s="10">
        <f>VLOOKUP(B345,home!$B$2:$E$405,4,FALSE)</f>
        <v>1.0315000000000001</v>
      </c>
      <c r="K345" s="12">
        <f t="shared" si="502"/>
        <v>1.7228247260040002</v>
      </c>
      <c r="L345" s="12">
        <f t="shared" si="503"/>
        <v>0.84943333895000017</v>
      </c>
      <c r="M345" s="13">
        <f t="shared" si="504"/>
        <v>7.6362918166184984E-2</v>
      </c>
      <c r="N345" s="13">
        <f t="shared" si="505"/>
        <v>0.13155992356652352</v>
      </c>
      <c r="O345" s="13">
        <f t="shared" si="506"/>
        <v>6.4865208549868145E-2</v>
      </c>
      <c r="P345" s="13">
        <f t="shared" si="507"/>
        <v>0.1117513851471189</v>
      </c>
      <c r="Q345" s="13">
        <f t="shared" si="508"/>
        <v>0.11332734463580159</v>
      </c>
      <c r="R345" s="13">
        <f t="shared" si="509"/>
        <v>2.7549335340101292E-2</v>
      </c>
      <c r="S345" s="13">
        <f t="shared" si="510"/>
        <v>4.0884935981368137E-2</v>
      </c>
      <c r="T345" s="13">
        <f t="shared" si="511"/>
        <v>9.6264024748326335E-2</v>
      </c>
      <c r="U345" s="13">
        <f t="shared" si="512"/>
        <v>4.746267610890232E-2</v>
      </c>
      <c r="V345" s="13">
        <f t="shared" si="513"/>
        <v>6.6480030670063436E-3</v>
      </c>
      <c r="W345" s="13">
        <f t="shared" si="514"/>
        <v>6.5081050490311904E-2</v>
      </c>
      <c r="X345" s="13">
        <f t="shared" si="515"/>
        <v>5.5282014020359184E-2</v>
      </c>
      <c r="Y345" s="13">
        <f t="shared" si="516"/>
        <v>2.3479192876597211E-2</v>
      </c>
      <c r="Z345" s="13">
        <f t="shared" si="517"/>
        <v>7.8004413012651612E-3</v>
      </c>
      <c r="AA345" s="13">
        <f t="shared" si="518"/>
        <v>1.3438793147562437E-2</v>
      </c>
      <c r="AB345" s="13">
        <f t="shared" si="519"/>
        <v>1.1576342561136849E-2</v>
      </c>
      <c r="AC345" s="13">
        <f t="shared" si="520"/>
        <v>6.0805326806613819E-4</v>
      </c>
      <c r="AD345" s="13">
        <f t="shared" si="521"/>
        <v>2.8030810744756034E-2</v>
      </c>
      <c r="AE345" s="13">
        <f t="shared" si="522"/>
        <v>2.3810305164393659E-2</v>
      </c>
      <c r="AF345" s="13">
        <f t="shared" si="523"/>
        <v>1.0112633508604668E-2</v>
      </c>
      <c r="AG345" s="13">
        <f t="shared" si="524"/>
        <v>2.8633360155972403E-3</v>
      </c>
      <c r="AH345" s="13">
        <f t="shared" si="525"/>
        <v>1.6564887249542872E-3</v>
      </c>
      <c r="AI345" s="13">
        <f t="shared" si="526"/>
        <v>2.8538397336980853E-3</v>
      </c>
      <c r="AJ345" s="13">
        <f t="shared" si="527"/>
        <v>2.458332828633867E-3</v>
      </c>
      <c r="AK345" s="13">
        <f t="shared" si="528"/>
        <v>1.4117588606392597E-3</v>
      </c>
      <c r="AL345" s="13">
        <f t="shared" si="529"/>
        <v>3.5593608301738919E-5</v>
      </c>
      <c r="AM345" s="13">
        <f t="shared" si="530"/>
        <v>9.6584347682008489E-3</v>
      </c>
      <c r="AN345" s="13">
        <f t="shared" si="531"/>
        <v>8.204196494183618E-3</v>
      </c>
      <c r="AO345" s="13">
        <f t="shared" si="532"/>
        <v>3.4844590107281381E-3</v>
      </c>
      <c r="AP345" s="13">
        <f t="shared" si="533"/>
        <v>9.8660521730573915E-4</v>
      </c>
      <c r="AQ345" s="13">
        <f t="shared" si="534"/>
        <v>2.0951384099037606E-4</v>
      </c>
      <c r="AR345" s="13">
        <f t="shared" si="535"/>
        <v>2.8141534971418976E-4</v>
      </c>
      <c r="AS345" s="13">
        <f t="shared" si="536"/>
        <v>4.8482932276466882E-4</v>
      </c>
      <c r="AT345" s="13">
        <f t="shared" si="537"/>
        <v>4.1763797257537288E-4</v>
      </c>
      <c r="AU345" s="13">
        <f t="shared" si="538"/>
        <v>2.3983900855701091E-4</v>
      </c>
      <c r="AV345" s="13">
        <f t="shared" si="539"/>
        <v>1.0330014355057588E-4</v>
      </c>
      <c r="AW345" s="13">
        <f t="shared" si="540"/>
        <v>1.4469046574000803E-6</v>
      </c>
      <c r="AX345" s="13">
        <f t="shared" si="541"/>
        <v>2.7732983721921894E-3</v>
      </c>
      <c r="AY345" s="13">
        <f t="shared" si="542"/>
        <v>2.3557320961958119E-3</v>
      </c>
      <c r="AZ345" s="13">
        <f t="shared" si="543"/>
        <v>1.0005186900716456E-3</v>
      </c>
      <c r="BA345" s="13">
        <f t="shared" si="544"/>
        <v>2.8329131052981282E-4</v>
      </c>
      <c r="BB345" s="13">
        <f t="shared" si="545"/>
        <v>6.0159270949715055E-5</v>
      </c>
      <c r="BC345" s="13">
        <f t="shared" si="546"/>
        <v>1.0220258078322842E-5</v>
      </c>
      <c r="BD345" s="13">
        <f t="shared" si="547"/>
        <v>3.9840596689917682E-5</v>
      </c>
      <c r="BE345" s="13">
        <f t="shared" si="548"/>
        <v>6.8638365076143296E-5</v>
      </c>
      <c r="BF345" s="13">
        <f t="shared" si="549"/>
        <v>5.9125936252834579E-5</v>
      </c>
      <c r="BG345" s="13">
        <f t="shared" si="550"/>
        <v>3.3954541641506563E-5</v>
      </c>
      <c r="BH345" s="13">
        <f t="shared" si="551"/>
        <v>1.4624430975029994E-5</v>
      </c>
      <c r="BI345" s="13">
        <f t="shared" si="552"/>
        <v>5.0390662575040867E-6</v>
      </c>
      <c r="BJ345" s="14">
        <f t="shared" si="553"/>
        <v>0.57883706510069755</v>
      </c>
      <c r="BK345" s="14">
        <f t="shared" si="554"/>
        <v>0.23864662133424203</v>
      </c>
      <c r="BL345" s="14">
        <f t="shared" si="555"/>
        <v>0.1750210205895513</v>
      </c>
      <c r="BM345" s="14">
        <f t="shared" si="556"/>
        <v>0.47253474772861931</v>
      </c>
      <c r="BN345" s="14">
        <f t="shared" si="557"/>
        <v>0.52541611540559841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1.3371</v>
      </c>
      <c r="F351" s="10">
        <f>VLOOKUP(B351,home!$B$2:$E$405,3,FALSE)</f>
        <v>1.8696999999999999</v>
      </c>
      <c r="G351" s="10">
        <f>VLOOKUP(C351,away!$B$2:$E$405,4,FALSE)</f>
        <v>0.6159</v>
      </c>
      <c r="H351" s="10">
        <f>VLOOKUP(A351,away!$A$2:$E$405,3,FALSE)</f>
        <v>1.1086</v>
      </c>
      <c r="I351" s="10">
        <f>VLOOKUP(C351,away!$B$2:$E$405,3,FALSE)</f>
        <v>0.95509999999999995</v>
      </c>
      <c r="J351" s="10">
        <f>VLOOKUP(B351,home!$B$2:$E$405,4,FALSE)</f>
        <v>0.55120000000000002</v>
      </c>
      <c r="K351" s="12">
        <f t="shared" si="558"/>
        <v>1.5397351383329998</v>
      </c>
      <c r="L351" s="12">
        <f t="shared" si="559"/>
        <v>0.583623711632</v>
      </c>
      <c r="M351" s="13">
        <f t="shared" si="560"/>
        <v>0.11962913661358585</v>
      </c>
      <c r="N351" s="13">
        <f t="shared" si="561"/>
        <v>0.18419718521237693</v>
      </c>
      <c r="O351" s="13">
        <f t="shared" si="562"/>
        <v>6.9818400729752539E-2</v>
      </c>
      <c r="P351" s="13">
        <f t="shared" si="563"/>
        <v>0.10750184490581435</v>
      </c>
      <c r="Q351" s="13">
        <f t="shared" si="564"/>
        <v>0.1418074392267642</v>
      </c>
      <c r="R351" s="13">
        <f t="shared" si="565"/>
        <v>2.0373837087054258E-2</v>
      </c>
      <c r="S351" s="13">
        <f t="shared" si="566"/>
        <v>2.4150986509839358E-2</v>
      </c>
      <c r="T351" s="13">
        <f t="shared" si="567"/>
        <v>8.2762184018553384E-2</v>
      </c>
      <c r="U351" s="13">
        <f t="shared" si="568"/>
        <v>3.1370312865609491E-2</v>
      </c>
      <c r="V351" s="13">
        <f t="shared" si="569"/>
        <v>2.4114114296135045E-3</v>
      </c>
      <c r="W351" s="13">
        <f t="shared" si="570"/>
        <v>7.2781965684823438E-2</v>
      </c>
      <c r="X351" s="13">
        <f t="shared" si="571"/>
        <v>4.24772809528495E-2</v>
      </c>
      <c r="Y351" s="13">
        <f t="shared" si="572"/>
        <v>1.2395374184868642E-2</v>
      </c>
      <c r="Z351" s="13">
        <f t="shared" si="573"/>
        <v>3.9635514736441006E-3</v>
      </c>
      <c r="AA351" s="13">
        <f t="shared" si="574"/>
        <v>6.1028194765613648E-3</v>
      </c>
      <c r="AB351" s="13">
        <f t="shared" si="575"/>
        <v>4.6983627954822697E-3</v>
      </c>
      <c r="AC351" s="13">
        <f t="shared" si="576"/>
        <v>1.3543480336847299E-4</v>
      </c>
      <c r="AD351" s="13">
        <f t="shared" si="577"/>
        <v>2.8016237500467316E-2</v>
      </c>
      <c r="AE351" s="13">
        <f t="shared" si="578"/>
        <v>1.6350940515986356E-2</v>
      </c>
      <c r="AF351" s="13">
        <f t="shared" si="579"/>
        <v>4.7713982963070037E-3</v>
      </c>
      <c r="AG351" s="13">
        <f t="shared" si="580"/>
        <v>9.2823372778843161E-4</v>
      </c>
      <c r="AH351" s="13">
        <f t="shared" si="581"/>
        <v>5.7830565557316323E-4</v>
      </c>
      <c r="AI351" s="13">
        <f t="shared" si="582"/>
        <v>8.9043753858270068E-4</v>
      </c>
      <c r="AJ351" s="13">
        <f t="shared" si="583"/>
        <v>6.8551898332326524E-4</v>
      </c>
      <c r="AK351" s="13">
        <f t="shared" si="584"/>
        <v>3.518392222057152E-4</v>
      </c>
      <c r="AL351" s="13">
        <f t="shared" si="585"/>
        <v>4.8682090797313594E-6</v>
      </c>
      <c r="AM351" s="13">
        <f t="shared" si="586"/>
        <v>8.6275170646704386E-3</v>
      </c>
      <c r="AN351" s="13">
        <f t="shared" si="587"/>
        <v>5.0352235314513778E-3</v>
      </c>
      <c r="AO351" s="13">
        <f t="shared" si="588"/>
        <v>1.4693379231612198E-3</v>
      </c>
      <c r="AP351" s="13">
        <f t="shared" si="589"/>
        <v>2.8584681745233518E-4</v>
      </c>
      <c r="AQ351" s="13">
        <f t="shared" si="590"/>
        <v>4.1706745139931647E-5</v>
      </c>
      <c r="AR351" s="13">
        <f t="shared" si="591"/>
        <v>6.7502578632677341E-5</v>
      </c>
      <c r="AS351" s="13">
        <f t="shared" si="592"/>
        <v>1.0393609224881964E-4</v>
      </c>
      <c r="AT351" s="13">
        <f t="shared" si="593"/>
        <v>8.001702668826388E-5</v>
      </c>
      <c r="AU351" s="13">
        <f t="shared" si="594"/>
        <v>4.1068342552283116E-5</v>
      </c>
      <c r="AV351" s="13">
        <f t="shared" si="595"/>
        <v>1.5808592525211667E-5</v>
      </c>
      <c r="AW351" s="13">
        <f t="shared" si="596"/>
        <v>1.2151941507471899E-7</v>
      </c>
      <c r="AX351" s="13">
        <f t="shared" si="597"/>
        <v>2.214015196840109E-3</v>
      </c>
      <c r="AY351" s="13">
        <f t="shared" si="598"/>
        <v>1.2921517667894772E-3</v>
      </c>
      <c r="AZ351" s="13">
        <f t="shared" si="599"/>
        <v>3.770652050627606E-4</v>
      </c>
      <c r="BA351" s="13">
        <f t="shared" si="600"/>
        <v>7.3354731502003179E-5</v>
      </c>
      <c r="BB351" s="13">
        <f t="shared" si="601"/>
        <v>1.0702890166241972E-5</v>
      </c>
      <c r="BC351" s="13">
        <f t="shared" si="602"/>
        <v>1.2492920968023553E-6</v>
      </c>
      <c r="BD351" s="13">
        <f t="shared" si="603"/>
        <v>6.5660175810556768E-6</v>
      </c>
      <c r="BE351" s="13">
        <f t="shared" si="604"/>
        <v>1.0109927988463672E-5</v>
      </c>
      <c r="BF351" s="13">
        <f t="shared" si="605"/>
        <v>7.7833056849268899E-6</v>
      </c>
      <c r="BG351" s="13">
        <f t="shared" si="606"/>
        <v>3.9947430851563102E-6</v>
      </c>
      <c r="BH351" s="13">
        <f t="shared" si="607"/>
        <v>1.5377115742069864E-6</v>
      </c>
      <c r="BI351" s="13">
        <f t="shared" si="608"/>
        <v>4.7353370868556955E-7</v>
      </c>
      <c r="BJ351" s="14">
        <f t="shared" si="609"/>
        <v>0.60591641048511791</v>
      </c>
      <c r="BK351" s="14">
        <f t="shared" si="610"/>
        <v>0.25512583423809077</v>
      </c>
      <c r="BL351" s="14">
        <f t="shared" si="611"/>
        <v>0.13520863222641447</v>
      </c>
      <c r="BM351" s="14">
        <f t="shared" si="612"/>
        <v>0.35559455440054477</v>
      </c>
      <c r="BN351" s="14">
        <f t="shared" si="613"/>
        <v>0.64332784377534824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1.3193999999999999</v>
      </c>
      <c r="F353" s="10">
        <f>VLOOKUP(B353,home!$B$2:$E$405,3,FALSE)</f>
        <v>0.90949999999999998</v>
      </c>
      <c r="G353" s="10">
        <f>VLOOKUP(C353,away!$B$2:$E$405,4,FALSE)</f>
        <v>1.0105999999999999</v>
      </c>
      <c r="H353" s="10">
        <f>VLOOKUP(A353,away!$A$2:$E$405,3,FALSE)</f>
        <v>1.0076000000000001</v>
      </c>
      <c r="I353" s="10">
        <f>VLOOKUP(C353,away!$B$2:$E$405,3,FALSE)</f>
        <v>0.88219999999999998</v>
      </c>
      <c r="J353" s="10">
        <f>VLOOKUP(B353,home!$B$2:$E$405,4,FALSE)</f>
        <v>0.69469999999999998</v>
      </c>
      <c r="K353" s="12">
        <f t="shared" ref="K353:K416" si="614">E353*F353*G353</f>
        <v>1.2127142395799999</v>
      </c>
      <c r="L353" s="12">
        <f t="shared" ref="L353:L416" si="615">H353*I353*J353</f>
        <v>0.61752210898399995</v>
      </c>
      <c r="M353" s="13">
        <f t="shared" ref="M353:M416" si="616">_xlfn.POISSON.DIST(0,K353,FALSE) * _xlfn.POISSON.DIST(0,L353,FALSE)</f>
        <v>0.16037565873883264</v>
      </c>
      <c r="N353" s="13">
        <f t="shared" ref="N353:N416" si="617">_xlfn.POISSON.DIST(1,K353,FALSE) * _xlfn.POISSON.DIST(0,L353,FALSE)</f>
        <v>0.19448984503460501</v>
      </c>
      <c r="O353" s="13">
        <f t="shared" ref="O353:O416" si="618">_xlfn.POISSON.DIST(0,K353,FALSE) * _xlfn.POISSON.DIST(1,L353,FALSE)</f>
        <v>9.9035515014102182E-2</v>
      </c>
      <c r="P353" s="13">
        <f t="shared" ref="P353:P416" si="619">_xlfn.POISSON.DIST(1,K353,FALSE) * _xlfn.POISSON.DIST(1,L353,FALSE)</f>
        <v>0.12010177928174059</v>
      </c>
      <c r="Q353" s="13">
        <f t="shared" ref="Q353:Q416" si="620">_xlfn.POISSON.DIST(2,K353,FALSE) * _xlfn.POISSON.DIST(0,L353,FALSE)</f>
        <v>0.11793030226358651</v>
      </c>
      <c r="R353" s="13">
        <f t="shared" ref="R353:R416" si="621">_xlfn.POISSON.DIST(0,K353,FALSE) * _xlfn.POISSON.DIST(2,L353,FALSE)</f>
        <v>3.0578310047912484E-2</v>
      </c>
      <c r="S353" s="13">
        <f t="shared" ref="S353:S416" si="622">_xlfn.POISSON.DIST(2,K353,FALSE) * _xlfn.POISSON.DIST(2,L353,FALSE)</f>
        <v>2.2485390707154843E-2</v>
      </c>
      <c r="T353" s="13">
        <f t="shared" ref="T353:T416" si="623">_xlfn.POISSON.DIST(2,K353,FALSE) * _xlfn.POISSON.DIST(1,L353,FALSE)</f>
        <v>7.2824568966930514E-2</v>
      </c>
      <c r="U353" s="13">
        <f t="shared" ref="U353:U416" si="624">_xlfn.POISSON.DIST(1,K353,FALSE) * _xlfn.POISSON.DIST(2,L353,FALSE)</f>
        <v>3.7082752017395658E-2</v>
      </c>
      <c r="V353" s="13">
        <f t="shared" ref="V353:V416" si="625">_xlfn.POISSON.DIST(3,K353,FALSE) * _xlfn.POISSON.DIST(3,L353,FALSE)</f>
        <v>1.8709790175079984E-3</v>
      </c>
      <c r="W353" s="13">
        <f t="shared" ref="W353:W416" si="626">_xlfn.POISSON.DIST(3,K353,FALSE) * _xlfn.POISSON.DIST(0,L353,FALSE)</f>
        <v>4.7671918944341619E-2</v>
      </c>
      <c r="X353" s="13">
        <f t="shared" ref="X353:X416" si="627">_xlfn.POISSON.DIST(3,K353,FALSE) * _xlfn.POISSON.DIST(1,L353,FALSE)</f>
        <v>2.9438463925824131E-2</v>
      </c>
      <c r="Y353" s="13">
        <f t="shared" ref="Y353:Y416" si="628">_xlfn.POISSON.DIST(3,K353,FALSE) * _xlfn.POISSON.DIST(2,L353,FALSE)</f>
        <v>9.0894511643621594E-3</v>
      </c>
      <c r="Z353" s="13">
        <f t="shared" ref="Z353:Z416" si="629">_xlfn.POISSON.DIST(0,K353,FALSE) * _xlfn.POISSON.DIST(3,L353,FALSE)</f>
        <v>6.2942608366511844E-3</v>
      </c>
      <c r="AA353" s="13">
        <f t="shared" ref="AA353:AA416" si="630">_xlfn.POISSON.DIST(1,K353,FALSE) * _xlfn.POISSON.DIST(3,L353,FALSE)</f>
        <v>7.6331397442376157E-3</v>
      </c>
      <c r="AB353" s="13">
        <f t="shared" ref="AB353:AB416" si="631">_xlfn.POISSON.DIST(2,K353,FALSE) * _xlfn.POISSON.DIST(3,L353,FALSE)</f>
        <v>4.6284086302704978E-3</v>
      </c>
      <c r="AC353" s="13">
        <f t="shared" ref="AC353:AC416" si="632">_xlfn.POISSON.DIST(4,K353,FALSE) * _xlfn.POISSON.DIST(4,L353,FALSE)</f>
        <v>8.7570922065331996E-5</v>
      </c>
      <c r="AD353" s="13">
        <f t="shared" ref="AD353:AD416" si="633">_xlfn.POISSON.DIST(4,K353,FALSE) * _xlfn.POISSON.DIST(0,L353,FALSE)</f>
        <v>1.445310373297666E-2</v>
      </c>
      <c r="AE353" s="13">
        <f t="shared" ref="AE353:AE416" si="634">_xlfn.POISSON.DIST(4,K353,FALSE) * _xlfn.POISSON.DIST(1,L353,FALSE)</f>
        <v>8.9251110985522682E-3</v>
      </c>
      <c r="AF353" s="13">
        <f t="shared" ref="AF353:AF416" si="635">_xlfn.POISSON.DIST(4,K353,FALSE) * _xlfn.POISSON.DIST(2,L353,FALSE)</f>
        <v>2.7557267142472503E-3</v>
      </c>
      <c r="AG353" s="13">
        <f t="shared" ref="AG353:AG416" si="636">_xlfn.POISSON.DIST(4,K353,FALSE) * _xlfn.POISSON.DIST(3,L353,FALSE)</f>
        <v>5.6724072412183693E-4</v>
      </c>
      <c r="AH353" s="13">
        <f t="shared" ref="AH353:AH416" si="637">_xlfn.POISSON.DIST(0,K353,FALSE) * _xlfn.POISSON.DIST(4,L353,FALSE)</f>
        <v>9.7171130658605873E-4</v>
      </c>
      <c r="AI353" s="13">
        <f t="shared" ref="AI353:AI416" si="638">_xlfn.POISSON.DIST(1,K353,FALSE) * _xlfn.POISSON.DIST(4,L353,FALSE)</f>
        <v>1.1784081382578003E-3</v>
      </c>
      <c r="AJ353" s="13">
        <f t="shared" ref="AJ353:AJ416" si="639">_xlfn.POISSON.DIST(2,K353,FALSE) * _xlfn.POISSON.DIST(4,L353,FALSE)</f>
        <v>7.1453616465109592E-4</v>
      </c>
      <c r="AK353" s="13">
        <f t="shared" ref="AK353:AK416" si="640">_xlfn.POISSON.DIST(3,K353,FALSE) * _xlfn.POISSON.DIST(4,L353,FALSE)</f>
        <v>2.8884272718908779E-4</v>
      </c>
      <c r="AL353" s="13">
        <f t="shared" ref="AL353:AL416" si="641">_xlfn.POISSON.DIST(5,K353,FALSE) * _xlfn.POISSON.DIST(5,L353,FALSE)</f>
        <v>2.6231969704371011E-6</v>
      </c>
      <c r="AM353" s="13">
        <f t="shared" ref="AM353:AM416" si="642">_xlfn.POISSON.DIST(5,K353,FALSE) * _xlfn.POISSON.DIST(0,L353,FALSE)</f>
        <v>3.5054969406215276E-3</v>
      </c>
      <c r="AN353" s="13">
        <f t="shared" ref="AN353:AN416" si="643">_xlfn.POISSON.DIST(5,K353,FALSE) * _xlfn.POISSON.DIST(1,L353,FALSE)</f>
        <v>2.1647218638095648E-3</v>
      </c>
      <c r="AO353" s="13">
        <f t="shared" ref="AO353:AO416" si="644">_xlfn.POISSON.DIST(5,K353,FALSE) * _xlfn.POISSON.DIST(2,L353,FALSE)</f>
        <v>6.6838180535172878E-4</v>
      </c>
      <c r="AP353" s="13">
        <f t="shared" ref="AP353:AP416" si="645">_xlfn.POISSON.DIST(5,K353,FALSE) * _xlfn.POISSON.DIST(3,L353,FALSE)</f>
        <v>1.3758018068244431E-4</v>
      </c>
      <c r="AQ353" s="13">
        <f t="shared" ref="AQ353:AQ416" si="646">_xlfn.POISSON.DIST(5,K353,FALSE) * _xlfn.POISSON.DIST(4,L353,FALSE)</f>
        <v>2.1239700832355692E-5</v>
      </c>
      <c r="AR353" s="13">
        <f t="shared" ref="AR353:AR416" si="647">_xlfn.POISSON.DIST(0,K353,FALSE) * _xlfn.POISSON.DIST(5,L353,FALSE)</f>
        <v>1.2001064307332423E-4</v>
      </c>
      <c r="AS353" s="13">
        <f t="shared" ref="AS353:AS416" si="648">_xlfn.POISSON.DIST(1,K353,FALSE) * _xlfn.POISSON.DIST(5,L353,FALSE)</f>
        <v>1.4553861575617317E-4</v>
      </c>
      <c r="AT353" s="13">
        <f t="shared" ref="AT353:AT416" si="649">_xlfn.POISSON.DIST(2,K353,FALSE) * _xlfn.POISSON.DIST(5,L353,FALSE)</f>
        <v>8.8248375868136677E-5</v>
      </c>
      <c r="AU353" s="13">
        <f t="shared" ref="AU353:AU416" si="650">_xlfn.POISSON.DIST(3,K353,FALSE) * _xlfn.POISSON.DIST(5,L353,FALSE)</f>
        <v>3.5673354011699128E-5</v>
      </c>
      <c r="AV353" s="13">
        <f t="shared" ref="AV353:AV416" si="651">_xlfn.POISSON.DIST(4,K353,FALSE) * _xlfn.POISSON.DIST(5,L353,FALSE)</f>
        <v>1.0815396095891462E-5</v>
      </c>
      <c r="AW353" s="13">
        <f t="shared" ref="AW353:AW416" si="652">_xlfn.POISSON.DIST(6,K353,FALSE) * _xlfn.POISSON.DIST(6,L353,FALSE)</f>
        <v>5.4568169999784037E-8</v>
      </c>
      <c r="AX353" s="13">
        <f t="shared" ref="AX353:AX416" si="653">_xlfn.POISSON.DIST(6,K353,FALSE) * _xlfn.POISSON.DIST(0,L353,FALSE)</f>
        <v>7.0852767611597454E-4</v>
      </c>
      <c r="AY353" s="13">
        <f t="shared" ref="AY353:AY416" si="654">_xlfn.POISSON.DIST(6,K353,FALSE) * _xlfn.POISSON.DIST(1,L353,FALSE)</f>
        <v>4.3753150482866895E-4</v>
      </c>
      <c r="AZ353" s="13">
        <f t="shared" ref="AZ353:AZ416" si="655">_xlfn.POISSON.DIST(6,K353,FALSE) * _xlfn.POISSON.DIST(2,L353,FALSE)</f>
        <v>1.3509268880437141E-4</v>
      </c>
      <c r="BA353" s="13">
        <f t="shared" ref="BA353:BA416" si="656">_xlfn.POISSON.DIST(6,K353,FALSE) * _xlfn.POISSON.DIST(3,L353,FALSE)</f>
        <v>2.7807574032931543E-5</v>
      </c>
      <c r="BB353" s="13">
        <f t="shared" ref="BB353:BB416" si="657">_xlfn.POISSON.DIST(6,K353,FALSE) * _xlfn.POISSON.DIST(4,L353,FALSE)</f>
        <v>4.2929479406361495E-6</v>
      </c>
      <c r="BC353" s="13">
        <f t="shared" ref="BC353:BC416" si="658">_xlfn.POISSON.DIST(6,K353,FALSE) * _xlfn.POISSON.DIST(5,L353,FALSE)</f>
        <v>5.3019805321203082E-7</v>
      </c>
      <c r="BD353" s="13">
        <f t="shared" ref="BD353:BD416" si="659">_xlfn.POISSON.DIST(0,K353,FALSE) * _xlfn.POISSON.DIST(6,L353,FALSE)</f>
        <v>1.2351537568527537E-5</v>
      </c>
      <c r="BE353" s="13">
        <f t="shared" ref="BE353:BE416" si="660">_xlfn.POISSON.DIST(1,K353,FALSE) * _xlfn.POISSON.DIST(6,L353,FALSE)</f>
        <v>1.4978885490060673E-5</v>
      </c>
      <c r="BF353" s="13">
        <f t="shared" ref="BF353:BF416" si="661">_xlfn.POISSON.DIST(2,K353,FALSE) * _xlfn.POISSON.DIST(6,L353,FALSE)</f>
        <v>9.082553863417412E-6</v>
      </c>
      <c r="BG353" s="13">
        <f t="shared" ref="BG353:BG416" si="662">_xlfn.POISSON.DIST(3,K353,FALSE) * _xlfn.POISSON.DIST(6,L353,FALSE)</f>
        <v>3.6715141339728786E-6</v>
      </c>
      <c r="BH353" s="13">
        <f t="shared" ref="BH353:BH416" si="663">_xlfn.POISSON.DIST(4,K353,FALSE) * _xlfn.POISSON.DIST(6,L353,FALSE)</f>
        <v>1.1131243677720356E-6</v>
      </c>
      <c r="BI353" s="13">
        <f t="shared" ref="BI353:BI416" si="664">_xlfn.POISSON.DIST(5,K353,FALSE) * _xlfn.POISSON.DIST(6,L353,FALSE)</f>
        <v>2.6998035424412628E-7</v>
      </c>
      <c r="BJ353" s="14">
        <f t="shared" ref="BJ353:BJ416" si="665">SUM(N353,Q353,T353,W353,X353,Y353,AD353,AE353,AF353,AG353,AM353,AN353,AO353,AP353,AQ353,AX353,AY353,AZ353,BA353,BB353,BC353)</f>
        <v>0.5059569356506215</v>
      </c>
      <c r="BK353" s="14">
        <f t="shared" ref="BK353:BK416" si="666">SUM(M353,P353,S353,V353,AC353,AL353,AY353)</f>
        <v>0.30536153336910049</v>
      </c>
      <c r="BL353" s="14">
        <f t="shared" ref="BL353:BL416" si="667">SUM(O353,R353,U353,AA353,AB353,AH353,AI353,AJ353,AK353,AR353,AS353,AT353,AU353,AV353,BD353,BE353,BF353,BG353,BH353,BI353)</f>
        <v>0.18255337777118572</v>
      </c>
      <c r="BM353" s="14">
        <f t="shared" ref="BM353:BM416" si="668">SUM(S353:BI353)</f>
        <v>0.27721722031012064</v>
      </c>
      <c r="BN353" s="14">
        <f t="shared" ref="BN353:BN416" si="669">SUM(M353:R353)</f>
        <v>0.72251141038077926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1.4778</v>
      </c>
      <c r="F354" s="10">
        <f>VLOOKUP(B354,home!$B$2:$E$405,3,FALSE)</f>
        <v>0.48330000000000001</v>
      </c>
      <c r="G354" s="10">
        <f>VLOOKUP(C354,away!$B$2:$E$405,4,FALSE)</f>
        <v>0.67669999999999997</v>
      </c>
      <c r="H354" s="10">
        <f>VLOOKUP(A354,away!$A$2:$E$405,3,FALSE)</f>
        <v>1.2444</v>
      </c>
      <c r="I354" s="10">
        <f>VLOOKUP(C354,away!$B$2:$E$405,3,FALSE)</f>
        <v>1.105</v>
      </c>
      <c r="J354" s="10">
        <f>VLOOKUP(B354,home!$B$2:$E$405,4,FALSE)</f>
        <v>1.4923999999999999</v>
      </c>
      <c r="K354" s="12">
        <f t="shared" si="614"/>
        <v>0.48331317475800001</v>
      </c>
      <c r="L354" s="12">
        <f t="shared" si="615"/>
        <v>2.0521425288000001</v>
      </c>
      <c r="M354" s="13">
        <f t="shared" si="616"/>
        <v>7.9225607645970919E-2</v>
      </c>
      <c r="N354" s="13">
        <f t="shared" si="617"/>
        <v>3.8290779953505896E-2</v>
      </c>
      <c r="O354" s="13">
        <f t="shared" si="618"/>
        <v>0.16258223882031939</v>
      </c>
      <c r="P354" s="13">
        <f t="shared" si="619"/>
        <v>7.8578138003511933E-2</v>
      </c>
      <c r="Q354" s="13">
        <f t="shared" si="620"/>
        <v>9.2532192116444572E-3</v>
      </c>
      <c r="R354" s="13">
        <f t="shared" si="621"/>
        <v>0.16682096335534791</v>
      </c>
      <c r="S354" s="13">
        <f t="shared" si="622"/>
        <v>1.948398994833388E-2</v>
      </c>
      <c r="T354" s="13">
        <f t="shared" si="623"/>
        <v>1.8988924672524797E-2</v>
      </c>
      <c r="U354" s="13">
        <f t="shared" si="624"/>
        <v>8.0626769415461194E-2</v>
      </c>
      <c r="V354" s="13">
        <f t="shared" si="625"/>
        <v>2.147195271425574E-3</v>
      </c>
      <c r="W354" s="13">
        <f t="shared" si="626"/>
        <v>1.4907342513038667E-3</v>
      </c>
      <c r="X354" s="13">
        <f t="shared" si="627"/>
        <v>3.0591991562394917E-3</v>
      </c>
      <c r="Y354" s="13">
        <f t="shared" si="628"/>
        <v>3.138956346294069E-3</v>
      </c>
      <c r="Z354" s="13">
        <f t="shared" si="629"/>
        <v>0.11411346453229863</v>
      </c>
      <c r="AA354" s="13">
        <f t="shared" si="630"/>
        <v>5.5152540825739692E-2</v>
      </c>
      <c r="AB354" s="13">
        <f t="shared" si="631"/>
        <v>1.3327974801229226E-2</v>
      </c>
      <c r="AC354" s="13">
        <f t="shared" si="632"/>
        <v>1.3310296015062146E-4</v>
      </c>
      <c r="AD354" s="13">
        <f t="shared" si="633"/>
        <v>1.8012287592954052E-4</v>
      </c>
      <c r="AE354" s="13">
        <f t="shared" si="634"/>
        <v>3.6963781410477591E-4</v>
      </c>
      <c r="AF354" s="13">
        <f t="shared" si="635"/>
        <v>3.7927473928853965E-4</v>
      </c>
      <c r="AG354" s="13">
        <f t="shared" si="636"/>
        <v>2.5944194086451489E-4</v>
      </c>
      <c r="AH354" s="13">
        <f t="shared" si="637"/>
        <v>5.8544273418860121E-2</v>
      </c>
      <c r="AI354" s="13">
        <f t="shared" si="638"/>
        <v>2.8295218649969683E-2</v>
      </c>
      <c r="AJ354" s="13">
        <f t="shared" si="639"/>
        <v>6.8377259780943072E-3</v>
      </c>
      <c r="AK354" s="13">
        <f t="shared" si="640"/>
        <v>1.1015876835326701E-3</v>
      </c>
      <c r="AL354" s="13">
        <f t="shared" si="641"/>
        <v>5.2806071582959353E-6</v>
      </c>
      <c r="AM354" s="13">
        <f t="shared" si="642"/>
        <v>1.741115180240952E-5</v>
      </c>
      <c r="AN354" s="13">
        <f t="shared" si="643"/>
        <v>3.5730165089117349E-5</v>
      </c>
      <c r="AO354" s="13">
        <f t="shared" si="644"/>
        <v>3.6661695670211385E-5</v>
      </c>
      <c r="AP354" s="13">
        <f t="shared" si="645"/>
        <v>2.5078341620921211E-5</v>
      </c>
      <c r="AQ354" s="13">
        <f t="shared" si="646"/>
        <v>1.2866082848016889E-5</v>
      </c>
      <c r="AR354" s="13">
        <f t="shared" si="647"/>
        <v>2.4028238660107639E-2</v>
      </c>
      <c r="AS354" s="13">
        <f t="shared" si="648"/>
        <v>1.1613164310659537E-2</v>
      </c>
      <c r="AT354" s="13">
        <f t="shared" si="649"/>
        <v>2.8063976559855801E-3</v>
      </c>
      <c r="AU354" s="13">
        <f t="shared" si="650"/>
        <v>4.5212298691593342E-4</v>
      </c>
      <c r="AV354" s="13">
        <f t="shared" si="651"/>
        <v>5.4629249046852377E-5</v>
      </c>
      <c r="AW354" s="13">
        <f t="shared" si="652"/>
        <v>1.4548476403723761E-7</v>
      </c>
      <c r="AX354" s="13">
        <f t="shared" si="653"/>
        <v>1.4025065089693352E-6</v>
      </c>
      <c r="AY354" s="13">
        <f t="shared" si="654"/>
        <v>2.8781432539747915E-6</v>
      </c>
      <c r="AZ354" s="13">
        <f t="shared" si="655"/>
        <v>2.9531800877302451E-6</v>
      </c>
      <c r="BA354" s="13">
        <f t="shared" si="656"/>
        <v>2.0201154844121842E-6</v>
      </c>
      <c r="BB354" s="13">
        <f t="shared" si="657"/>
        <v>1.0363912246624146E-6</v>
      </c>
      <c r="BC354" s="13">
        <f t="shared" si="658"/>
        <v>4.2536450172097111E-7</v>
      </c>
      <c r="BD354" s="13">
        <f t="shared" si="659"/>
        <v>8.2182284077605364E-3</v>
      </c>
      <c r="BE354" s="13">
        <f t="shared" si="660"/>
        <v>3.9719780626411285E-3</v>
      </c>
      <c r="BF354" s="13">
        <f t="shared" si="661"/>
        <v>9.5985466376210691E-4</v>
      </c>
      <c r="BG354" s="13">
        <f t="shared" si="662"/>
        <v>1.5463680161637884E-4</v>
      </c>
      <c r="BH354" s="13">
        <f t="shared" si="663"/>
        <v>1.868450088090877E-5</v>
      </c>
      <c r="BI354" s="13">
        <f t="shared" si="664"/>
        <v>1.8060930879041339E-6</v>
      </c>
      <c r="BJ354" s="14">
        <f t="shared" si="665"/>
        <v>7.5548754099792115E-2</v>
      </c>
      <c r="BK354" s="14">
        <f t="shared" si="666"/>
        <v>0.1795761925798052</v>
      </c>
      <c r="BL354" s="14">
        <f t="shared" si="667"/>
        <v>0.62556903434101863</v>
      </c>
      <c r="BM354" s="14">
        <f t="shared" si="668"/>
        <v>0.46005376590412411</v>
      </c>
      <c r="BN354" s="14">
        <f t="shared" si="669"/>
        <v>0.53475094699030046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1.4778</v>
      </c>
      <c r="F355" s="10">
        <f>VLOOKUP(B355,home!$B$2:$E$405,3,FALSE)</f>
        <v>0.76129999999999998</v>
      </c>
      <c r="G355" s="10">
        <f>VLOOKUP(C355,away!$B$2:$E$405,4,FALSE)</f>
        <v>0.67669999999999997</v>
      </c>
      <c r="H355" s="10">
        <f>VLOOKUP(A355,away!$A$2:$E$405,3,FALSE)</f>
        <v>1.2444</v>
      </c>
      <c r="I355" s="10">
        <f>VLOOKUP(C355,away!$B$2:$E$405,3,FALSE)</f>
        <v>1.1479999999999999</v>
      </c>
      <c r="J355" s="10">
        <f>VLOOKUP(B355,home!$B$2:$E$405,4,FALSE)</f>
        <v>1.2054</v>
      </c>
      <c r="K355" s="12">
        <f t="shared" si="614"/>
        <v>0.76132075303799995</v>
      </c>
      <c r="L355" s="12">
        <f t="shared" si="615"/>
        <v>1.72199972448</v>
      </c>
      <c r="M355" s="13">
        <f t="shared" si="616"/>
        <v>8.346561924221825E-2</v>
      </c>
      <c r="N355" s="13">
        <f t="shared" si="617"/>
        <v>6.3544108094268581E-2</v>
      </c>
      <c r="O355" s="13">
        <f t="shared" si="618"/>
        <v>0.14372777333865239</v>
      </c>
      <c r="P355" s="13">
        <f t="shared" si="619"/>
        <v>0.10942293663065782</v>
      </c>
      <c r="Q355" s="13">
        <f t="shared" si="620"/>
        <v>2.4188724112728308E-2</v>
      </c>
      <c r="R355" s="13">
        <f t="shared" si="621"/>
        <v>0.12374959304464168</v>
      </c>
      <c r="S355" s="13">
        <f t="shared" si="622"/>
        <v>3.5863206819714791E-2</v>
      </c>
      <c r="T355" s="13">
        <f t="shared" si="623"/>
        <v>4.1652976257640875E-2</v>
      </c>
      <c r="U355" s="13">
        <f t="shared" si="624"/>
        <v>9.4213133364892662E-2</v>
      </c>
      <c r="V355" s="13">
        <f t="shared" si="625"/>
        <v>5.22405039056006E-3</v>
      </c>
      <c r="W355" s="13">
        <f t="shared" si="626"/>
        <v>6.1384592188435819E-3</v>
      </c>
      <c r="X355" s="13">
        <f t="shared" si="627"/>
        <v>1.0570425083580363E-2</v>
      </c>
      <c r="Y355" s="13">
        <f t="shared" si="628"/>
        <v>9.1011345407809342E-3</v>
      </c>
      <c r="Z355" s="13">
        <f t="shared" si="629"/>
        <v>7.1032255042461703E-2</v>
      </c>
      <c r="AA355" s="13">
        <f t="shared" si="630"/>
        <v>5.4078329898914215E-2</v>
      </c>
      <c r="AB355" s="13">
        <f t="shared" si="631"/>
        <v>2.0585477420839375E-2</v>
      </c>
      <c r="AC355" s="13">
        <f t="shared" si="632"/>
        <v>4.2804371131448796E-4</v>
      </c>
      <c r="AD355" s="13">
        <f t="shared" si="633"/>
        <v>1.1683340987457618E-3</v>
      </c>
      <c r="AE355" s="13">
        <f t="shared" si="634"/>
        <v>2.0118709961407908E-3</v>
      </c>
      <c r="AF355" s="13">
        <f t="shared" si="635"/>
        <v>1.7322206505218727E-3</v>
      </c>
      <c r="AG355" s="13">
        <f t="shared" si="636"/>
        <v>9.942944943124104E-4</v>
      </c>
      <c r="AH355" s="13">
        <f t="shared" si="637"/>
        <v>3.0579380903078039E-2</v>
      </c>
      <c r="AI355" s="13">
        <f t="shared" si="638"/>
        <v>2.3280717296567211E-2</v>
      </c>
      <c r="AJ355" s="13">
        <f t="shared" si="639"/>
        <v>8.862046611743668E-3</v>
      </c>
      <c r="AK355" s="13">
        <f t="shared" si="640"/>
        <v>2.2489533333035151E-3</v>
      </c>
      <c r="AL355" s="13">
        <f t="shared" si="641"/>
        <v>2.2446511664829522E-5</v>
      </c>
      <c r="AM355" s="13">
        <f t="shared" si="642"/>
        <v>1.7789539917141935E-4</v>
      </c>
      <c r="AN355" s="13">
        <f t="shared" si="643"/>
        <v>3.0633582835944373E-4</v>
      </c>
      <c r="AO355" s="13">
        <f t="shared" si="644"/>
        <v>2.6375510601665738E-4</v>
      </c>
      <c r="AP355" s="13">
        <f t="shared" si="645"/>
        <v>1.513954066302924E-4</v>
      </c>
      <c r="AQ355" s="13">
        <f t="shared" si="646"/>
        <v>6.5175712126225283E-5</v>
      </c>
      <c r="AR355" s="13">
        <f t="shared" si="647"/>
        <v>1.053153709797386E-2</v>
      </c>
      <c r="AS355" s="13">
        <f t="shared" si="648"/>
        <v>8.0178777540770938E-3</v>
      </c>
      <c r="AT355" s="13">
        <f t="shared" si="649"/>
        <v>3.0520883647502995E-3</v>
      </c>
      <c r="AU355" s="13">
        <f t="shared" si="650"/>
        <v>7.7453940406340543E-4</v>
      </c>
      <c r="AV355" s="13">
        <f t="shared" si="651"/>
        <v>1.4741823058978884E-4</v>
      </c>
      <c r="AW355" s="13">
        <f t="shared" si="652"/>
        <v>8.1742347121132499E-7</v>
      </c>
      <c r="AX355" s="13">
        <f t="shared" si="653"/>
        <v>2.2572576543196753E-5</v>
      </c>
      <c r="AY355" s="13">
        <f t="shared" si="654"/>
        <v>3.8869970588188512E-5</v>
      </c>
      <c r="AZ355" s="13">
        <f t="shared" si="655"/>
        <v>3.3467039321703171E-5</v>
      </c>
      <c r="BA355" s="13">
        <f t="shared" si="656"/>
        <v>1.9210077497044729E-5</v>
      </c>
      <c r="BB355" s="13">
        <f t="shared" si="657"/>
        <v>8.2699370392876189E-6</v>
      </c>
      <c r="BC355" s="13">
        <f t="shared" si="658"/>
        <v>2.8481658606240421E-6</v>
      </c>
      <c r="BD355" s="13">
        <f t="shared" si="659"/>
        <v>3.0225506635103189E-3</v>
      </c>
      <c r="BE355" s="13">
        <f t="shared" si="660"/>
        <v>2.3011305472391825E-3</v>
      </c>
      <c r="BF355" s="13">
        <f t="shared" si="661"/>
        <v>8.7594922053143957E-4</v>
      </c>
      <c r="BG355" s="13">
        <f t="shared" si="662"/>
        <v>2.2229277339934825E-4</v>
      </c>
      <c r="BH355" s="13">
        <f t="shared" si="663"/>
        <v>4.2309025409824307E-5</v>
      </c>
      <c r="BI355" s="13">
        <f t="shared" si="664"/>
        <v>6.4421478170622669E-6</v>
      </c>
      <c r="BJ355" s="14">
        <f t="shared" si="665"/>
        <v>0.16219234276671754</v>
      </c>
      <c r="BK355" s="14">
        <f t="shared" si="666"/>
        <v>0.23446517327671842</v>
      </c>
      <c r="BL355" s="14">
        <f t="shared" si="667"/>
        <v>0.53031954044199447</v>
      </c>
      <c r="BM355" s="14">
        <f t="shared" si="668"/>
        <v>0.44987250451760802</v>
      </c>
      <c r="BN355" s="14">
        <f t="shared" si="669"/>
        <v>0.54809875446316703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1.4778</v>
      </c>
      <c r="F356" s="10">
        <f>VLOOKUP(B356,home!$B$2:$E$405,3,FALSE)</f>
        <v>1.0995999999999999</v>
      </c>
      <c r="G356" s="10">
        <f>VLOOKUP(C356,away!$B$2:$E$405,4,FALSE)</f>
        <v>1.2687999999999999</v>
      </c>
      <c r="H356" s="10">
        <f>VLOOKUP(A356,away!$A$2:$E$405,3,FALSE)</f>
        <v>1.2444</v>
      </c>
      <c r="I356" s="10">
        <f>VLOOKUP(C356,away!$B$2:$E$405,3,FALSE)</f>
        <v>0.90410000000000001</v>
      </c>
      <c r="J356" s="10">
        <f>VLOOKUP(B356,home!$B$2:$E$405,4,FALSE)</f>
        <v>0.80359999999999998</v>
      </c>
      <c r="K356" s="12">
        <f t="shared" si="614"/>
        <v>2.0617858909439999</v>
      </c>
      <c r="L356" s="12">
        <f t="shared" si="615"/>
        <v>0.90409985534399995</v>
      </c>
      <c r="M356" s="13">
        <f t="shared" si="616"/>
        <v>5.1514819970694986E-2</v>
      </c>
      <c r="N356" s="13">
        <f t="shared" si="617"/>
        <v>0.10621252899009911</v>
      </c>
      <c r="O356" s="13">
        <f t="shared" si="618"/>
        <v>4.6574541283577527E-2</v>
      </c>
      <c r="P356" s="13">
        <f t="shared" si="619"/>
        <v>9.602673209566899E-2</v>
      </c>
      <c r="Q356" s="13">
        <f t="shared" si="620"/>
        <v>0.10949374685663349</v>
      </c>
      <c r="R356" s="13">
        <f t="shared" si="621"/>
        <v>2.1054018018597798E-2</v>
      </c>
      <c r="S356" s="13">
        <f t="shared" si="622"/>
        <v>4.4749905377806702E-2</v>
      </c>
      <c r="T356" s="13">
        <f t="shared" si="623"/>
        <v>9.8993280694154875E-2</v>
      </c>
      <c r="U356" s="13">
        <f t="shared" si="624"/>
        <v>4.3408877298425685E-2</v>
      </c>
      <c r="V356" s="13">
        <f t="shared" si="625"/>
        <v>9.2685025773288909E-3</v>
      </c>
      <c r="W356" s="13">
        <f t="shared" si="626"/>
        <v>7.5250887471866951E-2</v>
      </c>
      <c r="X356" s="13">
        <f t="shared" si="627"/>
        <v>6.8034316477822515E-2</v>
      </c>
      <c r="Y356" s="13">
        <f t="shared" si="628"/>
        <v>3.0754907843013626E-2</v>
      </c>
      <c r="Z356" s="13">
        <f t="shared" si="629"/>
        <v>6.3449782150080802E-3</v>
      </c>
      <c r="AA356" s="13">
        <f t="shared" si="630"/>
        <v>1.3081986562050705E-2</v>
      </c>
      <c r="AB356" s="13">
        <f t="shared" si="631"/>
        <v>1.3486127659577577E-2</v>
      </c>
      <c r="AC356" s="13">
        <f t="shared" si="632"/>
        <v>1.0798154958460051E-3</v>
      </c>
      <c r="AD356" s="13">
        <f t="shared" si="633"/>
        <v>3.8787804517627471E-2</v>
      </c>
      <c r="AE356" s="13">
        <f t="shared" si="634"/>
        <v>3.5068048453498341E-2</v>
      </c>
      <c r="AF356" s="13">
        <f t="shared" si="635"/>
        <v>1.5852508767002116E-2</v>
      </c>
      <c r="AG356" s="13">
        <f t="shared" si="636"/>
        <v>4.7774169610287015E-3</v>
      </c>
      <c r="AH356" s="13">
        <f t="shared" si="637"/>
        <v>1.4341234715874089E-3</v>
      </c>
      <c r="AI356" s="13">
        <f t="shared" si="638"/>
        <v>2.956855539590548E-3</v>
      </c>
      <c r="AJ356" s="13">
        <f t="shared" si="639"/>
        <v>3.0482015165437006E-3</v>
      </c>
      <c r="AK356" s="13">
        <f t="shared" si="640"/>
        <v>2.094912959854635E-3</v>
      </c>
      <c r="AL356" s="13">
        <f t="shared" si="641"/>
        <v>8.0513648997583735E-5</v>
      </c>
      <c r="AM356" s="13">
        <f t="shared" si="642"/>
        <v>1.5994429619027646E-2</v>
      </c>
      <c r="AN356" s="13">
        <f t="shared" si="643"/>
        <v>1.4460561504872682E-2</v>
      </c>
      <c r="AO356" s="13">
        <f t="shared" si="644"/>
        <v>6.5368957823742028E-3</v>
      </c>
      <c r="AP356" s="13">
        <f t="shared" si="645"/>
        <v>1.9700021770811069E-3</v>
      </c>
      <c r="AQ356" s="13">
        <f t="shared" si="646"/>
        <v>4.4526967083159842E-4</v>
      </c>
      <c r="AR356" s="13">
        <f t="shared" si="647"/>
        <v>2.5931816464152234E-4</v>
      </c>
      <c r="AS356" s="13">
        <f t="shared" si="648"/>
        <v>5.346585331233839E-4</v>
      </c>
      <c r="AT356" s="13">
        <f t="shared" si="649"/>
        <v>5.5117571003330428E-4</v>
      </c>
      <c r="AU356" s="13">
        <f t="shared" si="650"/>
        <v>3.788021007925693E-4</v>
      </c>
      <c r="AV356" s="13">
        <f t="shared" si="651"/>
        <v>1.9525220671851658E-4</v>
      </c>
      <c r="AW356" s="13">
        <f t="shared" si="652"/>
        <v>4.1689527438327846E-6</v>
      </c>
      <c r="AX356" s="13">
        <f t="shared" si="653"/>
        <v>5.4961815537013419E-3</v>
      </c>
      <c r="AY356" s="13">
        <f t="shared" si="654"/>
        <v>4.9690969476457432E-3</v>
      </c>
      <c r="AZ356" s="13">
        <f t="shared" si="655"/>
        <v>2.2462799157784144E-3</v>
      </c>
      <c r="BA356" s="13">
        <f t="shared" si="656"/>
        <v>6.7695378230579902E-4</v>
      </c>
      <c r="BB356" s="13">
        <f t="shared" si="657"/>
        <v>1.530084541643116E-4</v>
      </c>
      <c r="BC356" s="13">
        <f t="shared" si="658"/>
        <v>2.7666984255272638E-5</v>
      </c>
      <c r="BD356" s="13">
        <f t="shared" si="659"/>
        <v>3.9074919190078638E-5</v>
      </c>
      <c r="BE356" s="13">
        <f t="shared" si="660"/>
        <v>8.0564117075881077E-5</v>
      </c>
      <c r="BF356" s="13">
        <f t="shared" si="661"/>
        <v>8.3052979951706103E-5</v>
      </c>
      <c r="BG356" s="13">
        <f t="shared" si="662"/>
        <v>5.707915408842751E-5</v>
      </c>
      <c r="BH356" s="13">
        <f t="shared" si="663"/>
        <v>2.9421248641634593E-5</v>
      </c>
      <c r="BI356" s="13">
        <f t="shared" si="664"/>
        <v>1.2132063068655502E-5</v>
      </c>
      <c r="BJ356" s="14">
        <f t="shared" si="665"/>
        <v>0.63620179342478533</v>
      </c>
      <c r="BK356" s="14">
        <f t="shared" si="666"/>
        <v>0.20768938611398893</v>
      </c>
      <c r="BL356" s="14">
        <f t="shared" si="667"/>
        <v>0.14936017550713127</v>
      </c>
      <c r="BM356" s="14">
        <f t="shared" si="668"/>
        <v>0.56375501805073969</v>
      </c>
      <c r="BN356" s="14">
        <f t="shared" si="669"/>
        <v>0.43087638721527188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1.3520000000000001</v>
      </c>
      <c r="F358" s="10">
        <f>VLOOKUP(B358,home!$B$2:$E$405,3,FALSE)</f>
        <v>1.2326999999999999</v>
      </c>
      <c r="G358" s="10">
        <f>VLOOKUP(C358,away!$B$2:$E$405,4,FALSE)</f>
        <v>1.1094999999999999</v>
      </c>
      <c r="H358" s="10">
        <f>VLOOKUP(A358,away!$A$2:$E$405,3,FALSE)</f>
        <v>1.1732</v>
      </c>
      <c r="I358" s="10">
        <f>VLOOKUP(C358,away!$B$2:$E$405,3,FALSE)</f>
        <v>0.75770000000000004</v>
      </c>
      <c r="J358" s="10">
        <f>VLOOKUP(B358,home!$B$2:$E$405,4,FALSE)</f>
        <v>0.85240000000000005</v>
      </c>
      <c r="K358" s="12">
        <f t="shared" si="614"/>
        <v>1.8491042387999999</v>
      </c>
      <c r="L358" s="12">
        <f t="shared" si="615"/>
        <v>0.75772703473600012</v>
      </c>
      <c r="M358" s="13">
        <f t="shared" si="616"/>
        <v>7.3767924181974379E-2</v>
      </c>
      <c r="N358" s="13">
        <f t="shared" si="617"/>
        <v>0.13640458129236585</v>
      </c>
      <c r="O358" s="13">
        <f t="shared" si="618"/>
        <v>5.5895950449037529E-2</v>
      </c>
      <c r="P358" s="13">
        <f t="shared" si="619"/>
        <v>0.10335743890707004</v>
      </c>
      <c r="Q358" s="13">
        <f t="shared" si="620"/>
        <v>0.12611314472972643</v>
      </c>
      <c r="R358" s="13">
        <f t="shared" si="621"/>
        <v>2.1176936393749797E-2</v>
      </c>
      <c r="S358" s="13">
        <f t="shared" si="622"/>
        <v>3.6203947365646187E-2</v>
      </c>
      <c r="T358" s="13">
        <f t="shared" si="623"/>
        <v>9.5559339197287638E-2</v>
      </c>
      <c r="U358" s="13">
        <f t="shared" si="624"/>
        <v>3.915836285048073E-2</v>
      </c>
      <c r="V358" s="13">
        <f t="shared" si="625"/>
        <v>5.6362155285341357E-3</v>
      </c>
      <c r="W358" s="13">
        <f t="shared" si="626"/>
        <v>7.773211682937832E-2</v>
      </c>
      <c r="X358" s="13">
        <f t="shared" si="627"/>
        <v>5.8899726388877173E-2</v>
      </c>
      <c r="Y358" s="13">
        <f t="shared" si="628"/>
        <v>2.2314957511702815E-2</v>
      </c>
      <c r="Z358" s="13">
        <f t="shared" si="629"/>
        <v>5.3487790728096399E-3</v>
      </c>
      <c r="AA358" s="13">
        <f t="shared" si="630"/>
        <v>9.8904500559370383E-3</v>
      </c>
      <c r="AB358" s="13">
        <f t="shared" si="631"/>
        <v>9.1442365610364378E-3</v>
      </c>
      <c r="AC358" s="13">
        <f t="shared" si="632"/>
        <v>4.9356208051931898E-4</v>
      </c>
      <c r="AD358" s="13">
        <f t="shared" si="633"/>
        <v>3.5933696680025072E-2</v>
      </c>
      <c r="AE358" s="13">
        <f t="shared" si="634"/>
        <v>2.7227933432458253E-2</v>
      </c>
      <c r="AF358" s="13">
        <f t="shared" si="635"/>
        <v>1.0315670630882895E-2</v>
      </c>
      <c r="AG358" s="13">
        <f t="shared" si="636"/>
        <v>2.6054875061507134E-3</v>
      </c>
      <c r="AH358" s="13">
        <f t="shared" si="637"/>
        <v>1.0132286265745051E-3</v>
      </c>
      <c r="AI358" s="13">
        <f t="shared" si="638"/>
        <v>1.8735653482724194E-3</v>
      </c>
      <c r="AJ358" s="13">
        <f t="shared" si="639"/>
        <v>1.7322088135796646E-3</v>
      </c>
      <c r="AK358" s="13">
        <f t="shared" si="640"/>
        <v>1.0676782198922919E-3</v>
      </c>
      <c r="AL358" s="13">
        <f t="shared" si="641"/>
        <v>2.7661514486041211E-5</v>
      </c>
      <c r="AM358" s="13">
        <f t="shared" si="642"/>
        <v>1.3289030169357556E-2</v>
      </c>
      <c r="AN358" s="13">
        <f t="shared" si="643"/>
        <v>1.0069457424744545E-2</v>
      </c>
      <c r="AO358" s="13">
        <f t="shared" si="644"/>
        <v>3.8149500579260421E-3</v>
      </c>
      <c r="AP358" s="13">
        <f t="shared" si="645"/>
        <v>9.6356359835274394E-4</v>
      </c>
      <c r="AQ358" s="13">
        <f t="shared" si="646"/>
        <v>1.8252954703984372E-4</v>
      </c>
      <c r="AR358" s="13">
        <f t="shared" si="647"/>
        <v>1.5355014454478596E-4</v>
      </c>
      <c r="AS358" s="13">
        <f t="shared" si="648"/>
        <v>2.8393022314611639E-4</v>
      </c>
      <c r="AT358" s="13">
        <f t="shared" si="649"/>
        <v>2.6250828957145688E-4</v>
      </c>
      <c r="AU358" s="13">
        <f t="shared" si="650"/>
        <v>1.6180173032223955E-4</v>
      </c>
      <c r="AV358" s="13">
        <f t="shared" si="651"/>
        <v>7.4797066346006917E-5</v>
      </c>
      <c r="AW358" s="13">
        <f t="shared" si="652"/>
        <v>1.0765832791270177E-6</v>
      </c>
      <c r="AX358" s="13">
        <f t="shared" si="653"/>
        <v>4.0954670026166875E-3</v>
      </c>
      <c r="AY358" s="13">
        <f t="shared" si="654"/>
        <v>3.1032460677518771E-3</v>
      </c>
      <c r="AZ358" s="13">
        <f t="shared" si="655"/>
        <v>1.175706720486891E-3</v>
      </c>
      <c r="BA358" s="13">
        <f t="shared" si="656"/>
        <v>2.969549223445731E-4</v>
      </c>
      <c r="BB358" s="13">
        <f t="shared" si="657"/>
        <v>5.625269318960314E-5</v>
      </c>
      <c r="BC358" s="13">
        <f t="shared" si="658"/>
        <v>8.5248372812943966E-6</v>
      </c>
      <c r="BD358" s="13">
        <f t="shared" si="659"/>
        <v>1.939151595153414E-5</v>
      </c>
      <c r="BE358" s="13">
        <f t="shared" si="660"/>
        <v>3.5856934342739588E-5</v>
      </c>
      <c r="BF358" s="13">
        <f t="shared" si="661"/>
        <v>3.3151604641766534E-5</v>
      </c>
      <c r="BG358" s="13">
        <f t="shared" si="662"/>
        <v>2.0433590888704081E-5</v>
      </c>
      <c r="BH358" s="13">
        <f t="shared" si="663"/>
        <v>9.4459598815519456E-6</v>
      </c>
      <c r="BI358" s="13">
        <f t="shared" si="664"/>
        <v>3.4933128913024856E-6</v>
      </c>
      <c r="BJ358" s="14">
        <f t="shared" si="665"/>
        <v>0.63016233723994697</v>
      </c>
      <c r="BK358" s="14">
        <f t="shared" si="666"/>
        <v>0.22258999564598198</v>
      </c>
      <c r="BL358" s="14">
        <f t="shared" si="667"/>
        <v>0.14201097769108861</v>
      </c>
      <c r="BM358" s="14">
        <f t="shared" si="668"/>
        <v>0.48029394421143018</v>
      </c>
      <c r="BN358" s="14">
        <f t="shared" si="669"/>
        <v>0.51671597595392416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1.3371</v>
      </c>
      <c r="F359" s="10">
        <f>VLOOKUP(B359,home!$B$2:$E$405,3,FALSE)</f>
        <v>0.6159</v>
      </c>
      <c r="G359" s="10">
        <f>VLOOKUP(C359,away!$B$2:$E$405,4,FALSE)</f>
        <v>0.70630000000000004</v>
      </c>
      <c r="H359" s="10">
        <f>VLOOKUP(A359,away!$A$2:$E$405,3,FALSE)</f>
        <v>1.1086</v>
      </c>
      <c r="I359" s="10">
        <f>VLOOKUP(C359,away!$B$2:$E$405,3,FALSE)</f>
        <v>0.75170000000000003</v>
      </c>
      <c r="J359" s="10">
        <f>VLOOKUP(B359,home!$B$2:$E$405,4,FALSE)</f>
        <v>1.4326000000000001</v>
      </c>
      <c r="K359" s="12">
        <f t="shared" si="614"/>
        <v>0.58165209830699993</v>
      </c>
      <c r="L359" s="12">
        <f t="shared" si="615"/>
        <v>1.1938351766120001</v>
      </c>
      <c r="M359" s="13">
        <f t="shared" si="616"/>
        <v>0.16940088458288358</v>
      </c>
      <c r="N359" s="13">
        <f t="shared" si="617"/>
        <v>9.8532379972696149E-2</v>
      </c>
      <c r="O359" s="13">
        <f t="shared" si="618"/>
        <v>0.20223673496423586</v>
      </c>
      <c r="P359" s="13">
        <f t="shared" si="619"/>
        <v>0.11763142124670439</v>
      </c>
      <c r="Q359" s="13">
        <f t="shared" si="620"/>
        <v>2.8655782781150666E-2</v>
      </c>
      <c r="R359" s="13">
        <f t="shared" si="621"/>
        <v>0.12071866410173142</v>
      </c>
      <c r="S359" s="13">
        <f t="shared" si="622"/>
        <v>2.0420718726751181E-2</v>
      </c>
      <c r="T359" s="13">
        <f t="shared" si="623"/>
        <v>3.4210281497490114E-2</v>
      </c>
      <c r="U359" s="13">
        <f t="shared" si="624"/>
        <v>7.0216264279589991E-2</v>
      </c>
      <c r="V359" s="13">
        <f t="shared" si="625"/>
        <v>1.5755644911783447E-3</v>
      </c>
      <c r="W359" s="13">
        <f t="shared" si="626"/>
        <v>5.555898727761961E-3</v>
      </c>
      <c r="X359" s="13">
        <f t="shared" si="627"/>
        <v>6.6328273388960874E-3</v>
      </c>
      <c r="Y359" s="13">
        <f t="shared" si="628"/>
        <v>3.9592512987839581E-3</v>
      </c>
      <c r="Z359" s="13">
        <f t="shared" si="629"/>
        <v>4.8039395892751718E-2</v>
      </c>
      <c r="AA359" s="13">
        <f t="shared" si="630"/>
        <v>2.7942215422419713E-2</v>
      </c>
      <c r="AB359" s="13">
        <f t="shared" si="631"/>
        <v>8.1263241158983195E-3</v>
      </c>
      <c r="AC359" s="13">
        <f t="shared" si="632"/>
        <v>6.837917745364152E-5</v>
      </c>
      <c r="AD359" s="13">
        <f t="shared" si="633"/>
        <v>8.0790003824598392E-4</v>
      </c>
      <c r="AE359" s="13">
        <f t="shared" si="634"/>
        <v>9.6449948484423579E-4</v>
      </c>
      <c r="AF359" s="13">
        <f t="shared" si="635"/>
        <v>5.7572670641560086E-4</v>
      </c>
      <c r="AG359" s="13">
        <f t="shared" si="636"/>
        <v>2.291075980779712E-4</v>
      </c>
      <c r="AH359" s="13">
        <f t="shared" si="637"/>
        <v>1.4337780169989271E-2</v>
      </c>
      <c r="AI359" s="13">
        <f t="shared" si="638"/>
        <v>8.3395999209387537E-3</v>
      </c>
      <c r="AJ359" s="13">
        <f t="shared" si="639"/>
        <v>2.4253728965274585E-3</v>
      </c>
      <c r="AK359" s="13">
        <f t="shared" si="640"/>
        <v>4.7024107814737414E-4</v>
      </c>
      <c r="AL359" s="13">
        <f t="shared" si="641"/>
        <v>1.899291104024182E-6</v>
      </c>
      <c r="AM359" s="13">
        <f t="shared" si="642"/>
        <v>9.3983350493616455E-5</v>
      </c>
      <c r="AN359" s="13">
        <f t="shared" si="643"/>
        <v>1.1220062983513411E-4</v>
      </c>
      <c r="AO359" s="13">
        <f t="shared" si="644"/>
        <v>6.6974529367602514E-5</v>
      </c>
      <c r="AP359" s="13">
        <f t="shared" si="645"/>
        <v>2.6652183032025762E-5</v>
      </c>
      <c r="AQ359" s="13">
        <f t="shared" si="646"/>
        <v>7.9545784092834621E-6</v>
      </c>
      <c r="AR359" s="13">
        <f t="shared" si="647"/>
        <v>3.4233892642926297E-3</v>
      </c>
      <c r="AS359" s="13">
        <f t="shared" si="648"/>
        <v>1.9912215488974649E-3</v>
      </c>
      <c r="AT359" s="13">
        <f t="shared" si="649"/>
        <v>5.7909909605516243E-4</v>
      </c>
      <c r="AU359" s="13">
        <f t="shared" si="650"/>
        <v>1.1227806811605738E-4</v>
      </c>
      <c r="AV359" s="13">
        <f t="shared" si="651"/>
        <v>1.6326693478390258E-5</v>
      </c>
      <c r="AW359" s="13">
        <f t="shared" si="652"/>
        <v>3.6635042844883975E-8</v>
      </c>
      <c r="AX359" s="13">
        <f t="shared" si="653"/>
        <v>9.1109355034223671E-6</v>
      </c>
      <c r="AY359" s="13">
        <f t="shared" si="654"/>
        <v>1.0876955295828782E-5</v>
      </c>
      <c r="AZ359" s="13">
        <f t="shared" si="655"/>
        <v>6.4926459232982947E-6</v>
      </c>
      <c r="BA359" s="13">
        <f t="shared" si="656"/>
        <v>2.5837163641733326E-6</v>
      </c>
      <c r="BB359" s="13">
        <f t="shared" si="657"/>
        <v>7.7113287048454682E-7</v>
      </c>
      <c r="BC359" s="13">
        <f t="shared" si="658"/>
        <v>1.8412110932524721E-7</v>
      </c>
      <c r="BD359" s="13">
        <f t="shared" si="659"/>
        <v>6.8116042115806924E-4</v>
      </c>
      <c r="BE359" s="13">
        <f t="shared" si="660"/>
        <v>3.9619838825027075E-4</v>
      </c>
      <c r="BF359" s="13">
        <f t="shared" si="661"/>
        <v>1.1522481193581071E-4</v>
      </c>
      <c r="BG359" s="13">
        <f t="shared" si="662"/>
        <v>2.2340251213164585E-5</v>
      </c>
      <c r="BH359" s="13">
        <f t="shared" si="663"/>
        <v>3.24856349871067E-6</v>
      </c>
      <c r="BI359" s="13">
        <f t="shared" si="664"/>
        <v>3.7790675510171824E-7</v>
      </c>
      <c r="BJ359" s="14">
        <f t="shared" si="665"/>
        <v>0.18046144022256697</v>
      </c>
      <c r="BK359" s="14">
        <f t="shared" si="666"/>
        <v>0.30910974447137091</v>
      </c>
      <c r="BL359" s="14">
        <f t="shared" si="667"/>
        <v>0.46215406196312891</v>
      </c>
      <c r="BM359" s="14">
        <f t="shared" si="668"/>
        <v>0.26257793458016354</v>
      </c>
      <c r="BN359" s="14">
        <f t="shared" si="669"/>
        <v>0.73717586764940213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1.5366</v>
      </c>
      <c r="F360" s="10">
        <f>VLOOKUP(B360,home!$B$2:$E$405,3,FALSE)</f>
        <v>1.1155999999999999</v>
      </c>
      <c r="G360" s="10">
        <f>VLOOKUP(C360,away!$B$2:$E$405,4,FALSE)</f>
        <v>0.55779999999999996</v>
      </c>
      <c r="H360" s="10">
        <f>VLOOKUP(A360,away!$A$2:$E$405,3,FALSE)</f>
        <v>1.1789000000000001</v>
      </c>
      <c r="I360" s="10">
        <f>VLOOKUP(C360,away!$B$2:$E$405,3,FALSE)</f>
        <v>1.2118</v>
      </c>
      <c r="J360" s="10">
        <f>VLOOKUP(B360,home!$B$2:$E$405,4,FALSE)</f>
        <v>1.6964999999999999</v>
      </c>
      <c r="K360" s="12">
        <f t="shared" si="614"/>
        <v>0.95619802948799981</v>
      </c>
      <c r="L360" s="12">
        <f t="shared" si="615"/>
        <v>2.4236046654300001</v>
      </c>
      <c r="M360" s="13">
        <f t="shared" si="616"/>
        <v>3.4054173133212948E-2</v>
      </c>
      <c r="N360" s="13">
        <f t="shared" si="617"/>
        <v>3.2562533245821403E-2</v>
      </c>
      <c r="O360" s="13">
        <f t="shared" si="618"/>
        <v>8.253385288301586E-2</v>
      </c>
      <c r="P360" s="13">
        <f t="shared" si="619"/>
        <v>7.8918707492792228E-2</v>
      </c>
      <c r="Q360" s="13">
        <f t="shared" si="620"/>
        <v>1.5568115062395953E-2</v>
      </c>
      <c r="R360" s="13">
        <f t="shared" si="621"/>
        <v>0.10001471545159528</v>
      </c>
      <c r="S360" s="13">
        <f t="shared" si="622"/>
        <v>4.5722460856483051E-2</v>
      </c>
      <c r="T360" s="13">
        <f t="shared" si="623"/>
        <v>3.7730956297173886E-2</v>
      </c>
      <c r="U360" s="13">
        <f t="shared" si="624"/>
        <v>9.5633873834618396E-2</v>
      </c>
      <c r="V360" s="13">
        <f t="shared" si="625"/>
        <v>1.1773259362918519E-2</v>
      </c>
      <c r="W360" s="13">
        <f t="shared" si="626"/>
        <v>4.9620669818351533E-3</v>
      </c>
      <c r="X360" s="13">
        <f t="shared" si="627"/>
        <v>1.2026088687351838E-2</v>
      </c>
      <c r="Y360" s="13">
        <f t="shared" si="628"/>
        <v>1.4573242324770433E-2</v>
      </c>
      <c r="Z360" s="13">
        <f t="shared" si="629"/>
        <v>8.0798710326713402E-2</v>
      </c>
      <c r="AA360" s="13">
        <f t="shared" si="630"/>
        <v>7.7259567599575057E-2</v>
      </c>
      <c r="AB360" s="13">
        <f t="shared" si="631"/>
        <v>3.693772314890429E-2</v>
      </c>
      <c r="AC360" s="13">
        <f t="shared" si="632"/>
        <v>1.7052433050282424E-3</v>
      </c>
      <c r="AD360" s="13">
        <f t="shared" si="633"/>
        <v>1.1861796675545601E-3</v>
      </c>
      <c r="AE360" s="13">
        <f t="shared" si="634"/>
        <v>2.8748305763234383E-3</v>
      </c>
      <c r="AF360" s="13">
        <f t="shared" si="635"/>
        <v>3.4837263985491511E-3</v>
      </c>
      <c r="AG360" s="13">
        <f t="shared" si="636"/>
        <v>2.814391850868458E-3</v>
      </c>
      <c r="AH360" s="13">
        <f t="shared" si="637"/>
        <v>4.8956032827137445E-2</v>
      </c>
      <c r="AI360" s="13">
        <f t="shared" si="638"/>
        <v>4.6811662120858653E-2</v>
      </c>
      <c r="AJ360" s="13">
        <f t="shared" si="639"/>
        <v>2.2380609538511544E-2</v>
      </c>
      <c r="AK360" s="13">
        <f t="shared" si="640"/>
        <v>7.1334315798216906E-3</v>
      </c>
      <c r="AL360" s="13">
        <f t="shared" si="641"/>
        <v>1.5807237141496165E-4</v>
      </c>
      <c r="AM360" s="13">
        <f t="shared" si="642"/>
        <v>2.2684453214688022E-4</v>
      </c>
      <c r="AN360" s="13">
        <f t="shared" si="643"/>
        <v>5.4978146643846451E-4</v>
      </c>
      <c r="AO360" s="13">
        <f t="shared" si="644"/>
        <v>6.662264635136049E-4</v>
      </c>
      <c r="AP360" s="13">
        <f t="shared" si="645"/>
        <v>5.3822318840150089E-4</v>
      </c>
      <c r="AQ360" s="13">
        <f t="shared" si="646"/>
        <v>3.2611005761312191E-4</v>
      </c>
      <c r="AR360" s="13">
        <f t="shared" si="647"/>
        <v>2.3730013912158905E-2</v>
      </c>
      <c r="AS360" s="13">
        <f t="shared" si="648"/>
        <v>2.2690592542529163E-2</v>
      </c>
      <c r="AT360" s="13">
        <f t="shared" si="649"/>
        <v>1.0848349938540745E-2</v>
      </c>
      <c r="AU360" s="13">
        <f t="shared" si="650"/>
        <v>3.4577236114763082E-3</v>
      </c>
      <c r="AV360" s="13">
        <f t="shared" si="651"/>
        <v>8.2656712595194403E-4</v>
      </c>
      <c r="AW360" s="13">
        <f t="shared" si="652"/>
        <v>1.0175671824737606E-5</v>
      </c>
      <c r="AX360" s="13">
        <f t="shared" si="653"/>
        <v>3.6151382439829005E-5</v>
      </c>
      <c r="AY360" s="13">
        <f t="shared" si="654"/>
        <v>8.7616659142913749E-5</v>
      </c>
      <c r="AZ360" s="13">
        <f t="shared" si="655"/>
        <v>1.0617407193407795E-4</v>
      </c>
      <c r="BA360" s="13">
        <f t="shared" si="656"/>
        <v>8.5774658695710575E-5</v>
      </c>
      <c r="BB360" s="13">
        <f t="shared" si="657"/>
        <v>5.1970965747647534E-5</v>
      </c>
      <c r="BC360" s="13">
        <f t="shared" si="658"/>
        <v>2.5191415010580253E-5</v>
      </c>
      <c r="BD360" s="13">
        <f t="shared" si="659"/>
        <v>9.5853620713711868E-3</v>
      </c>
      <c r="BE360" s="13">
        <f t="shared" si="660"/>
        <v>9.1655043245741398E-3</v>
      </c>
      <c r="BF360" s="13">
        <f t="shared" si="661"/>
        <v>4.3820185872107667E-3</v>
      </c>
      <c r="BG360" s="13">
        <f t="shared" si="662"/>
        <v>1.3966925127569083E-3</v>
      </c>
      <c r="BH360" s="13">
        <f t="shared" si="663"/>
        <v>3.3387865712469962E-4</v>
      </c>
      <c r="BI360" s="13">
        <f t="shared" si="664"/>
        <v>6.3850822806147469E-5</v>
      </c>
      <c r="BJ360" s="14">
        <f t="shared" si="665"/>
        <v>0.13048219595372867</v>
      </c>
      <c r="BK360" s="14">
        <f t="shared" si="666"/>
        <v>0.17241953318099287</v>
      </c>
      <c r="BL360" s="14">
        <f t="shared" si="667"/>
        <v>0.60414202309053922</v>
      </c>
      <c r="BM360" s="14">
        <f t="shared" si="668"/>
        <v>0.64411292429582201</v>
      </c>
      <c r="BN360" s="14">
        <f t="shared" si="669"/>
        <v>0.34365209726883367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1.5366</v>
      </c>
      <c r="F361" s="10">
        <f>VLOOKUP(B361,home!$B$2:$E$405,3,FALSE)</f>
        <v>0.8367</v>
      </c>
      <c r="G361" s="10">
        <f>VLOOKUP(C361,away!$B$2:$E$405,4,FALSE)</f>
        <v>1.2085999999999999</v>
      </c>
      <c r="H361" s="10">
        <f>VLOOKUP(A361,away!$A$2:$E$405,3,FALSE)</f>
        <v>1.1789000000000001</v>
      </c>
      <c r="I361" s="10">
        <f>VLOOKUP(C361,away!$B$2:$E$405,3,FALSE)</f>
        <v>0.84819999999999995</v>
      </c>
      <c r="J361" s="10">
        <f>VLOOKUP(B361,home!$B$2:$E$405,4,FALSE)</f>
        <v>0.96940000000000004</v>
      </c>
      <c r="K361" s="12">
        <f t="shared" si="614"/>
        <v>1.553864653692</v>
      </c>
      <c r="L361" s="12">
        <f t="shared" si="615"/>
        <v>0.96934472481200007</v>
      </c>
      <c r="M361" s="13">
        <f t="shared" si="616"/>
        <v>8.0201795345669472E-2</v>
      </c>
      <c r="N361" s="13">
        <f t="shared" si="617"/>
        <v>0.12462273495027536</v>
      </c>
      <c r="O361" s="13">
        <f t="shared" si="618"/>
        <v>7.774318723877631E-2</v>
      </c>
      <c r="P361" s="13">
        <f t="shared" si="619"/>
        <v>0.12080239071569347</v>
      </c>
      <c r="Q361" s="13">
        <f t="shared" si="620"/>
        <v>9.6823431442829774E-2</v>
      </c>
      <c r="R361" s="13">
        <f t="shared" si="621"/>
        <v>3.7679974219989705E-2</v>
      </c>
      <c r="S361" s="13">
        <f t="shared" si="622"/>
        <v>4.548906149709725E-2</v>
      </c>
      <c r="T361" s="13">
        <f t="shared" si="623"/>
        <v>9.3855282507303378E-2</v>
      </c>
      <c r="U361" s="13">
        <f t="shared" si="624"/>
        <v>5.8549580092467794E-2</v>
      </c>
      <c r="V361" s="13">
        <f t="shared" si="625"/>
        <v>7.6130013418421088E-3</v>
      </c>
      <c r="W361" s="13">
        <f t="shared" si="626"/>
        <v>5.0150169256061257E-2</v>
      </c>
      <c r="X361" s="13">
        <f t="shared" si="627"/>
        <v>4.8612802016791919E-2</v>
      </c>
      <c r="Y361" s="13">
        <f t="shared" si="628"/>
        <v>2.3561281596653702E-2</v>
      </c>
      <c r="Z361" s="13">
        <f t="shared" si="629"/>
        <v>1.2174961413733061E-2</v>
      </c>
      <c r="AA361" s="13">
        <f t="shared" si="630"/>
        <v>1.8918242200863786E-2</v>
      </c>
      <c r="AB361" s="13">
        <f t="shared" si="631"/>
        <v>1.4698193932953296E-2</v>
      </c>
      <c r="AC361" s="13">
        <f t="shared" si="632"/>
        <v>7.166834285415155E-4</v>
      </c>
      <c r="AD361" s="13">
        <f t="shared" si="633"/>
        <v>1.9481643845916212E-2</v>
      </c>
      <c r="AE361" s="13">
        <f t="shared" si="634"/>
        <v>1.8884428692705044E-2</v>
      </c>
      <c r="AF361" s="13">
        <f t="shared" si="635"/>
        <v>9.1527606671810043E-3</v>
      </c>
      <c r="AG361" s="13">
        <f t="shared" si="636"/>
        <v>2.9573934233995567E-3</v>
      </c>
      <c r="AH361" s="13">
        <f t="shared" si="637"/>
        <v>2.9504336552979484E-3</v>
      </c>
      <c r="AI361" s="13">
        <f t="shared" si="638"/>
        <v>4.5845745700307684E-3</v>
      </c>
      <c r="AJ361" s="13">
        <f t="shared" si="639"/>
        <v>3.5619041882930052E-3</v>
      </c>
      <c r="AK361" s="13">
        <f t="shared" si="640"/>
        <v>1.8449056726753314E-3</v>
      </c>
      <c r="AL361" s="13">
        <f t="shared" si="641"/>
        <v>4.3179617703562848E-5</v>
      </c>
      <c r="AM361" s="13">
        <f t="shared" si="642"/>
        <v>6.0543675535970889E-3</v>
      </c>
      <c r="AN361" s="13">
        <f t="shared" si="643"/>
        <v>5.8687692501522724E-3</v>
      </c>
      <c r="AO361" s="13">
        <f t="shared" si="644"/>
        <v>2.8444302568869906E-3</v>
      </c>
      <c r="AP361" s="13">
        <f t="shared" si="645"/>
        <v>9.1907782153634906E-4</v>
      </c>
      <c r="AQ361" s="13">
        <f t="shared" si="646"/>
        <v>2.2272580949949118E-4</v>
      </c>
      <c r="AR361" s="13">
        <f t="shared" si="647"/>
        <v>5.719974599341707E-4</v>
      </c>
      <c r="AS361" s="13">
        <f t="shared" si="648"/>
        <v>8.888066349933138E-4</v>
      </c>
      <c r="AT361" s="13">
        <f t="shared" si="649"/>
        <v>6.9054260704151877E-4</v>
      </c>
      <c r="AU361" s="13">
        <f t="shared" si="650"/>
        <v>3.5766991631671345E-4</v>
      </c>
      <c r="AV361" s="13">
        <f t="shared" si="651"/>
        <v>1.3894266016337923E-4</v>
      </c>
      <c r="AW361" s="13">
        <f t="shared" si="652"/>
        <v>1.8066238162466261E-6</v>
      </c>
      <c r="AX361" s="13">
        <f t="shared" si="653"/>
        <v>1.5679446236657041E-3</v>
      </c>
      <c r="AY361" s="13">
        <f t="shared" si="654"/>
        <v>1.5198788497476868E-3</v>
      </c>
      <c r="AZ361" s="13">
        <f t="shared" si="655"/>
        <v>7.3664327267812524E-4</v>
      </c>
      <c r="BA361" s="13">
        <f t="shared" si="656"/>
        <v>2.3802042347959617E-4</v>
      </c>
      <c r="BB361" s="13">
        <f t="shared" si="657"/>
        <v>5.7680960474366216E-5</v>
      </c>
      <c r="BC361" s="13">
        <f t="shared" si="658"/>
        <v>1.1182546951583275E-5</v>
      </c>
      <c r="BD361" s="13">
        <f t="shared" si="659"/>
        <v>9.2410453398841927E-5</v>
      </c>
      <c r="BE361" s="13">
        <f t="shared" si="660"/>
        <v>1.4359333716811222E-4</v>
      </c>
      <c r="BF361" s="13">
        <f t="shared" si="661"/>
        <v>1.1156230556560366E-4</v>
      </c>
      <c r="BG361" s="13">
        <f t="shared" si="662"/>
        <v>5.7784241100925928E-5</v>
      </c>
      <c r="BH361" s="13">
        <f t="shared" si="663"/>
        <v>2.244722244678634E-5</v>
      </c>
      <c r="BI361" s="13">
        <f t="shared" si="664"/>
        <v>6.9759891067245806E-6</v>
      </c>
      <c r="BJ361" s="14">
        <f t="shared" si="665"/>
        <v>0.50814264976778634</v>
      </c>
      <c r="BK361" s="14">
        <f t="shared" si="666"/>
        <v>0.25638599079629509</v>
      </c>
      <c r="BL361" s="14">
        <f t="shared" si="667"/>
        <v>0.22361372859858411</v>
      </c>
      <c r="BM361" s="14">
        <f t="shared" si="668"/>
        <v>0.46092574443723322</v>
      </c>
      <c r="BN361" s="14">
        <f t="shared" si="669"/>
        <v>0.53787351391323412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1.2417</v>
      </c>
      <c r="F362" s="10">
        <f>VLOOKUP(B362,home!$B$2:$E$405,3,FALSE)</f>
        <v>1.0066999999999999</v>
      </c>
      <c r="G362" s="10">
        <f>VLOOKUP(C362,away!$B$2:$E$405,4,FALSE)</f>
        <v>2.2147000000000001</v>
      </c>
      <c r="H362" s="10">
        <f>VLOOKUP(A362,away!$A$2:$E$405,3,FALSE)</f>
        <v>0.875</v>
      </c>
      <c r="I362" s="10">
        <f>VLOOKUP(C362,away!$B$2:$E$405,3,FALSE)</f>
        <v>0.85709999999999997</v>
      </c>
      <c r="J362" s="10">
        <f>VLOOKUP(B362,home!$B$2:$E$405,4,FALSE)</f>
        <v>0.71430000000000005</v>
      </c>
      <c r="K362" s="12">
        <f t="shared" si="614"/>
        <v>2.7684179430329996</v>
      </c>
      <c r="L362" s="12">
        <f t="shared" si="615"/>
        <v>0.53569821375000004</v>
      </c>
      <c r="M362" s="13">
        <f t="shared" si="616"/>
        <v>3.6731662524385138E-2</v>
      </c>
      <c r="N362" s="13">
        <f t="shared" si="617"/>
        <v>0.10168859360994062</v>
      </c>
      <c r="O362" s="13">
        <f t="shared" si="618"/>
        <v>1.9677086002380936E-2</v>
      </c>
      <c r="P362" s="13">
        <f t="shared" si="619"/>
        <v>5.4474397955594854E-2</v>
      </c>
      <c r="Q362" s="13">
        <f t="shared" si="620"/>
        <v>0.14075826357577526</v>
      </c>
      <c r="R362" s="13">
        <f t="shared" si="621"/>
        <v>5.2704899116402968E-3</v>
      </c>
      <c r="S362" s="13">
        <f t="shared" si="622"/>
        <v>2.0196880760940939E-2</v>
      </c>
      <c r="T362" s="13">
        <f t="shared" si="623"/>
        <v>7.5403950368094497E-2</v>
      </c>
      <c r="U362" s="13">
        <f t="shared" si="624"/>
        <v>1.4590918839959407E-2</v>
      </c>
      <c r="V362" s="13">
        <f t="shared" si="625"/>
        <v>3.3280791448667092E-3</v>
      </c>
      <c r="W362" s="13">
        <f t="shared" si="626"/>
        <v>0.12989256750444816</v>
      </c>
      <c r="X362" s="13">
        <f t="shared" si="627"/>
        <v>6.9583216391534183E-2</v>
      </c>
      <c r="Y362" s="13">
        <f t="shared" si="628"/>
        <v>1.8637802363962289E-2</v>
      </c>
      <c r="Z362" s="13">
        <f t="shared" si="629"/>
        <v>9.4113067708436772E-4</v>
      </c>
      <c r="AA362" s="13">
        <f t="shared" si="630"/>
        <v>2.6054430531791592E-3</v>
      </c>
      <c r="AB362" s="13">
        <f t="shared" si="631"/>
        <v>3.6064776489859347E-3</v>
      </c>
      <c r="AC362" s="13">
        <f t="shared" si="632"/>
        <v>3.0847893769583E-4</v>
      </c>
      <c r="AD362" s="13">
        <f t="shared" si="633"/>
        <v>8.9899228636484849E-2</v>
      </c>
      <c r="AE362" s="13">
        <f t="shared" si="634"/>
        <v>4.8158856198067791E-2</v>
      </c>
      <c r="AF362" s="13">
        <f t="shared" si="635"/>
        <v>1.2899306620774013E-2</v>
      </c>
      <c r="AG362" s="13">
        <f t="shared" si="636"/>
        <v>2.30337850512073E-3</v>
      </c>
      <c r="AH362" s="13">
        <f t="shared" si="637"/>
        <v>1.2604050565485594E-4</v>
      </c>
      <c r="AI362" s="13">
        <f t="shared" si="638"/>
        <v>3.4893279740385544E-4</v>
      </c>
      <c r="AJ362" s="13">
        <f t="shared" si="639"/>
        <v>4.8299590862276606E-4</v>
      </c>
      <c r="AK362" s="13">
        <f t="shared" si="640"/>
        <v>4.4571151328093084E-4</v>
      </c>
      <c r="AL362" s="13">
        <f t="shared" si="641"/>
        <v>1.8299421543259536E-5</v>
      </c>
      <c r="AM362" s="13">
        <f t="shared" si="642"/>
        <v>4.9775727524414157E-2</v>
      </c>
      <c r="AN362" s="13">
        <f t="shared" si="643"/>
        <v>2.6664768322935378E-2</v>
      </c>
      <c r="AO362" s="13">
        <f t="shared" si="644"/>
        <v>7.1421343803270317E-3</v>
      </c>
      <c r="AP362" s="13">
        <f t="shared" si="645"/>
        <v>1.2753428766345517E-3</v>
      </c>
      <c r="AQ362" s="13">
        <f t="shared" si="646"/>
        <v>1.7079972523297894E-4</v>
      </c>
      <c r="AR362" s="13">
        <f t="shared" si="647"/>
        <v>1.3503934747890627E-5</v>
      </c>
      <c r="AS362" s="13">
        <f t="shared" si="648"/>
        <v>3.7384535257607219E-5</v>
      </c>
      <c r="AT362" s="13">
        <f t="shared" si="649"/>
        <v>5.1748009099554829E-5</v>
      </c>
      <c r="AU362" s="13">
        <f t="shared" si="650"/>
        <v>4.7753372302480832E-5</v>
      </c>
      <c r="AV362" s="13">
        <f t="shared" si="651"/>
        <v>3.3050323180630752E-5</v>
      </c>
      <c r="AW362" s="13">
        <f t="shared" si="652"/>
        <v>7.5385308159844333E-7</v>
      </c>
      <c r="AX362" s="13">
        <f t="shared" si="653"/>
        <v>2.2966669534351607E-2</v>
      </c>
      <c r="AY362" s="13">
        <f t="shared" si="654"/>
        <v>1.23032038453387E-2</v>
      </c>
      <c r="AZ362" s="13">
        <f t="shared" si="655"/>
        <v>3.2954021616750364E-3</v>
      </c>
      <c r="BA362" s="13">
        <f t="shared" si="656"/>
        <v>5.8844701719906875E-4</v>
      </c>
      <c r="BB362" s="13">
        <f t="shared" si="657"/>
        <v>7.8807504000014147E-5</v>
      </c>
      <c r="BC362" s="13">
        <f t="shared" si="658"/>
        <v>8.4434078245807164E-6</v>
      </c>
      <c r="BD362" s="13">
        <f t="shared" si="659"/>
        <v>1.2056722871735934E-6</v>
      </c>
      <c r="BE362" s="13">
        <f t="shared" si="660"/>
        <v>3.3378047932290114E-6</v>
      </c>
      <c r="BF362" s="13">
        <f t="shared" si="661"/>
        <v>4.6202193399583748E-6</v>
      </c>
      <c r="BG362" s="13">
        <f t="shared" si="662"/>
        <v>4.2635660404962815E-6</v>
      </c>
      <c r="BH362" s="13">
        <f t="shared" si="663"/>
        <v>2.9508331819540168E-6</v>
      </c>
      <c r="BI362" s="13">
        <f t="shared" si="664"/>
        <v>1.6338279055637324E-6</v>
      </c>
      <c r="BJ362" s="14">
        <f t="shared" si="665"/>
        <v>0.81349491007413532</v>
      </c>
      <c r="BK362" s="14">
        <f t="shared" si="666"/>
        <v>0.12736100259036542</v>
      </c>
      <c r="BL362" s="14">
        <f t="shared" si="667"/>
        <v>4.7355548279244687E-2</v>
      </c>
      <c r="BM362" s="14">
        <f t="shared" si="668"/>
        <v>0.61824964804885552</v>
      </c>
      <c r="BN362" s="14">
        <f t="shared" si="669"/>
        <v>0.35860049357971713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1.2417</v>
      </c>
      <c r="F363" s="10">
        <f>VLOOKUP(B363,home!$B$2:$E$405,3,FALSE)</f>
        <v>1.51</v>
      </c>
      <c r="G363" s="10">
        <f>VLOOKUP(C363,away!$B$2:$E$405,4,FALSE)</f>
        <v>0.70469999999999999</v>
      </c>
      <c r="H363" s="10">
        <f>VLOOKUP(A363,away!$A$2:$E$405,3,FALSE)</f>
        <v>0.875</v>
      </c>
      <c r="I363" s="10">
        <f>VLOOKUP(C363,away!$B$2:$E$405,3,FALSE)</f>
        <v>0.57140000000000002</v>
      </c>
      <c r="J363" s="10">
        <f>VLOOKUP(B363,home!$B$2:$E$405,4,FALSE)</f>
        <v>0.57140000000000002</v>
      </c>
      <c r="K363" s="12">
        <f t="shared" si="614"/>
        <v>1.3212892449</v>
      </c>
      <c r="L363" s="12">
        <f t="shared" si="615"/>
        <v>0.28568571500000001</v>
      </c>
      <c r="M363" s="13">
        <f t="shared" si="616"/>
        <v>0.20049319761866552</v>
      </c>
      <c r="N363" s="13">
        <f t="shared" si="617"/>
        <v>0.26490950568915306</v>
      </c>
      <c r="O363" s="13">
        <f t="shared" si="618"/>
        <v>5.7278042514324751E-2</v>
      </c>
      <c r="P363" s="13">
        <f t="shared" si="619"/>
        <v>7.5680861543102246E-2</v>
      </c>
      <c r="Q363" s="13">
        <f t="shared" si="620"/>
        <v>0.17501104036942663</v>
      </c>
      <c r="R363" s="13">
        <f t="shared" si="621"/>
        <v>8.1817592647526315E-3</v>
      </c>
      <c r="S363" s="13">
        <f t="shared" si="622"/>
        <v>7.1418792157726865E-3</v>
      </c>
      <c r="T363" s="13">
        <f t="shared" si="623"/>
        <v>4.9998154200833506E-2</v>
      </c>
      <c r="U363" s="13">
        <f t="shared" si="624"/>
        <v>1.0810470520878584E-2</v>
      </c>
      <c r="V363" s="13">
        <f t="shared" si="625"/>
        <v>2.9954109749037776E-4</v>
      </c>
      <c r="W363" s="13">
        <f t="shared" si="626"/>
        <v>7.7080068459627671E-2</v>
      </c>
      <c r="X363" s="13">
        <f t="shared" si="627"/>
        <v>2.2020674470137679E-2</v>
      </c>
      <c r="Y363" s="13">
        <f t="shared" si="628"/>
        <v>3.1454960653917643E-3</v>
      </c>
      <c r="Z363" s="13">
        <f t="shared" si="629"/>
        <v>7.7913724850291026E-4</v>
      </c>
      <c r="AA363" s="13">
        <f t="shared" si="630"/>
        <v>1.029465666747874E-3</v>
      </c>
      <c r="AB363" s="13">
        <f t="shared" si="631"/>
        <v>6.8011095673388671E-4</v>
      </c>
      <c r="AC363" s="13">
        <f t="shared" si="632"/>
        <v>7.0668009547496027E-6</v>
      </c>
      <c r="AD363" s="13">
        <f t="shared" si="633"/>
        <v>2.5461266362965456E-2</v>
      </c>
      <c r="AE363" s="13">
        <f t="shared" si="634"/>
        <v>7.2739200857092354E-3</v>
      </c>
      <c r="AF363" s="13">
        <f t="shared" si="635"/>
        <v>1.039027530269352E-3</v>
      </c>
      <c r="AG363" s="13">
        <f t="shared" si="636"/>
        <v>9.8945107629894698E-5</v>
      </c>
      <c r="AH363" s="13">
        <f t="shared" si="637"/>
        <v>5.5647095480421629E-5</v>
      </c>
      <c r="AI363" s="13">
        <f t="shared" si="638"/>
        <v>7.3525908768204499E-5</v>
      </c>
      <c r="AJ363" s="13">
        <f t="shared" si="639"/>
        <v>4.8574496238463603E-5</v>
      </c>
      <c r="AK363" s="13">
        <f t="shared" si="640"/>
        <v>2.1393653152105812E-5</v>
      </c>
      <c r="AL363" s="13">
        <f t="shared" si="641"/>
        <v>1.0670119305020789E-7</v>
      </c>
      <c r="AM363" s="13">
        <f t="shared" si="642"/>
        <v>6.7283394813840809E-3</v>
      </c>
      <c r="AN363" s="13">
        <f t="shared" si="643"/>
        <v>1.9221904755019402E-3</v>
      </c>
      <c r="AO363" s="13">
        <f t="shared" si="644"/>
        <v>2.7457118017998084E-4</v>
      </c>
      <c r="AP363" s="13">
        <f t="shared" si="645"/>
        <v>2.6147021309370564E-5</v>
      </c>
      <c r="AQ363" s="13">
        <f t="shared" si="646"/>
        <v>1.8674576194719407E-6</v>
      </c>
      <c r="AR363" s="13">
        <f t="shared" si="647"/>
        <v>3.1795160519995049E-6</v>
      </c>
      <c r="AS363" s="13">
        <f t="shared" si="648"/>
        <v>4.2010603634938547E-6</v>
      </c>
      <c r="AT363" s="13">
        <f t="shared" si="649"/>
        <v>2.7754079377300573E-6</v>
      </c>
      <c r="AU363" s="13">
        <f t="shared" si="650"/>
        <v>1.2223722194442707E-6</v>
      </c>
      <c r="AV363" s="13">
        <f t="shared" si="651"/>
        <v>4.0377681670406466E-7</v>
      </c>
      <c r="AW363" s="13">
        <f t="shared" si="652"/>
        <v>1.1188019113794965E-9</v>
      </c>
      <c r="AX363" s="13">
        <f t="shared" si="653"/>
        <v>1.4816804321314706E-3</v>
      </c>
      <c r="AY363" s="13">
        <f t="shared" si="654"/>
        <v>4.2329493365498812E-4</v>
      </c>
      <c r="AZ363" s="13">
        <f t="shared" si="655"/>
        <v>6.0464657888551412E-5</v>
      </c>
      <c r="BA363" s="13">
        <f t="shared" si="656"/>
        <v>5.7579630070404026E-6</v>
      </c>
      <c r="BB363" s="13">
        <f t="shared" si="657"/>
        <v>4.1124194465247174E-7</v>
      </c>
      <c r="BC363" s="13">
        <f t="shared" si="658"/>
        <v>2.3497189799206366E-8</v>
      </c>
      <c r="BD363" s="13">
        <f t="shared" si="659"/>
        <v>1.51390386111576E-7</v>
      </c>
      <c r="BE363" s="13">
        <f t="shared" si="660"/>
        <v>2.000304889504837E-7</v>
      </c>
      <c r="BF363" s="13">
        <f t="shared" si="661"/>
        <v>1.3214906685118119E-7</v>
      </c>
      <c r="BG363" s="13">
        <f t="shared" si="662"/>
        <v>5.8202380251345582E-8</v>
      </c>
      <c r="BH363" s="13">
        <f t="shared" si="663"/>
        <v>1.922554476342078E-8</v>
      </c>
      <c r="BI363" s="13">
        <f t="shared" si="664"/>
        <v>5.0805011046502795E-9</v>
      </c>
      <c r="BJ363" s="14">
        <f t="shared" si="665"/>
        <v>0.63696284668295522</v>
      </c>
      <c r="BK363" s="14">
        <f t="shared" si="666"/>
        <v>0.2840459479108336</v>
      </c>
      <c r="BL363" s="14">
        <f t="shared" si="667"/>
        <v>7.8191338288834331E-2</v>
      </c>
      <c r="BM363" s="14">
        <f t="shared" si="668"/>
        <v>0.21800156931684855</v>
      </c>
      <c r="BN363" s="14">
        <f t="shared" si="669"/>
        <v>0.7815544069994248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1.3193999999999999</v>
      </c>
      <c r="F364" s="10">
        <f>VLOOKUP(B364,home!$B$2:$E$405,3,FALSE)</f>
        <v>0.68899999999999995</v>
      </c>
      <c r="G364" s="10">
        <f>VLOOKUP(C364,away!$B$2:$E$405,4,FALSE)</f>
        <v>1.2885</v>
      </c>
      <c r="H364" s="10">
        <f>VLOOKUP(A364,away!$A$2:$E$405,3,FALSE)</f>
        <v>1.0076000000000001</v>
      </c>
      <c r="I364" s="10">
        <f>VLOOKUP(C364,away!$B$2:$E$405,3,FALSE)</f>
        <v>0.89319999999999999</v>
      </c>
      <c r="J364" s="10">
        <f>VLOOKUP(B364,home!$B$2:$E$405,4,FALSE)</f>
        <v>0.9022</v>
      </c>
      <c r="K364" s="12">
        <f t="shared" si="614"/>
        <v>1.1713323140999998</v>
      </c>
      <c r="L364" s="12">
        <f t="shared" si="615"/>
        <v>0.81196946230400002</v>
      </c>
      <c r="M364" s="13">
        <f t="shared" si="616"/>
        <v>0.13761411532999807</v>
      </c>
      <c r="N364" s="13">
        <f t="shared" si="617"/>
        <v>0.16119186016231091</v>
      </c>
      <c r="O364" s="13">
        <f t="shared" si="618"/>
        <v>0.11173845922993918</v>
      </c>
      <c r="P364" s="13">
        <f t="shared" si="619"/>
        <v>0.13088286802377314</v>
      </c>
      <c r="Q364" s="13">
        <f t="shared" si="620"/>
        <v>9.4404617289001624E-2</v>
      </c>
      <c r="R364" s="13">
        <f t="shared" si="621"/>
        <v>4.5364108329805572E-2</v>
      </c>
      <c r="S364" s="13">
        <f t="shared" si="622"/>
        <v>3.1120218120521237E-2</v>
      </c>
      <c r="T364" s="13">
        <f t="shared" si="623"/>
        <v>7.6653666339165552E-2</v>
      </c>
      <c r="U364" s="13">
        <f t="shared" si="624"/>
        <v>5.3136445987034236E-2</v>
      </c>
      <c r="V364" s="13">
        <f t="shared" si="625"/>
        <v>3.2886673251924041E-3</v>
      </c>
      <c r="W364" s="13">
        <f t="shared" si="626"/>
        <v>3.6859726276950375E-2</v>
      </c>
      <c r="X364" s="13">
        <f t="shared" si="627"/>
        <v>2.9928972125768012E-2</v>
      </c>
      <c r="Y364" s="13">
        <f t="shared" si="628"/>
        <v>1.2150705702135629E-2</v>
      </c>
      <c r="Z364" s="13">
        <f t="shared" si="629"/>
        <v>1.2278090216150879E-2</v>
      </c>
      <c r="AA364" s="13">
        <f t="shared" si="630"/>
        <v>1.4381723825612576E-2</v>
      </c>
      <c r="AB364" s="13">
        <f t="shared" si="631"/>
        <v>8.4228889247009425E-3</v>
      </c>
      <c r="AC364" s="13">
        <f t="shared" si="632"/>
        <v>1.9548785496362539E-4</v>
      </c>
      <c r="AD364" s="13">
        <f t="shared" si="633"/>
        <v>1.0793747119268214E-2</v>
      </c>
      <c r="AE364" s="13">
        <f t="shared" si="634"/>
        <v>8.7641930446775602E-3</v>
      </c>
      <c r="AF364" s="13">
        <f t="shared" si="635"/>
        <v>3.5581285570076477E-3</v>
      </c>
      <c r="AG364" s="13">
        <f t="shared" si="636"/>
        <v>9.6303057708066909E-4</v>
      </c>
      <c r="AH364" s="13">
        <f t="shared" si="637"/>
        <v>2.4923585777320077E-3</v>
      </c>
      <c r="AI364" s="13">
        <f t="shared" si="638"/>
        <v>2.9193801404218166E-3</v>
      </c>
      <c r="AJ364" s="13">
        <f t="shared" si="639"/>
        <v>1.709782147808935E-3</v>
      </c>
      <c r="AK364" s="13">
        <f t="shared" si="640"/>
        <v>6.6757435993330244E-4</v>
      </c>
      <c r="AL364" s="13">
        <f t="shared" si="641"/>
        <v>7.4370310226097233E-6</v>
      </c>
      <c r="AM364" s="13">
        <f t="shared" si="642"/>
        <v>2.5286129582045287E-3</v>
      </c>
      <c r="AN364" s="13">
        <f t="shared" si="643"/>
        <v>2.053156504048258E-3</v>
      </c>
      <c r="AO364" s="13">
        <f t="shared" si="644"/>
        <v>8.335501913090121E-4</v>
      </c>
      <c r="AP364" s="13">
        <f t="shared" si="645"/>
        <v>2.2560576688019165E-4</v>
      </c>
      <c r="AQ364" s="13">
        <f t="shared" si="646"/>
        <v>4.5796248306597689E-5</v>
      </c>
      <c r="AR364" s="13">
        <f t="shared" si="647"/>
        <v>4.0474381084596432E-4</v>
      </c>
      <c r="AS364" s="13">
        <f t="shared" si="648"/>
        <v>4.74089504575856E-4</v>
      </c>
      <c r="AT364" s="13">
        <f t="shared" si="649"/>
        <v>2.7765817824267996E-4</v>
      </c>
      <c r="AU364" s="13">
        <f t="shared" si="650"/>
        <v>1.0840999881659618E-4</v>
      </c>
      <c r="AV364" s="13">
        <f t="shared" si="651"/>
        <v>3.174603369635547E-5</v>
      </c>
      <c r="AW364" s="13">
        <f t="shared" si="652"/>
        <v>1.9647935006254695E-7</v>
      </c>
      <c r="AX364" s="13">
        <f t="shared" si="653"/>
        <v>4.9364101129949277E-4</v>
      </c>
      <c r="AY364" s="13">
        <f t="shared" si="654"/>
        <v>4.008214265160519E-4</v>
      </c>
      <c r="AZ364" s="13">
        <f t="shared" si="655"/>
        <v>1.6272737908408044E-4</v>
      </c>
      <c r="BA364" s="13">
        <f t="shared" si="656"/>
        <v>4.4043220832346656E-5</v>
      </c>
      <c r="BB364" s="13">
        <f t="shared" si="657"/>
        <v>8.9404375843442113E-6</v>
      </c>
      <c r="BC364" s="13">
        <f t="shared" si="658"/>
        <v>1.4518724596244892E-6</v>
      </c>
      <c r="BD364" s="13">
        <f t="shared" si="659"/>
        <v>5.4773269077244893E-5</v>
      </c>
      <c r="BE364" s="13">
        <f t="shared" si="660"/>
        <v>6.4157700019071222E-5</v>
      </c>
      <c r="BF364" s="13">
        <f t="shared" si="661"/>
        <v>3.7574993615336157E-5</v>
      </c>
      <c r="BG364" s="13">
        <f t="shared" si="662"/>
        <v>1.4670934741248138E-5</v>
      </c>
      <c r="BH364" s="13">
        <f t="shared" si="663"/>
        <v>4.296134985119067E-6</v>
      </c>
      <c r="BI364" s="13">
        <f t="shared" si="664"/>
        <v>1.0064403467610968E-6</v>
      </c>
      <c r="BJ364" s="14">
        <f t="shared" si="665"/>
        <v>0.44206699420989071</v>
      </c>
      <c r="BK364" s="14">
        <f t="shared" si="666"/>
        <v>0.30350961511198715</v>
      </c>
      <c r="BL364" s="14">
        <f t="shared" si="667"/>
        <v>0.24230584852195078</v>
      </c>
      <c r="BM364" s="14">
        <f t="shared" si="668"/>
        <v>0.31856389474798513</v>
      </c>
      <c r="BN364" s="14">
        <f t="shared" si="669"/>
        <v>0.6811960283648284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1.3193999999999999</v>
      </c>
      <c r="F365" s="10">
        <f>VLOOKUP(B365,home!$B$2:$E$405,3,FALSE)</f>
        <v>0.90949999999999998</v>
      </c>
      <c r="G365" s="10">
        <f>VLOOKUP(C365,away!$B$2:$E$405,4,FALSE)</f>
        <v>0.98529999999999995</v>
      </c>
      <c r="H365" s="10">
        <f>VLOOKUP(A365,away!$A$2:$E$405,3,FALSE)</f>
        <v>1.0076000000000001</v>
      </c>
      <c r="I365" s="10">
        <f>VLOOKUP(C365,away!$B$2:$E$405,3,FALSE)</f>
        <v>0.89319999999999999</v>
      </c>
      <c r="J365" s="10">
        <f>VLOOKUP(B365,home!$B$2:$E$405,4,FALSE)</f>
        <v>1.0916999999999999</v>
      </c>
      <c r="K365" s="12">
        <f t="shared" si="614"/>
        <v>1.1823543837899999</v>
      </c>
      <c r="L365" s="12">
        <f t="shared" si="615"/>
        <v>0.98251724894399994</v>
      </c>
      <c r="M365" s="13">
        <f t="shared" si="616"/>
        <v>0.11476466567813076</v>
      </c>
      <c r="N365" s="13">
        <f t="shared" si="617"/>
        <v>0.13569250556873166</v>
      </c>
      <c r="O365" s="13">
        <f t="shared" si="618"/>
        <v>0.11275826359805491</v>
      </c>
      <c r="P365" s="13">
        <f t="shared" si="619"/>
        <v>0.1333202272737086</v>
      </c>
      <c r="Q365" s="13">
        <f t="shared" si="620"/>
        <v>8.0218314403319432E-2</v>
      </c>
      <c r="R365" s="13">
        <f t="shared" si="621"/>
        <v>5.5393469473031635E-2</v>
      </c>
      <c r="S365" s="13">
        <f t="shared" si="622"/>
        <v>3.8718979607719833E-2</v>
      </c>
      <c r="T365" s="13">
        <f t="shared" si="623"/>
        <v>7.8815877582474242E-2</v>
      </c>
      <c r="U365" s="13">
        <f t="shared" si="624"/>
        <v>6.5494711464776492E-2</v>
      </c>
      <c r="V365" s="13">
        <f t="shared" si="625"/>
        <v>4.997689189637204E-3</v>
      </c>
      <c r="W365" s="13">
        <f t="shared" si="626"/>
        <v>3.1615491898336401E-2</v>
      </c>
      <c r="X365" s="13">
        <f t="shared" si="627"/>
        <v>3.1062766123964795E-2</v>
      </c>
      <c r="Y365" s="13">
        <f t="shared" si="628"/>
        <v>1.5259851758354381E-2</v>
      </c>
      <c r="Z365" s="13">
        <f t="shared" si="629"/>
        <v>1.8141679745368833E-2</v>
      </c>
      <c r="AA365" s="13">
        <f t="shared" si="630"/>
        <v>2.1449894576251089E-2</v>
      </c>
      <c r="AB365" s="13">
        <f t="shared" si="631"/>
        <v>1.2680688442031912E-2</v>
      </c>
      <c r="AC365" s="13">
        <f t="shared" si="632"/>
        <v>3.6285834073402636E-4</v>
      </c>
      <c r="AD365" s="13">
        <f t="shared" si="633"/>
        <v>9.3451788604188204E-3</v>
      </c>
      <c r="AE365" s="13">
        <f t="shared" si="634"/>
        <v>9.1817994248283227E-3</v>
      </c>
      <c r="AF365" s="13">
        <f t="shared" si="635"/>
        <v>4.5106381556189613E-3</v>
      </c>
      <c r="AG365" s="13">
        <f t="shared" si="636"/>
        <v>1.4772599305468604E-3</v>
      </c>
      <c r="AH365" s="13">
        <f t="shared" si="637"/>
        <v>4.4561283186607169E-3</v>
      </c>
      <c r="AI365" s="13">
        <f t="shared" si="638"/>
        <v>5.2687228522992607E-3</v>
      </c>
      <c r="AJ365" s="13">
        <f t="shared" si="639"/>
        <v>3.1147487806952919E-3</v>
      </c>
      <c r="AK365" s="13">
        <f t="shared" si="640"/>
        <v>1.2275789584198782E-3</v>
      </c>
      <c r="AL365" s="13">
        <f t="shared" si="641"/>
        <v>1.686106300017381E-5</v>
      </c>
      <c r="AM365" s="13">
        <f t="shared" si="642"/>
        <v>2.2098626385835649E-3</v>
      </c>
      <c r="AN365" s="13">
        <f t="shared" si="643"/>
        <v>2.1712281602052526E-3</v>
      </c>
      <c r="AO365" s="13">
        <f t="shared" si="644"/>
        <v>1.0666345593973036E-3</v>
      </c>
      <c r="AP365" s="13">
        <f t="shared" si="645"/>
        <v>3.4932895097587816E-4</v>
      </c>
      <c r="AQ365" s="13">
        <f t="shared" si="646"/>
        <v>8.5805429972328286E-5</v>
      </c>
      <c r="AR365" s="13">
        <f t="shared" si="647"/>
        <v>8.7564458731839603E-4</v>
      </c>
      <c r="AS365" s="13">
        <f t="shared" si="648"/>
        <v>1.0353222164578911E-3</v>
      </c>
      <c r="AT365" s="13">
        <f t="shared" si="649"/>
        <v>6.1205888063208338E-4</v>
      </c>
      <c r="AU365" s="13">
        <f t="shared" si="650"/>
        <v>2.4122350021764797E-4</v>
      </c>
      <c r="AV365" s="13">
        <f t="shared" si="651"/>
        <v>7.1302915738876048E-5</v>
      </c>
      <c r="AW365" s="13">
        <f t="shared" si="652"/>
        <v>5.4408944357200552E-7</v>
      </c>
      <c r="AX365" s="13">
        <f t="shared" si="653"/>
        <v>4.3547346305050237E-4</v>
      </c>
      <c r="AY365" s="13">
        <f t="shared" si="654"/>
        <v>4.2786018890449612E-4</v>
      </c>
      <c r="AZ365" s="13">
        <f t="shared" si="655"/>
        <v>2.1019000786755279E-4</v>
      </c>
      <c r="BA365" s="13">
        <f t="shared" si="656"/>
        <v>6.8838436095181919E-5</v>
      </c>
      <c r="BB365" s="13">
        <f t="shared" si="657"/>
        <v>1.6908737713461368E-5</v>
      </c>
      <c r="BC365" s="13">
        <f t="shared" si="658"/>
        <v>3.3226252922691452E-6</v>
      </c>
      <c r="BD365" s="13">
        <f t="shared" si="659"/>
        <v>1.4338931849746238E-4</v>
      </c>
      <c r="BE365" s="13">
        <f t="shared" si="660"/>
        <v>1.695369893141352E-4</v>
      </c>
      <c r="BF365" s="13">
        <f t="shared" si="661"/>
        <v>1.0022640126506307E-4</v>
      </c>
      <c r="BG365" s="13">
        <f t="shared" si="662"/>
        <v>3.9501041635747632E-5</v>
      </c>
      <c r="BH365" s="13">
        <f t="shared" si="663"/>
        <v>1.1676057435574383E-5</v>
      </c>
      <c r="BI365" s="13">
        <f t="shared" si="664"/>
        <v>2.7610475388670384E-6</v>
      </c>
      <c r="BJ365" s="14">
        <f t="shared" si="665"/>
        <v>0.40422513690465173</v>
      </c>
      <c r="BK365" s="14">
        <f t="shared" si="666"/>
        <v>0.29260914134183513</v>
      </c>
      <c r="BL365" s="14">
        <f t="shared" si="667"/>
        <v>0.28514684942027291</v>
      </c>
      <c r="BM365" s="14">
        <f t="shared" si="668"/>
        <v>0.36754804531769064</v>
      </c>
      <c r="BN365" s="14">
        <f t="shared" si="669"/>
        <v>0.63214744599497685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1.3193999999999999</v>
      </c>
      <c r="F366" s="10">
        <f>VLOOKUP(B366,home!$B$2:$E$405,3,FALSE)</f>
        <v>0.92630000000000001</v>
      </c>
      <c r="G366" s="10">
        <f>VLOOKUP(C366,away!$B$2:$E$405,4,FALSE)</f>
        <v>0.55120000000000002</v>
      </c>
      <c r="H366" s="10">
        <f>VLOOKUP(A366,away!$A$2:$E$405,3,FALSE)</f>
        <v>1.0076000000000001</v>
      </c>
      <c r="I366" s="10">
        <f>VLOOKUP(C366,away!$B$2:$E$405,3,FALSE)</f>
        <v>0.63160000000000005</v>
      </c>
      <c r="J366" s="10">
        <f>VLOOKUP(B366,home!$B$2:$E$405,4,FALSE)</f>
        <v>0.88219999999999998</v>
      </c>
      <c r="K366" s="12">
        <f t="shared" si="614"/>
        <v>0.67365471326399995</v>
      </c>
      <c r="L366" s="12">
        <f t="shared" si="615"/>
        <v>0.56143222115200009</v>
      </c>
      <c r="M366" s="13">
        <f t="shared" si="616"/>
        <v>0.29080947991660611</v>
      </c>
      <c r="N366" s="13">
        <f t="shared" si="617"/>
        <v>0.19590517680767427</v>
      </c>
      <c r="O366" s="13">
        <f t="shared" si="618"/>
        <v>0.16326981224163811</v>
      </c>
      <c r="P366" s="13">
        <f t="shared" si="619"/>
        <v>0.10998747855030784</v>
      </c>
      <c r="Q366" s="13">
        <f t="shared" si="620"/>
        <v>6.5986222854653498E-2</v>
      </c>
      <c r="R366" s="13">
        <f t="shared" si="621"/>
        <v>4.5832466666946445E-2</v>
      </c>
      <c r="S366" s="13">
        <f t="shared" si="622"/>
        <v>1.0399631264877855E-2</v>
      </c>
      <c r="T366" s="13">
        <f t="shared" si="623"/>
        <v>3.7046791662718979E-2</v>
      </c>
      <c r="U366" s="13">
        <f t="shared" si="624"/>
        <v>3.0875257190703644E-2</v>
      </c>
      <c r="V366" s="13">
        <f t="shared" si="625"/>
        <v>4.3702886050072444E-4</v>
      </c>
      <c r="W366" s="13">
        <f t="shared" si="626"/>
        <v>1.4817310012175334E-2</v>
      </c>
      <c r="X366" s="13">
        <f t="shared" si="627"/>
        <v>8.3189152716333665E-3</v>
      </c>
      <c r="Y366" s="13">
        <f t="shared" si="628"/>
        <v>2.3352535392642069E-3</v>
      </c>
      <c r="Z366" s="13">
        <f t="shared" si="629"/>
        <v>8.5772745205662509E-3</v>
      </c>
      <c r="AA366" s="13">
        <f t="shared" si="630"/>
        <v>5.7781214077386707E-3</v>
      </c>
      <c r="AB366" s="13">
        <f t="shared" si="631"/>
        <v>1.9462293600673866E-3</v>
      </c>
      <c r="AC366" s="13">
        <f t="shared" si="632"/>
        <v>1.0330582765470074E-5</v>
      </c>
      <c r="AD366" s="13">
        <f t="shared" si="633"/>
        <v>2.4954376818989423E-3</v>
      </c>
      <c r="AE366" s="13">
        <f t="shared" si="634"/>
        <v>1.4010191204949212E-3</v>
      </c>
      <c r="AF366" s="13">
        <f t="shared" si="635"/>
        <v>3.9328863834794259E-4</v>
      </c>
      <c r="AG366" s="13">
        <f t="shared" si="636"/>
        <v>7.3601637927177028E-5</v>
      </c>
      <c r="AH366" s="13">
        <f t="shared" si="637"/>
        <v>1.2038895713779917E-3</v>
      </c>
      <c r="AI366" s="13">
        <f t="shared" si="638"/>
        <v>8.1100588400816079E-4</v>
      </c>
      <c r="AJ366" s="13">
        <f t="shared" si="639"/>
        <v>2.7316896812346715E-4</v>
      </c>
      <c r="AK366" s="13">
        <f t="shared" si="640"/>
        <v>6.134052096461233E-5</v>
      </c>
      <c r="AL366" s="13">
        <f t="shared" si="641"/>
        <v>1.5628579242398185E-7</v>
      </c>
      <c r="AM366" s="13">
        <f t="shared" si="642"/>
        <v>3.3621267121356272E-4</v>
      </c>
      <c r="AN366" s="13">
        <f t="shared" si="643"/>
        <v>1.8876062677887761E-4</v>
      </c>
      <c r="AO366" s="13">
        <f t="shared" si="644"/>
        <v>5.2988148979254472E-5</v>
      </c>
      <c r="AP366" s="13">
        <f t="shared" si="645"/>
        <v>9.9164180587186428E-6</v>
      </c>
      <c r="AQ366" s="13">
        <f t="shared" si="646"/>
        <v>1.3918491541445531E-6</v>
      </c>
      <c r="AR366" s="13">
        <f t="shared" si="647"/>
        <v>1.3518047921609507E-4</v>
      </c>
      <c r="AS366" s="13">
        <f t="shared" si="648"/>
        <v>9.106496696520865E-5</v>
      </c>
      <c r="AT366" s="13">
        <f t="shared" si="649"/>
        <v>3.0673172104671622E-5</v>
      </c>
      <c r="AU366" s="13">
        <f t="shared" si="650"/>
        <v>6.8877089863566275E-6</v>
      </c>
      <c r="AV366" s="13">
        <f t="shared" si="651"/>
        <v>1.1599844055624875E-6</v>
      </c>
      <c r="AW366" s="13">
        <f t="shared" si="652"/>
        <v>1.6419188343286823E-9</v>
      </c>
      <c r="AX366" s="13">
        <f t="shared" si="653"/>
        <v>3.7748541770349325E-5</v>
      </c>
      <c r="AY366" s="13">
        <f t="shared" si="654"/>
        <v>2.1193247651376272E-5</v>
      </c>
      <c r="AZ366" s="13">
        <f t="shared" si="655"/>
        <v>5.949286051168293E-6</v>
      </c>
      <c r="BA366" s="13">
        <f t="shared" si="656"/>
        <v>1.1133736273253423E-6</v>
      </c>
      <c r="BB366" s="13">
        <f t="shared" si="657"/>
        <v>1.5627095714033153E-7</v>
      </c>
      <c r="BC366" s="13">
        <f t="shared" si="658"/>
        <v>1.7547110113769075E-8</v>
      </c>
      <c r="BD366" s="13">
        <f t="shared" si="659"/>
        <v>1.2649112783780672E-5</v>
      </c>
      <c r="BE366" s="13">
        <f t="shared" si="660"/>
        <v>8.5211344454017655E-6</v>
      </c>
      <c r="BF366" s="13">
        <f t="shared" si="661"/>
        <v>2.8701511907505591E-6</v>
      </c>
      <c r="BG366" s="13">
        <f t="shared" si="662"/>
        <v>6.4449695914313196E-7</v>
      </c>
      <c r="BH366" s="13">
        <f t="shared" si="663"/>
        <v>1.0854210355277161E-7</v>
      </c>
      <c r="BI366" s="13">
        <f t="shared" si="664"/>
        <v>1.4623979929182756E-8</v>
      </c>
      <c r="BJ366" s="14">
        <f t="shared" si="665"/>
        <v>0.32942846520814062</v>
      </c>
      <c r="BK366" s="14">
        <f t="shared" si="666"/>
        <v>0.41166529870850177</v>
      </c>
      <c r="BL366" s="14">
        <f t="shared" si="667"/>
        <v>0.25034106618470886</v>
      </c>
      <c r="BM366" s="14">
        <f t="shared" si="668"/>
        <v>0.12820027597835884</v>
      </c>
      <c r="BN366" s="14">
        <f t="shared" si="669"/>
        <v>0.87179063703782622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1.3193999999999999</v>
      </c>
      <c r="F367" s="10">
        <f>VLOOKUP(B367,home!$B$2:$E$405,3,FALSE)</f>
        <v>1.7224999999999999</v>
      </c>
      <c r="G367" s="10">
        <f>VLOOKUP(C367,away!$B$2:$E$405,4,FALSE)</f>
        <v>0.67369999999999997</v>
      </c>
      <c r="H367" s="10">
        <f>VLOOKUP(A367,away!$A$2:$E$405,3,FALSE)</f>
        <v>1.0076000000000001</v>
      </c>
      <c r="I367" s="10">
        <f>VLOOKUP(C367,away!$B$2:$E$405,3,FALSE)</f>
        <v>0.77190000000000003</v>
      </c>
      <c r="J367" s="10">
        <f>VLOOKUP(B367,home!$B$2:$E$405,4,FALSE)</f>
        <v>0.5413</v>
      </c>
      <c r="K367" s="12">
        <f t="shared" si="614"/>
        <v>1.5310954210499996</v>
      </c>
      <c r="L367" s="12">
        <f t="shared" si="615"/>
        <v>0.42100497397200004</v>
      </c>
      <c r="M367" s="13">
        <f t="shared" si="616"/>
        <v>0.14197555344754684</v>
      </c>
      <c r="N367" s="13">
        <f t="shared" si="617"/>
        <v>0.21737811978457847</v>
      </c>
      <c r="O367" s="13">
        <f t="shared" si="618"/>
        <v>5.9772414183844755E-2</v>
      </c>
      <c r="P367" s="13">
        <f t="shared" si="619"/>
        <v>9.1517269661988754E-2</v>
      </c>
      <c r="Q367" s="13">
        <f t="shared" si="620"/>
        <v>0.16641332191931327</v>
      </c>
      <c r="R367" s="13">
        <f t="shared" si="621"/>
        <v>1.2582241838856582E-2</v>
      </c>
      <c r="S367" s="13">
        <f t="shared" si="622"/>
        <v>1.4747980273729805E-2</v>
      </c>
      <c r="T367" s="13">
        <f t="shared" si="623"/>
        <v>7.0060836263234533E-2</v>
      </c>
      <c r="U367" s="13">
        <f t="shared" si="624"/>
        <v>1.926461286601704E-2</v>
      </c>
      <c r="V367" s="13">
        <f t="shared" si="625"/>
        <v>1.05628113424883E-3</v>
      </c>
      <c r="W367" s="13">
        <f t="shared" si="626"/>
        <v>8.4931558397460014E-2</v>
      </c>
      <c r="X367" s="13">
        <f t="shared" si="627"/>
        <v>3.5756608532524055E-2</v>
      </c>
      <c r="Y367" s="13">
        <f t="shared" si="628"/>
        <v>7.5268550222811412E-3</v>
      </c>
      <c r="Z367" s="13">
        <f t="shared" si="629"/>
        <v>1.7657287992924086E-3</v>
      </c>
      <c r="AA367" s="13">
        <f t="shared" si="630"/>
        <v>2.7034992794127207E-3</v>
      </c>
      <c r="AB367" s="13">
        <f t="shared" si="631"/>
        <v>2.0696576837603959E-3</v>
      </c>
      <c r="AC367" s="13">
        <f t="shared" si="632"/>
        <v>4.2554846175346859E-5</v>
      </c>
      <c r="AD367" s="13">
        <f t="shared" si="633"/>
        <v>3.2509580041247911E-2</v>
      </c>
      <c r="AE367" s="13">
        <f t="shared" si="634"/>
        <v>1.3686694899106228E-2</v>
      </c>
      <c r="AF367" s="13">
        <f t="shared" si="635"/>
        <v>2.8810833148804611E-3</v>
      </c>
      <c r="AG367" s="13">
        <f t="shared" si="636"/>
        <v>4.0431680199747076E-4</v>
      </c>
      <c r="AH367" s="13">
        <f t="shared" si="637"/>
        <v>1.858451517969278E-4</v>
      </c>
      <c r="AI367" s="13">
        <f t="shared" si="638"/>
        <v>2.8454666094061826E-4</v>
      </c>
      <c r="AJ367" s="13">
        <f t="shared" si="639"/>
        <v>2.1783404482062378E-4</v>
      </c>
      <c r="AK367" s="13">
        <f t="shared" si="640"/>
        <v>1.111749028578858E-4</v>
      </c>
      <c r="AL367" s="13">
        <f t="shared" si="641"/>
        <v>1.0972320905352204E-6</v>
      </c>
      <c r="AM367" s="13">
        <f t="shared" si="642"/>
        <v>9.9550538282826267E-3</v>
      </c>
      <c r="AN367" s="13">
        <f t="shared" si="643"/>
        <v>4.191127177865986E-3</v>
      </c>
      <c r="AO367" s="13">
        <f t="shared" si="644"/>
        <v>8.8224269421540553E-4</v>
      </c>
      <c r="AP367" s="13">
        <f t="shared" si="645"/>
        <v>1.2380952083838136E-4</v>
      </c>
      <c r="AQ367" s="13">
        <f t="shared" si="646"/>
        <v>1.303110602451213E-5</v>
      </c>
      <c r="AR367" s="13">
        <f t="shared" si="647"/>
        <v>1.5648346659017596E-5</v>
      </c>
      <c r="AS367" s="13">
        <f t="shared" si="648"/>
        <v>2.3959111916624899E-5</v>
      </c>
      <c r="AT367" s="13">
        <f t="shared" si="649"/>
        <v>1.8341843273984437E-5</v>
      </c>
      <c r="AU367" s="13">
        <f t="shared" si="650"/>
        <v>9.3610374168047677E-6</v>
      </c>
      <c r="AV367" s="13">
        <f t="shared" si="651"/>
        <v>3.5831603812868736E-6</v>
      </c>
      <c r="AW367" s="13">
        <f t="shared" si="652"/>
        <v>1.9646513210850112E-8</v>
      </c>
      <c r="AX367" s="13">
        <f t="shared" si="653"/>
        <v>2.540356222131634E-3</v>
      </c>
      <c r="AY367" s="13">
        <f t="shared" si="654"/>
        <v>1.0695026051781367E-3</v>
      </c>
      <c r="AZ367" s="13">
        <f t="shared" si="655"/>
        <v>2.2513295822800382E-4</v>
      </c>
      <c r="BA367" s="13">
        <f t="shared" si="656"/>
        <v>3.1594031739673379E-5</v>
      </c>
      <c r="BB367" s="13">
        <f t="shared" si="657"/>
        <v>3.3253111275579325E-6</v>
      </c>
      <c r="BC367" s="13">
        <f t="shared" si="658"/>
        <v>2.7999450494126583E-7</v>
      </c>
      <c r="BD367" s="13">
        <f t="shared" si="659"/>
        <v>1.0980052963140894E-6</v>
      </c>
      <c r="BE367" s="13">
        <f t="shared" si="660"/>
        <v>1.6811508814751502E-6</v>
      </c>
      <c r="BF367" s="13">
        <f t="shared" si="661"/>
        <v>1.2870012083603872E-6</v>
      </c>
      <c r="BG367" s="13">
        <f t="shared" si="662"/>
        <v>6.5684055233546829E-7</v>
      </c>
      <c r="BH367" s="13">
        <f t="shared" si="663"/>
        <v>2.5142139051019698E-7</v>
      </c>
      <c r="BI367" s="13">
        <f t="shared" si="664"/>
        <v>7.6990027952837271E-8</v>
      </c>
      <c r="BJ367" s="14">
        <f t="shared" si="665"/>
        <v>0.6505844304267604</v>
      </c>
      <c r="BK367" s="14">
        <f t="shared" si="666"/>
        <v>0.25041023920095828</v>
      </c>
      <c r="BL367" s="14">
        <f t="shared" si="667"/>
        <v>9.7267771521312205E-2</v>
      </c>
      <c r="BM367" s="14">
        <f t="shared" si="668"/>
        <v>0.30931976615352952</v>
      </c>
      <c r="BN367" s="14">
        <f t="shared" si="669"/>
        <v>0.68963892083612865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1.6506000000000001</v>
      </c>
      <c r="F368" s="10">
        <f>VLOOKUP(B368,home!$B$2:$E$405,3,FALSE)</f>
        <v>0.77890000000000004</v>
      </c>
      <c r="G368" s="10">
        <f>VLOOKUP(C368,away!$B$2:$E$405,4,FALSE)</f>
        <v>0.37869999999999998</v>
      </c>
      <c r="H368" s="10">
        <f>VLOOKUP(A368,away!$A$2:$E$405,3,FALSE)</f>
        <v>1.3734999999999999</v>
      </c>
      <c r="I368" s="10">
        <f>VLOOKUP(C368,away!$B$2:$E$405,3,FALSE)</f>
        <v>1.2741</v>
      </c>
      <c r="J368" s="10">
        <f>VLOOKUP(B368,home!$B$2:$E$405,4,FALSE)</f>
        <v>0.62409999999999999</v>
      </c>
      <c r="K368" s="12">
        <f t="shared" si="614"/>
        <v>0.48687654115800005</v>
      </c>
      <c r="L368" s="12">
        <f t="shared" si="615"/>
        <v>1.0921602400349999</v>
      </c>
      <c r="M368" s="13">
        <f t="shared" si="616"/>
        <v>0.20617359287480089</v>
      </c>
      <c r="N368" s="13">
        <f t="shared" si="617"/>
        <v>0.10038108577700074</v>
      </c>
      <c r="O368" s="13">
        <f t="shared" si="618"/>
        <v>0.22517460068302086</v>
      </c>
      <c r="P368" s="13">
        <f t="shared" si="619"/>
        <v>0.10963223073718303</v>
      </c>
      <c r="Q368" s="13">
        <f t="shared" si="620"/>
        <v>2.4436597920395313E-2</v>
      </c>
      <c r="R368" s="13">
        <f t="shared" si="621"/>
        <v>0.12296337296587664</v>
      </c>
      <c r="S368" s="13">
        <f t="shared" si="622"/>
        <v>1.4574157932666995E-2</v>
      </c>
      <c r="T368" s="13">
        <f t="shared" si="623"/>
        <v>2.6688680650377723E-2</v>
      </c>
      <c r="U368" s="13">
        <f t="shared" si="624"/>
        <v>5.9867981718747153E-2</v>
      </c>
      <c r="V368" s="13">
        <f t="shared" si="625"/>
        <v>8.6108529710072427E-4</v>
      </c>
      <c r="W368" s="13">
        <f t="shared" si="626"/>
        <v>3.9658687577169508E-3</v>
      </c>
      <c r="X368" s="13">
        <f t="shared" si="627"/>
        <v>4.3313641743754515E-3</v>
      </c>
      <c r="Y368" s="13">
        <f t="shared" si="628"/>
        <v>2.365271868182446E-3</v>
      </c>
      <c r="Z368" s="13">
        <f t="shared" si="629"/>
        <v>4.4765235644641688E-2</v>
      </c>
      <c r="AA368" s="13">
        <f t="shared" si="630"/>
        <v>2.179514309478596E-2</v>
      </c>
      <c r="AB368" s="13">
        <f t="shared" si="631"/>
        <v>5.3057719420165281E-3</v>
      </c>
      <c r="AC368" s="13">
        <f t="shared" si="632"/>
        <v>2.8617480984054937E-5</v>
      </c>
      <c r="AD368" s="13">
        <f t="shared" si="633"/>
        <v>4.8272211586095076E-4</v>
      </c>
      <c r="AE368" s="13">
        <f t="shared" si="634"/>
        <v>5.2720990192889903E-4</v>
      </c>
      <c r="AF368" s="13">
        <f t="shared" si="635"/>
        <v>2.878988465197475E-4</v>
      </c>
      <c r="AG368" s="13">
        <f t="shared" si="636"/>
        <v>1.0481055777360235E-4</v>
      </c>
      <c r="AH368" s="13">
        <f t="shared" si="637"/>
        <v>1.2222702626718797E-2</v>
      </c>
      <c r="AI368" s="13">
        <f t="shared" si="638"/>
        <v>5.9509471784996507E-3</v>
      </c>
      <c r="AJ368" s="13">
        <f t="shared" si="639"/>
        <v>1.4486882894409344E-3</v>
      </c>
      <c r="AK368" s="13">
        <f t="shared" si="640"/>
        <v>2.35110781193034E-4</v>
      </c>
      <c r="AL368" s="13">
        <f t="shared" si="641"/>
        <v>6.0869061543997987E-7</v>
      </c>
      <c r="AM368" s="13">
        <f t="shared" si="642"/>
        <v>4.7005214822170213E-5</v>
      </c>
      <c r="AN368" s="13">
        <f t="shared" si="643"/>
        <v>5.1337226703078151E-5</v>
      </c>
      <c r="AO368" s="13">
        <f t="shared" si="644"/>
        <v>2.8034238919382518E-5</v>
      </c>
      <c r="AP368" s="13">
        <f t="shared" si="645"/>
        <v>1.0205960369130449E-5</v>
      </c>
      <c r="AQ368" s="13">
        <f t="shared" si="646"/>
        <v>2.7866360316343015E-6</v>
      </c>
      <c r="AR368" s="13">
        <f t="shared" si="647"/>
        <v>2.6698299669347262E-3</v>
      </c>
      <c r="AS368" s="13">
        <f t="shared" si="648"/>
        <v>1.2998775797811572E-3</v>
      </c>
      <c r="AT368" s="13">
        <f t="shared" si="649"/>
        <v>3.1643994998634101E-4</v>
      </c>
      <c r="AU368" s="13">
        <f t="shared" si="650"/>
        <v>5.1355729444520092E-5</v>
      </c>
      <c r="AV368" s="13">
        <f t="shared" si="651"/>
        <v>6.2509749801484995E-6</v>
      </c>
      <c r="AW368" s="13">
        <f t="shared" si="652"/>
        <v>8.9908202906142693E-9</v>
      </c>
      <c r="AX368" s="13">
        <f t="shared" si="653"/>
        <v>3.8142894015011644E-6</v>
      </c>
      <c r="AY368" s="13">
        <f t="shared" si="654"/>
        <v>4.1658152283064673E-6</v>
      </c>
      <c r="AZ368" s="13">
        <f t="shared" si="655"/>
        <v>2.2748688798443245E-6</v>
      </c>
      <c r="BA368" s="13">
        <f t="shared" si="656"/>
        <v>8.2817378061964307E-7</v>
      </c>
      <c r="BB368" s="13">
        <f t="shared" si="657"/>
        <v>2.2612461875806062E-7</v>
      </c>
      <c r="BC368" s="13">
        <f t="shared" si="658"/>
        <v>4.9392863580125286E-8</v>
      </c>
      <c r="BD368" s="13">
        <f t="shared" si="659"/>
        <v>4.8598035625667754E-4</v>
      </c>
      <c r="BE368" s="13">
        <f t="shared" si="660"/>
        <v>2.3661243492498378E-4</v>
      </c>
      <c r="BF368" s="13">
        <f t="shared" si="661"/>
        <v>5.7600521955624234E-5</v>
      </c>
      <c r="BG368" s="13">
        <f t="shared" si="662"/>
        <v>9.3481142995499249E-6</v>
      </c>
      <c r="BH368" s="13">
        <f t="shared" si="663"/>
        <v>1.1378443891286267E-6</v>
      </c>
      <c r="BI368" s="13">
        <f t="shared" si="664"/>
        <v>1.1079794811099666E-7</v>
      </c>
      <c r="BJ368" s="14">
        <f t="shared" si="665"/>
        <v>0.16372223851174983</v>
      </c>
      <c r="BK368" s="14">
        <f t="shared" si="666"/>
        <v>0.33127445882857948</v>
      </c>
      <c r="BL368" s="14">
        <f t="shared" si="667"/>
        <v>0.46009886355120061</v>
      </c>
      <c r="BM368" s="14">
        <f t="shared" si="668"/>
        <v>0.21109515875348606</v>
      </c>
      <c r="BN368" s="14">
        <f t="shared" si="669"/>
        <v>0.78876148095827758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1.6506000000000001</v>
      </c>
      <c r="F369" s="10">
        <f>VLOOKUP(B369,home!$B$2:$E$405,3,FALSE)</f>
        <v>0.77890000000000004</v>
      </c>
      <c r="G369" s="10">
        <f>VLOOKUP(C369,away!$B$2:$E$405,4,FALSE)</f>
        <v>1.6660999999999999</v>
      </c>
      <c r="H369" s="10">
        <f>VLOOKUP(A369,away!$A$2:$E$405,3,FALSE)</f>
        <v>1.3734999999999999</v>
      </c>
      <c r="I369" s="10">
        <f>VLOOKUP(C369,away!$B$2:$E$405,3,FALSE)</f>
        <v>0.72809999999999997</v>
      </c>
      <c r="J369" s="10">
        <f>VLOOKUP(B369,home!$B$2:$E$405,4,FALSE)</f>
        <v>1.3521000000000001</v>
      </c>
      <c r="K369" s="12">
        <f t="shared" si="614"/>
        <v>2.1420253636740001</v>
      </c>
      <c r="L369" s="12">
        <f t="shared" si="615"/>
        <v>1.352161317735</v>
      </c>
      <c r="M369" s="13">
        <f t="shared" si="616"/>
        <v>3.0373441678314371E-2</v>
      </c>
      <c r="N369" s="13">
        <f t="shared" si="617"/>
        <v>6.5060682457022387E-2</v>
      </c>
      <c r="O369" s="13">
        <f t="shared" si="618"/>
        <v>4.1069792923896731E-2</v>
      </c>
      <c r="P369" s="13">
        <f t="shared" si="619"/>
        <v>8.7972538123825772E-2</v>
      </c>
      <c r="Q369" s="13">
        <f t="shared" si="620"/>
        <v>6.9680816000441001E-2</v>
      </c>
      <c r="R369" s="13">
        <f t="shared" si="621"/>
        <v>2.7766492659539895E-2</v>
      </c>
      <c r="S369" s="13">
        <f t="shared" si="622"/>
        <v>6.3700119547807854E-2</v>
      </c>
      <c r="T369" s="13">
        <f t="shared" si="623"/>
        <v>9.4219703984006378E-2</v>
      </c>
      <c r="U369" s="13">
        <f t="shared" si="624"/>
        <v>5.9476531537002407E-2</v>
      </c>
      <c r="V369" s="13">
        <f t="shared" si="625"/>
        <v>2.0499858084215564E-2</v>
      </c>
      <c r="W369" s="13">
        <f t="shared" si="626"/>
        <v>4.9752691744815239E-2</v>
      </c>
      <c r="X369" s="13">
        <f t="shared" si="627"/>
        <v>6.7273665230532631E-2</v>
      </c>
      <c r="Y369" s="13">
        <f t="shared" si="628"/>
        <v>4.5482423913490132E-2</v>
      </c>
      <c r="Z369" s="13">
        <f t="shared" si="629"/>
        <v>1.2514925767800889E-2</v>
      </c>
      <c r="AA369" s="13">
        <f t="shared" si="630"/>
        <v>2.6807288419126815E-2</v>
      </c>
      <c r="AB369" s="13">
        <f t="shared" si="631"/>
        <v>2.8710945862546966E-2</v>
      </c>
      <c r="AC369" s="13">
        <f t="shared" si="632"/>
        <v>3.71094047792388E-3</v>
      </c>
      <c r="AD369" s="13">
        <f t="shared" si="633"/>
        <v>2.6642881907112073E-2</v>
      </c>
      <c r="AE369" s="13">
        <f t="shared" si="634"/>
        <v>3.6025474307778645E-2</v>
      </c>
      <c r="AF369" s="13">
        <f t="shared" si="635"/>
        <v>2.4356126406017187E-2</v>
      </c>
      <c r="AG369" s="13">
        <f t="shared" si="636"/>
        <v>1.0977803992026807E-2</v>
      </c>
      <c r="AH369" s="13">
        <f t="shared" si="637"/>
        <v>4.2305496293863418E-3</v>
      </c>
      <c r="AI369" s="13">
        <f t="shared" si="638"/>
        <v>9.0619446084271842E-3</v>
      </c>
      <c r="AJ369" s="13">
        <f t="shared" si="639"/>
        <v>9.7054575977299426E-3</v>
      </c>
      <c r="AK369" s="13">
        <f t="shared" si="640"/>
        <v>6.9297787801333556E-3</v>
      </c>
      <c r="AL369" s="13">
        <f t="shared" si="641"/>
        <v>4.2992935226367684E-4</v>
      </c>
      <c r="AM369" s="13">
        <f t="shared" si="642"/>
        <v>1.1413945761281031E-2</v>
      </c>
      <c r="AN369" s="13">
        <f t="shared" si="643"/>
        <v>1.5433495941129576E-2</v>
      </c>
      <c r="AO369" s="13">
        <f t="shared" si="644"/>
        <v>1.0434288104507772E-2</v>
      </c>
      <c r="AP369" s="13">
        <f t="shared" si="645"/>
        <v>4.7029469176726214E-3</v>
      </c>
      <c r="AQ369" s="13">
        <f t="shared" si="646"/>
        <v>1.589785725359493E-3</v>
      </c>
      <c r="AR369" s="13">
        <f t="shared" si="647"/>
        <v>1.1440771123228698E-3</v>
      </c>
      <c r="AS369" s="13">
        <f t="shared" si="648"/>
        <v>2.4506421925944953E-3</v>
      </c>
      <c r="AT369" s="13">
        <f t="shared" si="649"/>
        <v>2.6246688669135368E-3</v>
      </c>
      <c r="AU369" s="13">
        <f t="shared" si="650"/>
        <v>1.8740357613914313E-3</v>
      </c>
      <c r="AV369" s="13">
        <f t="shared" si="651"/>
        <v>1.0035580333331406E-3</v>
      </c>
      <c r="AW369" s="13">
        <f t="shared" si="652"/>
        <v>3.4589773026365606E-5</v>
      </c>
      <c r="AX369" s="13">
        <f t="shared" si="653"/>
        <v>4.0748268867105576E-3</v>
      </c>
      <c r="AY369" s="13">
        <f t="shared" si="654"/>
        <v>5.5098232926765545E-3</v>
      </c>
      <c r="AZ369" s="13">
        <f t="shared" si="655"/>
        <v>3.7250849619562642E-3</v>
      </c>
      <c r="BA369" s="13">
        <f t="shared" si="656"/>
        <v>1.6789719302778713E-3</v>
      </c>
      <c r="BB369" s="13">
        <f t="shared" si="657"/>
        <v>5.6756022442115109E-4</v>
      </c>
      <c r="BC369" s="13">
        <f t="shared" si="658"/>
        <v>1.5348659618945516E-4</v>
      </c>
      <c r="BD369" s="13">
        <f t="shared" si="659"/>
        <v>2.5782946929815774E-4</v>
      </c>
      <c r="BE369" s="13">
        <f t="shared" si="660"/>
        <v>5.522772627392609E-4</v>
      </c>
      <c r="BF369" s="13">
        <f t="shared" si="661"/>
        <v>5.9149595228397329E-4</v>
      </c>
      <c r="BG369" s="13">
        <f t="shared" si="662"/>
        <v>4.2233311076759225E-4</v>
      </c>
      <c r="BH369" s="13">
        <f t="shared" si="663"/>
        <v>2.2616205879588089E-4</v>
      </c>
      <c r="BI369" s="13">
        <f t="shared" si="664"/>
        <v>9.6888973248301447E-5</v>
      </c>
      <c r="BJ369" s="14">
        <f t="shared" si="665"/>
        <v>0.54875648628542473</v>
      </c>
      <c r="BK369" s="14">
        <f t="shared" si="666"/>
        <v>0.21219665055702769</v>
      </c>
      <c r="BL369" s="14">
        <f t="shared" si="667"/>
        <v>0.22500275081147827</v>
      </c>
      <c r="BM369" s="14">
        <f t="shared" si="668"/>
        <v>0.6710718160590412</v>
      </c>
      <c r="BN369" s="14">
        <f t="shared" si="669"/>
        <v>0.32192376384304017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1.6506000000000001</v>
      </c>
      <c r="F370" s="10">
        <f>VLOOKUP(B370,home!$B$2:$E$405,3,FALSE)</f>
        <v>0.86550000000000005</v>
      </c>
      <c r="G370" s="10">
        <f>VLOOKUP(C370,away!$B$2:$E$405,4,FALSE)</f>
        <v>1.5579000000000001</v>
      </c>
      <c r="H370" s="10">
        <f>VLOOKUP(A370,away!$A$2:$E$405,3,FALSE)</f>
        <v>1.3734999999999999</v>
      </c>
      <c r="I370" s="10">
        <f>VLOOKUP(C370,away!$B$2:$E$405,3,FALSE)</f>
        <v>0.72809999999999997</v>
      </c>
      <c r="J370" s="10">
        <f>VLOOKUP(B370,home!$B$2:$E$405,4,FALSE)</f>
        <v>1.2481</v>
      </c>
      <c r="K370" s="12">
        <f t="shared" si="614"/>
        <v>2.2256070599700002</v>
      </c>
      <c r="L370" s="12">
        <f t="shared" si="615"/>
        <v>1.2481566013349998</v>
      </c>
      <c r="M370" s="13">
        <f t="shared" si="616"/>
        <v>3.1000136809253596E-2</v>
      </c>
      <c r="N370" s="13">
        <f t="shared" si="617"/>
        <v>6.8994123342710684E-2</v>
      </c>
      <c r="O370" s="13">
        <f t="shared" si="618"/>
        <v>3.8693025400757995E-2</v>
      </c>
      <c r="P370" s="13">
        <f t="shared" si="619"/>
        <v>8.611547050352554E-2</v>
      </c>
      <c r="Q370" s="13">
        <f t="shared" si="620"/>
        <v>7.6776904003988955E-2</v>
      </c>
      <c r="R370" s="13">
        <f t="shared" si="621"/>
        <v>2.4147477539789464E-2</v>
      </c>
      <c r="S370" s="13">
        <f t="shared" si="622"/>
        <v>5.9805173648700874E-2</v>
      </c>
      <c r="T370" s="13">
        <f t="shared" si="623"/>
        <v>9.5829599562642406E-2</v>
      </c>
      <c r="U370" s="13">
        <f t="shared" si="624"/>
        <v>5.3742796493022445E-2</v>
      </c>
      <c r="V370" s="13">
        <f t="shared" si="625"/>
        <v>1.8459239923832971E-2</v>
      </c>
      <c r="W370" s="13">
        <f t="shared" si="626"/>
        <v>5.6958406531305593E-2</v>
      </c>
      <c r="X370" s="13">
        <f t="shared" si="627"/>
        <v>7.109301111357165E-2</v>
      </c>
      <c r="Y370" s="13">
        <f t="shared" si="628"/>
        <v>4.4367605565093483E-2</v>
      </c>
      <c r="Z370" s="13">
        <f t="shared" si="629"/>
        <v>1.0046611165625621E-2</v>
      </c>
      <c r="AA370" s="13">
        <f t="shared" si="630"/>
        <v>2.2359808738989816E-2</v>
      </c>
      <c r="AB370" s="13">
        <f t="shared" si="631"/>
        <v>2.4882074094537326E-2</v>
      </c>
      <c r="AC370" s="13">
        <f t="shared" si="632"/>
        <v>3.2048772497348978E-3</v>
      </c>
      <c r="AD370" s="13">
        <f t="shared" si="633"/>
        <v>3.1691757925178775E-2</v>
      </c>
      <c r="AE370" s="13">
        <f t="shared" si="634"/>
        <v>3.955627686222269E-2</v>
      </c>
      <c r="AF370" s="13">
        <f t="shared" si="635"/>
        <v>2.4686214044909085E-2</v>
      </c>
      <c r="AG370" s="13">
        <f t="shared" si="636"/>
        <v>1.0270753674040688E-2</v>
      </c>
      <c r="AH370" s="13">
        <f t="shared" si="637"/>
        <v>3.1349360118553848E-3</v>
      </c>
      <c r="AI370" s="13">
        <f t="shared" si="638"/>
        <v>6.977135720539541E-3</v>
      </c>
      <c r="AJ370" s="13">
        <f t="shared" si="639"/>
        <v>7.7641812590008401E-3</v>
      </c>
      <c r="AK370" s="13">
        <f t="shared" si="640"/>
        <v>5.760005541639677E-3</v>
      </c>
      <c r="AL370" s="13">
        <f t="shared" si="641"/>
        <v>3.5611392809670742E-4</v>
      </c>
      <c r="AM370" s="13">
        <f t="shared" si="642"/>
        <v>1.4106680036227622E-2</v>
      </c>
      <c r="AN370" s="13">
        <f t="shared" si="643"/>
        <v>1.7607345810138161E-2</v>
      </c>
      <c r="AO370" s="13">
        <f t="shared" si="644"/>
        <v>1.098836245245605E-2</v>
      </c>
      <c r="AP370" s="13">
        <f t="shared" si="645"/>
        <v>4.5717323776315565E-3</v>
      </c>
      <c r="AQ370" s="13">
        <f t="shared" si="646"/>
        <v>1.4265594866694456E-3</v>
      </c>
      <c r="AR370" s="13">
        <f t="shared" si="647"/>
        <v>7.825782155920231E-4</v>
      </c>
      <c r="AS370" s="13">
        <f t="shared" si="648"/>
        <v>1.7417116016003316E-3</v>
      </c>
      <c r="AT370" s="13">
        <f t="shared" si="649"/>
        <v>1.9381828184766776E-3</v>
      </c>
      <c r="AU370" s="13">
        <f t="shared" si="650"/>
        <v>1.4378777881047487E-3</v>
      </c>
      <c r="AV370" s="13">
        <f t="shared" si="651"/>
        <v>8.000377391449942E-4</v>
      </c>
      <c r="AW370" s="13">
        <f t="shared" si="652"/>
        <v>2.7479196355023531E-5</v>
      </c>
      <c r="AX370" s="13">
        <f t="shared" si="653"/>
        <v>5.2326544468943364E-3</v>
      </c>
      <c r="AY370" s="13">
        <f t="shared" si="654"/>
        <v>6.5311721903961086E-3</v>
      </c>
      <c r="AZ370" s="13">
        <f t="shared" si="655"/>
        <v>4.0759628419492367E-3</v>
      </c>
      <c r="BA370" s="13">
        <f t="shared" si="656"/>
        <v>1.6958133093250359E-3</v>
      </c>
      <c r="BB370" s="13">
        <f t="shared" si="657"/>
        <v>5.2916014416644894E-4</v>
      </c>
      <c r="BC370" s="13">
        <f t="shared" si="658"/>
        <v>1.3209494542094669E-4</v>
      </c>
      <c r="BD370" s="13">
        <f t="shared" si="659"/>
        <v>1.6279669430869145E-4</v>
      </c>
      <c r="BE370" s="13">
        <f t="shared" si="660"/>
        <v>3.6232147219320167E-4</v>
      </c>
      <c r="BF370" s="13">
        <f t="shared" si="661"/>
        <v>4.0319261324595697E-4</v>
      </c>
      <c r="BG370" s="13">
        <f t="shared" si="662"/>
        <v>2.9911610885598519E-4</v>
      </c>
      <c r="BH370" s="13">
        <f t="shared" si="663"/>
        <v>1.6642873090515895E-4</v>
      </c>
      <c r="BI370" s="13">
        <f t="shared" si="664"/>
        <v>7.408099169687384E-5</v>
      </c>
      <c r="BJ370" s="14">
        <f t="shared" si="665"/>
        <v>0.58712219066693894</v>
      </c>
      <c r="BK370" s="14">
        <f t="shared" si="666"/>
        <v>0.20547218425354069</v>
      </c>
      <c r="BL370" s="14">
        <f t="shared" si="667"/>
        <v>0.19562976557425715</v>
      </c>
      <c r="BM370" s="14">
        <f t="shared" si="668"/>
        <v>0.66603992106629528</v>
      </c>
      <c r="BN370" s="14">
        <f t="shared" si="669"/>
        <v>0.32572713760002625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1.2378</v>
      </c>
      <c r="F371" s="10">
        <f>VLOOKUP(B371,home!$B$2:$E$405,3,FALSE)</f>
        <v>1.2356</v>
      </c>
      <c r="G371" s="10">
        <f>VLOOKUP(C371,away!$B$2:$E$405,4,FALSE)</f>
        <v>1.1849000000000001</v>
      </c>
      <c r="H371" s="10">
        <f>VLOOKUP(A371,away!$A$2:$E$405,3,FALSE)</f>
        <v>0.96950000000000003</v>
      </c>
      <c r="I371" s="10">
        <f>VLOOKUP(C371,away!$B$2:$E$405,3,FALSE)</f>
        <v>1.0315000000000001</v>
      </c>
      <c r="J371" s="10">
        <f>VLOOKUP(B371,home!$B$2:$E$405,4,FALSE)</f>
        <v>1.1528</v>
      </c>
      <c r="K371" s="12">
        <f t="shared" si="614"/>
        <v>1.8122164882320002</v>
      </c>
      <c r="L371" s="12">
        <f t="shared" si="615"/>
        <v>1.1528452474000002</v>
      </c>
      <c r="M371" s="13">
        <f t="shared" si="616"/>
        <v>5.1557286225212995E-2</v>
      </c>
      <c r="N371" s="13">
        <f t="shared" si="617"/>
        <v>9.3432964185827569E-2</v>
      </c>
      <c r="O371" s="13">
        <f t="shared" si="618"/>
        <v>5.9437572393578282E-2</v>
      </c>
      <c r="P371" s="13">
        <f t="shared" si="619"/>
        <v>0.10771374871212572</v>
      </c>
      <c r="Q371" s="13">
        <f t="shared" si="620"/>
        <v>8.466037912097335E-2</v>
      </c>
      <c r="R371" s="13">
        <f t="shared" si="621"/>
        <v>3.4261161425465099E-2</v>
      </c>
      <c r="S371" s="13">
        <f t="shared" si="622"/>
        <v>5.6259030057060774E-2</v>
      </c>
      <c r="T371" s="13">
        <f t="shared" si="623"/>
        <v>9.7600315712696326E-2</v>
      </c>
      <c r="U371" s="13">
        <f t="shared" si="624"/>
        <v>6.2088641641206033E-2</v>
      </c>
      <c r="V371" s="13">
        <f t="shared" si="625"/>
        <v>1.30596284681673E-2</v>
      </c>
      <c r="W371" s="13">
        <f t="shared" si="626"/>
        <v>5.1140978314333368E-2</v>
      </c>
      <c r="X371" s="13">
        <f t="shared" si="627"/>
        <v>5.8957633797065687E-2</v>
      </c>
      <c r="Y371" s="13">
        <f t="shared" si="628"/>
        <v>3.3984513960448409E-2</v>
      </c>
      <c r="Z371" s="13">
        <f t="shared" si="629"/>
        <v>1.3165939039917217E-2</v>
      </c>
      <c r="AA371" s="13">
        <f t="shared" si="630"/>
        <v>2.3859531811195371E-2</v>
      </c>
      <c r="AB371" s="13">
        <f t="shared" si="631"/>
        <v>2.1619318474872088E-2</v>
      </c>
      <c r="AC371" s="13">
        <f t="shared" si="632"/>
        <v>1.705265203628459E-3</v>
      </c>
      <c r="AD371" s="13">
        <f t="shared" si="633"/>
        <v>2.3169631031387538E-2</v>
      </c>
      <c r="AE371" s="13">
        <f t="shared" si="634"/>
        <v>2.6710999018546681E-2</v>
      </c>
      <c r="AF371" s="13">
        <f t="shared" si="635"/>
        <v>1.5396824135918811E-2</v>
      </c>
      <c r="AG371" s="13">
        <f t="shared" si="636"/>
        <v>5.9167185100492039E-3</v>
      </c>
      <c r="AH371" s="13">
        <f t="shared" si="637"/>
        <v>3.7945725624316719E-3</v>
      </c>
      <c r="AI371" s="13">
        <f t="shared" si="638"/>
        <v>6.8765869634314272E-3</v>
      </c>
      <c r="AJ371" s="13">
        <f t="shared" si="639"/>
        <v>6.2309321389458286E-3</v>
      </c>
      <c r="AK371" s="13">
        <f t="shared" si="640"/>
        <v>3.7639326530841052E-3</v>
      </c>
      <c r="AL371" s="13">
        <f t="shared" si="641"/>
        <v>1.4250595489360157E-4</v>
      </c>
      <c r="AM371" s="13">
        <f t="shared" si="642"/>
        <v>8.3976774762664578E-3</v>
      </c>
      <c r="AN371" s="13">
        <f t="shared" si="643"/>
        <v>9.6812225677118131E-3</v>
      </c>
      <c r="AO371" s="13">
        <f t="shared" si="644"/>
        <v>5.5804757131040963E-3</v>
      </c>
      <c r="AP371" s="13">
        <f t="shared" si="645"/>
        <v>2.1444749680277278E-3</v>
      </c>
      <c r="AQ371" s="13">
        <f t="shared" si="646"/>
        <v>6.1806194376475844E-4</v>
      </c>
      <c r="AR371" s="13">
        <f t="shared" si="647"/>
        <v>8.7491098890275852E-4</v>
      </c>
      <c r="AS371" s="13">
        <f t="shared" si="648"/>
        <v>1.5855281198249437E-3</v>
      </c>
      <c r="AT371" s="13">
        <f t="shared" si="649"/>
        <v>1.436660100651123E-3</v>
      </c>
      <c r="AU371" s="13">
        <f t="shared" si="650"/>
        <v>8.6784637412833673E-4</v>
      </c>
      <c r="AV371" s="13">
        <f t="shared" si="651"/>
        <v>3.9318137711193249E-4</v>
      </c>
      <c r="AW371" s="13">
        <f t="shared" si="652"/>
        <v>8.2701160308142872E-6</v>
      </c>
      <c r="AX371" s="13">
        <f t="shared" si="653"/>
        <v>2.5364015975574282E-3</v>
      </c>
      <c r="AY371" s="13">
        <f t="shared" si="654"/>
        <v>2.9240785272418484E-3</v>
      </c>
      <c r="AZ371" s="13">
        <f t="shared" si="655"/>
        <v>1.6855050165775791E-3</v>
      </c>
      <c r="BA371" s="13">
        <f t="shared" si="656"/>
        <v>6.4770881594344008E-4</v>
      </c>
      <c r="BB371" s="13">
        <f t="shared" si="657"/>
        <v>1.8667700753986912E-4</v>
      </c>
      <c r="BC371" s="13">
        <f t="shared" si="658"/>
        <v>4.3041940188238417E-5</v>
      </c>
      <c r="BD371" s="13">
        <f t="shared" si="659"/>
        <v>1.6810616257576322E-4</v>
      </c>
      <c r="BE371" s="13">
        <f t="shared" si="660"/>
        <v>3.0464475959320731E-4</v>
      </c>
      <c r="BF371" s="13">
        <f t="shared" si="661"/>
        <v>2.7604112819414213E-4</v>
      </c>
      <c r="BG371" s="13">
        <f t="shared" si="662"/>
        <v>1.667487613145292E-4</v>
      </c>
      <c r="BH371" s="13">
        <f t="shared" si="663"/>
        <v>7.5546213661613072E-5</v>
      </c>
      <c r="BI371" s="13">
        <f t="shared" si="664"/>
        <v>2.7381218804214558E-5</v>
      </c>
      <c r="BJ371" s="14">
        <f t="shared" si="665"/>
        <v>0.52541628336117019</v>
      </c>
      <c r="BK371" s="14">
        <f t="shared" si="666"/>
        <v>0.23336154314833069</v>
      </c>
      <c r="BL371" s="14">
        <f t="shared" si="667"/>
        <v>0.22810884526897254</v>
      </c>
      <c r="BM371" s="14">
        <f t="shared" si="668"/>
        <v>0.56607369034399635</v>
      </c>
      <c r="BN371" s="14">
        <f t="shared" si="669"/>
        <v>0.43106311206318304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1.2378</v>
      </c>
      <c r="F372" s="10">
        <f>VLOOKUP(B372,home!$B$2:$E$405,3,FALSE)</f>
        <v>1.7168000000000001</v>
      </c>
      <c r="G372" s="10">
        <f>VLOOKUP(C372,away!$B$2:$E$405,4,FALSE)</f>
        <v>0.75739999999999996</v>
      </c>
      <c r="H372" s="10">
        <f>VLOOKUP(A372,away!$A$2:$E$405,3,FALSE)</f>
        <v>0.96950000000000003</v>
      </c>
      <c r="I372" s="10">
        <f>VLOOKUP(C372,away!$B$2:$E$405,3,FALSE)</f>
        <v>1.4182999999999999</v>
      </c>
      <c r="J372" s="10">
        <f>VLOOKUP(B372,home!$B$2:$E$405,4,FALSE)</f>
        <v>0.58020000000000005</v>
      </c>
      <c r="K372" s="12">
        <f t="shared" si="614"/>
        <v>1.6095166872960003</v>
      </c>
      <c r="L372" s="12">
        <f t="shared" si="615"/>
        <v>0.79779928137</v>
      </c>
      <c r="M372" s="13">
        <f t="shared" si="616"/>
        <v>9.0056685442566356E-2</v>
      </c>
      <c r="N372" s="13">
        <f t="shared" si="617"/>
        <v>0.14494773802237734</v>
      </c>
      <c r="O372" s="13">
        <f t="shared" si="618"/>
        <v>7.1847158928643573E-2</v>
      </c>
      <c r="P372" s="13">
        <f t="shared" si="619"/>
        <v>0.11563920123045965</v>
      </c>
      <c r="Q372" s="13">
        <f t="shared" si="620"/>
        <v>0.11664790156641265</v>
      </c>
      <c r="R372" s="13">
        <f t="shared" si="621"/>
        <v>2.8659805880874006E-2</v>
      </c>
      <c r="S372" s="13">
        <f t="shared" si="622"/>
        <v>3.7122243605520563E-2</v>
      </c>
      <c r="T372" s="13">
        <f t="shared" si="623"/>
        <v>9.3061612043002492E-2</v>
      </c>
      <c r="U372" s="13">
        <f t="shared" si="624"/>
        <v>4.6128435819930758E-2</v>
      </c>
      <c r="V372" s="13">
        <f t="shared" si="625"/>
        <v>5.2964006655349706E-3</v>
      </c>
      <c r="W372" s="13">
        <f t="shared" si="626"/>
        <v>6.2582248036400806E-2</v>
      </c>
      <c r="X372" s="13">
        <f t="shared" si="627"/>
        <v>4.9928072509959648E-2</v>
      </c>
      <c r="Y372" s="13">
        <f t="shared" si="628"/>
        <v>1.991629018431753E-2</v>
      </c>
      <c r="Z372" s="13">
        <f t="shared" si="629"/>
        <v>7.6215908453216618E-3</v>
      </c>
      <c r="AA372" s="13">
        <f t="shared" si="630"/>
        <v>1.2267077649287644E-2</v>
      </c>
      <c r="AB372" s="13">
        <f t="shared" si="631"/>
        <v>9.8720330904421283E-3</v>
      </c>
      <c r="AC372" s="13">
        <f t="shared" si="632"/>
        <v>4.2505974108769982E-4</v>
      </c>
      <c r="AD372" s="13">
        <f t="shared" si="633"/>
        <v>2.5181793135771114E-2</v>
      </c>
      <c r="AE372" s="13">
        <f t="shared" si="634"/>
        <v>2.009001646732619E-2</v>
      </c>
      <c r="AF372" s="13">
        <f t="shared" si="635"/>
        <v>8.0139003501721491E-3</v>
      </c>
      <c r="AG372" s="13">
        <f t="shared" si="636"/>
        <v>2.1311613134460446E-3</v>
      </c>
      <c r="AH372" s="13">
        <f t="shared" si="637"/>
        <v>1.5201249248234479E-3</v>
      </c>
      <c r="AI372" s="13">
        <f t="shared" si="638"/>
        <v>2.4466664332779176E-3</v>
      </c>
      <c r="AJ372" s="13">
        <f t="shared" si="639"/>
        <v>1.9689752263038975E-3</v>
      </c>
      <c r="AK372" s="13">
        <f t="shared" si="640"/>
        <v>1.0563661612028471E-3</v>
      </c>
      <c r="AL372" s="13">
        <f t="shared" si="641"/>
        <v>2.1832279832663965E-5</v>
      </c>
      <c r="AM372" s="13">
        <f t="shared" si="642"/>
        <v>8.1061032536118936E-3</v>
      </c>
      <c r="AN372" s="13">
        <f t="shared" si="643"/>
        <v>6.467043350442586E-3</v>
      </c>
      <c r="AO372" s="13">
        <f t="shared" si="644"/>
        <v>2.5797012687858657E-3</v>
      </c>
      <c r="AP372" s="13">
        <f t="shared" si="645"/>
        <v>6.8602793946221383E-4</v>
      </c>
      <c r="AQ372" s="13">
        <f t="shared" si="646"/>
        <v>1.3682814927567399E-4</v>
      </c>
      <c r="AR372" s="13">
        <f t="shared" si="647"/>
        <v>2.4255091452335449E-4</v>
      </c>
      <c r="AS372" s="13">
        <f t="shared" si="648"/>
        <v>3.9038974444424485E-4</v>
      </c>
      <c r="AT372" s="13">
        <f t="shared" si="649"/>
        <v>3.1416940411611659E-4</v>
      </c>
      <c r="AU372" s="13">
        <f t="shared" si="650"/>
        <v>1.6855363285424345E-4</v>
      </c>
      <c r="AV372" s="13">
        <f t="shared" si="651"/>
        <v>6.7822471195817054E-5</v>
      </c>
      <c r="AW372" s="13">
        <f t="shared" si="652"/>
        <v>7.7872786101397648E-7</v>
      </c>
      <c r="AX372" s="13">
        <f t="shared" si="653"/>
        <v>2.1744847426054593E-3</v>
      </c>
      <c r="AY372" s="13">
        <f t="shared" si="654"/>
        <v>1.7348023650006646E-3</v>
      </c>
      <c r="AZ372" s="13">
        <f t="shared" si="655"/>
        <v>6.9201204005825325E-4</v>
      </c>
      <c r="BA372" s="13">
        <f t="shared" si="656"/>
        <v>1.8402890275262071E-4</v>
      </c>
      <c r="BB372" s="13">
        <f t="shared" si="657"/>
        <v>3.6704531591837599E-5</v>
      </c>
      <c r="BC372" s="13">
        <f t="shared" si="658"/>
        <v>5.856569785398102E-6</v>
      </c>
      <c r="BD372" s="13">
        <f t="shared" si="659"/>
        <v>3.2251157550394734E-5</v>
      </c>
      <c r="BE372" s="13">
        <f t="shared" si="660"/>
        <v>5.1908776261972723E-5</v>
      </c>
      <c r="BF372" s="13">
        <f t="shared" si="661"/>
        <v>4.1774020805379802E-5</v>
      </c>
      <c r="BG372" s="13">
        <f t="shared" si="662"/>
        <v>2.2411994527236365E-5</v>
      </c>
      <c r="BH372" s="13">
        <f t="shared" si="663"/>
        <v>9.0181197967933915E-6</v>
      </c>
      <c r="BI372" s="13">
        <f t="shared" si="664"/>
        <v>2.9029628601946748E-6</v>
      </c>
      <c r="BJ372" s="14">
        <f t="shared" si="665"/>
        <v>0.56530432674255837</v>
      </c>
      <c r="BK372" s="14">
        <f t="shared" si="666"/>
        <v>0.25029622533000256</v>
      </c>
      <c r="BL372" s="14">
        <f t="shared" si="667"/>
        <v>0.17711039731372202</v>
      </c>
      <c r="BM372" s="14">
        <f t="shared" si="668"/>
        <v>0.43080002552313129</v>
      </c>
      <c r="BN372" s="14">
        <f t="shared" si="669"/>
        <v>0.56779849107133362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1.3520000000000001</v>
      </c>
      <c r="F375" s="10">
        <f>VLOOKUP(B375,home!$B$2:$E$405,3,FALSE)</f>
        <v>0.45200000000000001</v>
      </c>
      <c r="G375" s="10">
        <f>VLOOKUP(C375,away!$B$2:$E$405,4,FALSE)</f>
        <v>1.2326999999999999</v>
      </c>
      <c r="H375" s="10">
        <f>VLOOKUP(A375,away!$A$2:$E$405,3,FALSE)</f>
        <v>1.1732</v>
      </c>
      <c r="I375" s="10">
        <f>VLOOKUP(C375,away!$B$2:$E$405,3,FALSE)</f>
        <v>0.99439999999999995</v>
      </c>
      <c r="J375" s="10">
        <f>VLOOKUP(B375,home!$B$2:$E$405,4,FALSE)</f>
        <v>1.5153000000000001</v>
      </c>
      <c r="K375" s="12">
        <f t="shared" si="614"/>
        <v>0.7533079008000001</v>
      </c>
      <c r="L375" s="12">
        <f t="shared" si="615"/>
        <v>1.7677945602240002</v>
      </c>
      <c r="M375" s="13">
        <f t="shared" si="616"/>
        <v>8.0370952047241012E-2</v>
      </c>
      <c r="N375" s="13">
        <f t="shared" si="617"/>
        <v>6.0544073172004602E-2</v>
      </c>
      <c r="O375" s="13">
        <f t="shared" si="618"/>
        <v>0.14207933182913662</v>
      </c>
      <c r="P375" s="13">
        <f t="shared" si="619"/>
        <v>0.10702948320727355</v>
      </c>
      <c r="Q375" s="13">
        <f t="shared" si="620"/>
        <v>2.2804164333542185E-2</v>
      </c>
      <c r="R375" s="13">
        <f t="shared" si="621"/>
        <v>0.12558353496390423</v>
      </c>
      <c r="S375" s="13">
        <f t="shared" si="622"/>
        <v>3.5632619695990311E-2</v>
      </c>
      <c r="T375" s="13">
        <f t="shared" si="623"/>
        <v>4.0313077659290035E-2</v>
      </c>
      <c r="U375" s="13">
        <f t="shared" si="624"/>
        <v>9.4603069098702114E-2</v>
      </c>
      <c r="V375" s="13">
        <f t="shared" si="625"/>
        <v>5.2724146587210504E-3</v>
      </c>
      <c r="W375" s="13">
        <f t="shared" si="626"/>
        <v>5.7261857211996338E-3</v>
      </c>
      <c r="X375" s="13">
        <f t="shared" si="627"/>
        <v>1.0122719968769055E-2</v>
      </c>
      <c r="Y375" s="13">
        <f t="shared" si="628"/>
        <v>8.9474446477304011E-3</v>
      </c>
      <c r="Z375" s="13">
        <f t="shared" si="629"/>
        <v>7.4001963320963482E-2</v>
      </c>
      <c r="AA375" s="13">
        <f t="shared" si="630"/>
        <v>5.5746263644393612E-2</v>
      </c>
      <c r="AB375" s="13">
        <f t="shared" si="631"/>
        <v>2.099705042170075E-2</v>
      </c>
      <c r="AC375" s="13">
        <f t="shared" si="632"/>
        <v>4.38827556632088E-4</v>
      </c>
      <c r="AD375" s="13">
        <f t="shared" si="633"/>
        <v>1.0783952363069577E-3</v>
      </c>
      <c r="AE375" s="13">
        <f t="shared" si="634"/>
        <v>1.9063812325149146E-3</v>
      </c>
      <c r="AF375" s="13">
        <f t="shared" si="635"/>
        <v>1.685045186276496E-3</v>
      </c>
      <c r="AG375" s="13">
        <f t="shared" si="636"/>
        <v>9.9293790467707582E-4</v>
      </c>
      <c r="AH375" s="13">
        <f t="shared" si="637"/>
        <v>3.270506705117382E-2</v>
      </c>
      <c r="AI375" s="13">
        <f t="shared" si="638"/>
        <v>2.4636985405843002E-2</v>
      </c>
      <c r="AJ375" s="13">
        <f t="shared" si="639"/>
        <v>9.279617879057912E-3</v>
      </c>
      <c r="AK375" s="13">
        <f t="shared" si="640"/>
        <v>2.3301364882330885E-3</v>
      </c>
      <c r="AL375" s="13">
        <f t="shared" si="641"/>
        <v>2.3375354108452544E-5</v>
      </c>
      <c r="AM375" s="13">
        <f t="shared" si="642"/>
        <v>1.6247273033902291E-4</v>
      </c>
      <c r="AN375" s="13">
        <f t="shared" si="643"/>
        <v>2.8721840887806552E-4</v>
      </c>
      <c r="AO375" s="13">
        <f t="shared" si="644"/>
        <v>2.5387157040541856E-4</v>
      </c>
      <c r="AP375" s="13">
        <f t="shared" si="645"/>
        <v>1.4959759371940777E-4</v>
      </c>
      <c r="AQ375" s="13">
        <f t="shared" si="646"/>
        <v>6.6114453099942302E-5</v>
      </c>
      <c r="AR375" s="13">
        <f t="shared" si="647"/>
        <v>1.1563167924965246E-2</v>
      </c>
      <c r="AS375" s="13">
        <f t="shared" si="648"/>
        <v>8.7106257561534641E-3</v>
      </c>
      <c r="AT375" s="13">
        <f t="shared" si="649"/>
        <v>3.2808916015111883E-3</v>
      </c>
      <c r="AU375" s="13">
        <f t="shared" si="650"/>
        <v>8.2384052169558143E-4</v>
      </c>
      <c r="AV375" s="13">
        <f t="shared" si="651"/>
        <v>1.5515139349811885E-4</v>
      </c>
      <c r="AW375" s="13">
        <f t="shared" si="652"/>
        <v>8.6468915775556187E-7</v>
      </c>
      <c r="AX375" s="13">
        <f t="shared" si="653"/>
        <v>2.0398665238155628E-5</v>
      </c>
      <c r="AY375" s="13">
        <f t="shared" si="654"/>
        <v>3.6060649443841923E-5</v>
      </c>
      <c r="AZ375" s="13">
        <f t="shared" si="655"/>
        <v>3.1873909962484193E-5</v>
      </c>
      <c r="BA375" s="13">
        <f t="shared" si="656"/>
        <v>1.8782174881583045E-5</v>
      </c>
      <c r="BB375" s="13">
        <f t="shared" si="657"/>
        <v>8.3007566462095939E-6</v>
      </c>
      <c r="BC375" s="13">
        <f t="shared" si="658"/>
        <v>2.9348064889825058E-6</v>
      </c>
      <c r="BD375" s="13">
        <f t="shared" si="659"/>
        <v>3.4068842261183677E-3</v>
      </c>
      <c r="BE375" s="13">
        <f t="shared" si="660"/>
        <v>2.5664328046458608E-3</v>
      </c>
      <c r="BF375" s="13">
        <f t="shared" si="661"/>
        <v>9.6665705430601465E-4</v>
      </c>
      <c r="BG375" s="13">
        <f t="shared" si="662"/>
        <v>2.4273013212425858E-4</v>
      </c>
      <c r="BH375" s="13">
        <f t="shared" si="663"/>
        <v>4.5712631572857969E-5</v>
      </c>
      <c r="BI375" s="13">
        <f t="shared" si="664"/>
        <v>6.8871373060386917E-6</v>
      </c>
      <c r="BJ375" s="14">
        <f t="shared" si="665"/>
        <v>0.15515805078141445</v>
      </c>
      <c r="BK375" s="14">
        <f t="shared" si="666"/>
        <v>0.22880373316941027</v>
      </c>
      <c r="BL375" s="14">
        <f t="shared" si="667"/>
        <v>0.53973003796604213</v>
      </c>
      <c r="BM375" s="14">
        <f t="shared" si="668"/>
        <v>0.45924704972444236</v>
      </c>
      <c r="BN375" s="14">
        <f t="shared" si="669"/>
        <v>0.53841153955310228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1.3371</v>
      </c>
      <c r="F376" s="10">
        <f>VLOOKUP(B376,home!$B$2:$E$405,3,FALSE)</f>
        <v>0.99719999999999998</v>
      </c>
      <c r="G376" s="10">
        <f>VLOOKUP(C376,away!$B$2:$E$405,4,FALSE)</f>
        <v>1.0803</v>
      </c>
      <c r="H376" s="10">
        <f>VLOOKUP(A376,away!$A$2:$E$405,3,FALSE)</f>
        <v>1.1086</v>
      </c>
      <c r="I376" s="10">
        <f>VLOOKUP(C376,away!$B$2:$E$405,3,FALSE)</f>
        <v>0.85189999999999999</v>
      </c>
      <c r="J376" s="10">
        <f>VLOOKUP(B376,home!$B$2:$E$405,4,FALSE)</f>
        <v>1.3028999999999999</v>
      </c>
      <c r="K376" s="12">
        <f t="shared" si="614"/>
        <v>1.4404246164359999</v>
      </c>
      <c r="L376" s="12">
        <f t="shared" si="615"/>
        <v>1.230480049386</v>
      </c>
      <c r="M376" s="13">
        <f t="shared" si="616"/>
        <v>6.9189603518179182E-2</v>
      </c>
      <c r="N376" s="13">
        <f t="shared" si="617"/>
        <v>9.9662408109032166E-2</v>
      </c>
      <c r="O376" s="13">
        <f t="shared" si="618"/>
        <v>8.5136426754046868E-2</v>
      </c>
      <c r="P376" s="13">
        <f t="shared" si="619"/>
        <v>0.12263260485192957</v>
      </c>
      <c r="Q376" s="13">
        <f t="shared" si="620"/>
        <v>7.1778092986770389E-2</v>
      </c>
      <c r="R376" s="13">
        <f t="shared" si="621"/>
        <v>5.2379337298433595E-2</v>
      </c>
      <c r="S376" s="13">
        <f t="shared" si="622"/>
        <v>5.4338928856624238E-2</v>
      </c>
      <c r="T376" s="13">
        <f t="shared" si="623"/>
        <v>8.8321511403194122E-2</v>
      </c>
      <c r="U376" s="13">
        <f t="shared" si="624"/>
        <v>7.5448486837268083E-2</v>
      </c>
      <c r="V376" s="13">
        <f t="shared" si="625"/>
        <v>1.0701229426439061E-2</v>
      </c>
      <c r="W376" s="13">
        <f t="shared" si="626"/>
        <v>3.4463644019658755E-2</v>
      </c>
      <c r="X376" s="13">
        <f t="shared" si="627"/>
        <v>4.2406826395331228E-2</v>
      </c>
      <c r="Y376" s="13">
        <f t="shared" si="628"/>
        <v>2.6090376918615356E-2</v>
      </c>
      <c r="Z376" s="13">
        <f t="shared" si="629"/>
        <v>2.1483909848594177E-2</v>
      </c>
      <c r="AA376" s="13">
        <f t="shared" si="630"/>
        <v>3.0945952603206872E-2</v>
      </c>
      <c r="AB376" s="13">
        <f t="shared" si="631"/>
        <v>2.2287655954360448E-2</v>
      </c>
      <c r="AC376" s="13">
        <f t="shared" si="632"/>
        <v>1.1854378882023234E-3</v>
      </c>
      <c r="AD376" s="13">
        <f t="shared" si="633"/>
        <v>1.2410570304500951E-2</v>
      </c>
      <c r="AE376" s="13">
        <f t="shared" si="634"/>
        <v>1.5270959161190756E-2</v>
      </c>
      <c r="AF376" s="13">
        <f t="shared" si="635"/>
        <v>9.3953052914167966E-3</v>
      </c>
      <c r="AG376" s="13">
        <f t="shared" si="636"/>
        <v>3.8535785729930296E-3</v>
      </c>
      <c r="AH376" s="13">
        <f t="shared" si="637"/>
        <v>6.6088806128756323E-3</v>
      </c>
      <c r="AI376" s="13">
        <f t="shared" si="638"/>
        <v>9.5195943218726996E-3</v>
      </c>
      <c r="AJ376" s="13">
        <f t="shared" si="639"/>
        <v>6.8561289998549041E-3</v>
      </c>
      <c r="AK376" s="13">
        <f t="shared" si="640"/>
        <v>3.2919123282839123E-3</v>
      </c>
      <c r="AL376" s="13">
        <f t="shared" si="641"/>
        <v>8.4043456663095544E-5</v>
      </c>
      <c r="AM376" s="13">
        <f t="shared" si="642"/>
        <v>3.5752981941225602E-3</v>
      </c>
      <c r="AN376" s="13">
        <f t="shared" si="643"/>
        <v>4.3993330984736043E-3</v>
      </c>
      <c r="AO376" s="13">
        <f t="shared" si="644"/>
        <v>2.7066458041376329E-3</v>
      </c>
      <c r="AP376" s="13">
        <f t="shared" si="645"/>
        <v>1.110157887581895E-3</v>
      </c>
      <c r="AQ376" s="13">
        <f t="shared" si="646"/>
        <v>3.4150678308450679E-4</v>
      </c>
      <c r="AR376" s="13">
        <f t="shared" si="647"/>
        <v>1.6264191485834763E-3</v>
      </c>
      <c r="AS376" s="13">
        <f t="shared" si="648"/>
        <v>2.3427341782625197E-3</v>
      </c>
      <c r="AT376" s="13">
        <f t="shared" si="649"/>
        <v>1.687265990067649E-3</v>
      </c>
      <c r="AU376" s="13">
        <f t="shared" si="650"/>
        <v>8.101264888562338E-4</v>
      </c>
      <c r="AV376" s="13">
        <f t="shared" si="651"/>
        <v>2.9173153424384593E-4</v>
      </c>
      <c r="AW376" s="13">
        <f t="shared" si="652"/>
        <v>4.1377716237092034E-6</v>
      </c>
      <c r="AX376" s="13">
        <f t="shared" si="653"/>
        <v>8.58324588318884E-4</v>
      </c>
      <c r="AY376" s="13">
        <f t="shared" si="654"/>
        <v>1.0561512818238385E-3</v>
      </c>
      <c r="AZ376" s="13">
        <f t="shared" si="655"/>
        <v>6.4978654070884214E-4</v>
      </c>
      <c r="BA376" s="13">
        <f t="shared" si="656"/>
        <v>2.6651645823392477E-4</v>
      </c>
      <c r="BB376" s="13">
        <f t="shared" si="657"/>
        <v>8.1985796172465367E-5</v>
      </c>
      <c r="BC376" s="13">
        <f t="shared" si="658"/>
        <v>2.0176377304649134E-5</v>
      </c>
      <c r="BD376" s="13">
        <f t="shared" si="659"/>
        <v>3.3354605237855516E-4</v>
      </c>
      <c r="BE376" s="13">
        <f t="shared" si="660"/>
        <v>4.804479445611223E-4</v>
      </c>
      <c r="BF376" s="13">
        <f t="shared" si="661"/>
        <v>3.4602452313095962E-4</v>
      </c>
      <c r="BG376" s="13">
        <f t="shared" si="662"/>
        <v>1.6614074700278746E-4</v>
      </c>
      <c r="BH376" s="13">
        <f t="shared" si="663"/>
        <v>5.9828305443970149E-5</v>
      </c>
      <c r="BI376" s="13">
        <f t="shared" si="664"/>
        <v>1.7235632784229316E-5</v>
      </c>
      <c r="BJ376" s="14">
        <f t="shared" si="665"/>
        <v>0.4187191559726664</v>
      </c>
      <c r="BK376" s="14">
        <f t="shared" si="666"/>
        <v>0.2591879992798613</v>
      </c>
      <c r="BL376" s="14">
        <f t="shared" si="667"/>
        <v>0.30063587625551835</v>
      </c>
      <c r="BM376" s="14">
        <f t="shared" si="668"/>
        <v>0.49819645432804838</v>
      </c>
      <c r="BN376" s="14">
        <f t="shared" si="669"/>
        <v>0.50077847351839178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1.3371</v>
      </c>
      <c r="F377" s="10">
        <f>VLOOKUP(B377,home!$B$2:$E$405,3,FALSE)</f>
        <v>0.83589999999999998</v>
      </c>
      <c r="G377" s="10">
        <f>VLOOKUP(C377,away!$B$2:$E$405,4,FALSE)</f>
        <v>0.52790000000000004</v>
      </c>
      <c r="H377" s="10">
        <f>VLOOKUP(A377,away!$A$2:$E$405,3,FALSE)</f>
        <v>1.1086</v>
      </c>
      <c r="I377" s="10">
        <f>VLOOKUP(C377,away!$B$2:$E$405,3,FALSE)</f>
        <v>1.9633</v>
      </c>
      <c r="J377" s="10">
        <f>VLOOKUP(B377,home!$B$2:$E$405,4,FALSE)</f>
        <v>1.3795999999999999</v>
      </c>
      <c r="K377" s="12">
        <f t="shared" si="614"/>
        <v>0.59002426973099997</v>
      </c>
      <c r="L377" s="12">
        <f t="shared" si="615"/>
        <v>3.0027192386479999</v>
      </c>
      <c r="M377" s="13">
        <f t="shared" si="616"/>
        <v>2.7522717941652008E-2</v>
      </c>
      <c r="N377" s="13">
        <f t="shared" si="617"/>
        <v>1.6239071554535515E-2</v>
      </c>
      <c r="O377" s="13">
        <f t="shared" si="618"/>
        <v>8.2642994663280955E-2</v>
      </c>
      <c r="P377" s="13">
        <f t="shared" si="619"/>
        <v>4.8761372574585279E-2</v>
      </c>
      <c r="Q377" s="13">
        <f t="shared" si="620"/>
        <v>4.7907231675371354E-3</v>
      </c>
      <c r="R377" s="13">
        <f t="shared" si="621"/>
        <v>0.12407685500745888</v>
      </c>
      <c r="S377" s="13">
        <f t="shared" si="622"/>
        <v>2.1597353324607747E-2</v>
      </c>
      <c r="T377" s="13">
        <f t="shared" si="623"/>
        <v>1.4385196622200442E-2</v>
      </c>
      <c r="U377" s="13">
        <f t="shared" si="624"/>
        <v>7.3208355766295086E-2</v>
      </c>
      <c r="V377" s="13">
        <f t="shared" si="625"/>
        <v>4.2515043363197764E-3</v>
      </c>
      <c r="W377" s="13">
        <f t="shared" si="626"/>
        <v>9.4221431280316068E-4</v>
      </c>
      <c r="X377" s="13">
        <f t="shared" si="627"/>
        <v>2.8292050439835546E-3</v>
      </c>
      <c r="Y377" s="13">
        <f t="shared" si="628"/>
        <v>4.2476542078246906E-3</v>
      </c>
      <c r="Z377" s="13">
        <f t="shared" si="629"/>
        <v>0.12418931986727841</v>
      </c>
      <c r="AA377" s="13">
        <f t="shared" si="630"/>
        <v>7.3274712763080507E-2</v>
      </c>
      <c r="AB377" s="13">
        <f t="shared" si="631"/>
        <v>2.1616929443892676E-2</v>
      </c>
      <c r="AC377" s="13">
        <f t="shared" si="632"/>
        <v>4.70768338053603E-4</v>
      </c>
      <c r="AD377" s="13">
        <f t="shared" si="633"/>
        <v>1.3898232796044518E-4</v>
      </c>
      <c r="AE377" s="13">
        <f t="shared" si="634"/>
        <v>4.1732490999891455E-4</v>
      </c>
      <c r="AF377" s="13">
        <f t="shared" si="635"/>
        <v>6.26554768010393E-4</v>
      </c>
      <c r="AG377" s="13">
        <f t="shared" si="636"/>
        <v>6.271226853238139E-4</v>
      </c>
      <c r="AH377" s="13">
        <f t="shared" si="637"/>
        <v>9.3226415000021809E-2</v>
      </c>
      <c r="AI377" s="13">
        <f t="shared" si="638"/>
        <v>5.5005847430027011E-2</v>
      </c>
      <c r="AJ377" s="13">
        <f t="shared" si="639"/>
        <v>1.622739248041824E-2</v>
      </c>
      <c r="AK377" s="13">
        <f t="shared" si="640"/>
        <v>3.1915184659656983E-3</v>
      </c>
      <c r="AL377" s="13">
        <f t="shared" si="641"/>
        <v>3.3361981729878802E-5</v>
      </c>
      <c r="AM377" s="13">
        <f t="shared" si="642"/>
        <v>1.6400589312075205E-5</v>
      </c>
      <c r="AN377" s="13">
        <f t="shared" si="643"/>
        <v>4.9246365052532978E-5</v>
      </c>
      <c r="AO377" s="13">
        <f t="shared" si="644"/>
        <v>7.3936503888361664E-5</v>
      </c>
      <c r="AP377" s="13">
        <f t="shared" si="645"/>
        <v>7.4003520887985403E-5</v>
      </c>
      <c r="AQ377" s="13">
        <f t="shared" si="646"/>
        <v>5.5552948974510741E-5</v>
      </c>
      <c r="AR377" s="13">
        <f t="shared" si="647"/>
        <v>5.5986549974149563E-2</v>
      </c>
      <c r="AS377" s="13">
        <f t="shared" si="648"/>
        <v>3.3033423263255736E-2</v>
      </c>
      <c r="AT377" s="13">
        <f t="shared" si="649"/>
        <v>9.7452607188087438E-3</v>
      </c>
      <c r="AU377" s="13">
        <f t="shared" si="650"/>
        <v>1.9166467796511099E-3</v>
      </c>
      <c r="AV377" s="13">
        <f t="shared" si="651"/>
        <v>2.8271702912397969E-4</v>
      </c>
      <c r="AW377" s="13">
        <f t="shared" si="652"/>
        <v>1.6418517567982712E-6</v>
      </c>
      <c r="AX377" s="13">
        <f t="shared" si="653"/>
        <v>1.6127909553358695E-6</v>
      </c>
      <c r="AY377" s="13">
        <f t="shared" si="654"/>
        <v>4.8427584295045016E-6</v>
      </c>
      <c r="AZ377" s="13">
        <f t="shared" si="655"/>
        <v>7.2707219521989711E-6</v>
      </c>
      <c r="BA377" s="13">
        <f t="shared" si="656"/>
        <v>7.2773122282427322E-6</v>
      </c>
      <c r="BB377" s="13">
        <f t="shared" si="657"/>
        <v>5.4629313583482003E-6</v>
      </c>
      <c r="BC377" s="13">
        <f t="shared" si="658"/>
        <v>3.2807298178251171E-6</v>
      </c>
      <c r="BD377" s="13">
        <f t="shared" si="659"/>
        <v>2.8018648452151098E-2</v>
      </c>
      <c r="BE377" s="13">
        <f t="shared" si="660"/>
        <v>1.6531682591830067E-2</v>
      </c>
      <c r="BF377" s="13">
        <f t="shared" si="661"/>
        <v>4.8770469743346081E-3</v>
      </c>
      <c r="BG377" s="13">
        <f t="shared" si="662"/>
        <v>9.5919202649185362E-4</v>
      </c>
      <c r="BH377" s="13">
        <f t="shared" si="663"/>
        <v>1.4148664374066347E-4</v>
      </c>
      <c r="BI377" s="13">
        <f t="shared" si="664"/>
        <v>1.6696110729955025E-5</v>
      </c>
      <c r="BJ377" s="14">
        <f t="shared" si="665"/>
        <v>4.5542936773034982E-2</v>
      </c>
      <c r="BK377" s="14">
        <f t="shared" si="666"/>
        <v>0.1026419212553778</v>
      </c>
      <c r="BL377" s="14">
        <f t="shared" si="667"/>
        <v>0.69398037158470804</v>
      </c>
      <c r="BM377" s="14">
        <f t="shared" si="668"/>
        <v>0.66231761366467667</v>
      </c>
      <c r="BN377" s="14">
        <f t="shared" si="669"/>
        <v>0.30403373490904984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1.3371</v>
      </c>
      <c r="F378" s="10">
        <f>VLOOKUP(B378,home!$B$2:$E$405,3,FALSE)</f>
        <v>0.74790000000000001</v>
      </c>
      <c r="G378" s="10">
        <f>VLOOKUP(C378,away!$B$2:$E$405,4,FALSE)</f>
        <v>0.96789999999999998</v>
      </c>
      <c r="H378" s="10">
        <f>VLOOKUP(A378,away!$A$2:$E$405,3,FALSE)</f>
        <v>1.1086</v>
      </c>
      <c r="I378" s="10">
        <f>VLOOKUP(C378,away!$B$2:$E$405,3,FALSE)</f>
        <v>1.4326000000000001</v>
      </c>
      <c r="J378" s="10">
        <f>VLOOKUP(B378,home!$B$2:$E$405,4,FALSE)</f>
        <v>1.0524</v>
      </c>
      <c r="K378" s="12">
        <f t="shared" si="614"/>
        <v>0.96791654141100003</v>
      </c>
      <c r="L378" s="12">
        <f t="shared" si="615"/>
        <v>1.6714010108640003</v>
      </c>
      <c r="M378" s="13">
        <f t="shared" si="616"/>
        <v>7.1409986513945561E-2</v>
      </c>
      <c r="N378" s="13">
        <f t="shared" si="617"/>
        <v>6.9118907168784341E-2</v>
      </c>
      <c r="O378" s="13">
        <f t="shared" si="618"/>
        <v>0.11935472364519323</v>
      </c>
      <c r="P378" s="13">
        <f t="shared" si="619"/>
        <v>0.11552541131172116</v>
      </c>
      <c r="Q378" s="13">
        <f t="shared" si="620"/>
        <v>3.345066678645886E-2</v>
      </c>
      <c r="R378" s="13">
        <f t="shared" si="621"/>
        <v>9.9744802875984695E-2</v>
      </c>
      <c r="S378" s="13">
        <f t="shared" si="622"/>
        <v>4.6723579257839529E-2</v>
      </c>
      <c r="T378" s="13">
        <f t="shared" si="623"/>
        <v>5.5909478280962176E-2</v>
      </c>
      <c r="U378" s="13">
        <f t="shared" si="624"/>
        <v>9.6544644623445086E-2</v>
      </c>
      <c r="V378" s="13">
        <f t="shared" si="625"/>
        <v>8.3987019108837449E-3</v>
      </c>
      <c r="W378" s="13">
        <f t="shared" si="626"/>
        <v>1.0792484567947024E-2</v>
      </c>
      <c r="X378" s="13">
        <f t="shared" si="627"/>
        <v>1.8038569616600778E-2</v>
      </c>
      <c r="Y378" s="13">
        <f t="shared" si="628"/>
        <v>1.5074841745863593E-2</v>
      </c>
      <c r="Z378" s="13">
        <f t="shared" si="629"/>
        <v>5.5571188118450403E-2</v>
      </c>
      <c r="AA378" s="13">
        <f t="shared" si="630"/>
        <v>5.3788272205710579E-2</v>
      </c>
      <c r="AB378" s="13">
        <f t="shared" si="631"/>
        <v>2.6031279200912402E-2</v>
      </c>
      <c r="AC378" s="13">
        <f t="shared" si="632"/>
        <v>8.4920150887255591E-4</v>
      </c>
      <c r="AD378" s="13">
        <f t="shared" si="633"/>
        <v>2.6115560840597181E-3</v>
      </c>
      <c r="AE378" s="13">
        <f t="shared" si="634"/>
        <v>4.3649574788254429E-3</v>
      </c>
      <c r="AF378" s="13">
        <f t="shared" si="635"/>
        <v>3.6477971712436121E-3</v>
      </c>
      <c r="AG378" s="13">
        <f t="shared" si="636"/>
        <v>2.0323106264811372E-3</v>
      </c>
      <c r="AH378" s="13">
        <f t="shared" si="637"/>
        <v>2.3220434999022887E-2</v>
      </c>
      <c r="AI378" s="13">
        <f t="shared" si="638"/>
        <v>2.2475443134313173E-2</v>
      </c>
      <c r="AJ378" s="13">
        <f t="shared" si="639"/>
        <v>1.0877176592622006E-2</v>
      </c>
      <c r="AK378" s="13">
        <f t="shared" si="640"/>
        <v>3.5093997159491262E-3</v>
      </c>
      <c r="AL378" s="13">
        <f t="shared" si="641"/>
        <v>5.4952736102185152E-5</v>
      </c>
      <c r="AM378" s="13">
        <f t="shared" si="642"/>
        <v>5.0555366651678746E-4</v>
      </c>
      <c r="AN378" s="13">
        <f t="shared" si="643"/>
        <v>8.4498290926216034E-4</v>
      </c>
      <c r="AO378" s="13">
        <f t="shared" si="644"/>
        <v>7.0615264435178941E-4</v>
      </c>
      <c r="AP378" s="13">
        <f t="shared" si="645"/>
        <v>3.934214145312891E-4</v>
      </c>
      <c r="AQ378" s="13">
        <f t="shared" si="646"/>
        <v>1.6439123748578541E-4</v>
      </c>
      <c r="AR378" s="13">
        <f t="shared" si="647"/>
        <v>7.7621317060137356E-3</v>
      </c>
      <c r="AS378" s="13">
        <f t="shared" si="648"/>
        <v>7.513095674861481E-3</v>
      </c>
      <c r="AT378" s="13">
        <f t="shared" si="649"/>
        <v>3.6360247904509333E-3</v>
      </c>
      <c r="AU378" s="13">
        <f t="shared" si="650"/>
        <v>1.1731228465526413E-3</v>
      </c>
      <c r="AV378" s="13">
        <f t="shared" si="651"/>
        <v>2.8387125207136491E-4</v>
      </c>
      <c r="AW378" s="13">
        <f t="shared" si="652"/>
        <v>2.4694793134468303E-6</v>
      </c>
      <c r="AX378" s="13">
        <f t="shared" si="653"/>
        <v>8.1555626065429805E-5</v>
      </c>
      <c r="AY378" s="13">
        <f t="shared" si="654"/>
        <v>1.3631215584740579E-4</v>
      </c>
      <c r="AZ378" s="13">
        <f t="shared" si="655"/>
        <v>1.1391613753820261E-4</v>
      </c>
      <c r="BA378" s="13">
        <f t="shared" si="656"/>
        <v>6.3466515811691433E-5</v>
      </c>
      <c r="BB378" s="13">
        <f t="shared" si="657"/>
        <v>2.6519499670919283E-5</v>
      </c>
      <c r="BC378" s="13">
        <f t="shared" si="658"/>
        <v>8.864943711516405E-6</v>
      </c>
      <c r="BD378" s="13">
        <f t="shared" si="659"/>
        <v>2.1622724633151439E-3</v>
      </c>
      <c r="BE378" s="13">
        <f t="shared" si="660"/>
        <v>2.0928992842802379E-3</v>
      </c>
      <c r="BF378" s="13">
        <f t="shared" si="661"/>
        <v>1.0128759183810425E-3</v>
      </c>
      <c r="BG378" s="13">
        <f t="shared" si="662"/>
        <v>3.267931185992897E-4</v>
      </c>
      <c r="BH378" s="13">
        <f t="shared" si="663"/>
        <v>7.9077116277884784E-5</v>
      </c>
      <c r="BI378" s="13">
        <f t="shared" si="664"/>
        <v>1.5308009778489148E-5</v>
      </c>
      <c r="BJ378" s="14">
        <f t="shared" si="665"/>
        <v>0.21808670627801963</v>
      </c>
      <c r="BK378" s="14">
        <f t="shared" si="666"/>
        <v>0.24309814539521213</v>
      </c>
      <c r="BL378" s="14">
        <f t="shared" si="667"/>
        <v>0.48160364917373538</v>
      </c>
      <c r="BM378" s="14">
        <f t="shared" si="668"/>
        <v>0.48962134798679574</v>
      </c>
      <c r="BN378" s="14">
        <f t="shared" si="669"/>
        <v>0.50860449830208787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1.3371</v>
      </c>
      <c r="F379" s="10">
        <f>VLOOKUP(B379,home!$B$2:$E$405,3,FALSE)</f>
        <v>1.2318</v>
      </c>
      <c r="G379" s="10">
        <f>VLOOKUP(C379,away!$B$2:$E$405,4,FALSE)</f>
        <v>0.78939999999999999</v>
      </c>
      <c r="H379" s="10">
        <f>VLOOKUP(A379,away!$A$2:$E$405,3,FALSE)</f>
        <v>1.1086</v>
      </c>
      <c r="I379" s="10">
        <f>VLOOKUP(C379,away!$B$2:$E$405,3,FALSE)</f>
        <v>0.65149999999999997</v>
      </c>
      <c r="J379" s="10">
        <f>VLOOKUP(B379,home!$B$2:$E$405,4,FALSE)</f>
        <v>0.79590000000000005</v>
      </c>
      <c r="K379" s="12">
        <f t="shared" si="614"/>
        <v>1.3001732023319998</v>
      </c>
      <c r="L379" s="12">
        <f t="shared" si="615"/>
        <v>0.57484108311000004</v>
      </c>
      <c r="M379" s="13">
        <f t="shared" si="616"/>
        <v>0.15335277611709203</v>
      </c>
      <c r="N379" s="13">
        <f t="shared" si="617"/>
        <v>0.19938517001066172</v>
      </c>
      <c r="O379" s="13">
        <f t="shared" si="618"/>
        <v>8.8153475921074517E-2</v>
      </c>
      <c r="P379" s="13">
        <f t="shared" si="619"/>
        <v>0.11461478708500028</v>
      </c>
      <c r="Q379" s="13">
        <f t="shared" si="620"/>
        <v>0.12961762749513614</v>
      </c>
      <c r="R379" s="13">
        <f t="shared" si="621"/>
        <v>2.5337119789190888E-2</v>
      </c>
      <c r="S379" s="13">
        <f t="shared" si="622"/>
        <v>2.1415571584614778E-2</v>
      </c>
      <c r="T379" s="13">
        <f t="shared" si="623"/>
        <v>7.4509537379452581E-2</v>
      </c>
      <c r="U379" s="13">
        <f t="shared" si="624"/>
        <v>3.2942644174181801E-2</v>
      </c>
      <c r="V379" s="13">
        <f t="shared" si="625"/>
        <v>1.7784275211874506E-3</v>
      </c>
      <c r="W379" s="13">
        <f t="shared" si="626"/>
        <v>5.6175121939675839E-2</v>
      </c>
      <c r="X379" s="13">
        <f t="shared" si="627"/>
        <v>3.229176793963958E-2</v>
      </c>
      <c r="Y379" s="13">
        <f t="shared" si="628"/>
        <v>9.2813174289795956E-3</v>
      </c>
      <c r="Z379" s="13">
        <f t="shared" si="629"/>
        <v>4.8549391275021026E-3</v>
      </c>
      <c r="AA379" s="13">
        <f t="shared" si="630"/>
        <v>6.3122617525313337E-3</v>
      </c>
      <c r="AB379" s="13">
        <f t="shared" si="631"/>
        <v>4.1035167883732336E-3</v>
      </c>
      <c r="AC379" s="13">
        <f t="shared" si="632"/>
        <v>8.3074014393521434E-5</v>
      </c>
      <c r="AD379" s="13">
        <f t="shared" si="633"/>
        <v>1.8259347045924721E-2</v>
      </c>
      <c r="AE379" s="13">
        <f t="shared" si="634"/>
        <v>1.0496222832760745E-2</v>
      </c>
      <c r="AF379" s="13">
        <f t="shared" si="635"/>
        <v>3.0168300508740496E-3</v>
      </c>
      <c r="AG379" s="13">
        <f t="shared" si="636"/>
        <v>5.7806595133441175E-4</v>
      </c>
      <c r="AH379" s="13">
        <f t="shared" si="637"/>
        <v>6.9770461662160659E-4</v>
      </c>
      <c r="AI379" s="13">
        <f t="shared" si="638"/>
        <v>9.0713684567473446E-4</v>
      </c>
      <c r="AJ379" s="13">
        <f t="shared" si="639"/>
        <v>5.8971750879713433E-4</v>
      </c>
      <c r="AK379" s="13">
        <f t="shared" si="640"/>
        <v>2.555783006280066E-4</v>
      </c>
      <c r="AL379" s="13">
        <f t="shared" si="641"/>
        <v>2.4835573800736663E-6</v>
      </c>
      <c r="AM379" s="13">
        <f t="shared" si="642"/>
        <v>4.7480627442382578E-3</v>
      </c>
      <c r="AN379" s="13">
        <f t="shared" si="643"/>
        <v>2.729381530572159E-3</v>
      </c>
      <c r="AO379" s="13">
        <f t="shared" si="644"/>
        <v>7.8448031762726471E-4</v>
      </c>
      <c r="AP379" s="13">
        <f t="shared" si="645"/>
        <v>1.5031717182111126E-4</v>
      </c>
      <c r="AQ379" s="13">
        <f t="shared" si="646"/>
        <v>2.1602121464919883E-5</v>
      </c>
      <c r="AR379" s="13">
        <f t="shared" si="647"/>
        <v>8.0213855501922368E-5</v>
      </c>
      <c r="AS379" s="13">
        <f t="shared" si="648"/>
        <v>1.0429190537933069E-4</v>
      </c>
      <c r="AT379" s="13">
        <f t="shared" si="649"/>
        <v>6.7798770297175157E-5</v>
      </c>
      <c r="AU379" s="13">
        <f t="shared" si="650"/>
        <v>2.9383381430483311E-5</v>
      </c>
      <c r="AV379" s="13">
        <f t="shared" si="651"/>
        <v>9.5508712824535219E-6</v>
      </c>
      <c r="AW379" s="13">
        <f t="shared" si="652"/>
        <v>5.1560925863219873E-8</v>
      </c>
      <c r="AX379" s="13">
        <f t="shared" si="653"/>
        <v>1.0288839905082522E-3</v>
      </c>
      <c r="AY379" s="13">
        <f t="shared" si="654"/>
        <v>5.9144478749830268E-4</v>
      </c>
      <c r="AZ379" s="13">
        <f t="shared" si="655"/>
        <v>1.6999338112264406E-4</v>
      </c>
      <c r="BA379" s="13">
        <f t="shared" si="656"/>
        <v>3.2573059775357252E-5</v>
      </c>
      <c r="BB379" s="13">
        <f t="shared" si="657"/>
        <v>4.6810832403682824E-6</v>
      </c>
      <c r="BC379" s="13">
        <f t="shared" si="658"/>
        <v>5.3817579200427461E-7</v>
      </c>
      <c r="BD379" s="13">
        <f t="shared" si="659"/>
        <v>7.6850365961923445E-6</v>
      </c>
      <c r="BE379" s="13">
        <f t="shared" si="660"/>
        <v>9.9918786413100114E-6</v>
      </c>
      <c r="BF379" s="13">
        <f t="shared" si="661"/>
        <v>6.4955864251923759E-6</v>
      </c>
      <c r="BG379" s="13">
        <f t="shared" si="662"/>
        <v>2.8151291344888807E-6</v>
      </c>
      <c r="BH379" s="13">
        <f t="shared" si="663"/>
        <v>9.150388654416293E-7</v>
      </c>
      <c r="BI379" s="13">
        <f t="shared" si="664"/>
        <v>2.3794180238789664E-7</v>
      </c>
      <c r="BJ379" s="14">
        <f t="shared" si="665"/>
        <v>0.5438729664380999</v>
      </c>
      <c r="BK379" s="14">
        <f t="shared" si="666"/>
        <v>0.2918385646671664</v>
      </c>
      <c r="BL379" s="14">
        <f t="shared" si="667"/>
        <v>0.15961853509242963</v>
      </c>
      <c r="BM379" s="14">
        <f t="shared" si="668"/>
        <v>0.28913265568047025</v>
      </c>
      <c r="BN379" s="14">
        <f t="shared" si="669"/>
        <v>0.71046095641815554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1.3371</v>
      </c>
      <c r="F380" s="10">
        <f>VLOOKUP(B380,home!$B$2:$E$405,3,FALSE)</f>
        <v>0.52790000000000004</v>
      </c>
      <c r="G380" s="10">
        <f>VLOOKUP(C380,away!$B$2:$E$405,4,FALSE)</f>
        <v>1.8282</v>
      </c>
      <c r="H380" s="10">
        <f>VLOOKUP(A380,away!$A$2:$E$405,3,FALSE)</f>
        <v>1.1086</v>
      </c>
      <c r="I380" s="10">
        <f>VLOOKUP(C380,away!$B$2:$E$405,3,FALSE)</f>
        <v>0.55120000000000002</v>
      </c>
      <c r="J380" s="10">
        <f>VLOOKUP(B380,home!$B$2:$E$405,4,FALSE)</f>
        <v>1.0611999999999999</v>
      </c>
      <c r="K380" s="12">
        <f t="shared" si="614"/>
        <v>1.2904442755380001</v>
      </c>
      <c r="L380" s="12">
        <f t="shared" si="615"/>
        <v>0.64845721158399994</v>
      </c>
      <c r="M380" s="13">
        <f t="shared" si="616"/>
        <v>0.14386189715488382</v>
      </c>
      <c r="N380" s="13">
        <f t="shared" si="617"/>
        <v>0.1856457616515563</v>
      </c>
      <c r="O380" s="13">
        <f t="shared" si="618"/>
        <v>9.3288284682240125E-2</v>
      </c>
      <c r="P380" s="13">
        <f t="shared" si="619"/>
        <v>0.12038333294295606</v>
      </c>
      <c r="Q380" s="13">
        <f t="shared" si="620"/>
        <v>0.11978275520057144</v>
      </c>
      <c r="R380" s="13">
        <f t="shared" si="621"/>
        <v>3.02467304792499E-2</v>
      </c>
      <c r="S380" s="13">
        <f t="shared" si="622"/>
        <v>2.5184129948689883E-2</v>
      </c>
      <c r="T380" s="13">
        <f t="shared" si="623"/>
        <v>7.7673991433211409E-2</v>
      </c>
      <c r="U380" s="13">
        <f t="shared" si="624"/>
        <v>3.9031720200688777E-2</v>
      </c>
      <c r="V380" s="13">
        <f t="shared" si="625"/>
        <v>2.3415585521406775E-3</v>
      </c>
      <c r="W380" s="13">
        <f t="shared" si="626"/>
        <v>5.1524323585582343E-2</v>
      </c>
      <c r="X380" s="13">
        <f t="shared" si="627"/>
        <v>3.3411319201058443E-2</v>
      </c>
      <c r="Y380" s="13">
        <f t="shared" si="628"/>
        <v>1.0832905442230659E-2</v>
      </c>
      <c r="Z380" s="13">
        <f t="shared" si="629"/>
        <v>6.5379035020357258E-3</v>
      </c>
      <c r="AA380" s="13">
        <f t="shared" si="630"/>
        <v>8.436800148221844E-3</v>
      </c>
      <c r="AB380" s="13">
        <f t="shared" si="631"/>
        <v>5.4436102275655165E-3</v>
      </c>
      <c r="AC380" s="13">
        <f t="shared" si="632"/>
        <v>1.2246320445272947E-4</v>
      </c>
      <c r="AD380" s="13">
        <f t="shared" si="633"/>
        <v>1.6622317105495572E-2</v>
      </c>
      <c r="AE380" s="13">
        <f t="shared" si="634"/>
        <v>1.0778861400294682E-2</v>
      </c>
      <c r="AF380" s="13">
        <f t="shared" si="635"/>
        <v>3.4948152038427492E-3</v>
      </c>
      <c r="AG380" s="13">
        <f t="shared" si="636"/>
        <v>7.5541270736174601E-4</v>
      </c>
      <c r="AH380" s="13">
        <f t="shared" si="637"/>
        <v>1.0598876686338384E-3</v>
      </c>
      <c r="AI380" s="13">
        <f t="shared" si="638"/>
        <v>1.3677259747018535E-3</v>
      </c>
      <c r="AJ380" s="13">
        <f t="shared" si="639"/>
        <v>8.8248707727931939E-4</v>
      </c>
      <c r="AK380" s="13">
        <f t="shared" si="640"/>
        <v>3.7960013237045283E-4</v>
      </c>
      <c r="AL380" s="13">
        <f t="shared" si="641"/>
        <v>4.0990780759751006E-6</v>
      </c>
      <c r="AM380" s="13">
        <f t="shared" si="642"/>
        <v>4.2900347909928249E-3</v>
      </c>
      <c r="AN380" s="13">
        <f t="shared" si="643"/>
        <v>2.7819039981655551E-3</v>
      </c>
      <c r="AO380" s="13">
        <f t="shared" si="644"/>
        <v>9.0197285477240836E-4</v>
      </c>
      <c r="AP380" s="13">
        <f t="shared" si="645"/>
        <v>1.9496360077672539E-4</v>
      </c>
      <c r="AQ380" s="13">
        <f t="shared" si="646"/>
        <v>3.1606388230012871E-5</v>
      </c>
      <c r="AR380" s="13">
        <f t="shared" si="647"/>
        <v>1.3745836043891309E-4</v>
      </c>
      <c r="AS380" s="13">
        <f t="shared" si="648"/>
        <v>1.7738235435323446E-4</v>
      </c>
      <c r="AT380" s="13">
        <f t="shared" si="649"/>
        <v>1.1445102187829227E-4</v>
      </c>
      <c r="AU380" s="13">
        <f t="shared" si="650"/>
        <v>4.9230888670772225E-5</v>
      </c>
      <c r="AV380" s="13">
        <f t="shared" si="651"/>
        <v>1.5882429616211646E-5</v>
      </c>
      <c r="AW380" s="13">
        <f t="shared" si="652"/>
        <v>9.5280553112687104E-8</v>
      </c>
      <c r="AX380" s="13">
        <f t="shared" si="653"/>
        <v>9.2267513964925827E-4</v>
      </c>
      <c r="AY380" s="13">
        <f t="shared" si="654"/>
        <v>5.9831534825483565E-4</v>
      </c>
      <c r="AZ380" s="13">
        <f t="shared" si="655"/>
        <v>1.939909511886203E-4</v>
      </c>
      <c r="BA380" s="13">
        <f t="shared" si="656"/>
        <v>4.1931610426766862E-5</v>
      </c>
      <c r="BB380" s="13">
        <f t="shared" si="657"/>
        <v>6.7977137936419532E-6</v>
      </c>
      <c r="BC380" s="13">
        <f t="shared" si="658"/>
        <v>8.8160530635423102E-7</v>
      </c>
      <c r="BD380" s="13">
        <f t="shared" si="659"/>
        <v>1.4855977519854332E-5</v>
      </c>
      <c r="BE380" s="13">
        <f t="shared" si="660"/>
        <v>1.9170811148017235E-5</v>
      </c>
      <c r="BF380" s="13">
        <f t="shared" si="661"/>
        <v>1.2369431751689462E-5</v>
      </c>
      <c r="BG380" s="13">
        <f t="shared" si="662"/>
        <v>5.3206874652085483E-6</v>
      </c>
      <c r="BH380" s="13">
        <f t="shared" si="663"/>
        <v>1.7165126703512904E-6</v>
      </c>
      <c r="BI380" s="13">
        <f t="shared" si="664"/>
        <v>4.4301278986865352E-7</v>
      </c>
      <c r="BJ380" s="14">
        <f t="shared" si="665"/>
        <v>0.5204875369327624</v>
      </c>
      <c r="BK380" s="14">
        <f t="shared" si="666"/>
        <v>0.29249579622945399</v>
      </c>
      <c r="BL380" s="14">
        <f t="shared" si="667"/>
        <v>0.18068512807925405</v>
      </c>
      <c r="BM380" s="14">
        <f t="shared" si="668"/>
        <v>0.30639938256434662</v>
      </c>
      <c r="BN380" s="14">
        <f t="shared" si="669"/>
        <v>0.69320876211145765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1.8412999999999999</v>
      </c>
      <c r="F384" s="10">
        <f>VLOOKUP(B384,home!$B$2:$E$405,3,FALSE)</f>
        <v>0.96089999999999998</v>
      </c>
      <c r="G384" s="10">
        <f>VLOOKUP(C384,away!$B$2:$E$405,4,FALSE)</f>
        <v>1.3368</v>
      </c>
      <c r="H384" s="10">
        <f>VLOOKUP(A384,away!$A$2:$E$405,3,FALSE)</f>
        <v>1.226</v>
      </c>
      <c r="I384" s="10">
        <f>VLOOKUP(C384,away!$B$2:$E$405,3,FALSE)</f>
        <v>1.0666</v>
      </c>
      <c r="J384" s="10">
        <f>VLOOKUP(B384,home!$B$2:$E$405,4,FALSE)</f>
        <v>0.75290000000000001</v>
      </c>
      <c r="K384" s="12">
        <f t="shared" si="614"/>
        <v>2.365207151256</v>
      </c>
      <c r="L384" s="12">
        <f t="shared" si="615"/>
        <v>0.98453088964000002</v>
      </c>
      <c r="M384" s="13">
        <f t="shared" si="616"/>
        <v>3.5093545970704132E-2</v>
      </c>
      <c r="N384" s="13">
        <f t="shared" si="617"/>
        <v>8.3003505892840598E-2</v>
      </c>
      <c r="O384" s="13">
        <f t="shared" si="618"/>
        <v>3.4550680035159577E-2</v>
      </c>
      <c r="P384" s="13">
        <f t="shared" si="619"/>
        <v>8.1719515499917336E-2</v>
      </c>
      <c r="Q384" s="13">
        <f t="shared" si="620"/>
        <v>9.8160242858533073E-2</v>
      </c>
      <c r="R384" s="13">
        <f t="shared" si="621"/>
        <v>1.7008105876341321E-2</v>
      </c>
      <c r="S384" s="13">
        <f t="shared" si="622"/>
        <v>4.7573414347441889E-2</v>
      </c>
      <c r="T384" s="13">
        <f t="shared" si="623"/>
        <v>9.6641791228790019E-2</v>
      </c>
      <c r="U384" s="13">
        <f t="shared" si="624"/>
        <v>4.0227693648041692E-2</v>
      </c>
      <c r="V384" s="13">
        <f t="shared" si="625"/>
        <v>1.2308931152168662E-2</v>
      </c>
      <c r="W384" s="13">
        <f t="shared" si="626"/>
        <v>7.7389769459342714E-2</v>
      </c>
      <c r="X384" s="13">
        <f t="shared" si="627"/>
        <v>7.6192618574841178E-2</v>
      </c>
      <c r="Y384" s="13">
        <f t="shared" si="628"/>
        <v>3.7506993274744785E-2</v>
      </c>
      <c r="Z384" s="13">
        <f t="shared" si="629"/>
        <v>5.5816685365085448E-3</v>
      </c>
      <c r="AA384" s="13">
        <f t="shared" si="630"/>
        <v>1.3201802338490621E-2</v>
      </c>
      <c r="AB384" s="13">
        <f t="shared" si="631"/>
        <v>1.5612498650233104E-2</v>
      </c>
      <c r="AC384" s="13">
        <f t="shared" si="632"/>
        <v>1.7914260696909278E-3</v>
      </c>
      <c r="AD384" s="13">
        <f t="shared" si="633"/>
        <v>4.5760709039822649E-2</v>
      </c>
      <c r="AE384" s="13">
        <f t="shared" si="634"/>
        <v>4.5052831581533781E-2</v>
      </c>
      <c r="AF384" s="13">
        <f t="shared" si="635"/>
        <v>2.2177952178884269E-2</v>
      </c>
      <c r="AG384" s="13">
        <f t="shared" si="636"/>
        <v>7.2782929963567692E-3</v>
      </c>
      <c r="AH384" s="13">
        <f t="shared" si="637"/>
        <v>1.3738312724810885E-3</v>
      </c>
      <c r="AI384" s="13">
        <f t="shared" si="638"/>
        <v>3.249395550291401E-3</v>
      </c>
      <c r="AJ384" s="13">
        <f t="shared" si="639"/>
        <v>3.8427467964043237E-3</v>
      </c>
      <c r="AK384" s="13">
        <f t="shared" si="640"/>
        <v>3.0296307344405303E-3</v>
      </c>
      <c r="AL384" s="13">
        <f t="shared" si="641"/>
        <v>1.6686198720559386E-4</v>
      </c>
      <c r="AM384" s="13">
        <f t="shared" si="642"/>
        <v>2.1646711253506725E-2</v>
      </c>
      <c r="AN384" s="13">
        <f t="shared" si="643"/>
        <v>2.1311855888195175E-2</v>
      </c>
      <c r="AO384" s="13">
        <f t="shared" si="644"/>
        <v>1.0491090218742134E-2</v>
      </c>
      <c r="AP384" s="13">
        <f t="shared" si="645"/>
        <v>3.4429341287838988E-3</v>
      </c>
      <c r="AQ384" s="13">
        <f t="shared" si="646"/>
        <v>8.4741875019588248E-4</v>
      </c>
      <c r="AR384" s="13">
        <f t="shared" si="647"/>
        <v>2.7051586498221192E-4</v>
      </c>
      <c r="AS384" s="13">
        <f t="shared" si="648"/>
        <v>6.3982605838413013E-4</v>
      </c>
      <c r="AT384" s="13">
        <f t="shared" si="649"/>
        <v>7.5666058442504193E-4</v>
      </c>
      <c r="AU384" s="13">
        <f t="shared" si="650"/>
        <v>5.9655300845188448E-4</v>
      </c>
      <c r="AV384" s="13">
        <f t="shared" si="651"/>
        <v>3.527428604234196E-4</v>
      </c>
      <c r="AW384" s="13">
        <f t="shared" si="652"/>
        <v>1.0793279926407798E-5</v>
      </c>
      <c r="AX384" s="13">
        <f t="shared" si="653"/>
        <v>8.5331593763279708E-3</v>
      </c>
      <c r="AY384" s="13">
        <f t="shared" si="654"/>
        <v>8.4011589922160842E-3</v>
      </c>
      <c r="AZ384" s="13">
        <f t="shared" si="655"/>
        <v>4.1356002683067931E-3</v>
      </c>
      <c r="BA384" s="13">
        <f t="shared" si="656"/>
        <v>1.3572087371171702E-3</v>
      </c>
      <c r="BB384" s="13">
        <f t="shared" si="657"/>
        <v>3.340534813452871E-4</v>
      </c>
      <c r="BC384" s="13">
        <f t="shared" si="658"/>
        <v>6.5777194235242938E-5</v>
      </c>
      <c r="BD384" s="13">
        <f t="shared" si="659"/>
        <v>4.4388537535445188E-5</v>
      </c>
      <c r="BE384" s="13">
        <f t="shared" si="660"/>
        <v>1.0498808641263035E-4</v>
      </c>
      <c r="BF384" s="13">
        <f t="shared" si="661"/>
        <v>1.2415928638991812E-4</v>
      </c>
      <c r="BG384" s="13">
        <f t="shared" si="662"/>
        <v>9.7887477354758687E-5</v>
      </c>
      <c r="BH384" s="13">
        <f t="shared" si="663"/>
        <v>5.7881040364471263E-5</v>
      </c>
      <c r="BI384" s="13">
        <f t="shared" si="664"/>
        <v>2.7380130118436928E-5</v>
      </c>
      <c r="BJ384" s="14">
        <f t="shared" si="665"/>
        <v>0.66973167537466216</v>
      </c>
      <c r="BK384" s="14">
        <f t="shared" si="666"/>
        <v>0.18705485401934463</v>
      </c>
      <c r="BL384" s="14">
        <f t="shared" si="667"/>
        <v>0.13516936783672601</v>
      </c>
      <c r="BM384" s="14">
        <f t="shared" si="668"/>
        <v>0.63961160392145533</v>
      </c>
      <c r="BN384" s="14">
        <f t="shared" si="669"/>
        <v>0.34953559613349605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1.8412999999999999</v>
      </c>
      <c r="F385" s="10">
        <f>VLOOKUP(B385,home!$B$2:$E$405,3,FALSE)</f>
        <v>0.83550000000000002</v>
      </c>
      <c r="G385" s="10">
        <f>VLOOKUP(C385,away!$B$2:$E$405,4,FALSE)</f>
        <v>1.0444</v>
      </c>
      <c r="H385" s="10">
        <f>VLOOKUP(A385,away!$A$2:$E$405,3,FALSE)</f>
        <v>1.226</v>
      </c>
      <c r="I385" s="10">
        <f>VLOOKUP(C385,away!$B$2:$E$405,3,FALSE)</f>
        <v>0.43919999999999998</v>
      </c>
      <c r="J385" s="10">
        <f>VLOOKUP(B385,home!$B$2:$E$405,4,FALSE)</f>
        <v>0.75290000000000001</v>
      </c>
      <c r="K385" s="12">
        <f t="shared" si="614"/>
        <v>1.6067113830599999</v>
      </c>
      <c r="L385" s="12">
        <f t="shared" si="615"/>
        <v>0.40540593167999994</v>
      </c>
      <c r="M385" s="13">
        <f t="shared" si="616"/>
        <v>0.13370527859814704</v>
      </c>
      <c r="N385" s="13">
        <f t="shared" si="617"/>
        <v>0.21482579309885147</v>
      </c>
      <c r="O385" s="13">
        <f t="shared" si="618"/>
        <v>5.4204913040615761E-2</v>
      </c>
      <c r="P385" s="13">
        <f t="shared" si="619"/>
        <v>8.7091650800134771E-2</v>
      </c>
      <c r="Q385" s="13">
        <f t="shared" si="620"/>
        <v>0.17258152357340853</v>
      </c>
      <c r="R385" s="13">
        <f t="shared" si="621"/>
        <v>1.0987496636432104E-2</v>
      </c>
      <c r="S385" s="13">
        <f t="shared" si="622"/>
        <v>1.4182229225760972E-2</v>
      </c>
      <c r="T385" s="13">
        <f t="shared" si="623"/>
        <v>6.9965573355031549E-2</v>
      </c>
      <c r="U385" s="13">
        <f t="shared" si="624"/>
        <v>1.7653735917088926E-2</v>
      </c>
      <c r="V385" s="13">
        <f t="shared" si="625"/>
        <v>1.0264314736341453E-3</v>
      </c>
      <c r="W385" s="13">
        <f t="shared" si="626"/>
        <v>9.2429566143744382E-2</v>
      </c>
      <c r="X385" s="13">
        <f t="shared" si="627"/>
        <v>3.7471494377282873E-2</v>
      </c>
      <c r="Y385" s="13">
        <f t="shared" si="628"/>
        <v>7.5955830447321203E-3</v>
      </c>
      <c r="Z385" s="13">
        <f t="shared" si="629"/>
        <v>1.4847987702412075E-3</v>
      </c>
      <c r="AA385" s="13">
        <f t="shared" si="630"/>
        <v>2.3856430857000376E-3</v>
      </c>
      <c r="AB385" s="13">
        <f t="shared" si="631"/>
        <v>1.9165199508563169E-3</v>
      </c>
      <c r="AC385" s="13">
        <f t="shared" si="632"/>
        <v>4.1786687672914546E-5</v>
      </c>
      <c r="AD385" s="13">
        <f t="shared" si="633"/>
        <v>3.7126909013612826E-2</v>
      </c>
      <c r="AE385" s="13">
        <f t="shared" si="634"/>
        <v>1.5051469139062294E-2</v>
      </c>
      <c r="AF385" s="13">
        <f t="shared" si="635"/>
        <v>3.050977434737158E-3</v>
      </c>
      <c r="AG385" s="13">
        <f t="shared" si="636"/>
        <v>4.1229478315475785E-4</v>
      </c>
      <c r="AH385" s="13">
        <f t="shared" si="637"/>
        <v>1.5048655720173874E-4</v>
      </c>
      <c r="AI385" s="13">
        <f t="shared" si="638"/>
        <v>2.4178846445354347E-4</v>
      </c>
      <c r="AJ385" s="13">
        <f t="shared" si="639"/>
        <v>1.9424213906505322E-4</v>
      </c>
      <c r="AK385" s="13">
        <f t="shared" si="640"/>
        <v>1.040303519685815E-4</v>
      </c>
      <c r="AL385" s="13">
        <f t="shared" si="641"/>
        <v>1.0887443335252755E-6</v>
      </c>
      <c r="AM385" s="13">
        <f t="shared" si="642"/>
        <v>1.1930445466000928E-2</v>
      </c>
      <c r="AN385" s="13">
        <f t="shared" si="643"/>
        <v>4.8366733595015376E-3</v>
      </c>
      <c r="AO385" s="13">
        <f t="shared" si="644"/>
        <v>9.8040803477027791E-4</v>
      </c>
      <c r="AP385" s="13">
        <f t="shared" si="645"/>
        <v>1.3248774425420076E-4</v>
      </c>
      <c r="AQ385" s="13">
        <f t="shared" si="646"/>
        <v>1.3427829348888956E-5</v>
      </c>
      <c r="AR385" s="13">
        <f t="shared" si="647"/>
        <v>1.2201628585537305E-5</v>
      </c>
      <c r="AS385" s="13">
        <f t="shared" si="648"/>
        <v>1.9604495540253075E-5</v>
      </c>
      <c r="AT385" s="13">
        <f t="shared" si="649"/>
        <v>1.5749383071836812E-5</v>
      </c>
      <c r="AU385" s="13">
        <f t="shared" si="650"/>
        <v>8.4349043525642239E-6</v>
      </c>
      <c r="AV385" s="13">
        <f t="shared" si="651"/>
        <v>3.3881142095718197E-6</v>
      </c>
      <c r="AW385" s="13">
        <f t="shared" si="652"/>
        <v>1.9699326404929293E-8</v>
      </c>
      <c r="AX385" s="13">
        <f t="shared" si="653"/>
        <v>3.1947970892000411E-3</v>
      </c>
      <c r="AY385" s="13">
        <f t="shared" si="654"/>
        <v>1.2951896904756944E-3</v>
      </c>
      <c r="AZ385" s="13">
        <f t="shared" si="655"/>
        <v>2.6253879158481483E-4</v>
      </c>
      <c r="BA385" s="13">
        <f t="shared" si="656"/>
        <v>3.5478261134861058E-5</v>
      </c>
      <c r="BB385" s="13">
        <f t="shared" si="657"/>
        <v>3.59577437744117E-6</v>
      </c>
      <c r="BC385" s="13">
        <f t="shared" si="658"/>
        <v>2.91549652319522E-7</v>
      </c>
      <c r="BD385" s="13">
        <f t="shared" si="659"/>
        <v>8.2443543412217772E-7</v>
      </c>
      <c r="BE385" s="13">
        <f t="shared" si="660"/>
        <v>1.3246297966021158E-6</v>
      </c>
      <c r="BF385" s="13">
        <f t="shared" si="661"/>
        <v>1.064148886270536E-6</v>
      </c>
      <c r="BG385" s="13">
        <f t="shared" si="662"/>
        <v>5.6992670961383043E-7</v>
      </c>
      <c r="BH385" s="13">
        <f t="shared" si="663"/>
        <v>2.2892693296161812E-7</v>
      </c>
      <c r="BI385" s="13">
        <f t="shared" si="664"/>
        <v>7.356390181568907E-8</v>
      </c>
      <c r="BJ385" s="14">
        <f t="shared" si="665"/>
        <v>0.67319651755391896</v>
      </c>
      <c r="BK385" s="14">
        <f t="shared" si="666"/>
        <v>0.2373436552201591</v>
      </c>
      <c r="BL385" s="14">
        <f t="shared" si="667"/>
        <v>8.7902320300803194E-2</v>
      </c>
      <c r="BM385" s="14">
        <f t="shared" si="668"/>
        <v>0.3252354661063836</v>
      </c>
      <c r="BN385" s="14">
        <f t="shared" si="669"/>
        <v>0.67339665574758956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1.5366</v>
      </c>
      <c r="F386" s="10">
        <f>VLOOKUP(B386,home!$B$2:$E$405,3,FALSE)</f>
        <v>1.1389</v>
      </c>
      <c r="G386" s="10">
        <f>VLOOKUP(C386,away!$B$2:$E$405,4,FALSE)</f>
        <v>1.8593999999999999</v>
      </c>
      <c r="H386" s="10">
        <f>VLOOKUP(A386,away!$A$2:$E$405,3,FALSE)</f>
        <v>1.1789000000000001</v>
      </c>
      <c r="I386" s="10">
        <f>VLOOKUP(C386,away!$B$2:$E$405,3,FALSE)</f>
        <v>1.0906</v>
      </c>
      <c r="J386" s="10">
        <f>VLOOKUP(B386,home!$B$2:$E$405,4,FALSE)</f>
        <v>1.4843999999999999</v>
      </c>
      <c r="K386" s="12">
        <f t="shared" si="614"/>
        <v>3.2540127361559996</v>
      </c>
      <c r="L386" s="12">
        <f t="shared" si="615"/>
        <v>1.9085054598959998</v>
      </c>
      <c r="M386" s="13">
        <f t="shared" si="616"/>
        <v>5.7272591498551354E-3</v>
      </c>
      <c r="N386" s="13">
        <f t="shared" si="617"/>
        <v>1.8636574216894592E-2</v>
      </c>
      <c r="O386" s="13">
        <f t="shared" si="618"/>
        <v>1.0930505357737848E-2</v>
      </c>
      <c r="P386" s="13">
        <f t="shared" si="619"/>
        <v>3.5568003646700347E-2</v>
      </c>
      <c r="Q386" s="13">
        <f t="shared" si="620"/>
        <v>3.0321824930045781E-2</v>
      </c>
      <c r="R386" s="13">
        <f t="shared" si="621"/>
        <v>1.0430464577332583E-2</v>
      </c>
      <c r="S386" s="13">
        <f t="shared" si="622"/>
        <v>5.5222002807559741E-2</v>
      </c>
      <c r="T386" s="13">
        <f t="shared" si="623"/>
        <v>5.7869368433003013E-2</v>
      </c>
      <c r="U386" s="13">
        <f t="shared" si="624"/>
        <v>3.3940864578664229E-2</v>
      </c>
      <c r="V386" s="13">
        <f t="shared" si="625"/>
        <v>3.8105029257553359E-2</v>
      </c>
      <c r="W386" s="13">
        <f t="shared" si="626"/>
        <v>3.2889201501953812E-2</v>
      </c>
      <c r="X386" s="13">
        <f t="shared" si="627"/>
        <v>6.2769220638098575E-2</v>
      </c>
      <c r="Y386" s="13">
        <f t="shared" si="628"/>
        <v>5.9897700150613908E-2</v>
      </c>
      <c r="Z386" s="13">
        <f t="shared" si="629"/>
        <v>6.6355328650303507E-3</v>
      </c>
      <c r="AA386" s="13">
        <f t="shared" si="630"/>
        <v>2.1592108453990469E-2</v>
      </c>
      <c r="AB386" s="13">
        <f t="shared" si="631"/>
        <v>3.5130497954873323E-2</v>
      </c>
      <c r="AC386" s="13">
        <f t="shared" si="632"/>
        <v>1.4790231506554962E-2</v>
      </c>
      <c r="AD386" s="13">
        <f t="shared" si="633"/>
        <v>2.6755470142339689E-2</v>
      </c>
      <c r="AE386" s="13">
        <f t="shared" si="634"/>
        <v>5.1062960848739701E-2</v>
      </c>
      <c r="AF386" s="13">
        <f t="shared" si="635"/>
        <v>4.8726969789137702E-2</v>
      </c>
      <c r="AG386" s="13">
        <f t="shared" si="636"/>
        <v>3.0998562628918907E-2</v>
      </c>
      <c r="AH386" s="13">
        <f t="shared" si="637"/>
        <v>3.1659876755574432E-3</v>
      </c>
      <c r="AI386" s="13">
        <f t="shared" si="638"/>
        <v>1.030216421877685E-2</v>
      </c>
      <c r="AJ386" s="13">
        <f t="shared" si="639"/>
        <v>1.6761686788935255E-2</v>
      </c>
      <c r="AK386" s="13">
        <f t="shared" si="640"/>
        <v>1.8180914096884354E-2</v>
      </c>
      <c r="AL386" s="13">
        <f t="shared" si="641"/>
        <v>3.67407162411357E-3</v>
      </c>
      <c r="AM386" s="13">
        <f t="shared" si="642"/>
        <v>1.7412528121002979E-2</v>
      </c>
      <c r="AN386" s="13">
        <f t="shared" si="643"/>
        <v>3.3231904989526821E-2</v>
      </c>
      <c r="AO386" s="13">
        <f t="shared" si="644"/>
        <v>3.1711636057628528E-2</v>
      </c>
      <c r="AP386" s="13">
        <f t="shared" si="645"/>
        <v>2.0173943519406299E-2</v>
      </c>
      <c r="AQ386" s="13">
        <f t="shared" si="646"/>
        <v>9.625520338605113E-3</v>
      </c>
      <c r="AR386" s="13">
        <f t="shared" si="647"/>
        <v>1.2084609529529652E-3</v>
      </c>
      <c r="AS386" s="13">
        <f t="shared" si="648"/>
        <v>3.9323473320561648E-3</v>
      </c>
      <c r="AT386" s="13">
        <f t="shared" si="649"/>
        <v>6.397954150749916E-3</v>
      </c>
      <c r="AU386" s="13">
        <f t="shared" si="650"/>
        <v>6.9396747639607877E-3</v>
      </c>
      <c r="AV386" s="13">
        <f t="shared" si="651"/>
        <v>5.6454475166771963E-3</v>
      </c>
      <c r="AW386" s="13">
        <f t="shared" si="652"/>
        <v>6.3380808198443533E-4</v>
      </c>
      <c r="AX386" s="13">
        <f t="shared" si="653"/>
        <v>9.4434313790696996E-3</v>
      </c>
      <c r="AY386" s="13">
        <f t="shared" si="654"/>
        <v>1.802284034710773E-2</v>
      </c>
      <c r="AZ386" s="13">
        <f t="shared" si="655"/>
        <v>1.7198344602644515E-2</v>
      </c>
      <c r="BA386" s="13">
        <f t="shared" si="656"/>
        <v>1.0941044858439983E-2</v>
      </c>
      <c r="BB386" s="13">
        <f t="shared" si="657"/>
        <v>5.220260962324942E-3</v>
      </c>
      <c r="BC386" s="13">
        <f t="shared" si="658"/>
        <v>1.9925793097358194E-3</v>
      </c>
      <c r="BD386" s="13">
        <f t="shared" si="659"/>
        <v>3.8439238779697596E-4</v>
      </c>
      <c r="BE386" s="13">
        <f t="shared" si="660"/>
        <v>1.2508177255727757E-3</v>
      </c>
      <c r="BF386" s="13">
        <f t="shared" si="661"/>
        <v>2.0350884048117471E-3</v>
      </c>
      <c r="BG386" s="13">
        <f t="shared" si="662"/>
        <v>2.2074011961536067E-3</v>
      </c>
      <c r="BH386" s="13">
        <f t="shared" si="663"/>
        <v>1.7957279015224563E-3</v>
      </c>
      <c r="BI386" s="13">
        <f t="shared" si="664"/>
        <v>1.1686642924449513E-3</v>
      </c>
      <c r="BJ386" s="14">
        <f t="shared" si="665"/>
        <v>0.594901887765238</v>
      </c>
      <c r="BK386" s="14">
        <f t="shared" si="666"/>
        <v>0.17110943833944481</v>
      </c>
      <c r="BL386" s="14">
        <f t="shared" si="667"/>
        <v>0.19340117032745191</v>
      </c>
      <c r="BM386" s="14">
        <f t="shared" si="668"/>
        <v>0.83704436515347547</v>
      </c>
      <c r="BN386" s="14">
        <f t="shared" si="669"/>
        <v>0.11161463187856628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1.5366</v>
      </c>
      <c r="F387" s="10">
        <f>VLOOKUP(B387,home!$B$2:$E$405,3,FALSE)</f>
        <v>1.2085999999999999</v>
      </c>
      <c r="G387" s="10">
        <f>VLOOKUP(C387,away!$B$2:$E$405,4,FALSE)</f>
        <v>0.97619999999999996</v>
      </c>
      <c r="H387" s="10">
        <f>VLOOKUP(A387,away!$A$2:$E$405,3,FALSE)</f>
        <v>1.1789000000000001</v>
      </c>
      <c r="I387" s="10">
        <f>VLOOKUP(C387,away!$B$2:$E$405,3,FALSE)</f>
        <v>0.95430000000000004</v>
      </c>
      <c r="J387" s="10">
        <f>VLOOKUP(B387,home!$B$2:$E$405,4,FALSE)</f>
        <v>0.60589999999999999</v>
      </c>
      <c r="K387" s="12">
        <f t="shared" si="614"/>
        <v>1.8129349527119998</v>
      </c>
      <c r="L387" s="12">
        <f t="shared" si="615"/>
        <v>0.68165220519300007</v>
      </c>
      <c r="M387" s="13">
        <f t="shared" si="616"/>
        <v>8.253051643082486E-2</v>
      </c>
      <c r="N387" s="13">
        <f t="shared" si="617"/>
        <v>0.14962245790281437</v>
      </c>
      <c r="O387" s="13">
        <f t="shared" si="618"/>
        <v>5.6257108520788884E-2</v>
      </c>
      <c r="P387" s="13">
        <f t="shared" si="619"/>
        <v>0.10199047837585022</v>
      </c>
      <c r="Q387" s="13">
        <f t="shared" si="620"/>
        <v>0.13562789182134602</v>
      </c>
      <c r="R387" s="13">
        <f t="shared" si="621"/>
        <v>1.917389104048883E-2</v>
      </c>
      <c r="S387" s="13">
        <f t="shared" si="622"/>
        <v>3.1509731579268431E-2</v>
      </c>
      <c r="T387" s="13">
        <f t="shared" si="623"/>
        <v>9.245105154569816E-2</v>
      </c>
      <c r="U387" s="13">
        <f t="shared" si="624"/>
        <v>3.4761017246793646E-2</v>
      </c>
      <c r="V387" s="13">
        <f t="shared" si="625"/>
        <v>4.3266051237044424E-3</v>
      </c>
      <c r="W387" s="13">
        <f t="shared" si="626"/>
        <v>8.1961515215186756E-2</v>
      </c>
      <c r="X387" s="13">
        <f t="shared" si="627"/>
        <v>5.5869247587391674E-2</v>
      </c>
      <c r="Y387" s="13">
        <f t="shared" si="628"/>
        <v>1.9041697910209616E-2</v>
      </c>
      <c r="Z387" s="13">
        <f t="shared" si="629"/>
        <v>4.3566417032931725E-3</v>
      </c>
      <c r="AA387" s="13">
        <f t="shared" si="630"/>
        <v>7.8983080203429319E-3</v>
      </c>
      <c r="AB387" s="13">
        <f t="shared" si="631"/>
        <v>7.1595593386826134E-3</v>
      </c>
      <c r="AC387" s="13">
        <f t="shared" si="632"/>
        <v>3.3417375883613672E-4</v>
      </c>
      <c r="AD387" s="13">
        <f t="shared" si="633"/>
        <v>3.7147723927712102E-2</v>
      </c>
      <c r="AE387" s="13">
        <f t="shared" si="634"/>
        <v>2.5321827933225724E-2</v>
      </c>
      <c r="AF387" s="13">
        <f t="shared" si="635"/>
        <v>8.6303399251005108E-3</v>
      </c>
      <c r="AG387" s="13">
        <f t="shared" si="636"/>
        <v>1.9609634138366516E-3</v>
      </c>
      <c r="AH387" s="13">
        <f t="shared" si="637"/>
        <v>7.4242860607139473E-4</v>
      </c>
      <c r="AI387" s="13">
        <f t="shared" si="638"/>
        <v>1.3459747698400797E-3</v>
      </c>
      <c r="AJ387" s="13">
        <f t="shared" si="639"/>
        <v>1.2200823528557851E-3</v>
      </c>
      <c r="AK387" s="13">
        <f t="shared" si="640"/>
        <v>7.3730998089311642E-4</v>
      </c>
      <c r="AL387" s="13">
        <f t="shared" si="641"/>
        <v>1.6518758393046429E-5</v>
      </c>
      <c r="AM387" s="13">
        <f t="shared" si="642"/>
        <v>1.3469281424449029E-2</v>
      </c>
      <c r="AN387" s="13">
        <f t="shared" si="643"/>
        <v>9.1813653853407926E-3</v>
      </c>
      <c r="AO387" s="13">
        <f t="shared" si="644"/>
        <v>3.1292489808001154E-3</v>
      </c>
      <c r="AP387" s="13">
        <f t="shared" si="645"/>
        <v>7.1101982278678219E-4</v>
      </c>
      <c r="AQ387" s="13">
        <f t="shared" si="646"/>
        <v>1.2116705753463655E-4</v>
      </c>
      <c r="AR387" s="13">
        <f t="shared" si="647"/>
        <v>1.0121561930538632E-4</v>
      </c>
      <c r="AS387" s="13">
        <f t="shared" si="648"/>
        <v>1.8349733399912628E-4</v>
      </c>
      <c r="AT387" s="13">
        <f t="shared" si="649"/>
        <v>1.6633436526824205E-4</v>
      </c>
      <c r="AU387" s="13">
        <f t="shared" si="650"/>
        <v>1.0051779487732035E-4</v>
      </c>
      <c r="AV387" s="13">
        <f t="shared" si="651"/>
        <v>4.55580559256573E-5</v>
      </c>
      <c r="AW387" s="13">
        <f t="shared" si="652"/>
        <v>5.6704818732582925E-7</v>
      </c>
      <c r="AX387" s="13">
        <f t="shared" si="653"/>
        <v>4.0698218470496894E-3</v>
      </c>
      <c r="AY387" s="13">
        <f t="shared" si="654"/>
        <v>2.7742030367840691E-3</v>
      </c>
      <c r="AZ387" s="13">
        <f t="shared" si="655"/>
        <v>9.4552080883848907E-4</v>
      </c>
      <c r="BA387" s="13">
        <f t="shared" si="656"/>
        <v>2.1483878146687506E-4</v>
      </c>
      <c r="BB387" s="13">
        <f t="shared" si="657"/>
        <v>3.6611332286968102E-5</v>
      </c>
      <c r="BC387" s="13">
        <f t="shared" si="658"/>
        <v>4.9912390776930999E-6</v>
      </c>
      <c r="BD387" s="13">
        <f t="shared" si="659"/>
        <v>1.1498975016581957E-5</v>
      </c>
      <c r="BE387" s="13">
        <f t="shared" si="660"/>
        <v>2.0846893727923472E-5</v>
      </c>
      <c r="BF387" s="13">
        <f t="shared" si="661"/>
        <v>1.8897031147412519E-5</v>
      </c>
      <c r="BG387" s="13">
        <f t="shared" si="662"/>
        <v>1.1419696089877171E-5</v>
      </c>
      <c r="BH387" s="13">
        <f t="shared" si="663"/>
        <v>5.1757915476717179E-6</v>
      </c>
      <c r="BI387" s="13">
        <f t="shared" si="664"/>
        <v>1.8766746809450787E-6</v>
      </c>
      <c r="BJ387" s="14">
        <f t="shared" si="665"/>
        <v>0.64229278689893676</v>
      </c>
      <c r="BK387" s="14">
        <f t="shared" si="666"/>
        <v>0.22348222706366119</v>
      </c>
      <c r="BL387" s="14">
        <f t="shared" si="667"/>
        <v>0.12996251810834342</v>
      </c>
      <c r="BM387" s="14">
        <f t="shared" si="668"/>
        <v>0.45211819369352457</v>
      </c>
      <c r="BN387" s="14">
        <f t="shared" si="669"/>
        <v>0.54520234409211321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1.5366</v>
      </c>
      <c r="F388" s="10">
        <f>VLOOKUP(B388,home!$B$2:$E$405,3,FALSE)</f>
        <v>0.18590000000000001</v>
      </c>
      <c r="G388" s="10">
        <f>VLOOKUP(C388,away!$B$2:$E$405,4,FALSE)</f>
        <v>1.3016000000000001</v>
      </c>
      <c r="H388" s="10">
        <f>VLOOKUP(A388,away!$A$2:$E$405,3,FALSE)</f>
        <v>1.1789000000000001</v>
      </c>
      <c r="I388" s="10">
        <f>VLOOKUP(C388,away!$B$2:$E$405,3,FALSE)</f>
        <v>0.70689999999999997</v>
      </c>
      <c r="J388" s="10">
        <f>VLOOKUP(B388,home!$B$2:$E$405,4,FALSE)</f>
        <v>0.96940000000000004</v>
      </c>
      <c r="K388" s="12">
        <f t="shared" si="614"/>
        <v>0.37180716830400001</v>
      </c>
      <c r="L388" s="12">
        <f t="shared" si="615"/>
        <v>0.80786345905400003</v>
      </c>
      <c r="M388" s="13">
        <f t="shared" si="616"/>
        <v>0.30737996448069727</v>
      </c>
      <c r="N388" s="13">
        <f t="shared" si="617"/>
        <v>0.11428607418695214</v>
      </c>
      <c r="O388" s="13">
        <f t="shared" si="618"/>
        <v>0.24832104134927174</v>
      </c>
      <c r="P388" s="13">
        <f t="shared" si="619"/>
        <v>9.2327543214373212E-2</v>
      </c>
      <c r="Q388" s="13">
        <f t="shared" si="620"/>
        <v>2.1246190810015771E-2</v>
      </c>
      <c r="R388" s="13">
        <f t="shared" si="621"/>
        <v>0.10030474771015702</v>
      </c>
      <c r="S388" s="13">
        <f t="shared" si="622"/>
        <v>6.9330927687523891E-3</v>
      </c>
      <c r="T388" s="13">
        <f t="shared" si="623"/>
        <v>1.7164021199500647E-2</v>
      </c>
      <c r="U388" s="13">
        <f t="shared" si="624"/>
        <v>3.7294024213560602E-2</v>
      </c>
      <c r="V388" s="13">
        <f t="shared" si="625"/>
        <v>2.3138767655844205E-4</v>
      </c>
      <c r="W388" s="13">
        <f t="shared" si="626"/>
        <v>2.6331620141061443E-3</v>
      </c>
      <c r="X388" s="13">
        <f t="shared" si="627"/>
        <v>2.1272353729653872E-3</v>
      </c>
      <c r="Y388" s="13">
        <f t="shared" si="628"/>
        <v>8.5925786331292168E-4</v>
      </c>
      <c r="Z388" s="13">
        <f t="shared" si="629"/>
        <v>2.7010846814888748E-2</v>
      </c>
      <c r="AA388" s="13">
        <f t="shared" si="630"/>
        <v>1.0042826467736903E-2</v>
      </c>
      <c r="AB388" s="13">
        <f t="shared" si="631"/>
        <v>1.8669974353688601E-3</v>
      </c>
      <c r="AC388" s="13">
        <f t="shared" si="632"/>
        <v>4.3438614612568016E-6</v>
      </c>
      <c r="AD388" s="13">
        <f t="shared" si="633"/>
        <v>2.4475712803761568E-4</v>
      </c>
      <c r="AE388" s="13">
        <f t="shared" si="634"/>
        <v>1.9773034008459093E-4</v>
      </c>
      <c r="AF388" s="13">
        <f t="shared" si="635"/>
        <v>7.9869558250330718E-5</v>
      </c>
      <c r="AG388" s="13">
        <f t="shared" si="636"/>
        <v>2.1507899200409041E-5</v>
      </c>
      <c r="AH388" s="13">
        <f t="shared" si="637"/>
        <v>5.4552690349634354E-3</v>
      </c>
      <c r="AI388" s="13">
        <f t="shared" si="638"/>
        <v>2.0283081322262494E-3</v>
      </c>
      <c r="AJ388" s="13">
        <f t="shared" si="639"/>
        <v>3.770697515455085E-4</v>
      </c>
      <c r="AK388" s="13">
        <f t="shared" si="640"/>
        <v>4.6732412191742787E-5</v>
      </c>
      <c r="AL388" s="13">
        <f t="shared" si="641"/>
        <v>5.2190526791036011E-8</v>
      </c>
      <c r="AM388" s="13">
        <f t="shared" si="642"/>
        <v>1.8200490939577103E-5</v>
      </c>
      <c r="AN388" s="13">
        <f t="shared" si="643"/>
        <v>1.4703511566927743E-5</v>
      </c>
      <c r="AO388" s="13">
        <f t="shared" si="644"/>
        <v>5.939214857349373E-6</v>
      </c>
      <c r="AP388" s="13">
        <f t="shared" si="645"/>
        <v>1.5993582195743915E-6</v>
      </c>
      <c r="AQ388" s="13">
        <f t="shared" si="646"/>
        <v>3.2301576588295369E-7</v>
      </c>
      <c r="AR388" s="13">
        <f t="shared" si="647"/>
        <v>8.8142250253114764E-4</v>
      </c>
      <c r="AS388" s="13">
        <f t="shared" si="648"/>
        <v>3.2771920474553121E-4</v>
      </c>
      <c r="AT388" s="13">
        <f t="shared" si="649"/>
        <v>6.0924174757637379E-5</v>
      </c>
      <c r="AU388" s="13">
        <f t="shared" si="650"/>
        <v>7.5506816326317306E-6</v>
      </c>
      <c r="AV388" s="13">
        <f t="shared" si="651"/>
        <v>7.0184938914845672E-7</v>
      </c>
      <c r="AW388" s="13">
        <f t="shared" si="652"/>
        <v>4.3545662575607107E-10</v>
      </c>
      <c r="AX388" s="13">
        <f t="shared" si="653"/>
        <v>1.1278454996644607E-6</v>
      </c>
      <c r="AY388" s="13">
        <f t="shared" si="654"/>
        <v>9.1114516663741822E-7</v>
      </c>
      <c r="AZ388" s="13">
        <f t="shared" si="655"/>
        <v>3.6804044301001894E-7</v>
      </c>
      <c r="BA388" s="13">
        <f t="shared" si="656"/>
        <v>9.910880845394683E-8</v>
      </c>
      <c r="BB388" s="13">
        <f t="shared" si="657"/>
        <v>2.001659620508145E-8</v>
      </c>
      <c r="BC388" s="13">
        <f t="shared" si="658"/>
        <v>3.2341353297448547E-9</v>
      </c>
      <c r="BD388" s="13">
        <f t="shared" si="659"/>
        <v>1.1867817196380763E-4</v>
      </c>
      <c r="BE388" s="13">
        <f t="shared" si="660"/>
        <v>4.4125395057358472E-5</v>
      </c>
      <c r="BF388" s="13">
        <f t="shared" si="661"/>
        <v>8.2030690932858862E-6</v>
      </c>
      <c r="BG388" s="13">
        <f t="shared" si="662"/>
        <v>1.0166532969922287E-6</v>
      </c>
      <c r="BH388" s="13">
        <f t="shared" si="663"/>
        <v>9.4499745875401504E-8</v>
      </c>
      <c r="BI388" s="13">
        <f t="shared" si="664"/>
        <v>7.0271365838761326E-9</v>
      </c>
      <c r="BJ388" s="14">
        <f t="shared" si="665"/>
        <v>0.15890310135442459</v>
      </c>
      <c r="BK388" s="14">
        <f t="shared" si="666"/>
        <v>0.40687729533753597</v>
      </c>
      <c r="BL388" s="14">
        <f t="shared" si="667"/>
        <v>0.40718745973637205</v>
      </c>
      <c r="BM388" s="14">
        <f t="shared" si="668"/>
        <v>0.1161122307820442</v>
      </c>
      <c r="BN388" s="14">
        <f t="shared" si="669"/>
        <v>0.88386556175146724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1.2417</v>
      </c>
      <c r="F389" s="10">
        <f>VLOOKUP(B389,home!$B$2:$E$405,3,FALSE)</f>
        <v>0.57520000000000004</v>
      </c>
      <c r="G389" s="10">
        <f>VLOOKUP(C389,away!$B$2:$E$405,4,FALSE)</f>
        <v>0.4027</v>
      </c>
      <c r="H389" s="10">
        <f>VLOOKUP(A389,away!$A$2:$E$405,3,FALSE)</f>
        <v>0.875</v>
      </c>
      <c r="I389" s="10">
        <f>VLOOKUP(C389,away!$B$2:$E$405,3,FALSE)</f>
        <v>0.57140000000000002</v>
      </c>
      <c r="J389" s="10">
        <f>VLOOKUP(B389,home!$B$2:$E$405,4,FALSE)</f>
        <v>0.81630000000000003</v>
      </c>
      <c r="K389" s="12">
        <f t="shared" si="614"/>
        <v>0.28761874576800006</v>
      </c>
      <c r="L389" s="12">
        <f t="shared" si="615"/>
        <v>0.40812959250000003</v>
      </c>
      <c r="M389" s="13">
        <f t="shared" si="616"/>
        <v>0.4987011111856573</v>
      </c>
      <c r="N389" s="13">
        <f t="shared" si="617"/>
        <v>0.14343578811232668</v>
      </c>
      <c r="O389" s="13">
        <f t="shared" si="618"/>
        <v>0.20353468128749952</v>
      </c>
      <c r="P389" s="13">
        <f t="shared" si="619"/>
        <v>5.8540389752200231E-2</v>
      </c>
      <c r="Q389" s="13">
        <f t="shared" si="620"/>
        <v>2.0627410737556005E-2</v>
      </c>
      <c r="R389" s="13">
        <f t="shared" si="621"/>
        <v>4.1534263266742276E-2</v>
      </c>
      <c r="S389" s="13">
        <f t="shared" si="622"/>
        <v>1.7179514720710685E-3</v>
      </c>
      <c r="T389" s="13">
        <f t="shared" si="623"/>
        <v>8.4186567386488574E-3</v>
      </c>
      <c r="U389" s="13">
        <f t="shared" si="624"/>
        <v>1.1946032707178329E-2</v>
      </c>
      <c r="V389" s="13">
        <f t="shared" si="625"/>
        <v>2.2406997006751611E-5</v>
      </c>
      <c r="W389" s="13">
        <f t="shared" si="626"/>
        <v>1.9776100015924118E-3</v>
      </c>
      <c r="X389" s="13">
        <f t="shared" si="627"/>
        <v>8.0712116407383541E-4</v>
      </c>
      <c r="Y389" s="13">
        <f t="shared" si="628"/>
        <v>1.6470501589579004E-4</v>
      </c>
      <c r="Z389" s="13">
        <f t="shared" si="629"/>
        <v>5.6504539806144167E-3</v>
      </c>
      <c r="AA389" s="13">
        <f t="shared" si="630"/>
        <v>1.6251764869241216E-3</v>
      </c>
      <c r="AB389" s="13">
        <f t="shared" si="631"/>
        <v>2.3371561141038018E-4</v>
      </c>
      <c r="AC389" s="13">
        <f t="shared" si="632"/>
        <v>1.643913444007868E-7</v>
      </c>
      <c r="AD389" s="13">
        <f t="shared" si="633"/>
        <v>1.4219942706906552E-4</v>
      </c>
      <c r="AE389" s="13">
        <f t="shared" si="634"/>
        <v>5.8035794223431192E-5</v>
      </c>
      <c r="AF389" s="13">
        <f t="shared" si="635"/>
        <v>1.1843062523411414E-5</v>
      </c>
      <c r="AG389" s="13">
        <f t="shared" si="636"/>
        <v>1.6111680938773077E-6</v>
      </c>
      <c r="AH389" s="13">
        <f t="shared" si="637"/>
        <v>5.7652937013704113E-4</v>
      </c>
      <c r="AI389" s="13">
        <f t="shared" si="638"/>
        <v>1.6582065433723081E-4</v>
      </c>
      <c r="AJ389" s="13">
        <f t="shared" si="639"/>
        <v>2.3846564311451702E-5</v>
      </c>
      <c r="AK389" s="13">
        <f t="shared" si="640"/>
        <v>2.2862396393785633E-6</v>
      </c>
      <c r="AL389" s="13">
        <f t="shared" si="641"/>
        <v>7.7188786287083949E-10</v>
      </c>
      <c r="AM389" s="13">
        <f t="shared" si="642"/>
        <v>8.1798441725065686E-6</v>
      </c>
      <c r="AN389" s="13">
        <f t="shared" si="643"/>
        <v>3.3384364688386056E-6</v>
      </c>
      <c r="AO389" s="13">
        <f t="shared" si="644"/>
        <v>6.8125735780711953E-7</v>
      </c>
      <c r="AP389" s="13">
        <f t="shared" si="645"/>
        <v>9.2680429276482156E-8</v>
      </c>
      <c r="AQ389" s="13">
        <f t="shared" si="646"/>
        <v>9.4564064583339325E-9</v>
      </c>
      <c r="AR389" s="13">
        <f t="shared" si="647"/>
        <v>4.7059739379662467E-5</v>
      </c>
      <c r="AS389" s="13">
        <f t="shared" si="648"/>
        <v>1.3535263216547477E-5</v>
      </c>
      <c r="AT389" s="13">
        <f t="shared" si="649"/>
        <v>1.9464977149915659E-6</v>
      </c>
      <c r="AU389" s="13">
        <f t="shared" si="650"/>
        <v>1.8661641047538407E-7</v>
      </c>
      <c r="AV389" s="13">
        <f t="shared" si="651"/>
        <v>1.3418594480164061E-8</v>
      </c>
      <c r="AW389" s="13">
        <f t="shared" si="652"/>
        <v>2.5169059362375387E-12</v>
      </c>
      <c r="AX389" s="13">
        <f t="shared" si="653"/>
        <v>3.9211275357900347E-7</v>
      </c>
      <c r="AY389" s="13">
        <f t="shared" si="654"/>
        <v>1.600328183322516E-7</v>
      </c>
      <c r="AZ389" s="13">
        <f t="shared" si="655"/>
        <v>3.2657064466284193E-8</v>
      </c>
      <c r="BA389" s="13">
        <f t="shared" si="656"/>
        <v>4.4427714709569331E-9</v>
      </c>
      <c r="BB389" s="13">
        <f t="shared" si="657"/>
        <v>4.5330662750306965E-10</v>
      </c>
      <c r="BC389" s="13">
        <f t="shared" si="658"/>
        <v>3.700156983207543E-11</v>
      </c>
      <c r="BD389" s="13">
        <f t="shared" si="659"/>
        <v>3.201078709362973E-6</v>
      </c>
      <c r="BE389" s="13">
        <f t="shared" si="660"/>
        <v>9.206902434916265E-7</v>
      </c>
      <c r="BF389" s="13">
        <f t="shared" si="661"/>
        <v>1.3240388653694809E-7</v>
      </c>
      <c r="BG389" s="13">
        <f t="shared" si="662"/>
        <v>1.2693946593521866E-8</v>
      </c>
      <c r="BH389" s="13">
        <f t="shared" si="663"/>
        <v>9.1275424951868416E-10</v>
      </c>
      <c r="BI389" s="13">
        <f t="shared" si="664"/>
        <v>5.2505046488195242E-11</v>
      </c>
      <c r="BJ389" s="14">
        <f t="shared" si="665"/>
        <v>0.17565787263255428</v>
      </c>
      <c r="BK389" s="14">
        <f t="shared" si="666"/>
        <v>0.55898218460298599</v>
      </c>
      <c r="BL389" s="14">
        <f t="shared" si="667"/>
        <v>0.25970936155554125</v>
      </c>
      <c r="BM389" s="14">
        <f t="shared" si="668"/>
        <v>3.362606839941238E-2</v>
      </c>
      <c r="BN389" s="14">
        <f t="shared" si="669"/>
        <v>0.96637364434198203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1.2417</v>
      </c>
      <c r="F390" s="10">
        <f>VLOOKUP(B390,home!$B$2:$E$405,3,FALSE)</f>
        <v>0.70469999999999999</v>
      </c>
      <c r="G390" s="10">
        <f>VLOOKUP(C390,away!$B$2:$E$405,4,FALSE)</f>
        <v>0.9204</v>
      </c>
      <c r="H390" s="10">
        <f>VLOOKUP(A390,away!$A$2:$E$405,3,FALSE)</f>
        <v>0.875</v>
      </c>
      <c r="I390" s="10">
        <f>VLOOKUP(C390,away!$B$2:$E$405,3,FALSE)</f>
        <v>0.97960000000000003</v>
      </c>
      <c r="J390" s="10">
        <f>VLOOKUP(B390,home!$B$2:$E$405,4,FALSE)</f>
        <v>0.85709999999999997</v>
      </c>
      <c r="K390" s="12">
        <f t="shared" si="614"/>
        <v>0.80537392119600004</v>
      </c>
      <c r="L390" s="12">
        <f t="shared" si="615"/>
        <v>0.73466326500000001</v>
      </c>
      <c r="M390" s="13">
        <f t="shared" si="616"/>
        <v>0.21437312955754423</v>
      </c>
      <c r="N390" s="13">
        <f t="shared" si="617"/>
        <v>0.17265052795081756</v>
      </c>
      <c r="O390" s="13">
        <f t="shared" si="618"/>
        <v>0.15749206328901347</v>
      </c>
      <c r="P390" s="13">
        <f t="shared" si="619"/>
        <v>0.1268400005683214</v>
      </c>
      <c r="Q390" s="13">
        <f t="shared" si="620"/>
        <v>6.9524116346154755E-2</v>
      </c>
      <c r="R390" s="13">
        <f t="shared" si="621"/>
        <v>5.7851816713746632E-2</v>
      </c>
      <c r="S390" s="13">
        <f t="shared" si="622"/>
        <v>1.8762129583797901E-2</v>
      </c>
      <c r="T390" s="13">
        <f t="shared" si="623"/>
        <v>5.1076814311105931E-2</v>
      </c>
      <c r="U390" s="13">
        <f t="shared" si="624"/>
        <v>4.6592344475062421E-2</v>
      </c>
      <c r="V390" s="13">
        <f t="shared" si="625"/>
        <v>1.2334612458108872E-3</v>
      </c>
      <c r="W390" s="13">
        <f t="shared" si="626"/>
        <v>1.8664303399796529E-2</v>
      </c>
      <c r="X390" s="13">
        <f t="shared" si="627"/>
        <v>1.371197807464512E-2</v>
      </c>
      <c r="Y390" s="13">
        <f t="shared" si="628"/>
        <v>5.0368432909635979E-3</v>
      </c>
      <c r="Z390" s="13">
        <f t="shared" si="629"/>
        <v>1.416720151770089E-2</v>
      </c>
      <c r="AA390" s="13">
        <f t="shared" si="630"/>
        <v>1.140989463868469E-2</v>
      </c>
      <c r="AB390" s="13">
        <f t="shared" si="631"/>
        <v>4.5946157927953517E-3</v>
      </c>
      <c r="AC390" s="13">
        <f t="shared" si="632"/>
        <v>4.5613291601239017E-5</v>
      </c>
      <c r="AD390" s="13">
        <f t="shared" si="633"/>
        <v>3.7579358038714906E-3</v>
      </c>
      <c r="AE390" s="13">
        <f t="shared" si="634"/>
        <v>2.7608173873326296E-3</v>
      </c>
      <c r="AF390" s="13">
        <f t="shared" si="635"/>
        <v>1.0141355579232794E-3</v>
      </c>
      <c r="AG390" s="13">
        <f t="shared" si="636"/>
        <v>2.4834938004550437E-4</v>
      </c>
      <c r="AH390" s="13">
        <f t="shared" si="637"/>
        <v>2.6020306307267724E-3</v>
      </c>
      <c r="AI390" s="13">
        <f t="shared" si="638"/>
        <v>2.0956076121405221E-3</v>
      </c>
      <c r="AJ390" s="13">
        <f t="shared" si="639"/>
        <v>8.4387385993889914E-4</v>
      </c>
      <c r="AK390" s="13">
        <f t="shared" si="640"/>
        <v>2.2654466652459847E-4</v>
      </c>
      <c r="AL390" s="13">
        <f t="shared" si="641"/>
        <v>1.0795364035717252E-6</v>
      </c>
      <c r="AM390" s="13">
        <f t="shared" si="642"/>
        <v>6.0530869879336523E-4</v>
      </c>
      <c r="AN390" s="13">
        <f t="shared" si="643"/>
        <v>4.446980649884353E-4</v>
      </c>
      <c r="AO390" s="13">
        <f t="shared" si="644"/>
        <v>1.63351666181793E-4</v>
      </c>
      <c r="AP390" s="13">
        <f t="shared" si="645"/>
        <v>4.000282280676871E-5</v>
      </c>
      <c r="AQ390" s="13">
        <f t="shared" si="646"/>
        <v>7.3471511031092909E-6</v>
      </c>
      <c r="AR390" s="13">
        <f t="shared" si="647"/>
        <v>3.8232326375994819E-4</v>
      </c>
      <c r="AS390" s="13">
        <f t="shared" si="648"/>
        <v>3.0791318609880205E-4</v>
      </c>
      <c r="AT390" s="13">
        <f t="shared" si="649"/>
        <v>1.2399262503817293E-4</v>
      </c>
      <c r="AU390" s="13">
        <f t="shared" si="650"/>
        <v>3.3286808875459559E-5</v>
      </c>
      <c r="AV390" s="13">
        <f t="shared" si="651"/>
        <v>6.7020819470326696E-6</v>
      </c>
      <c r="AW390" s="13">
        <f t="shared" si="652"/>
        <v>1.7742739587483472E-8</v>
      </c>
      <c r="AX390" s="13">
        <f t="shared" si="653"/>
        <v>8.1249973380210128E-5</v>
      </c>
      <c r="AY390" s="13">
        <f t="shared" si="654"/>
        <v>5.9691370724668271E-5</v>
      </c>
      <c r="AZ390" s="13">
        <f t="shared" si="655"/>
        <v>2.1926528654455102E-5</v>
      </c>
      <c r="BA390" s="13">
        <f t="shared" si="656"/>
        <v>5.3695383771326799E-6</v>
      </c>
      <c r="BB390" s="13">
        <f t="shared" si="657"/>
        <v>9.8620064892177386E-7</v>
      </c>
      <c r="BC390" s="13">
        <f t="shared" si="658"/>
        <v>1.449050777363979E-7</v>
      </c>
      <c r="BD390" s="13">
        <f t="shared" si="659"/>
        <v>4.6813142873223263E-5</v>
      </c>
      <c r="BE390" s="13">
        <f t="shared" si="660"/>
        <v>3.7702084439316405E-5</v>
      </c>
      <c r="BF390" s="13">
        <f t="shared" si="661"/>
        <v>1.5182137791077471E-5</v>
      </c>
      <c r="BG390" s="13">
        <f t="shared" si="662"/>
        <v>4.0757659483126811E-6</v>
      </c>
      <c r="BH390" s="13">
        <f t="shared" si="663"/>
        <v>8.2062890091742926E-7</v>
      </c>
      <c r="BI390" s="13">
        <f t="shared" si="664"/>
        <v>1.3218262315572682E-7</v>
      </c>
      <c r="BJ390" s="14">
        <f t="shared" si="665"/>
        <v>0.33987589842339311</v>
      </c>
      <c r="BK390" s="14">
        <f t="shared" si="666"/>
        <v>0.36131510515420384</v>
      </c>
      <c r="BL390" s="14">
        <f t="shared" si="667"/>
        <v>0.28466773558692876</v>
      </c>
      <c r="BM390" s="14">
        <f t="shared" si="668"/>
        <v>0.20123461262864348</v>
      </c>
      <c r="BN390" s="14">
        <f t="shared" si="669"/>
        <v>0.79873165442559801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</v>
      </c>
      <c r="F391" s="10">
        <f>VLOOKUP(B391,home!$B$2:$E$405,3,FALSE)</f>
        <v>0.66669999999999996</v>
      </c>
      <c r="G391" s="10">
        <f>VLOOKUP(C391,away!$B$2:$E$405,4,FALSE)</f>
        <v>0.88890000000000002</v>
      </c>
      <c r="H391" s="10">
        <f>VLOOKUP(A391,away!$A$2:$E$405,3,FALSE)</f>
        <v>1.1161000000000001</v>
      </c>
      <c r="I391" s="10">
        <f>VLOOKUP(C391,away!$B$2:$E$405,3,FALSE)</f>
        <v>0.59730000000000005</v>
      </c>
      <c r="J391" s="10">
        <f>VLOOKUP(B391,home!$B$2:$E$405,4,FALSE)</f>
        <v>1.92</v>
      </c>
      <c r="K391" s="12">
        <f t="shared" si="614"/>
        <v>0.88894444499999992</v>
      </c>
      <c r="L391" s="12">
        <f t="shared" si="615"/>
        <v>1.2799613376000001</v>
      </c>
      <c r="M391" s="13">
        <f t="shared" si="616"/>
        <v>0.1143026204239881</v>
      </c>
      <c r="N391" s="13">
        <f t="shared" si="617"/>
        <v>0.10160867947484775</v>
      </c>
      <c r="O391" s="13">
        <f t="shared" si="618"/>
        <v>0.1463029349290729</v>
      </c>
      <c r="P391" s="13">
        <f t="shared" si="619"/>
        <v>0.13005518129239579</v>
      </c>
      <c r="Q391" s="13">
        <f t="shared" si="620"/>
        <v>4.5162235591475697E-2</v>
      </c>
      <c r="R391" s="13">
        <f t="shared" si="621"/>
        <v>9.3631050143310995E-2</v>
      </c>
      <c r="S391" s="13">
        <f t="shared" si="622"/>
        <v>3.6994668447356556E-2</v>
      </c>
      <c r="T391" s="13">
        <f t="shared" si="623"/>
        <v>5.7805915476671563E-2</v>
      </c>
      <c r="U391" s="13">
        <f t="shared" si="624"/>
        <v>8.3232801904412748E-2</v>
      </c>
      <c r="V391" s="13">
        <f t="shared" si="625"/>
        <v>4.6770078838146868E-3</v>
      </c>
      <c r="W391" s="13">
        <f t="shared" si="626"/>
        <v>1.3382239484274538E-2</v>
      </c>
      <c r="X391" s="13">
        <f t="shared" si="627"/>
        <v>1.7128749150375572E-2</v>
      </c>
      <c r="Y391" s="13">
        <f t="shared" si="628"/>
        <v>1.0962068336964795E-2</v>
      </c>
      <c r="Z391" s="13">
        <f t="shared" si="629"/>
        <v>3.9948041394108319E-2</v>
      </c>
      <c r="AA391" s="13">
        <f t="shared" si="630"/>
        <v>3.5511589485922639E-2</v>
      </c>
      <c r="AB391" s="13">
        <f t="shared" si="631"/>
        <v>1.5783915103315664E-2</v>
      </c>
      <c r="AC391" s="13">
        <f t="shared" si="632"/>
        <v>3.3259796777799301E-4</v>
      </c>
      <c r="AD391" s="13">
        <f t="shared" si="633"/>
        <v>2.9740168628013789E-3</v>
      </c>
      <c r="AE391" s="13">
        <f t="shared" si="634"/>
        <v>3.8066266017562087E-3</v>
      </c>
      <c r="AF391" s="13">
        <f t="shared" si="635"/>
        <v>2.4361674384638108E-3</v>
      </c>
      <c r="AG391" s="13">
        <f t="shared" si="636"/>
        <v>1.0394000443845679E-3</v>
      </c>
      <c r="AH391" s="13">
        <f t="shared" si="637"/>
        <v>1.2782987124325774E-2</v>
      </c>
      <c r="AI391" s="13">
        <f t="shared" si="638"/>
        <v>1.1363365394675919E-2</v>
      </c>
      <c r="AJ391" s="13">
        <f t="shared" si="639"/>
        <v>5.0507002720511941E-3</v>
      </c>
      <c r="AK391" s="13">
        <f t="shared" si="640"/>
        <v>1.4965973167332994E-3</v>
      </c>
      <c r="AL391" s="13">
        <f t="shared" si="641"/>
        <v>1.5137391894043173E-5</v>
      </c>
      <c r="AM391" s="13">
        <f t="shared" si="642"/>
        <v>5.2874715390472261E-4</v>
      </c>
      <c r="AN391" s="13">
        <f t="shared" si="643"/>
        <v>6.7677591436408186E-4</v>
      </c>
      <c r="AO391" s="13">
        <f t="shared" si="644"/>
        <v>4.3312350230245684E-4</v>
      </c>
      <c r="AP391" s="13">
        <f t="shared" si="645"/>
        <v>1.8479377911768304E-4</v>
      </c>
      <c r="AQ391" s="13">
        <f t="shared" si="646"/>
        <v>5.913222317490718E-5</v>
      </c>
      <c r="AR391" s="13">
        <f t="shared" si="647"/>
        <v>3.2723458596351169E-3</v>
      </c>
      <c r="AS391" s="13">
        <f t="shared" si="648"/>
        <v>2.9089336740413863E-3</v>
      </c>
      <c r="AT391" s="13">
        <f t="shared" si="649"/>
        <v>1.2929402152062652E-3</v>
      </c>
      <c r="AU391" s="13">
        <f t="shared" si="650"/>
        <v>3.8311734067490472E-4</v>
      </c>
      <c r="AV391" s="13">
        <f t="shared" si="651"/>
        <v>8.5142507944032273E-5</v>
      </c>
      <c r="AW391" s="13">
        <f t="shared" si="652"/>
        <v>4.7843178625575159E-7</v>
      </c>
      <c r="AX391" s="13">
        <f t="shared" si="653"/>
        <v>7.8337807545527158E-5</v>
      </c>
      <c r="AY391" s="13">
        <f t="shared" si="654"/>
        <v>1.0026936493062431E-4</v>
      </c>
      <c r="AZ391" s="13">
        <f t="shared" si="655"/>
        <v>6.4170455228452242E-5</v>
      </c>
      <c r="BA391" s="13">
        <f t="shared" si="656"/>
        <v>2.7378567236203535E-5</v>
      </c>
      <c r="BB391" s="13">
        <f t="shared" si="657"/>
        <v>8.7608768853056605E-6</v>
      </c>
      <c r="BC391" s="13">
        <f t="shared" si="658"/>
        <v>2.2427167393329496E-6</v>
      </c>
      <c r="BD391" s="13">
        <f t="shared" si="659"/>
        <v>6.9807936393139695E-4</v>
      </c>
      <c r="BE391" s="13">
        <f t="shared" si="660"/>
        <v>6.205537727359485E-4</v>
      </c>
      <c r="BF391" s="13">
        <f t="shared" si="661"/>
        <v>2.7581891454870689E-4</v>
      </c>
      <c r="BG391" s="13">
        <f t="shared" si="662"/>
        <v>8.1729230638000888E-5</v>
      </c>
      <c r="BH391" s="13">
        <f t="shared" si="663"/>
        <v>1.8163186392443674E-5</v>
      </c>
      <c r="BI391" s="13">
        <f t="shared" si="664"/>
        <v>3.2292127294124795E-6</v>
      </c>
      <c r="BJ391" s="14">
        <f t="shared" si="665"/>
        <v>0.25846983082344516</v>
      </c>
      <c r="BK391" s="14">
        <f t="shared" si="666"/>
        <v>0.28647748277215779</v>
      </c>
      <c r="BL391" s="14">
        <f t="shared" si="667"/>
        <v>0.41479599495229874</v>
      </c>
      <c r="BM391" s="14">
        <f t="shared" si="668"/>
        <v>0.36852885715377443</v>
      </c>
      <c r="BN391" s="14">
        <f t="shared" si="669"/>
        <v>0.63106270185509117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</v>
      </c>
      <c r="F392" s="10">
        <f>VLOOKUP(B392,home!$B$2:$E$405,3,FALSE)</f>
        <v>1</v>
      </c>
      <c r="G392" s="10">
        <f>VLOOKUP(C392,away!$B$2:$E$405,4,FALSE)</f>
        <v>0.88890000000000002</v>
      </c>
      <c r="H392" s="10">
        <f>VLOOKUP(A392,away!$A$2:$E$405,3,FALSE)</f>
        <v>1.1161000000000001</v>
      </c>
      <c r="I392" s="10">
        <f>VLOOKUP(C392,away!$B$2:$E$405,3,FALSE)</f>
        <v>0.14929999999999999</v>
      </c>
      <c r="J392" s="10">
        <f>VLOOKUP(B392,home!$B$2:$E$405,4,FALSE)</f>
        <v>1.008</v>
      </c>
      <c r="K392" s="12">
        <f t="shared" si="614"/>
        <v>1.33335</v>
      </c>
      <c r="L392" s="12">
        <f t="shared" si="615"/>
        <v>0.16796679984000001</v>
      </c>
      <c r="M392" s="13">
        <f t="shared" si="616"/>
        <v>0.22283653575395285</v>
      </c>
      <c r="N392" s="13">
        <f t="shared" si="617"/>
        <v>0.29711909494753297</v>
      </c>
      <c r="O392" s="13">
        <f t="shared" si="618"/>
        <v>3.7429139798023196E-2</v>
      </c>
      <c r="P392" s="13">
        <f t="shared" si="619"/>
        <v>4.9906143549694221E-2</v>
      </c>
      <c r="Q392" s="13">
        <f t="shared" si="620"/>
        <v>0.19808187262414662</v>
      </c>
      <c r="R392" s="13">
        <f t="shared" si="621"/>
        <v>3.1434264163189697E-3</v>
      </c>
      <c r="S392" s="13">
        <f t="shared" si="622"/>
        <v>2.7942266688627008E-3</v>
      </c>
      <c r="T392" s="13">
        <f t="shared" si="623"/>
        <v>3.3271178250992406E-2</v>
      </c>
      <c r="U392" s="13">
        <f t="shared" si="624"/>
        <v>4.1912876121988976E-3</v>
      </c>
      <c r="V392" s="13">
        <f t="shared" si="625"/>
        <v>6.9532322713014322E-5</v>
      </c>
      <c r="W392" s="13">
        <f t="shared" si="626"/>
        <v>8.8037488287802002E-2</v>
      </c>
      <c r="X392" s="13">
        <f t="shared" si="627"/>
        <v>1.4787375173653581E-2</v>
      </c>
      <c r="Y392" s="13">
        <f t="shared" si="628"/>
        <v>1.241894042976028E-3</v>
      </c>
      <c r="Z392" s="13">
        <f t="shared" si="629"/>
        <v>1.759970918938724E-4</v>
      </c>
      <c r="AA392" s="13">
        <f t="shared" si="630"/>
        <v>2.3466572247669474E-4</v>
      </c>
      <c r="AB392" s="13">
        <f t="shared" si="631"/>
        <v>1.5644577053215049E-4</v>
      </c>
      <c r="AC392" s="13">
        <f t="shared" si="632"/>
        <v>9.7327231004739996E-7</v>
      </c>
      <c r="AD392" s="13">
        <f t="shared" si="633"/>
        <v>2.9346196252135189E-2</v>
      </c>
      <c r="AE392" s="13">
        <f t="shared" si="634"/>
        <v>4.9291866719477486E-3</v>
      </c>
      <c r="AF392" s="13">
        <f t="shared" si="635"/>
        <v>4.1396985555052163E-4</v>
      </c>
      <c r="AG392" s="13">
        <f t="shared" si="636"/>
        <v>2.3177730622349403E-5</v>
      </c>
      <c r="AH392" s="13">
        <f t="shared" si="637"/>
        <v>7.3904170766400351E-6</v>
      </c>
      <c r="AI392" s="13">
        <f t="shared" si="638"/>
        <v>9.8540126091379896E-6</v>
      </c>
      <c r="AJ392" s="13">
        <f t="shared" si="639"/>
        <v>6.569423856197071E-6</v>
      </c>
      <c r="AK392" s="13">
        <f t="shared" si="640"/>
        <v>2.9197804328867894E-6</v>
      </c>
      <c r="AL392" s="13">
        <f t="shared" si="641"/>
        <v>8.7189055338393251E-9</v>
      </c>
      <c r="AM392" s="13">
        <f t="shared" si="642"/>
        <v>7.825750154556891E-3</v>
      </c>
      <c r="AN392" s="13">
        <f t="shared" si="643"/>
        <v>1.3144662098083062E-3</v>
      </c>
      <c r="AO392" s="13">
        <f t="shared" si="644"/>
        <v>1.103933413796576E-4</v>
      </c>
      <c r="AP392" s="13">
        <f t="shared" si="645"/>
        <v>6.1808054250619154E-6</v>
      </c>
      <c r="AQ392" s="13">
        <f t="shared" si="646"/>
        <v>2.5954252692034011E-7</v>
      </c>
      <c r="AR392" s="13">
        <f t="shared" si="647"/>
        <v>2.4826894116922322E-7</v>
      </c>
      <c r="AS392" s="13">
        <f t="shared" si="648"/>
        <v>3.3102939270798369E-7</v>
      </c>
      <c r="AT392" s="13">
        <f t="shared" si="649"/>
        <v>2.2068902038359509E-7</v>
      </c>
      <c r="AU392" s="13">
        <f t="shared" si="650"/>
        <v>9.8085235109488882E-8</v>
      </c>
      <c r="AV392" s="13">
        <f t="shared" si="651"/>
        <v>3.2695487058309241E-8</v>
      </c>
      <c r="AW392" s="13">
        <f t="shared" si="652"/>
        <v>5.4240924692944982E-11</v>
      </c>
      <c r="AX392" s="13">
        <f t="shared" si="653"/>
        <v>1.7390773280964041E-3</v>
      </c>
      <c r="AY392" s="13">
        <f t="shared" si="654"/>
        <v>2.9210725347465067E-4</v>
      </c>
      <c r="AZ392" s="13">
        <f t="shared" si="655"/>
        <v>2.4532160288094394E-5</v>
      </c>
      <c r="BA392" s="13">
        <f t="shared" si="656"/>
        <v>1.3735294855843835E-6</v>
      </c>
      <c r="BB392" s="13">
        <f t="shared" si="657"/>
        <v>5.7676838044872552E-8</v>
      </c>
      <c r="BC392" s="13">
        <f t="shared" si="658"/>
        <v>1.9375587822574429E-9</v>
      </c>
      <c r="BD392" s="13">
        <f t="shared" si="659"/>
        <v>6.9501565913099371E-9</v>
      </c>
      <c r="BE392" s="13">
        <f t="shared" si="660"/>
        <v>9.2669912910231035E-9</v>
      </c>
      <c r="BF392" s="13">
        <f t="shared" si="661"/>
        <v>6.1780714189428293E-9</v>
      </c>
      <c r="BG392" s="13">
        <f t="shared" si="662"/>
        <v>2.7458438421491416E-9</v>
      </c>
      <c r="BH392" s="13">
        <f t="shared" si="663"/>
        <v>9.1529272173238924E-10</v>
      </c>
      <c r="BI392" s="13">
        <f t="shared" si="664"/>
        <v>2.4408111010437627E-10</v>
      </c>
      <c r="BJ392" s="14">
        <f t="shared" si="665"/>
        <v>0.67856563377679779</v>
      </c>
      <c r="BK392" s="14">
        <f t="shared" si="666"/>
        <v>0.27589952753991298</v>
      </c>
      <c r="BL392" s="14">
        <f t="shared" si="667"/>
        <v>4.5182656022038178E-2</v>
      </c>
      <c r="BM392" s="14">
        <f t="shared" si="668"/>
        <v>0.19101549414174027</v>
      </c>
      <c r="BN392" s="14">
        <f t="shared" si="669"/>
        <v>0.80851621308966892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</v>
      </c>
      <c r="F393" s="10">
        <f>VLOOKUP(B393,home!$B$2:$E$405,3,FALSE)</f>
        <v>0.85709999999999997</v>
      </c>
      <c r="G393" s="10">
        <f>VLOOKUP(C393,away!$B$2:$E$405,4,FALSE)</f>
        <v>0.95240000000000002</v>
      </c>
      <c r="H393" s="10">
        <f>VLOOKUP(A393,away!$A$2:$E$405,3,FALSE)</f>
        <v>1.1161000000000001</v>
      </c>
      <c r="I393" s="10">
        <f>VLOOKUP(C393,away!$B$2:$E$405,3,FALSE)</f>
        <v>1.4079999999999999</v>
      </c>
      <c r="J393" s="10">
        <f>VLOOKUP(B393,home!$B$2:$E$405,4,FALSE)</f>
        <v>1.024</v>
      </c>
      <c r="K393" s="12">
        <f t="shared" si="614"/>
        <v>1.2244530600000001</v>
      </c>
      <c r="L393" s="12">
        <f t="shared" si="615"/>
        <v>1.6091840512000002</v>
      </c>
      <c r="M393" s="13">
        <f t="shared" si="616"/>
        <v>5.8798607213695883E-2</v>
      </c>
      <c r="N393" s="13">
        <f t="shared" si="617"/>
        <v>7.1996134526547989E-2</v>
      </c>
      <c r="O393" s="13">
        <f t="shared" si="618"/>
        <v>9.461778096105268E-2</v>
      </c>
      <c r="P393" s="13">
        <f t="shared" si="619"/>
        <v>0.11585503142817069</v>
      </c>
      <c r="Q393" s="13">
        <f t="shared" si="620"/>
        <v>4.4077943614601676E-2</v>
      </c>
      <c r="R393" s="13">
        <f t="shared" si="621"/>
        <v>7.612871204123052E-2</v>
      </c>
      <c r="S393" s="13">
        <f t="shared" si="622"/>
        <v>5.7069329288874579E-2</v>
      </c>
      <c r="T393" s="13">
        <f t="shared" si="623"/>
        <v>7.0929523874309897E-2</v>
      </c>
      <c r="U393" s="13">
        <f t="shared" si="624"/>
        <v>9.3216034412743551E-2</v>
      </c>
      <c r="V393" s="13">
        <f t="shared" si="625"/>
        <v>1.2494190389233722E-2</v>
      </c>
      <c r="W393" s="13">
        <f t="shared" si="626"/>
        <v>1.7990457645802167E-2</v>
      </c>
      <c r="X393" s="13">
        <f t="shared" si="627"/>
        <v>2.8949957517413947E-2</v>
      </c>
      <c r="Y393" s="13">
        <f t="shared" si="628"/>
        <v>2.3292904959970041E-2</v>
      </c>
      <c r="Z393" s="13">
        <f t="shared" si="629"/>
        <v>4.0835036418381848E-2</v>
      </c>
      <c r="AA393" s="13">
        <f t="shared" si="630"/>
        <v>5.0000585297699095E-2</v>
      </c>
      <c r="AB393" s="13">
        <f t="shared" si="631"/>
        <v>3.061168483477934E-2</v>
      </c>
      <c r="AC393" s="13">
        <f t="shared" si="632"/>
        <v>1.5386363818889204E-3</v>
      </c>
      <c r="AD393" s="13">
        <f t="shared" si="633"/>
        <v>5.5071177288007131E-3</v>
      </c>
      <c r="AE393" s="13">
        <f t="shared" si="634"/>
        <v>8.8619660172668743E-3</v>
      </c>
      <c r="AF393" s="13">
        <f t="shared" si="635"/>
        <v>7.1302671886311212E-3</v>
      </c>
      <c r="AG393" s="13">
        <f t="shared" si="636"/>
        <v>3.8246374135799542E-3</v>
      </c>
      <c r="AH393" s="13">
        <f t="shared" si="637"/>
        <v>1.6427772333657813E-2</v>
      </c>
      <c r="AI393" s="13">
        <f t="shared" si="638"/>
        <v>2.0115036102930649E-2</v>
      </c>
      <c r="AJ393" s="13">
        <f t="shared" si="639"/>
        <v>1.2314958754121957E-2</v>
      </c>
      <c r="AK393" s="13">
        <f t="shared" si="640"/>
        <v>5.0263629767528066E-3</v>
      </c>
      <c r="AL393" s="13">
        <f t="shared" si="641"/>
        <v>1.2126733936564809E-4</v>
      </c>
      <c r="AM393" s="13">
        <f t="shared" si="642"/>
        <v>1.3486414309620569E-3</v>
      </c>
      <c r="AN393" s="13">
        <f t="shared" si="643"/>
        <v>2.1702122814916875E-3</v>
      </c>
      <c r="AO393" s="13">
        <f t="shared" si="644"/>
        <v>1.7461354955473948E-3</v>
      </c>
      <c r="AP393" s="13">
        <f t="shared" si="645"/>
        <v>9.3661779688969219E-4</v>
      </c>
      <c r="AQ393" s="13">
        <f t="shared" si="646"/>
        <v>3.7679760520624347E-4</v>
      </c>
      <c r="AR393" s="13">
        <f t="shared" si="647"/>
        <v>5.2870618472133464E-3</v>
      </c>
      <c r="AS393" s="13">
        <f t="shared" si="648"/>
        <v>6.4737590572296342E-3</v>
      </c>
      <c r="AT393" s="13">
        <f t="shared" si="649"/>
        <v>3.9634070436637709E-3</v>
      </c>
      <c r="AU393" s="13">
        <f t="shared" si="650"/>
        <v>1.617668627546553E-3</v>
      </c>
      <c r="AV393" s="13">
        <f t="shared" si="651"/>
        <v>4.9518982526634413E-4</v>
      </c>
      <c r="AW393" s="13">
        <f t="shared" si="652"/>
        <v>6.6372657822947214E-6</v>
      </c>
      <c r="AX393" s="13">
        <f t="shared" si="653"/>
        <v>2.7522468783071184E-4</v>
      </c>
      <c r="AY393" s="13">
        <f t="shared" si="654"/>
        <v>4.4288717815368017E-4</v>
      </c>
      <c r="AZ393" s="13">
        <f t="shared" si="655"/>
        <v>3.5634349178293774E-4</v>
      </c>
      <c r="BA393" s="13">
        <f t="shared" si="656"/>
        <v>1.9114075457534057E-4</v>
      </c>
      <c r="BB393" s="13">
        <f t="shared" si="657"/>
        <v>7.6895163449242871E-5</v>
      </c>
      <c r="BC393" s="13">
        <f t="shared" si="658"/>
        <v>2.4747694127387735E-5</v>
      </c>
      <c r="BD393" s="13">
        <f t="shared" si="659"/>
        <v>1.4179759337072909E-3</v>
      </c>
      <c r="BE393" s="13">
        <f t="shared" si="660"/>
        <v>1.7362449710342496E-3</v>
      </c>
      <c r="BF393" s="13">
        <f t="shared" si="661"/>
        <v>1.0629752338462493E-3</v>
      </c>
      <c r="BG393" s="13">
        <f t="shared" si="662"/>
        <v>4.3385442592908525E-4</v>
      </c>
      <c r="BH393" s="13">
        <f t="shared" si="663"/>
        <v>1.3280859485585291E-4</v>
      </c>
      <c r="BI393" s="13">
        <f t="shared" si="664"/>
        <v>3.2523578073109875E-5</v>
      </c>
      <c r="BJ393" s="14">
        <f t="shared" si="665"/>
        <v>0.29050655406694076</v>
      </c>
      <c r="BK393" s="14">
        <f t="shared" si="666"/>
        <v>0.24631994921938313</v>
      </c>
      <c r="BL393" s="14">
        <f t="shared" si="667"/>
        <v>0.42111239685333385</v>
      </c>
      <c r="BM393" s="14">
        <f t="shared" si="668"/>
        <v>0.53686347686036906</v>
      </c>
      <c r="BN393" s="14">
        <f t="shared" si="669"/>
        <v>0.46147420978529935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</v>
      </c>
      <c r="F394" s="10">
        <f>VLOOKUP(B394,home!$B$2:$E$405,3,FALSE)</f>
        <v>1.3332999999999999</v>
      </c>
      <c r="G394" s="10">
        <f>VLOOKUP(C394,away!$B$2:$E$405,4,FALSE)</f>
        <v>0.91669999999999996</v>
      </c>
      <c r="H394" s="10">
        <f>VLOOKUP(A394,away!$A$2:$E$405,3,FALSE)</f>
        <v>1.1161000000000001</v>
      </c>
      <c r="I394" s="10">
        <f>VLOOKUP(C394,away!$B$2:$E$405,3,FALSE)</f>
        <v>1.1200000000000001</v>
      </c>
      <c r="J394" s="10">
        <f>VLOOKUP(B394,home!$B$2:$E$405,4,FALSE)</f>
        <v>1.6639999999999999</v>
      </c>
      <c r="K394" s="12">
        <f t="shared" si="614"/>
        <v>1.8333541649999998</v>
      </c>
      <c r="L394" s="12">
        <f t="shared" si="615"/>
        <v>2.0800532480000005</v>
      </c>
      <c r="M394" s="13">
        <f t="shared" si="616"/>
        <v>1.9972331005564781E-2</v>
      </c>
      <c r="N394" s="13">
        <f t="shared" si="617"/>
        <v>3.6616356233810828E-2</v>
      </c>
      <c r="O394" s="13">
        <f t="shared" si="618"/>
        <v>4.1543511978256127E-2</v>
      </c>
      <c r="P394" s="13">
        <f t="shared" si="619"/>
        <v>7.616397071406325E-2</v>
      </c>
      <c r="Q394" s="13">
        <f t="shared" si="620"/>
        <v>3.3565374604190394E-2</v>
      </c>
      <c r="R394" s="13">
        <f t="shared" si="621"/>
        <v>4.3206358511849299E-2</v>
      </c>
      <c r="S394" s="13">
        <f t="shared" si="622"/>
        <v>7.2612335952628684E-2</v>
      </c>
      <c r="T394" s="13">
        <f t="shared" si="623"/>
        <v>6.9817766465782943E-2</v>
      </c>
      <c r="U394" s="13">
        <f t="shared" si="624"/>
        <v>7.9212557332182118E-2</v>
      </c>
      <c r="V394" s="13">
        <f t="shared" si="625"/>
        <v>3.0767252886198856E-2</v>
      </c>
      <c r="W394" s="13">
        <f t="shared" si="626"/>
        <v>2.0512406443459235E-2</v>
      </c>
      <c r="X394" s="13">
        <f t="shared" si="627"/>
        <v>4.2666897647013508E-2</v>
      </c>
      <c r="Y394" s="13">
        <f t="shared" si="628"/>
        <v>4.4374709516377023E-2</v>
      </c>
      <c r="Z394" s="13">
        <f t="shared" si="629"/>
        <v>2.9957175452274873E-2</v>
      </c>
      <c r="AA394" s="13">
        <f t="shared" si="630"/>
        <v>5.492211238706389E-2</v>
      </c>
      <c r="AB394" s="13">
        <f t="shared" si="631"/>
        <v>5.034584174771084E-2</v>
      </c>
      <c r="AC394" s="13">
        <f t="shared" si="632"/>
        <v>7.3331329825863587E-3</v>
      </c>
      <c r="AD394" s="13">
        <f t="shared" si="633"/>
        <v>9.4016264468222057E-3</v>
      </c>
      <c r="AE394" s="13">
        <f t="shared" si="634"/>
        <v>1.9555883627195226E-2</v>
      </c>
      <c r="AF394" s="13">
        <f t="shared" si="635"/>
        <v>2.0338639628128735E-2</v>
      </c>
      <c r="AG394" s="13">
        <f t="shared" si="636"/>
        <v>1.4101817806130235E-2</v>
      </c>
      <c r="AH394" s="13">
        <f t="shared" si="637"/>
        <v>1.5578130025102558E-2</v>
      </c>
      <c r="AI394" s="13">
        <f t="shared" si="638"/>
        <v>2.8560229564433326E-2</v>
      </c>
      <c r="AJ394" s="13">
        <f t="shared" si="639"/>
        <v>2.6180507912654988E-2</v>
      </c>
      <c r="AK394" s="13">
        <f t="shared" si="640"/>
        <v>1.5999381074493828E-2</v>
      </c>
      <c r="AL394" s="13">
        <f t="shared" si="641"/>
        <v>1.1185885624916206E-3</v>
      </c>
      <c r="AM394" s="13">
        <f t="shared" si="642"/>
        <v>3.447302200811124E-3</v>
      </c>
      <c r="AN394" s="13">
        <f t="shared" si="643"/>
        <v>7.1705721396347266E-3</v>
      </c>
      <c r="AO394" s="13">
        <f t="shared" si="644"/>
        <v>7.4575859345327646E-3</v>
      </c>
      <c r="AP394" s="13">
        <f t="shared" si="645"/>
        <v>5.1707252817879993E-3</v>
      </c>
      <c r="AQ394" s="13">
        <f t="shared" si="646"/>
        <v>2.6888459792247113E-3</v>
      </c>
      <c r="AR394" s="13">
        <f t="shared" si="647"/>
        <v>6.4806679912961813E-3</v>
      </c>
      <c r="AS394" s="13">
        <f t="shared" si="648"/>
        <v>1.1881359653825037E-2</v>
      </c>
      <c r="AT394" s="13">
        <f t="shared" si="649"/>
        <v>1.0891370103601545E-2</v>
      </c>
      <c r="AU394" s="13">
        <f t="shared" si="650"/>
        <v>6.6559129139981263E-3</v>
      </c>
      <c r="AV394" s="13">
        <f t="shared" si="651"/>
        <v>3.0506614156889378E-3</v>
      </c>
      <c r="AW394" s="13">
        <f t="shared" si="652"/>
        <v>1.1849190886876942E-4</v>
      </c>
      <c r="AX394" s="13">
        <f t="shared" si="653"/>
        <v>1.0533543079784579E-3</v>
      </c>
      <c r="AY394" s="13">
        <f t="shared" si="654"/>
        <v>2.1910330496053834E-3</v>
      </c>
      <c r="AZ394" s="13">
        <f t="shared" si="655"/>
        <v>2.2787327056535125E-3</v>
      </c>
      <c r="BA394" s="13">
        <f t="shared" si="656"/>
        <v>1.5799617885728062E-3</v>
      </c>
      <c r="BB394" s="13">
        <f t="shared" si="657"/>
        <v>8.2160116250918887E-4</v>
      </c>
      <c r="BC394" s="13">
        <f t="shared" si="658"/>
        <v>3.4179483332756296E-4</v>
      </c>
      <c r="BD394" s="13">
        <f t="shared" si="659"/>
        <v>2.2466890840842114E-3</v>
      </c>
      <c r="BE394" s="13">
        <f t="shared" si="660"/>
        <v>4.1189767897658238E-3</v>
      </c>
      <c r="BF394" s="13">
        <f t="shared" si="661"/>
        <v>3.7757716265277514E-3</v>
      </c>
      <c r="BG394" s="13">
        <f t="shared" si="662"/>
        <v>2.3074422125278263E-3</v>
      </c>
      <c r="BH394" s="13">
        <f t="shared" si="663"/>
        <v>1.0575896977086763E-3</v>
      </c>
      <c r="BI394" s="13">
        <f t="shared" si="664"/>
        <v>3.8778729543105804E-4</v>
      </c>
      <c r="BJ394" s="14">
        <f t="shared" si="665"/>
        <v>0.34515298780254855</v>
      </c>
      <c r="BK394" s="14">
        <f t="shared" si="666"/>
        <v>0.21015864515313895</v>
      </c>
      <c r="BL394" s="14">
        <f t="shared" si="667"/>
        <v>0.40840285931820214</v>
      </c>
      <c r="BM394" s="14">
        <f t="shared" si="668"/>
        <v>0.74053122353769318</v>
      </c>
      <c r="BN394" s="14">
        <f t="shared" si="669"/>
        <v>0.25106790304773469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1.5278</v>
      </c>
      <c r="F395" s="10">
        <f>VLOOKUP(B395,home!$B$2:$E$405,3,FALSE)</f>
        <v>1.4601</v>
      </c>
      <c r="G395" s="10">
        <f>VLOOKUP(C395,away!$B$2:$E$405,4,FALSE)</f>
        <v>0.90629999999999999</v>
      </c>
      <c r="H395" s="10">
        <f>VLOOKUP(A395,away!$A$2:$E$405,3,FALSE)</f>
        <v>1.0787</v>
      </c>
      <c r="I395" s="10">
        <f>VLOOKUP(C395,away!$B$2:$E$405,3,FALSE)</f>
        <v>0.99839999999999995</v>
      </c>
      <c r="J395" s="10">
        <f>VLOOKUP(B395,home!$B$2:$E$405,4,FALSE)</f>
        <v>0.99839999999999995</v>
      </c>
      <c r="K395" s="12">
        <f t="shared" si="614"/>
        <v>2.021720368914</v>
      </c>
      <c r="L395" s="12">
        <f t="shared" si="615"/>
        <v>1.0752509214719999</v>
      </c>
      <c r="M395" s="13">
        <f t="shared" si="616"/>
        <v>4.5185850174717712E-2</v>
      </c>
      <c r="N395" s="13">
        <f t="shared" si="617"/>
        <v>9.1353153684923041E-2</v>
      </c>
      <c r="O395" s="13">
        <f t="shared" si="618"/>
        <v>4.8586127037860957E-2</v>
      </c>
      <c r="P395" s="13">
        <f t="shared" si="619"/>
        <v>9.8227562679086722E-2</v>
      </c>
      <c r="Q395" s="13">
        <f t="shared" si="620"/>
        <v>9.2345265784669978E-2</v>
      </c>
      <c r="R395" s="13">
        <f t="shared" si="621"/>
        <v>2.6121138934107817E-2</v>
      </c>
      <c r="S395" s="13">
        <f t="shared" si="622"/>
        <v>5.3383161059081398E-2</v>
      </c>
      <c r="T395" s="13">
        <f t="shared" si="623"/>
        <v>9.9294332128543134E-2</v>
      </c>
      <c r="U395" s="13">
        <f t="shared" si="624"/>
        <v>5.2809638642318309E-2</v>
      </c>
      <c r="V395" s="13">
        <f t="shared" si="625"/>
        <v>1.2894149086896236E-2</v>
      </c>
      <c r="W395" s="13">
        <f t="shared" si="626"/>
        <v>6.2232101603214789E-2</v>
      </c>
      <c r="X395" s="13">
        <f t="shared" si="627"/>
        <v>6.6915124593995831E-2</v>
      </c>
      <c r="Y395" s="13">
        <f t="shared" si="628"/>
        <v>3.5975274690053842E-2</v>
      </c>
      <c r="Z395" s="13">
        <f t="shared" si="629"/>
        <v>9.3622595695991868E-3</v>
      </c>
      <c r="AA395" s="13">
        <f t="shared" si="630"/>
        <v>1.8927870870918694E-2</v>
      </c>
      <c r="AB395" s="13">
        <f t="shared" si="631"/>
        <v>1.913343103995515E-2</v>
      </c>
      <c r="AC395" s="13">
        <f t="shared" si="632"/>
        <v>1.7518770156050591E-3</v>
      </c>
      <c r="AD395" s="13">
        <f t="shared" si="633"/>
        <v>3.1453976852886242E-2</v>
      </c>
      <c r="AE395" s="13">
        <f t="shared" si="634"/>
        <v>3.3820917595024889E-2</v>
      </c>
      <c r="AF395" s="13">
        <f t="shared" si="635"/>
        <v>1.8182986404539542E-2</v>
      </c>
      <c r="AG395" s="13">
        <f t="shared" si="636"/>
        <v>6.5170909621979954E-3</v>
      </c>
      <c r="AH395" s="13">
        <f t="shared" si="637"/>
        <v>2.5166945573178931E-3</v>
      </c>
      <c r="AI395" s="13">
        <f t="shared" si="638"/>
        <v>5.0880526488645871E-3</v>
      </c>
      <c r="AJ395" s="13">
        <f t="shared" si="639"/>
        <v>5.1433098391581843E-3</v>
      </c>
      <c r="AK395" s="13">
        <f t="shared" si="640"/>
        <v>3.4661114218206305E-3</v>
      </c>
      <c r="AL395" s="13">
        <f t="shared" si="641"/>
        <v>1.5233318279152835E-4</v>
      </c>
      <c r="AM395" s="13">
        <f t="shared" si="642"/>
        <v>1.2718229137365903E-2</v>
      </c>
      <c r="AN395" s="13">
        <f t="shared" si="643"/>
        <v>1.3675287599444726E-2</v>
      </c>
      <c r="AO395" s="13">
        <f t="shared" si="644"/>
        <v>7.3521827963487765E-3</v>
      </c>
      <c r="AP395" s="13">
        <f t="shared" si="645"/>
        <v>2.6351471088682022E-3</v>
      </c>
      <c r="AQ395" s="13">
        <f t="shared" si="646"/>
        <v>7.083610892562026E-4</v>
      </c>
      <c r="AR395" s="13">
        <f t="shared" si="647"/>
        <v>5.4121562836392659E-4</v>
      </c>
      <c r="AS395" s="13">
        <f t="shared" si="648"/>
        <v>1.09418665983794E-3</v>
      </c>
      <c r="AT395" s="13">
        <f t="shared" si="649"/>
        <v>1.1060697287941688E-3</v>
      </c>
      <c r="AU395" s="13">
        <f t="shared" si="650"/>
        <v>7.4538790004745163E-4</v>
      </c>
      <c r="AV395" s="13">
        <f t="shared" si="651"/>
        <v>3.7674147506699154E-4</v>
      </c>
      <c r="AW395" s="13">
        <f t="shared" si="652"/>
        <v>9.1986252351257112E-6</v>
      </c>
      <c r="AX395" s="13">
        <f t="shared" si="653"/>
        <v>4.2854504839213714E-3</v>
      </c>
      <c r="AY395" s="13">
        <f t="shared" si="654"/>
        <v>4.6079345817590829E-3</v>
      </c>
      <c r="AZ395" s="13">
        <f t="shared" si="655"/>
        <v>2.4773429525595738E-3</v>
      </c>
      <c r="BA395" s="13">
        <f t="shared" si="656"/>
        <v>8.8792176418061545E-4</v>
      </c>
      <c r="BB395" s="13">
        <f t="shared" si="657"/>
        <v>2.3868467378256259E-4</v>
      </c>
      <c r="BC395" s="13">
        <f t="shared" si="658"/>
        <v>5.1329183085188844E-5</v>
      </c>
      <c r="BD395" s="13">
        <f t="shared" si="659"/>
        <v>9.6990433852226515E-5</v>
      </c>
      <c r="BE395" s="13">
        <f t="shared" si="660"/>
        <v>1.9608753570885234E-4</v>
      </c>
      <c r="BF395" s="13">
        <f t="shared" si="661"/>
        <v>1.9821708251636905E-4</v>
      </c>
      <c r="BG395" s="13">
        <f t="shared" si="662"/>
        <v>1.335798377300168E-4</v>
      </c>
      <c r="BH395" s="13">
        <f t="shared" si="663"/>
        <v>6.7515269703750483E-5</v>
      </c>
      <c r="BI395" s="13">
        <f t="shared" si="664"/>
        <v>2.7299399194558893E-5</v>
      </c>
      <c r="BJ395" s="14">
        <f t="shared" si="665"/>
        <v>0.58772809567062145</v>
      </c>
      <c r="BK395" s="14">
        <f t="shared" si="666"/>
        <v>0.21620286777993775</v>
      </c>
      <c r="BL395" s="14">
        <f t="shared" si="667"/>
        <v>0.18637566594313842</v>
      </c>
      <c r="BM395" s="14">
        <f t="shared" si="668"/>
        <v>0.59325105471140638</v>
      </c>
      <c r="BN395" s="14">
        <f t="shared" si="669"/>
        <v>0.40181909829536622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1.5278</v>
      </c>
      <c r="F396" s="10">
        <f>VLOOKUP(B396,home!$B$2:$E$405,3,FALSE)</f>
        <v>0.84150000000000003</v>
      </c>
      <c r="G396" s="10">
        <f>VLOOKUP(C396,away!$B$2:$E$405,4,FALSE)</f>
        <v>0.79479999999999995</v>
      </c>
      <c r="H396" s="10">
        <f>VLOOKUP(A396,away!$A$2:$E$405,3,FALSE)</f>
        <v>1.0787</v>
      </c>
      <c r="I396" s="10">
        <f>VLOOKUP(C396,away!$B$2:$E$405,3,FALSE)</f>
        <v>0.72840000000000005</v>
      </c>
      <c r="J396" s="10">
        <f>VLOOKUP(B396,home!$B$2:$E$405,4,FALSE)</f>
        <v>0.92700000000000005</v>
      </c>
      <c r="K396" s="12">
        <f t="shared" si="614"/>
        <v>1.02182961276</v>
      </c>
      <c r="L396" s="12">
        <f t="shared" si="615"/>
        <v>0.72836714916000012</v>
      </c>
      <c r="M396" s="13">
        <f t="shared" si="616"/>
        <v>0.17373975471931635</v>
      </c>
      <c r="N396" s="13">
        <f t="shared" si="617"/>
        <v>0.17753242628585636</v>
      </c>
      <c r="O396" s="13">
        <f t="shared" si="618"/>
        <v>0.12654632984066611</v>
      </c>
      <c r="P396" s="13">
        <f t="shared" si="619"/>
        <v>0.12930878721728706</v>
      </c>
      <c r="Q396" s="13">
        <f t="shared" si="620"/>
        <v>9.0703945202009917E-2</v>
      </c>
      <c r="R396" s="13">
        <f t="shared" si="621"/>
        <v>4.6086094751353508E-2</v>
      </c>
      <c r="S396" s="13">
        <f t="shared" si="622"/>
        <v>2.4060069727015986E-2</v>
      </c>
      <c r="T396" s="13">
        <f t="shared" si="623"/>
        <v>6.606577398435283E-2</v>
      </c>
      <c r="U396" s="13">
        <f t="shared" si="624"/>
        <v>4.7092136353396215E-2</v>
      </c>
      <c r="V396" s="13">
        <f t="shared" si="625"/>
        <v>1.9896798722447047E-3</v>
      </c>
      <c r="W396" s="13">
        <f t="shared" si="626"/>
        <v>3.0894659067191355E-2</v>
      </c>
      <c r="X396" s="13">
        <f t="shared" si="627"/>
        <v>2.2502654749040313E-2</v>
      </c>
      <c r="Y396" s="13">
        <f t="shared" si="628"/>
        <v>8.1950972440451141E-3</v>
      </c>
      <c r="Z396" s="13">
        <f t="shared" si="629"/>
        <v>1.1189199149987001E-2</v>
      </c>
      <c r="AA396" s="13">
        <f t="shared" si="630"/>
        <v>1.1433455034525735E-2</v>
      </c>
      <c r="AB396" s="13">
        <f t="shared" si="631"/>
        <v>5.841521465219152E-3</v>
      </c>
      <c r="AC396" s="13">
        <f t="shared" si="632"/>
        <v>9.2553332010231597E-5</v>
      </c>
      <c r="AD396" s="13">
        <f t="shared" si="633"/>
        <v>7.892269377745089E-3</v>
      </c>
      <c r="AE396" s="13">
        <f t="shared" si="634"/>
        <v>5.7484697470709589E-3</v>
      </c>
      <c r="AF396" s="13">
        <f t="shared" si="635"/>
        <v>2.0934982608532904E-3</v>
      </c>
      <c r="AG396" s="13">
        <f t="shared" si="636"/>
        <v>5.0827845334304315E-4</v>
      </c>
      <c r="AH396" s="13">
        <f t="shared" si="637"/>
        <v>2.0374612715648817E-3</v>
      </c>
      <c r="AI396" s="13">
        <f t="shared" si="638"/>
        <v>2.0819382621366398E-3</v>
      </c>
      <c r="AJ396" s="13">
        <f t="shared" si="639"/>
        <v>1.063693084094655E-3</v>
      </c>
      <c r="AK396" s="13">
        <f t="shared" si="640"/>
        <v>3.6230436407197713E-4</v>
      </c>
      <c r="AL396" s="13">
        <f t="shared" si="641"/>
        <v>2.7553760817716579E-6</v>
      </c>
      <c r="AM396" s="13">
        <f t="shared" si="642"/>
        <v>1.6129109124117746E-3</v>
      </c>
      <c r="AN396" s="13">
        <f t="shared" si="643"/>
        <v>1.1747913231224187E-3</v>
      </c>
      <c r="AO396" s="13">
        <f t="shared" si="644"/>
        <v>4.2783970344029029E-4</v>
      </c>
      <c r="AP396" s="13">
        <f t="shared" si="645"/>
        <v>1.0387479503075472E-4</v>
      </c>
      <c r="AQ396" s="13">
        <f t="shared" si="646"/>
        <v>1.8914747081532538E-5</v>
      </c>
      <c r="AR396" s="13">
        <f t="shared" si="647"/>
        <v>2.9680397157872443E-4</v>
      </c>
      <c r="AS396" s="13">
        <f t="shared" si="648"/>
        <v>3.0328308734391796E-4</v>
      </c>
      <c r="AT396" s="13">
        <f t="shared" si="649"/>
        <v>1.5495181984864645E-4</v>
      </c>
      <c r="AU396" s="13">
        <f t="shared" si="650"/>
        <v>5.2778119357466566E-5</v>
      </c>
      <c r="AV396" s="13">
        <f t="shared" si="651"/>
        <v>1.3482561316310278E-5</v>
      </c>
      <c r="AW396" s="13">
        <f t="shared" si="652"/>
        <v>5.6964884064838079E-8</v>
      </c>
      <c r="AX396" s="13">
        <f t="shared" si="653"/>
        <v>2.7468668884101689E-4</v>
      </c>
      <c r="AY396" s="13">
        <f t="shared" si="654"/>
        <v>2.0007276046333147E-4</v>
      </c>
      <c r="AZ396" s="13">
        <f t="shared" si="655"/>
        <v>7.286321308162416E-5</v>
      </c>
      <c r="BA396" s="13">
        <f t="shared" si="656"/>
        <v>1.7690390263633406E-5</v>
      </c>
      <c r="BB396" s="13">
        <f t="shared" si="657"/>
        <v>3.2212747809626216E-6</v>
      </c>
      <c r="BC396" s="13">
        <f t="shared" si="658"/>
        <v>4.6925414577414978E-7</v>
      </c>
      <c r="BD396" s="13">
        <f t="shared" si="659"/>
        <v>3.6030377106360189E-5</v>
      </c>
      <c r="BE396" s="13">
        <f t="shared" si="660"/>
        <v>3.681690628618879E-5</v>
      </c>
      <c r="BF396" s="13">
        <f t="shared" si="661"/>
        <v>1.8810302546718748E-5</v>
      </c>
      <c r="BG396" s="13">
        <f t="shared" si="662"/>
        <v>6.4069747224040214E-6</v>
      </c>
      <c r="BH396" s="13">
        <f t="shared" si="663"/>
        <v>1.636709124889302E-6</v>
      </c>
      <c r="BI396" s="13">
        <f t="shared" si="664"/>
        <v>3.3448757025727885E-7</v>
      </c>
      <c r="BJ396" s="14">
        <f t="shared" si="665"/>
        <v>0.41604440743417137</v>
      </c>
      <c r="BK396" s="14">
        <f t="shared" si="666"/>
        <v>0.32939367300441946</v>
      </c>
      <c r="BL396" s="14">
        <f t="shared" si="667"/>
        <v>0.24346626974383073</v>
      </c>
      <c r="BM396" s="14">
        <f t="shared" si="668"/>
        <v>0.25597619552034012</v>
      </c>
      <c r="BN396" s="14">
        <f t="shared" si="669"/>
        <v>0.7439173380164894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1.6362000000000001</v>
      </c>
      <c r="F397" s="10">
        <f>VLOOKUP(B397,home!$B$2:$E$405,3,FALSE)</f>
        <v>0.89880000000000004</v>
      </c>
      <c r="G397" s="10">
        <f>VLOOKUP(C397,away!$B$2:$E$405,4,FALSE)</f>
        <v>1.0065999999999999</v>
      </c>
      <c r="H397" s="10">
        <f>VLOOKUP(A397,away!$A$2:$E$405,3,FALSE)</f>
        <v>1.1547000000000001</v>
      </c>
      <c r="I397" s="10">
        <f>VLOOKUP(C397,away!$B$2:$E$405,3,FALSE)</f>
        <v>1.0188999999999999</v>
      </c>
      <c r="J397" s="10">
        <f>VLOOKUP(B397,home!$B$2:$E$405,4,FALSE)</f>
        <v>1.2225999999999999</v>
      </c>
      <c r="K397" s="12">
        <f t="shared" si="614"/>
        <v>1.4803226292959999</v>
      </c>
      <c r="L397" s="12">
        <f t="shared" si="615"/>
        <v>1.438418034558</v>
      </c>
      <c r="M397" s="13">
        <f t="shared" si="616"/>
        <v>5.4001650727678652E-2</v>
      </c>
      <c r="N397" s="13">
        <f t="shared" si="617"/>
        <v>7.9939865591521511E-2</v>
      </c>
      <c r="O397" s="13">
        <f t="shared" si="618"/>
        <v>7.7676948302595111E-2</v>
      </c>
      <c r="P397" s="13">
        <f t="shared" si="619"/>
        <v>0.11498694434698706</v>
      </c>
      <c r="Q397" s="13">
        <f t="shared" si="620"/>
        <v>5.9168396009004982E-2</v>
      </c>
      <c r="R397" s="13">
        <f t="shared" si="621"/>
        <v>5.5865961653941129E-2</v>
      </c>
      <c r="S397" s="13">
        <f t="shared" si="622"/>
        <v>6.1211079624831466E-2</v>
      </c>
      <c r="T397" s="13">
        <f t="shared" si="623"/>
        <v>8.5108887895222349E-2</v>
      </c>
      <c r="U397" s="13">
        <f t="shared" si="624"/>
        <v>8.2699647243711649E-2</v>
      </c>
      <c r="V397" s="13">
        <f t="shared" si="625"/>
        <v>1.4482016159372913E-2</v>
      </c>
      <c r="W397" s="13">
        <f t="shared" si="626"/>
        <v>2.919610518375907E-2</v>
      </c>
      <c r="X397" s="13">
        <f t="shared" si="627"/>
        <v>4.1996204235171357E-2</v>
      </c>
      <c r="Y397" s="13">
        <f t="shared" si="628"/>
        <v>3.0204048777425774E-2</v>
      </c>
      <c r="Z397" s="13">
        <f t="shared" si="629"/>
        <v>2.6786202253651529E-2</v>
      </c>
      <c r="AA397" s="13">
        <f t="shared" si="630"/>
        <v>3.9652221348979867E-2</v>
      </c>
      <c r="AB397" s="13">
        <f t="shared" si="631"/>
        <v>2.9349040282374433E-2</v>
      </c>
      <c r="AC397" s="13">
        <f t="shared" si="632"/>
        <v>1.9273054199624409E-3</v>
      </c>
      <c r="AD397" s="13">
        <f t="shared" si="633"/>
        <v>1.0804913797706197E-2</v>
      </c>
      <c r="AE397" s="13">
        <f t="shared" si="634"/>
        <v>1.5541982868465164E-2</v>
      </c>
      <c r="AF397" s="13">
        <f t="shared" si="635"/>
        <v>1.1177934225395886E-2</v>
      </c>
      <c r="AG397" s="13">
        <f t="shared" si="636"/>
        <v>5.3595140596375164E-3</v>
      </c>
      <c r="AH397" s="13">
        <f t="shared" si="637"/>
        <v>9.6324390997426269E-3</v>
      </c>
      <c r="AI397" s="13">
        <f t="shared" si="638"/>
        <v>1.4259117574664599E-2</v>
      </c>
      <c r="AJ397" s="13">
        <f t="shared" si="639"/>
        <v>1.0554047209784151E-2</v>
      </c>
      <c r="AK397" s="13">
        <f t="shared" si="640"/>
        <v>5.2077983051005954E-3</v>
      </c>
      <c r="AL397" s="13">
        <f t="shared" si="641"/>
        <v>1.6415421238319918E-4</v>
      </c>
      <c r="AM397" s="13">
        <f t="shared" si="642"/>
        <v>3.1989516804674105E-3</v>
      </c>
      <c r="AN397" s="13">
        <f t="shared" si="643"/>
        <v>4.6014297888639435E-3</v>
      </c>
      <c r="AO397" s="13">
        <f t="shared" si="644"/>
        <v>3.309389796527154E-3</v>
      </c>
      <c r="AP397" s="13">
        <f t="shared" si="645"/>
        <v>1.5867619889022959E-3</v>
      </c>
      <c r="AQ397" s="13">
        <f t="shared" si="646"/>
        <v>5.7060676534704592E-4</v>
      </c>
      <c r="AR397" s="13">
        <f t="shared" si="647"/>
        <v>2.7710948235702849E-3</v>
      </c>
      <c r="AS397" s="13">
        <f t="shared" si="648"/>
        <v>4.1021143752560992E-3</v>
      </c>
      <c r="AT397" s="13">
        <f t="shared" si="649"/>
        <v>3.0362263688260135E-3</v>
      </c>
      <c r="AU397" s="13">
        <f t="shared" si="650"/>
        <v>1.4981982004794569E-3</v>
      </c>
      <c r="AV397" s="13">
        <f t="shared" si="651"/>
        <v>5.5445417483507124E-4</v>
      </c>
      <c r="AW397" s="13">
        <f t="shared" si="652"/>
        <v>9.7093694921459654E-6</v>
      </c>
      <c r="AX397" s="13">
        <f t="shared" si="653"/>
        <v>7.8924676043673004E-4</v>
      </c>
      <c r="AY397" s="13">
        <f t="shared" si="654"/>
        <v>1.1352667739286699E-3</v>
      </c>
      <c r="AZ397" s="13">
        <f t="shared" si="655"/>
        <v>8.164941008267395E-4</v>
      </c>
      <c r="BA397" s="13">
        <f t="shared" si="656"/>
        <v>3.9148661324646665E-4</v>
      </c>
      <c r="BB397" s="13">
        <f t="shared" si="657"/>
        <v>1.4078035119543763E-4</v>
      </c>
      <c r="BC397" s="13">
        <f t="shared" si="658"/>
        <v>4.0500199214185284E-5</v>
      </c>
      <c r="BD397" s="13">
        <f t="shared" si="659"/>
        <v>6.6433212828230211E-4</v>
      </c>
      <c r="BE397" s="13">
        <f t="shared" si="660"/>
        <v>9.8342588286466485E-4</v>
      </c>
      <c r="BF397" s="13">
        <f t="shared" si="661"/>
        <v>7.2789379431998052E-4</v>
      </c>
      <c r="BG397" s="13">
        <f t="shared" si="662"/>
        <v>3.5917255181866514E-4</v>
      </c>
      <c r="BH397" s="13">
        <f t="shared" si="663"/>
        <v>1.3292281406979001E-4</v>
      </c>
      <c r="BI397" s="13">
        <f t="shared" si="664"/>
        <v>3.9353729923442937E-5</v>
      </c>
      <c r="BJ397" s="14">
        <f t="shared" si="665"/>
        <v>0.38507876746226588</v>
      </c>
      <c r="BK397" s="14">
        <f t="shared" si="666"/>
        <v>0.2479084172651444</v>
      </c>
      <c r="BL397" s="14">
        <f t="shared" si="667"/>
        <v>0.33976640986513995</v>
      </c>
      <c r="BM397" s="14">
        <f t="shared" si="668"/>
        <v>0.55677447281003711</v>
      </c>
      <c r="BN397" s="14">
        <f t="shared" si="669"/>
        <v>0.44163976663172844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1.6362000000000001</v>
      </c>
      <c r="F398" s="10">
        <f>VLOOKUP(B398,home!$B$2:$E$405,3,FALSE)</f>
        <v>0.86280000000000001</v>
      </c>
      <c r="G398" s="10">
        <f>VLOOKUP(C398,away!$B$2:$E$405,4,FALSE)</f>
        <v>1.1504000000000001</v>
      </c>
      <c r="H398" s="10">
        <f>VLOOKUP(A398,away!$A$2:$E$405,3,FALSE)</f>
        <v>1.1547000000000001</v>
      </c>
      <c r="I398" s="10">
        <f>VLOOKUP(C398,away!$B$2:$E$405,3,FALSE)</f>
        <v>1.0698000000000001</v>
      </c>
      <c r="J398" s="10">
        <f>VLOOKUP(B398,home!$B$2:$E$405,4,FALSE)</f>
        <v>0.71319999999999995</v>
      </c>
      <c r="K398" s="12">
        <f t="shared" si="614"/>
        <v>1.6240350493440001</v>
      </c>
      <c r="L398" s="12">
        <f t="shared" si="615"/>
        <v>0.88101457639199998</v>
      </c>
      <c r="M398" s="13">
        <f t="shared" si="616"/>
        <v>8.1671544874200322E-2</v>
      </c>
      <c r="N398" s="13">
        <f t="shared" si="617"/>
        <v>0.13263745140977268</v>
      </c>
      <c r="O398" s="13">
        <f t="shared" si="618"/>
        <v>7.1953821510623822E-2</v>
      </c>
      <c r="P398" s="13">
        <f t="shared" si="619"/>
        <v>0.11685552806749536</v>
      </c>
      <c r="Q398" s="13">
        <f t="shared" si="620"/>
        <v>0.10770393497256629</v>
      </c>
      <c r="R398" s="13">
        <f t="shared" si="621"/>
        <v>3.1696182788983909E-2</v>
      </c>
      <c r="S398" s="13">
        <f t="shared" si="622"/>
        <v>4.1799180060100749E-2</v>
      </c>
      <c r="T398" s="13">
        <f t="shared" si="623"/>
        <v>9.4888736645607E-2</v>
      </c>
      <c r="U398" s="13">
        <f t="shared" si="624"/>
        <v>5.1475711779723939E-2</v>
      </c>
      <c r="V398" s="13">
        <f t="shared" si="625"/>
        <v>6.6451340294223574E-3</v>
      </c>
      <c r="W398" s="13">
        <f t="shared" si="626"/>
        <v>5.8304988449238211E-2</v>
      </c>
      <c r="X398" s="13">
        <f t="shared" si="627"/>
        <v>5.136754470014606E-2</v>
      </c>
      <c r="Y398" s="13">
        <f t="shared" si="628"/>
        <v>2.2627777817148153E-2</v>
      </c>
      <c r="Z398" s="13">
        <f t="shared" si="629"/>
        <v>9.308266351026686E-3</v>
      </c>
      <c r="AA398" s="13">
        <f t="shared" si="630"/>
        <v>1.5116950802696724E-2</v>
      </c>
      <c r="AB398" s="13">
        <f t="shared" si="631"/>
        <v>1.2275228971394199E-2</v>
      </c>
      <c r="AC398" s="13">
        <f t="shared" si="632"/>
        <v>5.9424050879923755E-4</v>
      </c>
      <c r="AD398" s="13">
        <f t="shared" si="633"/>
        <v>2.3672336198290001E-2</v>
      </c>
      <c r="AE398" s="13">
        <f t="shared" si="634"/>
        <v>2.0855673247945471E-2</v>
      </c>
      <c r="AF398" s="13">
        <f t="shared" si="635"/>
        <v>9.1870760659543225E-3</v>
      </c>
      <c r="AG398" s="13">
        <f t="shared" si="636"/>
        <v>2.6979826428426101E-3</v>
      </c>
      <c r="AH398" s="13">
        <f t="shared" si="637"/>
        <v>2.0501795840484208E-3</v>
      </c>
      <c r="AI398" s="13">
        <f t="shared" si="638"/>
        <v>3.3295635019441388E-3</v>
      </c>
      <c r="AJ398" s="13">
        <f t="shared" si="639"/>
        <v>2.7036639130869158E-3</v>
      </c>
      <c r="AK398" s="13">
        <f t="shared" si="640"/>
        <v>1.4636149854999005E-3</v>
      </c>
      <c r="AL398" s="13">
        <f t="shared" si="641"/>
        <v>3.400953835845358E-5</v>
      </c>
      <c r="AM398" s="13">
        <f t="shared" si="642"/>
        <v>7.6889407371755255E-3</v>
      </c>
      <c r="AN398" s="13">
        <f t="shared" si="643"/>
        <v>6.774068866465888E-3</v>
      </c>
      <c r="AO398" s="13">
        <f t="shared" si="644"/>
        <v>2.98402670641984E-3</v>
      </c>
      <c r="AP398" s="13">
        <f t="shared" si="645"/>
        <v>8.7632367489963003E-4</v>
      </c>
      <c r="AQ398" s="13">
        <f t="shared" si="646"/>
        <v>1.9301348280599453E-4</v>
      </c>
      <c r="AR398" s="13">
        <f t="shared" si="647"/>
        <v>3.6124761955358929E-4</v>
      </c>
      <c r="AS398" s="13">
        <f t="shared" si="648"/>
        <v>5.866787956471161E-4</v>
      </c>
      <c r="AT398" s="13">
        <f t="shared" si="649"/>
        <v>4.7639346341892138E-4</v>
      </c>
      <c r="AU398" s="13">
        <f t="shared" si="650"/>
        <v>2.5789322729023566E-4</v>
      </c>
      <c r="AV398" s="13">
        <f t="shared" si="651"/>
        <v>1.0470691002694538E-4</v>
      </c>
      <c r="AW398" s="13">
        <f t="shared" si="652"/>
        <v>1.3516888390259969E-6</v>
      </c>
      <c r="AX398" s="13">
        <f t="shared" si="653"/>
        <v>2.0811848749169902E-3</v>
      </c>
      <c r="AY398" s="13">
        <f t="shared" si="654"/>
        <v>1.8335542109684298E-3</v>
      </c>
      <c r="AZ398" s="13">
        <f t="shared" si="655"/>
        <v>8.0769399323405951E-4</v>
      </c>
      <c r="BA398" s="13">
        <f t="shared" si="656"/>
        <v>2.3719672710115593E-4</v>
      </c>
      <c r="BB398" s="13">
        <f t="shared" si="657"/>
        <v>5.2243443512148422E-5</v>
      </c>
      <c r="BC398" s="13">
        <f t="shared" si="658"/>
        <v>9.2054470510229678E-6</v>
      </c>
      <c r="BD398" s="13">
        <f t="shared" si="659"/>
        <v>5.3044069752270619E-5</v>
      </c>
      <c r="BE398" s="13">
        <f t="shared" si="660"/>
        <v>8.6145428437535404E-5</v>
      </c>
      <c r="BF398" s="13">
        <f t="shared" si="661"/>
        <v>6.9951597561656429E-5</v>
      </c>
      <c r="BG398" s="13">
        <f t="shared" si="662"/>
        <v>3.7867948732578774E-5</v>
      </c>
      <c r="BH398" s="13">
        <f t="shared" si="663"/>
        <v>1.5374718997117417E-5</v>
      </c>
      <c r="BI398" s="13">
        <f t="shared" si="664"/>
        <v>4.9938165050267404E-6</v>
      </c>
      <c r="BJ398" s="14">
        <f t="shared" si="665"/>
        <v>0.54748095431406174</v>
      </c>
      <c r="BK398" s="14">
        <f t="shared" si="666"/>
        <v>0.24943319128934491</v>
      </c>
      <c r="BL398" s="14">
        <f t="shared" si="667"/>
        <v>0.19411921543392499</v>
      </c>
      <c r="BM398" s="14">
        <f t="shared" si="668"/>
        <v>0.45599096124258609</v>
      </c>
      <c r="BN398" s="14">
        <f t="shared" si="669"/>
        <v>0.54251846362364231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1.3193999999999999</v>
      </c>
      <c r="F399" s="10">
        <f>VLOOKUP(B399,home!$B$2:$E$405,3,FALSE)</f>
        <v>1.179</v>
      </c>
      <c r="G399" s="10">
        <f>VLOOKUP(C399,away!$B$2:$E$405,4,FALSE)</f>
        <v>0.84209999999999996</v>
      </c>
      <c r="H399" s="10">
        <f>VLOOKUP(A399,away!$A$2:$E$405,3,FALSE)</f>
        <v>1.0076000000000001</v>
      </c>
      <c r="I399" s="10">
        <f>VLOOKUP(C399,away!$B$2:$E$405,3,FALSE)</f>
        <v>0.99250000000000005</v>
      </c>
      <c r="J399" s="10">
        <f>VLOOKUP(B399,home!$B$2:$E$405,4,FALSE)</f>
        <v>1.1027</v>
      </c>
      <c r="K399" s="12">
        <f t="shared" si="614"/>
        <v>1.3099476864599999</v>
      </c>
      <c r="L399" s="12">
        <f t="shared" si="615"/>
        <v>1.1027474160999999</v>
      </c>
      <c r="M399" s="13">
        <f t="shared" si="616"/>
        <v>8.9573559039267781E-2</v>
      </c>
      <c r="N399" s="13">
        <f t="shared" si="617"/>
        <v>0.11733667643147704</v>
      </c>
      <c r="O399" s="13">
        <f t="shared" si="618"/>
        <v>9.8777010781433333E-2</v>
      </c>
      <c r="P399" s="13">
        <f t="shared" si="619"/>
        <v>0.12939271674857306</v>
      </c>
      <c r="Q399" s="13">
        <f t="shared" si="620"/>
        <v>7.6852453914159485E-2</v>
      </c>
      <c r="R399" s="13">
        <f t="shared" si="621"/>
        <v>5.4463046704653739E-2</v>
      </c>
      <c r="S399" s="13">
        <f t="shared" si="622"/>
        <v>4.6728284906701105E-2</v>
      </c>
      <c r="T399" s="13">
        <f t="shared" si="623"/>
        <v>8.4748844974783702E-2</v>
      </c>
      <c r="U399" s="13">
        <f t="shared" si="624"/>
        <v>7.1343742028324081E-2</v>
      </c>
      <c r="V399" s="13">
        <f t="shared" si="625"/>
        <v>7.5001048150688471E-3</v>
      </c>
      <c r="W399" s="13">
        <f t="shared" si="626"/>
        <v>3.3557564734542321E-2</v>
      </c>
      <c r="X399" s="13">
        <f t="shared" si="627"/>
        <v>3.7005517801625018E-2</v>
      </c>
      <c r="Y399" s="13">
        <f t="shared" si="628"/>
        <v>2.0403869568592276E-2</v>
      </c>
      <c r="Z399" s="13">
        <f t="shared" si="629"/>
        <v>2.00196613421635E-2</v>
      </c>
      <c r="AA399" s="13">
        <f t="shared" si="630"/>
        <v>2.6224709058879768E-2</v>
      </c>
      <c r="AB399" s="13">
        <f t="shared" si="631"/>
        <v>1.7176498479883083E-2</v>
      </c>
      <c r="AC399" s="13">
        <f t="shared" si="632"/>
        <v>6.7713825676460045E-4</v>
      </c>
      <c r="AD399" s="13">
        <f t="shared" si="633"/>
        <v>1.0989663571811348E-2</v>
      </c>
      <c r="AE399" s="13">
        <f t="shared" si="634"/>
        <v>1.2118823107623262E-2</v>
      </c>
      <c r="AF399" s="13">
        <f t="shared" si="635"/>
        <v>6.6820004340522633E-3</v>
      </c>
      <c r="AG399" s="13">
        <f t="shared" si="636"/>
        <v>2.4561862376767359E-3</v>
      </c>
      <c r="AH399" s="13">
        <f t="shared" si="637"/>
        <v>5.5191574540669657E-3</v>
      </c>
      <c r="AI399" s="13">
        <f t="shared" si="638"/>
        <v>7.2298075381634838E-3</v>
      </c>
      <c r="AJ399" s="13">
        <f t="shared" si="639"/>
        <v>4.7353348290841632E-3</v>
      </c>
      <c r="AK399" s="13">
        <f t="shared" si="640"/>
        <v>2.0676803013240856E-3</v>
      </c>
      <c r="AL399" s="13">
        <f t="shared" si="641"/>
        <v>3.912617053376411E-5</v>
      </c>
      <c r="AM399" s="13">
        <f t="shared" si="642"/>
        <v>2.8791768741736018E-3</v>
      </c>
      <c r="AN399" s="13">
        <f t="shared" si="643"/>
        <v>3.1750048584898143E-3</v>
      </c>
      <c r="AO399" s="13">
        <f t="shared" si="644"/>
        <v>1.7506142019022947E-3</v>
      </c>
      <c r="AP399" s="13">
        <f t="shared" si="645"/>
        <v>6.4349509591190603E-4</v>
      </c>
      <c r="AQ399" s="13">
        <f t="shared" si="646"/>
        <v>1.7740313857246906E-4</v>
      </c>
      <c r="AR399" s="13">
        <f t="shared" si="647"/>
        <v>1.2172473243042806E-3</v>
      </c>
      <c r="AS399" s="13">
        <f t="shared" si="648"/>
        <v>1.5945303163220174E-3</v>
      </c>
      <c r="AT399" s="13">
        <f t="shared" si="649"/>
        <v>1.0443756494281796E-3</v>
      </c>
      <c r="AU399" s="13">
        <f t="shared" si="650"/>
        <v>4.5602582192120106E-4</v>
      </c>
      <c r="AV399" s="13">
        <f t="shared" si="651"/>
        <v>1.4934249259792435E-4</v>
      </c>
      <c r="AW399" s="13">
        <f t="shared" si="652"/>
        <v>1.5699826165319361E-6</v>
      </c>
      <c r="AX399" s="13">
        <f t="shared" si="653"/>
        <v>6.2859518087214107E-4</v>
      </c>
      <c r="AY399" s="13">
        <f t="shared" si="654"/>
        <v>6.9318171147966562E-4</v>
      </c>
      <c r="AZ399" s="13">
        <f t="shared" si="655"/>
        <v>3.8220217061098855E-4</v>
      </c>
      <c r="BA399" s="13">
        <f t="shared" si="656"/>
        <v>1.4049081868969292E-4</v>
      </c>
      <c r="BB399" s="13">
        <f t="shared" si="657"/>
        <v>3.8731471823958124E-5</v>
      </c>
      <c r="BC399" s="13">
        <f t="shared" si="658"/>
        <v>8.5422060951239573E-6</v>
      </c>
      <c r="BD399" s="13">
        <f t="shared" si="659"/>
        <v>2.2371939027186402E-4</v>
      </c>
      <c r="BE399" s="13">
        <f t="shared" si="660"/>
        <v>2.9306069770287008E-4</v>
      </c>
      <c r="BF399" s="13">
        <f t="shared" si="661"/>
        <v>1.9194709147411407E-4</v>
      </c>
      <c r="BG399" s="13">
        <f t="shared" si="662"/>
        <v>8.3813549466413875E-5</v>
      </c>
      <c r="BH399" s="13">
        <f t="shared" si="663"/>
        <v>2.7447841304382408E-5</v>
      </c>
      <c r="BI399" s="13">
        <f t="shared" si="664"/>
        <v>7.1910472429993891E-6</v>
      </c>
      <c r="BJ399" s="14">
        <f t="shared" si="665"/>
        <v>0.41266903850496506</v>
      </c>
      <c r="BK399" s="14">
        <f t="shared" si="666"/>
        <v>0.27460411164838877</v>
      </c>
      <c r="BL399" s="14">
        <f t="shared" si="667"/>
        <v>0.29282568839784889</v>
      </c>
      <c r="BM399" s="14">
        <f t="shared" si="668"/>
        <v>0.43303142454493876</v>
      </c>
      <c r="BN399" s="14">
        <f t="shared" si="669"/>
        <v>0.56639546361956439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1.3193999999999999</v>
      </c>
      <c r="F400" s="10">
        <f>VLOOKUP(B400,home!$B$2:$E$405,3,FALSE)</f>
        <v>1.0610999999999999</v>
      </c>
      <c r="G400" s="10">
        <f>VLOOKUP(C400,away!$B$2:$E$405,4,FALSE)</f>
        <v>0.75790000000000002</v>
      </c>
      <c r="H400" s="10">
        <f>VLOOKUP(A400,away!$A$2:$E$405,3,FALSE)</f>
        <v>1.0076000000000001</v>
      </c>
      <c r="I400" s="10">
        <f>VLOOKUP(C400,away!$B$2:$E$405,3,FALSE)</f>
        <v>0.79400000000000004</v>
      </c>
      <c r="J400" s="10">
        <f>VLOOKUP(B400,home!$B$2:$E$405,4,FALSE)</f>
        <v>0.99250000000000005</v>
      </c>
      <c r="K400" s="12">
        <f t="shared" si="614"/>
        <v>1.0610716261859998</v>
      </c>
      <c r="L400" s="12">
        <f t="shared" si="615"/>
        <v>0.79403414200000011</v>
      </c>
      <c r="M400" s="13">
        <f t="shared" si="616"/>
        <v>0.15643639580609522</v>
      </c>
      <c r="N400" s="13">
        <f t="shared" si="617"/>
        <v>0.16599022089265017</v>
      </c>
      <c r="O400" s="13">
        <f t="shared" si="618"/>
        <v>0.12421583932146525</v>
      </c>
      <c r="P400" s="13">
        <f t="shared" si="619"/>
        <v>0.13180190262688599</v>
      </c>
      <c r="Q400" s="13">
        <f t="shared" si="620"/>
        <v>8.8063756806768811E-2</v>
      </c>
      <c r="R400" s="13">
        <f t="shared" si="621"/>
        <v>4.9315808699214758E-2</v>
      </c>
      <c r="S400" s="13">
        <f t="shared" si="622"/>
        <v>2.7761668642634171E-2</v>
      </c>
      <c r="T400" s="13">
        <f t="shared" si="623"/>
        <v>6.9925629577359344E-2</v>
      </c>
      <c r="U400" s="13">
        <f t="shared" si="624"/>
        <v>5.2327605333153469E-2</v>
      </c>
      <c r="V400" s="13">
        <f t="shared" si="625"/>
        <v>2.5988842361578828E-3</v>
      </c>
      <c r="W400" s="13">
        <f t="shared" si="626"/>
        <v>3.1147317881002202E-2</v>
      </c>
      <c r="X400" s="13">
        <f t="shared" si="627"/>
        <v>2.4732033829242845E-2</v>
      </c>
      <c r="Y400" s="13">
        <f t="shared" si="628"/>
        <v>9.8190396307589068E-3</v>
      </c>
      <c r="Z400" s="13">
        <f t="shared" si="629"/>
        <v>1.3052811949172381E-2</v>
      </c>
      <c r="AA400" s="13">
        <f t="shared" si="630"/>
        <v>1.3849968401208385E-2</v>
      </c>
      <c r="AB400" s="13">
        <f t="shared" si="631"/>
        <v>7.3479042470474465E-3</v>
      </c>
      <c r="AC400" s="13">
        <f t="shared" si="632"/>
        <v>1.3685189964409317E-4</v>
      </c>
      <c r="AD400" s="13">
        <f t="shared" si="633"/>
        <v>8.2623838088318174E-3</v>
      </c>
      <c r="AE400" s="13">
        <f t="shared" si="634"/>
        <v>6.5606148385204659E-3</v>
      </c>
      <c r="AF400" s="13">
        <f t="shared" si="635"/>
        <v>2.604676087148533E-3</v>
      </c>
      <c r="AG400" s="13">
        <f t="shared" si="636"/>
        <v>6.8940058068230113E-4</v>
      </c>
      <c r="AH400" s="13">
        <f t="shared" si="637"/>
        <v>2.5910945841871092E-3</v>
      </c>
      <c r="AI400" s="13">
        <f t="shared" si="638"/>
        <v>2.7493369440451526E-3</v>
      </c>
      <c r="AJ400" s="13">
        <f t="shared" si="639"/>
        <v>1.4586217110756185E-3</v>
      </c>
      <c r="AK400" s="13">
        <f t="shared" si="640"/>
        <v>5.159007036537374E-4</v>
      </c>
      <c r="AL400" s="13">
        <f t="shared" si="641"/>
        <v>4.6120573561545498E-6</v>
      </c>
      <c r="AM400" s="13">
        <f t="shared" si="642"/>
        <v>1.7533962048420111E-3</v>
      </c>
      <c r="AN400" s="13">
        <f t="shared" si="643"/>
        <v>1.3922564510977827E-3</v>
      </c>
      <c r="AO400" s="13">
        <f t="shared" si="644"/>
        <v>5.5274957829569643E-4</v>
      </c>
      <c r="AP400" s="13">
        <f t="shared" si="645"/>
        <v>1.4630067904762843E-4</v>
      </c>
      <c r="AQ400" s="13">
        <f t="shared" si="646"/>
        <v>2.9041933540400252E-5</v>
      </c>
      <c r="AR400" s="13">
        <f t="shared" si="647"/>
        <v>4.1148351299917187E-4</v>
      </c>
      <c r="AS400" s="13">
        <f t="shared" si="648"/>
        <v>4.3661348028675923E-4</v>
      </c>
      <c r="AT400" s="13">
        <f t="shared" si="649"/>
        <v>2.3163908777130027E-4</v>
      </c>
      <c r="AU400" s="13">
        <f t="shared" si="650"/>
        <v>8.1928554516578385E-5</v>
      </c>
      <c r="AV400" s="13">
        <f t="shared" si="651"/>
        <v>2.1733016142993538E-5</v>
      </c>
      <c r="AW400" s="13">
        <f t="shared" si="652"/>
        <v>1.0793842504083659E-7</v>
      </c>
      <c r="AX400" s="13">
        <f t="shared" si="653"/>
        <v>3.1007982707001203E-4</v>
      </c>
      <c r="AY400" s="13">
        <f t="shared" si="654"/>
        <v>2.4621396943904543E-4</v>
      </c>
      <c r="AZ400" s="13">
        <f t="shared" si="655"/>
        <v>9.7751148985973318E-5</v>
      </c>
      <c r="BA400" s="13">
        <f t="shared" si="656"/>
        <v>2.5872583238197175E-5</v>
      </c>
      <c r="BB400" s="13">
        <f t="shared" si="657"/>
        <v>5.1359286082163685E-6</v>
      </c>
      <c r="BC400" s="13">
        <f t="shared" si="658"/>
        <v>8.1562053315966817E-7</v>
      </c>
      <c r="BD400" s="13">
        <f t="shared" si="659"/>
        <v>5.4455326365240537E-5</v>
      </c>
      <c r="BE400" s="13">
        <f t="shared" si="660"/>
        <v>5.7781001700855116E-5</v>
      </c>
      <c r="BF400" s="13">
        <f t="shared" si="661"/>
        <v>3.0654890718691175E-5</v>
      </c>
      <c r="BG400" s="13">
        <f t="shared" si="662"/>
        <v>1.0842344915145255E-5</v>
      </c>
      <c r="BH400" s="13">
        <f t="shared" si="663"/>
        <v>2.87612613769567E-6</v>
      </c>
      <c r="BI400" s="13">
        <f t="shared" si="664"/>
        <v>6.1035516760816099E-7</v>
      </c>
      <c r="BJ400" s="14">
        <f t="shared" si="665"/>
        <v>0.41235468785766355</v>
      </c>
      <c r="BK400" s="14">
        <f t="shared" si="666"/>
        <v>0.31898652923821252</v>
      </c>
      <c r="BL400" s="14">
        <f t="shared" si="667"/>
        <v>0.25571269764177301</v>
      </c>
      <c r="BM400" s="14">
        <f t="shared" si="668"/>
        <v>0.28403669650272728</v>
      </c>
      <c r="BN400" s="14">
        <f t="shared" si="669"/>
        <v>0.71582392415308016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1.3193999999999999</v>
      </c>
      <c r="F401" s="10">
        <f>VLOOKUP(B401,home!$B$2:$E$405,3,FALSE)</f>
        <v>0.84209999999999996</v>
      </c>
      <c r="G401" s="10">
        <f>VLOOKUP(C401,away!$B$2:$E$405,4,FALSE)</f>
        <v>1.44</v>
      </c>
      <c r="H401" s="10">
        <f>VLOOKUP(A401,away!$A$2:$E$405,3,FALSE)</f>
        <v>1.0076000000000001</v>
      </c>
      <c r="I401" s="10">
        <f>VLOOKUP(C401,away!$B$2:$E$405,3,FALSE)</f>
        <v>0.19850000000000001</v>
      </c>
      <c r="J401" s="10">
        <f>VLOOKUP(B401,home!$B$2:$E$405,4,FALSE)</f>
        <v>0.99250000000000005</v>
      </c>
      <c r="K401" s="12">
        <f t="shared" si="614"/>
        <v>1.5999361055999997</v>
      </c>
      <c r="L401" s="12">
        <f t="shared" si="615"/>
        <v>0.19850853550000003</v>
      </c>
      <c r="M401" s="13">
        <f t="shared" si="616"/>
        <v>0.16555618736292663</v>
      </c>
      <c r="N401" s="13">
        <f t="shared" si="617"/>
        <v>0.26487932166742467</v>
      </c>
      <c r="O401" s="13">
        <f t="shared" si="618"/>
        <v>3.2864316296378177E-2</v>
      </c>
      <c r="P401" s="13">
        <f t="shared" si="619"/>
        <v>5.2580806228433905E-2</v>
      </c>
      <c r="Q401" s="13">
        <f t="shared" si="620"/>
        <v>0.21189499518127455</v>
      </c>
      <c r="R401" s="13">
        <f t="shared" si="621"/>
        <v>3.2619236491014079E-3</v>
      </c>
      <c r="S401" s="13">
        <f t="shared" si="622"/>
        <v>4.1749288076611451E-3</v>
      </c>
      <c r="T401" s="13">
        <f t="shared" si="623"/>
        <v>4.2062965173214381E-2</v>
      </c>
      <c r="U401" s="13">
        <f t="shared" si="624"/>
        <v>5.2188694199078465E-3</v>
      </c>
      <c r="V401" s="13">
        <f t="shared" si="625"/>
        <v>1.4732905026907246E-4</v>
      </c>
      <c r="W401" s="13">
        <f t="shared" si="626"/>
        <v>0.11300615112881969</v>
      </c>
      <c r="X401" s="13">
        <f t="shared" si="627"/>
        <v>2.2432685563073675E-2</v>
      </c>
      <c r="Y401" s="13">
        <f t="shared" si="628"/>
        <v>2.2265397792288737E-3</v>
      </c>
      <c r="Z401" s="13">
        <f t="shared" si="629"/>
        <v>2.1583989549864559E-4</v>
      </c>
      <c r="AA401" s="13">
        <f t="shared" si="630"/>
        <v>3.453300418372139E-4</v>
      </c>
      <c r="AB401" s="13">
        <f t="shared" si="631"/>
        <v>2.7625300114185854E-4</v>
      </c>
      <c r="AC401" s="13">
        <f t="shared" si="632"/>
        <v>2.9244906092800111E-6</v>
      </c>
      <c r="AD401" s="13">
        <f t="shared" si="633"/>
        <v>4.5200655336472217E-2</v>
      </c>
      <c r="AE401" s="13">
        <f t="shared" si="634"/>
        <v>8.9727158944833615E-3</v>
      </c>
      <c r="AF401" s="13">
        <f t="shared" si="635"/>
        <v>8.9058034583573231E-4</v>
      </c>
      <c r="AG401" s="13">
        <f t="shared" si="636"/>
        <v>5.8929266732311617E-5</v>
      </c>
      <c r="AH401" s="13">
        <f t="shared" si="637"/>
        <v>1.0711515389477291E-5</v>
      </c>
      <c r="AI401" s="13">
        <f t="shared" si="638"/>
        <v>1.7137740217314759E-5</v>
      </c>
      <c r="AJ401" s="13">
        <f t="shared" si="639"/>
        <v>1.3709644671037536E-5</v>
      </c>
      <c r="AK401" s="13">
        <f t="shared" si="640"/>
        <v>7.3115185013798607E-6</v>
      </c>
      <c r="AL401" s="13">
        <f t="shared" si="641"/>
        <v>3.7152842546762201E-8</v>
      </c>
      <c r="AM401" s="13">
        <f t="shared" si="642"/>
        <v>1.4463632093920637E-2</v>
      </c>
      <c r="AN401" s="13">
        <f t="shared" si="643"/>
        <v>2.8711544249749848E-3</v>
      </c>
      <c r="AO401" s="13">
        <f t="shared" si="644"/>
        <v>2.8497433004806441E-4</v>
      </c>
      <c r="AP401" s="13">
        <f t="shared" si="645"/>
        <v>1.8856612304311651E-5</v>
      </c>
      <c r="AQ401" s="13">
        <f t="shared" si="646"/>
        <v>9.3579962325504608E-7</v>
      </c>
      <c r="AR401" s="13">
        <f t="shared" si="647"/>
        <v>4.2526544659016993E-7</v>
      </c>
      <c r="AS401" s="13">
        <f t="shared" si="648"/>
        <v>6.8039754246372117E-7</v>
      </c>
      <c r="AT401" s="13">
        <f t="shared" si="649"/>
        <v>5.4429629717460826E-7</v>
      </c>
      <c r="AU401" s="13">
        <f t="shared" si="650"/>
        <v>2.9027976599801426E-7</v>
      </c>
      <c r="AV401" s="13">
        <f t="shared" si="651"/>
        <v>1.1610726958633557E-7</v>
      </c>
      <c r="AW401" s="13">
        <f t="shared" si="652"/>
        <v>3.2777163751669478E-10</v>
      </c>
      <c r="AX401" s="13">
        <f t="shared" si="653"/>
        <v>3.8568145341964263E-3</v>
      </c>
      <c r="AY401" s="13">
        <f t="shared" si="654"/>
        <v>7.6561060487844747E-4</v>
      </c>
      <c r="AZ401" s="13">
        <f t="shared" si="655"/>
        <v>7.5990119968844872E-5</v>
      </c>
      <c r="BA401" s="13">
        <f t="shared" si="656"/>
        <v>5.028229142494904E-6</v>
      </c>
      <c r="BB401" s="13">
        <f t="shared" si="657"/>
        <v>2.4953660080877093E-7</v>
      </c>
      <c r="BC401" s="13">
        <f t="shared" si="658"/>
        <v>9.9070290360394503E-9</v>
      </c>
      <c r="BD401" s="13">
        <f t="shared" si="659"/>
        <v>1.4069803500228022E-8</v>
      </c>
      <c r="BE401" s="13">
        <f t="shared" si="660"/>
        <v>2.2510786618712063E-8</v>
      </c>
      <c r="BF401" s="13">
        <f t="shared" si="661"/>
        <v>1.8007910138367384E-8</v>
      </c>
      <c r="BG401" s="13">
        <f t="shared" si="662"/>
        <v>9.6038352055914199E-9</v>
      </c>
      <c r="BH401" s="13">
        <f t="shared" si="663"/>
        <v>3.8413806744145286E-9</v>
      </c>
      <c r="BI401" s="13">
        <f t="shared" si="664"/>
        <v>1.2291927272699761E-9</v>
      </c>
      <c r="BJ401" s="14">
        <f t="shared" si="665"/>
        <v>0.73396879552924676</v>
      </c>
      <c r="BK401" s="14">
        <f t="shared" si="666"/>
        <v>0.22322782369762104</v>
      </c>
      <c r="BL401" s="14">
        <f t="shared" si="667"/>
        <v>4.2017688436376384E-2</v>
      </c>
      <c r="BM401" s="14">
        <f t="shared" si="668"/>
        <v>0.26762698689609682</v>
      </c>
      <c r="BN401" s="14">
        <f t="shared" si="669"/>
        <v>0.7310375503855393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1.3193999999999999</v>
      </c>
      <c r="F402" s="10">
        <f>VLOOKUP(B402,home!$B$2:$E$405,3,FALSE)</f>
        <v>1.0948</v>
      </c>
      <c r="G402" s="10">
        <f>VLOOKUP(C402,away!$B$2:$E$405,4,FALSE)</f>
        <v>0.62009999999999998</v>
      </c>
      <c r="H402" s="10">
        <f>VLOOKUP(A402,away!$A$2:$E$405,3,FALSE)</f>
        <v>1.0076000000000001</v>
      </c>
      <c r="I402" s="10">
        <f>VLOOKUP(C402,away!$B$2:$E$405,3,FALSE)</f>
        <v>1.3533999999999999</v>
      </c>
      <c r="J402" s="10">
        <f>VLOOKUP(B402,home!$B$2:$E$405,4,FALSE)</f>
        <v>0.77190000000000003</v>
      </c>
      <c r="K402" s="12">
        <f t="shared" si="614"/>
        <v>0.89572150231199987</v>
      </c>
      <c r="L402" s="12">
        <f t="shared" si="615"/>
        <v>1.0526290998960002</v>
      </c>
      <c r="M402" s="13">
        <f t="shared" si="616"/>
        <v>0.14250893176172941</v>
      </c>
      <c r="N402" s="13">
        <f t="shared" si="617"/>
        <v>0.12764831445049454</v>
      </c>
      <c r="O402" s="13">
        <f t="shared" si="618"/>
        <v>0.15000904856748976</v>
      </c>
      <c r="P402" s="13">
        <f t="shared" si="619"/>
        <v>0.13436633034326567</v>
      </c>
      <c r="Q402" s="13">
        <f t="shared" si="620"/>
        <v>5.7168669993595767E-2</v>
      </c>
      <c r="R402" s="13">
        <f t="shared" si="621"/>
        <v>7.8951944884926031E-2</v>
      </c>
      <c r="S402" s="13">
        <f t="shared" si="622"/>
        <v>3.1672244165197039E-2</v>
      </c>
      <c r="T402" s="13">
        <f t="shared" si="623"/>
        <v>6.017740563761019E-2</v>
      </c>
      <c r="U402" s="13">
        <f t="shared" si="624"/>
        <v>7.0718954682780152E-2</v>
      </c>
      <c r="V402" s="13">
        <f t="shared" si="625"/>
        <v>3.3180635452916404E-3</v>
      </c>
      <c r="W402" s="13">
        <f t="shared" si="626"/>
        <v>1.7069068990614184E-2</v>
      </c>
      <c r="X402" s="13">
        <f t="shared" si="627"/>
        <v>1.7967398727652937E-2</v>
      </c>
      <c r="Y402" s="13">
        <f t="shared" si="628"/>
        <v>9.4565033750809227E-3</v>
      </c>
      <c r="Z402" s="13">
        <f t="shared" si="629"/>
        <v>2.7702371559752772E-2</v>
      </c>
      <c r="AA402" s="13">
        <f t="shared" si="630"/>
        <v>2.4813609871106972E-2</v>
      </c>
      <c r="AB402" s="13">
        <f t="shared" si="631"/>
        <v>1.1113041955765903E-2</v>
      </c>
      <c r="AC402" s="13">
        <f t="shared" si="632"/>
        <v>1.9552985947752201E-4</v>
      </c>
      <c r="AD402" s="13">
        <f t="shared" si="633"/>
        <v>3.822283029835026E-3</v>
      </c>
      <c r="AE402" s="13">
        <f t="shared" si="634"/>
        <v>4.0234463452430008E-3</v>
      </c>
      <c r="AF402" s="13">
        <f t="shared" si="635"/>
        <v>2.117598352436495E-3</v>
      </c>
      <c r="AG402" s="13">
        <f t="shared" si="636"/>
        <v>7.4301521588882697E-4</v>
      </c>
      <c r="AH402" s="13">
        <f t="shared" si="637"/>
        <v>7.2900806099817778E-3</v>
      </c>
      <c r="AI402" s="13">
        <f t="shared" si="638"/>
        <v>6.5298819559484588E-3</v>
      </c>
      <c r="AJ402" s="13">
        <f t="shared" si="639"/>
        <v>2.9244778377510864E-3</v>
      </c>
      <c r="AK402" s="13">
        <f t="shared" si="640"/>
        <v>8.7317256076951749E-4</v>
      </c>
      <c r="AL402" s="13">
        <f t="shared" si="641"/>
        <v>7.3743110318042626E-6</v>
      </c>
      <c r="AM402" s="13">
        <f t="shared" si="642"/>
        <v>6.8474021954909861E-4</v>
      </c>
      <c r="AN402" s="13">
        <f t="shared" si="643"/>
        <v>7.207774809665573E-4</v>
      </c>
      <c r="AO402" s="13">
        <f t="shared" si="644"/>
        <v>3.7935567550756666E-4</v>
      </c>
      <c r="AP402" s="13">
        <f t="shared" si="645"/>
        <v>1.3310694108332303E-4</v>
      </c>
      <c r="AQ402" s="13">
        <f t="shared" si="646"/>
        <v>3.5028059895612054E-5</v>
      </c>
      <c r="AR402" s="13">
        <f t="shared" si="647"/>
        <v>1.5347501981308811E-3</v>
      </c>
      <c r="AS402" s="13">
        <f t="shared" si="648"/>
        <v>1.3747087531434323E-3</v>
      </c>
      <c r="AT402" s="13">
        <f t="shared" si="649"/>
        <v>6.1567809480354569E-4</v>
      </c>
      <c r="AU402" s="13">
        <f t="shared" si="650"/>
        <v>1.8382536933934061E-4</v>
      </c>
      <c r="AV402" s="13">
        <f t="shared" si="651"/>
        <v>4.1164083996923093E-5</v>
      </c>
      <c r="AW402" s="13">
        <f t="shared" si="652"/>
        <v>1.9313781870530315E-7</v>
      </c>
      <c r="AX402" s="13">
        <f t="shared" si="653"/>
        <v>1.022227563579945E-4</v>
      </c>
      <c r="AY402" s="13">
        <f t="shared" si="654"/>
        <v>1.076026480140039E-4</v>
      </c>
      <c r="AZ402" s="13">
        <f t="shared" si="655"/>
        <v>5.6632839262703505E-5</v>
      </c>
      <c r="BA402" s="13">
        <f t="shared" si="656"/>
        <v>1.9871124872551488E-5</v>
      </c>
      <c r="BB402" s="13">
        <f t="shared" si="657"/>
        <v>5.2292310721287226E-6</v>
      </c>
      <c r="BC402" s="13">
        <f t="shared" si="658"/>
        <v>1.1008881593206111E-6</v>
      </c>
      <c r="BD402" s="13">
        <f t="shared" si="659"/>
        <v>2.6925378660395282E-4</v>
      </c>
      <c r="BE402" s="13">
        <f t="shared" si="660"/>
        <v>2.4117640624008723E-4</v>
      </c>
      <c r="BF402" s="13">
        <f t="shared" si="661"/>
        <v>1.0801344645979005E-4</v>
      </c>
      <c r="BG402" s="13">
        <f t="shared" si="662"/>
        <v>3.2249988844286641E-5</v>
      </c>
      <c r="BH402" s="13">
        <f t="shared" si="663"/>
        <v>7.221752114287415E-6</v>
      </c>
      <c r="BI402" s="13">
        <f t="shared" si="664"/>
        <v>1.2937357306268772E-6</v>
      </c>
      <c r="BJ402" s="14">
        <f t="shared" si="665"/>
        <v>0.30243937198319271</v>
      </c>
      <c r="BK402" s="14">
        <f t="shared" si="666"/>
        <v>0.31217607663400709</v>
      </c>
      <c r="BL402" s="14">
        <f t="shared" si="667"/>
        <v>0.35763354854192675</v>
      </c>
      <c r="BM402" s="14">
        <f t="shared" si="668"/>
        <v>0.30919071920718288</v>
      </c>
      <c r="BN402" s="14">
        <f t="shared" si="669"/>
        <v>0.6906532400015013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1.6506000000000001</v>
      </c>
      <c r="F403" s="10">
        <f>VLOOKUP(B403,home!$B$2:$E$405,3,FALSE)</f>
        <v>0.43269999999999997</v>
      </c>
      <c r="G403" s="10">
        <f>VLOOKUP(C403,away!$B$2:$E$405,4,FALSE)</f>
        <v>1.0386</v>
      </c>
      <c r="H403" s="10">
        <f>VLOOKUP(A403,away!$A$2:$E$405,3,FALSE)</f>
        <v>1.3734999999999999</v>
      </c>
      <c r="I403" s="10">
        <f>VLOOKUP(C403,away!$B$2:$E$405,3,FALSE)</f>
        <v>0.62409999999999999</v>
      </c>
      <c r="J403" s="10">
        <f>VLOOKUP(B403,home!$B$2:$E$405,4,FALSE)</f>
        <v>1.2481</v>
      </c>
      <c r="K403" s="12">
        <f t="shared" si="614"/>
        <v>0.74178330433200002</v>
      </c>
      <c r="L403" s="12">
        <f t="shared" si="615"/>
        <v>1.069873004935</v>
      </c>
      <c r="M403" s="13">
        <f t="shared" si="616"/>
        <v>0.16338329929658754</v>
      </c>
      <c r="N403" s="13">
        <f t="shared" si="617"/>
        <v>0.12119500362488686</v>
      </c>
      <c r="O403" s="13">
        <f t="shared" si="618"/>
        <v>0.17479938137463458</v>
      </c>
      <c r="P403" s="13">
        <f t="shared" si="619"/>
        <v>0.12966326271126591</v>
      </c>
      <c r="Q403" s="13">
        <f t="shared" si="620"/>
        <v>4.4950215128698644E-2</v>
      </c>
      <c r="R403" s="13">
        <f t="shared" si="621"/>
        <v>9.3506569706029663E-2</v>
      </c>
      <c r="S403" s="13">
        <f t="shared" si="622"/>
        <v>2.5725642965519893E-2</v>
      </c>
      <c r="T403" s="13">
        <f t="shared" si="623"/>
        <v>4.8091021732215508E-2</v>
      </c>
      <c r="U403" s="13">
        <f t="shared" si="624"/>
        <v>6.9361612253289184E-2</v>
      </c>
      <c r="V403" s="13">
        <f t="shared" si="625"/>
        <v>2.268469854232665E-3</v>
      </c>
      <c r="W403" s="13">
        <f t="shared" si="626"/>
        <v>1.1114439702866779E-2</v>
      </c>
      <c r="X403" s="13">
        <f t="shared" si="627"/>
        <v>1.1891039003074947E-2</v>
      </c>
      <c r="Y403" s="13">
        <f t="shared" si="628"/>
        <v>6.3609508150095397E-3</v>
      </c>
      <c r="Z403" s="13">
        <f t="shared" si="629"/>
        <v>3.3346718237518003E-2</v>
      </c>
      <c r="AA403" s="13">
        <f t="shared" si="630"/>
        <v>2.4736038842854278E-2</v>
      </c>
      <c r="AB403" s="13">
        <f t="shared" si="631"/>
        <v>9.1743903144685737E-3</v>
      </c>
      <c r="AC403" s="13">
        <f t="shared" si="632"/>
        <v>1.1251808015579888E-4</v>
      </c>
      <c r="AD403" s="13">
        <f t="shared" si="633"/>
        <v>2.0611264521478226E-3</v>
      </c>
      <c r="AE403" s="13">
        <f t="shared" si="634"/>
        <v>2.2051435509104064E-3</v>
      </c>
      <c r="AF403" s="13">
        <f t="shared" si="635"/>
        <v>1.179611778562776E-3</v>
      </c>
      <c r="AG403" s="13">
        <f t="shared" si="636"/>
        <v>4.206782660625591E-4</v>
      </c>
      <c r="AH403" s="13">
        <f t="shared" si="637"/>
        <v>8.9191884113735392E-3</v>
      </c>
      <c r="AI403" s="13">
        <f t="shared" si="638"/>
        <v>6.6161050517483467E-3</v>
      </c>
      <c r="AJ403" s="13">
        <f t="shared" si="639"/>
        <v>2.4538581335467628E-3</v>
      </c>
      <c r="AK403" s="13">
        <f t="shared" si="640"/>
        <v>6.0674366488809063E-4</v>
      </c>
      <c r="AL403" s="13">
        <f t="shared" si="641"/>
        <v>3.5718366442152884E-6</v>
      </c>
      <c r="AM403" s="13">
        <f t="shared" si="642"/>
        <v>3.0578183806406084E-4</v>
      </c>
      <c r="AN403" s="13">
        <f t="shared" si="643"/>
        <v>3.271477339441443E-4</v>
      </c>
      <c r="AO403" s="13">
        <f t="shared" si="644"/>
        <v>1.7500326458624876E-4</v>
      </c>
      <c r="AP403" s="13">
        <f t="shared" si="645"/>
        <v>6.2410422852108289E-5</v>
      </c>
      <c r="AQ403" s="13">
        <f t="shared" si="646"/>
        <v>1.6692806659012274E-5</v>
      </c>
      <c r="AR403" s="13">
        <f t="shared" si="647"/>
        <v>1.9084797814515279E-3</v>
      </c>
      <c r="AS403" s="13">
        <f t="shared" si="648"/>
        <v>1.4156784385359277E-3</v>
      </c>
      <c r="AT403" s="13">
        <f t="shared" si="649"/>
        <v>5.2506331500437326E-4</v>
      </c>
      <c r="AU403" s="13">
        <f t="shared" si="650"/>
        <v>1.2982773359581927E-4</v>
      </c>
      <c r="AV403" s="13">
        <f t="shared" si="651"/>
        <v>2.4076011305160355E-5</v>
      </c>
      <c r="AW403" s="13">
        <f t="shared" si="652"/>
        <v>7.8740536849806518E-8</v>
      </c>
      <c r="AX403" s="13">
        <f t="shared" si="653"/>
        <v>3.7803977040645258E-5</v>
      </c>
      <c r="AY403" s="13">
        <f t="shared" si="654"/>
        <v>4.0445454514968891E-5</v>
      </c>
      <c r="AZ403" s="13">
        <f t="shared" si="655"/>
        <v>2.1635749978945811E-5</v>
      </c>
      <c r="BA403" s="13">
        <f t="shared" si="656"/>
        <v>7.7158349479990403E-6</v>
      </c>
      <c r="BB403" s="13">
        <f t="shared" si="657"/>
        <v>2.063740880349556E-6</v>
      </c>
      <c r="BC403" s="13">
        <f t="shared" si="658"/>
        <v>4.4158813141335644E-7</v>
      </c>
      <c r="BD403" s="13">
        <f t="shared" si="659"/>
        <v>3.403051664398729E-4</v>
      </c>
      <c r="BE403" s="13">
        <f t="shared" si="660"/>
        <v>2.5243269084302019E-4</v>
      </c>
      <c r="BF403" s="13">
        <f t="shared" si="661"/>
        <v>9.3625177767476845E-5</v>
      </c>
      <c r="BG403" s="13">
        <f t="shared" si="662"/>
        <v>2.3149864577676627E-5</v>
      </c>
      <c r="BH403" s="13">
        <f t="shared" si="663"/>
        <v>4.293045760316821E-6</v>
      </c>
      <c r="BI403" s="13">
        <f t="shared" si="664"/>
        <v>6.369019339472592E-7</v>
      </c>
      <c r="BJ403" s="14">
        <f t="shared" si="665"/>
        <v>0.2504663724660357</v>
      </c>
      <c r="BK403" s="14">
        <f t="shared" si="666"/>
        <v>0.321197210198921</v>
      </c>
      <c r="BL403" s="14">
        <f t="shared" si="667"/>
        <v>0.39489145588004815</v>
      </c>
      <c r="BM403" s="14">
        <f t="shared" si="668"/>
        <v>0.27236365822644149</v>
      </c>
      <c r="BN403" s="14">
        <f t="shared" si="669"/>
        <v>0.7274977318421032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1.6506000000000001</v>
      </c>
      <c r="F404" s="10">
        <f>VLOOKUP(B404,home!$B$2:$E$405,3,FALSE)</f>
        <v>0.77890000000000004</v>
      </c>
      <c r="G404" s="10">
        <f>VLOOKUP(C404,away!$B$2:$E$405,4,FALSE)</f>
        <v>0.98450000000000004</v>
      </c>
      <c r="H404" s="10">
        <f>VLOOKUP(A404,away!$A$2:$E$405,3,FALSE)</f>
        <v>1.3734999999999999</v>
      </c>
      <c r="I404" s="10">
        <f>VLOOKUP(C404,away!$B$2:$E$405,3,FALSE)</f>
        <v>1.0011000000000001</v>
      </c>
      <c r="J404" s="10">
        <f>VLOOKUP(B404,home!$B$2:$E$405,4,FALSE)</f>
        <v>0.72809999999999997</v>
      </c>
      <c r="K404" s="12">
        <f t="shared" si="614"/>
        <v>1.2657247287300002</v>
      </c>
      <c r="L404" s="12">
        <f t="shared" si="615"/>
        <v>1.001145399885</v>
      </c>
      <c r="M404" s="13">
        <f t="shared" si="616"/>
        <v>0.10363604047557126</v>
      </c>
      <c r="N404" s="13">
        <f t="shared" si="617"/>
        <v>0.13117469921759375</v>
      </c>
      <c r="O404" s="13">
        <f t="shared" si="618"/>
        <v>0.10375474518441384</v>
      </c>
      <c r="P404" s="13">
        <f t="shared" si="619"/>
        <v>0.1313249467029925</v>
      </c>
      <c r="Q404" s="13">
        <f t="shared" si="620"/>
        <v>8.3015530291714129E-2</v>
      </c>
      <c r="R404" s="13">
        <f t="shared" si="621"/>
        <v>5.1936792928808123E-2</v>
      </c>
      <c r="S404" s="13">
        <f t="shared" si="622"/>
        <v>4.1602905580441017E-2</v>
      </c>
      <c r="T404" s="13">
        <f t="shared" si="623"/>
        <v>8.3110616270563473E-2</v>
      </c>
      <c r="U404" s="13">
        <f t="shared" si="624"/>
        <v>6.5737683140921849E-2</v>
      </c>
      <c r="V404" s="13">
        <f t="shared" si="625"/>
        <v>5.8575711831626368E-3</v>
      </c>
      <c r="W404" s="13">
        <f t="shared" si="626"/>
        <v>3.5024936519618986E-2</v>
      </c>
      <c r="X404" s="13">
        <f t="shared" si="627"/>
        <v>3.5065054077880686E-2</v>
      </c>
      <c r="Y404" s="13">
        <f t="shared" si="628"/>
        <v>1.7552608793394504E-2</v>
      </c>
      <c r="Z404" s="13">
        <f t="shared" si="629"/>
        <v>1.7332093775152019E-2</v>
      </c>
      <c r="AA404" s="13">
        <f t="shared" si="630"/>
        <v>2.1937659691877213E-2</v>
      </c>
      <c r="AB404" s="13">
        <f t="shared" si="631"/>
        <v>1.3883519181236176E-2</v>
      </c>
      <c r="AC404" s="13">
        <f t="shared" si="632"/>
        <v>4.6391029842746991E-4</v>
      </c>
      <c r="AD404" s="13">
        <f t="shared" si="633"/>
        <v>1.1082982068770056E-2</v>
      </c>
      <c r="AE404" s="13">
        <f t="shared" si="634"/>
        <v>1.1095676515157082E-2</v>
      </c>
      <c r="AF404" s="13">
        <f t="shared" si="635"/>
        <v>5.5541927508807685E-3</v>
      </c>
      <c r="AG404" s="13">
        <f t="shared" si="636"/>
        <v>1.8535181742062989E-3</v>
      </c>
      <c r="AH404" s="13">
        <f t="shared" si="637"/>
        <v>4.3379864883422211E-3</v>
      </c>
      <c r="AI404" s="13">
        <f t="shared" si="638"/>
        <v>5.4906967711913631E-3</v>
      </c>
      <c r="AJ404" s="13">
        <f t="shared" si="639"/>
        <v>3.4748553406274392E-3</v>
      </c>
      <c r="AK404" s="13">
        <f t="shared" si="640"/>
        <v>1.4660701111305523E-3</v>
      </c>
      <c r="AL404" s="13">
        <f t="shared" si="641"/>
        <v>2.351421182684701E-5</v>
      </c>
      <c r="AM404" s="13">
        <f t="shared" si="642"/>
        <v>2.805600894502686E-3</v>
      </c>
      <c r="AN404" s="13">
        <f t="shared" si="643"/>
        <v>2.8088144294446051E-3</v>
      </c>
      <c r="AO404" s="13">
        <f t="shared" si="644"/>
        <v>1.4060158225845383E-3</v>
      </c>
      <c r="AP404" s="13">
        <f t="shared" si="645"/>
        <v>4.6920875764867837E-4</v>
      </c>
      <c r="AQ404" s="13">
        <f t="shared" si="646"/>
        <v>1.1743654732643251E-4</v>
      </c>
      <c r="AR404" s="13">
        <f t="shared" si="647"/>
        <v>8.6859104351342024E-4</v>
      </c>
      <c r="AS404" s="13">
        <f t="shared" si="648"/>
        <v>1.0993971629283314E-3</v>
      </c>
      <c r="AT404" s="13">
        <f t="shared" si="649"/>
        <v>6.9576708790699735E-4</v>
      </c>
      <c r="AU404" s="13">
        <f t="shared" si="650"/>
        <v>2.9354986953344871E-4</v>
      </c>
      <c r="AV404" s="13">
        <f t="shared" si="651"/>
        <v>9.2888332245987838E-5</v>
      </c>
      <c r="AW404" s="13">
        <f t="shared" si="652"/>
        <v>8.2768359366993161E-7</v>
      </c>
      <c r="AX404" s="13">
        <f t="shared" si="653"/>
        <v>5.9185307185317677E-4</v>
      </c>
      <c r="AY404" s="13">
        <f t="shared" si="654"/>
        <v>5.9253098029361437E-4</v>
      </c>
      <c r="AZ404" s="13">
        <f t="shared" si="655"/>
        <v>2.9660483260515069E-4</v>
      </c>
      <c r="BA404" s="13">
        <f t="shared" si="656"/>
        <v>9.8981521248769048E-5</v>
      </c>
      <c r="BB404" s="13">
        <f t="shared" si="657"/>
        <v>2.4773723667956124E-5</v>
      </c>
      <c r="BC404" s="13">
        <f t="shared" si="658"/>
        <v>4.9604198976392859E-6</v>
      </c>
      <c r="BD404" s="13">
        <f t="shared" si="659"/>
        <v>1.4493098793246198E-4</v>
      </c>
      <c r="BE404" s="13">
        <f t="shared" si="660"/>
        <v>1.8344273538538634E-4</v>
      </c>
      <c r="BF404" s="13">
        <f t="shared" si="661"/>
        <v>1.1609400324157871E-4</v>
      </c>
      <c r="BG404" s="13">
        <f t="shared" si="662"/>
        <v>4.898101692004231E-5</v>
      </c>
      <c r="BH404" s="13">
        <f t="shared" si="663"/>
        <v>1.549912108851003E-5</v>
      </c>
      <c r="BI404" s="13">
        <f t="shared" si="664"/>
        <v>3.9235241670615546E-6</v>
      </c>
      <c r="BJ404" s="14">
        <f t="shared" si="665"/>
        <v>0.42374659568085288</v>
      </c>
      <c r="BK404" s="14">
        <f t="shared" si="666"/>
        <v>0.28350141943271534</v>
      </c>
      <c r="BL404" s="14">
        <f t="shared" si="667"/>
        <v>0.2755830737234119</v>
      </c>
      <c r="BM404" s="14">
        <f t="shared" si="668"/>
        <v>0.3947287245143386</v>
      </c>
      <c r="BN404" s="14">
        <f t="shared" si="669"/>
        <v>0.60484275480109362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1.6506000000000001</v>
      </c>
      <c r="F405" s="10">
        <f>VLOOKUP(B405,home!$B$2:$E$405,3,FALSE)</f>
        <v>0.68159999999999998</v>
      </c>
      <c r="G405" s="10">
        <f>VLOOKUP(C405,away!$B$2:$E$405,4,FALSE)</f>
        <v>1.0097</v>
      </c>
      <c r="H405" s="10">
        <f>VLOOKUP(A405,away!$A$2:$E$405,3,FALSE)</f>
        <v>1.3734999999999999</v>
      </c>
      <c r="I405" s="10">
        <f>VLOOKUP(C405,away!$B$2:$E$405,3,FALSE)</f>
        <v>1.6988000000000001</v>
      </c>
      <c r="J405" s="10">
        <f>VLOOKUP(B405,home!$B$2:$E$405,4,FALSE)</f>
        <v>0.91010000000000002</v>
      </c>
      <c r="K405" s="12">
        <f t="shared" si="614"/>
        <v>1.135961934912</v>
      </c>
      <c r="L405" s="12">
        <f t="shared" si="615"/>
        <v>2.12353796818</v>
      </c>
      <c r="M405" s="13">
        <f t="shared" si="616"/>
        <v>3.8407600737914042E-2</v>
      </c>
      <c r="N405" s="13">
        <f t="shared" si="617"/>
        <v>4.3629572449568395E-2</v>
      </c>
      <c r="O405" s="13">
        <f t="shared" si="618"/>
        <v>8.1559998433658645E-2</v>
      </c>
      <c r="P405" s="13">
        <f t="shared" si="619"/>
        <v>9.2649053632118575E-2</v>
      </c>
      <c r="Q405" s="13">
        <f t="shared" si="620"/>
        <v>2.4780766769597506E-2</v>
      </c>
      <c r="R405" s="13">
        <f t="shared" si="621"/>
        <v>8.6597876679287741E-2</v>
      </c>
      <c r="S405" s="13">
        <f t="shared" si="622"/>
        <v>5.5873362134110385E-2</v>
      </c>
      <c r="T405" s="13">
        <f t="shared" si="623"/>
        <v>5.262289911585355E-2</v>
      </c>
      <c r="U405" s="13">
        <f t="shared" si="624"/>
        <v>9.8371891551874466E-2</v>
      </c>
      <c r="V405" s="13">
        <f t="shared" si="625"/>
        <v>1.4975664612423924E-2</v>
      </c>
      <c r="W405" s="13">
        <f t="shared" si="626"/>
        <v>9.383335922731658E-3</v>
      </c>
      <c r="X405" s="13">
        <f t="shared" si="627"/>
        <v>1.9925870100107986E-2</v>
      </c>
      <c r="Y405" s="13">
        <f t="shared" si="628"/>
        <v>2.1156670853300967E-2</v>
      </c>
      <c r="Z405" s="13">
        <f t="shared" si="629"/>
        <v>6.1297959697412314E-2</v>
      </c>
      <c r="AA405" s="13">
        <f t="shared" si="630"/>
        <v>6.9632148904030286E-2</v>
      </c>
      <c r="AB405" s="13">
        <f t="shared" si="631"/>
        <v>3.9549735300551385E-2</v>
      </c>
      <c r="AC405" s="13">
        <f t="shared" si="632"/>
        <v>2.2578232029530172E-3</v>
      </c>
      <c r="AD405" s="13">
        <f t="shared" si="633"/>
        <v>2.6647781076788819E-3</v>
      </c>
      <c r="AE405" s="13">
        <f t="shared" si="634"/>
        <v>5.6587574884309575E-3</v>
      </c>
      <c r="AF405" s="13">
        <f t="shared" si="635"/>
        <v>6.0082931897030185E-3</v>
      </c>
      <c r="AG405" s="13">
        <f t="shared" si="636"/>
        <v>4.252946237430561E-3</v>
      </c>
      <c r="AH405" s="13">
        <f t="shared" si="637"/>
        <v>3.2542136197355617E-2</v>
      </c>
      <c r="AI405" s="13">
        <f t="shared" si="638"/>
        <v>3.6966628000917927E-2</v>
      </c>
      <c r="AJ405" s="13">
        <f t="shared" si="639"/>
        <v>2.0996341135547426E-2</v>
      </c>
      <c r="AK405" s="13">
        <f t="shared" si="640"/>
        <v>7.9503481008029574E-3</v>
      </c>
      <c r="AL405" s="13">
        <f t="shared" si="641"/>
        <v>2.1785811037734366E-4</v>
      </c>
      <c r="AM405" s="13">
        <f t="shared" si="642"/>
        <v>6.0541729906200782E-4</v>
      </c>
      <c r="AN405" s="13">
        <f t="shared" si="643"/>
        <v>1.2856266211511594E-3</v>
      </c>
      <c r="AO405" s="13">
        <f t="shared" si="644"/>
        <v>1.3650384714587259E-3</v>
      </c>
      <c r="AP405" s="13">
        <f t="shared" si="645"/>
        <v>9.6623700738966548E-4</v>
      </c>
      <c r="AQ405" s="13">
        <f t="shared" si="646"/>
        <v>5.1296024286314346E-4</v>
      </c>
      <c r="AR405" s="13">
        <f t="shared" si="647"/>
        <v>1.3820892356153866E-2</v>
      </c>
      <c r="AS405" s="13">
        <f t="shared" si="648"/>
        <v>1.5700007623107016E-2</v>
      </c>
      <c r="AT405" s="13">
        <f t="shared" si="649"/>
        <v>8.917305518838901E-3</v>
      </c>
      <c r="AU405" s="13">
        <f t="shared" si="650"/>
        <v>3.3765732104605642E-3</v>
      </c>
      <c r="AV405" s="13">
        <f t="shared" si="651"/>
        <v>9.5891465938170131E-4</v>
      </c>
      <c r="AW405" s="13">
        <f t="shared" si="652"/>
        <v>1.4598056522339413E-5</v>
      </c>
      <c r="AX405" s="13">
        <f t="shared" si="653"/>
        <v>1.1462183441194584E-4</v>
      </c>
      <c r="AY405" s="13">
        <f t="shared" si="654"/>
        <v>2.4340381735620784E-4</v>
      </c>
      <c r="AZ405" s="13">
        <f t="shared" si="655"/>
        <v>2.5843862387792875E-4</v>
      </c>
      <c r="BA405" s="13">
        <f t="shared" si="656"/>
        <v>1.8293474341632405E-4</v>
      </c>
      <c r="BB405" s="13">
        <f t="shared" si="657"/>
        <v>9.7117218335957602E-5</v>
      </c>
      <c r="BC405" s="13">
        <f t="shared" si="658"/>
        <v>4.1246420100086538E-5</v>
      </c>
      <c r="BD405" s="13">
        <f t="shared" si="659"/>
        <v>4.8915316120702454E-3</v>
      </c>
      <c r="BE405" s="13">
        <f t="shared" si="660"/>
        <v>5.5565937147305303E-3</v>
      </c>
      <c r="BF405" s="13">
        <f t="shared" si="661"/>
        <v>3.1560394738525763E-3</v>
      </c>
      <c r="BG405" s="13">
        <f t="shared" si="662"/>
        <v>1.1950469024587407E-3</v>
      </c>
      <c r="BH405" s="13">
        <f t="shared" si="663"/>
        <v>3.3938194790690578E-4</v>
      </c>
      <c r="BI405" s="13">
        <f t="shared" si="664"/>
        <v>7.710499484370641E-5</v>
      </c>
      <c r="BJ405" s="14">
        <f t="shared" si="665"/>
        <v>0.19575693253382662</v>
      </c>
      <c r="BK405" s="14">
        <f t="shared" si="666"/>
        <v>0.20462476624725345</v>
      </c>
      <c r="BL405" s="14">
        <f t="shared" si="667"/>
        <v>0.53215649631783124</v>
      </c>
      <c r="BM405" s="14">
        <f t="shared" si="668"/>
        <v>0.62598248033334492</v>
      </c>
      <c r="BN405" s="14">
        <f t="shared" si="669"/>
        <v>0.36762486870214489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1.2378</v>
      </c>
      <c r="F406" s="10">
        <f>VLOOKUP(B406,home!$B$2:$E$405,3,FALSE)</f>
        <v>0.65639999999999998</v>
      </c>
      <c r="G406" s="10">
        <f>VLOOKUP(C406,away!$B$2:$E$405,4,FALSE)</f>
        <v>1.2623</v>
      </c>
      <c r="H406" s="10">
        <f>VLOOKUP(A406,away!$A$2:$E$405,3,FALSE)</f>
        <v>0.96950000000000003</v>
      </c>
      <c r="I406" s="10">
        <f>VLOOKUP(C406,away!$B$2:$E$405,3,FALSE)</f>
        <v>0.64470000000000005</v>
      </c>
      <c r="J406" s="10">
        <f>VLOOKUP(B406,home!$B$2:$E$405,4,FALSE)</f>
        <v>0.90249999999999997</v>
      </c>
      <c r="K406" s="12">
        <f t="shared" si="614"/>
        <v>1.025608550616</v>
      </c>
      <c r="L406" s="12">
        <f t="shared" si="615"/>
        <v>0.56409557662500009</v>
      </c>
      <c r="M406" s="13">
        <f t="shared" si="616"/>
        <v>0.20398595669436267</v>
      </c>
      <c r="N406" s="13">
        <f t="shared" si="617"/>
        <v>0.20920974139132345</v>
      </c>
      <c r="O406" s="13">
        <f t="shared" si="618"/>
        <v>0.1150675758649088</v>
      </c>
      <c r="P406" s="13">
        <f t="shared" si="619"/>
        <v>0.11801428970570574</v>
      </c>
      <c r="Q406" s="13">
        <f t="shared" si="620"/>
        <v>0.10728364982155171</v>
      </c>
      <c r="R406" s="13">
        <f t="shared" si="621"/>
        <v>3.2454555279178336E-2</v>
      </c>
      <c r="S406" s="13">
        <f t="shared" si="622"/>
        <v>1.7069033575200936E-2</v>
      </c>
      <c r="T406" s="13">
        <f t="shared" si="623"/>
        <v>6.0518232308522796E-2</v>
      </c>
      <c r="U406" s="13">
        <f t="shared" si="624"/>
        <v>3.3285669400764946E-2</v>
      </c>
      <c r="V406" s="13">
        <f t="shared" si="625"/>
        <v>1.0972377739373244E-3</v>
      </c>
      <c r="W406" s="13">
        <f t="shared" si="626"/>
        <v>3.6677009532758709E-2</v>
      </c>
      <c r="X406" s="13">
        <f t="shared" si="627"/>
        <v>2.0689338841262148E-2</v>
      </c>
      <c r="Y406" s="13">
        <f t="shared" si="628"/>
        <v>5.8353822618258909E-3</v>
      </c>
      <c r="Z406" s="13">
        <f t="shared" si="629"/>
        <v>6.1024903581053478E-3</v>
      </c>
      <c r="AA406" s="13">
        <f t="shared" si="630"/>
        <v>6.2587662913245407E-3</v>
      </c>
      <c r="AB406" s="13">
        <f t="shared" si="631"/>
        <v>3.2095221123448199E-3</v>
      </c>
      <c r="AC406" s="13">
        <f t="shared" si="632"/>
        <v>3.9674831857267511E-5</v>
      </c>
      <c r="AD406" s="13">
        <f t="shared" si="633"/>
        <v>9.4040636469554708E-3</v>
      </c>
      <c r="AE406" s="13">
        <f t="shared" si="634"/>
        <v>5.3047907055475459E-3</v>
      </c>
      <c r="AF406" s="13">
        <f t="shared" si="635"/>
        <v>1.496204485960392E-3</v>
      </c>
      <c r="AG406" s="13">
        <f t="shared" si="636"/>
        <v>2.813341107522464E-4</v>
      </c>
      <c r="AH406" s="13">
        <f t="shared" si="637"/>
        <v>8.6059695435098478E-4</v>
      </c>
      <c r="AI406" s="13">
        <f t="shared" si="638"/>
        <v>8.8263559501645743E-4</v>
      </c>
      <c r="AJ406" s="13">
        <f t="shared" si="639"/>
        <v>4.5261930666345979E-4</v>
      </c>
      <c r="AK406" s="13">
        <f t="shared" si="640"/>
        <v>1.5473674369597662E-4</v>
      </c>
      <c r="AL406" s="13">
        <f t="shared" si="641"/>
        <v>9.1814106749401179E-7</v>
      </c>
      <c r="AM406" s="13">
        <f t="shared" si="642"/>
        <v>1.9289776173709232E-3</v>
      </c>
      <c r="AN406" s="13">
        <f t="shared" si="643"/>
        <v>1.0881277413675695E-3</v>
      </c>
      <c r="AO406" s="13">
        <f t="shared" si="644"/>
        <v>3.0690402285419904E-4</v>
      </c>
      <c r="AP406" s="13">
        <f t="shared" si="645"/>
        <v>5.7707733913490536E-5</v>
      </c>
      <c r="AQ406" s="13">
        <f t="shared" si="646"/>
        <v>8.1381693594131282E-6</v>
      </c>
      <c r="AR406" s="13">
        <f t="shared" si="647"/>
        <v>9.7091787041267576E-5</v>
      </c>
      <c r="AS406" s="13">
        <f t="shared" si="648"/>
        <v>9.9578166984111774E-5</v>
      </c>
      <c r="AT406" s="13">
        <f t="shared" si="649"/>
        <v>5.1064109756786448E-5</v>
      </c>
      <c r="AU406" s="13">
        <f t="shared" si="650"/>
        <v>1.7457262532051365E-5</v>
      </c>
      <c r="AV406" s="13">
        <f t="shared" si="651"/>
        <v>4.476079430805051E-6</v>
      </c>
      <c r="AW406" s="13">
        <f t="shared" si="652"/>
        <v>1.4755068830042238E-8</v>
      </c>
      <c r="AX406" s="13">
        <f t="shared" si="653"/>
        <v>3.2972932305374946E-4</v>
      </c>
      <c r="AY406" s="13">
        <f t="shared" si="654"/>
        <v>1.859988526181757E-4</v>
      </c>
      <c r="AZ406" s="13">
        <f t="shared" si="655"/>
        <v>5.2460565009619118E-5</v>
      </c>
      <c r="BA406" s="13">
        <f t="shared" si="656"/>
        <v>9.8642575563914659E-6</v>
      </c>
      <c r="BB406" s="13">
        <f t="shared" si="657"/>
        <v>1.3910960135625393E-6</v>
      </c>
      <c r="BC406" s="13">
        <f t="shared" si="658"/>
        <v>1.5694222158226001E-7</v>
      </c>
      <c r="BD406" s="13">
        <f t="shared" si="659"/>
        <v>9.1281745994325848E-6</v>
      </c>
      <c r="BE406" s="13">
        <f t="shared" si="660"/>
        <v>9.3619339206938389E-6</v>
      </c>
      <c r="BF406" s="13">
        <f t="shared" si="661"/>
        <v>4.8008397396827874E-6</v>
      </c>
      <c r="BG406" s="13">
        <f t="shared" si="662"/>
        <v>1.6412607623852526E-6</v>
      </c>
      <c r="BH406" s="13">
        <f t="shared" si="663"/>
        <v>4.2082276792321256E-7</v>
      </c>
      <c r="BI406" s="13">
        <f t="shared" si="664"/>
        <v>8.6319885815187884E-8</v>
      </c>
      <c r="BJ406" s="14">
        <f t="shared" si="665"/>
        <v>0.4606692034277991</v>
      </c>
      <c r="BK406" s="14">
        <f t="shared" si="666"/>
        <v>0.34039310957474966</v>
      </c>
      <c r="BL406" s="14">
        <f t="shared" si="667"/>
        <v>0.19292178430566925</v>
      </c>
      <c r="BM406" s="14">
        <f t="shared" si="668"/>
        <v>0.2138848348117432</v>
      </c>
      <c r="BN406" s="14">
        <f t="shared" si="669"/>
        <v>0.78601576875703061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1.2378</v>
      </c>
      <c r="F407" s="10">
        <f>VLOOKUP(B407,home!$B$2:$E$405,3,FALSE)</f>
        <v>1.1108</v>
      </c>
      <c r="G407" s="10">
        <f>VLOOKUP(C407,away!$B$2:$E$405,4,FALSE)</f>
        <v>1.0099</v>
      </c>
      <c r="H407" s="10">
        <f>VLOOKUP(A407,away!$A$2:$E$405,3,FALSE)</f>
        <v>0.96950000000000003</v>
      </c>
      <c r="I407" s="10">
        <f>VLOOKUP(C407,away!$B$2:$E$405,3,FALSE)</f>
        <v>0.83809999999999996</v>
      </c>
      <c r="J407" s="10">
        <f>VLOOKUP(B407,home!$B$2:$E$405,4,FALSE)</f>
        <v>1.0959000000000001</v>
      </c>
      <c r="K407" s="12">
        <f t="shared" si="614"/>
        <v>1.3885602275760001</v>
      </c>
      <c r="L407" s="12">
        <f t="shared" si="615"/>
        <v>0.89046033940500002</v>
      </c>
      <c r="M407" s="13">
        <f t="shared" si="616"/>
        <v>0.10238443632099699</v>
      </c>
      <c r="N407" s="13">
        <f t="shared" si="617"/>
        <v>0.14216695619812408</v>
      </c>
      <c r="O407" s="13">
        <f t="shared" si="618"/>
        <v>9.1169279916184578E-2</v>
      </c>
      <c r="P407" s="13">
        <f t="shared" si="619"/>
        <v>0.12659403606835731</v>
      </c>
      <c r="Q407" s="13">
        <f t="shared" si="620"/>
        <v>9.8703690526127208E-2</v>
      </c>
      <c r="R407" s="13">
        <f t="shared" si="621"/>
        <v>4.059131396873758E-2</v>
      </c>
      <c r="S407" s="13">
        <f t="shared" si="622"/>
        <v>3.9132046197508666E-2</v>
      </c>
      <c r="T407" s="13">
        <f t="shared" si="623"/>
        <v>8.7891721766421307E-2</v>
      </c>
      <c r="U407" s="13">
        <f t="shared" si="624"/>
        <v>5.6363484162039131E-2</v>
      </c>
      <c r="V407" s="13">
        <f t="shared" si="625"/>
        <v>5.3761249113472654E-3</v>
      </c>
      <c r="W407" s="13">
        <f t="shared" si="626"/>
        <v>4.5685339659850083E-2</v>
      </c>
      <c r="X407" s="13">
        <f t="shared" si="627"/>
        <v>4.0680983059342812E-2</v>
      </c>
      <c r="Y407" s="13">
        <f t="shared" si="628"/>
        <v>1.8112400991175726E-2</v>
      </c>
      <c r="Z407" s="13">
        <f t="shared" si="629"/>
        <v>1.2048318404498996E-2</v>
      </c>
      <c r="AA407" s="13">
        <f t="shared" si="630"/>
        <v>1.6729815745659238E-2</v>
      </c>
      <c r="AB407" s="13">
        <f t="shared" si="631"/>
        <v>1.161517837954857E-2</v>
      </c>
      <c r="AC407" s="13">
        <f t="shared" si="632"/>
        <v>4.1545947765031282E-4</v>
      </c>
      <c r="AD407" s="13">
        <f t="shared" si="633"/>
        <v>1.5859211408742073E-2</v>
      </c>
      <c r="AE407" s="13">
        <f t="shared" si="634"/>
        <v>1.4121998773724114E-2</v>
      </c>
      <c r="AF407" s="13">
        <f t="shared" si="635"/>
        <v>6.2875399105636835E-3</v>
      </c>
      <c r="AG407" s="13">
        <f t="shared" si="636"/>
        <v>1.8662683075943403E-3</v>
      </c>
      <c r="AH407" s="13">
        <f t="shared" si="637"/>
        <v>2.6821374239324211E-3</v>
      </c>
      <c r="AI407" s="13">
        <f t="shared" si="638"/>
        <v>3.7243093517657093E-3</v>
      </c>
      <c r="AJ407" s="13">
        <f t="shared" si="639"/>
        <v>2.5857139205256096E-3</v>
      </c>
      <c r="AK407" s="13">
        <f t="shared" si="640"/>
        <v>1.1968065033104904E-3</v>
      </c>
      <c r="AL407" s="13">
        <f t="shared" si="641"/>
        <v>2.0547924660622848E-5</v>
      </c>
      <c r="AM407" s="13">
        <f t="shared" si="642"/>
        <v>4.4042940405797561E-3</v>
      </c>
      <c r="AN407" s="13">
        <f t="shared" si="643"/>
        <v>3.9218491662140684E-3</v>
      </c>
      <c r="AO407" s="13">
        <f t="shared" si="644"/>
        <v>1.7461255698210975E-3</v>
      </c>
      <c r="AP407" s="13">
        <f t="shared" si="645"/>
        <v>5.1828518918221455E-4</v>
      </c>
      <c r="AQ407" s="13">
        <f t="shared" si="646"/>
        <v>1.1537810136694485E-4</v>
      </c>
      <c r="AR407" s="13">
        <f t="shared" si="647"/>
        <v>4.7766740016914335E-4</v>
      </c>
      <c r="AS407" s="13">
        <f t="shared" si="648"/>
        <v>6.6326995388450206E-4</v>
      </c>
      <c r="AT407" s="13">
        <f t="shared" si="649"/>
        <v>4.6049513905509367E-4</v>
      </c>
      <c r="AU407" s="13">
        <f t="shared" si="650"/>
        <v>2.1314174502799418E-4</v>
      </c>
      <c r="AV407" s="13">
        <f t="shared" si="651"/>
        <v>7.3990037495504343E-5</v>
      </c>
      <c r="AW407" s="13">
        <f t="shared" si="652"/>
        <v>7.0574005437194625E-7</v>
      </c>
      <c r="AX407" s="13">
        <f t="shared" si="653"/>
        <v>1.0192712558831731E-3</v>
      </c>
      <c r="AY407" s="13">
        <f t="shared" si="654"/>
        <v>9.0762062845949087E-4</v>
      </c>
      <c r="AZ407" s="13">
        <f t="shared" si="655"/>
        <v>4.0410008643450876E-4</v>
      </c>
      <c r="BA407" s="13">
        <f t="shared" si="656"/>
        <v>1.1994503337335419E-4</v>
      </c>
      <c r="BB407" s="13">
        <f t="shared" si="657"/>
        <v>2.6701573781895254E-5</v>
      </c>
      <c r="BC407" s="13">
        <f t="shared" si="658"/>
        <v>4.7553384904948219E-6</v>
      </c>
      <c r="BD407" s="13">
        <f t="shared" si="659"/>
        <v>7.089064587955319E-5</v>
      </c>
      <c r="BE407" s="13">
        <f t="shared" si="660"/>
        <v>9.8435931375522024E-5</v>
      </c>
      <c r="BF407" s="13">
        <f t="shared" si="661"/>
        <v>6.8342109636225192E-5</v>
      </c>
      <c r="BG407" s="13">
        <f t="shared" si="662"/>
        <v>3.1632378436500268E-5</v>
      </c>
      <c r="BH407" s="13">
        <f t="shared" si="663"/>
        <v>1.098086565013924E-5</v>
      </c>
      <c r="BI407" s="13">
        <f t="shared" si="664"/>
        <v>3.0495186612277638E-6</v>
      </c>
      <c r="BJ407" s="14">
        <f t="shared" si="665"/>
        <v>0.48456443658525244</v>
      </c>
      <c r="BK407" s="14">
        <f t="shared" si="666"/>
        <v>0.27483027152898065</v>
      </c>
      <c r="BL407" s="14">
        <f t="shared" si="667"/>
        <v>0.22882993509697472</v>
      </c>
      <c r="BM407" s="14">
        <f t="shared" si="668"/>
        <v>0.39775633372877406</v>
      </c>
      <c r="BN407" s="14">
        <f t="shared" si="669"/>
        <v>0.60160971299852772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1.2378</v>
      </c>
      <c r="F408" s="10">
        <f>VLOOKUP(B408,home!$B$2:$E$405,3,FALSE)</f>
        <v>1.3782000000000001</v>
      </c>
      <c r="G408" s="10">
        <f>VLOOKUP(C408,away!$B$2:$E$405,4,FALSE)</f>
        <v>1.0455000000000001</v>
      </c>
      <c r="H408" s="10">
        <f>VLOOKUP(A408,away!$A$2:$E$405,3,FALSE)</f>
        <v>0.96950000000000003</v>
      </c>
      <c r="I408" s="10">
        <f>VLOOKUP(C408,away!$B$2:$E$405,3,FALSE)</f>
        <v>0.60670000000000002</v>
      </c>
      <c r="J408" s="10">
        <f>VLOOKUP(B408,home!$B$2:$E$405,4,FALSE)</f>
        <v>0.78879999999999995</v>
      </c>
      <c r="K408" s="12">
        <f t="shared" si="614"/>
        <v>1.7835560461800004</v>
      </c>
      <c r="L408" s="12">
        <f t="shared" si="615"/>
        <v>0.46396872872</v>
      </c>
      <c r="M408" s="13">
        <f t="shared" si="616"/>
        <v>0.10566043451136828</v>
      </c>
      <c r="N408" s="13">
        <f t="shared" si="617"/>
        <v>0.18845130681475689</v>
      </c>
      <c r="O408" s="13">
        <f t="shared" si="618"/>
        <v>4.9023137476242359E-2</v>
      </c>
      <c r="P408" s="13">
        <f t="shared" si="619"/>
        <v>8.7435513248465435E-2</v>
      </c>
      <c r="Q408" s="13">
        <f t="shared" si="620"/>
        <v>0.16805673383999098</v>
      </c>
      <c r="R408" s="13">
        <f t="shared" si="621"/>
        <v>1.1372601386358976E-2</v>
      </c>
      <c r="S408" s="13">
        <f t="shared" si="622"/>
        <v>1.808853288455867E-2</v>
      </c>
      <c r="T408" s="13">
        <f t="shared" si="623"/>
        <v>7.7973069152576013E-2</v>
      </c>
      <c r="U408" s="13">
        <f t="shared" si="624"/>
        <v>2.0283671963435609E-2</v>
      </c>
      <c r="V408" s="13">
        <f t="shared" si="625"/>
        <v>1.6631687095733985E-3</v>
      </c>
      <c r="W408" s="13">
        <f t="shared" si="626"/>
        <v>9.9912867913859699E-2</v>
      </c>
      <c r="X408" s="13">
        <f t="shared" si="627"/>
        <v>4.6356446308762761E-2</v>
      </c>
      <c r="Y408" s="13">
        <f t="shared" si="628"/>
        <v>1.0753970730926796E-2</v>
      </c>
      <c r="Z408" s="13">
        <f t="shared" si="629"/>
        <v>1.7588438024894282E-3</v>
      </c>
      <c r="AA408" s="13">
        <f t="shared" si="630"/>
        <v>3.1369964982162421E-3</v>
      </c>
      <c r="AB408" s="13">
        <f t="shared" si="631"/>
        <v>2.7975045356195337E-3</v>
      </c>
      <c r="AC408" s="13">
        <f t="shared" si="632"/>
        <v>8.601848601893876E-5</v>
      </c>
      <c r="AD408" s="13">
        <f t="shared" si="633"/>
        <v>4.4550049914737072E-2</v>
      </c>
      <c r="AE408" s="13">
        <f t="shared" si="634"/>
        <v>2.0669830023353101E-2</v>
      </c>
      <c r="AF408" s="13">
        <f t="shared" si="635"/>
        <v>4.7950773793968126E-3</v>
      </c>
      <c r="AG408" s="13">
        <f t="shared" si="636"/>
        <v>7.4158865194425623E-4</v>
      </c>
      <c r="AH408" s="13">
        <f t="shared" si="637"/>
        <v>2.0401213076451765E-4</v>
      </c>
      <c r="AI408" s="13">
        <f t="shared" si="638"/>
        <v>3.6386706931912035E-4</v>
      </c>
      <c r="AJ408" s="13">
        <f t="shared" si="639"/>
        <v>3.244886557449572E-4</v>
      </c>
      <c r="AK408" s="13">
        <f t="shared" si="640"/>
        <v>1.9291456795691311E-4</v>
      </c>
      <c r="AL408" s="13">
        <f t="shared" si="641"/>
        <v>2.847260853583809E-6</v>
      </c>
      <c r="AM408" s="13">
        <f t="shared" si="642"/>
        <v>1.5891502176610034E-2</v>
      </c>
      <c r="AN408" s="13">
        <f t="shared" si="643"/>
        <v>7.3731600623328699E-3</v>
      </c>
      <c r="AO408" s="13">
        <f t="shared" si="644"/>
        <v>1.7104578503848286E-3</v>
      </c>
      <c r="AP408" s="13">
        <f t="shared" si="645"/>
        <v>2.64532984790731E-4</v>
      </c>
      <c r="AQ408" s="13">
        <f t="shared" si="646"/>
        <v>3.0683758164465634E-5</v>
      </c>
      <c r="AR408" s="13">
        <f t="shared" si="647"/>
        <v>1.8931049790854337E-5</v>
      </c>
      <c r="AS408" s="13">
        <f t="shared" si="648"/>
        <v>3.3764588315012887E-5</v>
      </c>
      <c r="AT408" s="13">
        <f t="shared" si="649"/>
        <v>3.0110517818009911E-5</v>
      </c>
      <c r="AU408" s="13">
        <f t="shared" si="650"/>
        <v>1.790126536930741E-5</v>
      </c>
      <c r="AV408" s="13">
        <f t="shared" si="651"/>
        <v>7.9819775209252248E-6</v>
      </c>
      <c r="AW408" s="13">
        <f t="shared" si="652"/>
        <v>6.5448579908272715E-8</v>
      </c>
      <c r="AX408" s="13">
        <f t="shared" si="653"/>
        <v>4.723897464995905E-3</v>
      </c>
      <c r="AY408" s="13">
        <f t="shared" si="654"/>
        <v>2.1917407014377809E-3</v>
      </c>
      <c r="AZ408" s="13">
        <f t="shared" si="655"/>
        <v>5.0844957346498406E-4</v>
      </c>
      <c r="BA408" s="13">
        <f t="shared" si="656"/>
        <v>7.8634900739591644E-5</v>
      </c>
      <c r="BB408" s="13">
        <f t="shared" si="657"/>
        <v>9.1210337322929289E-6</v>
      </c>
      <c r="BC408" s="13">
        <f t="shared" si="658"/>
        <v>8.4637488507683765E-7</v>
      </c>
      <c r="BD408" s="13">
        <f t="shared" si="659"/>
        <v>1.463902517466284E-6</v>
      </c>
      <c r="BE408" s="13">
        <f t="shared" si="660"/>
        <v>2.6109521860451147E-6</v>
      </c>
      <c r="BF408" s="13">
        <f t="shared" si="661"/>
        <v>2.328389778853827E-6</v>
      </c>
      <c r="BG408" s="13">
        <f t="shared" si="662"/>
        <v>1.3842712226461528E-6</v>
      </c>
      <c r="BH408" s="13">
        <f t="shared" si="663"/>
        <v>6.1723132717588197E-7</v>
      </c>
      <c r="BI408" s="13">
        <f t="shared" si="664"/>
        <v>2.2017333309525022E-7</v>
      </c>
      <c r="BJ408" s="14">
        <f t="shared" si="665"/>
        <v>0.69504396761184295</v>
      </c>
      <c r="BK408" s="14">
        <f t="shared" si="666"/>
        <v>0.2151282558022761</v>
      </c>
      <c r="BL408" s="14">
        <f t="shared" si="667"/>
        <v>8.7816508602837628E-2</v>
      </c>
      <c r="BM408" s="14">
        <f t="shared" si="668"/>
        <v>0.38755617328940534</v>
      </c>
      <c r="BN408" s="14">
        <f t="shared" si="669"/>
        <v>0.60999972727718299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1.2378</v>
      </c>
      <c r="F409" s="10">
        <f>VLOOKUP(B409,home!$B$2:$E$405,3,FALSE)</f>
        <v>1.0771999999999999</v>
      </c>
      <c r="G409" s="10">
        <f>VLOOKUP(C409,away!$B$2:$E$405,4,FALSE)</f>
        <v>0.998</v>
      </c>
      <c r="H409" s="10">
        <f>VLOOKUP(A409,away!$A$2:$E$405,3,FALSE)</f>
        <v>0.96950000000000003</v>
      </c>
      <c r="I409" s="10">
        <f>VLOOKUP(C409,away!$B$2:$E$405,3,FALSE)</f>
        <v>0.78879999999999995</v>
      </c>
      <c r="J409" s="10">
        <f>VLOOKUP(B409,home!$B$2:$E$405,4,FALSE)</f>
        <v>1.2378</v>
      </c>
      <c r="K409" s="12">
        <f t="shared" si="614"/>
        <v>1.3306914436799999</v>
      </c>
      <c r="L409" s="12">
        <f t="shared" si="615"/>
        <v>0.94659715247999998</v>
      </c>
      <c r="M409" s="13">
        <f t="shared" si="616"/>
        <v>0.10256191682839352</v>
      </c>
      <c r="N409" s="13">
        <f t="shared" si="617"/>
        <v>0.13647826517096306</v>
      </c>
      <c r="O409" s="13">
        <f t="shared" si="618"/>
        <v>9.7084818422647906E-2</v>
      </c>
      <c r="P409" s="13">
        <f t="shared" si="619"/>
        <v>0.129189937186244</v>
      </c>
      <c r="Q409" s="13">
        <f t="shared" si="620"/>
        <v>9.0805229855645361E-2</v>
      </c>
      <c r="R409" s="13">
        <f t="shared" si="621"/>
        <v>4.5950106333958171E-2</v>
      </c>
      <c r="S409" s="13">
        <f t="shared" si="622"/>
        <v>4.0682839172437237E-2</v>
      </c>
      <c r="T409" s="13">
        <f t="shared" si="623"/>
        <v>8.5955972011645787E-2</v>
      </c>
      <c r="U409" s="13">
        <f t="shared" si="624"/>
        <v>6.1145413334784314E-2</v>
      </c>
      <c r="V409" s="13">
        <f t="shared" si="625"/>
        <v>5.693919233024273E-3</v>
      </c>
      <c r="W409" s="13">
        <f t="shared" si="626"/>
        <v>4.0277914136767644E-2</v>
      </c>
      <c r="X409" s="13">
        <f t="shared" si="627"/>
        <v>3.8126958829698188E-2</v>
      </c>
      <c r="Y409" s="13">
        <f t="shared" si="628"/>
        <v>1.8045435330457247E-2</v>
      </c>
      <c r="Z409" s="13">
        <f t="shared" si="629"/>
        <v>1.4498746603959341E-2</v>
      </c>
      <c r="AA409" s="13">
        <f t="shared" si="630"/>
        <v>1.9293358049973151E-2</v>
      </c>
      <c r="AB409" s="13">
        <f t="shared" si="631"/>
        <v>1.2836753238476963E-2</v>
      </c>
      <c r="AC409" s="13">
        <f t="shared" si="632"/>
        <v>4.4826401626782241E-4</v>
      </c>
      <c r="AD409" s="13">
        <f t="shared" si="633"/>
        <v>1.3399368927768609E-2</v>
      </c>
      <c r="AE409" s="13">
        <f t="shared" si="634"/>
        <v>1.2683804472054756E-2</v>
      </c>
      <c r="AF409" s="13">
        <f t="shared" si="635"/>
        <v>6.00322659793006E-3</v>
      </c>
      <c r="AG409" s="13">
        <f t="shared" si="636"/>
        <v>1.8942124010975978E-3</v>
      </c>
      <c r="AH409" s="13">
        <f t="shared" si="637"/>
        <v>3.4311180624592456E-3</v>
      </c>
      <c r="AI409" s="13">
        <f t="shared" si="638"/>
        <v>4.5657594479704177E-3</v>
      </c>
      <c r="AJ409" s="13">
        <f t="shared" si="639"/>
        <v>3.0378085156576779E-3</v>
      </c>
      <c r="AK409" s="13">
        <f t="shared" si="640"/>
        <v>1.3474619331079705E-3</v>
      </c>
      <c r="AL409" s="13">
        <f t="shared" si="641"/>
        <v>2.2585849366052824E-5</v>
      </c>
      <c r="AM409" s="13">
        <f t="shared" si="642"/>
        <v>3.5660851165786639E-3</v>
      </c>
      <c r="AN409" s="13">
        <f t="shared" si="643"/>
        <v>3.3756460168546721E-3</v>
      </c>
      <c r="AO409" s="13">
        <f t="shared" si="644"/>
        <v>1.5976884536675431E-3</v>
      </c>
      <c r="AP409" s="13">
        <f t="shared" si="645"/>
        <v>5.0412244693062366E-4</v>
      </c>
      <c r="AQ409" s="13">
        <f t="shared" si="646"/>
        <v>1.1930021819144455E-4</v>
      </c>
      <c r="AR409" s="13">
        <f t="shared" si="647"/>
        <v>6.4957731754932324E-4</v>
      </c>
      <c r="AS409" s="13">
        <f t="shared" si="648"/>
        <v>8.6438697847149076E-4</v>
      </c>
      <c r="AT409" s="13">
        <f t="shared" si="649"/>
        <v>5.7511617814021067E-4</v>
      </c>
      <c r="AU409" s="13">
        <f t="shared" si="650"/>
        <v>2.5510072579104024E-4</v>
      </c>
      <c r="AV409" s="13">
        <f t="shared" si="651"/>
        <v>8.4865088271673819E-5</v>
      </c>
      <c r="AW409" s="13">
        <f t="shared" si="652"/>
        <v>7.9027179958156251E-7</v>
      </c>
      <c r="AX409" s="13">
        <f t="shared" si="653"/>
        <v>7.90893158677636E-4</v>
      </c>
      <c r="AY409" s="13">
        <f t="shared" si="654"/>
        <v>7.4865721192016307E-4</v>
      </c>
      <c r="AZ409" s="13">
        <f t="shared" si="655"/>
        <v>3.5433839249362109E-4</v>
      </c>
      <c r="BA409" s="13">
        <f t="shared" si="656"/>
        <v>1.1180523778293412E-4</v>
      </c>
      <c r="BB409" s="13">
        <f t="shared" si="657"/>
        <v>2.6458629929418686E-5</v>
      </c>
      <c r="BC409" s="13">
        <f t="shared" si="658"/>
        <v>5.009132749941966E-6</v>
      </c>
      <c r="BD409" s="13">
        <f t="shared" si="659"/>
        <v>1.0248133985129765E-4</v>
      </c>
      <c r="BE409" s="13">
        <f t="shared" si="660"/>
        <v>1.3637104207698397E-4</v>
      </c>
      <c r="BF409" s="13">
        <f t="shared" si="661"/>
        <v>9.0733889428783933E-5</v>
      </c>
      <c r="BG409" s="13">
        <f t="shared" si="662"/>
        <v>4.0246270104896647E-5</v>
      </c>
      <c r="BH409" s="13">
        <f t="shared" si="663"/>
        <v>1.3388841817155041E-5</v>
      </c>
      <c r="BI409" s="13">
        <f t="shared" si="664"/>
        <v>3.5632834493746345E-6</v>
      </c>
      <c r="BJ409" s="14">
        <f t="shared" si="665"/>
        <v>0.45487039174980498</v>
      </c>
      <c r="BK409" s="14">
        <f t="shared" si="666"/>
        <v>0.27934811949765304</v>
      </c>
      <c r="BL409" s="14">
        <f t="shared" si="667"/>
        <v>0.25150842829398801</v>
      </c>
      <c r="BM409" s="14">
        <f t="shared" si="668"/>
        <v>0.39740754540743278</v>
      </c>
      <c r="BN409" s="14">
        <f t="shared" si="669"/>
        <v>0.60207027379785194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1.2378</v>
      </c>
      <c r="F410" s="10">
        <f>VLOOKUP(B410,home!$B$2:$E$405,3,FALSE)</f>
        <v>0.76039999999999996</v>
      </c>
      <c r="G410" s="10">
        <f>VLOOKUP(C410,away!$B$2:$E$405,4,FALSE)</f>
        <v>1.1108</v>
      </c>
      <c r="H410" s="10">
        <f>VLOOKUP(A410,away!$A$2:$E$405,3,FALSE)</f>
        <v>0.96950000000000003</v>
      </c>
      <c r="I410" s="10">
        <f>VLOOKUP(C410,away!$B$2:$E$405,3,FALSE)</f>
        <v>1.0959000000000001</v>
      </c>
      <c r="J410" s="10">
        <f>VLOOKUP(B410,home!$B$2:$E$405,4,FALSE)</f>
        <v>1.0315000000000001</v>
      </c>
      <c r="K410" s="12">
        <f t="shared" si="614"/>
        <v>1.0455106416960001</v>
      </c>
      <c r="L410" s="12">
        <f t="shared" si="615"/>
        <v>1.0959430140750004</v>
      </c>
      <c r="M410" s="13">
        <f t="shared" si="616"/>
        <v>0.11748393762913481</v>
      </c>
      <c r="N410" s="13">
        <f t="shared" si="617"/>
        <v>0.12283070701960958</v>
      </c>
      <c r="O410" s="13">
        <f t="shared" si="618"/>
        <v>0.12875570071067335</v>
      </c>
      <c r="P410" s="13">
        <f t="shared" si="619"/>
        <v>0.13461545527203422</v>
      </c>
      <c r="Q410" s="13">
        <f t="shared" si="620"/>
        <v>6.421040565802269E-2</v>
      </c>
      <c r="R410" s="13">
        <f t="shared" si="621"/>
        <v>7.0554455358097012E-2</v>
      </c>
      <c r="S410" s="13">
        <f t="shared" si="622"/>
        <v>3.8561273063772314E-2</v>
      </c>
      <c r="T410" s="13">
        <f t="shared" si="623"/>
        <v>7.0370945511831845E-2</v>
      </c>
      <c r="U410" s="13">
        <f t="shared" si="624"/>
        <v>7.3765433895955801E-2</v>
      </c>
      <c r="V410" s="13">
        <f t="shared" si="625"/>
        <v>4.9093645708359179E-3</v>
      </c>
      <c r="W410" s="13">
        <f t="shared" si="626"/>
        <v>2.2377554141026594E-2</v>
      </c>
      <c r="X410" s="13">
        <f t="shared" si="627"/>
        <v>2.452452413294319E-2</v>
      </c>
      <c r="Y410" s="13">
        <f t="shared" si="628"/>
        <v>1.3438740448506424E-2</v>
      </c>
      <c r="Z410" s="13">
        <f t="shared" si="629"/>
        <v>2.5774554153857637E-2</v>
      </c>
      <c r="AA410" s="13">
        <f t="shared" si="630"/>
        <v>2.6947570652827997E-2</v>
      </c>
      <c r="AB410" s="13">
        <f t="shared" si="631"/>
        <v>1.408698594269325E-2</v>
      </c>
      <c r="AC410" s="13">
        <f t="shared" si="632"/>
        <v>3.5157803278057504E-4</v>
      </c>
      <c r="AD410" s="13">
        <f t="shared" si="633"/>
        <v>5.8489927473929235E-3</v>
      </c>
      <c r="AE410" s="13">
        <f t="shared" si="634"/>
        <v>6.4101627408806178E-3</v>
      </c>
      <c r="AF410" s="13">
        <f t="shared" si="635"/>
        <v>3.512586537475985E-3</v>
      </c>
      <c r="AG410" s="13">
        <f t="shared" si="636"/>
        <v>1.2831982256935666E-3</v>
      </c>
      <c r="AH410" s="13">
        <f t="shared" si="637"/>
        <v>7.0618606414545142E-3</v>
      </c>
      <c r="AI410" s="13">
        <f t="shared" si="638"/>
        <v>7.3832504508148352E-3</v>
      </c>
      <c r="AJ410" s="13">
        <f t="shared" si="639"/>
        <v>3.8596334583168501E-3</v>
      </c>
      <c r="AK410" s="13">
        <f t="shared" si="640"/>
        <v>1.345095951238734E-3</v>
      </c>
      <c r="AL410" s="13">
        <f t="shared" si="641"/>
        <v>1.6113806840831149E-5</v>
      </c>
      <c r="AM410" s="13">
        <f t="shared" si="642"/>
        <v>1.2230368321204056E-3</v>
      </c>
      <c r="AN410" s="13">
        <f t="shared" si="643"/>
        <v>1.3403786721187774E-3</v>
      </c>
      <c r="AO410" s="13">
        <f t="shared" si="644"/>
        <v>7.3448932096184993E-4</v>
      </c>
      <c r="AP410" s="13">
        <f t="shared" si="645"/>
        <v>2.6831948007361003E-4</v>
      </c>
      <c r="AQ410" s="13">
        <f t="shared" si="646"/>
        <v>7.3515714931727294E-5</v>
      </c>
      <c r="AR410" s="13">
        <f t="shared" si="647"/>
        <v>1.5478793672746556E-3</v>
      </c>
      <c r="AS410" s="13">
        <f t="shared" si="648"/>
        <v>1.6183243505473238E-3</v>
      </c>
      <c r="AT410" s="13">
        <f t="shared" si="649"/>
        <v>8.4598766510649752E-4</v>
      </c>
      <c r="AU410" s="13">
        <f t="shared" si="650"/>
        <v>2.9482970220413168E-4</v>
      </c>
      <c r="AV410" s="13">
        <f t="shared" si="651"/>
        <v>7.7061897785620558E-5</v>
      </c>
      <c r="AW410" s="13">
        <f t="shared" si="652"/>
        <v>5.1287565295653459E-7</v>
      </c>
      <c r="AX410" s="13">
        <f t="shared" si="653"/>
        <v>2.1311633719467465E-4</v>
      </c>
      <c r="AY410" s="13">
        <f t="shared" si="654"/>
        <v>2.3356336093375584E-4</v>
      </c>
      <c r="AZ410" s="13">
        <f t="shared" si="655"/>
        <v>1.2798606687961379E-4</v>
      </c>
      <c r="BA410" s="13">
        <f t="shared" si="656"/>
        <v>4.6755145298549507E-5</v>
      </c>
      <c r="BB410" s="13">
        <f t="shared" si="657"/>
        <v>1.2810243715501732E-5</v>
      </c>
      <c r="BC410" s="13">
        <f t="shared" si="658"/>
        <v>2.8078594217204607E-6</v>
      </c>
      <c r="BD410" s="13">
        <f t="shared" si="659"/>
        <v>2.827312631992483E-4</v>
      </c>
      <c r="BE410" s="13">
        <f t="shared" si="660"/>
        <v>2.9559854441496677E-4</v>
      </c>
      <c r="BF410" s="13">
        <f t="shared" si="661"/>
        <v>1.5452571192784773E-4</v>
      </c>
      <c r="BG410" s="13">
        <f t="shared" si="662"/>
        <v>5.3852758745405113E-5</v>
      </c>
      <c r="BH410" s="13">
        <f t="shared" si="663"/>
        <v>1.4075908088252092E-5</v>
      </c>
      <c r="BI410" s="13">
        <f t="shared" si="664"/>
        <v>2.9433023395604736E-6</v>
      </c>
      <c r="BJ410" s="14">
        <f t="shared" si="665"/>
        <v>0.33908459619703368</v>
      </c>
      <c r="BK410" s="14">
        <f t="shared" si="666"/>
        <v>0.29617128573633245</v>
      </c>
      <c r="BL410" s="14">
        <f t="shared" si="667"/>
        <v>0.33894779753370585</v>
      </c>
      <c r="BM410" s="14">
        <f t="shared" si="668"/>
        <v>0.36129452148807717</v>
      </c>
      <c r="BN410" s="14">
        <f t="shared" si="669"/>
        <v>0.63845066164757169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1.2378</v>
      </c>
      <c r="F411" s="10">
        <f>VLOOKUP(B411,home!$B$2:$E$405,3,FALSE)</f>
        <v>1.1108</v>
      </c>
      <c r="G411" s="10">
        <f>VLOOKUP(C411,away!$B$2:$E$405,4,FALSE)</f>
        <v>1.1613</v>
      </c>
      <c r="H411" s="10">
        <f>VLOOKUP(A411,away!$A$2:$E$405,3,FALSE)</f>
        <v>0.96950000000000003</v>
      </c>
      <c r="I411" s="10">
        <f>VLOOKUP(C411,away!$B$2:$E$405,3,FALSE)</f>
        <v>0.77359999999999995</v>
      </c>
      <c r="J411" s="10">
        <f>VLOOKUP(B411,home!$B$2:$E$405,4,FALSE)</f>
        <v>1.1604000000000001</v>
      </c>
      <c r="K411" s="12">
        <f t="shared" si="614"/>
        <v>1.5967273911119999</v>
      </c>
      <c r="L411" s="12">
        <f t="shared" si="615"/>
        <v>0.87030603407999996</v>
      </c>
      <c r="M411" s="13">
        <f t="shared" si="616"/>
        <v>8.4836158879061499E-2</v>
      </c>
      <c r="N411" s="13">
        <f t="shared" si="617"/>
        <v>0.13546021863892699</v>
      </c>
      <c r="O411" s="13">
        <f t="shared" si="618"/>
        <v>7.3833420980616807E-2</v>
      </c>
      <c r="P411" s="13">
        <f t="shared" si="619"/>
        <v>0.11789184565925424</v>
      </c>
      <c r="Q411" s="13">
        <f t="shared" si="620"/>
        <v>0.10814652075339752</v>
      </c>
      <c r="R411" s="13">
        <f t="shared" si="621"/>
        <v>3.2128835898099832E-2</v>
      </c>
      <c r="S411" s="13">
        <f t="shared" si="622"/>
        <v>4.0956849816711015E-2</v>
      </c>
      <c r="T411" s="13">
        <f t="shared" si="623"/>
        <v>9.4120569576439814E-2</v>
      </c>
      <c r="U411" s="13">
        <f t="shared" si="624"/>
        <v>5.1300992323038509E-2</v>
      </c>
      <c r="V411" s="13">
        <f t="shared" si="625"/>
        <v>6.3239263921311441E-3</v>
      </c>
      <c r="W411" s="13">
        <f t="shared" si="626"/>
        <v>5.7560170646804069E-2</v>
      </c>
      <c r="X411" s="13">
        <f t="shared" si="627"/>
        <v>5.0094963836588083E-2</v>
      </c>
      <c r="Y411" s="13">
        <f t="shared" si="628"/>
        <v>2.1798974652000994E-2</v>
      </c>
      <c r="Z411" s="13">
        <f t="shared" si="629"/>
        <v>9.3206399166941324E-3</v>
      </c>
      <c r="AA411" s="13">
        <f t="shared" si="630"/>
        <v>1.4882521057677388E-2</v>
      </c>
      <c r="AB411" s="13">
        <f t="shared" si="631"/>
        <v>1.1881664510797313E-2</v>
      </c>
      <c r="AC411" s="13">
        <f t="shared" si="632"/>
        <v>5.4924940322647036E-4</v>
      </c>
      <c r="AD411" s="13">
        <f t="shared" si="633"/>
        <v>2.2976975277208232E-2</v>
      </c>
      <c r="AE411" s="13">
        <f t="shared" si="634"/>
        <v>1.9997000228661306E-2</v>
      </c>
      <c r="AF411" s="13">
        <f t="shared" si="635"/>
        <v>8.7017549812515374E-3</v>
      </c>
      <c r="AG411" s="13">
        <f t="shared" si="636"/>
        <v>2.5243966224229694E-3</v>
      </c>
      <c r="AH411" s="13">
        <f t="shared" si="637"/>
        <v>2.0279522902464527E-3</v>
      </c>
      <c r="AI411" s="13">
        <f t="shared" si="638"/>
        <v>3.2380869697048232E-3</v>
      </c>
      <c r="AJ411" s="13">
        <f t="shared" si="639"/>
        <v>2.5851710796652725E-3</v>
      </c>
      <c r="AK411" s="13">
        <f t="shared" si="640"/>
        <v>1.3759378245373744E-3</v>
      </c>
      <c r="AL411" s="13">
        <f t="shared" si="641"/>
        <v>3.0530390215294898E-5</v>
      </c>
      <c r="AM411" s="13">
        <f t="shared" si="642"/>
        <v>7.3375931580043239E-3</v>
      </c>
      <c r="AN411" s="13">
        <f t="shared" si="643"/>
        <v>6.3859516010352866E-3</v>
      </c>
      <c r="AO411" s="13">
        <f t="shared" si="644"/>
        <v>2.778866105861923E-3</v>
      </c>
      <c r="AP411" s="13">
        <f t="shared" si="645"/>
        <v>8.0615464661067441E-4</v>
      </c>
      <c r="AQ411" s="13">
        <f t="shared" si="646"/>
        <v>1.7540031333672496E-4</v>
      </c>
      <c r="AR411" s="13">
        <f t="shared" si="647"/>
        <v>3.5298782300556883E-4</v>
      </c>
      <c r="AS411" s="13">
        <f t="shared" si="648"/>
        <v>5.6362532572198617E-4</v>
      </c>
      <c r="AT411" s="13">
        <f t="shared" si="649"/>
        <v>4.4997799795235921E-4</v>
      </c>
      <c r="AU411" s="13">
        <f t="shared" si="650"/>
        <v>2.3949739824275716E-4</v>
      </c>
      <c r="AV411" s="13">
        <f t="shared" si="651"/>
        <v>9.5603013968567283E-5</v>
      </c>
      <c r="AW411" s="13">
        <f t="shared" si="652"/>
        <v>1.1785082428738787E-6</v>
      </c>
      <c r="AX411" s="13">
        <f t="shared" si="653"/>
        <v>1.952689330036918E-3</v>
      </c>
      <c r="AY411" s="13">
        <f t="shared" si="654"/>
        <v>1.6994373066147625E-3</v>
      </c>
      <c r="AZ411" s="13">
        <f t="shared" si="655"/>
        <v>7.395152712437454E-4</v>
      </c>
      <c r="BA411" s="13">
        <f t="shared" si="656"/>
        <v>2.1453486761924647E-4</v>
      </c>
      <c r="BB411" s="13">
        <f t="shared" si="657"/>
        <v>4.6677747452396046E-5</v>
      </c>
      <c r="BC411" s="13">
        <f t="shared" si="658"/>
        <v>8.1247850530165286E-6</v>
      </c>
      <c r="BD411" s="13">
        <f t="shared" si="659"/>
        <v>5.120123871975156E-5</v>
      </c>
      <c r="BE411" s="13">
        <f t="shared" si="660"/>
        <v>8.1754420322691614E-5</v>
      </c>
      <c r="BF411" s="13">
        <f t="shared" si="661"/>
        <v>6.5269761136862645E-5</v>
      </c>
      <c r="BG411" s="13">
        <f t="shared" si="662"/>
        <v>3.4739338472855369E-5</v>
      </c>
      <c r="BH411" s="13">
        <f t="shared" si="663"/>
        <v>1.3867313322179762E-5</v>
      </c>
      <c r="BI411" s="13">
        <f t="shared" si="664"/>
        <v>4.4284638045313535E-6</v>
      </c>
      <c r="BJ411" s="14">
        <f t="shared" si="665"/>
        <v>0.54352649034657063</v>
      </c>
      <c r="BK411" s="14">
        <f t="shared" si="666"/>
        <v>0.25228799784721445</v>
      </c>
      <c r="BL411" s="14">
        <f t="shared" si="667"/>
        <v>0.19520753502905386</v>
      </c>
      <c r="BM411" s="14">
        <f t="shared" si="668"/>
        <v>0.44634740353180408</v>
      </c>
      <c r="BN411" s="14">
        <f t="shared" si="669"/>
        <v>0.55229700080935684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1.4778</v>
      </c>
      <c r="F415" s="10">
        <f>VLOOKUP(B415,home!$B$2:$E$405,3,FALSE)</f>
        <v>1.1599999999999999</v>
      </c>
      <c r="G415" s="10">
        <f>VLOOKUP(C415,away!$B$2:$E$405,4,FALSE)</f>
        <v>0.77339999999999998</v>
      </c>
      <c r="H415" s="10">
        <f>VLOOKUP(A415,away!$A$2:$E$405,3,FALSE)</f>
        <v>1.2444</v>
      </c>
      <c r="I415" s="10">
        <f>VLOOKUP(C415,away!$B$2:$E$405,3,FALSE)</f>
        <v>1.4923999999999999</v>
      </c>
      <c r="J415" s="10">
        <f>VLOOKUP(B415,home!$B$2:$E$405,4,FALSE)</f>
        <v>0.91839999999999999</v>
      </c>
      <c r="K415" s="12">
        <f t="shared" si="614"/>
        <v>1.3257994032</v>
      </c>
      <c r="L415" s="12">
        <f t="shared" si="615"/>
        <v>1.7055997271039998</v>
      </c>
      <c r="M415" s="13">
        <f t="shared" si="616"/>
        <v>4.8248085521076775E-2</v>
      </c>
      <c r="N415" s="13">
        <f t="shared" si="617"/>
        <v>6.3967282989386157E-2</v>
      </c>
      <c r="O415" s="13">
        <f t="shared" si="618"/>
        <v>8.2291921498038989E-2</v>
      </c>
      <c r="P415" s="13">
        <f t="shared" si="619"/>
        <v>0.10910258041028136</v>
      </c>
      <c r="Q415" s="13">
        <f t="shared" si="620"/>
        <v>4.2403892805826841E-2</v>
      </c>
      <c r="R415" s="13">
        <f t="shared" si="621"/>
        <v>7.0178539424959552E-2</v>
      </c>
      <c r="S415" s="13">
        <f t="shared" si="622"/>
        <v>6.1677955320020003E-2</v>
      </c>
      <c r="T415" s="13">
        <f t="shared" si="623"/>
        <v>7.2324067997765515E-2</v>
      </c>
      <c r="U415" s="13">
        <f t="shared" si="624"/>
        <v>9.3042665687059045E-2</v>
      </c>
      <c r="V415" s="13">
        <f t="shared" si="625"/>
        <v>1.5496813113973469E-2</v>
      </c>
      <c r="W415" s="13">
        <f t="shared" si="626"/>
        <v>1.8739685258440671E-2</v>
      </c>
      <c r="X415" s="13">
        <f t="shared" si="627"/>
        <v>3.1962402062811257E-2</v>
      </c>
      <c r="Y415" s="13">
        <f t="shared" si="628"/>
        <v>2.7257532117959605E-2</v>
      </c>
      <c r="Z415" s="13">
        <f t="shared" si="629"/>
        <v>3.9898832563922765E-2</v>
      </c>
      <c r="AA415" s="13">
        <f t="shared" si="630"/>
        <v>5.2897848401625529E-2</v>
      </c>
      <c r="AB415" s="13">
        <f t="shared" si="631"/>
        <v>3.5065967920719601E-2</v>
      </c>
      <c r="AC415" s="13">
        <f t="shared" si="632"/>
        <v>2.1901676001887765E-3</v>
      </c>
      <c r="AD415" s="13">
        <f t="shared" si="633"/>
        <v>6.2112658829491206E-3</v>
      </c>
      <c r="AE415" s="13">
        <f t="shared" si="634"/>
        <v>1.0593933394928404E-2</v>
      </c>
      <c r="AF415" s="13">
        <f t="shared" si="635"/>
        <v>9.0345049536739181E-3</v>
      </c>
      <c r="AG415" s="13">
        <f t="shared" si="636"/>
        <v>5.1364163945019897E-3</v>
      </c>
      <c r="AH415" s="13">
        <f t="shared" si="637"/>
        <v>1.7012859483198712E-2</v>
      </c>
      <c r="AI415" s="13">
        <f t="shared" si="638"/>
        <v>2.2555638949550316E-2</v>
      </c>
      <c r="AJ415" s="13">
        <f t="shared" si="639"/>
        <v>1.4952126329054242E-2</v>
      </c>
      <c r="AK415" s="13">
        <f t="shared" si="640"/>
        <v>6.6078400545437092E-3</v>
      </c>
      <c r="AL415" s="13">
        <f t="shared" si="641"/>
        <v>1.9810355924460804E-4</v>
      </c>
      <c r="AM415" s="13">
        <f t="shared" si="642"/>
        <v>1.6469785201460925E-3</v>
      </c>
      <c r="AN415" s="13">
        <f t="shared" si="643"/>
        <v>2.8090861145073248E-3</v>
      </c>
      <c r="AO415" s="13">
        <f t="shared" si="644"/>
        <v>2.3955882551576642E-3</v>
      </c>
      <c r="AP415" s="13">
        <f t="shared" si="645"/>
        <v>1.3619715580834863E-3</v>
      </c>
      <c r="AQ415" s="13">
        <f t="shared" si="646"/>
        <v>5.80744579447651E-4</v>
      </c>
      <c r="AR415" s="13">
        <f t="shared" si="647"/>
        <v>5.8034256983604815E-3</v>
      </c>
      <c r="AS415" s="13">
        <f t="shared" si="648"/>
        <v>7.6941783274018698E-3</v>
      </c>
      <c r="AT415" s="13">
        <f t="shared" si="649"/>
        <v>5.1004685172918868E-3</v>
      </c>
      <c r="AU415" s="13">
        <f t="shared" si="650"/>
        <v>2.2540660387553248E-3</v>
      </c>
      <c r="AV415" s="13">
        <f t="shared" si="651"/>
        <v>7.4710985223879942E-4</v>
      </c>
      <c r="AW415" s="13">
        <f t="shared" si="652"/>
        <v>1.2443561961878865E-5</v>
      </c>
      <c r="AX415" s="13">
        <f t="shared" si="653"/>
        <v>3.6392718984881804E-4</v>
      </c>
      <c r="AY415" s="13">
        <f t="shared" si="654"/>
        <v>6.2071411569186957E-4</v>
      </c>
      <c r="AZ415" s="13">
        <f t="shared" si="655"/>
        <v>5.2934491316682672E-4</v>
      </c>
      <c r="BA415" s="13">
        <f t="shared" si="656"/>
        <v>3.0095017981374335E-4</v>
      </c>
      <c r="BB415" s="13">
        <f t="shared" si="657"/>
        <v>1.2832513614055512E-4</v>
      </c>
      <c r="BC415" s="13">
        <f t="shared" si="658"/>
        <v>4.3774263436382861E-5</v>
      </c>
      <c r="BD415" s="13">
        <f t="shared" si="659"/>
        <v>1.6497202145653294E-3</v>
      </c>
      <c r="BE415" s="13">
        <f t="shared" si="660"/>
        <v>2.1871980759176897E-3</v>
      </c>
      <c r="BF415" s="13">
        <f t="shared" si="661"/>
        <v>1.4498929518659306E-3</v>
      </c>
      <c r="BG415" s="13">
        <f t="shared" si="662"/>
        <v>6.4075573676257924E-4</v>
      </c>
      <c r="BH415" s="13">
        <f t="shared" si="663"/>
        <v>2.1237839334920097E-4</v>
      </c>
      <c r="BI415" s="13">
        <f t="shared" si="664"/>
        <v>5.6314229430989083E-5</v>
      </c>
      <c r="BJ415" s="14">
        <f t="shared" si="665"/>
        <v>0.29841238868368392</v>
      </c>
      <c r="BK415" s="14">
        <f t="shared" si="666"/>
        <v>0.23753441964047683</v>
      </c>
      <c r="BL415" s="14">
        <f t="shared" si="667"/>
        <v>0.4224009157846898</v>
      </c>
      <c r="BM415" s="14">
        <f t="shared" si="668"/>
        <v>0.58144598346947363</v>
      </c>
      <c r="BN415" s="14">
        <f t="shared" si="669"/>
        <v>0.41619230264956969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1.4778</v>
      </c>
      <c r="F416" s="10">
        <f>VLOOKUP(B416,home!$B$2:$E$405,3,FALSE)</f>
        <v>0.9304</v>
      </c>
      <c r="G416" s="10">
        <f>VLOOKUP(C416,away!$B$2:$E$405,4,FALSE)</f>
        <v>0.4229</v>
      </c>
      <c r="H416" s="10">
        <f>VLOOKUP(A416,away!$A$2:$E$405,3,FALSE)</f>
        <v>1.2444</v>
      </c>
      <c r="I416" s="10">
        <f>VLOOKUP(C416,away!$B$2:$E$405,3,FALSE)</f>
        <v>1.8081</v>
      </c>
      <c r="J416" s="10">
        <f>VLOOKUP(B416,home!$B$2:$E$405,4,FALSE)</f>
        <v>0.80359999999999998</v>
      </c>
      <c r="K416" s="12">
        <f t="shared" si="614"/>
        <v>0.58146429124800003</v>
      </c>
      <c r="L416" s="12">
        <f t="shared" si="615"/>
        <v>1.808099710704</v>
      </c>
      <c r="M416" s="13">
        <f t="shared" si="616"/>
        <v>9.1669642951220362E-2</v>
      </c>
      <c r="N416" s="13">
        <f t="shared" si="617"/>
        <v>5.3302623967588572E-2</v>
      </c>
      <c r="O416" s="13">
        <f t="shared" si="618"/>
        <v>0.16574785490044053</v>
      </c>
      <c r="P416" s="13">
        <f t="shared" si="619"/>
        <v>9.6376458975560991E-2</v>
      </c>
      <c r="Q416" s="13">
        <f t="shared" si="620"/>
        <v>1.549678623348627E-2</v>
      </c>
      <c r="R416" s="13">
        <f t="shared" si="621"/>
        <v>0.14984432424764757</v>
      </c>
      <c r="S416" s="13">
        <f t="shared" si="622"/>
        <v>2.5331237107606559E-2</v>
      </c>
      <c r="T416" s="13">
        <f t="shared" si="623"/>
        <v>2.8019734705608253E-2</v>
      </c>
      <c r="U416" s="13">
        <f t="shared" si="624"/>
        <v>8.7129123796193891E-2</v>
      </c>
      <c r="V416" s="13">
        <f t="shared" si="625"/>
        <v>2.9590977816342659E-3</v>
      </c>
      <c r="W416" s="13">
        <f t="shared" si="626"/>
        <v>3.0036092746252865E-3</v>
      </c>
      <c r="X416" s="13">
        <f t="shared" si="627"/>
        <v>5.4308250605178323E-3</v>
      </c>
      <c r="Y416" s="13">
        <f t="shared" si="628"/>
        <v>4.9097366104031634E-3</v>
      </c>
      <c r="Z416" s="13">
        <f t="shared" si="629"/>
        <v>9.0311159774269317E-2</v>
      </c>
      <c r="AA416" s="13">
        <f t="shared" si="630"/>
        <v>5.2512714509930399E-2</v>
      </c>
      <c r="AB416" s="13">
        <f t="shared" si="631"/>
        <v>1.5267134162012619E-2</v>
      </c>
      <c r="AC416" s="13">
        <f t="shared" si="632"/>
        <v>1.9443961815970493E-4</v>
      </c>
      <c r="AD416" s="13">
        <f t="shared" si="633"/>
        <v>4.3662288451397786E-4</v>
      </c>
      <c r="AE416" s="13">
        <f t="shared" si="634"/>
        <v>7.8945771117646941E-4</v>
      </c>
      <c r="AF416" s="13">
        <f t="shared" si="635"/>
        <v>7.137091295956082E-4</v>
      </c>
      <c r="AG416" s="13">
        <f t="shared" si="636"/>
        <v>4.3015242358287434E-4</v>
      </c>
      <c r="AH416" s="13">
        <f t="shared" si="637"/>
        <v>4.0822895465299776E-2</v>
      </c>
      <c r="AI416" s="13">
        <f t="shared" si="638"/>
        <v>2.3737055978421729E-2</v>
      </c>
      <c r="AJ416" s="13">
        <f t="shared" si="639"/>
        <v>6.9011252154035441E-3</v>
      </c>
      <c r="AK416" s="13">
        <f t="shared" si="640"/>
        <v>1.3375859607294414E-3</v>
      </c>
      <c r="AL416" s="13">
        <f t="shared" si="641"/>
        <v>8.1769280557858096E-6</v>
      </c>
      <c r="AM416" s="13">
        <f t="shared" si="642"/>
        <v>5.0776123217315504E-5</v>
      </c>
      <c r="AN416" s="13">
        <f t="shared" si="643"/>
        <v>9.1808293699898819E-5</v>
      </c>
      <c r="AO416" s="13">
        <f t="shared" si="644"/>
        <v>8.2999274639507475E-5</v>
      </c>
      <c r="AP416" s="13">
        <f t="shared" si="645"/>
        <v>5.0023654821445106E-5</v>
      </c>
      <c r="AQ416" s="13">
        <f t="shared" si="646"/>
        <v>2.2611938952752918E-5</v>
      </c>
      <c r="AR416" s="13">
        <f t="shared" si="647"/>
        <v>1.4762373096181626E-2</v>
      </c>
      <c r="AS416" s="13">
        <f t="shared" si="648"/>
        <v>8.5837928095097941E-3</v>
      </c>
      <c r="AT416" s="13">
        <f t="shared" si="649"/>
        <v>2.4955845011006448E-3</v>
      </c>
      <c r="AU416" s="13">
        <f t="shared" si="650"/>
        <v>4.8369775772732679E-4</v>
      </c>
      <c r="AV416" s="13">
        <f t="shared" si="651"/>
        <v>7.031324346879172E-5</v>
      </c>
      <c r="AW416" s="13">
        <f t="shared" si="652"/>
        <v>2.3879932874649256E-7</v>
      </c>
      <c r="AX416" s="13">
        <f t="shared" si="653"/>
        <v>4.92075041647958E-6</v>
      </c>
      <c r="AY416" s="13">
        <f t="shared" si="654"/>
        <v>8.8972074044833156E-6</v>
      </c>
      <c r="AZ416" s="13">
        <f t="shared" si="655"/>
        <v>8.0435190670598852E-6</v>
      </c>
      <c r="BA416" s="13">
        <f t="shared" si="656"/>
        <v>4.8478281660643629E-6</v>
      </c>
      <c r="BB416" s="13">
        <f t="shared" si="657"/>
        <v>2.19133917615092E-6</v>
      </c>
      <c r="BC416" s="13">
        <f t="shared" si="658"/>
        <v>7.9243194609056368E-7</v>
      </c>
      <c r="BD416" s="13">
        <f t="shared" si="659"/>
        <v>4.4486404207517505E-3</v>
      </c>
      <c r="BE416" s="13">
        <f t="shared" si="660"/>
        <v>2.5867255492696213E-3</v>
      </c>
      <c r="BF416" s="13">
        <f t="shared" si="661"/>
        <v>7.5204426907957676E-4</v>
      </c>
      <c r="BG416" s="13">
        <f t="shared" si="662"/>
        <v>1.4576229596915881E-4</v>
      </c>
      <c r="BH416" s="13">
        <f t="shared" si="663"/>
        <v>2.1188892529097031E-5</v>
      </c>
      <c r="BI416" s="13">
        <f t="shared" si="664"/>
        <v>2.4641168753522896E-6</v>
      </c>
      <c r="BJ416" s="14">
        <f t="shared" si="665"/>
        <v>0.11286117036260557</v>
      </c>
      <c r="BK416" s="14">
        <f t="shared" si="666"/>
        <v>0.21654795056964218</v>
      </c>
      <c r="BL416" s="14">
        <f t="shared" si="667"/>
        <v>0.57765240118854233</v>
      </c>
      <c r="BM416" s="14">
        <f t="shared" si="668"/>
        <v>0.42492633221103931</v>
      </c>
      <c r="BN416" s="14">
        <f t="shared" si="669"/>
        <v>0.57243769127594435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1.3520000000000001</v>
      </c>
      <c r="F419" s="10">
        <f>VLOOKUP(B419,home!$B$2:$E$405,3,FALSE)</f>
        <v>1.5615000000000001</v>
      </c>
      <c r="G419" s="10">
        <f>VLOOKUP(C419,away!$B$2:$E$405,4,FALSE)</f>
        <v>0.78069999999999995</v>
      </c>
      <c r="H419" s="10">
        <f>VLOOKUP(A419,away!$A$2:$E$405,3,FALSE)</f>
        <v>1.1732</v>
      </c>
      <c r="I419" s="10">
        <f>VLOOKUP(C419,away!$B$2:$E$405,3,FALSE)</f>
        <v>0.89970000000000006</v>
      </c>
      <c r="J419" s="10">
        <f>VLOOKUP(B419,home!$B$2:$E$405,4,FALSE)</f>
        <v>1.0418000000000001</v>
      </c>
      <c r="K419" s="12">
        <f t="shared" si="670"/>
        <v>1.6481732436000003</v>
      </c>
      <c r="L419" s="12">
        <f t="shared" si="671"/>
        <v>1.099649112072</v>
      </c>
      <c r="M419" s="13">
        <f t="shared" si="672"/>
        <v>6.4067225038420841E-2</v>
      </c>
      <c r="N419" s="13">
        <f t="shared" si="673"/>
        <v>0.10559388610002521</v>
      </c>
      <c r="O419" s="13">
        <f t="shared" si="674"/>
        <v>7.0451467126416478E-2</v>
      </c>
      <c r="P419" s="13">
        <f t="shared" si="675"/>
        <v>0.11611622309012462</v>
      </c>
      <c r="Q419" s="13">
        <f t="shared" si="676"/>
        <v>8.7018508878903805E-2</v>
      </c>
      <c r="R419" s="13">
        <f t="shared" si="677"/>
        <v>3.8735946634866784E-2</v>
      </c>
      <c r="S419" s="13">
        <f t="shared" si="678"/>
        <v>5.261261610999194E-2</v>
      </c>
      <c r="T419" s="13">
        <f t="shared" si="679"/>
        <v>9.5689826022516009E-2</v>
      </c>
      <c r="U419" s="13">
        <f t="shared" si="680"/>
        <v>6.3843550809104893E-2</v>
      </c>
      <c r="V419" s="13">
        <f t="shared" si="681"/>
        <v>1.0595083291060915E-2</v>
      </c>
      <c r="W419" s="13">
        <f t="shared" si="682"/>
        <v>4.7807192677392751E-2</v>
      </c>
      <c r="X419" s="13">
        <f t="shared" si="683"/>
        <v>5.2571136978349954E-2</v>
      </c>
      <c r="Y419" s="13">
        <f t="shared" si="684"/>
        <v>2.8904902049429002E-2</v>
      </c>
      <c r="Z419" s="13">
        <f t="shared" si="685"/>
        <v>1.4198649774099882E-2</v>
      </c>
      <c r="AA419" s="13">
        <f t="shared" si="686"/>
        <v>2.3401834652918611E-2</v>
      </c>
      <c r="AB419" s="13">
        <f t="shared" si="687"/>
        <v>1.9285138863045885E-2</v>
      </c>
      <c r="AC419" s="13">
        <f t="shared" si="688"/>
        <v>1.2001661675933939E-3</v>
      </c>
      <c r="AD419" s="13">
        <f t="shared" si="689"/>
        <v>1.969863395562715E-2</v>
      </c>
      <c r="AE419" s="13">
        <f t="shared" si="690"/>
        <v>2.1661585338336745E-2</v>
      </c>
      <c r="AF419" s="13">
        <f t="shared" si="691"/>
        <v>1.1910071541686926E-2</v>
      </c>
      <c r="AG419" s="13">
        <f t="shared" si="692"/>
        <v>4.3656331985100095E-3</v>
      </c>
      <c r="AH419" s="13">
        <f t="shared" si="693"/>
        <v>3.9033831541775586E-3</v>
      </c>
      <c r="AI419" s="13">
        <f t="shared" si="694"/>
        <v>6.4334516742344259E-3</v>
      </c>
      <c r="AJ419" s="13">
        <f t="shared" si="695"/>
        <v>5.301721456733406E-3</v>
      </c>
      <c r="AK419" s="13">
        <f t="shared" si="696"/>
        <v>2.9127184833360039E-3</v>
      </c>
      <c r="AL419" s="13">
        <f t="shared" si="697"/>
        <v>8.7007834272779321E-5</v>
      </c>
      <c r="AM419" s="13">
        <f t="shared" si="698"/>
        <v>6.4933522842270186E-3</v>
      </c>
      <c r="AN419" s="13">
        <f t="shared" si="699"/>
        <v>7.1404090737209333E-3</v>
      </c>
      <c r="AO419" s="13">
        <f t="shared" si="700"/>
        <v>3.9259722488740375E-3</v>
      </c>
      <c r="AP419" s="13">
        <f t="shared" si="701"/>
        <v>1.4390639658312166E-3</v>
      </c>
      <c r="AQ419" s="13">
        <f t="shared" si="702"/>
        <v>3.9561635306027698E-4</v>
      </c>
      <c r="AR419" s="13">
        <f t="shared" si="703"/>
        <v>8.5847036391363128E-4</v>
      </c>
      <c r="AS419" s="13">
        <f t="shared" si="704"/>
        <v>1.4149078842260021E-3</v>
      </c>
      <c r="AT419" s="13">
        <f t="shared" si="705"/>
        <v>1.1660066584699923E-3</v>
      </c>
      <c r="AU419" s="13">
        <f t="shared" si="706"/>
        <v>6.4059365878322801E-4</v>
      </c>
      <c r="AV419" s="13">
        <f t="shared" si="707"/>
        <v>2.6395233210658623E-4</v>
      </c>
      <c r="AW419" s="13">
        <f t="shared" si="708"/>
        <v>4.380390670783651E-6</v>
      </c>
      <c r="AX419" s="13">
        <f t="shared" si="709"/>
        <v>1.7836949160219863E-3</v>
      </c>
      <c r="AY419" s="13">
        <f t="shared" si="710"/>
        <v>1.9614385306109174E-3</v>
      </c>
      <c r="AZ419" s="13">
        <f t="shared" si="711"/>
        <v>1.0784470692850518E-3</v>
      </c>
      <c r="BA419" s="13">
        <f t="shared" si="712"/>
        <v>3.9530445405198608E-4</v>
      </c>
      <c r="BB419" s="13">
        <f t="shared" si="713"/>
        <v>1.0867404797409328E-4</v>
      </c>
      <c r="BC419" s="13">
        <f t="shared" si="714"/>
        <v>2.3900664071996328E-5</v>
      </c>
      <c r="BD419" s="13">
        <f t="shared" si="715"/>
        <v>1.573360289029585E-4</v>
      </c>
      <c r="BE419" s="13">
        <f t="shared" si="716"/>
        <v>2.5931703309213245E-4</v>
      </c>
      <c r="BF419" s="13">
        <f t="shared" si="717"/>
        <v>2.1369969777609437E-4</v>
      </c>
      <c r="BG419" s="13">
        <f t="shared" si="718"/>
        <v>1.1740470801332169E-4</v>
      </c>
      <c r="BH419" s="13">
        <f t="shared" si="719"/>
        <v>4.8375824605056848E-5</v>
      </c>
      <c r="BI419" s="13">
        <f t="shared" si="720"/>
        <v>1.5946347950228244E-5</v>
      </c>
      <c r="BJ419" s="14">
        <f t="shared" si="721"/>
        <v>0.4999672503485072</v>
      </c>
      <c r="BK419" s="14">
        <f t="shared" si="722"/>
        <v>0.24663976006207541</v>
      </c>
      <c r="BL419" s="14">
        <f t="shared" si="723"/>
        <v>0.2394252233926733</v>
      </c>
      <c r="BM419" s="14">
        <f t="shared" si="724"/>
        <v>0.51629056856865807</v>
      </c>
      <c r="BN419" s="14">
        <f t="shared" si="725"/>
        <v>0.48198325686875776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1.3520000000000001</v>
      </c>
      <c r="F420" s="10">
        <f>VLOOKUP(B420,home!$B$2:$E$405,3,FALSE)</f>
        <v>1.0684</v>
      </c>
      <c r="G420" s="10">
        <f>VLOOKUP(C420,away!$B$2:$E$405,4,FALSE)</f>
        <v>0.98619999999999997</v>
      </c>
      <c r="H420" s="10">
        <f>VLOOKUP(A420,away!$A$2:$E$405,3,FALSE)</f>
        <v>1.1732</v>
      </c>
      <c r="I420" s="10">
        <f>VLOOKUP(C420,away!$B$2:$E$405,3,FALSE)</f>
        <v>0.94710000000000005</v>
      </c>
      <c r="J420" s="10">
        <f>VLOOKUP(B420,home!$B$2:$E$405,4,FALSE)</f>
        <v>0.94710000000000005</v>
      </c>
      <c r="K420" s="12">
        <f t="shared" si="670"/>
        <v>1.42454302016</v>
      </c>
      <c r="L420" s="12">
        <f t="shared" si="671"/>
        <v>1.0523585346120001</v>
      </c>
      <c r="M420" s="13">
        <f t="shared" si="672"/>
        <v>8.400310178808014E-2</v>
      </c>
      <c r="N420" s="13">
        <f t="shared" si="673"/>
        <v>0.11966603232399958</v>
      </c>
      <c r="O420" s="13">
        <f t="shared" si="674"/>
        <v>8.8401381100566695E-2</v>
      </c>
      <c r="P420" s="13">
        <f t="shared" si="675"/>
        <v>0.12593157041931644</v>
      </c>
      <c r="Q420" s="13">
        <f t="shared" si="676"/>
        <v>8.523470554869729E-2</v>
      </c>
      <c r="R420" s="13">
        <f t="shared" si="677"/>
        <v>4.6514973936334664E-2</v>
      </c>
      <c r="S420" s="13">
        <f t="shared" si="678"/>
        <v>4.7196948953989633E-2</v>
      </c>
      <c r="T420" s="13">
        <f t="shared" si="679"/>
        <v>8.9697469829312385E-2</v>
      </c>
      <c r="U420" s="13">
        <f t="shared" si="680"/>
        <v>6.6262581453929853E-2</v>
      </c>
      <c r="V420" s="13">
        <f t="shared" si="681"/>
        <v>7.8615958144689583E-3</v>
      </c>
      <c r="W420" s="13">
        <f t="shared" si="682"/>
        <v>4.0473501621596492E-2</v>
      </c>
      <c r="X420" s="13">
        <f t="shared" si="683"/>
        <v>4.2592634857119692E-2</v>
      </c>
      <c r="Y420" s="13">
        <f t="shared" si="684"/>
        <v>2.2411361401751234E-2</v>
      </c>
      <c r="Z420" s="13">
        <f t="shared" si="685"/>
        <v>1.6316809936385512E-2</v>
      </c>
      <c r="AA420" s="13">
        <f t="shared" si="686"/>
        <v>2.324399770615531E-2</v>
      </c>
      <c r="AB420" s="13">
        <f t="shared" si="687"/>
        <v>1.6556037346459305E-2</v>
      </c>
      <c r="AC420" s="13">
        <f t="shared" si="688"/>
        <v>7.3659713588284715E-4</v>
      </c>
      <c r="AD420" s="13">
        <f t="shared" si="689"/>
        <v>1.4414061059119946E-2</v>
      </c>
      <c r="AE420" s="13">
        <f t="shared" si="690"/>
        <v>1.5168760173983361E-2</v>
      </c>
      <c r="AF420" s="13">
        <f t="shared" si="691"/>
        <v>7.9814871142869972E-3</v>
      </c>
      <c r="AG420" s="13">
        <f t="shared" si="692"/>
        <v>2.7997953612052093E-3</v>
      </c>
      <c r="AH420" s="13">
        <f t="shared" si="693"/>
        <v>4.2927835485492933E-3</v>
      </c>
      <c r="AI420" s="13">
        <f t="shared" si="694"/>
        <v>6.1152548411435729E-3</v>
      </c>
      <c r="AJ420" s="13">
        <f t="shared" si="695"/>
        <v>4.3557218002253642E-3</v>
      </c>
      <c r="AK420" s="13">
        <f t="shared" si="696"/>
        <v>2.068304362756596E-3</v>
      </c>
      <c r="AL420" s="13">
        <f t="shared" si="697"/>
        <v>4.4170194725481052E-5</v>
      </c>
      <c r="AM420" s="13">
        <f t="shared" si="698"/>
        <v>4.1066900147858762E-3</v>
      </c>
      <c r="AN420" s="13">
        <f t="shared" si="699"/>
        <v>4.3217102860657972E-3</v>
      </c>
      <c r="AO420" s="13">
        <f t="shared" si="700"/>
        <v>2.2739943518309048E-3</v>
      </c>
      <c r="AP420" s="13">
        <f t="shared" si="701"/>
        <v>7.9768578793624546E-4</v>
      </c>
      <c r="AQ420" s="13">
        <f t="shared" si="702"/>
        <v>2.0986286171835144E-4</v>
      </c>
      <c r="AR420" s="13">
        <f t="shared" si="703"/>
        <v>9.0350948091156777E-4</v>
      </c>
      <c r="AS420" s="13">
        <f t="shared" si="704"/>
        <v>1.2870881246809585E-3</v>
      </c>
      <c r="AT420" s="13">
        <f t="shared" si="705"/>
        <v>9.1675620217254185E-4</v>
      </c>
      <c r="AU420" s="13">
        <f t="shared" si="706"/>
        <v>4.3531954966442784E-4</v>
      </c>
      <c r="AV420" s="13">
        <f t="shared" si="707"/>
        <v>1.5503285650341394E-4</v>
      </c>
      <c r="AW420" s="13">
        <f t="shared" si="708"/>
        <v>1.8393573402204337E-6</v>
      </c>
      <c r="AX420" s="13">
        <f t="shared" si="709"/>
        <v>9.7502609942066228E-4</v>
      </c>
      <c r="AY420" s="13">
        <f t="shared" si="710"/>
        <v>1.0260770371947824E-3</v>
      </c>
      <c r="AZ420" s="13">
        <f t="shared" si="711"/>
        <v>5.3990046363066192E-4</v>
      </c>
      <c r="BA420" s="13">
        <f t="shared" si="712"/>
        <v>1.8938962024756765E-4</v>
      </c>
      <c r="BB420" s="13">
        <f t="shared" si="713"/>
        <v>4.9826445808613353E-5</v>
      </c>
      <c r="BC420" s="13">
        <f t="shared" si="714"/>
        <v>1.0487057099215321E-5</v>
      </c>
      <c r="BD420" s="13">
        <f t="shared" si="715"/>
        <v>1.5846931889002428E-4</v>
      </c>
      <c r="BE420" s="13">
        <f t="shared" si="716"/>
        <v>2.2574636213429331E-4</v>
      </c>
      <c r="BF420" s="13">
        <f t="shared" si="717"/>
        <v>1.6079270225245968E-4</v>
      </c>
      <c r="BG420" s="13">
        <f t="shared" si="718"/>
        <v>7.6352040562135468E-5</v>
      </c>
      <c r="BH420" s="13">
        <f t="shared" si="719"/>
        <v>2.7191691614440849E-5</v>
      </c>
      <c r="BI420" s="13">
        <f t="shared" si="720"/>
        <v>7.7471468991389836E-6</v>
      </c>
      <c r="BJ420" s="14">
        <f t="shared" si="721"/>
        <v>0.45494045931681087</v>
      </c>
      <c r="BK420" s="14">
        <f t="shared" si="722"/>
        <v>0.26680006134365825</v>
      </c>
      <c r="BL420" s="14">
        <f t="shared" si="723"/>
        <v>0.262165041572406</v>
      </c>
      <c r="BM420" s="14">
        <f t="shared" si="724"/>
        <v>0.44944636937241139</v>
      </c>
      <c r="BN420" s="14">
        <f t="shared" si="725"/>
        <v>0.54975176511699475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1.3520000000000001</v>
      </c>
      <c r="F421" s="10">
        <f>VLOOKUP(B421,home!$B$2:$E$405,3,FALSE)</f>
        <v>0.90400000000000003</v>
      </c>
      <c r="G421" s="10">
        <f>VLOOKUP(C421,away!$B$2:$E$405,4,FALSE)</f>
        <v>0.61639999999999995</v>
      </c>
      <c r="H421" s="10">
        <f>VLOOKUP(A421,away!$A$2:$E$405,3,FALSE)</f>
        <v>1.1732</v>
      </c>
      <c r="I421" s="10">
        <f>VLOOKUP(C421,away!$B$2:$E$405,3,FALSE)</f>
        <v>1.2786</v>
      </c>
      <c r="J421" s="10">
        <f>VLOOKUP(B421,home!$B$2:$E$405,4,FALSE)</f>
        <v>0.80500000000000005</v>
      </c>
      <c r="K421" s="12">
        <f t="shared" si="670"/>
        <v>0.75336901119999999</v>
      </c>
      <c r="L421" s="12">
        <f t="shared" si="671"/>
        <v>1.2075430836000001</v>
      </c>
      <c r="M421" s="13">
        <f t="shared" si="672"/>
        <v>0.14073000326122931</v>
      </c>
      <c r="N421" s="13">
        <f t="shared" si="673"/>
        <v>0.10602162340308509</v>
      </c>
      <c r="O421" s="13">
        <f t="shared" si="674"/>
        <v>0.16993754209310288</v>
      </c>
      <c r="P421" s="13">
        <f t="shared" si="675"/>
        <v>0.12802567805243928</v>
      </c>
      <c r="Q421" s="13">
        <f t="shared" si="676"/>
        <v>3.9936702794500491E-2</v>
      </c>
      <c r="R421" s="13">
        <f t="shared" si="677"/>
        <v>0.10260345179925517</v>
      </c>
      <c r="S421" s="13">
        <f t="shared" si="678"/>
        <v>2.9117057238963334E-2</v>
      </c>
      <c r="T421" s="13">
        <f t="shared" si="679"/>
        <v>4.8225289241287862E-2</v>
      </c>
      <c r="U421" s="13">
        <f t="shared" si="680"/>
        <v>7.7298261027711715E-2</v>
      </c>
      <c r="V421" s="13">
        <f t="shared" si="681"/>
        <v>2.9431700652350801E-3</v>
      </c>
      <c r="W421" s="13">
        <f t="shared" si="682"/>
        <v>1.0029024764960372E-2</v>
      </c>
      <c r="X421" s="13">
        <f t="shared" si="683"/>
        <v>1.2110479490181012E-2</v>
      </c>
      <c r="Y421" s="13">
        <f t="shared" si="684"/>
        <v>7.3119628737238701E-3</v>
      </c>
      <c r="Z421" s="13">
        <f t="shared" si="685"/>
        <v>4.1299362857892187E-2</v>
      </c>
      <c r="AA421" s="13">
        <f t="shared" si="686"/>
        <v>3.1113660159440237E-2</v>
      </c>
      <c r="AB421" s="13">
        <f t="shared" si="687"/>
        <v>1.1720033694565162E-2</v>
      </c>
      <c r="AC421" s="13">
        <f t="shared" si="688"/>
        <v>1.6734231084945318E-4</v>
      </c>
      <c r="AD421" s="13">
        <f t="shared" si="689"/>
        <v>1.8888891176196266E-3</v>
      </c>
      <c r="AE421" s="13">
        <f t="shared" si="690"/>
        <v>2.280914989668887E-3</v>
      </c>
      <c r="AF421" s="13">
        <f t="shared" si="691"/>
        <v>1.3771515600271155E-3</v>
      </c>
      <c r="AG421" s="13">
        <f t="shared" si="692"/>
        <v>5.5432328045989783E-4</v>
      </c>
      <c r="AH421" s="13">
        <f t="shared" si="693"/>
        <v>1.2467689994033611E-2</v>
      </c>
      <c r="AI421" s="13">
        <f t="shared" si="694"/>
        <v>9.3927712827532334E-3</v>
      </c>
      <c r="AJ421" s="13">
        <f t="shared" si="695"/>
        <v>3.5381114068577793E-3</v>
      </c>
      <c r="AK421" s="13">
        <f t="shared" si="696"/>
        <v>8.885011640332955E-4</v>
      </c>
      <c r="AL421" s="13">
        <f t="shared" si="697"/>
        <v>6.0894229565517466E-6</v>
      </c>
      <c r="AM421" s="13">
        <f t="shared" si="698"/>
        <v>2.8460610536150784E-4</v>
      </c>
      <c r="AN421" s="13">
        <f t="shared" si="699"/>
        <v>3.4367413407962162E-4</v>
      </c>
      <c r="AO421" s="13">
        <f t="shared" si="700"/>
        <v>2.0750066181003316E-4</v>
      </c>
      <c r="AP421" s="13">
        <f t="shared" si="701"/>
        <v>8.3521996337042724E-5</v>
      </c>
      <c r="AQ421" s="13">
        <f t="shared" si="702"/>
        <v>2.5214102251315121E-5</v>
      </c>
      <c r="AR421" s="13">
        <f t="shared" si="703"/>
        <v>3.011054564152839E-3</v>
      </c>
      <c r="AS421" s="13">
        <f t="shared" si="704"/>
        <v>2.268435199665071E-3</v>
      </c>
      <c r="AT421" s="13">
        <f t="shared" si="705"/>
        <v>8.5448439167147452E-4</v>
      </c>
      <c r="AU421" s="13">
        <f t="shared" si="706"/>
        <v>2.1458068707979079E-4</v>
      </c>
      <c r="AV421" s="13">
        <f t="shared" si="707"/>
        <v>4.0414610011979639E-5</v>
      </c>
      <c r="AW421" s="13">
        <f t="shared" si="708"/>
        <v>1.538806550159847E-7</v>
      </c>
      <c r="AX421" s="13">
        <f t="shared" si="709"/>
        <v>3.5735570029613683E-5</v>
      </c>
      <c r="AY421" s="13">
        <f t="shared" si="710"/>
        <v>4.3152240427763449E-5</v>
      </c>
      <c r="AZ421" s="13">
        <f t="shared" si="711"/>
        <v>2.6054094735195035E-5</v>
      </c>
      <c r="BA421" s="13">
        <f t="shared" si="712"/>
        <v>1.0487147298981312E-5</v>
      </c>
      <c r="BB421" s="13">
        <f t="shared" si="713"/>
        <v>3.1659205468948266E-6</v>
      </c>
      <c r="BC421" s="13">
        <f t="shared" si="714"/>
        <v>7.6459709192599472E-7</v>
      </c>
      <c r="BD421" s="13">
        <f t="shared" si="715"/>
        <v>6.0599635221416216E-4</v>
      </c>
      <c r="BE421" s="13">
        <f t="shared" si="716"/>
        <v>4.565388726583902E-4</v>
      </c>
      <c r="BF421" s="13">
        <f t="shared" si="717"/>
        <v>1.7197111953450706E-4</v>
      </c>
      <c r="BG421" s="13">
        <f t="shared" si="718"/>
        <v>4.3185904092889536E-5</v>
      </c>
      <c r="BH421" s="13">
        <f t="shared" si="719"/>
        <v>8.133730466059554E-6</v>
      </c>
      <c r="BI421" s="13">
        <f t="shared" si="720"/>
        <v>1.2255400957165207E-6</v>
      </c>
      <c r="BJ421" s="14">
        <f t="shared" si="721"/>
        <v>0.23080023808548411</v>
      </c>
      <c r="BK421" s="14">
        <f t="shared" si="722"/>
        <v>0.3010324925921008</v>
      </c>
      <c r="BL421" s="14">
        <f t="shared" si="723"/>
        <v>0.42663604359339596</v>
      </c>
      <c r="BM421" s="14">
        <f t="shared" si="724"/>
        <v>0.31247013736548801</v>
      </c>
      <c r="BN421" s="14">
        <f t="shared" si="725"/>
        <v>0.68725500140361206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1.3371</v>
      </c>
      <c r="F422" s="10">
        <f>VLOOKUP(B422,home!$B$2:$E$405,3,FALSE)</f>
        <v>0.91410000000000002</v>
      </c>
      <c r="G422" s="10">
        <f>VLOOKUP(C422,away!$B$2:$E$405,4,FALSE)</f>
        <v>1.2318</v>
      </c>
      <c r="H422" s="10">
        <f>VLOOKUP(A422,away!$A$2:$E$405,3,FALSE)</f>
        <v>1.1086</v>
      </c>
      <c r="I422" s="10">
        <f>VLOOKUP(C422,away!$B$2:$E$405,3,FALSE)</f>
        <v>1.1143000000000001</v>
      </c>
      <c r="J422" s="10">
        <f>VLOOKUP(B422,home!$B$2:$E$405,4,FALSE)</f>
        <v>0.65149999999999997</v>
      </c>
      <c r="K422" s="12">
        <f t="shared" si="670"/>
        <v>1.505559062898</v>
      </c>
      <c r="L422" s="12">
        <f t="shared" si="671"/>
        <v>0.80480640647000001</v>
      </c>
      <c r="M422" s="13">
        <f t="shared" si="672"/>
        <v>9.9224981241020194E-2</v>
      </c>
      <c r="N422" s="13">
        <f t="shared" si="673"/>
        <v>0.14938906977330199</v>
      </c>
      <c r="O422" s="13">
        <f t="shared" si="674"/>
        <v>7.985690058463861E-2</v>
      </c>
      <c r="P422" s="13">
        <f t="shared" si="675"/>
        <v>0.12022928041014727</v>
      </c>
      <c r="Q422" s="13">
        <f t="shared" si="676"/>
        <v>0.11245703394754826</v>
      </c>
      <c r="R422" s="13">
        <f t="shared" si="677"/>
        <v>3.2134672595677524E-2</v>
      </c>
      <c r="S422" s="13">
        <f t="shared" si="678"/>
        <v>3.6419961201176847E-2</v>
      </c>
      <c r="T422" s="13">
        <f t="shared" si="679"/>
        <v>9.0506141373601107E-2</v>
      </c>
      <c r="U422" s="13">
        <f t="shared" si="680"/>
        <v>4.8380647559682292E-2</v>
      </c>
      <c r="V422" s="13">
        <f t="shared" si="681"/>
        <v>4.9032743267061881E-3</v>
      </c>
      <c r="W422" s="13">
        <f t="shared" si="682"/>
        <v>5.6436902215453118E-2</v>
      </c>
      <c r="X422" s="13">
        <f t="shared" si="683"/>
        <v>4.5420780464317606E-2</v>
      </c>
      <c r="Y422" s="13">
        <f t="shared" si="684"/>
        <v>1.8277467552275117E-2</v>
      </c>
      <c r="Z422" s="13">
        <f t="shared" si="685"/>
        <v>8.620730124939073E-3</v>
      </c>
      <c r="AA422" s="13">
        <f t="shared" si="686"/>
        <v>1.297901836839983E-2</v>
      </c>
      <c r="AB422" s="13">
        <f t="shared" si="687"/>
        <v>9.7703393660319906E-3</v>
      </c>
      <c r="AC422" s="13">
        <f t="shared" si="688"/>
        <v>3.7132606160531845E-4</v>
      </c>
      <c r="AD422" s="13">
        <f t="shared" si="689"/>
        <v>2.1242272403090911E-2</v>
      </c>
      <c r="AE422" s="13">
        <f t="shared" si="690"/>
        <v>1.7095916917988448E-2</v>
      </c>
      <c r="AF422" s="13">
        <f t="shared" si="691"/>
        <v>6.8794517300379806E-3</v>
      </c>
      <c r="AG422" s="13">
        <f t="shared" si="692"/>
        <v>1.8455422751118976E-3</v>
      </c>
      <c r="AH422" s="13">
        <f t="shared" si="693"/>
        <v>1.7345047082499719E-3</v>
      </c>
      <c r="AI422" s="13">
        <f t="shared" si="694"/>
        <v>2.6113992831449965E-3</v>
      </c>
      <c r="AJ422" s="13">
        <f t="shared" si="695"/>
        <v>1.9658079287921452E-3</v>
      </c>
      <c r="AK422" s="13">
        <f t="shared" si="696"/>
        <v>9.865466477032537E-4</v>
      </c>
      <c r="AL422" s="13">
        <f t="shared" si="697"/>
        <v>1.7997187654145014E-5</v>
      </c>
      <c r="AM422" s="13">
        <f t="shared" si="698"/>
        <v>6.3962991466043227E-3</v>
      </c>
      <c r="AN422" s="13">
        <f t="shared" si="699"/>
        <v>5.1477825308857521E-3</v>
      </c>
      <c r="AO422" s="13">
        <f t="shared" si="700"/>
        <v>2.0714841799856021E-3</v>
      </c>
      <c r="AP422" s="13">
        <f t="shared" si="701"/>
        <v>5.5571457965122243E-4</v>
      </c>
      <c r="AQ422" s="13">
        <f t="shared" si="702"/>
        <v>1.1181066346802169E-4</v>
      </c>
      <c r="AR422" s="13">
        <f t="shared" si="703"/>
        <v>2.791881002503912E-4</v>
      </c>
      <c r="AS422" s="13">
        <f t="shared" si="704"/>
        <v>4.2033417458525187E-4</v>
      </c>
      <c r="AT422" s="13">
        <f t="shared" si="705"/>
        <v>3.1641896299628813E-4</v>
      </c>
      <c r="AU422" s="13">
        <f t="shared" si="706"/>
        <v>1.5879581247061619E-4</v>
      </c>
      <c r="AV422" s="13">
        <f t="shared" si="707"/>
        <v>5.9769118653846856E-5</v>
      </c>
      <c r="AW422" s="13">
        <f t="shared" si="708"/>
        <v>6.0574713197821353E-7</v>
      </c>
      <c r="AX422" s="13">
        <f t="shared" si="709"/>
        <v>1.605001024862813E-3</v>
      </c>
      <c r="AY422" s="13">
        <f t="shared" si="710"/>
        <v>1.2917151072005077E-3</v>
      </c>
      <c r="AZ422" s="13">
        <f t="shared" si="711"/>
        <v>5.1979029680452574E-4</v>
      </c>
      <c r="BA422" s="13">
        <f t="shared" si="712"/>
        <v>1.3944352029640839E-4</v>
      </c>
      <c r="BB422" s="13">
        <f t="shared" si="713"/>
        <v>2.8056259618819726E-5</v>
      </c>
      <c r="BC422" s="13">
        <f t="shared" si="714"/>
        <v>4.5159714965623363E-6</v>
      </c>
      <c r="BD422" s="13">
        <f t="shared" si="715"/>
        <v>3.7448728615283902E-5</v>
      </c>
      <c r="BE422" s="13">
        <f t="shared" si="716"/>
        <v>5.6381272760748349E-5</v>
      </c>
      <c r="BF422" s="13">
        <f t="shared" si="717"/>
        <v>4.2442668091334416E-5</v>
      </c>
      <c r="BG422" s="13">
        <f t="shared" si="718"/>
        <v>2.1299981199493434E-5</v>
      </c>
      <c r="BH422" s="13">
        <f t="shared" si="719"/>
        <v>8.0170949336135873E-6</v>
      </c>
      <c r="BI422" s="13">
        <f t="shared" si="720"/>
        <v>2.414041987083116E-6</v>
      </c>
      <c r="BJ422" s="14">
        <f t="shared" si="721"/>
        <v>0.53742219193360086</v>
      </c>
      <c r="BK422" s="14">
        <f t="shared" si="722"/>
        <v>0.26245853553551046</v>
      </c>
      <c r="BL422" s="14">
        <f t="shared" si="723"/>
        <v>0.19182234699886458</v>
      </c>
      <c r="BM422" s="14">
        <f t="shared" si="724"/>
        <v>0.40574075668051285</v>
      </c>
      <c r="BN422" s="14">
        <f t="shared" si="725"/>
        <v>0.59329193855233375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1.3371</v>
      </c>
      <c r="F423" s="10">
        <f>VLOOKUP(B423,home!$B$2:$E$405,3,FALSE)</f>
        <v>1.8696999999999999</v>
      </c>
      <c r="G423" s="10">
        <f>VLOOKUP(C423,away!$B$2:$E$405,4,FALSE)</f>
        <v>1.4077999999999999</v>
      </c>
      <c r="H423" s="10">
        <f>VLOOKUP(A423,away!$A$2:$E$405,3,FALSE)</f>
        <v>1.1086</v>
      </c>
      <c r="I423" s="10">
        <f>VLOOKUP(C423,away!$B$2:$E$405,3,FALSE)</f>
        <v>0.47749999999999998</v>
      </c>
      <c r="J423" s="10">
        <f>VLOOKUP(B423,home!$B$2:$E$405,4,FALSE)</f>
        <v>0.55120000000000002</v>
      </c>
      <c r="K423" s="12">
        <f t="shared" si="670"/>
        <v>3.5194660297859994</v>
      </c>
      <c r="L423" s="12">
        <f t="shared" si="671"/>
        <v>0.29178130280000003</v>
      </c>
      <c r="M423" s="13">
        <f t="shared" si="672"/>
        <v>2.21205700340379E-2</v>
      </c>
      <c r="N423" s="13">
        <f t="shared" si="673"/>
        <v>7.7852594794298499E-2</v>
      </c>
      <c r="O423" s="13">
        <f t="shared" si="674"/>
        <v>6.4543687432102202E-3</v>
      </c>
      <c r="P423" s="13">
        <f t="shared" si="675"/>
        <v>2.2715931535440919E-2</v>
      </c>
      <c r="Q423" s="13">
        <f t="shared" si="676"/>
        <v>0.13699978135461405</v>
      </c>
      <c r="R423" s="13">
        <f t="shared" si="677"/>
        <v>9.4163206032273853E-4</v>
      </c>
      <c r="S423" s="13">
        <f t="shared" si="678"/>
        <v>5.8318292061283541E-3</v>
      </c>
      <c r="T423" s="13">
        <f t="shared" si="679"/>
        <v>3.9973974686964446E-2</v>
      </c>
      <c r="U423" s="13">
        <f t="shared" si="680"/>
        <v>3.3140420488632786E-3</v>
      </c>
      <c r="V423" s="13">
        <f t="shared" si="681"/>
        <v>6.6542103254497542E-4</v>
      </c>
      <c r="W423" s="13">
        <f t="shared" si="682"/>
        <v>0.16072202552189113</v>
      </c>
      <c r="X423" s="13">
        <f t="shared" si="683"/>
        <v>4.6895681995432259E-2</v>
      </c>
      <c r="Y423" s="13">
        <f t="shared" si="684"/>
        <v>6.8416415941608645E-3</v>
      </c>
      <c r="Z423" s="13">
        <f t="shared" si="685"/>
        <v>9.1583543106405627E-5</v>
      </c>
      <c r="AA423" s="13">
        <f t="shared" si="686"/>
        <v>3.2232516885043628E-4</v>
      </c>
      <c r="AB423" s="13">
        <f t="shared" si="687"/>
        <v>5.6720624115707381E-4</v>
      </c>
      <c r="AC423" s="13">
        <f t="shared" si="688"/>
        <v>4.2708151830725122E-5</v>
      </c>
      <c r="AD423" s="13">
        <f t="shared" si="689"/>
        <v>0.14141392726567356</v>
      </c>
      <c r="AE423" s="13">
        <f t="shared" si="690"/>
        <v>4.1261939931642684E-2</v>
      </c>
      <c r="AF423" s="13">
        <f t="shared" si="691"/>
        <v>6.019731294655023E-3</v>
      </c>
      <c r="AG423" s="13">
        <f t="shared" si="692"/>
        <v>5.8548167988679118E-4</v>
      </c>
      <c r="AH423" s="13">
        <f t="shared" si="693"/>
        <v>6.6805913806567484E-6</v>
      </c>
      <c r="AI423" s="13">
        <f t="shared" si="694"/>
        <v>2.3512114423102569E-5</v>
      </c>
      <c r="AJ423" s="13">
        <f t="shared" si="695"/>
        <v>4.1375044000275492E-5</v>
      </c>
      <c r="AK423" s="13">
        <f t="shared" si="696"/>
        <v>4.8539353946623533E-5</v>
      </c>
      <c r="AL423" s="13">
        <f t="shared" si="697"/>
        <v>1.7543046160187485E-6</v>
      </c>
      <c r="AM423" s="13">
        <f t="shared" si="698"/>
        <v>9.9540302630033217E-2</v>
      </c>
      <c r="AN423" s="13">
        <f t="shared" si="699"/>
        <v>2.9043999182497365E-2</v>
      </c>
      <c r="AO423" s="13">
        <f t="shared" si="700"/>
        <v>4.2372479599956086E-3</v>
      </c>
      <c r="AP423" s="13">
        <f t="shared" si="701"/>
        <v>4.121165766847204E-4</v>
      </c>
      <c r="AQ423" s="13">
        <f t="shared" si="702"/>
        <v>3.0061977912635956E-5</v>
      </c>
      <c r="AR423" s="13">
        <f t="shared" si="703"/>
        <v>3.8985433130449527E-7</v>
      </c>
      <c r="AS423" s="13">
        <f t="shared" si="704"/>
        <v>1.3720790755911074E-6</v>
      </c>
      <c r="AT423" s="13">
        <f t="shared" si="705"/>
        <v>2.414492848361541E-6</v>
      </c>
      <c r="AU423" s="13">
        <f t="shared" si="706"/>
        <v>2.8325751863232267E-6</v>
      </c>
      <c r="AV423" s="13">
        <f t="shared" si="707"/>
        <v>2.492288036269836E-6</v>
      </c>
      <c r="AW423" s="13">
        <f t="shared" si="708"/>
        <v>5.004224008150418E-8</v>
      </c>
      <c r="AX423" s="13">
        <f t="shared" si="709"/>
        <v>5.8388118950169966E-2</v>
      </c>
      <c r="AY423" s="13">
        <f t="shared" si="710"/>
        <v>1.7036561415321963E-2</v>
      </c>
      <c r="AZ423" s="13">
        <f t="shared" si="711"/>
        <v>2.4854750424974275E-3</v>
      </c>
      <c r="BA423" s="13">
        <f t="shared" si="712"/>
        <v>2.4173838199226166E-4</v>
      </c>
      <c r="BB423" s="13">
        <f t="shared" si="713"/>
        <v>1.763368500861654E-5</v>
      </c>
      <c r="BC423" s="13">
        <f t="shared" si="714"/>
        <v>1.0290359169957925E-6</v>
      </c>
      <c r="BD423" s="13">
        <f t="shared" si="715"/>
        <v>1.895870078170808E-8</v>
      </c>
      <c r="BE423" s="13">
        <f t="shared" si="716"/>
        <v>6.6724503370098851E-8</v>
      </c>
      <c r="BF423" s="13">
        <f t="shared" si="717"/>
        <v>1.1741731148270224E-7</v>
      </c>
      <c r="BG423" s="13">
        <f t="shared" si="718"/>
        <v>1.3774874635739068E-7</v>
      </c>
      <c r="BH423" s="13">
        <f t="shared" si="719"/>
        <v>1.2120050836261109E-7</v>
      </c>
      <c r="BI423" s="13">
        <f t="shared" si="720"/>
        <v>8.5312214395000711E-8</v>
      </c>
      <c r="BJ423" s="14">
        <f t="shared" si="721"/>
        <v>0.87000106495725016</v>
      </c>
      <c r="BK423" s="14">
        <f t="shared" si="722"/>
        <v>6.8414775679920853E-2</v>
      </c>
      <c r="BL423" s="14">
        <f t="shared" si="723"/>
        <v>1.1729730017617006E-2</v>
      </c>
      <c r="BM423" s="14">
        <f t="shared" si="724"/>
        <v>0.6661157643028881</v>
      </c>
      <c r="BN423" s="14">
        <f t="shared" si="725"/>
        <v>0.26708487852192431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1.3371</v>
      </c>
      <c r="F424" s="10">
        <f>VLOOKUP(B424,home!$B$2:$E$405,3,FALSE)</f>
        <v>1.3637999999999999</v>
      </c>
      <c r="G424" s="10">
        <f>VLOOKUP(C424,away!$B$2:$E$405,4,FALSE)</f>
        <v>1.3637999999999999</v>
      </c>
      <c r="H424" s="10">
        <f>VLOOKUP(A424,away!$A$2:$E$405,3,FALSE)</f>
        <v>1.1086</v>
      </c>
      <c r="I424" s="10">
        <f>VLOOKUP(C424,away!$B$2:$E$405,3,FALSE)</f>
        <v>0.68979999999999997</v>
      </c>
      <c r="J424" s="10">
        <f>VLOOKUP(B424,home!$B$2:$E$405,4,FALSE)</f>
        <v>1.0611999999999999</v>
      </c>
      <c r="K424" s="12">
        <f t="shared" si="670"/>
        <v>2.4869397333239998</v>
      </c>
      <c r="L424" s="12">
        <f t="shared" si="671"/>
        <v>0.81151267153599993</v>
      </c>
      <c r="M424" s="13">
        <f t="shared" si="672"/>
        <v>3.6940291803180071E-2</v>
      </c>
      <c r="N424" s="13">
        <f t="shared" si="673"/>
        <v>9.1868279445911374E-2</v>
      </c>
      <c r="O424" s="13">
        <f t="shared" si="674"/>
        <v>2.9977514888518058E-2</v>
      </c>
      <c r="P424" s="13">
        <f t="shared" si="675"/>
        <v>7.4552272882567328E-2</v>
      </c>
      <c r="Q424" s="13">
        <f t="shared" si="676"/>
        <v>0.11423543719307479</v>
      </c>
      <c r="R424" s="13">
        <f t="shared" si="677"/>
        <v>1.2163566596595753E-2</v>
      </c>
      <c r="S424" s="13">
        <f t="shared" si="678"/>
        <v>3.7615034428871999E-2</v>
      </c>
      <c r="T424" s="13">
        <f t="shared" si="679"/>
        <v>9.2703504820635052E-2</v>
      </c>
      <c r="U424" s="13">
        <f t="shared" si="680"/>
        <v>3.0250057068006549E-2</v>
      </c>
      <c r="V424" s="13">
        <f t="shared" si="681"/>
        <v>8.4348918945855896E-3</v>
      </c>
      <c r="W424" s="13">
        <f t="shared" si="682"/>
        <v>9.4698882569698634E-2</v>
      </c>
      <c r="X424" s="13">
        <f t="shared" si="683"/>
        <v>7.6849343185610083E-2</v>
      </c>
      <c r="Y424" s="13">
        <f t="shared" si="684"/>
        <v>3.1182107897170665E-2</v>
      </c>
      <c r="Z424" s="13">
        <f t="shared" si="685"/>
        <v>3.2902961414031568E-3</v>
      </c>
      <c r="AA424" s="13">
        <f t="shared" si="686"/>
        <v>8.1827682084581518E-3</v>
      </c>
      <c r="AB424" s="13">
        <f t="shared" si="687"/>
        <v>1.0175025693097511E-2</v>
      </c>
      <c r="AC424" s="13">
        <f t="shared" si="688"/>
        <v>1.0639472706567203E-3</v>
      </c>
      <c r="AD424" s="13">
        <f t="shared" si="689"/>
        <v>5.8877603440991778E-2</v>
      </c>
      <c r="AE424" s="13">
        <f t="shared" si="690"/>
        <v>4.7779921262036416E-2</v>
      </c>
      <c r="AF424" s="13">
        <f t="shared" si="691"/>
        <v>1.9387005774567451E-2</v>
      </c>
      <c r="AG424" s="13">
        <f t="shared" si="692"/>
        <v>5.2442669497343632E-3</v>
      </c>
      <c r="AH424" s="13">
        <f t="shared" si="693"/>
        <v>6.6752925296366676E-4</v>
      </c>
      <c r="AI424" s="13">
        <f t="shared" si="694"/>
        <v>1.66010502235143E-3</v>
      </c>
      <c r="AJ424" s="13">
        <f t="shared" si="695"/>
        <v>2.0642905707882499E-3</v>
      </c>
      <c r="AK424" s="13">
        <f t="shared" si="696"/>
        <v>1.7112554138731255E-3</v>
      </c>
      <c r="AL424" s="13">
        <f t="shared" si="697"/>
        <v>8.5889616332520912E-5</v>
      </c>
      <c r="AM424" s="13">
        <f t="shared" si="698"/>
        <v>2.9285010280059264E-2</v>
      </c>
      <c r="AN424" s="13">
        <f t="shared" si="699"/>
        <v>2.3765156928330113E-2</v>
      </c>
      <c r="AO424" s="13">
        <f t="shared" si="700"/>
        <v>9.6428629941907248E-3</v>
      </c>
      <c r="AP424" s="13">
        <f t="shared" si="701"/>
        <v>2.608435169890449E-3</v>
      </c>
      <c r="AQ424" s="13">
        <f t="shared" si="702"/>
        <v>5.2919454831156442E-4</v>
      </c>
      <c r="AR424" s="13">
        <f t="shared" si="703"/>
        <v>1.0834168948019514E-4</v>
      </c>
      <c r="AS424" s="13">
        <f t="shared" si="704"/>
        <v>2.6943925234374812E-4</v>
      </c>
      <c r="AT424" s="13">
        <f t="shared" si="705"/>
        <v>3.3503959118538946E-4</v>
      </c>
      <c r="AU424" s="13">
        <f t="shared" si="706"/>
        <v>2.7774109051852477E-4</v>
      </c>
      <c r="AV424" s="13">
        <f t="shared" si="707"/>
        <v>1.7268133839681423E-4</v>
      </c>
      <c r="AW424" s="13">
        <f t="shared" si="708"/>
        <v>4.8150270206596462E-6</v>
      </c>
      <c r="AX424" s="13">
        <f t="shared" si="709"/>
        <v>1.2138342609380194E-2</v>
      </c>
      <c r="AY424" s="13">
        <f t="shared" si="710"/>
        <v>9.8504188389573824E-3</v>
      </c>
      <c r="AZ424" s="13">
        <f t="shared" si="711"/>
        <v>3.9968698538754245E-3</v>
      </c>
      <c r="BA424" s="13">
        <f t="shared" si="712"/>
        <v>1.0811701776333824E-3</v>
      </c>
      <c r="BB424" s="13">
        <f t="shared" si="713"/>
        <v>2.1934582480907937E-4</v>
      </c>
      <c r="BC424" s="13">
        <f t="shared" si="714"/>
        <v>3.5600383256216698E-5</v>
      </c>
      <c r="BD424" s="13">
        <f t="shared" si="715"/>
        <v>1.4653442311466142E-5</v>
      </c>
      <c r="BE424" s="13">
        <f t="shared" si="716"/>
        <v>3.6442227914356219E-5</v>
      </c>
      <c r="BF424" s="13">
        <f t="shared" si="717"/>
        <v>4.5314812285530749E-5</v>
      </c>
      <c r="BG424" s="13">
        <f t="shared" si="718"/>
        <v>3.7565069060334976E-5</v>
      </c>
      <c r="BH424" s="13">
        <f t="shared" si="719"/>
        <v>2.3355515707801779E-5</v>
      </c>
      <c r="BI424" s="13">
        <f t="shared" si="720"/>
        <v>1.1616752001201009E-5</v>
      </c>
      <c r="BJ424" s="14">
        <f t="shared" si="721"/>
        <v>0.72597876014812446</v>
      </c>
      <c r="BK424" s="14">
        <f t="shared" si="722"/>
        <v>0.16854274673515163</v>
      </c>
      <c r="BL424" s="14">
        <f t="shared" si="723"/>
        <v>9.8184303495857841E-2</v>
      </c>
      <c r="BM424" s="14">
        <f t="shared" si="724"/>
        <v>0.62641313989875291</v>
      </c>
      <c r="BN424" s="14">
        <f t="shared" si="725"/>
        <v>0.35973736280984736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1.3371</v>
      </c>
      <c r="F425" s="10">
        <f>VLOOKUP(B425,home!$B$2:$E$405,3,FALSE)</f>
        <v>0.99719999999999998</v>
      </c>
      <c r="G425" s="10">
        <f>VLOOKUP(C425,away!$B$2:$E$405,4,FALSE)</f>
        <v>0.87250000000000005</v>
      </c>
      <c r="H425" s="10">
        <f>VLOOKUP(A425,away!$A$2:$E$405,3,FALSE)</f>
        <v>1.1086</v>
      </c>
      <c r="I425" s="10">
        <f>VLOOKUP(C425,away!$B$2:$E$405,3,FALSE)</f>
        <v>1.0023</v>
      </c>
      <c r="J425" s="10">
        <f>VLOOKUP(B425,home!$B$2:$E$405,4,FALSE)</f>
        <v>0.80179999999999996</v>
      </c>
      <c r="K425" s="12">
        <f t="shared" si="670"/>
        <v>1.1633532147000001</v>
      </c>
      <c r="L425" s="12">
        <f t="shared" si="671"/>
        <v>0.89091989360400003</v>
      </c>
      <c r="M425" s="13">
        <f t="shared" si="672"/>
        <v>0.12818597904453555</v>
      </c>
      <c r="N425" s="13">
        <f t="shared" si="673"/>
        <v>0.14912557080092728</v>
      </c>
      <c r="O425" s="13">
        <f t="shared" si="674"/>
        <v>0.11420343881188219</v>
      </c>
      <c r="P425" s="13">
        <f t="shared" si="675"/>
        <v>0.1328589376715979</v>
      </c>
      <c r="Q425" s="13">
        <f t="shared" si="676"/>
        <v>8.6742856092615644E-2</v>
      </c>
      <c r="R425" s="13">
        <f t="shared" si="677"/>
        <v>5.0873057777746505E-2</v>
      </c>
      <c r="S425" s="13">
        <f t="shared" si="678"/>
        <v>3.442556169324279E-2</v>
      </c>
      <c r="T425" s="13">
        <f t="shared" si="679"/>
        <v>7.7280936120940211E-2</v>
      </c>
      <c r="U425" s="13">
        <f t="shared" si="680"/>
        <v>5.9183335307360238E-2</v>
      </c>
      <c r="V425" s="13">
        <f t="shared" si="681"/>
        <v>3.9645032331614904E-3</v>
      </c>
      <c r="W425" s="13">
        <f t="shared" si="682"/>
        <v>3.3637526829201285E-2</v>
      </c>
      <c r="X425" s="13">
        <f t="shared" si="683"/>
        <v>2.9968341823773701E-2</v>
      </c>
      <c r="Y425" s="13">
        <f t="shared" si="684"/>
        <v>1.3349695954562386E-2</v>
      </c>
      <c r="Z425" s="13">
        <f t="shared" si="685"/>
        <v>1.5107939740886688E-2</v>
      </c>
      <c r="AA425" s="13">
        <f t="shared" si="686"/>
        <v>1.7575870265054413E-2</v>
      </c>
      <c r="AB425" s="13">
        <f t="shared" si="687"/>
        <v>1.0223472587000602E-2</v>
      </c>
      <c r="AC425" s="13">
        <f t="shared" si="688"/>
        <v>2.5681420653387796E-4</v>
      </c>
      <c r="AD425" s="13">
        <f t="shared" si="689"/>
        <v>9.783081242827214E-3</v>
      </c>
      <c r="AE425" s="13">
        <f t="shared" si="690"/>
        <v>8.7159416999789078E-3</v>
      </c>
      <c r="AF425" s="13">
        <f t="shared" si="691"/>
        <v>3.8826029260019385E-3</v>
      </c>
      <c r="AG425" s="13">
        <f t="shared" si="692"/>
        <v>1.1530293952467421E-3</v>
      </c>
      <c r="AH425" s="13">
        <f t="shared" si="693"/>
        <v>3.3649910166316022E-3</v>
      </c>
      <c r="AI425" s="13">
        <f t="shared" si="694"/>
        <v>3.9146731166349955E-3</v>
      </c>
      <c r="AJ425" s="13">
        <f t="shared" si="695"/>
        <v>2.2770737773684965E-3</v>
      </c>
      <c r="AK425" s="13">
        <f t="shared" si="696"/>
        <v>8.830136996702371E-4</v>
      </c>
      <c r="AL425" s="13">
        <f t="shared" si="697"/>
        <v>1.0647049829751197E-5</v>
      </c>
      <c r="AM425" s="13">
        <f t="shared" si="698"/>
        <v>2.2762358027028588E-3</v>
      </c>
      <c r="AN425" s="13">
        <f t="shared" si="699"/>
        <v>2.0279437591616462E-3</v>
      </c>
      <c r="AO425" s="13">
        <f t="shared" si="700"/>
        <v>9.0336771907359491E-4</v>
      </c>
      <c r="AP425" s="13">
        <f t="shared" si="701"/>
        <v>2.6827609072077846E-4</v>
      </c>
      <c r="AQ425" s="13">
        <f t="shared" si="702"/>
        <v>5.9753126550363242E-5</v>
      </c>
      <c r="AR425" s="13">
        <f t="shared" si="703"/>
        <v>5.9958748770316882E-4</v>
      </c>
      <c r="AS425" s="13">
        <f t="shared" si="704"/>
        <v>6.9753203131337816E-4</v>
      </c>
      <c r="AT425" s="13">
        <f t="shared" si="705"/>
        <v>4.0573806549231995E-4</v>
      </c>
      <c r="AU425" s="13">
        <f t="shared" si="706"/>
        <v>1.5733889427221645E-4</v>
      </c>
      <c r="AV425" s="13">
        <f t="shared" si="707"/>
        <v>4.5760177112231655E-5</v>
      </c>
      <c r="AW425" s="13">
        <f t="shared" si="708"/>
        <v>3.0653285957833258E-7</v>
      </c>
      <c r="AX425" s="13">
        <f t="shared" si="709"/>
        <v>4.4134437308160048E-4</v>
      </c>
      <c r="AY425" s="13">
        <f t="shared" si="710"/>
        <v>3.9320248190858351E-4</v>
      </c>
      <c r="AZ425" s="13">
        <f t="shared" si="711"/>
        <v>1.7515595667341201E-4</v>
      </c>
      <c r="BA425" s="13">
        <f t="shared" si="712"/>
        <v>5.2016642094527685E-5</v>
      </c>
      <c r="BB425" s="13">
        <f t="shared" si="713"/>
        <v>1.1585665310123488E-5</v>
      </c>
      <c r="BC425" s="13">
        <f t="shared" si="714"/>
        <v>2.0643799410853547E-6</v>
      </c>
      <c r="BD425" s="13">
        <f t="shared" si="715"/>
        <v>8.9030736791799426E-5</v>
      </c>
      <c r="BE425" s="13">
        <f t="shared" si="716"/>
        <v>1.0357419385384944E-4</v>
      </c>
      <c r="BF425" s="13">
        <f t="shared" si="717"/>
        <v>6.0246685689918391E-5</v>
      </c>
      <c r="BG425" s="13">
        <f t="shared" si="718"/>
        <v>2.3362725157462342E-5</v>
      </c>
      <c r="BH425" s="13">
        <f t="shared" si="719"/>
        <v>6.7947753540216018E-6</v>
      </c>
      <c r="BI425" s="13">
        <f t="shared" si="720"/>
        <v>1.5809447502530698E-6</v>
      </c>
      <c r="BJ425" s="14">
        <f t="shared" si="721"/>
        <v>0.42025052888329401</v>
      </c>
      <c r="BK425" s="14">
        <f t="shared" si="722"/>
        <v>0.30009564538080996</v>
      </c>
      <c r="BL425" s="14">
        <f t="shared" si="723"/>
        <v>0.2646894730768401</v>
      </c>
      <c r="BM425" s="14">
        <f t="shared" si="724"/>
        <v>0.33776085093347663</v>
      </c>
      <c r="BN425" s="14">
        <f t="shared" si="725"/>
        <v>0.66198984019930507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1.8412999999999999</v>
      </c>
      <c r="F430" s="10">
        <f>VLOOKUP(B430,home!$B$2:$E$405,3,FALSE)</f>
        <v>0.71020000000000005</v>
      </c>
      <c r="G430" s="10">
        <f>VLOOKUP(C430,away!$B$2:$E$405,4,FALSE)</f>
        <v>0.50129999999999997</v>
      </c>
      <c r="H430" s="10">
        <f>VLOOKUP(A430,away!$A$2:$E$405,3,FALSE)</f>
        <v>1.226</v>
      </c>
      <c r="I430" s="10">
        <f>VLOOKUP(C430,away!$B$2:$E$405,3,FALSE)</f>
        <v>1.3803000000000001</v>
      </c>
      <c r="J430" s="10">
        <f>VLOOKUP(B430,home!$B$2:$E$405,4,FALSE)</f>
        <v>0.75290000000000001</v>
      </c>
      <c r="K430" s="12">
        <f t="shared" si="670"/>
        <v>0.65554562863800003</v>
      </c>
      <c r="L430" s="12">
        <f t="shared" si="671"/>
        <v>1.27409336862</v>
      </c>
      <c r="M430" s="13">
        <f t="shared" si="672"/>
        <v>0.14520060684048378</v>
      </c>
      <c r="N430" s="13">
        <f t="shared" si="673"/>
        <v>9.5185623089864016E-2</v>
      </c>
      <c r="O430" s="13">
        <f t="shared" si="674"/>
        <v>0.18499913029506021</v>
      </c>
      <c r="P430" s="13">
        <f t="shared" si="675"/>
        <v>0.1212753711667585</v>
      </c>
      <c r="Q430" s="13">
        <f t="shared" si="676"/>
        <v>3.1199259562872318E-2</v>
      </c>
      <c r="R430" s="13">
        <f t="shared" si="677"/>
        <v>0.1178530825547018</v>
      </c>
      <c r="S430" s="13">
        <f t="shared" si="678"/>
        <v>2.5323096045653616E-2</v>
      </c>
      <c r="T430" s="13">
        <f t="shared" si="679"/>
        <v>3.9750769714909741E-2</v>
      </c>
      <c r="U430" s="13">
        <f t="shared" si="680"/>
        <v>7.7258073090248083E-2</v>
      </c>
      <c r="V430" s="13">
        <f t="shared" si="681"/>
        <v>2.3500574204455768E-3</v>
      </c>
      <c r="W430" s="13">
        <f t="shared" si="682"/>
        <v>6.8175127410610896E-3</v>
      </c>
      <c r="X430" s="13">
        <f t="shared" si="683"/>
        <v>8.6861477738682923E-3</v>
      </c>
      <c r="Y430" s="13">
        <f t="shared" si="684"/>
        <v>5.533481638769485E-3</v>
      </c>
      <c r="Z430" s="13">
        <f t="shared" si="685"/>
        <v>5.0051943651456987E-2</v>
      </c>
      <c r="AA430" s="13">
        <f t="shared" si="686"/>
        <v>3.2811332865548118E-2</v>
      </c>
      <c r="AB430" s="13">
        <f t="shared" si="687"/>
        <v>1.0754662914898206E-2</v>
      </c>
      <c r="AC430" s="13">
        <f t="shared" si="688"/>
        <v>1.2267686587599607E-4</v>
      </c>
      <c r="AD430" s="13">
        <f t="shared" si="689"/>
        <v>1.1172976688966164E-3</v>
      </c>
      <c r="AE430" s="13">
        <f t="shared" si="690"/>
        <v>1.4235415507157633E-3</v>
      </c>
      <c r="AF430" s="13">
        <f t="shared" si="691"/>
        <v>9.0686242486099288E-4</v>
      </c>
      <c r="AG430" s="13">
        <f t="shared" si="692"/>
        <v>3.8514246725534796E-4</v>
      </c>
      <c r="AH430" s="13">
        <f t="shared" si="693"/>
        <v>1.594271237321581E-2</v>
      </c>
      <c r="AI430" s="13">
        <f t="shared" si="694"/>
        <v>1.0451175404894578E-2</v>
      </c>
      <c r="AJ430" s="13">
        <f t="shared" si="695"/>
        <v>3.4256111754038098E-3</v>
      </c>
      <c r="AK430" s="13">
        <f t="shared" si="696"/>
        <v>7.4854814381648295E-4</v>
      </c>
      <c r="AL430" s="13">
        <f t="shared" si="697"/>
        <v>4.0985179790689391E-6</v>
      </c>
      <c r="AM430" s="13">
        <f t="shared" si="698"/>
        <v>1.4648792054652092E-4</v>
      </c>
      <c r="AN430" s="13">
        <f t="shared" si="699"/>
        <v>1.8663928815125573E-4</v>
      </c>
      <c r="AO430" s="13">
        <f t="shared" si="700"/>
        <v>1.1889793967873616E-4</v>
      </c>
      <c r="AP430" s="13">
        <f t="shared" si="701"/>
        <v>5.0495692162419499E-5</v>
      </c>
      <c r="AQ430" s="13">
        <f t="shared" si="702"/>
        <v>1.6084056632003893E-5</v>
      </c>
      <c r="AR430" s="13">
        <f t="shared" si="703"/>
        <v>4.0625008225060573E-3</v>
      </c>
      <c r="AS430" s="13">
        <f t="shared" si="704"/>
        <v>2.6631546555321252E-3</v>
      </c>
      <c r="AT430" s="13">
        <f t="shared" si="705"/>
        <v>8.7290969641051167E-4</v>
      </c>
      <c r="AU430" s="13">
        <f t="shared" si="706"/>
        <v>1.9074404522587823E-4</v>
      </c>
      <c r="AV430" s="13">
        <f t="shared" si="707"/>
        <v>3.1260356259138356E-5</v>
      </c>
      <c r="AW430" s="13">
        <f t="shared" si="708"/>
        <v>9.5088615667057642E-8</v>
      </c>
      <c r="AX430" s="13">
        <f t="shared" si="709"/>
        <v>1.6004919327090404E-5</v>
      </c>
      <c r="AY430" s="13">
        <f t="shared" si="710"/>
        <v>2.0391761579943957E-5</v>
      </c>
      <c r="AZ430" s="13">
        <f t="shared" si="711"/>
        <v>1.2990504101743346E-5</v>
      </c>
      <c r="BA430" s="13">
        <f t="shared" si="712"/>
        <v>5.517038377020702E-6</v>
      </c>
      <c r="BB430" s="13">
        <f t="shared" si="713"/>
        <v>1.7573055026460305E-6</v>
      </c>
      <c r="BC430" s="13">
        <f t="shared" si="714"/>
        <v>4.4779425751214873E-7</v>
      </c>
      <c r="BD430" s="13">
        <f t="shared" si="715"/>
        <v>8.6266755966137802E-4</v>
      </c>
      <c r="BE430" s="13">
        <f t="shared" si="716"/>
        <v>5.6551794770382739E-4</v>
      </c>
      <c r="BF430" s="13">
        <f t="shared" si="717"/>
        <v>1.8536140926678855E-4</v>
      </c>
      <c r="BG430" s="13">
        <f t="shared" si="718"/>
        <v>4.0504287187674172E-5</v>
      </c>
      <c r="BH430" s="13">
        <f t="shared" si="719"/>
        <v>6.6381021017444868E-6</v>
      </c>
      <c r="BI430" s="13">
        <f t="shared" si="720"/>
        <v>8.7031576305026406E-7</v>
      </c>
      <c r="BJ430" s="14">
        <f t="shared" si="721"/>
        <v>0.19158135285339059</v>
      </c>
      <c r="BK430" s="14">
        <f t="shared" si="722"/>
        <v>0.29429629861877643</v>
      </c>
      <c r="BL430" s="14">
        <f t="shared" si="723"/>
        <v>0.46372645801540513</v>
      </c>
      <c r="BM430" s="14">
        <f t="shared" si="724"/>
        <v>0.30392268295632424</v>
      </c>
      <c r="BN430" s="14">
        <f t="shared" si="725"/>
        <v>0.69571307350974065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1.8412999999999999</v>
      </c>
      <c r="F431" s="10">
        <f>VLOOKUP(B431,home!$B$2:$E$405,3,FALSE)</f>
        <v>0.752</v>
      </c>
      <c r="G431" s="10">
        <f>VLOOKUP(C431,away!$B$2:$E$405,4,FALSE)</f>
        <v>0.752</v>
      </c>
      <c r="H431" s="10">
        <f>VLOOKUP(A431,away!$A$2:$E$405,3,FALSE)</f>
        <v>1.226</v>
      </c>
      <c r="I431" s="10">
        <f>VLOOKUP(C431,away!$B$2:$E$405,3,FALSE)</f>
        <v>1.1920999999999999</v>
      </c>
      <c r="J431" s="10">
        <f>VLOOKUP(B431,home!$B$2:$E$405,4,FALSE)</f>
        <v>1.0039</v>
      </c>
      <c r="K431" s="12">
        <f t="shared" si="670"/>
        <v>1.0412625151999999</v>
      </c>
      <c r="L431" s="12">
        <f t="shared" si="671"/>
        <v>1.46721450694</v>
      </c>
      <c r="M431" s="13">
        <f t="shared" si="672"/>
        <v>8.1392103267120069E-2</v>
      </c>
      <c r="N431" s="13">
        <f t="shared" si="673"/>
        <v>8.4750546165339558E-2</v>
      </c>
      <c r="O431" s="13">
        <f t="shared" si="674"/>
        <v>0.11941967466387712</v>
      </c>
      <c r="P431" s="13">
        <f t="shared" si="675"/>
        <v>0.12434723080487439</v>
      </c>
      <c r="Q431" s="13">
        <f t="shared" si="676"/>
        <v>4.4123783432347588E-2</v>
      </c>
      <c r="R431" s="13">
        <f t="shared" si="677"/>
        <v>8.7607139540447881E-2</v>
      </c>
      <c r="S431" s="13">
        <f t="shared" si="678"/>
        <v>4.7493040443049285E-2</v>
      </c>
      <c r="T431" s="13">
        <f t="shared" si="679"/>
        <v>6.4739055153019198E-2</v>
      </c>
      <c r="U431" s="13">
        <f t="shared" si="680"/>
        <v>9.1222030467364115E-2</v>
      </c>
      <c r="V431" s="13">
        <f t="shared" si="681"/>
        <v>8.0619724689936448E-3</v>
      </c>
      <c r="W431" s="13">
        <f t="shared" si="682"/>
        <v>1.5314813905635445E-2</v>
      </c>
      <c r="X431" s="13">
        <f t="shared" si="683"/>
        <v>2.2470117133434764E-2</v>
      </c>
      <c r="Y431" s="13">
        <f t="shared" si="684"/>
        <v>1.6484240915408274E-2</v>
      </c>
      <c r="Z431" s="13">
        <f t="shared" si="685"/>
        <v>4.2846155348420685E-2</v>
      </c>
      <c r="AA431" s="13">
        <f t="shared" si="686"/>
        <v>4.4614095484746451E-2</v>
      </c>
      <c r="AB431" s="13">
        <f t="shared" si="687"/>
        <v>2.3227492638910021E-2</v>
      </c>
      <c r="AC431" s="13">
        <f t="shared" si="688"/>
        <v>7.6979515756465001E-4</v>
      </c>
      <c r="AD431" s="13">
        <f t="shared" si="689"/>
        <v>3.986685411800475E-3</v>
      </c>
      <c r="AE431" s="13">
        <f t="shared" si="690"/>
        <v>5.8493226707997245E-3</v>
      </c>
      <c r="AF431" s="13">
        <f t="shared" si="691"/>
        <v>4.2911055391851921E-3</v>
      </c>
      <c r="AG431" s="13">
        <f t="shared" si="692"/>
        <v>2.0986574326343692E-3</v>
      </c>
      <c r="AH431" s="13">
        <f t="shared" si="693"/>
        <v>1.5716125173451917E-2</v>
      </c>
      <c r="AI431" s="13">
        <f t="shared" si="694"/>
        <v>1.6364612027306574E-2</v>
      </c>
      <c r="AJ431" s="13">
        <f t="shared" si="695"/>
        <v>8.5199285399127061E-3</v>
      </c>
      <c r="AK431" s="13">
        <f t="shared" si="696"/>
        <v>2.9571607402645896E-3</v>
      </c>
      <c r="AL431" s="13">
        <f t="shared" si="697"/>
        <v>4.7042350443269572E-5</v>
      </c>
      <c r="AM431" s="13">
        <f t="shared" si="698"/>
        <v>8.302372158405021E-4</v>
      </c>
      <c r="AN431" s="13">
        <f t="shared" si="699"/>
        <v>1.2181360872826606E-3</v>
      </c>
      <c r="AO431" s="13">
        <f t="shared" si="700"/>
        <v>8.9363346934412521E-4</v>
      </c>
      <c r="AP431" s="13">
        <f t="shared" si="701"/>
        <v>4.3705066336960759E-4</v>
      </c>
      <c r="AQ431" s="13">
        <f t="shared" si="702"/>
        <v>1.6031176839090958E-4</v>
      </c>
      <c r="AR431" s="13">
        <f t="shared" si="703"/>
        <v>4.6117853694747149E-3</v>
      </c>
      <c r="AS431" s="13">
        <f t="shared" si="704"/>
        <v>4.8020792333818025E-3</v>
      </c>
      <c r="AT431" s="13">
        <f t="shared" si="705"/>
        <v>2.5001125503704112E-3</v>
      </c>
      <c r="AU431" s="13">
        <f t="shared" si="706"/>
        <v>8.6775782749392704E-4</v>
      </c>
      <c r="AV431" s="13">
        <f t="shared" si="707"/>
        <v>2.2589092451020352E-4</v>
      </c>
      <c r="AW431" s="13">
        <f t="shared" si="708"/>
        <v>1.9963668919300341E-6</v>
      </c>
      <c r="AX431" s="13">
        <f t="shared" si="709"/>
        <v>1.4408248192978771E-4</v>
      </c>
      <c r="AY431" s="13">
        <f t="shared" si="710"/>
        <v>2.1139990768330493E-4</v>
      </c>
      <c r="AZ431" s="13">
        <f t="shared" si="711"/>
        <v>1.5508450565936095E-4</v>
      </c>
      <c r="BA431" s="13">
        <f t="shared" si="712"/>
        <v>7.584741216834433E-5</v>
      </c>
      <c r="BB431" s="13">
        <f t="shared" si="713"/>
        <v>2.7821105861813053E-5</v>
      </c>
      <c r="BC431" s="13">
        <f t="shared" si="714"/>
        <v>8.163906023913117E-6</v>
      </c>
      <c r="BD431" s="13">
        <f t="shared" si="715"/>
        <v>1.1277463994978272E-3</v>
      </c>
      <c r="BE431" s="13">
        <f t="shared" si="716"/>
        <v>1.1742800524488512E-3</v>
      </c>
      <c r="BF431" s="13">
        <f t="shared" si="717"/>
        <v>6.1136690048103936E-4</v>
      </c>
      <c r="BG431" s="13">
        <f t="shared" si="718"/>
        <v>2.1219781216830504E-4</v>
      </c>
      <c r="BH431" s="13">
        <f t="shared" si="719"/>
        <v>5.5238406904576618E-5</v>
      </c>
      <c r="BI431" s="13">
        <f t="shared" si="720"/>
        <v>1.1503536501820098E-5</v>
      </c>
      <c r="BJ431" s="14">
        <f t="shared" si="721"/>
        <v>0.26827009628315901</v>
      </c>
      <c r="BK431" s="14">
        <f t="shared" si="722"/>
        <v>0.26232258439972866</v>
      </c>
      <c r="BL431" s="14">
        <f t="shared" si="723"/>
        <v>0.42584821828951475</v>
      </c>
      <c r="BM431" s="14">
        <f t="shared" si="724"/>
        <v>0.45743717290602504</v>
      </c>
      <c r="BN431" s="14">
        <f t="shared" si="725"/>
        <v>0.5416404778740066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1.8412999999999999</v>
      </c>
      <c r="F432" s="10">
        <f>VLOOKUP(B432,home!$B$2:$E$405,3,FALSE)</f>
        <v>1.0862000000000001</v>
      </c>
      <c r="G432" s="10">
        <f>VLOOKUP(C432,away!$B$2:$E$405,4,FALSE)</f>
        <v>1.1279999999999999</v>
      </c>
      <c r="H432" s="10">
        <f>VLOOKUP(A432,away!$A$2:$E$405,3,FALSE)</f>
        <v>1.226</v>
      </c>
      <c r="I432" s="10">
        <f>VLOOKUP(C432,away!$B$2:$E$405,3,FALSE)</f>
        <v>0.94110000000000005</v>
      </c>
      <c r="J432" s="10">
        <f>VLOOKUP(B432,home!$B$2:$E$405,4,FALSE)</f>
        <v>1.6313</v>
      </c>
      <c r="K432" s="12">
        <f t="shared" si="670"/>
        <v>2.2560226276800002</v>
      </c>
      <c r="L432" s="12">
        <f t="shared" si="671"/>
        <v>1.8821753431799999</v>
      </c>
      <c r="M432" s="13">
        <f t="shared" si="672"/>
        <v>1.5951570815660794E-2</v>
      </c>
      <c r="N432" s="13">
        <f t="shared" si="673"/>
        <v>3.5987104707170668E-2</v>
      </c>
      <c r="O432" s="13">
        <f t="shared" si="674"/>
        <v>3.0023653274226424E-2</v>
      </c>
      <c r="P432" s="13">
        <f t="shared" si="675"/>
        <v>6.7734041152273536E-2</v>
      </c>
      <c r="Q432" s="13">
        <f t="shared" si="676"/>
        <v>4.0593861262033237E-2</v>
      </c>
      <c r="R432" s="13">
        <f t="shared" si="677"/>
        <v>2.8254889952467228E-2</v>
      </c>
      <c r="S432" s="13">
        <f t="shared" si="678"/>
        <v>7.1903582158717838E-2</v>
      </c>
      <c r="T432" s="13">
        <f t="shared" si="679"/>
        <v>7.6404764751868706E-2</v>
      </c>
      <c r="U432" s="13">
        <f t="shared" si="680"/>
        <v>6.3743671075374361E-2</v>
      </c>
      <c r="V432" s="13">
        <f t="shared" si="681"/>
        <v>3.3924351047142552E-2</v>
      </c>
      <c r="W432" s="13">
        <f t="shared" si="682"/>
        <v>3.0526889850683202E-2</v>
      </c>
      <c r="X432" s="13">
        <f t="shared" si="683"/>
        <v>5.7456959380927708E-2</v>
      </c>
      <c r="Y432" s="13">
        <f t="shared" si="684"/>
        <v>5.4072036120438476E-2</v>
      </c>
      <c r="Z432" s="13">
        <f t="shared" si="685"/>
        <v>1.7726885730932715E-2</v>
      </c>
      <c r="AA432" s="13">
        <f t="shared" si="686"/>
        <v>3.9992255327281928E-2</v>
      </c>
      <c r="AB432" s="13">
        <f t="shared" si="687"/>
        <v>4.5111716475152032E-2</v>
      </c>
      <c r="AC432" s="13">
        <f t="shared" si="688"/>
        <v>9.0031626682941669E-3</v>
      </c>
      <c r="AD432" s="13">
        <f t="shared" si="689"/>
        <v>1.7217338563959069E-2</v>
      </c>
      <c r="AE432" s="13">
        <f t="shared" si="690"/>
        <v>3.2406050120265907E-2</v>
      </c>
      <c r="AF432" s="13">
        <f t="shared" si="691"/>
        <v>3.0496934253109884E-2</v>
      </c>
      <c r="AG432" s="13">
        <f t="shared" si="692"/>
        <v>1.9133525897928334E-2</v>
      </c>
      <c r="AH432" s="13">
        <f t="shared" si="693"/>
        <v>8.3412768085327285E-3</v>
      </c>
      <c r="AI432" s="13">
        <f t="shared" si="694"/>
        <v>1.8818109223792255E-2</v>
      </c>
      <c r="AJ432" s="13">
        <f t="shared" si="695"/>
        <v>2.1227040109514525E-2</v>
      </c>
      <c r="AK432" s="13">
        <f t="shared" si="696"/>
        <v>1.5962894268578574E-2</v>
      </c>
      <c r="AL432" s="13">
        <f t="shared" si="697"/>
        <v>1.5291800355514708E-3</v>
      </c>
      <c r="AM432" s="13">
        <f t="shared" si="698"/>
        <v>7.768541077743823E-3</v>
      </c>
      <c r="AN432" s="13">
        <f t="shared" si="699"/>
        <v>1.4621756469010405E-2</v>
      </c>
      <c r="AO432" s="13">
        <f t="shared" si="700"/>
        <v>1.3760354749977024E-2</v>
      </c>
      <c r="AP432" s="13">
        <f t="shared" si="701"/>
        <v>8.6331334746055175E-3</v>
      </c>
      <c r="AQ432" s="13">
        <f t="shared" si="702"/>
        <v>4.0622677400710952E-3</v>
      </c>
      <c r="AR432" s="13">
        <f t="shared" si="703"/>
        <v>3.1399491079318921E-3</v>
      </c>
      <c r="AS432" s="13">
        <f t="shared" si="704"/>
        <v>7.0837962372579805E-3</v>
      </c>
      <c r="AT432" s="13">
        <f t="shared" si="705"/>
        <v>7.990602300564224E-3</v>
      </c>
      <c r="AU432" s="13">
        <f t="shared" si="706"/>
        <v>6.0089931996215856E-3</v>
      </c>
      <c r="AV432" s="13">
        <f t="shared" si="707"/>
        <v>3.3891061569803868E-3</v>
      </c>
      <c r="AW432" s="13">
        <f t="shared" si="708"/>
        <v>1.8036806645397576E-4</v>
      </c>
      <c r="AX432" s="13">
        <f t="shared" si="709"/>
        <v>2.9210007425752747E-3</v>
      </c>
      <c r="AY432" s="13">
        <f t="shared" si="710"/>
        <v>5.4978355750856514E-3</v>
      </c>
      <c r="AZ432" s="13">
        <f t="shared" si="711"/>
        <v>5.1739452801420251E-3</v>
      </c>
      <c r="BA432" s="13">
        <f t="shared" si="712"/>
        <v>3.2460907444152864E-3</v>
      </c>
      <c r="BB432" s="13">
        <f t="shared" si="713"/>
        <v>1.5274279902158152E-3</v>
      </c>
      <c r="BC432" s="13">
        <f t="shared" si="714"/>
        <v>5.7497746033343777E-4</v>
      </c>
      <c r="BD432" s="13">
        <f t="shared" si="715"/>
        <v>9.8498913163157535E-4</v>
      </c>
      <c r="BE432" s="13">
        <f t="shared" si="716"/>
        <v>2.2221577689797082E-3</v>
      </c>
      <c r="BF432" s="13">
        <f t="shared" si="717"/>
        <v>2.506619104546564E-3</v>
      </c>
      <c r="BG432" s="13">
        <f t="shared" si="718"/>
        <v>1.8849964729440098E-3</v>
      </c>
      <c r="BH432" s="13">
        <f t="shared" si="719"/>
        <v>1.0631486740146697E-3</v>
      </c>
      <c r="BI432" s="13">
        <f t="shared" si="720"/>
        <v>4.7969749303301633E-4</v>
      </c>
      <c r="BJ432" s="14">
        <f t="shared" si="721"/>
        <v>0.4620827962125606</v>
      </c>
      <c r="BK432" s="14">
        <f t="shared" si="722"/>
        <v>0.20554372345272603</v>
      </c>
      <c r="BL432" s="14">
        <f t="shared" si="723"/>
        <v>0.30822956216242564</v>
      </c>
      <c r="BM432" s="14">
        <f t="shared" si="724"/>
        <v>0.76972037888618128</v>
      </c>
      <c r="BN432" s="14">
        <f t="shared" si="725"/>
        <v>0.2185451211638319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1.8412999999999999</v>
      </c>
      <c r="F433" s="10">
        <f>VLOOKUP(B433,home!$B$2:$E$405,3,FALSE)</f>
        <v>0.66839999999999999</v>
      </c>
      <c r="G433" s="10">
        <f>VLOOKUP(C433,away!$B$2:$E$405,4,FALSE)</f>
        <v>0.83550000000000002</v>
      </c>
      <c r="H433" s="10">
        <f>VLOOKUP(A433,away!$A$2:$E$405,3,FALSE)</f>
        <v>1.226</v>
      </c>
      <c r="I433" s="10">
        <f>VLOOKUP(C433,away!$B$2:$E$405,3,FALSE)</f>
        <v>1.0039</v>
      </c>
      <c r="J433" s="10">
        <f>VLOOKUP(B433,home!$B$2:$E$405,4,FALSE)</f>
        <v>1.1920999999999999</v>
      </c>
      <c r="K433" s="12">
        <f t="shared" si="670"/>
        <v>1.02827067066</v>
      </c>
      <c r="L433" s="12">
        <f t="shared" si="671"/>
        <v>1.4672145069399998</v>
      </c>
      <c r="M433" s="13">
        <f t="shared" si="672"/>
        <v>8.245643566960123E-2</v>
      </c>
      <c r="N433" s="13">
        <f t="shared" si="673"/>
        <v>8.4787534406214005E-2</v>
      </c>
      <c r="O433" s="13">
        <f t="shared" si="674"/>
        <v>0.12098127860500377</v>
      </c>
      <c r="P433" s="13">
        <f t="shared" si="675"/>
        <v>0.12440150048847155</v>
      </c>
      <c r="Q433" s="13">
        <f t="shared" si="676"/>
        <v>4.3592267433742747E-2</v>
      </c>
      <c r="R433" s="13">
        <f t="shared" si="677"/>
        <v>8.8752743518705698E-2</v>
      </c>
      <c r="S433" s="13">
        <f t="shared" si="678"/>
        <v>4.6920938305512236E-2</v>
      </c>
      <c r="T433" s="13">
        <f t="shared" si="679"/>
        <v>6.3959207169195481E-2</v>
      </c>
      <c r="U433" s="13">
        <f t="shared" si="680"/>
        <v>9.1261843100894496E-2</v>
      </c>
      <c r="V433" s="13">
        <f t="shared" si="681"/>
        <v>7.8654801601625648E-3</v>
      </c>
      <c r="W433" s="13">
        <f t="shared" si="682"/>
        <v>1.4941550023228245E-2</v>
      </c>
      <c r="X433" s="13">
        <f t="shared" si="683"/>
        <v>2.1922458950250173E-2</v>
      </c>
      <c r="Y433" s="13">
        <f t="shared" si="684"/>
        <v>1.608247489980185E-2</v>
      </c>
      <c r="Z433" s="13">
        <f t="shared" si="685"/>
        <v>4.3406437607123344E-2</v>
      </c>
      <c r="AA433" s="13">
        <f t="shared" si="686"/>
        <v>4.4633566709238175E-2</v>
      </c>
      <c r="AB433" s="13">
        <f t="shared" si="687"/>
        <v>2.2947693787028094E-2</v>
      </c>
      <c r="AC433" s="13">
        <f t="shared" si="688"/>
        <v>7.4166249580811692E-4</v>
      </c>
      <c r="AD433" s="13">
        <f t="shared" si="689"/>
        <v>3.8409894157712112E-3</v>
      </c>
      <c r="AE433" s="13">
        <f t="shared" si="690"/>
        <v>5.6355553918225158E-3</v>
      </c>
      <c r="AF433" s="13">
        <f t="shared" si="691"/>
        <v>4.1342843127729657E-3</v>
      </c>
      <c r="AG433" s="13">
        <f t="shared" si="692"/>
        <v>2.0219606398383209E-3</v>
      </c>
      <c r="AH433" s="13">
        <f t="shared" si="693"/>
        <v>1.5921638737939333E-2</v>
      </c>
      <c r="AI433" s="13">
        <f t="shared" si="694"/>
        <v>1.6371754143067116E-2</v>
      </c>
      <c r="AJ433" s="13">
        <f t="shared" si="695"/>
        <v>8.4172973062861273E-3</v>
      </c>
      <c r="AK433" s="13">
        <f t="shared" si="696"/>
        <v>2.8850866487598161E-3</v>
      </c>
      <c r="AL433" s="13">
        <f t="shared" si="697"/>
        <v>4.4757659768002308E-5</v>
      </c>
      <c r="AM433" s="13">
        <f t="shared" si="698"/>
        <v>7.8991535251060521E-4</v>
      </c>
      <c r="AN433" s="13">
        <f t="shared" si="699"/>
        <v>1.1589752644581837E-3</v>
      </c>
      <c r="AO433" s="13">
        <f t="shared" si="700"/>
        <v>8.5023266059883521E-4</v>
      </c>
      <c r="AP433" s="13">
        <f t="shared" si="701"/>
        <v>4.158245646349347E-4</v>
      </c>
      <c r="AQ433" s="13">
        <f t="shared" si="702"/>
        <v>1.525259583935964E-4</v>
      </c>
      <c r="AR433" s="13">
        <f t="shared" si="703"/>
        <v>4.6720918661124931E-3</v>
      </c>
      <c r="AS433" s="13">
        <f t="shared" si="704"/>
        <v>4.8041750365526246E-3</v>
      </c>
      <c r="AT433" s="13">
        <f t="shared" si="705"/>
        <v>2.4699961434019985E-3</v>
      </c>
      <c r="AU433" s="13">
        <f t="shared" si="706"/>
        <v>8.4660819696786216E-4</v>
      </c>
      <c r="AV433" s="13">
        <f t="shared" si="707"/>
        <v>2.1763559462059925E-4</v>
      </c>
      <c r="AW433" s="13">
        <f t="shared" si="708"/>
        <v>1.8757110238733809E-6</v>
      </c>
      <c r="AX433" s="13">
        <f t="shared" si="709"/>
        <v>1.3537446488178496E-4</v>
      </c>
      <c r="AY433" s="13">
        <f t="shared" si="710"/>
        <v>1.9862337874379445E-4</v>
      </c>
      <c r="AZ433" s="13">
        <f t="shared" si="711"/>
        <v>1.4571155135516666E-4</v>
      </c>
      <c r="BA433" s="13">
        <f t="shared" si="712"/>
        <v>7.1263367325677754E-5</v>
      </c>
      <c r="BB433" s="13">
        <f t="shared" si="713"/>
        <v>2.613966158840709E-5</v>
      </c>
      <c r="BC433" s="13">
        <f t="shared" si="714"/>
        <v>7.6704981378026332E-6</v>
      </c>
      <c r="BD433" s="13">
        <f t="shared" si="715"/>
        <v>1.1424934939527715E-3</v>
      </c>
      <c r="BE433" s="13">
        <f t="shared" si="716"/>
        <v>1.1747925512515032E-3</v>
      </c>
      <c r="BF433" s="13">
        <f t="shared" si="717"/>
        <v>6.0400236228087779E-4</v>
      </c>
      <c r="BG433" s="13">
        <f t="shared" si="718"/>
        <v>2.0702597138092749E-4</v>
      </c>
      <c r="BH433" s="13">
        <f t="shared" si="719"/>
        <v>5.3219683608976067E-5</v>
      </c>
      <c r="BI433" s="13">
        <f t="shared" si="720"/>
        <v>1.0944847951382969E-5</v>
      </c>
      <c r="BJ433" s="14">
        <f t="shared" si="721"/>
        <v>0.26487053936526639</v>
      </c>
      <c r="BK433" s="14">
        <f t="shared" si="722"/>
        <v>0.26262939815806752</v>
      </c>
      <c r="BL433" s="14">
        <f t="shared" si="723"/>
        <v>0.42837588830500478</v>
      </c>
      <c r="BM433" s="14">
        <f t="shared" si="724"/>
        <v>0.45411375564600304</v>
      </c>
      <c r="BN433" s="14">
        <f t="shared" si="725"/>
        <v>0.54497176012173898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1.8412999999999999</v>
      </c>
      <c r="F434" s="10">
        <f>VLOOKUP(B434,home!$B$2:$E$405,3,FALSE)</f>
        <v>1.2533000000000001</v>
      </c>
      <c r="G434" s="10">
        <f>VLOOKUP(C434,away!$B$2:$E$405,4,FALSE)</f>
        <v>0.87729999999999997</v>
      </c>
      <c r="H434" s="10">
        <f>VLOOKUP(A434,away!$A$2:$E$405,3,FALSE)</f>
        <v>1.226</v>
      </c>
      <c r="I434" s="10">
        <f>VLOOKUP(C434,away!$B$2:$E$405,3,FALSE)</f>
        <v>1.3176000000000001</v>
      </c>
      <c r="J434" s="10">
        <f>VLOOKUP(B434,home!$B$2:$E$405,4,FALSE)</f>
        <v>1.2548999999999999</v>
      </c>
      <c r="K434" s="12">
        <f t="shared" si="670"/>
        <v>2.024546341717</v>
      </c>
      <c r="L434" s="12">
        <f t="shared" si="671"/>
        <v>2.0271373502400003</v>
      </c>
      <c r="M434" s="13">
        <f t="shared" si="672"/>
        <v>1.7393065408223489E-2</v>
      </c>
      <c r="N434" s="13">
        <f t="shared" si="673"/>
        <v>3.5213066943463364E-2</v>
      </c>
      <c r="O434" s="13">
        <f t="shared" si="674"/>
        <v>3.5258132524177165E-2</v>
      </c>
      <c r="P434" s="13">
        <f t="shared" si="675"/>
        <v>7.138172321759606E-2</v>
      </c>
      <c r="Q434" s="13">
        <f t="shared" si="676"/>
        <v>3.56452429305123E-2</v>
      </c>
      <c r="R434" s="13">
        <f t="shared" si="677"/>
        <v>3.5736538669735647E-2</v>
      </c>
      <c r="S434" s="13">
        <f t="shared" si="678"/>
        <v>7.3238245960720649E-2</v>
      </c>
      <c r="T434" s="13">
        <f t="shared" si="679"/>
        <v>7.2257803302819792E-2</v>
      </c>
      <c r="U434" s="13">
        <f t="shared" si="680"/>
        <v>7.2350278629441406E-2</v>
      </c>
      <c r="V434" s="13">
        <f t="shared" si="681"/>
        <v>3.3396912820711687E-2</v>
      </c>
      <c r="W434" s="13">
        <f t="shared" si="682"/>
        <v>2.4055148724860809E-2</v>
      </c>
      <c r="X434" s="13">
        <f t="shared" si="683"/>
        <v>4.8763090445743451E-2</v>
      </c>
      <c r="Y434" s="13">
        <f t="shared" si="684"/>
        <v>4.9424740977848942E-2</v>
      </c>
      <c r="Z434" s="13">
        <f t="shared" si="685"/>
        <v>2.414762410190574E-2</v>
      </c>
      <c r="AA434" s="13">
        <f t="shared" si="686"/>
        <v>4.8887984036670516E-2</v>
      </c>
      <c r="AB434" s="13">
        <f t="shared" si="687"/>
        <v>4.9487994617680213E-2</v>
      </c>
      <c r="AC434" s="13">
        <f t="shared" si="688"/>
        <v>8.5663780770463705E-3</v>
      </c>
      <c r="AD434" s="13">
        <f t="shared" si="689"/>
        <v>1.2175190837593833E-2</v>
      </c>
      <c r="AE434" s="13">
        <f t="shared" si="690"/>
        <v>2.4680784093186286E-2</v>
      </c>
      <c r="AF434" s="13">
        <f t="shared" si="691"/>
        <v>2.5015669634253605E-2</v>
      </c>
      <c r="AG434" s="13">
        <f t="shared" si="692"/>
        <v>1.6903399418953361E-2</v>
      </c>
      <c r="AH434" s="13">
        <f t="shared" si="693"/>
        <v>1.2237637684132193E-2</v>
      </c>
      <c r="AI434" s="13">
        <f t="shared" si="694"/>
        <v>2.4775664604667926E-2</v>
      </c>
      <c r="AJ434" s="13">
        <f t="shared" si="695"/>
        <v>2.5079740569493917E-2</v>
      </c>
      <c r="AK434" s="13">
        <f t="shared" si="696"/>
        <v>1.6925032340393446E-2</v>
      </c>
      <c r="AL434" s="13">
        <f t="shared" si="697"/>
        <v>1.4062681063313797E-3</v>
      </c>
      <c r="AM434" s="13">
        <f t="shared" si="698"/>
        <v>4.9298476139913875E-3</v>
      </c>
      <c r="AN434" s="13">
        <f t="shared" si="699"/>
        <v>9.9934782293134867E-3</v>
      </c>
      <c r="AO434" s="13">
        <f t="shared" si="700"/>
        <v>1.0129076488725838E-2</v>
      </c>
      <c r="AP434" s="13">
        <f t="shared" si="701"/>
        <v>6.8443430912446595E-3</v>
      </c>
      <c r="AQ434" s="13">
        <f t="shared" si="702"/>
        <v>3.468605879529788E-3</v>
      </c>
      <c r="AR434" s="13">
        <f t="shared" si="703"/>
        <v>4.9614744856417798E-3</v>
      </c>
      <c r="AS434" s="13">
        <f t="shared" si="704"/>
        <v>1.00447350194283E-2</v>
      </c>
      <c r="AT434" s="13">
        <f t="shared" si="705"/>
        <v>1.0168015768550104E-2</v>
      </c>
      <c r="AU434" s="13">
        <f t="shared" si="706"/>
        <v>6.8618730422462942E-3</v>
      </c>
      <c r="AV434" s="13">
        <f t="shared" si="707"/>
        <v>3.4730449912515607E-3</v>
      </c>
      <c r="AW434" s="13">
        <f t="shared" si="708"/>
        <v>1.6031587298965608E-4</v>
      </c>
      <c r="AX434" s="13">
        <f t="shared" si="709"/>
        <v>1.6634508253547549E-3</v>
      </c>
      <c r="AY434" s="13">
        <f t="shared" si="710"/>
        <v>3.3720432983641788E-3</v>
      </c>
      <c r="AZ434" s="13">
        <f t="shared" si="711"/>
        <v>3.4177974583702573E-3</v>
      </c>
      <c r="BA434" s="13">
        <f t="shared" si="712"/>
        <v>2.3094482944725635E-3</v>
      </c>
      <c r="BB434" s="13">
        <f t="shared" si="713"/>
        <v>1.17039222404335E-3</v>
      </c>
      <c r="BC434" s="13">
        <f t="shared" si="714"/>
        <v>4.7450915835774735E-4</v>
      </c>
      <c r="BD434" s="13">
        <f t="shared" si="715"/>
        <v>1.6762650403512075E-3</v>
      </c>
      <c r="BE434" s="13">
        <f t="shared" si="716"/>
        <v>3.3936762551911364E-3</v>
      </c>
      <c r="BF434" s="13">
        <f t="shared" si="717"/>
        <v>3.4353274237095329E-3</v>
      </c>
      <c r="BG434" s="13">
        <f t="shared" si="718"/>
        <v>2.3183265227570736E-3</v>
      </c>
      <c r="BH434" s="13">
        <f t="shared" si="719"/>
        <v>1.1733898701383322E-3</v>
      </c>
      <c r="BI434" s="13">
        <f t="shared" si="720"/>
        <v>4.7511643379926927E-4</v>
      </c>
      <c r="BJ434" s="14">
        <f t="shared" si="721"/>
        <v>0.39190712987100373</v>
      </c>
      <c r="BK434" s="14">
        <f t="shared" si="722"/>
        <v>0.20875463688899384</v>
      </c>
      <c r="BL434" s="14">
        <f t="shared" si="723"/>
        <v>0.36872024852945706</v>
      </c>
      <c r="BM434" s="14">
        <f t="shared" si="724"/>
        <v>0.75969014227227816</v>
      </c>
      <c r="BN434" s="14">
        <f t="shared" si="725"/>
        <v>0.23062776969370802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1.8412999999999999</v>
      </c>
      <c r="F435" s="10">
        <f>VLOOKUP(B435,home!$B$2:$E$405,3,FALSE)</f>
        <v>0.752</v>
      </c>
      <c r="G435" s="10">
        <f>VLOOKUP(C435,away!$B$2:$E$405,4,FALSE)</f>
        <v>1.2950999999999999</v>
      </c>
      <c r="H435" s="10">
        <f>VLOOKUP(A435,away!$A$2:$E$405,3,FALSE)</f>
        <v>1.226</v>
      </c>
      <c r="I435" s="10">
        <f>VLOOKUP(C435,away!$B$2:$E$405,3,FALSE)</f>
        <v>0.94110000000000005</v>
      </c>
      <c r="J435" s="10">
        <f>VLOOKUP(B435,home!$B$2:$E$405,4,FALSE)</f>
        <v>1.3803000000000001</v>
      </c>
      <c r="K435" s="12">
        <f t="shared" si="670"/>
        <v>1.7932700577599998</v>
      </c>
      <c r="L435" s="12">
        <f t="shared" si="671"/>
        <v>1.5925744045800001</v>
      </c>
      <c r="M435" s="13">
        <f t="shared" si="672"/>
        <v>3.3849046028501244E-2</v>
      </c>
      <c r="N435" s="13">
        <f t="shared" si="673"/>
        <v>6.0700480726651324E-2</v>
      </c>
      <c r="O435" s="13">
        <f t="shared" si="674"/>
        <v>5.3907124324441391E-2</v>
      </c>
      <c r="P435" s="13">
        <f t="shared" si="675"/>
        <v>9.6670031950966503E-2</v>
      </c>
      <c r="Q435" s="13">
        <f t="shared" si="676"/>
        <v>5.4426177289370894E-2</v>
      </c>
      <c r="R435" s="13">
        <f t="shared" si="677"/>
        <v>4.2925553211808645E-2</v>
      </c>
      <c r="S435" s="13">
        <f t="shared" si="678"/>
        <v>6.902037260911445E-2</v>
      </c>
      <c r="T435" s="13">
        <f t="shared" si="679"/>
        <v>8.6677736890185375E-2</v>
      </c>
      <c r="U435" s="13">
        <f t="shared" si="680"/>
        <v>7.6977109287520037E-2</v>
      </c>
      <c r="V435" s="13">
        <f t="shared" si="681"/>
        <v>2.1901820675545598E-2</v>
      </c>
      <c r="W435" s="13">
        <f t="shared" si="682"/>
        <v>3.2533611363788704E-2</v>
      </c>
      <c r="X435" s="13">
        <f t="shared" si="683"/>
        <v>5.1812196746522925E-2</v>
      </c>
      <c r="Y435" s="13">
        <f t="shared" si="684"/>
        <v>4.1257389191787786E-2</v>
      </c>
      <c r="Z435" s="13">
        <f t="shared" si="685"/>
        <v>2.2787379115854434E-2</v>
      </c>
      <c r="AA435" s="13">
        <f t="shared" si="686"/>
        <v>4.0863924663287296E-2</v>
      </c>
      <c r="AB435" s="13">
        <f t="shared" si="687"/>
        <v>3.664002627061675E-2</v>
      </c>
      <c r="AC435" s="13">
        <f t="shared" si="688"/>
        <v>3.909359998481539E-3</v>
      </c>
      <c r="AD435" s="13">
        <f t="shared" si="689"/>
        <v>1.4585387782370691E-2</v>
      </c>
      <c r="AE435" s="13">
        <f t="shared" si="690"/>
        <v>2.322831526307741E-2</v>
      </c>
      <c r="AF435" s="13">
        <f t="shared" si="691"/>
        <v>1.8496410174746018E-2</v>
      </c>
      <c r="AG435" s="13">
        <f t="shared" si="692"/>
        <v>9.8189698069712037E-3</v>
      </c>
      <c r="AH435" s="13">
        <f t="shared" si="693"/>
        <v>9.0726491818426472E-3</v>
      </c>
      <c r="AI435" s="13">
        <f t="shared" si="694"/>
        <v>1.6269710122359178E-2</v>
      </c>
      <c r="AJ435" s="13">
        <f t="shared" si="695"/>
        <v>1.4587992005430751E-2</v>
      </c>
      <c r="AK435" s="13">
        <f t="shared" si="696"/>
        <v>8.7200697553937376E-3</v>
      </c>
      <c r="AL435" s="13">
        <f t="shared" si="697"/>
        <v>4.4659214991504299E-4</v>
      </c>
      <c r="AM435" s="13">
        <f t="shared" si="698"/>
        <v>5.2311078381887784E-3</v>
      </c>
      <c r="AN435" s="13">
        <f t="shared" si="699"/>
        <v>8.3309284506972656E-3</v>
      </c>
      <c r="AO435" s="13">
        <f t="shared" si="700"/>
        <v>6.6338117084838904E-3</v>
      </c>
      <c r="AP435" s="13">
        <f t="shared" si="701"/>
        <v>3.52161291057819E-3</v>
      </c>
      <c r="AQ435" s="13">
        <f t="shared" si="702"/>
        <v>1.4021076460563249E-3</v>
      </c>
      <c r="AR435" s="13">
        <f t="shared" si="703"/>
        <v>2.8897737737472529E-3</v>
      </c>
      <c r="AS435" s="13">
        <f t="shared" si="704"/>
        <v>5.1821447821610691E-3</v>
      </c>
      <c r="AT435" s="13">
        <f t="shared" si="705"/>
        <v>4.6464925364133316E-3</v>
      </c>
      <c r="AU435" s="13">
        <f t="shared" si="706"/>
        <v>2.7774719797184471E-3</v>
      </c>
      <c r="AV435" s="13">
        <f t="shared" si="707"/>
        <v>1.2451893343741203E-3</v>
      </c>
      <c r="AW435" s="13">
        <f t="shared" si="708"/>
        <v>3.5428601776535457E-5</v>
      </c>
      <c r="AX435" s="13">
        <f t="shared" si="709"/>
        <v>1.5634648425229289E-3</v>
      </c>
      <c r="AY435" s="13">
        <f t="shared" si="710"/>
        <v>2.489934090662717E-3</v>
      </c>
      <c r="AZ435" s="13">
        <f t="shared" si="711"/>
        <v>1.9827026509403106E-3</v>
      </c>
      <c r="BA435" s="13">
        <f t="shared" si="712"/>
        <v>1.0525338312601515E-3</v>
      </c>
      <c r="BB435" s="13">
        <f t="shared" si="713"/>
        <v>4.1905960990486029E-4</v>
      </c>
      <c r="BC435" s="13">
        <f t="shared" si="714"/>
        <v>1.3347672174555188E-4</v>
      </c>
      <c r="BD435" s="13">
        <f t="shared" si="715"/>
        <v>7.670299578494056E-4</v>
      </c>
      <c r="BE435" s="13">
        <f t="shared" si="716"/>
        <v>1.3754918568162538E-3</v>
      </c>
      <c r="BF435" s="13">
        <f t="shared" si="717"/>
        <v>1.2333141807606466E-3</v>
      </c>
      <c r="BG435" s="13">
        <f t="shared" si="718"/>
        <v>7.3722179738962377E-4</v>
      </c>
      <c r="BH435" s="13">
        <f t="shared" si="719"/>
        <v>3.3050944379670537E-4</v>
      </c>
      <c r="BI435" s="13">
        <f t="shared" si="720"/>
        <v>1.1853853787350868E-4</v>
      </c>
      <c r="BJ435" s="14">
        <f t="shared" si="721"/>
        <v>0.42629741553651324</v>
      </c>
      <c r="BK435" s="14">
        <f t="shared" si="722"/>
        <v>0.22828715750318712</v>
      </c>
      <c r="BL435" s="14">
        <f t="shared" si="723"/>
        <v>0.32126733700360077</v>
      </c>
      <c r="BM435" s="14">
        <f t="shared" si="724"/>
        <v>0.65370637013852939</v>
      </c>
      <c r="BN435" s="14">
        <f t="shared" si="725"/>
        <v>0.34247841353173997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1.5366</v>
      </c>
      <c r="F436" s="10">
        <f>VLOOKUP(B436,home!$B$2:$E$405,3,FALSE)</f>
        <v>0.92969999999999997</v>
      </c>
      <c r="G436" s="10">
        <f>VLOOKUP(C436,away!$B$2:$E$405,4,FALSE)</f>
        <v>1.627</v>
      </c>
      <c r="H436" s="10">
        <f>VLOOKUP(A436,away!$A$2:$E$405,3,FALSE)</f>
        <v>1.1789000000000001</v>
      </c>
      <c r="I436" s="10">
        <f>VLOOKUP(C436,away!$B$2:$E$405,3,FALSE)</f>
        <v>0.5655</v>
      </c>
      <c r="J436" s="10">
        <f>VLOOKUP(B436,home!$B$2:$E$405,4,FALSE)</f>
        <v>0.96940000000000004</v>
      </c>
      <c r="K436" s="12">
        <f t="shared" si="670"/>
        <v>2.3242948115399997</v>
      </c>
      <c r="L436" s="12">
        <f t="shared" si="671"/>
        <v>0.64626791073000001</v>
      </c>
      <c r="M436" s="13">
        <f t="shared" si="672"/>
        <v>5.1274448937906808E-2</v>
      </c>
      <c r="N436" s="13">
        <f t="shared" si="673"/>
        <v>0.11917693563094946</v>
      </c>
      <c r="O436" s="13">
        <f t="shared" si="674"/>
        <v>3.3137030988933107E-2</v>
      </c>
      <c r="P436" s="13">
        <f t="shared" si="675"/>
        <v>7.7020229197417411E-2</v>
      </c>
      <c r="Q436" s="13">
        <f t="shared" si="676"/>
        <v>0.13850116657112621</v>
      </c>
      <c r="R436" s="13">
        <f t="shared" si="677"/>
        <v>1.0707699892506532E-2</v>
      </c>
      <c r="S436" s="13">
        <f t="shared" si="678"/>
        <v>2.8923351827761627E-2</v>
      </c>
      <c r="T436" s="13">
        <f t="shared" si="679"/>
        <v>8.9508859553589448E-2</v>
      </c>
      <c r="U436" s="13">
        <f t="shared" si="680"/>
        <v>2.4887851303680344E-2</v>
      </c>
      <c r="V436" s="13">
        <f t="shared" si="681"/>
        <v>4.8273625408100087E-3</v>
      </c>
      <c r="W436" s="13">
        <f t="shared" si="682"/>
        <v>0.10730584761783529</v>
      </c>
      <c r="X436" s="13">
        <f t="shared" si="683"/>
        <v>6.9348325949090156E-2</v>
      </c>
      <c r="Y436" s="13">
        <f t="shared" si="684"/>
        <v>2.240879886187077E-2</v>
      </c>
      <c r="Z436" s="13">
        <f t="shared" si="685"/>
        <v>2.3066809460846804E-3</v>
      </c>
      <c r="AA436" s="13">
        <f t="shared" si="686"/>
        <v>5.3614065548628015E-3</v>
      </c>
      <c r="AB436" s="13">
        <f t="shared" si="687"/>
        <v>6.230744719012078E-3</v>
      </c>
      <c r="AC436" s="13">
        <f t="shared" si="688"/>
        <v>4.5320400439903807E-4</v>
      </c>
      <c r="AD436" s="13">
        <f t="shared" si="689"/>
        <v>6.23526062165091E-2</v>
      </c>
      <c r="AE436" s="13">
        <f t="shared" si="690"/>
        <v>4.0296488548113747E-2</v>
      </c>
      <c r="AF436" s="13">
        <f t="shared" si="691"/>
        <v>1.3021163731872421E-2</v>
      </c>
      <c r="AG436" s="13">
        <f t="shared" si="692"/>
        <v>2.8050534267568131E-3</v>
      </c>
      <c r="AH436" s="13">
        <f t="shared" si="693"/>
        <v>3.7268346893671147E-4</v>
      </c>
      <c r="AI436" s="13">
        <f t="shared" si="694"/>
        <v>8.6622625319632729E-4</v>
      </c>
      <c r="AJ436" s="13">
        <f t="shared" si="695"/>
        <v>1.0066825929619788E-3</v>
      </c>
      <c r="AK436" s="13">
        <f t="shared" si="696"/>
        <v>7.7994237589638698E-4</v>
      </c>
      <c r="AL436" s="13">
        <f t="shared" si="697"/>
        <v>2.7230620330427876E-5</v>
      </c>
      <c r="AM436" s="13">
        <f t="shared" si="698"/>
        <v>2.8985167823005756E-2</v>
      </c>
      <c r="AN436" s="13">
        <f t="shared" si="699"/>
        <v>1.8732183851132355E-2</v>
      </c>
      <c r="AO436" s="13">
        <f t="shared" si="700"/>
        <v>6.0530046604407757E-3</v>
      </c>
      <c r="AP436" s="13">
        <f t="shared" si="701"/>
        <v>1.3039542251806712E-3</v>
      </c>
      <c r="AQ436" s="13">
        <f t="shared" si="702"/>
        <v>2.1067594319876701E-4</v>
      </c>
      <c r="AR436" s="13">
        <f t="shared" si="703"/>
        <v>4.8170673366667507E-5</v>
      </c>
      <c r="AS436" s="13">
        <f t="shared" si="704"/>
        <v>1.1196284617453334E-4</v>
      </c>
      <c r="AT436" s="13">
        <f t="shared" si="705"/>
        <v>1.3011733122435951E-4</v>
      </c>
      <c r="AU436" s="13">
        <f t="shared" si="706"/>
        <v>1.0081034595207012E-4</v>
      </c>
      <c r="AV436" s="13">
        <f t="shared" si="707"/>
        <v>5.8578241011487244E-5</v>
      </c>
      <c r="AW436" s="13">
        <f t="shared" si="708"/>
        <v>1.1362106069943353E-6</v>
      </c>
      <c r="AX436" s="13">
        <f t="shared" si="709"/>
        <v>1.1228345863771413E-2</v>
      </c>
      <c r="AY436" s="13">
        <f t="shared" si="710"/>
        <v>7.2565196223333892E-3</v>
      </c>
      <c r="AZ436" s="13">
        <f t="shared" si="711"/>
        <v>2.3448278877483239E-3</v>
      </c>
      <c r="BA436" s="13">
        <f t="shared" si="712"/>
        <v>5.0512900667884942E-4</v>
      </c>
      <c r="BB436" s="13">
        <f t="shared" si="713"/>
        <v>8.1612166948865042E-5</v>
      </c>
      <c r="BC436" s="13">
        <f t="shared" si="714"/>
        <v>1.05486649248382E-5</v>
      </c>
      <c r="BD436" s="13">
        <f t="shared" si="715"/>
        <v>5.1885267391889079E-6</v>
      </c>
      <c r="BE436" s="13">
        <f t="shared" si="716"/>
        <v>1.2059665779433333E-5</v>
      </c>
      <c r="BF436" s="13">
        <f t="shared" si="717"/>
        <v>1.4015109300021693E-5</v>
      </c>
      <c r="BG436" s="13">
        <f t="shared" si="718"/>
        <v>1.0858415276402138E-5</v>
      </c>
      <c r="BH436" s="13">
        <f t="shared" si="719"/>
        <v>6.3095395721220408E-6</v>
      </c>
      <c r="BI436" s="13">
        <f t="shared" si="720"/>
        <v>2.933046018137913E-6</v>
      </c>
      <c r="BJ436" s="14">
        <f t="shared" si="721"/>
        <v>0.74143721582307776</v>
      </c>
      <c r="BK436" s="14">
        <f t="shared" si="722"/>
        <v>0.16978234675095871</v>
      </c>
      <c r="BL436" s="14">
        <f t="shared" si="723"/>
        <v>8.3851271890400689E-2</v>
      </c>
      <c r="BM436" s="14">
        <f t="shared" si="724"/>
        <v>0.56030462077995591</v>
      </c>
      <c r="BN436" s="14">
        <f t="shared" si="725"/>
        <v>0.42981751121883954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1.5366</v>
      </c>
      <c r="F437" s="10">
        <f>VLOOKUP(B437,home!$B$2:$E$405,3,FALSE)</f>
        <v>0.97619999999999996</v>
      </c>
      <c r="G437" s="10">
        <f>VLOOKUP(C437,away!$B$2:$E$405,4,FALSE)</f>
        <v>0.48809999999999998</v>
      </c>
      <c r="H437" s="10">
        <f>VLOOKUP(A437,away!$A$2:$E$405,3,FALSE)</f>
        <v>1.1789000000000001</v>
      </c>
      <c r="I437" s="10">
        <f>VLOOKUP(C437,away!$B$2:$E$405,3,FALSE)</f>
        <v>0.63619999999999999</v>
      </c>
      <c r="J437" s="10">
        <f>VLOOKUP(B437,home!$B$2:$E$405,4,FALSE)</f>
        <v>0.98960000000000004</v>
      </c>
      <c r="K437" s="12">
        <f t="shared" si="670"/>
        <v>0.73216411585199992</v>
      </c>
      <c r="L437" s="12">
        <f t="shared" si="671"/>
        <v>0.74221601172800011</v>
      </c>
      <c r="M437" s="13">
        <f t="shared" si="672"/>
        <v>0.22892058463066059</v>
      </c>
      <c r="N437" s="13">
        <f t="shared" si="673"/>
        <v>0.1676074374464305</v>
      </c>
      <c r="O437" s="13">
        <f t="shared" si="674"/>
        <v>0.16990852332701101</v>
      </c>
      <c r="P437" s="13">
        <f t="shared" si="675"/>
        <v>0.1244009237574399</v>
      </c>
      <c r="Q437" s="13">
        <f t="shared" si="676"/>
        <v>6.1358075624092581E-2</v>
      </c>
      <c r="R437" s="13">
        <f t="shared" si="677"/>
        <v>6.3054413271183996E-2</v>
      </c>
      <c r="S437" s="13">
        <f t="shared" si="678"/>
        <v>1.6900609720913281E-2</v>
      </c>
      <c r="T437" s="13">
        <f t="shared" si="679"/>
        <v>4.5540946177019009E-2</v>
      </c>
      <c r="U437" s="13">
        <f t="shared" si="680"/>
        <v>4.616617874326303E-2</v>
      </c>
      <c r="V437" s="13">
        <f t="shared" si="681"/>
        <v>1.0204661948779539E-3</v>
      </c>
      <c r="W437" s="13">
        <f t="shared" si="682"/>
        <v>1.4974727063231297E-2</v>
      </c>
      <c r="X437" s="13">
        <f t="shared" si="683"/>
        <v>1.1114482197586879E-2</v>
      </c>
      <c r="Y437" s="13">
        <f t="shared" si="684"/>
        <v>4.1246733245573963E-3</v>
      </c>
      <c r="Z437" s="13">
        <f t="shared" si="685"/>
        <v>1.5599998379995754E-2</v>
      </c>
      <c r="AA437" s="13">
        <f t="shared" si="686"/>
        <v>1.1421759021182221E-2</v>
      </c>
      <c r="AB437" s="13">
        <f t="shared" si="687"/>
        <v>4.1813010476092422E-3</v>
      </c>
      <c r="AC437" s="13">
        <f t="shared" si="688"/>
        <v>3.4659109378169494E-5</v>
      </c>
      <c r="AD437" s="13">
        <f t="shared" si="689"/>
        <v>2.7409894500939396E-3</v>
      </c>
      <c r="AE437" s="13">
        <f t="shared" si="690"/>
        <v>2.0344062578372475E-3</v>
      </c>
      <c r="AF437" s="13">
        <f t="shared" si="691"/>
        <v>7.5498444946322379E-4</v>
      </c>
      <c r="AG437" s="13">
        <f t="shared" si="692"/>
        <v>1.8678718233241793E-4</v>
      </c>
      <c r="AH437" s="13">
        <f t="shared" si="693"/>
        <v>2.8946421451409273E-3</v>
      </c>
      <c r="AI437" s="13">
        <f t="shared" si="694"/>
        <v>2.119353106905043E-3</v>
      </c>
      <c r="AJ437" s="13">
        <f t="shared" si="695"/>
        <v>7.7585714684765992E-4</v>
      </c>
      <c r="AK437" s="13">
        <f t="shared" si="696"/>
        <v>1.8935158731639074E-4</v>
      </c>
      <c r="AL437" s="13">
        <f t="shared" si="697"/>
        <v>7.533835771406568E-7</v>
      </c>
      <c r="AM437" s="13">
        <f t="shared" si="698"/>
        <v>4.013708234575379E-4</v>
      </c>
      <c r="AN437" s="13">
        <f t="shared" si="699"/>
        <v>2.9790385181063697E-4</v>
      </c>
      <c r="AO437" s="13">
        <f t="shared" si="700"/>
        <v>1.1055450438465008E-4</v>
      </c>
      <c r="AP437" s="13">
        <f t="shared" si="701"/>
        <v>2.7351774440980226E-5</v>
      </c>
      <c r="AQ437" s="13">
        <f t="shared" si="702"/>
        <v>5.0752312348170477E-6</v>
      </c>
      <c r="AR437" s="13">
        <f t="shared" si="703"/>
        <v>4.2968994966925662E-4</v>
      </c>
      <c r="AS437" s="13">
        <f t="shared" si="704"/>
        <v>3.1460356209008156E-4</v>
      </c>
      <c r="AT437" s="13">
        <f t="shared" si="705"/>
        <v>1.1517071944078715E-4</v>
      </c>
      <c r="AU437" s="13">
        <f t="shared" si="706"/>
        <v>2.8107955990467554E-5</v>
      </c>
      <c r="AV437" s="13">
        <f t="shared" si="707"/>
        <v>5.1449091865419001E-6</v>
      </c>
      <c r="AW437" s="13">
        <f t="shared" si="708"/>
        <v>1.1372407341270785E-8</v>
      </c>
      <c r="AX437" s="13">
        <f t="shared" si="709"/>
        <v>4.8978219014262859E-5</v>
      </c>
      <c r="AY437" s="13">
        <f t="shared" si="710"/>
        <v>3.6352418378306677E-5</v>
      </c>
      <c r="AZ437" s="13">
        <f t="shared" si="711"/>
        <v>1.3490673492707218E-5</v>
      </c>
      <c r="BA437" s="13">
        <f t="shared" si="712"/>
        <v>3.3376646250939336E-6</v>
      </c>
      <c r="BB437" s="13">
        <f t="shared" si="713"/>
        <v>6.1931703163071237E-7</v>
      </c>
      <c r="BC437" s="13">
        <f t="shared" si="714"/>
        <v>9.1933403442434253E-8</v>
      </c>
      <c r="BD437" s="13">
        <f t="shared" si="715"/>
        <v>5.3153793453853426E-5</v>
      </c>
      <c r="BE437" s="13">
        <f t="shared" si="716"/>
        <v>3.8917300188320409E-5</v>
      </c>
      <c r="BF437" s="13">
        <f t="shared" si="717"/>
        <v>1.424692534186424E-5</v>
      </c>
      <c r="BG437" s="13">
        <f t="shared" si="718"/>
        <v>3.4770291655118279E-6</v>
      </c>
      <c r="BH437" s="13">
        <f t="shared" si="719"/>
        <v>6.3643899618964608E-7</v>
      </c>
      <c r="BI437" s="13">
        <f t="shared" si="720"/>
        <v>9.3195558987785359E-8</v>
      </c>
      <c r="BJ437" s="14">
        <f t="shared" si="721"/>
        <v>0.31138263558391849</v>
      </c>
      <c r="BK437" s="14">
        <f t="shared" si="722"/>
        <v>0.37131434921522533</v>
      </c>
      <c r="BL437" s="14">
        <f t="shared" si="723"/>
        <v>0.30171462117554115</v>
      </c>
      <c r="BM437" s="14">
        <f t="shared" si="724"/>
        <v>0.18472530525189157</v>
      </c>
      <c r="BN437" s="14">
        <f t="shared" si="725"/>
        <v>0.81524995805681855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1.2417</v>
      </c>
      <c r="F438" s="10">
        <f>VLOOKUP(B438,home!$B$2:$E$405,3,FALSE)</f>
        <v>1.1073999999999999</v>
      </c>
      <c r="G438" s="10">
        <f>VLOOKUP(C438,away!$B$2:$E$405,4,FALSE)</f>
        <v>0.50329999999999997</v>
      </c>
      <c r="H438" s="10">
        <f>VLOOKUP(A438,away!$A$2:$E$405,3,FALSE)</f>
        <v>0.875</v>
      </c>
      <c r="I438" s="10">
        <f>VLOOKUP(C438,away!$B$2:$E$405,3,FALSE)</f>
        <v>1.4286000000000001</v>
      </c>
      <c r="J438" s="10">
        <f>VLOOKUP(B438,home!$B$2:$E$405,4,FALSE)</f>
        <v>1.4286000000000001</v>
      </c>
      <c r="K438" s="12">
        <f t="shared" si="670"/>
        <v>0.69206698331399996</v>
      </c>
      <c r="L438" s="12">
        <f t="shared" si="671"/>
        <v>1.7857857150000003</v>
      </c>
      <c r="M438" s="13">
        <f t="shared" si="672"/>
        <v>8.3923240765974835E-2</v>
      </c>
      <c r="N438" s="13">
        <f t="shared" si="673"/>
        <v>5.8080504066842703E-2</v>
      </c>
      <c r="O438" s="13">
        <f t="shared" si="674"/>
        <v>0.14986892451638351</v>
      </c>
      <c r="P438" s="13">
        <f t="shared" si="675"/>
        <v>0.10371933448256711</v>
      </c>
      <c r="Q438" s="13">
        <f t="shared" si="676"/>
        <v>2.0097799619448166E-2</v>
      </c>
      <c r="R438" s="13">
        <f t="shared" si="677"/>
        <v>0.13381689226188553</v>
      </c>
      <c r="S438" s="13">
        <f t="shared" si="678"/>
        <v>3.2046249189497916E-2</v>
      </c>
      <c r="T438" s="13">
        <f t="shared" si="679"/>
        <v>3.589036346334297E-2</v>
      </c>
      <c r="U438" s="13">
        <f t="shared" si="680"/>
        <v>9.2610252944137661E-2</v>
      </c>
      <c r="V438" s="13">
        <f t="shared" si="681"/>
        <v>4.4006028051618903E-3</v>
      </c>
      <c r="W438" s="13">
        <f t="shared" si="682"/>
        <v>4.6363411846269175E-3</v>
      </c>
      <c r="X438" s="13">
        <f t="shared" si="683"/>
        <v>8.2795118573729259E-3</v>
      </c>
      <c r="Y438" s="13">
        <f t="shared" si="684"/>
        <v>7.3927170010348476E-3</v>
      </c>
      <c r="Z438" s="13">
        <f t="shared" si="685"/>
        <v>7.9656098208989737E-2</v>
      </c>
      <c r="AA438" s="13">
        <f t="shared" si="686"/>
        <v>5.5127355590059247E-2</v>
      </c>
      <c r="AB438" s="13">
        <f t="shared" si="687"/>
        <v>1.9075911340645235E-2</v>
      </c>
      <c r="AC438" s="13">
        <f t="shared" si="688"/>
        <v>3.3991447877522836E-4</v>
      </c>
      <c r="AD438" s="13">
        <f t="shared" si="689"/>
        <v>8.021646643148018E-4</v>
      </c>
      <c r="AE438" s="13">
        <f t="shared" si="690"/>
        <v>1.4324941986111432E-3</v>
      </c>
      <c r="AF438" s="13">
        <f t="shared" si="691"/>
        <v>1.2790638383500768E-3</v>
      </c>
      <c r="AG438" s="13">
        <f t="shared" si="692"/>
        <v>7.6137797703287879E-4</v>
      </c>
      <c r="AH438" s="13">
        <f t="shared" si="693"/>
        <v>3.5562180573562752E-2</v>
      </c>
      <c r="AI438" s="13">
        <f t="shared" si="694"/>
        <v>2.4611411029613308E-2</v>
      </c>
      <c r="AJ438" s="13">
        <f t="shared" si="695"/>
        <v>8.5163724931826938E-3</v>
      </c>
      <c r="AK438" s="13">
        <f t="shared" si="696"/>
        <v>1.9646334067117588E-3</v>
      </c>
      <c r="AL438" s="13">
        <f t="shared" si="697"/>
        <v>1.6803785553452631E-5</v>
      </c>
      <c r="AM438" s="13">
        <f t="shared" si="698"/>
        <v>1.1103033587068647E-4</v>
      </c>
      <c r="AN438" s="13">
        <f t="shared" si="699"/>
        <v>1.9827638772952399E-4</v>
      </c>
      <c r="AO438" s="13">
        <f t="shared" si="700"/>
        <v>1.7703957041459269E-4</v>
      </c>
      <c r="AP438" s="13">
        <f t="shared" si="701"/>
        <v>1.0538491194537209E-4</v>
      </c>
      <c r="AQ438" s="13">
        <f t="shared" si="702"/>
        <v>4.7048717582144598E-5</v>
      </c>
      <c r="AR438" s="13">
        <f t="shared" si="703"/>
        <v>1.2701286812503773E-2</v>
      </c>
      <c r="AS438" s="13">
        <f t="shared" si="704"/>
        <v>8.7901412485353776E-3</v>
      </c>
      <c r="AT438" s="13">
        <f t="shared" si="705"/>
        <v>3.0416832683889177E-3</v>
      </c>
      <c r="AU438" s="13">
        <f t="shared" si="706"/>
        <v>7.0168285458352875E-4</v>
      </c>
      <c r="AV438" s="13">
        <f t="shared" si="707"/>
        <v>1.214028841036947E-4</v>
      </c>
      <c r="AW438" s="13">
        <f t="shared" si="708"/>
        <v>5.7687551362560153E-7</v>
      </c>
      <c r="AX438" s="13">
        <f t="shared" si="709"/>
        <v>1.2806738267061031E-5</v>
      </c>
      <c r="AY438" s="13">
        <f t="shared" si="710"/>
        <v>2.2870090253061443E-5</v>
      </c>
      <c r="AZ438" s="13">
        <f t="shared" si="711"/>
        <v>2.0420540237338938E-5</v>
      </c>
      <c r="BA438" s="13">
        <f t="shared" si="712"/>
        <v>1.2155569682807531E-5</v>
      </c>
      <c r="BB438" s="13">
        <f t="shared" si="713"/>
        <v>5.4268106743111938E-6</v>
      </c>
      <c r="BC438" s="13">
        <f t="shared" si="714"/>
        <v>1.9382241960388894E-6</v>
      </c>
      <c r="BD438" s="13">
        <f t="shared" si="715"/>
        <v>3.7802960919811881E-3</v>
      </c>
      <c r="BE438" s="13">
        <f t="shared" si="716"/>
        <v>2.6162181124111243E-3</v>
      </c>
      <c r="BF438" s="13">
        <f t="shared" si="717"/>
        <v>9.0529908837390697E-4</v>
      </c>
      <c r="BG438" s="13">
        <f t="shared" si="718"/>
        <v>2.0884253636261469E-4</v>
      </c>
      <c r="BH438" s="13">
        <f t="shared" si="719"/>
        <v>3.6133256032029766E-5</v>
      </c>
      <c r="BI438" s="13">
        <f t="shared" si="720"/>
        <v>5.0013266998798473E-6</v>
      </c>
      <c r="BJ438" s="14">
        <f t="shared" si="721"/>
        <v>0.13936673576783035</v>
      </c>
      <c r="BK438" s="14">
        <f t="shared" si="722"/>
        <v>0.22446901559778351</v>
      </c>
      <c r="BL438" s="14">
        <f t="shared" si="723"/>
        <v>0.55406192163615775</v>
      </c>
      <c r="BM438" s="14">
        <f t="shared" si="724"/>
        <v>0.44802478228292009</v>
      </c>
      <c r="BN438" s="14">
        <f t="shared" si="725"/>
        <v>0.54950669571310184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1.2417</v>
      </c>
      <c r="F439" s="10">
        <f>VLOOKUP(B439,home!$B$2:$E$405,3,FALSE)</f>
        <v>0.60399999999999998</v>
      </c>
      <c r="G439" s="10">
        <f>VLOOKUP(C439,away!$B$2:$E$405,4,FALSE)</f>
        <v>0.80530000000000002</v>
      </c>
      <c r="H439" s="10">
        <f>VLOOKUP(A439,away!$A$2:$E$405,3,FALSE)</f>
        <v>0.875</v>
      </c>
      <c r="I439" s="10">
        <f>VLOOKUP(C439,away!$B$2:$E$405,3,FALSE)</f>
        <v>2.1223999999999998</v>
      </c>
      <c r="J439" s="10">
        <f>VLOOKUP(B439,home!$B$2:$E$405,4,FALSE)</f>
        <v>0.71430000000000005</v>
      </c>
      <c r="K439" s="12">
        <f t="shared" si="670"/>
        <v>0.60396437003999992</v>
      </c>
      <c r="L439" s="12">
        <f t="shared" si="671"/>
        <v>1.32652653</v>
      </c>
      <c r="M439" s="13">
        <f t="shared" si="672"/>
        <v>0.14507696271343395</v>
      </c>
      <c r="N439" s="13">
        <f t="shared" si="673"/>
        <v>8.7621316392535689E-2</v>
      </c>
      <c r="O439" s="13">
        <f t="shared" si="674"/>
        <v>0.19244843993119093</v>
      </c>
      <c r="P439" s="13">
        <f t="shared" si="675"/>
        <v>0.11623200078822249</v>
      </c>
      <c r="Q439" s="13">
        <f t="shared" si="676"/>
        <v>2.6460076578546671E-2</v>
      </c>
      <c r="R439" s="13">
        <f t="shared" si="677"/>
        <v>0.1276439806129181</v>
      </c>
      <c r="S439" s="13">
        <f t="shared" si="678"/>
        <v>2.3280536334909015E-2</v>
      </c>
      <c r="T439" s="13">
        <f t="shared" si="679"/>
        <v>3.5099993567273786E-2</v>
      </c>
      <c r="U439" s="13">
        <f t="shared" si="680"/>
        <v>7.7092416340279038E-2</v>
      </c>
      <c r="V439" s="13">
        <f t="shared" si="681"/>
        <v>2.0724197901728384E-3</v>
      </c>
      <c r="W439" s="13">
        <f t="shared" si="682"/>
        <v>5.3269811606573656E-3</v>
      </c>
      <c r="X439" s="13">
        <f t="shared" si="683"/>
        <v>7.0663818344221885E-3</v>
      </c>
      <c r="Y439" s="13">
        <f t="shared" si="684"/>
        <v>4.686871487235551E-3</v>
      </c>
      <c r="Z439" s="13">
        <f t="shared" si="685"/>
        <v>5.6441042225947181E-2</v>
      </c>
      <c r="AA439" s="13">
        <f t="shared" si="686"/>
        <v>3.4088378512395219E-2</v>
      </c>
      <c r="AB439" s="13">
        <f t="shared" si="687"/>
        <v>1.0294083026961926E-2</v>
      </c>
      <c r="AC439" s="13">
        <f t="shared" si="688"/>
        <v>1.0377315175493393E-4</v>
      </c>
      <c r="AD439" s="13">
        <f t="shared" si="689"/>
        <v>8.0432670522784309E-4</v>
      </c>
      <c r="AE439" s="13">
        <f t="shared" si="690"/>
        <v>1.0669607132722237E-3</v>
      </c>
      <c r="AF439" s="13">
        <f t="shared" si="691"/>
        <v>7.0767584631166404E-4</v>
      </c>
      <c r="AG439" s="13">
        <f t="shared" si="692"/>
        <v>3.1291692825754168E-4</v>
      </c>
      <c r="AH439" s="13">
        <f t="shared" si="693"/>
        <v>1.8717634973392298E-2</v>
      </c>
      <c r="AI439" s="13">
        <f t="shared" si="694"/>
        <v>1.1304784615343549E-2</v>
      </c>
      <c r="AJ439" s="13">
        <f t="shared" si="695"/>
        <v>3.4138435593219249E-3</v>
      </c>
      <c r="AK439" s="13">
        <f t="shared" si="696"/>
        <v>6.872799582403259E-4</v>
      </c>
      <c r="AL439" s="13">
        <f t="shared" si="697"/>
        <v>3.32561719820425E-6</v>
      </c>
      <c r="AM439" s="13">
        <f t="shared" si="698"/>
        <v>9.7156934365856608E-5</v>
      </c>
      <c r="AN439" s="13">
        <f t="shared" si="699"/>
        <v>1.2888125100977751E-4</v>
      </c>
      <c r="AO439" s="13">
        <f t="shared" si="700"/>
        <v>8.5482199342029611E-5</v>
      </c>
      <c r="AP439" s="13">
        <f t="shared" si="701"/>
        <v>3.7798135089983612E-5</v>
      </c>
      <c r="AQ439" s="13">
        <f t="shared" si="702"/>
        <v>1.2535057245346798E-5</v>
      </c>
      <c r="AR439" s="13">
        <f t="shared" si="703"/>
        <v>4.9658878742121458E-3</v>
      </c>
      <c r="AS439" s="13">
        <f t="shared" si="704"/>
        <v>2.9992193416378131E-3</v>
      </c>
      <c r="AT439" s="13">
        <f t="shared" si="705"/>
        <v>9.0571081014203256E-4</v>
      </c>
      <c r="AU439" s="13">
        <f t="shared" si="706"/>
        <v>1.8233901962861691E-4</v>
      </c>
      <c r="AV439" s="13">
        <f t="shared" si="707"/>
        <v>2.7531567780927188E-5</v>
      </c>
      <c r="AW439" s="13">
        <f t="shared" si="708"/>
        <v>7.4011126687006527E-8</v>
      </c>
      <c r="AX439" s="13">
        <f t="shared" si="709"/>
        <v>9.7798877765486985E-6</v>
      </c>
      <c r="AY439" s="13">
        <f t="shared" si="710"/>
        <v>1.2973280596014561E-5</v>
      </c>
      <c r="AZ439" s="13">
        <f t="shared" si="711"/>
        <v>8.6047004458737668E-6</v>
      </c>
      <c r="BA439" s="13">
        <f t="shared" si="712"/>
        <v>3.8047878080514604E-6</v>
      </c>
      <c r="BB439" s="13">
        <f t="shared" si="713"/>
        <v>1.2617879921002023E-6</v>
      </c>
      <c r="BC439" s="13">
        <f t="shared" si="714"/>
        <v>3.3475904935126981E-7</v>
      </c>
      <c r="BD439" s="13">
        <f t="shared" si="715"/>
        <v>1.0978970016912869E-3</v>
      </c>
      <c r="BE439" s="13">
        <f t="shared" si="716"/>
        <v>6.6309067099528274E-4</v>
      </c>
      <c r="BF439" s="13">
        <f t="shared" si="717"/>
        <v>2.0024156969353343E-4</v>
      </c>
      <c r="BG439" s="13">
        <f t="shared" si="718"/>
        <v>4.0312924498591888E-5</v>
      </c>
      <c r="BH439" s="13">
        <f t="shared" si="719"/>
        <v>6.08689251231553E-6</v>
      </c>
      <c r="BI439" s="13">
        <f t="shared" si="720"/>
        <v>7.3525324034036841E-7</v>
      </c>
      <c r="BJ439" s="14">
        <f t="shared" si="721"/>
        <v>0.16955211399446141</v>
      </c>
      <c r="BK439" s="14">
        <f t="shared" si="722"/>
        <v>0.28678199167628743</v>
      </c>
      <c r="BL439" s="14">
        <f t="shared" si="723"/>
        <v>0.48677989445607617</v>
      </c>
      <c r="BM439" s="14">
        <f t="shared" si="724"/>
        <v>0.30405936606645501</v>
      </c>
      <c r="BN439" s="14">
        <f t="shared" si="725"/>
        <v>0.69548277701684769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</v>
      </c>
      <c r="F440" s="10">
        <f>VLOOKUP(B440,home!$B$2:$E$405,3,FALSE)</f>
        <v>1.2222</v>
      </c>
      <c r="G440" s="10">
        <f>VLOOKUP(C440,away!$B$2:$E$405,4,FALSE)</f>
        <v>0.76190000000000002</v>
      </c>
      <c r="H440" s="10">
        <f>VLOOKUP(A440,away!$A$2:$E$405,3,FALSE)</f>
        <v>1.1161000000000001</v>
      </c>
      <c r="I440" s="10">
        <f>VLOOKUP(C440,away!$B$2:$E$405,3,FALSE)</f>
        <v>1.6639999999999999</v>
      </c>
      <c r="J440" s="10">
        <f>VLOOKUP(B440,home!$B$2:$E$405,4,FALSE)</f>
        <v>0.89600000000000002</v>
      </c>
      <c r="K440" s="12">
        <f t="shared" si="670"/>
        <v>1.39679127</v>
      </c>
      <c r="L440" s="12">
        <f t="shared" si="671"/>
        <v>1.6640425984000002</v>
      </c>
      <c r="M440" s="13">
        <f t="shared" si="672"/>
        <v>4.6848613349428726E-2</v>
      </c>
      <c r="N440" s="13">
        <f t="shared" si="673"/>
        <v>6.5437734138087497E-2</v>
      </c>
      <c r="O440" s="13">
        <f t="shared" si="674"/>
        <v>7.7958088289420316E-2</v>
      </c>
      <c r="P440" s="13">
        <f t="shared" si="675"/>
        <v>0.10889117714855151</v>
      </c>
      <c r="Q440" s="13">
        <f t="shared" si="676"/>
        <v>4.570142788633081E-2</v>
      </c>
      <c r="R440" s="13">
        <f t="shared" si="677"/>
        <v>6.4862789901711806E-2</v>
      </c>
      <c r="S440" s="13">
        <f t="shared" si="678"/>
        <v>6.3274489963862632E-2</v>
      </c>
      <c r="T440" s="13">
        <f t="shared" si="679"/>
        <v>7.6049122810560157E-2</v>
      </c>
      <c r="U440" s="13">
        <f t="shared" si="680"/>
        <v>9.0599778682555199E-2</v>
      </c>
      <c r="V440" s="13">
        <f t="shared" si="681"/>
        <v>1.6341130393879709E-2</v>
      </c>
      <c r="W440" s="13">
        <f t="shared" si="682"/>
        <v>2.1278451832720483E-2</v>
      </c>
      <c r="X440" s="13">
        <f t="shared" si="683"/>
        <v>3.540825027764944E-2</v>
      </c>
      <c r="Y440" s="13">
        <f t="shared" si="684"/>
        <v>2.9460418398408655E-2</v>
      </c>
      <c r="Z440" s="13">
        <f t="shared" si="685"/>
        <v>3.5978148482505946E-2</v>
      </c>
      <c r="AA440" s="13">
        <f t="shared" si="686"/>
        <v>5.0253963711128051E-2</v>
      </c>
      <c r="AB440" s="13">
        <f t="shared" si="687"/>
        <v>3.509714889730025E-2</v>
      </c>
      <c r="AC440" s="13">
        <f t="shared" si="688"/>
        <v>2.3738761903894642E-3</v>
      </c>
      <c r="AD440" s="13">
        <f t="shared" si="689"/>
        <v>7.4303889397648653E-3</v>
      </c>
      <c r="AE440" s="13">
        <f t="shared" si="690"/>
        <v>1.2364483718448949E-2</v>
      </c>
      <c r="AF440" s="13">
        <f t="shared" si="691"/>
        <v>1.0287513807361145E-2</v>
      </c>
      <c r="AG440" s="13">
        <f t="shared" si="692"/>
        <v>5.7062870690257079E-3</v>
      </c>
      <c r="AH440" s="13">
        <f t="shared" si="693"/>
        <v>1.4967292921612552E-2</v>
      </c>
      <c r="AI440" s="13">
        <f t="shared" si="694"/>
        <v>2.0906184088441204E-2</v>
      </c>
      <c r="AJ440" s="13">
        <f t="shared" si="695"/>
        <v>1.4600787711873797E-2</v>
      </c>
      <c r="AK440" s="13">
        <f t="shared" si="696"/>
        <v>6.7980842703562003E-3</v>
      </c>
      <c r="AL440" s="13">
        <f t="shared" si="697"/>
        <v>2.2070593282956156E-4</v>
      </c>
      <c r="AM440" s="13">
        <f t="shared" si="698"/>
        <v>2.0757404807536235E-3</v>
      </c>
      <c r="AN440" s="13">
        <f t="shared" si="699"/>
        <v>3.4541205831973257E-3</v>
      </c>
      <c r="AO440" s="13">
        <f t="shared" si="700"/>
        <v>2.8739018952253013E-3</v>
      </c>
      <c r="AP440" s="13">
        <f t="shared" si="701"/>
        <v>1.5940983924257991E-3</v>
      </c>
      <c r="AQ440" s="13">
        <f t="shared" si="702"/>
        <v>6.6316190775937223E-4</v>
      </c>
      <c r="AR440" s="13">
        <f t="shared" si="703"/>
        <v>4.9812426008588196E-3</v>
      </c>
      <c r="AS440" s="13">
        <f t="shared" si="704"/>
        <v>6.9577561786316926E-3</v>
      </c>
      <c r="AT440" s="13">
        <f t="shared" si="705"/>
        <v>4.8592665445506564E-3</v>
      </c>
      <c r="AU440" s="13">
        <f t="shared" si="706"/>
        <v>2.2624603626771418E-3</v>
      </c>
      <c r="AV440" s="13">
        <f t="shared" si="707"/>
        <v>7.9004622082711612E-4</v>
      </c>
      <c r="AW440" s="13">
        <f t="shared" si="708"/>
        <v>1.4249757007644445E-5</v>
      </c>
      <c r="AX440" s="13">
        <f t="shared" si="709"/>
        <v>4.8322936371704428E-4</v>
      </c>
      <c r="AY440" s="13">
        <f t="shared" si="710"/>
        <v>8.0411424602288911E-4</v>
      </c>
      <c r="AZ440" s="13">
        <f t="shared" si="711"/>
        <v>6.6904017968119286E-4</v>
      </c>
      <c r="BA440" s="13">
        <f t="shared" si="712"/>
        <v>3.7110378634356515E-4</v>
      </c>
      <c r="BB440" s="13">
        <f t="shared" si="713"/>
        <v>1.5438312722580613E-4</v>
      </c>
      <c r="BC440" s="13">
        <f t="shared" si="714"/>
        <v>5.1380020035589682E-5</v>
      </c>
      <c r="BD440" s="13">
        <f t="shared" si="715"/>
        <v>1.3814999801323132E-3</v>
      </c>
      <c r="BE440" s="13">
        <f t="shared" si="716"/>
        <v>1.9296671117539884E-3</v>
      </c>
      <c r="BF440" s="13">
        <f t="shared" si="717"/>
        <v>1.3476710878520433E-3</v>
      </c>
      <c r="BG440" s="13">
        <f t="shared" si="718"/>
        <v>6.2747173678104589E-4</v>
      </c>
      <c r="BH440" s="13">
        <f t="shared" si="719"/>
        <v>2.1911176102687563E-4</v>
      </c>
      <c r="BI440" s="13">
        <f t="shared" si="720"/>
        <v>6.1210678991333216E-5</v>
      </c>
      <c r="BJ440" s="14">
        <f t="shared" si="721"/>
        <v>0.32231835286074517</v>
      </c>
      <c r="BK440" s="14">
        <f t="shared" si="722"/>
        <v>0.23875410722496446</v>
      </c>
      <c r="BL440" s="14">
        <f t="shared" si="723"/>
        <v>0.4014615227384824</v>
      </c>
      <c r="BM440" s="14">
        <f t="shared" si="724"/>
        <v>0.58802243610415217</v>
      </c>
      <c r="BN440" s="14">
        <f t="shared" si="725"/>
        <v>0.40969983071353067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</v>
      </c>
      <c r="F441" s="10">
        <f>VLOOKUP(B441,home!$B$2:$E$405,3,FALSE)</f>
        <v>1</v>
      </c>
      <c r="G441" s="10">
        <f>VLOOKUP(C441,away!$B$2:$E$405,4,FALSE)</f>
        <v>1.7778</v>
      </c>
      <c r="H441" s="10">
        <f>VLOOKUP(A441,away!$A$2:$E$405,3,FALSE)</f>
        <v>1.1161000000000001</v>
      </c>
      <c r="I441" s="10">
        <f>VLOOKUP(C441,away!$B$2:$E$405,3,FALSE)</f>
        <v>1.0452999999999999</v>
      </c>
      <c r="J441" s="10">
        <f>VLOOKUP(B441,home!$B$2:$E$405,4,FALSE)</f>
        <v>0.74660000000000004</v>
      </c>
      <c r="K441" s="12">
        <f t="shared" si="670"/>
        <v>2.6667000000000001</v>
      </c>
      <c r="L441" s="12">
        <f t="shared" si="671"/>
        <v>0.87102785577800002</v>
      </c>
      <c r="M441" s="13">
        <f t="shared" si="672"/>
        <v>2.9079324495114672E-2</v>
      </c>
      <c r="N441" s="13">
        <f t="shared" si="673"/>
        <v>7.7545834631122287E-2</v>
      </c>
      <c r="O441" s="13">
        <f t="shared" si="674"/>
        <v>2.5328901662452403E-2</v>
      </c>
      <c r="P441" s="13">
        <f t="shared" si="675"/>
        <v>6.7544582063261818E-2</v>
      </c>
      <c r="Q441" s="13">
        <f t="shared" si="676"/>
        <v>0.10339573860540696</v>
      </c>
      <c r="R441" s="13">
        <f t="shared" si="677"/>
        <v>1.1031089452128868E-2</v>
      </c>
      <c r="S441" s="13">
        <f t="shared" si="678"/>
        <v>3.9222631932760113E-2</v>
      </c>
      <c r="T441" s="13">
        <f t="shared" si="679"/>
        <v>9.0060568494050197E-2</v>
      </c>
      <c r="U441" s="13">
        <f t="shared" si="680"/>
        <v>2.9416606241992049E-2</v>
      </c>
      <c r="V441" s="13">
        <f t="shared" si="681"/>
        <v>1.0122794678644189E-2</v>
      </c>
      <c r="W441" s="13">
        <f t="shared" si="682"/>
        <v>9.1908472046346223E-2</v>
      </c>
      <c r="X441" s="13">
        <f t="shared" si="683"/>
        <v>8.0054839334361194E-2</v>
      </c>
      <c r="Y441" s="13">
        <f t="shared" si="684"/>
        <v>3.4864997525030458E-2</v>
      </c>
      <c r="Z441" s="13">
        <f t="shared" si="685"/>
        <v>3.2027953974610411E-3</v>
      </c>
      <c r="AA441" s="13">
        <f t="shared" si="686"/>
        <v>8.5408944864093575E-3</v>
      </c>
      <c r="AB441" s="13">
        <f t="shared" si="687"/>
        <v>1.1388001663453922E-2</v>
      </c>
      <c r="AC441" s="13">
        <f t="shared" si="688"/>
        <v>1.4695577264786982E-3</v>
      </c>
      <c r="AD441" s="13">
        <f t="shared" si="689"/>
        <v>6.1273080601497887E-2</v>
      </c>
      <c r="AE441" s="13">
        <f t="shared" si="690"/>
        <v>5.3370560013235264E-2</v>
      </c>
      <c r="AF441" s="13">
        <f t="shared" si="691"/>
        <v>2.3243622224999688E-2</v>
      </c>
      <c r="AG441" s="13">
        <f t="shared" si="692"/>
        <v>6.7486141423851167E-3</v>
      </c>
      <c r="AH441" s="13">
        <f t="shared" si="693"/>
        <v>6.9743100188653432E-4</v>
      </c>
      <c r="AI441" s="13">
        <f t="shared" si="694"/>
        <v>1.8598392527308207E-3</v>
      </c>
      <c r="AJ441" s="13">
        <f t="shared" si="695"/>
        <v>2.4798166676286409E-3</v>
      </c>
      <c r="AK441" s="13">
        <f t="shared" si="696"/>
        <v>2.2043090358550986E-3</v>
      </c>
      <c r="AL441" s="13">
        <f t="shared" si="697"/>
        <v>1.3653778301420542E-4</v>
      </c>
      <c r="AM441" s="13">
        <f t="shared" si="698"/>
        <v>3.2679384808002865E-2</v>
      </c>
      <c r="AN441" s="13">
        <f t="shared" si="699"/>
        <v>2.846465447745888E-2</v>
      </c>
      <c r="AO441" s="13">
        <f t="shared" si="700"/>
        <v>1.2396753477481327E-2</v>
      </c>
      <c r="AP441" s="13">
        <f t="shared" si="701"/>
        <v>3.5993058666996761E-3</v>
      </c>
      <c r="AQ441" s="13">
        <f t="shared" si="702"/>
        <v>7.8377391784014848E-4</v>
      </c>
      <c r="AR441" s="13">
        <f t="shared" si="703"/>
        <v>1.2149636602526608E-4</v>
      </c>
      <c r="AS441" s="13">
        <f t="shared" si="704"/>
        <v>3.2399435927957704E-4</v>
      </c>
      <c r="AT441" s="13">
        <f t="shared" si="705"/>
        <v>4.3199787894542425E-4</v>
      </c>
      <c r="AU441" s="13">
        <f t="shared" si="706"/>
        <v>3.840029145945875E-4</v>
      </c>
      <c r="AV441" s="13">
        <f t="shared" si="707"/>
        <v>2.5600514308734673E-4</v>
      </c>
      <c r="AW441" s="13">
        <f t="shared" si="708"/>
        <v>8.8096073314222153E-6</v>
      </c>
      <c r="AX441" s="13">
        <f t="shared" si="709"/>
        <v>1.452435257791689E-2</v>
      </c>
      <c r="AY441" s="13">
        <f t="shared" si="710"/>
        <v>1.2651115682506615E-2</v>
      </c>
      <c r="AZ441" s="13">
        <f t="shared" si="711"/>
        <v>5.5097370830665821E-3</v>
      </c>
      <c r="BA441" s="13">
        <f t="shared" si="712"/>
        <v>1.5997114924546729E-3</v>
      </c>
      <c r="BB441" s="13">
        <f t="shared" si="713"/>
        <v>3.4834831778405439E-4</v>
      </c>
      <c r="BC441" s="13">
        <f t="shared" si="714"/>
        <v>6.0684217660663667E-5</v>
      </c>
      <c r="BD441" s="13">
        <f t="shared" si="715"/>
        <v>1.7637786530634423E-5</v>
      </c>
      <c r="BE441" s="13">
        <f t="shared" si="716"/>
        <v>4.7034685341242806E-5</v>
      </c>
      <c r="BF441" s="13">
        <f t="shared" si="717"/>
        <v>6.2713697699746129E-5</v>
      </c>
      <c r="BG441" s="13">
        <f t="shared" si="718"/>
        <v>5.574620588530432E-5</v>
      </c>
      <c r="BH441" s="13">
        <f t="shared" si="719"/>
        <v>3.7164601808585264E-5</v>
      </c>
      <c r="BI441" s="13">
        <f t="shared" si="720"/>
        <v>1.9821368728590855E-5</v>
      </c>
      <c r="BJ441" s="14">
        <f t="shared" si="721"/>
        <v>0.73508414953730761</v>
      </c>
      <c r="BK441" s="14">
        <f t="shared" si="722"/>
        <v>0.1602265443617803</v>
      </c>
      <c r="BL441" s="14">
        <f t="shared" si="723"/>
        <v>9.4704504472463993E-2</v>
      </c>
      <c r="BM441" s="14">
        <f t="shared" si="724"/>
        <v>0.66665021678435099</v>
      </c>
      <c r="BN441" s="14">
        <f t="shared" si="725"/>
        <v>0.31392547090948703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</v>
      </c>
      <c r="F442" s="10">
        <f>VLOOKUP(B442,home!$B$2:$E$405,3,FALSE)</f>
        <v>1</v>
      </c>
      <c r="G442" s="10">
        <f>VLOOKUP(C442,away!$B$2:$E$405,4,FALSE)</f>
        <v>0.91669999999999996</v>
      </c>
      <c r="H442" s="10">
        <f>VLOOKUP(A442,away!$A$2:$E$405,3,FALSE)</f>
        <v>1.1161000000000001</v>
      </c>
      <c r="I442" s="10">
        <f>VLOOKUP(C442,away!$B$2:$E$405,3,FALSE)</f>
        <v>0.89600000000000002</v>
      </c>
      <c r="J442" s="10">
        <f>VLOOKUP(B442,home!$B$2:$E$405,4,FALSE)</f>
        <v>0.89600000000000002</v>
      </c>
      <c r="K442" s="12">
        <f t="shared" si="670"/>
        <v>1.3750499999999999</v>
      </c>
      <c r="L442" s="12">
        <f t="shared" si="671"/>
        <v>0.89602293760000007</v>
      </c>
      <c r="M442" s="13">
        <f t="shared" si="672"/>
        <v>0.10320139200552632</v>
      </c>
      <c r="N442" s="13">
        <f t="shared" si="673"/>
        <v>0.14190707407719896</v>
      </c>
      <c r="O442" s="13">
        <f t="shared" si="674"/>
        <v>9.2470814429200854E-2</v>
      </c>
      <c r="P442" s="13">
        <f t="shared" si="675"/>
        <v>0.12715199338087263</v>
      </c>
      <c r="Q442" s="13">
        <f t="shared" si="676"/>
        <v>9.7564661104926231E-2</v>
      </c>
      <c r="R442" s="13">
        <f t="shared" si="677"/>
        <v>4.1427985393558513E-2</v>
      </c>
      <c r="S442" s="13">
        <f t="shared" si="678"/>
        <v>3.916524066812907E-2</v>
      </c>
      <c r="T442" s="13">
        <f t="shared" si="679"/>
        <v>8.7420174249184468E-2</v>
      </c>
      <c r="U442" s="13">
        <f t="shared" si="680"/>
        <v>5.696555131541263E-2</v>
      </c>
      <c r="V442" s="13">
        <f t="shared" si="681"/>
        <v>5.361618487910366E-3</v>
      </c>
      <c r="W442" s="13">
        <f t="shared" si="682"/>
        <v>4.4718762417442964E-2</v>
      </c>
      <c r="X442" s="13">
        <f t="shared" si="683"/>
        <v>4.0069036867113723E-2</v>
      </c>
      <c r="Y442" s="13">
        <f t="shared" si="684"/>
        <v>1.795138806023697E-2</v>
      </c>
      <c r="Z442" s="13">
        <f t="shared" si="685"/>
        <v>1.2373475057062065E-2</v>
      </c>
      <c r="AA442" s="13">
        <f t="shared" si="686"/>
        <v>1.7014146877213192E-2</v>
      </c>
      <c r="AB442" s="13">
        <f t="shared" si="687"/>
        <v>1.1697651331756001E-2</v>
      </c>
      <c r="AC442" s="13">
        <f t="shared" si="688"/>
        <v>4.1287020530754822E-4</v>
      </c>
      <c r="AD442" s="13">
        <f t="shared" si="689"/>
        <v>1.5372633565526228E-2</v>
      </c>
      <c r="AE442" s="13">
        <f t="shared" si="690"/>
        <v>1.3774232286031174E-2</v>
      </c>
      <c r="AF442" s="13">
        <f t="shared" si="691"/>
        <v>6.1710140380572083E-3</v>
      </c>
      <c r="AG442" s="13">
        <f t="shared" si="692"/>
        <v>1.8431233754502862E-3</v>
      </c>
      <c r="AH442" s="13">
        <f t="shared" si="693"/>
        <v>2.7717293672372694E-3</v>
      </c>
      <c r="AI442" s="13">
        <f t="shared" si="694"/>
        <v>3.8112664664196067E-3</v>
      </c>
      <c r="AJ442" s="13">
        <f t="shared" si="695"/>
        <v>2.6203409773251406E-3</v>
      </c>
      <c r="AK442" s="13">
        <f t="shared" si="696"/>
        <v>1.2010332869569788E-3</v>
      </c>
      <c r="AL442" s="13">
        <f t="shared" si="697"/>
        <v>2.0347504463743565E-5</v>
      </c>
      <c r="AM442" s="13">
        <f t="shared" si="698"/>
        <v>4.2276279568553678E-3</v>
      </c>
      <c r="AN442" s="13">
        <f t="shared" si="699"/>
        <v>3.7880516209814327E-3</v>
      </c>
      <c r="AO442" s="13">
        <f t="shared" si="700"/>
        <v>1.6970905706061128E-3</v>
      </c>
      <c r="AP442" s="13">
        <f t="shared" si="701"/>
        <v>5.0687735948258311E-4</v>
      </c>
      <c r="AQ442" s="13">
        <f t="shared" si="702"/>
        <v>1.1354343516162882E-4</v>
      </c>
      <c r="AR442" s="13">
        <f t="shared" si="703"/>
        <v>4.9670661797282555E-4</v>
      </c>
      <c r="AS442" s="13">
        <f t="shared" si="704"/>
        <v>6.8299643504353381E-4</v>
      </c>
      <c r="AT442" s="13">
        <f t="shared" si="705"/>
        <v>4.6957712400330561E-4</v>
      </c>
      <c r="AU442" s="13">
        <f t="shared" si="706"/>
        <v>2.1523067478691527E-4</v>
      </c>
      <c r="AV442" s="13">
        <f t="shared" si="707"/>
        <v>7.3988234841436916E-5</v>
      </c>
      <c r="AW442" s="13">
        <f t="shared" si="708"/>
        <v>6.9637996763558259E-7</v>
      </c>
      <c r="AX442" s="13">
        <f t="shared" si="709"/>
        <v>9.6886663701232882E-4</v>
      </c>
      <c r="AY442" s="13">
        <f t="shared" si="710"/>
        <v>8.6812673023841985E-4</v>
      </c>
      <c r="AZ442" s="13">
        <f t="shared" si="711"/>
        <v>3.8893073151865588E-4</v>
      </c>
      <c r="BA442" s="13">
        <f t="shared" si="712"/>
        <v>1.1616361885942099E-4</v>
      </c>
      <c r="BB442" s="13">
        <f t="shared" si="713"/>
        <v>2.6021316753166286E-5</v>
      </c>
      <c r="BC442" s="13">
        <f t="shared" si="714"/>
        <v>4.6631393354784317E-6</v>
      </c>
      <c r="BD442" s="13">
        <f t="shared" si="715"/>
        <v>7.4176753826895345E-5</v>
      </c>
      <c r="BE442" s="13">
        <f t="shared" si="716"/>
        <v>1.0199674534967243E-4</v>
      </c>
      <c r="BF442" s="13">
        <f t="shared" si="717"/>
        <v>7.0125312346533549E-5</v>
      </c>
      <c r="BG442" s="13">
        <f t="shared" si="718"/>
        <v>3.214193691403367E-5</v>
      </c>
      <c r="BH442" s="13">
        <f t="shared" si="719"/>
        <v>1.1049192588410496E-5</v>
      </c>
      <c r="BI442" s="13">
        <f t="shared" si="720"/>
        <v>3.0386384537387699E-6</v>
      </c>
      <c r="BJ442" s="14">
        <f t="shared" si="721"/>
        <v>0.47949806315797283</v>
      </c>
      <c r="BK442" s="14">
        <f t="shared" si="722"/>
        <v>0.2761815889824481</v>
      </c>
      <c r="BL442" s="14">
        <f t="shared" si="723"/>
        <v>0.23221154711120748</v>
      </c>
      <c r="BM442" s="14">
        <f t="shared" si="724"/>
        <v>0.39567332356713619</v>
      </c>
      <c r="BN442" s="14">
        <f t="shared" si="725"/>
        <v>0.60372392039128353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1.5278</v>
      </c>
      <c r="F443" s="10">
        <f>VLOOKUP(B443,home!$B$2:$E$405,3,FALSE)</f>
        <v>0.90629999999999999</v>
      </c>
      <c r="G443" s="10">
        <f>VLOOKUP(C443,away!$B$2:$E$405,4,FALSE)</f>
        <v>1.0069999999999999</v>
      </c>
      <c r="H443" s="10">
        <f>VLOOKUP(A443,away!$A$2:$E$405,3,FALSE)</f>
        <v>1.0787</v>
      </c>
      <c r="I443" s="10">
        <f>VLOOKUP(C443,away!$B$2:$E$405,3,FALSE)</f>
        <v>1.0697000000000001</v>
      </c>
      <c r="J443" s="10">
        <f>VLOOKUP(B443,home!$B$2:$E$405,4,FALSE)</f>
        <v>1.2122999999999999</v>
      </c>
      <c r="K443" s="12">
        <f t="shared" si="670"/>
        <v>1.3943376559799998</v>
      </c>
      <c r="L443" s="12">
        <f t="shared" si="671"/>
        <v>1.398855258297</v>
      </c>
      <c r="M443" s="13">
        <f t="shared" si="672"/>
        <v>6.1225413996701006E-2</v>
      </c>
      <c r="N443" s="13">
        <f t="shared" si="673"/>
        <v>8.5368900238565151E-2</v>
      </c>
      <c r="O443" s="13">
        <f t="shared" si="674"/>
        <v>8.5645492310695931E-2</v>
      </c>
      <c r="P443" s="13">
        <f t="shared" si="675"/>
        <v>0.11941873499374886</v>
      </c>
      <c r="Q443" s="13">
        <f t="shared" si="676"/>
        <v>5.9516536126115703E-2</v>
      </c>
      <c r="R443" s="13">
        <f t="shared" si="677"/>
        <v>5.9902823634126155E-2</v>
      </c>
      <c r="S443" s="13">
        <f t="shared" si="678"/>
        <v>5.82308609145364E-2</v>
      </c>
      <c r="T443" s="13">
        <f t="shared" si="679"/>
        <v>8.3255019515640294E-2</v>
      </c>
      <c r="U443" s="13">
        <f t="shared" si="680"/>
        <v>8.3524762692590793E-2</v>
      </c>
      <c r="V443" s="13">
        <f t="shared" si="681"/>
        <v>1.2619769932621568E-2</v>
      </c>
      <c r="W443" s="13">
        <f t="shared" si="682"/>
        <v>2.7662049158045723E-2</v>
      </c>
      <c r="X443" s="13">
        <f t="shared" si="683"/>
        <v>3.8695202920002357E-2</v>
      </c>
      <c r="Y443" s="13">
        <f t="shared" si="684"/>
        <v>2.7064494037757368E-2</v>
      </c>
      <c r="Z443" s="13">
        <f t="shared" si="685"/>
        <v>2.7931793275811731E-2</v>
      </c>
      <c r="AA443" s="13">
        <f t="shared" si="686"/>
        <v>3.8946351163513242E-2</v>
      </c>
      <c r="AB443" s="13">
        <f t="shared" si="687"/>
        <v>2.7152181995153502E-2</v>
      </c>
      <c r="AC443" s="13">
        <f t="shared" si="688"/>
        <v>1.5384103418915006E-3</v>
      </c>
      <c r="AD443" s="13">
        <f t="shared" si="689"/>
        <v>9.6425591956582502E-3</v>
      </c>
      <c r="AE443" s="13">
        <f t="shared" si="690"/>
        <v>1.3488544634286632E-2</v>
      </c>
      <c r="AF443" s="13">
        <f t="shared" si="691"/>
        <v>9.4342607942228211E-3</v>
      </c>
      <c r="AG443" s="13">
        <f t="shared" si="692"/>
        <v>4.3990551067146092E-3</v>
      </c>
      <c r="AH443" s="13">
        <f t="shared" si="693"/>
        <v>9.7681339743835079E-3</v>
      </c>
      <c r="AI443" s="13">
        <f t="shared" si="694"/>
        <v>1.3620077029140499E-2</v>
      </c>
      <c r="AJ443" s="13">
        <f t="shared" si="695"/>
        <v>9.4954931395394033E-3</v>
      </c>
      <c r="AK443" s="13">
        <f t="shared" si="696"/>
        <v>4.4133078821865148E-3</v>
      </c>
      <c r="AL443" s="13">
        <f t="shared" si="697"/>
        <v>1.2002533257831962E-4</v>
      </c>
      <c r="AM443" s="13">
        <f t="shared" si="698"/>
        <v>2.6889966773045023E-3</v>
      </c>
      <c r="AN443" s="13">
        <f t="shared" si="699"/>
        <v>3.7615171415905637E-3</v>
      </c>
      <c r="AO443" s="13">
        <f t="shared" si="700"/>
        <v>2.6309090163441312E-3</v>
      </c>
      <c r="AP443" s="13">
        <f t="shared" si="701"/>
        <v>1.2267536372046587E-3</v>
      </c>
      <c r="AQ443" s="13">
        <f t="shared" si="702"/>
        <v>4.2901269400967681E-4</v>
      </c>
      <c r="AR443" s="13">
        <f t="shared" si="703"/>
        <v>2.7328411147631878E-3</v>
      </c>
      <c r="AS443" s="13">
        <f t="shared" si="704"/>
        <v>3.8105032741246729E-3</v>
      </c>
      <c r="AT443" s="13">
        <f t="shared" si="705"/>
        <v>2.656564101673556E-3</v>
      </c>
      <c r="AU443" s="13">
        <f t="shared" si="706"/>
        <v>1.2347157874960403E-3</v>
      </c>
      <c r="AV443" s="13">
        <f t="shared" si="707"/>
        <v>4.3040267923468209E-4</v>
      </c>
      <c r="AW443" s="13">
        <f t="shared" si="708"/>
        <v>6.5029610563711474E-6</v>
      </c>
      <c r="AX443" s="13">
        <f t="shared" si="709"/>
        <v>6.2489488732846079E-4</v>
      </c>
      <c r="AY443" s="13">
        <f t="shared" si="710"/>
        <v>8.7413749902232865E-4</v>
      </c>
      <c r="AZ443" s="13">
        <f t="shared" si="711"/>
        <v>6.1139591849098665E-4</v>
      </c>
      <c r="BA443" s="13">
        <f t="shared" si="712"/>
        <v>2.8508479849414695E-4</v>
      </c>
      <c r="BB443" s="13">
        <f t="shared" si="713"/>
        <v>9.9698092358519548E-5</v>
      </c>
      <c r="BC443" s="13">
        <f t="shared" si="714"/>
        <v>2.7892640147578995E-5</v>
      </c>
      <c r="BD443" s="13">
        <f t="shared" si="715"/>
        <v>6.3714152724612006E-4</v>
      </c>
      <c r="BE443" s="13">
        <f t="shared" si="716"/>
        <v>8.8839042362787212E-4</v>
      </c>
      <c r="BF443" s="13">
        <f t="shared" si="717"/>
        <v>6.193581104381832E-4</v>
      </c>
      <c r="BG443" s="13">
        <f t="shared" si="718"/>
        <v>2.8786477864019288E-4</v>
      </c>
      <c r="BH443" s="13">
        <f t="shared" si="719"/>
        <v>1.00345175172092E-4</v>
      </c>
      <c r="BI443" s="13">
        <f t="shared" si="720"/>
        <v>2.7983011267671437E-5</v>
      </c>
      <c r="BJ443" s="14">
        <f t="shared" si="721"/>
        <v>0.37178691472930442</v>
      </c>
      <c r="BK443" s="14">
        <f t="shared" si="722"/>
        <v>0.25402735301110002</v>
      </c>
      <c r="BL443" s="14">
        <f t="shared" si="723"/>
        <v>0.34589473380501384</v>
      </c>
      <c r="BM443" s="14">
        <f t="shared" si="724"/>
        <v>0.52769525898331127</v>
      </c>
      <c r="BN443" s="14">
        <f t="shared" si="725"/>
        <v>0.47107790129995275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1.5278</v>
      </c>
      <c r="F444" s="10">
        <f>VLOOKUP(B444,home!$B$2:$E$405,3,FALSE)</f>
        <v>0.748</v>
      </c>
      <c r="G444" s="10">
        <f>VLOOKUP(C444,away!$B$2:$E$405,4,FALSE)</f>
        <v>0.55379999999999996</v>
      </c>
      <c r="H444" s="10">
        <f>VLOOKUP(A444,away!$A$2:$E$405,3,FALSE)</f>
        <v>1.0787</v>
      </c>
      <c r="I444" s="10">
        <f>VLOOKUP(C444,away!$B$2:$E$405,3,FALSE)</f>
        <v>0.99839999999999995</v>
      </c>
      <c r="J444" s="10">
        <f>VLOOKUP(B444,home!$B$2:$E$405,4,FALSE)</f>
        <v>0.72840000000000005</v>
      </c>
      <c r="K444" s="12">
        <f t="shared" si="670"/>
        <v>0.63287953872000002</v>
      </c>
      <c r="L444" s="12">
        <f t="shared" si="671"/>
        <v>0.78446791987199993</v>
      </c>
      <c r="M444" s="13">
        <f t="shared" si="672"/>
        <v>0.24235602443511023</v>
      </c>
      <c r="N444" s="13">
        <f t="shared" si="673"/>
        <v>0.15338216895050563</v>
      </c>
      <c r="O444" s="13">
        <f t="shared" si="674"/>
        <v>0.19012052635705853</v>
      </c>
      <c r="P444" s="13">
        <f t="shared" si="675"/>
        <v>0.12032339102205881</v>
      </c>
      <c r="Q444" s="13">
        <f t="shared" si="676"/>
        <v>4.8536218166634552E-2</v>
      </c>
      <c r="R444" s="13">
        <f t="shared" si="677"/>
        <v>7.4571726918145717E-2</v>
      </c>
      <c r="S444" s="13">
        <f t="shared" si="678"/>
        <v>1.4934349642011482E-2</v>
      </c>
      <c r="T444" s="13">
        <f t="shared" si="679"/>
        <v>3.8075106103633384E-2</v>
      </c>
      <c r="U444" s="13">
        <f t="shared" si="680"/>
        <v>4.7194920133509871E-2</v>
      </c>
      <c r="V444" s="13">
        <f t="shared" si="681"/>
        <v>8.2383463924579254E-4</v>
      </c>
      <c r="W444" s="13">
        <f t="shared" si="682"/>
        <v>1.0239193121504321E-2</v>
      </c>
      <c r="X444" s="13">
        <f t="shared" si="683"/>
        <v>8.0323185291941851E-3</v>
      </c>
      <c r="Y444" s="13">
        <f t="shared" si="684"/>
        <v>3.1505481041731419E-3</v>
      </c>
      <c r="Z444" s="13">
        <f t="shared" si="685"/>
        <v>1.9499709165580199E-2</v>
      </c>
      <c r="AA444" s="13">
        <f t="shared" si="686"/>
        <v>1.2340966941886553E-2</v>
      </c>
      <c r="AB444" s="13">
        <f t="shared" si="687"/>
        <v>3.9051727327699651E-3</v>
      </c>
      <c r="AC444" s="13">
        <f t="shared" si="688"/>
        <v>2.556326422732193E-5</v>
      </c>
      <c r="AD444" s="13">
        <f t="shared" si="689"/>
        <v>1.6200439549006627E-3</v>
      </c>
      <c r="AE444" s="13">
        <f t="shared" si="690"/>
        <v>1.2708725114021309E-3</v>
      </c>
      <c r="AF444" s="13">
        <f t="shared" si="691"/>
        <v>4.9847935772106709E-4</v>
      </c>
      <c r="AG444" s="13">
        <f t="shared" si="692"/>
        <v>1.3034702161685867E-4</v>
      </c>
      <c r="AH444" s="13">
        <f t="shared" si="693"/>
        <v>3.8242240718079166E-3</v>
      </c>
      <c r="AI444" s="13">
        <f t="shared" si="694"/>
        <v>2.4202731665277149E-3</v>
      </c>
      <c r="AJ444" s="13">
        <f t="shared" si="695"/>
        <v>7.6587068260422682E-4</v>
      </c>
      <c r="AK444" s="13">
        <f t="shared" si="696"/>
        <v>1.6156796144191154E-4</v>
      </c>
      <c r="AL444" s="13">
        <f t="shared" si="697"/>
        <v>5.0765953016328886E-7</v>
      </c>
      <c r="AM444" s="13">
        <f t="shared" si="698"/>
        <v>2.0505853417673118E-4</v>
      </c>
      <c r="AN444" s="13">
        <f t="shared" si="699"/>
        <v>1.6086184175762174E-4</v>
      </c>
      <c r="AO444" s="13">
        <f t="shared" si="700"/>
        <v>6.309547719519016E-5</v>
      </c>
      <c r="AP444" s="13">
        <f t="shared" si="701"/>
        <v>1.6498792582880681E-5</v>
      </c>
      <c r="AQ444" s="13">
        <f t="shared" si="702"/>
        <v>3.2356933744729964E-6</v>
      </c>
      <c r="AR444" s="13">
        <f t="shared" si="703"/>
        <v>5.9999622054711745E-4</v>
      </c>
      <c r="AS444" s="13">
        <f t="shared" si="704"/>
        <v>3.7972533129360315E-4</v>
      </c>
      <c r="AT444" s="13">
        <f t="shared" si="705"/>
        <v>1.2016019625469735E-4</v>
      </c>
      <c r="AU444" s="13">
        <f t="shared" si="706"/>
        <v>2.5348976526059178E-5</v>
      </c>
      <c r="AV444" s="13">
        <f t="shared" si="707"/>
        <v>4.0107121427091095E-6</v>
      </c>
      <c r="AW444" s="13">
        <f t="shared" si="708"/>
        <v>7.0011000799669071E-9</v>
      </c>
      <c r="AX444" s="13">
        <f t="shared" si="709"/>
        <v>2.1629558420061493E-5</v>
      </c>
      <c r="AY444" s="13">
        <f t="shared" si="710"/>
        <v>1.6967694701535544E-5</v>
      </c>
      <c r="AZ444" s="13">
        <f t="shared" si="711"/>
        <v>6.6553060837683705E-6</v>
      </c>
      <c r="BA444" s="13">
        <f t="shared" si="712"/>
        <v>1.7402913732150799E-6</v>
      </c>
      <c r="BB444" s="13">
        <f t="shared" si="713"/>
        <v>3.4130068837930493E-7</v>
      </c>
      <c r="BC444" s="13">
        <f t="shared" si="714"/>
        <v>5.3547888212759021E-8</v>
      </c>
      <c r="BD444" s="13">
        <f t="shared" si="715"/>
        <v>7.8446297843943127E-5</v>
      </c>
      <c r="BE444" s="13">
        <f t="shared" si="716"/>
        <v>4.9647056793766468E-5</v>
      </c>
      <c r="BF444" s="13">
        <f t="shared" si="717"/>
        <v>1.5710303201222278E-5</v>
      </c>
      <c r="BG444" s="13">
        <f t="shared" si="718"/>
        <v>3.3142431477136319E-6</v>
      </c>
      <c r="BH444" s="13">
        <f t="shared" si="719"/>
        <v>5.24379168632731E-7</v>
      </c>
      <c r="BI444" s="13">
        <f t="shared" si="720"/>
        <v>6.6373769271731986E-8</v>
      </c>
      <c r="BJ444" s="14">
        <f t="shared" si="721"/>
        <v>0.26543143385952805</v>
      </c>
      <c r="BK444" s="14">
        <f t="shared" si="722"/>
        <v>0.37848063835688528</v>
      </c>
      <c r="BL444" s="14">
        <f t="shared" si="723"/>
        <v>0.33658219905644121</v>
      </c>
      <c r="BM444" s="14">
        <f t="shared" si="724"/>
        <v>0.17068696389531968</v>
      </c>
      <c r="BN444" s="14">
        <f t="shared" si="725"/>
        <v>0.82929005584951354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1.5278</v>
      </c>
      <c r="F445" s="10">
        <f>VLOOKUP(B445,home!$B$2:$E$405,3,FALSE)</f>
        <v>1.4026000000000001</v>
      </c>
      <c r="G445" s="10">
        <f>VLOOKUP(C445,away!$B$2:$E$405,4,FALSE)</f>
        <v>0.80559999999999998</v>
      </c>
      <c r="H445" s="10">
        <f>VLOOKUP(A445,away!$A$2:$E$405,3,FALSE)</f>
        <v>1.0787</v>
      </c>
      <c r="I445" s="10">
        <f>VLOOKUP(C445,away!$B$2:$E$405,3,FALSE)</f>
        <v>1.4975000000000001</v>
      </c>
      <c r="J445" s="10">
        <f>VLOOKUP(B445,home!$B$2:$E$405,4,FALSE)</f>
        <v>1.0595000000000001</v>
      </c>
      <c r="K445" s="12">
        <f t="shared" si="670"/>
        <v>1.7263140207680001</v>
      </c>
      <c r="L445" s="12">
        <f t="shared" si="671"/>
        <v>1.7114667683750002</v>
      </c>
      <c r="M445" s="13">
        <f t="shared" si="672"/>
        <v>3.2135922641740457E-2</v>
      </c>
      <c r="N445" s="13">
        <f t="shared" si="673"/>
        <v>5.5476693826752389E-2</v>
      </c>
      <c r="O445" s="13">
        <f t="shared" si="674"/>
        <v>5.4999563672408554E-2</v>
      </c>
      <c r="P445" s="13">
        <f t="shared" si="675"/>
        <v>9.494651790380125E-2</v>
      </c>
      <c r="Q445" s="13">
        <f t="shared" si="676"/>
        <v>4.7885097189488107E-2</v>
      </c>
      <c r="R445" s="13">
        <f t="shared" si="677"/>
        <v>4.7064962750226064E-2</v>
      </c>
      <c r="S445" s="13">
        <f t="shared" si="678"/>
        <v>7.0130562008103997E-2</v>
      </c>
      <c r="T445" s="13">
        <f t="shared" si="679"/>
        <v>8.1953752540216029E-2</v>
      </c>
      <c r="U445" s="13">
        <f t="shared" si="680"/>
        <v>8.1248905082638906E-2</v>
      </c>
      <c r="V445" s="13">
        <f t="shared" si="681"/>
        <v>2.3022531636907338E-2</v>
      </c>
      <c r="W445" s="13">
        <f t="shared" si="682"/>
        <v>2.7554904888017224E-2</v>
      </c>
      <c r="X445" s="13">
        <f t="shared" si="683"/>
        <v>4.7159304021575345E-2</v>
      </c>
      <c r="Y445" s="13">
        <f t="shared" si="684"/>
        <v>4.0355790826309849E-2</v>
      </c>
      <c r="Z445" s="13">
        <f t="shared" si="685"/>
        <v>2.6850039900606391E-2</v>
      </c>
      <c r="AA445" s="13">
        <f t="shared" si="686"/>
        <v>4.6351600338597053E-2</v>
      </c>
      <c r="AB445" s="13">
        <f t="shared" si="687"/>
        <v>4.0008708774777448E-2</v>
      </c>
      <c r="AC445" s="13">
        <f t="shared" si="688"/>
        <v>4.2512961986176882E-3</v>
      </c>
      <c r="AD445" s="13">
        <f t="shared" si="689"/>
        <v>1.1892104662278214E-2</v>
      </c>
      <c r="AE445" s="13">
        <f t="shared" si="690"/>
        <v>2.0352941935526569E-2</v>
      </c>
      <c r="AF445" s="13">
        <f t="shared" si="691"/>
        <v>1.7416691880659842E-2</v>
      </c>
      <c r="AG445" s="13">
        <f t="shared" si="692"/>
        <v>9.9360297895920019E-3</v>
      </c>
      <c r="AH445" s="13">
        <f t="shared" si="693"/>
        <v>1.1488237754857656E-2</v>
      </c>
      <c r="AI445" s="13">
        <f t="shared" si="694"/>
        <v>1.9832305910127062E-2</v>
      </c>
      <c r="AJ445" s="13">
        <f t="shared" si="695"/>
        <v>1.7118393878406211E-2</v>
      </c>
      <c r="AK445" s="13">
        <f t="shared" si="696"/>
        <v>9.8505744551072479E-3</v>
      </c>
      <c r="AL445" s="13">
        <f t="shared" si="697"/>
        <v>5.0242312957541463E-4</v>
      </c>
      <c r="AM445" s="13">
        <f t="shared" si="698"/>
        <v>4.1059014029862766E-3</v>
      </c>
      <c r="AN445" s="13">
        <f t="shared" si="699"/>
        <v>7.0271138054353033E-3</v>
      </c>
      <c r="AO445" s="13">
        <f t="shared" si="700"/>
        <v>6.0133358777958541E-3</v>
      </c>
      <c r="AP445" s="13">
        <f t="shared" si="701"/>
        <v>3.4305415073082393E-3</v>
      </c>
      <c r="AQ445" s="13">
        <f t="shared" si="702"/>
        <v>1.4678144468222832E-3</v>
      </c>
      <c r="AR445" s="13">
        <f t="shared" si="703"/>
        <v>3.9323474289259825E-3</v>
      </c>
      <c r="AS445" s="13">
        <f t="shared" si="704"/>
        <v>6.7884665010859201E-3</v>
      </c>
      <c r="AT445" s="13">
        <f t="shared" si="705"/>
        <v>5.8595124501692568E-3</v>
      </c>
      <c r="AU445" s="13">
        <f t="shared" si="706"/>
        <v>3.3717861658639483E-3</v>
      </c>
      <c r="AV445" s="13">
        <f t="shared" si="707"/>
        <v>1.4551904332906285E-3</v>
      </c>
      <c r="AW445" s="13">
        <f t="shared" si="708"/>
        <v>4.1233992943145515E-5</v>
      </c>
      <c r="AX445" s="13">
        <f t="shared" si="709"/>
        <v>1.1813458599777007E-3</v>
      </c>
      <c r="AY445" s="13">
        <f t="shared" si="710"/>
        <v>2.0218341813092212E-3</v>
      </c>
      <c r="AZ445" s="13">
        <f t="shared" si="711"/>
        <v>1.7301510062377036E-3</v>
      </c>
      <c r="BA445" s="13">
        <f t="shared" si="712"/>
        <v>9.8703198381546592E-4</v>
      </c>
      <c r="BB445" s="13">
        <f t="shared" si="713"/>
        <v>4.2231810990585517E-4</v>
      </c>
      <c r="BC445" s="13">
        <f t="shared" si="714"/>
        <v>1.445566821573625E-4</v>
      </c>
      <c r="BD445" s="13">
        <f t="shared" si="715"/>
        <v>1.1216803243852811E-3</v>
      </c>
      <c r="BE445" s="13">
        <f t="shared" si="716"/>
        <v>1.9363724708059095E-3</v>
      </c>
      <c r="BF445" s="13">
        <f t="shared" si="717"/>
        <v>1.6713934728907085E-3</v>
      </c>
      <c r="BG445" s="13">
        <f t="shared" si="718"/>
        <v>9.6178332882378343E-4</v>
      </c>
      <c r="BH445" s="13">
        <f t="shared" si="719"/>
        <v>4.1508501137235449E-4</v>
      </c>
      <c r="BI445" s="13">
        <f t="shared" si="720"/>
        <v>1.4331341498854806E-4</v>
      </c>
      <c r="BJ445" s="14">
        <f t="shared" si="721"/>
        <v>0.38851525642416679</v>
      </c>
      <c r="BK445" s="14">
        <f t="shared" si="722"/>
        <v>0.22701108770005538</v>
      </c>
      <c r="BL445" s="14">
        <f t="shared" si="723"/>
        <v>0.3556201836197484</v>
      </c>
      <c r="BM445" s="14">
        <f t="shared" si="724"/>
        <v>0.66350720947179442</v>
      </c>
      <c r="BN445" s="14">
        <f t="shared" si="725"/>
        <v>0.33250875798441681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1.5278</v>
      </c>
      <c r="F446" s="10">
        <f>VLOOKUP(B446,home!$B$2:$E$405,3,FALSE)</f>
        <v>0.90629999999999999</v>
      </c>
      <c r="G446" s="10">
        <f>VLOOKUP(C446,away!$B$2:$E$405,4,FALSE)</f>
        <v>0.93510000000000004</v>
      </c>
      <c r="H446" s="10">
        <f>VLOOKUP(A446,away!$A$2:$E$405,3,FALSE)</f>
        <v>1.0787</v>
      </c>
      <c r="I446" s="10">
        <f>VLOOKUP(C446,away!$B$2:$E$405,3,FALSE)</f>
        <v>1.0595000000000001</v>
      </c>
      <c r="J446" s="10">
        <f>VLOOKUP(B446,home!$B$2:$E$405,4,FALSE)</f>
        <v>1.4261999999999999</v>
      </c>
      <c r="K446" s="12">
        <f t="shared" si="670"/>
        <v>1.2947816704140001</v>
      </c>
      <c r="L446" s="12">
        <f t="shared" si="671"/>
        <v>1.62997923543</v>
      </c>
      <c r="M446" s="13">
        <f t="shared" si="672"/>
        <v>5.3677524360970549E-2</v>
      </c>
      <c r="N446" s="13">
        <f t="shared" si="673"/>
        <v>6.9500674655785646E-2</v>
      </c>
      <c r="O446" s="13">
        <f t="shared" si="674"/>
        <v>8.749325011766998E-2</v>
      </c>
      <c r="P446" s="13">
        <f t="shared" si="675"/>
        <v>0.11328465653730665</v>
      </c>
      <c r="Q446" s="13">
        <f t="shared" si="676"/>
        <v>4.4994099812859054E-2</v>
      </c>
      <c r="R446" s="13">
        <f t="shared" si="677"/>
        <v>7.1306090466042735E-2</v>
      </c>
      <c r="S446" s="13">
        <f t="shared" si="678"/>
        <v>5.9770889024582316E-2</v>
      </c>
      <c r="T446" s="13">
        <f t="shared" si="679"/>
        <v>7.3339448411825117E-2</v>
      </c>
      <c r="U446" s="13">
        <f t="shared" si="680"/>
        <v>9.2325818924314643E-2</v>
      </c>
      <c r="V446" s="13">
        <f t="shared" si="681"/>
        <v>1.4016055891567967E-2</v>
      </c>
      <c r="W446" s="13">
        <f t="shared" si="682"/>
        <v>1.9419178571489299E-2</v>
      </c>
      <c r="X446" s="13">
        <f t="shared" si="683"/>
        <v>3.165285784063477E-2</v>
      </c>
      <c r="Y446" s="13">
        <f t="shared" si="684"/>
        <v>2.5796750511126173E-2</v>
      </c>
      <c r="Z446" s="13">
        <f t="shared" si="685"/>
        <v>3.8742482273114248E-2</v>
      </c>
      <c r="AA446" s="13">
        <f t="shared" si="686"/>
        <v>5.0163055913567657E-2</v>
      </c>
      <c r="AB446" s="13">
        <f t="shared" si="687"/>
        <v>3.2475102664420018E-2</v>
      </c>
      <c r="AC446" s="13">
        <f t="shared" si="688"/>
        <v>1.8487766721112962E-3</v>
      </c>
      <c r="AD446" s="13">
        <f t="shared" si="689"/>
        <v>6.2858991172151666E-3</v>
      </c>
      <c r="AE446" s="13">
        <f t="shared" si="690"/>
        <v>1.024588503706849E-2</v>
      </c>
      <c r="AF446" s="13">
        <f t="shared" si="691"/>
        <v>8.3502899295122886E-3</v>
      </c>
      <c r="AG446" s="13">
        <f t="shared" si="692"/>
        <v>4.5369330649750886E-3</v>
      </c>
      <c r="AH446" s="13">
        <f t="shared" si="693"/>
        <v>1.5787360408547779E-2</v>
      </c>
      <c r="AI446" s="13">
        <f t="shared" si="694"/>
        <v>2.0441184881207348E-2</v>
      </c>
      <c r="AJ446" s="13">
        <f t="shared" si="695"/>
        <v>1.3233435752865529E-2</v>
      </c>
      <c r="AK446" s="13">
        <f t="shared" si="696"/>
        <v>5.7114700164705269E-3</v>
      </c>
      <c r="AL446" s="13">
        <f t="shared" si="697"/>
        <v>1.5607130381489569E-4</v>
      </c>
      <c r="AM446" s="13">
        <f t="shared" si="698"/>
        <v>1.6277733918083463E-3</v>
      </c>
      <c r="AN446" s="13">
        <f t="shared" si="699"/>
        <v>2.653236828633066E-3</v>
      </c>
      <c r="AO446" s="13">
        <f t="shared" si="700"/>
        <v>2.1623604686750214E-3</v>
      </c>
      <c r="AP446" s="13">
        <f t="shared" si="701"/>
        <v>1.1748675544849892E-3</v>
      </c>
      <c r="AQ446" s="13">
        <f t="shared" si="702"/>
        <v>4.7875242954773938E-4</v>
      </c>
      <c r="AR446" s="13">
        <f t="shared" si="703"/>
        <v>5.1466139296365071E-3</v>
      </c>
      <c r="AS446" s="13">
        <f t="shared" si="704"/>
        <v>6.6637413807907192E-3</v>
      </c>
      <c r="AT446" s="13">
        <f t="shared" si="705"/>
        <v>4.3140450981135519E-3</v>
      </c>
      <c r="AU446" s="13">
        <f t="shared" si="706"/>
        <v>1.861915506125598E-3</v>
      </c>
      <c r="AV446" s="13">
        <f t="shared" si="707"/>
        <v>6.0269351729775743E-4</v>
      </c>
      <c r="AW446" s="13">
        <f t="shared" si="708"/>
        <v>9.1495381490803991E-6</v>
      </c>
      <c r="AX446" s="13">
        <f t="shared" si="709"/>
        <v>3.5126852521684567E-4</v>
      </c>
      <c r="AY446" s="13">
        <f t="shared" si="710"/>
        <v>5.7256040216357778E-4</v>
      </c>
      <c r="AZ446" s="13">
        <f t="shared" si="711"/>
        <v>4.6663078327804095E-4</v>
      </c>
      <c r="BA446" s="13">
        <f t="shared" si="712"/>
        <v>2.5353282911854769E-4</v>
      </c>
      <c r="BB446" s="13">
        <f t="shared" si="713"/>
        <v>1.0331331174076385E-4</v>
      </c>
      <c r="BC446" s="13">
        <f t="shared" si="714"/>
        <v>3.3679710576190269E-5</v>
      </c>
      <c r="BD446" s="13">
        <f t="shared" si="715"/>
        <v>1.3981456396803863E-3</v>
      </c>
      <c r="BE446" s="13">
        <f t="shared" si="716"/>
        <v>1.8102933468274215E-3</v>
      </c>
      <c r="BF446" s="13">
        <f t="shared" si="717"/>
        <v>1.1719673217722799E-3</v>
      </c>
      <c r="BG446" s="13">
        <f t="shared" si="718"/>
        <v>5.0581393551831161E-4</v>
      </c>
      <c r="BH446" s="13">
        <f t="shared" si="719"/>
        <v>1.6372965308726967E-4</v>
      </c>
      <c r="BI446" s="13">
        <f t="shared" si="720"/>
        <v>4.2398830744127897E-5</v>
      </c>
      <c r="BJ446" s="14">
        <f t="shared" si="721"/>
        <v>0.30399999318773419</v>
      </c>
      <c r="BK446" s="14">
        <f t="shared" si="722"/>
        <v>0.24332653419251726</v>
      </c>
      <c r="BL446" s="14">
        <f t="shared" si="723"/>
        <v>0.41261812730470004</v>
      </c>
      <c r="BM446" s="14">
        <f t="shared" si="724"/>
        <v>0.55786743014341689</v>
      </c>
      <c r="BN446" s="14">
        <f t="shared" si="725"/>
        <v>0.44025629595063465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1.6362000000000001</v>
      </c>
      <c r="F447" s="10">
        <f>VLOOKUP(B447,home!$B$2:$E$405,3,FALSE)</f>
        <v>1.0426</v>
      </c>
      <c r="G447" s="10">
        <f>VLOOKUP(C447,away!$B$2:$E$405,4,FALSE)</f>
        <v>0.79090000000000005</v>
      </c>
      <c r="H447" s="10">
        <f>VLOOKUP(A447,away!$A$2:$E$405,3,FALSE)</f>
        <v>1.1547000000000001</v>
      </c>
      <c r="I447" s="10">
        <f>VLOOKUP(C447,away!$B$2:$E$405,3,FALSE)</f>
        <v>1.0188999999999999</v>
      </c>
      <c r="J447" s="10">
        <f>VLOOKUP(B447,home!$B$2:$E$405,4,FALSE)</f>
        <v>1.1717</v>
      </c>
      <c r="K447" s="12">
        <f t="shared" si="670"/>
        <v>1.349197986708</v>
      </c>
      <c r="L447" s="12">
        <f t="shared" si="671"/>
        <v>1.378532971611</v>
      </c>
      <c r="M447" s="13">
        <f t="shared" si="672"/>
        <v>6.5367442974238535E-2</v>
      </c>
      <c r="N447" s="13">
        <f t="shared" si="673"/>
        <v>8.8193622457092641E-2</v>
      </c>
      <c r="O447" s="13">
        <f t="shared" si="674"/>
        <v>9.0111175409889624E-2</v>
      </c>
      <c r="P447" s="13">
        <f t="shared" si="675"/>
        <v>0.12157781644291453</v>
      </c>
      <c r="Q447" s="13">
        <f t="shared" si="676"/>
        <v>5.949532892979742E-2</v>
      </c>
      <c r="R447" s="13">
        <f t="shared" si="677"/>
        <v>6.2110613206577618E-2</v>
      </c>
      <c r="S447" s="13">
        <f t="shared" si="678"/>
        <v>5.6531067984609384E-2</v>
      </c>
      <c r="T447" s="13">
        <f t="shared" si="679"/>
        <v>8.2016272586567532E-2</v>
      </c>
      <c r="U447" s="13">
        <f t="shared" si="680"/>
        <v>8.3799514291513846E-2</v>
      </c>
      <c r="V447" s="13">
        <f t="shared" si="681"/>
        <v>1.1682546631837631E-2</v>
      </c>
      <c r="W447" s="13">
        <f t="shared" si="682"/>
        <v>2.6756992670204309E-2</v>
      </c>
      <c r="X447" s="13">
        <f t="shared" si="683"/>
        <v>3.688539661703049E-2</v>
      </c>
      <c r="Y447" s="13">
        <f t="shared" si="684"/>
        <v>2.542386770376269E-2</v>
      </c>
      <c r="Z447" s="13">
        <f t="shared" si="685"/>
        <v>2.854050939741494E-2</v>
      </c>
      <c r="AA447" s="13">
        <f t="shared" si="686"/>
        <v>3.8506797818612999E-2</v>
      </c>
      <c r="AB447" s="13">
        <f t="shared" si="687"/>
        <v>2.5976647045722334E-2</v>
      </c>
      <c r="AC447" s="13">
        <f t="shared" si="688"/>
        <v>1.3580331864815958E-3</v>
      </c>
      <c r="AD447" s="13">
        <f t="shared" si="689"/>
        <v>9.0251201602500955E-3</v>
      </c>
      <c r="AE447" s="13">
        <f t="shared" si="690"/>
        <v>1.2441425713655909E-2</v>
      </c>
      <c r="AF447" s="13">
        <f t="shared" si="691"/>
        <v>8.5754577800617945E-3</v>
      </c>
      <c r="AG447" s="13">
        <f t="shared" si="692"/>
        <v>3.9405170988244167E-3</v>
      </c>
      <c r="AH447" s="13">
        <f t="shared" si="693"/>
        <v>9.8360083077275295E-3</v>
      </c>
      <c r="AI447" s="13">
        <f t="shared" si="694"/>
        <v>1.3270722606029147E-2</v>
      </c>
      <c r="AJ447" s="13">
        <f t="shared" si="695"/>
        <v>8.9524161111074335E-3</v>
      </c>
      <c r="AK447" s="13">
        <f t="shared" si="696"/>
        <v>4.0261939310928052E-3</v>
      </c>
      <c r="AL447" s="13">
        <f t="shared" si="697"/>
        <v>1.0103299254616046E-4</v>
      </c>
      <c r="AM447" s="13">
        <f t="shared" si="698"/>
        <v>2.4353347900014392E-3</v>
      </c>
      <c r="AN447" s="13">
        <f t="shared" si="699"/>
        <v>3.3571893049283348E-3</v>
      </c>
      <c r="AO447" s="13">
        <f t="shared" si="700"/>
        <v>2.313998074391763E-3</v>
      </c>
      <c r="AP447" s="13">
        <f t="shared" si="701"/>
        <v>1.0633075472644691E-3</v>
      </c>
      <c r="AQ447" s="13">
        <f t="shared" si="702"/>
        <v>3.6645112821672338E-4</v>
      </c>
      <c r="AR447" s="13">
        <f t="shared" si="703"/>
        <v>2.7118523522484182E-3</v>
      </c>
      <c r="AS447" s="13">
        <f t="shared" si="704"/>
        <v>3.6588257339029203E-3</v>
      </c>
      <c r="AT447" s="13">
        <f t="shared" si="705"/>
        <v>2.4682401569486204E-3</v>
      </c>
      <c r="AU447" s="13">
        <f t="shared" si="706"/>
        <v>1.1100482168223058E-3</v>
      </c>
      <c r="AV447" s="13">
        <f t="shared" si="707"/>
        <v>3.7441870482136523E-4</v>
      </c>
      <c r="AW447" s="13">
        <f t="shared" si="708"/>
        <v>5.2197963387847587E-6</v>
      </c>
      <c r="AX447" s="13">
        <f t="shared" si="709"/>
        <v>5.4762479927164846E-4</v>
      </c>
      <c r="AY447" s="13">
        <f t="shared" si="710"/>
        <v>7.54918841867823E-4</v>
      </c>
      <c r="AZ447" s="13">
        <f t="shared" si="711"/>
        <v>5.2034025720259244E-4</v>
      </c>
      <c r="BA447" s="13">
        <f t="shared" si="712"/>
        <v>2.3910206700344046E-4</v>
      </c>
      <c r="BB447" s="13">
        <f t="shared" si="713"/>
        <v>8.2402520736146371E-5</v>
      </c>
      <c r="BC447" s="13">
        <f t="shared" si="714"/>
        <v>2.2718918355727339E-5</v>
      </c>
      <c r="BD447" s="13">
        <f t="shared" si="715"/>
        <v>6.2306298028588303E-4</v>
      </c>
      <c r="BE447" s="13">
        <f t="shared" si="716"/>
        <v>8.4063531859399976E-4</v>
      </c>
      <c r="BF447" s="13">
        <f t="shared" si="717"/>
        <v>5.6709173970133126E-4</v>
      </c>
      <c r="BG447" s="13">
        <f t="shared" si="718"/>
        <v>2.5503967782792452E-4</v>
      </c>
      <c r="BH447" s="13">
        <f t="shared" si="719"/>
        <v>8.6024754964023211E-5</v>
      </c>
      <c r="BI447" s="13">
        <f t="shared" si="720"/>
        <v>2.3212885240901803E-5</v>
      </c>
      <c r="BJ447" s="14">
        <f t="shared" si="721"/>
        <v>0.36445738996648752</v>
      </c>
      <c r="BK447" s="14">
        <f t="shared" si="722"/>
        <v>0.2573728590544957</v>
      </c>
      <c r="BL447" s="14">
        <f t="shared" si="723"/>
        <v>0.3493085412496309</v>
      </c>
      <c r="BM447" s="14">
        <f t="shared" si="724"/>
        <v>0.51207360120198941</v>
      </c>
      <c r="BN447" s="14">
        <f t="shared" si="725"/>
        <v>0.48685599942051039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1.6362000000000001</v>
      </c>
      <c r="F448" s="10">
        <f>VLOOKUP(B448,home!$B$2:$E$405,3,FALSE)</f>
        <v>1.3302</v>
      </c>
      <c r="G448" s="10">
        <f>VLOOKUP(C448,away!$B$2:$E$405,4,FALSE)</f>
        <v>0.64710000000000001</v>
      </c>
      <c r="H448" s="10">
        <f>VLOOKUP(A448,away!$A$2:$E$405,3,FALSE)</f>
        <v>1.1547000000000001</v>
      </c>
      <c r="I448" s="10">
        <f>VLOOKUP(C448,away!$B$2:$E$405,3,FALSE)</f>
        <v>0.50939999999999996</v>
      </c>
      <c r="J448" s="10">
        <f>VLOOKUP(B448,home!$B$2:$E$405,4,FALSE)</f>
        <v>0.6623</v>
      </c>
      <c r="K448" s="12">
        <f t="shared" si="670"/>
        <v>1.4083958336040003</v>
      </c>
      <c r="L448" s="12">
        <f t="shared" si="671"/>
        <v>0.389567628414</v>
      </c>
      <c r="M448" s="13">
        <f t="shared" si="672"/>
        <v>0.16563586870614161</v>
      </c>
      <c r="N448" s="13">
        <f t="shared" si="673"/>
        <v>0.23328086738110909</v>
      </c>
      <c r="O448" s="13">
        <f t="shared" si="674"/>
        <v>6.4526372552144259E-2</v>
      </c>
      <c r="P448" s="13">
        <f t="shared" si="675"/>
        <v>9.0878674260019512E-2</v>
      </c>
      <c r="Q448" s="13">
        <f t="shared" si="676"/>
        <v>0.16427590083954072</v>
      </c>
      <c r="R448" s="13">
        <f t="shared" si="677"/>
        <v>1.2568692962648531E-2</v>
      </c>
      <c r="S448" s="13">
        <f t="shared" si="678"/>
        <v>1.2465496603744531E-2</v>
      </c>
      <c r="T448" s="13">
        <f t="shared" si="679"/>
        <v>6.3996573095633308E-2</v>
      </c>
      <c r="U448" s="13">
        <f t="shared" si="680"/>
        <v>1.7701694802442113E-2</v>
      </c>
      <c r="V448" s="13">
        <f t="shared" si="681"/>
        <v>7.599318876670573E-4</v>
      </c>
      <c r="W448" s="13">
        <f t="shared" si="682"/>
        <v>7.7121831434651039E-2</v>
      </c>
      <c r="X448" s="13">
        <f t="shared" si="683"/>
        <v>3.0044168970941282E-2</v>
      </c>
      <c r="Y448" s="13">
        <f t="shared" si="684"/>
        <v>5.85211782683954E-3</v>
      </c>
      <c r="Z448" s="13">
        <f t="shared" si="685"/>
        <v>1.6321186365742403E-3</v>
      </c>
      <c r="AA448" s="13">
        <f t="shared" si="686"/>
        <v>2.298669087698602E-3</v>
      </c>
      <c r="AB448" s="13">
        <f t="shared" si="687"/>
        <v>1.6187179829745099E-3</v>
      </c>
      <c r="AC448" s="13">
        <f t="shared" si="688"/>
        <v>2.6059271996219878E-5</v>
      </c>
      <c r="AD448" s="13">
        <f t="shared" si="689"/>
        <v>2.7154516518118104E-2</v>
      </c>
      <c r="AE448" s="13">
        <f t="shared" si="690"/>
        <v>1.0578520600692058E-2</v>
      </c>
      <c r="AF448" s="13">
        <f t="shared" si="691"/>
        <v>2.0605245912701238E-3</v>
      </c>
      <c r="AG448" s="13">
        <f t="shared" si="692"/>
        <v>2.6757122610327632E-4</v>
      </c>
      <c r="AH448" s="13">
        <f t="shared" si="693"/>
        <v>1.5895514663512948E-4</v>
      </c>
      <c r="AI448" s="13">
        <f t="shared" si="694"/>
        <v>2.2387176625082931E-4</v>
      </c>
      <c r="AJ448" s="13">
        <f t="shared" si="695"/>
        <v>1.5765003142461834E-4</v>
      </c>
      <c r="AK448" s="13">
        <f t="shared" si="696"/>
        <v>7.4011215808657423E-5</v>
      </c>
      <c r="AL448" s="13">
        <f t="shared" si="697"/>
        <v>5.7191286155518641E-7</v>
      </c>
      <c r="AM448" s="13">
        <f t="shared" si="698"/>
        <v>7.6488615855297079E-3</v>
      </c>
      <c r="AN448" s="13">
        <f t="shared" si="699"/>
        <v>2.9797488679417557E-3</v>
      </c>
      <c r="AO448" s="13">
        <f t="shared" si="700"/>
        <v>5.8040684987668552E-4</v>
      </c>
      <c r="AP448" s="13">
        <f t="shared" si="701"/>
        <v>7.5369240007233654E-5</v>
      </c>
      <c r="AQ448" s="13">
        <f t="shared" si="702"/>
        <v>7.3403540212458945E-6</v>
      </c>
      <c r="AR448" s="13">
        <f t="shared" si="703"/>
        <v>1.2384755899769402E-5</v>
      </c>
      <c r="AS448" s="13">
        <f t="shared" si="704"/>
        <v>1.7442638609437792E-5</v>
      </c>
      <c r="AT448" s="13">
        <f t="shared" si="705"/>
        <v>1.2283069772296231E-5</v>
      </c>
      <c r="AU448" s="13">
        <f t="shared" si="706"/>
        <v>5.7664747637230856E-6</v>
      </c>
      <c r="AV448" s="13">
        <f t="shared" si="707"/>
        <v>2.0303697579525486E-6</v>
      </c>
      <c r="AW448" s="13">
        <f t="shared" si="708"/>
        <v>8.7163559198304601E-9</v>
      </c>
      <c r="AX448" s="13">
        <f t="shared" si="709"/>
        <v>1.7954374648122876E-3</v>
      </c>
      <c r="AY448" s="13">
        <f t="shared" si="710"/>
        <v>6.9944431513256741E-4</v>
      </c>
      <c r="AZ448" s="13">
        <f t="shared" si="711"/>
        <v>1.3624043152692437E-4</v>
      </c>
      <c r="BA448" s="13">
        <f t="shared" si="712"/>
        <v>1.7691620601347964E-5</v>
      </c>
      <c r="BB448" s="13">
        <f t="shared" si="713"/>
        <v>1.7230206701168474E-6</v>
      </c>
      <c r="BC448" s="13">
        <f t="shared" si="714"/>
        <v>1.3424661523314429E-7</v>
      </c>
      <c r="BD448" s="13">
        <f t="shared" si="715"/>
        <v>8.0411666405990974E-7</v>
      </c>
      <c r="BE448" s="13">
        <f t="shared" si="716"/>
        <v>1.1325145593935247E-6</v>
      </c>
      <c r="BF448" s="13">
        <f t="shared" si="717"/>
        <v>7.975143934728553E-7</v>
      </c>
      <c r="BG448" s="13">
        <f t="shared" si="718"/>
        <v>3.7440531633546367E-7</v>
      </c>
      <c r="BH448" s="13">
        <f t="shared" si="719"/>
        <v>1.3182772190151355E-7</v>
      </c>
      <c r="BI448" s="13">
        <f t="shared" si="720"/>
        <v>3.7133122855919691E-8</v>
      </c>
      <c r="BJ448" s="14">
        <f t="shared" si="721"/>
        <v>0.6285749904816339</v>
      </c>
      <c r="BK448" s="14">
        <f t="shared" si="722"/>
        <v>0.27046604695756304</v>
      </c>
      <c r="BL448" s="14">
        <f t="shared" si="723"/>
        <v>9.9381820368608445E-2</v>
      </c>
      <c r="BM448" s="14">
        <f t="shared" si="724"/>
        <v>0.26818916414399896</v>
      </c>
      <c r="BN448" s="14">
        <f t="shared" si="725"/>
        <v>0.73116637670160367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1.6362000000000001</v>
      </c>
      <c r="F449" s="10">
        <f>VLOOKUP(B449,home!$B$2:$E$405,3,FALSE)</f>
        <v>0.86280000000000001</v>
      </c>
      <c r="G449" s="10">
        <f>VLOOKUP(C449,away!$B$2:$E$405,4,FALSE)</f>
        <v>0.82689999999999997</v>
      </c>
      <c r="H449" s="10">
        <f>VLOOKUP(A449,away!$A$2:$E$405,3,FALSE)</f>
        <v>1.1547000000000001</v>
      </c>
      <c r="I449" s="10">
        <f>VLOOKUP(C449,away!$B$2:$E$405,3,FALSE)</f>
        <v>1.7321</v>
      </c>
      <c r="J449" s="10">
        <f>VLOOKUP(B449,home!$B$2:$E$405,4,FALSE)</f>
        <v>1.3754999999999999</v>
      </c>
      <c r="K449" s="12">
        <f t="shared" si="670"/>
        <v>1.1673457773839999</v>
      </c>
      <c r="L449" s="12">
        <f t="shared" si="671"/>
        <v>2.751076849185</v>
      </c>
      <c r="M449" s="13">
        <f t="shared" si="672"/>
        <v>1.9872416256428209E-2</v>
      </c>
      <c r="N449" s="13">
        <f t="shared" si="673"/>
        <v>2.3197981203358628E-2</v>
      </c>
      <c r="O449" s="13">
        <f t="shared" si="674"/>
        <v>5.4670544300427289E-2</v>
      </c>
      <c r="P449" s="13">
        <f t="shared" si="675"/>
        <v>6.3819429036388708E-2</v>
      </c>
      <c r="Q449" s="13">
        <f t="shared" si="676"/>
        <v>1.3540032700787047E-2</v>
      </c>
      <c r="R449" s="13">
        <f t="shared" si="677"/>
        <v>7.5201434378624227E-2</v>
      </c>
      <c r="S449" s="13">
        <f t="shared" si="678"/>
        <v>5.123835307663166E-2</v>
      </c>
      <c r="T449" s="13">
        <f t="shared" si="679"/>
        <v>3.7249670500343099E-2</v>
      </c>
      <c r="U449" s="13">
        <f t="shared" si="680"/>
        <v>8.7786076875106978E-2</v>
      </c>
      <c r="V449" s="13">
        <f t="shared" si="681"/>
        <v>1.8283312886903179E-2</v>
      </c>
      <c r="W449" s="13">
        <f t="shared" si="682"/>
        <v>5.2686333329683439E-3</v>
      </c>
      <c r="X449" s="13">
        <f t="shared" si="683"/>
        <v>1.4494415189173616E-2</v>
      </c>
      <c r="Y449" s="13">
        <f t="shared" si="684"/>
        <v>1.9937625034705479E-2</v>
      </c>
      <c r="Z449" s="13">
        <f t="shared" si="685"/>
        <v>6.8961641714846048E-2</v>
      </c>
      <c r="AA449" s="13">
        <f t="shared" si="686"/>
        <v>8.0502081257293842E-2</v>
      </c>
      <c r="AB449" s="13">
        <f t="shared" si="687"/>
        <v>4.6986882313162802E-2</v>
      </c>
      <c r="AC449" s="13">
        <f t="shared" si="688"/>
        <v>3.6697556498645765E-3</v>
      </c>
      <c r="AD449" s="13">
        <f t="shared" si="689"/>
        <v>1.5375792184562974E-3</v>
      </c>
      <c r="AE449" s="13">
        <f t="shared" si="690"/>
        <v>4.2299985916830858E-3</v>
      </c>
      <c r="AF449" s="13">
        <f t="shared" si="691"/>
        <v>5.8185255988322457E-3</v>
      </c>
      <c r="AG449" s="13">
        <f t="shared" si="692"/>
        <v>5.335737023779227E-3</v>
      </c>
      <c r="AH449" s="13">
        <f t="shared" si="693"/>
        <v>4.7429694000875877E-2</v>
      </c>
      <c r="AI449" s="13">
        <f t="shared" si="694"/>
        <v>5.5366853014537698E-2</v>
      </c>
      <c r="AJ449" s="13">
        <f t="shared" si="695"/>
        <v>3.2316131036780583E-2</v>
      </c>
      <c r="AK449" s="13">
        <f t="shared" si="696"/>
        <v>1.2574699702391275E-2</v>
      </c>
      <c r="AL449" s="13">
        <f t="shared" si="697"/>
        <v>4.7141063724781914E-4</v>
      </c>
      <c r="AM449" s="13">
        <f t="shared" si="698"/>
        <v>3.589773216116696E-4</v>
      </c>
      <c r="AN449" s="13">
        <f t="shared" si="699"/>
        <v>9.8757419886830243E-4</v>
      </c>
      <c r="AO449" s="13">
        <f t="shared" si="700"/>
        <v>1.358446257679505E-3</v>
      </c>
      <c r="AP449" s="13">
        <f t="shared" si="701"/>
        <v>1.2457300167880293E-3</v>
      </c>
      <c r="AQ449" s="13">
        <f t="shared" si="702"/>
        <v>8.5677475238009717E-4</v>
      </c>
      <c r="AR449" s="13">
        <f t="shared" si="703"/>
        <v>2.6096546625947657E-2</v>
      </c>
      <c r="AS449" s="13">
        <f t="shared" si="704"/>
        <v>3.0463693508104669E-2</v>
      </c>
      <c r="AT449" s="13">
        <f t="shared" si="705"/>
        <v>1.7780831990103177E-2</v>
      </c>
      <c r="AU449" s="13">
        <f t="shared" si="706"/>
        <v>6.9187930473404279E-3</v>
      </c>
      <c r="AV449" s="13">
        <f t="shared" si="707"/>
        <v>2.0191559621016578E-3</v>
      </c>
      <c r="AW449" s="13">
        <f t="shared" si="708"/>
        <v>4.205320654103506E-5</v>
      </c>
      <c r="AX449" s="13">
        <f t="shared" si="709"/>
        <v>6.9841776760000041E-5</v>
      </c>
      <c r="AY449" s="13">
        <f t="shared" si="710"/>
        <v>1.9214009515038308E-4</v>
      </c>
      <c r="AZ449" s="13">
        <f t="shared" si="711"/>
        <v>2.6429608378421098E-4</v>
      </c>
      <c r="BA449" s="13">
        <f t="shared" si="712"/>
        <v>2.4236627914300067E-4</v>
      </c>
      <c r="BB449" s="13">
        <f t="shared" si="713"/>
        <v>1.6669206489335463E-4</v>
      </c>
      <c r="BC449" s="13">
        <f t="shared" si="714"/>
        <v>9.1716536134190294E-5</v>
      </c>
      <c r="BD449" s="13">
        <f t="shared" si="715"/>
        <v>1.196560087772025E-2</v>
      </c>
      <c r="BE449" s="13">
        <f t="shared" si="716"/>
        <v>1.3967993658469019E-2</v>
      </c>
      <c r="BF449" s="13">
        <f t="shared" si="717"/>
        <v>8.152739207870149E-3</v>
      </c>
      <c r="BG449" s="13">
        <f t="shared" si="718"/>
        <v>3.1723552294733973E-3</v>
      </c>
      <c r="BH449" s="13">
        <f t="shared" si="719"/>
        <v>9.2580887037195568E-4</v>
      </c>
      <c r="BI449" s="13">
        <f t="shared" si="720"/>
        <v>2.161478150986705E-4</v>
      </c>
      <c r="BJ449" s="14">
        <f t="shared" si="721"/>
        <v>0.13644475377727983</v>
      </c>
      <c r="BK449" s="14">
        <f t="shared" si="722"/>
        <v>0.15754681763861456</v>
      </c>
      <c r="BL449" s="14">
        <f t="shared" si="723"/>
        <v>0.61451406367180161</v>
      </c>
      <c r="BM449" s="14">
        <f t="shared" si="724"/>
        <v>0.72701535203791856</v>
      </c>
      <c r="BN449" s="14">
        <f t="shared" si="725"/>
        <v>0.25030183787601412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1.6362000000000001</v>
      </c>
      <c r="F450" s="10">
        <f>VLOOKUP(B450,home!$B$2:$E$405,3,FALSE)</f>
        <v>0.89880000000000004</v>
      </c>
      <c r="G450" s="10">
        <f>VLOOKUP(C450,away!$B$2:$E$405,4,FALSE)</f>
        <v>0.82689999999999997</v>
      </c>
      <c r="H450" s="10">
        <f>VLOOKUP(A450,away!$A$2:$E$405,3,FALSE)</f>
        <v>1.1547000000000001</v>
      </c>
      <c r="I450" s="10">
        <f>VLOOKUP(C450,away!$B$2:$E$405,3,FALSE)</f>
        <v>1.3245</v>
      </c>
      <c r="J450" s="10">
        <f>VLOOKUP(B450,home!$B$2:$E$405,4,FALSE)</f>
        <v>1.0698000000000001</v>
      </c>
      <c r="K450" s="12">
        <f t="shared" si="670"/>
        <v>1.2160528334639999</v>
      </c>
      <c r="L450" s="12">
        <f t="shared" si="671"/>
        <v>1.6361522804700002</v>
      </c>
      <c r="M450" s="13">
        <f t="shared" si="672"/>
        <v>5.7716908088359012E-2</v>
      </c>
      <c r="N450" s="13">
        <f t="shared" si="673"/>
        <v>7.0186809619630225E-2</v>
      </c>
      <c r="O450" s="13">
        <f t="shared" si="674"/>
        <v>9.4433650790445994E-2</v>
      </c>
      <c r="P450" s="13">
        <f t="shared" si="675"/>
        <v>0.11483630861807174</v>
      </c>
      <c r="Q450" s="13">
        <f t="shared" si="676"/>
        <v>4.2675434354874843E-2</v>
      </c>
      <c r="R450" s="13">
        <f t="shared" si="677"/>
        <v>7.7253916546947937E-2</v>
      </c>
      <c r="S450" s="13">
        <f t="shared" si="678"/>
        <v>5.712094693653904E-2</v>
      </c>
      <c r="T450" s="13">
        <f t="shared" si="679"/>
        <v>6.982350923977626E-2</v>
      </c>
      <c r="U450" s="13">
        <f t="shared" si="680"/>
        <v>9.3944844113107426E-2</v>
      </c>
      <c r="V450" s="13">
        <f t="shared" si="681"/>
        <v>1.262783954808229E-2</v>
      </c>
      <c r="W450" s="13">
        <f t="shared" si="682"/>
        <v>1.7298527622184156E-2</v>
      </c>
      <c r="X450" s="13">
        <f t="shared" si="683"/>
        <v>2.8303025417809893E-2</v>
      </c>
      <c r="Y450" s="13">
        <f t="shared" si="684"/>
        <v>2.3154029790775025E-2</v>
      </c>
      <c r="Z450" s="13">
        <f t="shared" si="685"/>
        <v>4.213305724450931E-2</v>
      </c>
      <c r="AA450" s="13">
        <f t="shared" si="686"/>
        <v>5.1236023644686449E-2</v>
      </c>
      <c r="AB450" s="13">
        <f t="shared" si="687"/>
        <v>3.1152855864274732E-2</v>
      </c>
      <c r="AC450" s="13">
        <f t="shared" si="688"/>
        <v>1.570309428762901E-3</v>
      </c>
      <c r="AD450" s="13">
        <f t="shared" si="689"/>
        <v>5.2589808824280784E-3</v>
      </c>
      <c r="AE450" s="13">
        <f t="shared" si="690"/>
        <v>8.6044935637328342E-3</v>
      </c>
      <c r="AF450" s="13">
        <f t="shared" si="691"/>
        <v>7.0391308832954587E-3</v>
      </c>
      <c r="AG450" s="13">
        <f t="shared" si="692"/>
        <v>3.8390300157435564E-3</v>
      </c>
      <c r="AH450" s="13">
        <f t="shared" si="693"/>
        <v>1.7234024423444249E-2</v>
      </c>
      <c r="AI450" s="13">
        <f t="shared" si="694"/>
        <v>2.0957484232117157E-2</v>
      </c>
      <c r="AJ450" s="13">
        <f t="shared" si="695"/>
        <v>1.2742704041371587E-2</v>
      </c>
      <c r="AK450" s="13">
        <f t="shared" si="696"/>
        <v>5.1652671185010261E-3</v>
      </c>
      <c r="AL450" s="13">
        <f t="shared" si="697"/>
        <v>1.2497449649327623E-4</v>
      </c>
      <c r="AM450" s="13">
        <f t="shared" si="698"/>
        <v>1.2790397206419335E-3</v>
      </c>
      <c r="AN450" s="13">
        <f t="shared" si="699"/>
        <v>2.0927037557400114E-3</v>
      </c>
      <c r="AO450" s="13">
        <f t="shared" si="700"/>
        <v>1.7119910111510772E-3</v>
      </c>
      <c r="AP450" s="13">
        <f t="shared" si="701"/>
        <v>9.336926656796586E-4</v>
      </c>
      <c r="AQ450" s="13">
        <f t="shared" si="702"/>
        <v>3.8191584605247193E-4</v>
      </c>
      <c r="AR450" s="13">
        <f t="shared" si="703"/>
        <v>5.6394976724187954E-3</v>
      </c>
      <c r="AS450" s="13">
        <f t="shared" si="704"/>
        <v>6.8579271238585083E-3</v>
      </c>
      <c r="AT450" s="13">
        <f t="shared" si="705"/>
        <v>4.1698008553288802E-3</v>
      </c>
      <c r="AU450" s="13">
        <f t="shared" si="706"/>
        <v>1.6902327150344312E-3</v>
      </c>
      <c r="AV450" s="13">
        <f t="shared" si="707"/>
        <v>5.1385307058279253E-4</v>
      </c>
      <c r="AW450" s="13">
        <f t="shared" si="708"/>
        <v>6.9070891413651972E-6</v>
      </c>
      <c r="AX450" s="13">
        <f t="shared" si="709"/>
        <v>2.5922997939993765E-4</v>
      </c>
      <c r="AY450" s="13">
        <f t="shared" si="710"/>
        <v>4.2413972196139916E-4</v>
      </c>
      <c r="AZ450" s="13">
        <f t="shared" si="711"/>
        <v>3.469785866625276E-4</v>
      </c>
      <c r="BA450" s="13">
        <f t="shared" si="712"/>
        <v>1.8923660194738399E-4</v>
      </c>
      <c r="BB450" s="13">
        <f t="shared" si="713"/>
        <v>7.7404974456151546E-5</v>
      </c>
      <c r="BC450" s="13">
        <f t="shared" si="714"/>
        <v>2.532926509523088E-5</v>
      </c>
      <c r="BD450" s="13">
        <f t="shared" si="715"/>
        <v>1.5378461629055452E-3</v>
      </c>
      <c r="BE450" s="13">
        <f t="shared" si="716"/>
        <v>1.8701021838330282E-3</v>
      </c>
      <c r="BF450" s="13">
        <f t="shared" si="717"/>
        <v>1.1370715297586841E-3</v>
      </c>
      <c r="BG450" s="13">
        <f t="shared" si="718"/>
        <v>4.6091301853809751E-4</v>
      </c>
      <c r="BH450" s="13">
        <f t="shared" si="719"/>
        <v>1.4012364554342468E-4</v>
      </c>
      <c r="BI450" s="13">
        <f t="shared" si="720"/>
        <v>3.4079551239677328E-5</v>
      </c>
      <c r="BJ450" s="14">
        <f t="shared" si="721"/>
        <v>0.28390463351903805</v>
      </c>
      <c r="BK450" s="14">
        <f t="shared" si="722"/>
        <v>0.24442142683826967</v>
      </c>
      <c r="BL450" s="14">
        <f t="shared" si="723"/>
        <v>0.42817221830393842</v>
      </c>
      <c r="BM450" s="14">
        <f t="shared" si="724"/>
        <v>0.54111107525460589</v>
      </c>
      <c r="BN450" s="14">
        <f t="shared" si="725"/>
        <v>0.4571030280183298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1.6362000000000001</v>
      </c>
      <c r="F451" s="10">
        <f>VLOOKUP(B451,home!$B$2:$E$405,3,FALSE)</f>
        <v>0.755</v>
      </c>
      <c r="G451" s="10">
        <f>VLOOKUP(C451,away!$B$2:$E$405,4,FALSE)</f>
        <v>0.755</v>
      </c>
      <c r="H451" s="10">
        <f>VLOOKUP(A451,away!$A$2:$E$405,3,FALSE)</f>
        <v>1.1547000000000001</v>
      </c>
      <c r="I451" s="10">
        <f>VLOOKUP(C451,away!$B$2:$E$405,3,FALSE)</f>
        <v>1.0188999999999999</v>
      </c>
      <c r="J451" s="10">
        <f>VLOOKUP(B451,home!$B$2:$E$405,4,FALSE)</f>
        <v>1.1207</v>
      </c>
      <c r="K451" s="12">
        <f t="shared" si="670"/>
        <v>0.93267490500000017</v>
      </c>
      <c r="L451" s="12">
        <f t="shared" si="671"/>
        <v>1.3185302562810002</v>
      </c>
      <c r="M451" s="13">
        <f t="shared" si="672"/>
        <v>0.10527227800827541</v>
      </c>
      <c r="N451" s="13">
        <f t="shared" si="673"/>
        <v>9.8184811890501864E-2</v>
      </c>
      <c r="O451" s="13">
        <f t="shared" si="674"/>
        <v>0.13880468370153606</v>
      </c>
      <c r="P451" s="13">
        <f t="shared" si="675"/>
        <v>0.12945964518488523</v>
      </c>
      <c r="Q451" s="13">
        <f t="shared" si="676"/>
        <v>4.5787255051208356E-2</v>
      </c>
      <c r="R451" s="13">
        <f t="shared" si="677"/>
        <v>9.1509087586994761E-2</v>
      </c>
      <c r="S451" s="13">
        <f t="shared" si="678"/>
        <v>3.9801075953915653E-2</v>
      </c>
      <c r="T451" s="13">
        <f t="shared" si="679"/>
        <v>6.0371881137073279E-2</v>
      </c>
      <c r="U451" s="13">
        <f t="shared" si="680"/>
        <v>8.5348229571837034E-2</v>
      </c>
      <c r="V451" s="13">
        <f t="shared" si="681"/>
        <v>5.4384193788368923E-3</v>
      </c>
      <c r="W451" s="13">
        <f t="shared" si="682"/>
        <v>1.4234874585032179E-2</v>
      </c>
      <c r="X451" s="13">
        <f t="shared" si="683"/>
        <v>1.8769112834730376E-2</v>
      </c>
      <c r="Y451" s="13">
        <f t="shared" si="684"/>
        <v>1.2373821578072026E-2</v>
      </c>
      <c r="Z451" s="13">
        <f t="shared" si="685"/>
        <v>4.0219166902706889E-2</v>
      </c>
      <c r="AA451" s="13">
        <f t="shared" si="686"/>
        <v>3.7511407670161298E-2</v>
      </c>
      <c r="AB451" s="13">
        <f t="shared" si="687"/>
        <v>1.7492974292591983E-2</v>
      </c>
      <c r="AC451" s="13">
        <f t="shared" si="688"/>
        <v>4.1799694116496314E-4</v>
      </c>
      <c r="AD451" s="13">
        <f t="shared" si="689"/>
        <v>3.3191275753204504E-3</v>
      </c>
      <c r="AE451" s="13">
        <f t="shared" si="690"/>
        <v>4.3763701325166089E-3</v>
      </c>
      <c r="AF451" s="13">
        <f t="shared" si="691"/>
        <v>2.8851882162038195E-3</v>
      </c>
      <c r="AG451" s="13">
        <f t="shared" si="692"/>
        <v>1.2680693193767142E-3</v>
      </c>
      <c r="AH451" s="13">
        <f t="shared" si="693"/>
        <v>1.325754711090861E-2</v>
      </c>
      <c r="AI451" s="13">
        <f t="shared" si="694"/>
        <v>1.2364981492199714E-2</v>
      </c>
      <c r="AJ451" s="13">
        <f t="shared" si="695"/>
        <v>5.7662539692820642E-3</v>
      </c>
      <c r="AK451" s="13">
        <f t="shared" si="696"/>
        <v>1.7926801243353413E-3</v>
      </c>
      <c r="AL451" s="13">
        <f t="shared" si="697"/>
        <v>2.0561438097627029E-5</v>
      </c>
      <c r="AM451" s="13">
        <f t="shared" si="698"/>
        <v>6.1913339919897651E-4</v>
      </c>
      <c r="AN451" s="13">
        <f t="shared" si="699"/>
        <v>8.1634611951795339E-4</v>
      </c>
      <c r="AO451" s="13">
        <f t="shared" si="700"/>
        <v>5.3818852909100353E-4</v>
      </c>
      <c r="AP451" s="13">
        <f t="shared" si="701"/>
        <v>2.3653928639661844E-4</v>
      </c>
      <c r="AQ451" s="13">
        <f t="shared" si="702"/>
        <v>7.7971051478264552E-5</v>
      </c>
      <c r="AR451" s="13">
        <f t="shared" si="703"/>
        <v>3.4960953979607501E-3</v>
      </c>
      <c r="AS451" s="13">
        <f t="shared" si="704"/>
        <v>3.2607204431639803E-3</v>
      </c>
      <c r="AT451" s="13">
        <f t="shared" si="705"/>
        <v>1.520596064779762E-3</v>
      </c>
      <c r="AU451" s="13">
        <f t="shared" si="706"/>
        <v>4.7274059675394626E-4</v>
      </c>
      <c r="AV451" s="13">
        <f t="shared" si="707"/>
        <v>1.1022832279178252E-4</v>
      </c>
      <c r="AW451" s="13">
        <f t="shared" si="708"/>
        <v>7.023787719731784E-7</v>
      </c>
      <c r="AX451" s="13">
        <f t="shared" si="709"/>
        <v>9.6241697380038756E-5</v>
      </c>
      <c r="AY451" s="13">
        <f t="shared" si="710"/>
        <v>1.2689758991142096E-4</v>
      </c>
      <c r="AZ451" s="13">
        <f t="shared" si="711"/>
        <v>8.3659155873673581E-5</v>
      </c>
      <c r="BA451" s="13">
        <f t="shared" si="712"/>
        <v>3.6769042744788977E-5</v>
      </c>
      <c r="BB451" s="13">
        <f t="shared" si="713"/>
        <v>1.2120273838373417E-5</v>
      </c>
      <c r="BC451" s="13">
        <f t="shared" si="714"/>
        <v>3.1961895540612782E-6</v>
      </c>
      <c r="BD451" s="13">
        <f t="shared" si="715"/>
        <v>7.6828459350933504E-4</v>
      </c>
      <c r="BE451" s="13">
        <f t="shared" si="716"/>
        <v>7.1655976026428281E-4</v>
      </c>
      <c r="BF451" s="13">
        <f t="shared" si="717"/>
        <v>3.3415865316565647E-4</v>
      </c>
      <c r="BG451" s="13">
        <f t="shared" si="718"/>
        <v>1.038871300320689E-4</v>
      </c>
      <c r="BH451" s="13">
        <f t="shared" si="719"/>
        <v>2.4223229783345626E-5</v>
      </c>
      <c r="BI451" s="13">
        <f t="shared" si="720"/>
        <v>4.5184797073950123E-6</v>
      </c>
      <c r="BJ451" s="14">
        <f t="shared" si="721"/>
        <v>0.26421757465502094</v>
      </c>
      <c r="BK451" s="14">
        <f t="shared" si="722"/>
        <v>0.28053687449508719</v>
      </c>
      <c r="BL451" s="14">
        <f t="shared" si="723"/>
        <v>0.41465985819175927</v>
      </c>
      <c r="BM451" s="14">
        <f t="shared" si="724"/>
        <v>0.39048951761003314</v>
      </c>
      <c r="BN451" s="14">
        <f t="shared" si="725"/>
        <v>0.60901776142340158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1.6362000000000001</v>
      </c>
      <c r="F452" s="10">
        <f>VLOOKUP(B452,home!$B$2:$E$405,3,FALSE)</f>
        <v>1.0785</v>
      </c>
      <c r="G452" s="10">
        <f>VLOOKUP(C452,away!$B$2:$E$405,4,FALSE)</f>
        <v>1.1145</v>
      </c>
      <c r="H452" s="10">
        <f>VLOOKUP(A452,away!$A$2:$E$405,3,FALSE)</f>
        <v>1.1547000000000001</v>
      </c>
      <c r="I452" s="10">
        <f>VLOOKUP(C452,away!$B$2:$E$405,3,FALSE)</f>
        <v>0.40749999999999997</v>
      </c>
      <c r="J452" s="10">
        <f>VLOOKUP(B452,home!$B$2:$E$405,4,FALSE)</f>
        <v>1.0698000000000001</v>
      </c>
      <c r="K452" s="12">
        <f t="shared" si="670"/>
        <v>1.9666931746500003</v>
      </c>
      <c r="L452" s="12">
        <f t="shared" si="671"/>
        <v>0.50338395945000003</v>
      </c>
      <c r="M452" s="13">
        <f t="shared" si="672"/>
        <v>8.457833487621147E-2</v>
      </c>
      <c r="N452" s="13">
        <f t="shared" si="673"/>
        <v>0.16633963392430717</v>
      </c>
      <c r="O452" s="13">
        <f t="shared" si="674"/>
        <v>4.257537709367535E-2</v>
      </c>
      <c r="P452" s="13">
        <f t="shared" si="675"/>
        <v>8.3732703538281272E-2</v>
      </c>
      <c r="Q452" s="13">
        <f t="shared" si="676"/>
        <v>0.16356951135635731</v>
      </c>
      <c r="R452" s="13">
        <f t="shared" si="677"/>
        <v>1.0715880948245569E-2</v>
      </c>
      <c r="S452" s="13">
        <f t="shared" si="678"/>
        <v>2.0723881748473831E-2</v>
      </c>
      <c r="T452" s="13">
        <f t="shared" si="679"/>
        <v>8.233826827186487E-2</v>
      </c>
      <c r="U452" s="13">
        <f t="shared" si="680"/>
        <v>2.107484992127653E-2</v>
      </c>
      <c r="V452" s="13">
        <f t="shared" si="681"/>
        <v>2.2796311308420467E-3</v>
      </c>
      <c r="W452" s="13">
        <f t="shared" si="682"/>
        <v>0.10723034718846118</v>
      </c>
      <c r="X452" s="13">
        <f t="shared" si="683"/>
        <v>5.3978036740925758E-2</v>
      </c>
      <c r="Y452" s="13">
        <f t="shared" si="684"/>
        <v>1.3585838928992395E-2</v>
      </c>
      <c r="Z452" s="13">
        <f t="shared" si="685"/>
        <v>1.7980675269075586E-3</v>
      </c>
      <c r="AA452" s="13">
        <f t="shared" si="686"/>
        <v>3.536247132728901E-3</v>
      </c>
      <c r="AB452" s="13">
        <f t="shared" si="687"/>
        <v>3.4773565499067825E-3</v>
      </c>
      <c r="AC452" s="13">
        <f t="shared" si="688"/>
        <v>1.4105243229161816E-4</v>
      </c>
      <c r="AD452" s="13">
        <f t="shared" si="689"/>
        <v>5.2722297982724105E-2</v>
      </c>
      <c r="AE452" s="13">
        <f t="shared" si="690"/>
        <v>2.6539559109846407E-2</v>
      </c>
      <c r="AF452" s="13">
        <f t="shared" si="691"/>
        <v>6.6797941733859022E-3</v>
      </c>
      <c r="AG452" s="13">
        <f t="shared" si="692"/>
        <v>1.1208337464366786E-3</v>
      </c>
      <c r="AH452" s="13">
        <f t="shared" si="693"/>
        <v>2.2627958776329907E-4</v>
      </c>
      <c r="AI452" s="13">
        <f t="shared" si="694"/>
        <v>4.4502252081669597E-4</v>
      </c>
      <c r="AJ452" s="13">
        <f t="shared" si="695"/>
        <v>4.3761137712786688E-4</v>
      </c>
      <c r="AK452" s="13">
        <f t="shared" si="696"/>
        <v>2.8688243618218761E-4</v>
      </c>
      <c r="AL452" s="13">
        <f t="shared" si="697"/>
        <v>5.5856864591688465E-6</v>
      </c>
      <c r="AM452" s="13">
        <f t="shared" si="698"/>
        <v>2.0737716718897403E-2</v>
      </c>
      <c r="AN452" s="13">
        <f t="shared" si="699"/>
        <v>1.0439033951911036E-2</v>
      </c>
      <c r="AO452" s="13">
        <f t="shared" si="700"/>
        <v>2.6274211217729797E-3</v>
      </c>
      <c r="AP452" s="13">
        <f t="shared" si="701"/>
        <v>4.4086721580688111E-4</v>
      </c>
      <c r="AQ452" s="13">
        <f t="shared" si="702"/>
        <v>5.5481371171141355E-5</v>
      </c>
      <c r="AR452" s="13">
        <f t="shared" si="703"/>
        <v>2.2781102966200661E-5</v>
      </c>
      <c r="AS452" s="13">
        <f t="shared" si="704"/>
        <v>4.4803439714625711E-5</v>
      </c>
      <c r="AT452" s="13">
        <f t="shared" si="705"/>
        <v>4.4057309543798581E-5</v>
      </c>
      <c r="AU452" s="13">
        <f t="shared" si="706"/>
        <v>2.888240332441032E-5</v>
      </c>
      <c r="AV452" s="13">
        <f t="shared" si="707"/>
        <v>1.4200706371401561E-5</v>
      </c>
      <c r="AW452" s="13">
        <f t="shared" si="708"/>
        <v>1.5360665648922029E-7</v>
      </c>
      <c r="AX452" s="13">
        <f t="shared" si="709"/>
        <v>6.7974543214801139E-3</v>
      </c>
      <c r="AY452" s="13">
        <f t="shared" si="710"/>
        <v>3.4217294705271724E-3</v>
      </c>
      <c r="AZ452" s="13">
        <f t="shared" si="711"/>
        <v>8.6122186452036037E-4</v>
      </c>
      <c r="BA452" s="13">
        <f t="shared" si="712"/>
        <v>1.4450842404239018E-4</v>
      </c>
      <c r="BB452" s="13">
        <f t="shared" si="713"/>
        <v>1.8185805667084486E-5</v>
      </c>
      <c r="BC452" s="13">
        <f t="shared" si="714"/>
        <v>1.830888572497048E-6</v>
      </c>
      <c r="BD452" s="13">
        <f t="shared" si="715"/>
        <v>1.9112736352940369E-6</v>
      </c>
      <c r="BE452" s="13">
        <f t="shared" si="716"/>
        <v>3.7588888134212753E-6</v>
      </c>
      <c r="BF452" s="13">
        <f t="shared" si="717"/>
        <v>3.6962904868119311E-6</v>
      </c>
      <c r="BG452" s="13">
        <f t="shared" si="718"/>
        <v>2.4231564239789168E-6</v>
      </c>
      <c r="BH452" s="13">
        <f t="shared" si="719"/>
        <v>1.1914013000371593E-6</v>
      </c>
      <c r="BI452" s="13">
        <f t="shared" si="720"/>
        <v>4.6862416101044379E-7</v>
      </c>
      <c r="BJ452" s="14">
        <f t="shared" si="721"/>
        <v>0.71964957257767059</v>
      </c>
      <c r="BK452" s="14">
        <f t="shared" si="722"/>
        <v>0.19488291888308659</v>
      </c>
      <c r="BL452" s="14">
        <f t="shared" si="723"/>
        <v>8.2943682164464141E-2</v>
      </c>
      <c r="BM452" s="14">
        <f t="shared" si="724"/>
        <v>0.44434122355118033</v>
      </c>
      <c r="BN452" s="14">
        <f t="shared" si="725"/>
        <v>0.55151144173707822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1.6362000000000001</v>
      </c>
      <c r="F453" s="10">
        <f>VLOOKUP(B453,home!$B$2:$E$405,3,FALSE)</f>
        <v>0.89880000000000004</v>
      </c>
      <c r="G453" s="10">
        <f>VLOOKUP(C453,away!$B$2:$E$405,4,FALSE)</f>
        <v>1.0065999999999999</v>
      </c>
      <c r="H453" s="10">
        <f>VLOOKUP(A453,away!$A$2:$E$405,3,FALSE)</f>
        <v>1.1547000000000001</v>
      </c>
      <c r="I453" s="10">
        <f>VLOOKUP(C453,away!$B$2:$E$405,3,FALSE)</f>
        <v>0.96789999999999998</v>
      </c>
      <c r="J453" s="10">
        <f>VLOOKUP(B453,home!$B$2:$E$405,4,FALSE)</f>
        <v>0.71319999999999995</v>
      </c>
      <c r="K453" s="12">
        <f t="shared" si="670"/>
        <v>1.4803226292959999</v>
      </c>
      <c r="L453" s="12">
        <f t="shared" si="671"/>
        <v>0.797096661516</v>
      </c>
      <c r="M453" s="13">
        <f t="shared" si="672"/>
        <v>0.1025485134102618</v>
      </c>
      <c r="N453" s="13">
        <f t="shared" si="673"/>
        <v>0.15180488500187486</v>
      </c>
      <c r="O453" s="13">
        <f t="shared" si="674"/>
        <v>8.174107768274845E-2</v>
      </c>
      <c r="P453" s="13">
        <f t="shared" si="675"/>
        <v>0.12100316703681475</v>
      </c>
      <c r="Q453" s="13">
        <f t="shared" si="676"/>
        <v>0.11236010325297616</v>
      </c>
      <c r="R453" s="13">
        <f t="shared" si="677"/>
        <v>3.2577770064819392E-2</v>
      </c>
      <c r="S453" s="13">
        <f t="shared" si="678"/>
        <v>3.5694731074166215E-2</v>
      </c>
      <c r="T453" s="13">
        <f t="shared" si="679"/>
        <v>8.9561863190540353E-2</v>
      </c>
      <c r="U453" s="13">
        <f t="shared" si="680"/>
        <v>4.8225610238953956E-2</v>
      </c>
      <c r="V453" s="13">
        <f t="shared" si="681"/>
        <v>4.6798181041526089E-3</v>
      </c>
      <c r="W453" s="13">
        <f t="shared" si="682"/>
        <v>5.5443067825138567E-2</v>
      </c>
      <c r="X453" s="13">
        <f t="shared" si="683"/>
        <v>4.4193484267623109E-2</v>
      </c>
      <c r="Y453" s="13">
        <f t="shared" si="684"/>
        <v>1.761323938524112E-2</v>
      </c>
      <c r="Z453" s="13">
        <f t="shared" si="685"/>
        <v>8.6558772527678095E-3</v>
      </c>
      <c r="AA453" s="13">
        <f t="shared" si="686"/>
        <v>1.281349097368068E-2</v>
      </c>
      <c r="AB453" s="13">
        <f t="shared" si="687"/>
        <v>9.4840503243097743E-3</v>
      </c>
      <c r="AC453" s="13">
        <f t="shared" si="688"/>
        <v>3.4512495167361799E-4</v>
      </c>
      <c r="AD453" s="13">
        <f t="shared" si="689"/>
        <v>2.0518406984786391E-2</v>
      </c>
      <c r="AE453" s="13">
        <f t="shared" si="690"/>
        <v>1.635515370719981E-2</v>
      </c>
      <c r="AF453" s="13">
        <f t="shared" si="691"/>
        <v>6.5183192092949978E-3</v>
      </c>
      <c r="AG453" s="13">
        <f t="shared" si="692"/>
        <v>1.7319101601415525E-3</v>
      </c>
      <c r="AH453" s="13">
        <f t="shared" si="693"/>
        <v>1.7248927151683761E-3</v>
      </c>
      <c r="AI453" s="13">
        <f t="shared" si="694"/>
        <v>2.5533977193715669E-3</v>
      </c>
      <c r="AJ453" s="13">
        <f t="shared" si="695"/>
        <v>1.889926212789264E-3</v>
      </c>
      <c r="AK453" s="13">
        <f t="shared" si="696"/>
        <v>9.3256684683054494E-4</v>
      </c>
      <c r="AL453" s="13">
        <f t="shared" si="697"/>
        <v>1.6289348635942858E-5</v>
      </c>
      <c r="AM453" s="13">
        <f t="shared" si="698"/>
        <v>6.074772435336875E-3</v>
      </c>
      <c r="AN453" s="13">
        <f t="shared" si="699"/>
        <v>4.8421808276764436E-3</v>
      </c>
      <c r="AO453" s="13">
        <f t="shared" si="700"/>
        <v>1.9298430860988371E-3</v>
      </c>
      <c r="AP453" s="13">
        <f t="shared" si="701"/>
        <v>5.1275716039303942E-4</v>
      </c>
      <c r="AQ453" s="13">
        <f t="shared" si="702"/>
        <v>1.0217925517942894E-4</v>
      </c>
      <c r="AR453" s="13">
        <f t="shared" si="703"/>
        <v>2.749812449467964E-4</v>
      </c>
      <c r="AS453" s="13">
        <f t="shared" si="704"/>
        <v>4.0706095952672901E-4</v>
      </c>
      <c r="AT453" s="13">
        <f t="shared" si="705"/>
        <v>3.0129077494518009E-4</v>
      </c>
      <c r="AU453" s="13">
        <f t="shared" si="706"/>
        <v>1.4866918404982612E-4</v>
      </c>
      <c r="AV453" s="13">
        <f t="shared" si="707"/>
        <v>5.5019589356982375E-5</v>
      </c>
      <c r="AW453" s="13">
        <f t="shared" si="708"/>
        <v>5.3391065261807462E-7</v>
      </c>
      <c r="AX453" s="13">
        <f t="shared" si="709"/>
        <v>1.498770517308793E-3</v>
      </c>
      <c r="AY453" s="13">
        <f t="shared" si="710"/>
        <v>1.1946649757254473E-3</v>
      </c>
      <c r="AZ453" s="13">
        <f t="shared" si="711"/>
        <v>4.7613173189042351E-4</v>
      </c>
      <c r="BA453" s="13">
        <f t="shared" si="712"/>
        <v>1.2650767131056263E-4</v>
      </c>
      <c r="BB453" s="13">
        <f t="shared" si="713"/>
        <v>2.5209710614453225E-5</v>
      </c>
      <c r="BC453" s="13">
        <f t="shared" si="714"/>
        <v>4.0189152337130284E-6</v>
      </c>
      <c r="BD453" s="13">
        <f t="shared" si="715"/>
        <v>3.6531105387767448E-5</v>
      </c>
      <c r="BE453" s="13">
        <f t="shared" si="716"/>
        <v>5.4077821978709182E-5</v>
      </c>
      <c r="BF453" s="13">
        <f t="shared" si="717"/>
        <v>4.00263118090619E-5</v>
      </c>
      <c r="BG453" s="13">
        <f t="shared" si="718"/>
        <v>1.9750618379404014E-5</v>
      </c>
      <c r="BH453" s="13">
        <f t="shared" si="719"/>
        <v>7.3093218324053112E-6</v>
      </c>
      <c r="BI453" s="13">
        <f t="shared" si="720"/>
        <v>2.1640309026633755E-6</v>
      </c>
      <c r="BJ453" s="14">
        <f t="shared" si="721"/>
        <v>0.53288746927158503</v>
      </c>
      <c r="BK453" s="14">
        <f t="shared" si="722"/>
        <v>0.26548230890143043</v>
      </c>
      <c r="BL453" s="14">
        <f t="shared" si="723"/>
        <v>0.19328966374178749</v>
      </c>
      <c r="BM453" s="14">
        <f t="shared" si="724"/>
        <v>0.3970856716530024</v>
      </c>
      <c r="BN453" s="14">
        <f t="shared" si="725"/>
        <v>0.60203551644949549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1.6362000000000001</v>
      </c>
      <c r="F454" s="10">
        <f>VLOOKUP(B454,home!$B$2:$E$405,3,FALSE)</f>
        <v>0.82689999999999997</v>
      </c>
      <c r="G454" s="10">
        <f>VLOOKUP(C454,away!$B$2:$E$405,4,FALSE)</f>
        <v>0.82689999999999997</v>
      </c>
      <c r="H454" s="10">
        <f>VLOOKUP(A454,away!$A$2:$E$405,3,FALSE)</f>
        <v>1.1547000000000001</v>
      </c>
      <c r="I454" s="10">
        <f>VLOOKUP(C454,away!$B$2:$E$405,3,FALSE)</f>
        <v>0.6623</v>
      </c>
      <c r="J454" s="10">
        <f>VLOOKUP(B454,home!$B$2:$E$405,4,FALSE)</f>
        <v>0.91700000000000004</v>
      </c>
      <c r="K454" s="12">
        <f t="shared" si="670"/>
        <v>1.1187740186820001</v>
      </c>
      <c r="L454" s="12">
        <f t="shared" si="671"/>
        <v>0.70128291177000013</v>
      </c>
      <c r="M454" s="13">
        <f t="shared" si="672"/>
        <v>0.16201652699720834</v>
      </c>
      <c r="N454" s="13">
        <f t="shared" si="673"/>
        <v>0.18125988100156754</v>
      </c>
      <c r="O454" s="13">
        <f t="shared" si="674"/>
        <v>0.11361942180746509</v>
      </c>
      <c r="P454" s="13">
        <f t="shared" si="675"/>
        <v>0.127114457135863</v>
      </c>
      <c r="Q454" s="13">
        <f t="shared" si="676"/>
        <v>0.10139442274697244</v>
      </c>
      <c r="R454" s="13">
        <f t="shared" si="677"/>
        <v>3.9839679479381489E-2</v>
      </c>
      <c r="S454" s="13">
        <f t="shared" si="678"/>
        <v>2.493277308250098E-2</v>
      </c>
      <c r="T454" s="13">
        <f t="shared" si="679"/>
        <v>7.1106176021235173E-2</v>
      </c>
      <c r="U454" s="13">
        <f t="shared" si="680"/>
        <v>4.4571598314150439E-2</v>
      </c>
      <c r="V454" s="13">
        <f t="shared" si="681"/>
        <v>2.173520315086525E-3</v>
      </c>
      <c r="W454" s="13">
        <f t="shared" si="682"/>
        <v>3.7812481936190655E-2</v>
      </c>
      <c r="X454" s="13">
        <f t="shared" si="683"/>
        <v>2.6517247433462312E-2</v>
      </c>
      <c r="Y454" s="13">
        <f t="shared" si="684"/>
        <v>9.2980462461320062E-3</v>
      </c>
      <c r="Z454" s="13">
        <f t="shared" si="685"/>
        <v>9.3129621430947263E-3</v>
      </c>
      <c r="AA454" s="13">
        <f t="shared" si="686"/>
        <v>1.0419100082663418E-2</v>
      </c>
      <c r="AB454" s="13">
        <f t="shared" si="687"/>
        <v>5.8283092352656588E-3</v>
      </c>
      <c r="AC454" s="13">
        <f t="shared" si="688"/>
        <v>1.0658089179489776E-4</v>
      </c>
      <c r="AD454" s="13">
        <f t="shared" si="689"/>
        <v>1.0575905593023139E-2</v>
      </c>
      <c r="AE454" s="13">
        <f t="shared" si="690"/>
        <v>7.4167018688798964E-3</v>
      </c>
      <c r="AF454" s="13">
        <f t="shared" si="691"/>
        <v>2.6006031411690477E-3</v>
      </c>
      <c r="AG454" s="13">
        <f t="shared" si="692"/>
        <v>6.0791951439907971E-4</v>
      </c>
      <c r="AH454" s="13">
        <f t="shared" si="693"/>
        <v>1.6327553022283123E-3</v>
      </c>
      <c r="AI454" s="13">
        <f t="shared" si="694"/>
        <v>1.8266842109983124E-3</v>
      </c>
      <c r="AJ454" s="13">
        <f t="shared" si="695"/>
        <v>1.0218234178007706E-3</v>
      </c>
      <c r="AK454" s="13">
        <f t="shared" si="696"/>
        <v>3.8106316383878147E-4</v>
      </c>
      <c r="AL454" s="13">
        <f t="shared" si="697"/>
        <v>3.3448370861073993E-6</v>
      </c>
      <c r="AM454" s="13">
        <f t="shared" si="698"/>
        <v>2.3664096803015862E-3</v>
      </c>
      <c r="AN454" s="13">
        <f t="shared" si="699"/>
        <v>1.6595226710426115E-3</v>
      </c>
      <c r="AO454" s="13">
        <f t="shared" si="700"/>
        <v>5.818974454485454E-4</v>
      </c>
      <c r="AP454" s="13">
        <f t="shared" si="701"/>
        <v>1.3602491163189362E-4</v>
      </c>
      <c r="AQ454" s="13">
        <f t="shared" si="702"/>
        <v>2.3847986525617823E-5</v>
      </c>
      <c r="AR454" s="13">
        <f t="shared" si="703"/>
        <v>2.2900467851091549E-4</v>
      </c>
      <c r="AS454" s="13">
        <f t="shared" si="704"/>
        <v>2.5620448447463641E-4</v>
      </c>
      <c r="AT454" s="13">
        <f t="shared" si="705"/>
        <v>1.4331746035001959E-4</v>
      </c>
      <c r="AU454" s="13">
        <f t="shared" si="706"/>
        <v>5.3446617021029867E-5</v>
      </c>
      <c r="AV454" s="13">
        <f t="shared" si="707"/>
        <v>1.4948671627393845E-5</v>
      </c>
      <c r="AW454" s="13">
        <f t="shared" si="708"/>
        <v>7.2896738494080006E-8</v>
      </c>
      <c r="AX454" s="13">
        <f t="shared" si="709"/>
        <v>4.4124627797983198E-4</v>
      </c>
      <c r="AY454" s="13">
        <f t="shared" si="710"/>
        <v>3.0943847462937144E-4</v>
      </c>
      <c r="AZ454" s="13">
        <f t="shared" si="711"/>
        <v>1.0850195725087646E-4</v>
      </c>
      <c r="BA454" s="13">
        <f t="shared" si="712"/>
        <v>2.5363522837879583E-5</v>
      </c>
      <c r="BB454" s="13">
        <f t="shared" si="713"/>
        <v>4.4467512871232716E-6</v>
      </c>
      <c r="BC454" s="13">
        <f t="shared" si="714"/>
        <v>6.2368613811016083E-7</v>
      </c>
      <c r="BD454" s="13">
        <f t="shared" si="715"/>
        <v>2.676617795918127E-5</v>
      </c>
      <c r="BE454" s="13">
        <f t="shared" si="716"/>
        <v>2.9945304480150804E-5</v>
      </c>
      <c r="BF454" s="13">
        <f t="shared" si="717"/>
        <v>1.6751014316957213E-5</v>
      </c>
      <c r="BG454" s="13">
        <f t="shared" si="718"/>
        <v>6.2468665347939793E-6</v>
      </c>
      <c r="BH454" s="13">
        <f t="shared" si="719"/>
        <v>1.7472079943253904E-6</v>
      </c>
      <c r="BI454" s="13">
        <f t="shared" si="720"/>
        <v>3.9094618185694663E-7</v>
      </c>
      <c r="BJ454" s="14">
        <f t="shared" si="721"/>
        <v>0.4542467088681047</v>
      </c>
      <c r="BK454" s="14">
        <f t="shared" si="722"/>
        <v>0.31665664173416924</v>
      </c>
      <c r="BL454" s="14">
        <f t="shared" si="723"/>
        <v>0.21991920444324356</v>
      </c>
      <c r="BM454" s="14">
        <f t="shared" si="724"/>
        <v>0.27458176244226346</v>
      </c>
      <c r="BN454" s="14">
        <f t="shared" si="725"/>
        <v>0.7252443891684579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1.3193999999999999</v>
      </c>
      <c r="F455" s="10">
        <f>VLOOKUP(B455,home!$B$2:$E$405,3,FALSE)</f>
        <v>0.50529999999999997</v>
      </c>
      <c r="G455" s="10">
        <f>VLOOKUP(C455,away!$B$2:$E$405,4,FALSE)</f>
        <v>1.0105999999999999</v>
      </c>
      <c r="H455" s="10">
        <f>VLOOKUP(A455,away!$A$2:$E$405,3,FALSE)</f>
        <v>1.0076000000000001</v>
      </c>
      <c r="I455" s="10">
        <f>VLOOKUP(C455,away!$B$2:$E$405,3,FALSE)</f>
        <v>0.66159999999999997</v>
      </c>
      <c r="J455" s="10">
        <f>VLOOKUP(B455,home!$B$2:$E$405,4,FALSE)</f>
        <v>0.66159999999999997</v>
      </c>
      <c r="K455" s="12">
        <f t="shared" si="670"/>
        <v>0.67375976389199987</v>
      </c>
      <c r="L455" s="12">
        <f t="shared" si="671"/>
        <v>0.441041190656</v>
      </c>
      <c r="M455" s="13">
        <f t="shared" si="672"/>
        <v>0.3279805554407787</v>
      </c>
      <c r="N455" s="13">
        <f t="shared" si="673"/>
        <v>0.22098010159494602</v>
      </c>
      <c r="O455" s="13">
        <f t="shared" si="674"/>
        <v>0.14465293468361726</v>
      </c>
      <c r="P455" s="13">
        <f t="shared" si="675"/>
        <v>9.7461327118718841E-2</v>
      </c>
      <c r="Q455" s="13">
        <f t="shared" si="676"/>
        <v>7.4443750537720482E-2</v>
      </c>
      <c r="R455" s="13">
        <f t="shared" si="677"/>
        <v>3.189895127237357E-2</v>
      </c>
      <c r="S455" s="13">
        <f t="shared" si="678"/>
        <v>7.240299863948061E-3</v>
      </c>
      <c r="T455" s="13">
        <f t="shared" si="679"/>
        <v>3.2832760374054477E-2</v>
      </c>
      <c r="U455" s="13">
        <f t="shared" si="680"/>
        <v>2.1492229877676829E-2</v>
      </c>
      <c r="V455" s="13">
        <f t="shared" si="681"/>
        <v>2.3905523997012006E-4</v>
      </c>
      <c r="W455" s="13">
        <f t="shared" si="682"/>
        <v>1.6719067928509832E-2</v>
      </c>
      <c r="X455" s="13">
        <f t="shared" si="683"/>
        <v>7.3737976258485194E-3</v>
      </c>
      <c r="Y455" s="13">
        <f t="shared" si="684"/>
        <v>1.6260742422803084E-3</v>
      </c>
      <c r="Z455" s="13">
        <f t="shared" si="685"/>
        <v>4.6895838166151217E-3</v>
      </c>
      <c r="AA455" s="13">
        <f t="shared" si="686"/>
        <v>3.1596528850343481E-3</v>
      </c>
      <c r="AB455" s="13">
        <f t="shared" si="687"/>
        <v>1.0644234909007091E-3</v>
      </c>
      <c r="AC455" s="13">
        <f t="shared" si="688"/>
        <v>4.4397908190891554E-6</v>
      </c>
      <c r="AD455" s="13">
        <f t="shared" si="689"/>
        <v>2.8161588150017723E-3</v>
      </c>
      <c r="AE455" s="13">
        <f t="shared" si="690"/>
        <v>1.2420420368447717E-3</v>
      </c>
      <c r="AF455" s="13">
        <f t="shared" si="691"/>
        <v>2.7389584938741074E-4</v>
      </c>
      <c r="AG455" s="13">
        <f t="shared" si="692"/>
        <v>4.0266450509853357E-5</v>
      </c>
      <c r="AH455" s="13">
        <f t="shared" si="693"/>
        <v>5.1707490754026046E-4</v>
      </c>
      <c r="AI455" s="13">
        <f t="shared" si="694"/>
        <v>3.4838426761880356E-4</v>
      </c>
      <c r="AJ455" s="13">
        <f t="shared" si="695"/>
        <v>1.1736365094726618E-4</v>
      </c>
      <c r="AK455" s="13">
        <f t="shared" si="696"/>
        <v>2.6358301917244387E-5</v>
      </c>
      <c r="AL455" s="13">
        <f t="shared" si="697"/>
        <v>5.2772385213679458E-8</v>
      </c>
      <c r="AM455" s="13">
        <f t="shared" si="698"/>
        <v>3.7948289965559373E-4</v>
      </c>
      <c r="AN455" s="13">
        <f t="shared" si="699"/>
        <v>1.6736758989769444E-4</v>
      </c>
      <c r="AO455" s="13">
        <f t="shared" si="700"/>
        <v>3.6908000562852133E-5</v>
      </c>
      <c r="AP455" s="13">
        <f t="shared" si="701"/>
        <v>5.4259828376575404E-6</v>
      </c>
      <c r="AQ455" s="13">
        <f t="shared" si="702"/>
        <v>5.9827048279987579E-7</v>
      </c>
      <c r="AR455" s="13">
        <f t="shared" si="703"/>
        <v>4.5610266575979537E-5</v>
      </c>
      <c r="AS455" s="13">
        <f t="shared" si="704"/>
        <v>3.0730362439283147E-5</v>
      </c>
      <c r="AT455" s="13">
        <f t="shared" si="705"/>
        <v>1.0352440870703495E-5</v>
      </c>
      <c r="AU455" s="13">
        <f t="shared" si="706"/>
        <v>2.325019372250359E-6</v>
      </c>
      <c r="AV455" s="13">
        <f t="shared" si="707"/>
        <v>3.9162612582293183E-7</v>
      </c>
      <c r="AW455" s="13">
        <f t="shared" si="708"/>
        <v>4.3560057760413797E-10</v>
      </c>
      <c r="AX455" s="13">
        <f t="shared" si="709"/>
        <v>4.2613384812167381E-5</v>
      </c>
      <c r="AY455" s="13">
        <f t="shared" si="710"/>
        <v>1.8794257975440607E-5</v>
      </c>
      <c r="AZ455" s="13">
        <f t="shared" si="711"/>
        <v>4.144520957492174E-6</v>
      </c>
      <c r="BA455" s="13">
        <f t="shared" si="712"/>
        <v>6.093014859303645E-7</v>
      </c>
      <c r="BB455" s="13">
        <f t="shared" si="713"/>
        <v>6.7181763205799505E-8</v>
      </c>
      <c r="BC455" s="13">
        <f t="shared" si="714"/>
        <v>5.9259849669310543E-9</v>
      </c>
      <c r="BD455" s="13">
        <f t="shared" si="715"/>
        <v>3.3526677128012609E-6</v>
      </c>
      <c r="BE455" s="13">
        <f t="shared" si="716"/>
        <v>2.2588926065853088E-6</v>
      </c>
      <c r="BF455" s="13">
        <f t="shared" si="717"/>
        <v>7.609754746351508E-7</v>
      </c>
      <c r="BG455" s="13">
        <f t="shared" si="718"/>
        <v>1.7090488537259393E-7</v>
      </c>
      <c r="BH455" s="13">
        <f t="shared" si="719"/>
        <v>2.8787208804157041E-8</v>
      </c>
      <c r="BI455" s="13">
        <f t="shared" si="720"/>
        <v>3.8791326013997108E-9</v>
      </c>
      <c r="BJ455" s="14">
        <f t="shared" si="721"/>
        <v>0.35900393277151926</v>
      </c>
      <c r="BK455" s="14">
        <f t="shared" si="722"/>
        <v>0.43294452448459558</v>
      </c>
      <c r="BL455" s="14">
        <f t="shared" si="723"/>
        <v>0.20337335916003116</v>
      </c>
      <c r="BM455" s="14">
        <f t="shared" si="724"/>
        <v>0.10257498576223122</v>
      </c>
      <c r="BN455" s="14">
        <f t="shared" si="725"/>
        <v>0.89741762064815478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1.3193999999999999</v>
      </c>
      <c r="F456" s="10">
        <f>VLOOKUP(B456,home!$B$2:$E$405,3,FALSE)</f>
        <v>1.2632000000000001</v>
      </c>
      <c r="G456" s="10">
        <f>VLOOKUP(C456,away!$B$2:$E$405,4,FALSE)</f>
        <v>1.2402</v>
      </c>
      <c r="H456" s="10">
        <f>VLOOKUP(A456,away!$A$2:$E$405,3,FALSE)</f>
        <v>1.0076000000000001</v>
      </c>
      <c r="I456" s="10">
        <f>VLOOKUP(C456,away!$B$2:$E$405,3,FALSE)</f>
        <v>0.63160000000000005</v>
      </c>
      <c r="J456" s="10">
        <f>VLOOKUP(B456,home!$B$2:$E$405,4,FALSE)</f>
        <v>0.44109999999999999</v>
      </c>
      <c r="K456" s="12">
        <f t="shared" si="670"/>
        <v>2.066999272416</v>
      </c>
      <c r="L456" s="12">
        <f t="shared" si="671"/>
        <v>0.28071611057600004</v>
      </c>
      <c r="M456" s="13">
        <f t="shared" si="672"/>
        <v>9.5587293303705495E-2</v>
      </c>
      <c r="N456" s="13">
        <f t="shared" si="673"/>
        <v>0.19757886571097402</v>
      </c>
      <c r="O456" s="13">
        <f t="shared" si="674"/>
        <v>2.6832893196703535E-2</v>
      </c>
      <c r="P456" s="13">
        <f t="shared" si="675"/>
        <v>5.5463570714402437E-2</v>
      </c>
      <c r="Q456" s="13">
        <f t="shared" si="676"/>
        <v>0.20419768583468098</v>
      </c>
      <c r="R456" s="13">
        <f t="shared" si="677"/>
        <v>3.766212706839914E-3</v>
      </c>
      <c r="S456" s="13">
        <f t="shared" si="678"/>
        <v>8.0455455167498455E-3</v>
      </c>
      <c r="T456" s="13">
        <f t="shared" si="679"/>
        <v>5.7321580156131618E-2</v>
      </c>
      <c r="U456" s="13">
        <f t="shared" si="680"/>
        <v>7.7847589248019947E-3</v>
      </c>
      <c r="V456" s="13">
        <f t="shared" si="681"/>
        <v>5.1870525566660827E-4</v>
      </c>
      <c r="W456" s="13">
        <f t="shared" si="682"/>
        <v>0.14069215601643884</v>
      </c>
      <c r="X456" s="13">
        <f t="shared" si="683"/>
        <v>3.9494554825486486E-2</v>
      </c>
      <c r="Y456" s="13">
        <f t="shared" si="684"/>
        <v>5.5433789097705799E-3</v>
      </c>
      <c r="Z456" s="13">
        <f t="shared" si="685"/>
        <v>3.5241219422200325E-4</v>
      </c>
      <c r="AA456" s="13">
        <f t="shared" si="686"/>
        <v>7.2843574904740672E-4</v>
      </c>
      <c r="AB456" s="13">
        <f t="shared" si="687"/>
        <v>7.5283808164139712E-4</v>
      </c>
      <c r="AC456" s="13">
        <f t="shared" si="688"/>
        <v>1.8810845977319008E-5</v>
      </c>
      <c r="AD456" s="13">
        <f t="shared" si="689"/>
        <v>7.2702646030154375E-2</v>
      </c>
      <c r="AE456" s="13">
        <f t="shared" si="690"/>
        <v>2.0408804022168603E-2</v>
      </c>
      <c r="AF456" s="13">
        <f t="shared" si="691"/>
        <v>2.8645400433054977E-3</v>
      </c>
      <c r="AG456" s="13">
        <f t="shared" si="692"/>
        <v>2.6804084651530868E-4</v>
      </c>
      <c r="AH456" s="13">
        <f t="shared" si="693"/>
        <v>2.473194512038866E-5</v>
      </c>
      <c r="AI456" s="13">
        <f t="shared" si="694"/>
        <v>5.1120912569275794E-5</v>
      </c>
      <c r="AJ456" s="13">
        <f t="shared" si="695"/>
        <v>5.2833444542967521E-5</v>
      </c>
      <c r="AK456" s="13">
        <f t="shared" si="696"/>
        <v>3.6402230476514984E-5</v>
      </c>
      <c r="AL456" s="13">
        <f t="shared" si="697"/>
        <v>4.3659220802324823E-7</v>
      </c>
      <c r="AM456" s="13">
        <f t="shared" si="698"/>
        <v>3.0055263289409408E-2</v>
      </c>
      <c r="AN456" s="13">
        <f t="shared" si="699"/>
        <v>8.4369966129406448E-3</v>
      </c>
      <c r="AO456" s="13">
        <f t="shared" si="700"/>
        <v>1.1842004370637919E-3</v>
      </c>
      <c r="AP456" s="13">
        <f t="shared" si="701"/>
        <v>1.1080804694498234E-4</v>
      </c>
      <c r="AQ456" s="13">
        <f t="shared" si="702"/>
        <v>7.7764009897295629E-6</v>
      </c>
      <c r="AR456" s="13">
        <f t="shared" si="703"/>
        <v>1.3885310882349181E-6</v>
      </c>
      <c r="AS456" s="13">
        <f t="shared" si="704"/>
        <v>2.870092749108572E-6</v>
      </c>
      <c r="AT456" s="13">
        <f t="shared" si="705"/>
        <v>2.9662398120869285E-6</v>
      </c>
      <c r="AU456" s="13">
        <f t="shared" si="706"/>
        <v>2.0437385111316845E-6</v>
      </c>
      <c r="AV456" s="13">
        <f t="shared" si="707"/>
        <v>1.0561015038794379E-6</v>
      </c>
      <c r="AW456" s="13">
        <f t="shared" si="708"/>
        <v>7.0368961437506045E-9</v>
      </c>
      <c r="AX456" s="13">
        <f t="shared" si="709"/>
        <v>1.035403455858009E-2</v>
      </c>
      <c r="AY456" s="13">
        <f t="shared" si="710"/>
        <v>2.906544310054094E-3</v>
      </c>
      <c r="AZ456" s="13">
        <f t="shared" si="711"/>
        <v>4.0795690696759435E-4</v>
      </c>
      <c r="BA456" s="13">
        <f t="shared" si="712"/>
        <v>3.8173358735519394E-5</v>
      </c>
      <c r="BB456" s="13">
        <f t="shared" si="713"/>
        <v>2.6789691979643441E-6</v>
      </c>
      <c r="BC456" s="13">
        <f t="shared" si="714"/>
        <v>1.5040596272109145E-7</v>
      </c>
      <c r="BD456" s="13">
        <f t="shared" si="715"/>
        <v>6.4963841083861123E-8</v>
      </c>
      <c r="BE456" s="13">
        <f t="shared" si="716"/>
        <v>1.3428021225368958E-7</v>
      </c>
      <c r="BF456" s="13">
        <f t="shared" si="717"/>
        <v>1.3877855051412124E-7</v>
      </c>
      <c r="BG456" s="13">
        <f t="shared" si="718"/>
        <v>9.5618387646545229E-8</v>
      </c>
      <c r="BH456" s="13">
        <f t="shared" si="719"/>
        <v>4.9410784423750019E-8</v>
      </c>
      <c r="BI456" s="13">
        <f t="shared" si="720"/>
        <v>2.0426411090679019E-8</v>
      </c>
      <c r="BJ456" s="14">
        <f t="shared" si="721"/>
        <v>0.79457683569247273</v>
      </c>
      <c r="BK456" s="14">
        <f t="shared" si="722"/>
        <v>0.16254090653876385</v>
      </c>
      <c r="BL456" s="14">
        <f t="shared" si="723"/>
        <v>4.0041055373594855E-2</v>
      </c>
      <c r="BM456" s="14">
        <f t="shared" si="724"/>
        <v>0.41117815105858918</v>
      </c>
      <c r="BN456" s="14">
        <f t="shared" si="725"/>
        <v>0.58342652146730645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1.2378</v>
      </c>
      <c r="F457" s="10">
        <f>VLOOKUP(B457,home!$B$2:$E$405,3,FALSE)</f>
        <v>1.3128</v>
      </c>
      <c r="G457" s="10">
        <f>VLOOKUP(C457,away!$B$2:$E$405,4,FALSE)</f>
        <v>0.95050000000000001</v>
      </c>
      <c r="H457" s="10">
        <f>VLOOKUP(A457,away!$A$2:$E$405,3,FALSE)</f>
        <v>0.96950000000000003</v>
      </c>
      <c r="I457" s="10">
        <f>VLOOKUP(C457,away!$B$2:$E$405,3,FALSE)</f>
        <v>0.78879999999999995</v>
      </c>
      <c r="J457" s="10">
        <f>VLOOKUP(B457,home!$B$2:$E$405,4,FALSE)</f>
        <v>1.0959000000000001</v>
      </c>
      <c r="K457" s="12">
        <f t="shared" si="670"/>
        <v>1.5445471399200001</v>
      </c>
      <c r="L457" s="12">
        <f t="shared" si="671"/>
        <v>0.83808031944000005</v>
      </c>
      <c r="M457" s="13">
        <f t="shared" si="672"/>
        <v>9.2307723813012943E-2</v>
      </c>
      <c r="N457" s="13">
        <f t="shared" si="673"/>
        <v>0.14257363080791444</v>
      </c>
      <c r="O457" s="13">
        <f t="shared" si="674"/>
        <v>7.736128665998919E-2</v>
      </c>
      <c r="P457" s="13">
        <f t="shared" si="675"/>
        <v>0.11948815405121757</v>
      </c>
      <c r="Q457" s="13">
        <f t="shared" si="676"/>
        <v>0.11010584684618716</v>
      </c>
      <c r="R457" s="13">
        <f t="shared" si="677"/>
        <v>3.2417485918146569E-2</v>
      </c>
      <c r="S457" s="13">
        <f t="shared" si="678"/>
        <v>3.8667996481771015E-2</v>
      </c>
      <c r="T457" s="13">
        <f t="shared" si="679"/>
        <v>9.2277543297064252E-2</v>
      </c>
      <c r="U457" s="13">
        <f t="shared" si="680"/>
        <v>5.0070335158270168E-2</v>
      </c>
      <c r="V457" s="13">
        <f t="shared" si="681"/>
        <v>5.5615515986569214E-3</v>
      </c>
      <c r="W457" s="13">
        <f t="shared" si="682"/>
        <v>5.6687890278249303E-2</v>
      </c>
      <c r="X457" s="13">
        <f t="shared" si="683"/>
        <v>4.7509005192774852E-2</v>
      </c>
      <c r="Y457" s="13">
        <f t="shared" si="684"/>
        <v>1.9908181124118678E-2</v>
      </c>
      <c r="Z457" s="13">
        <f t="shared" si="685"/>
        <v>9.0561523179073285E-3</v>
      </c>
      <c r="AA457" s="13">
        <f t="shared" si="686"/>
        <v>1.3987654161303644E-2</v>
      </c>
      <c r="AB457" s="13">
        <f t="shared" si="687"/>
        <v>1.0802295614515818E-2</v>
      </c>
      <c r="AC457" s="13">
        <f t="shared" si="688"/>
        <v>4.4994848936630321E-4</v>
      </c>
      <c r="AD457" s="13">
        <f t="shared" si="689"/>
        <v>2.1889279699342193E-2</v>
      </c>
      <c r="AE457" s="13">
        <f t="shared" si="690"/>
        <v>1.8344974522736215E-2</v>
      </c>
      <c r="AF457" s="13">
        <f t="shared" si="691"/>
        <v>7.6872810540667127E-3</v>
      </c>
      <c r="AG457" s="13">
        <f t="shared" si="692"/>
        <v>2.1475196538057639E-3</v>
      </c>
      <c r="AH457" s="13">
        <f t="shared" si="693"/>
        <v>1.8974457568722675E-3</v>
      </c>
      <c r="AI457" s="13">
        <f t="shared" si="694"/>
        <v>2.930694416930401E-3</v>
      </c>
      <c r="AJ457" s="13">
        <f t="shared" si="695"/>
        <v>2.2632978398246821E-3</v>
      </c>
      <c r="AK457" s="13">
        <f t="shared" si="696"/>
        <v>1.1652567350961089E-3</v>
      </c>
      <c r="AL457" s="13">
        <f t="shared" si="697"/>
        <v>2.3297514960469317E-5</v>
      </c>
      <c r="AM457" s="13">
        <f t="shared" si="698"/>
        <v>6.7618048709055809E-3</v>
      </c>
      <c r="AN457" s="13">
        <f t="shared" si="699"/>
        <v>5.6669355861994975E-3</v>
      </c>
      <c r="AO457" s="13">
        <f t="shared" si="700"/>
        <v>2.3746735931639887E-3</v>
      </c>
      <c r="AP457" s="13">
        <f t="shared" si="701"/>
        <v>6.6338906784153622E-4</v>
      </c>
      <c r="AQ457" s="13">
        <f t="shared" si="702"/>
        <v>1.3899333047240965E-4</v>
      </c>
      <c r="AR457" s="13">
        <f t="shared" si="703"/>
        <v>3.1804238920791659E-4</v>
      </c>
      <c r="AS457" s="13">
        <f t="shared" si="704"/>
        <v>4.9123146262441118E-4</v>
      </c>
      <c r="AT457" s="13">
        <f t="shared" si="705"/>
        <v>3.7936507531762643E-4</v>
      </c>
      <c r="AU457" s="13">
        <f t="shared" si="706"/>
        <v>1.9531574735579175E-4</v>
      </c>
      <c r="AV457" s="13">
        <f t="shared" si="707"/>
        <v>7.5418594739931391E-5</v>
      </c>
      <c r="AW457" s="13">
        <f t="shared" si="708"/>
        <v>8.3771040241387986E-7</v>
      </c>
      <c r="AX457" s="13">
        <f t="shared" si="709"/>
        <v>1.7406543956757223E-3</v>
      </c>
      <c r="AY457" s="13">
        <f t="shared" si="710"/>
        <v>1.4588081919625496E-3</v>
      </c>
      <c r="AZ457" s="13">
        <f t="shared" si="711"/>
        <v>6.1129921776083111E-4</v>
      </c>
      <c r="BA457" s="13">
        <f t="shared" si="712"/>
        <v>1.7077261456480651E-4</v>
      </c>
      <c r="BB457" s="13">
        <f t="shared" si="713"/>
        <v>3.578029184151926E-5</v>
      </c>
      <c r="BC457" s="13">
        <f t="shared" si="714"/>
        <v>5.9973516832393797E-6</v>
      </c>
      <c r="BD457" s="13">
        <f t="shared" si="715"/>
        <v>4.4424177857138577E-5</v>
      </c>
      <c r="BE457" s="13">
        <f t="shared" si="716"/>
        <v>6.8615236852540788E-5</v>
      </c>
      <c r="BF457" s="13">
        <f t="shared" si="717"/>
        <v>5.2989733917762647E-5</v>
      </c>
      <c r="BG457" s="13">
        <f t="shared" si="718"/>
        <v>2.7281713989267369E-5</v>
      </c>
      <c r="BH457" s="13">
        <f t="shared" si="719"/>
        <v>1.0534473328559596E-5</v>
      </c>
      <c r="BI457" s="13">
        <f t="shared" si="720"/>
        <v>3.2541981300380495E-6</v>
      </c>
      <c r="BJ457" s="14">
        <f t="shared" si="721"/>
        <v>0.53876026098833119</v>
      </c>
      <c r="BK457" s="14">
        <f t="shared" si="722"/>
        <v>0.25795748014094777</v>
      </c>
      <c r="BL457" s="14">
        <f t="shared" si="723"/>
        <v>0.19456222506426979</v>
      </c>
      <c r="BM457" s="14">
        <f t="shared" si="724"/>
        <v>0.4246240199334283</v>
      </c>
      <c r="BN457" s="14">
        <f t="shared" si="725"/>
        <v>0.57425412809646781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1.4778</v>
      </c>
      <c r="F458" s="10">
        <f>VLOOKUP(B458,home!$B$2:$E$405,3,FALSE)</f>
        <v>0.84589999999999999</v>
      </c>
      <c r="G458" s="10">
        <f>VLOOKUP(C458,away!$B$2:$E$405,4,FALSE)</f>
        <v>0.67669999999999997</v>
      </c>
      <c r="H458" s="10">
        <f>VLOOKUP(A458,away!$A$2:$E$405,3,FALSE)</f>
        <v>1.2444</v>
      </c>
      <c r="I458" s="10">
        <f>VLOOKUP(C458,away!$B$2:$E$405,3,FALSE)</f>
        <v>1.0044999999999999</v>
      </c>
      <c r="J458" s="10">
        <f>VLOOKUP(B458,home!$B$2:$E$405,4,FALSE)</f>
        <v>1.5067999999999999</v>
      </c>
      <c r="K458" s="12">
        <f t="shared" si="670"/>
        <v>0.84592305923400002</v>
      </c>
      <c r="L458" s="12">
        <f t="shared" si="671"/>
        <v>1.8834996986399997</v>
      </c>
      <c r="M458" s="13">
        <f t="shared" si="672"/>
        <v>6.5256947857452743E-2</v>
      </c>
      <c r="N458" s="13">
        <f t="shared" si="673"/>
        <v>5.5202356967850051E-2</v>
      </c>
      <c r="O458" s="13">
        <f t="shared" si="674"/>
        <v>0.12291144162367842</v>
      </c>
      <c r="P458" s="13">
        <f t="shared" si="675"/>
        <v>0.10397362271316328</v>
      </c>
      <c r="Q458" s="13">
        <f t="shared" si="676"/>
        <v>2.3348473341585515E-2</v>
      </c>
      <c r="R458" s="13">
        <f t="shared" si="677"/>
        <v>0.11575183162880313</v>
      </c>
      <c r="S458" s="13">
        <f t="shared" si="678"/>
        <v>4.1415184800374455E-2</v>
      </c>
      <c r="T458" s="13">
        <f t="shared" si="679"/>
        <v>4.3976842502580389E-2</v>
      </c>
      <c r="U458" s="13">
        <f t="shared" si="680"/>
        <v>9.7917143523376035E-2</v>
      </c>
      <c r="V458" s="13">
        <f t="shared" si="681"/>
        <v>7.3318490136292224E-3</v>
      </c>
      <c r="W458" s="13">
        <f t="shared" si="682"/>
        <v>6.5836706658525049E-3</v>
      </c>
      <c r="X458" s="13">
        <f t="shared" si="683"/>
        <v>1.24003417150782E-2</v>
      </c>
      <c r="Y458" s="13">
        <f t="shared" si="684"/>
        <v>1.1678019941691407E-2</v>
      </c>
      <c r="Z458" s="13">
        <f t="shared" si="685"/>
        <v>7.2672846663292892E-2</v>
      </c>
      <c r="AA458" s="13">
        <f t="shared" si="686"/>
        <v>6.1475636772656113E-2</v>
      </c>
      <c r="AB458" s="13">
        <f t="shared" si="687"/>
        <v>2.6001829363541722E-2</v>
      </c>
      <c r="AC458" s="13">
        <f t="shared" si="688"/>
        <v>7.30112777414686E-4</v>
      </c>
      <c r="AD458" s="13">
        <f t="shared" si="689"/>
        <v>1.392319707661774E-3</v>
      </c>
      <c r="AE458" s="13">
        <f t="shared" si="690"/>
        <v>2.6224337497914841E-3</v>
      </c>
      <c r="AF458" s="13">
        <f t="shared" si="691"/>
        <v>2.4696765887178124E-3</v>
      </c>
      <c r="AG458" s="13">
        <f t="shared" si="692"/>
        <v>1.5505450368627539E-3</v>
      </c>
      <c r="AH458" s="13">
        <f t="shared" si="693"/>
        <v>3.4219821197405763E-2</v>
      </c>
      <c r="AI458" s="13">
        <f t="shared" si="694"/>
        <v>2.8947335833749966E-2</v>
      </c>
      <c r="AJ458" s="13">
        <f t="shared" si="695"/>
        <v>1.2243609442579882E-2</v>
      </c>
      <c r="AK458" s="13">
        <f t="shared" si="696"/>
        <v>3.4523838519111547E-3</v>
      </c>
      <c r="AL458" s="13">
        <f t="shared" si="697"/>
        <v>4.6531425663852675E-5</v>
      </c>
      <c r="AM458" s="13">
        <f t="shared" si="698"/>
        <v>2.3555906930740732E-4</v>
      </c>
      <c r="AN458" s="13">
        <f t="shared" si="699"/>
        <v>4.4367543605242055E-4</v>
      </c>
      <c r="AO458" s="13">
        <f t="shared" si="700"/>
        <v>4.1783127504935234E-4</v>
      </c>
      <c r="AP458" s="13">
        <f t="shared" si="701"/>
        <v>2.6232836021260729E-4</v>
      </c>
      <c r="AQ458" s="13">
        <f t="shared" si="702"/>
        <v>1.2352384685129276E-4</v>
      </c>
      <c r="AR458" s="13">
        <f t="shared" si="703"/>
        <v>1.2890604582565683E-2</v>
      </c>
      <c r="AS458" s="13">
        <f t="shared" si="704"/>
        <v>1.0904459663859783E-2</v>
      </c>
      <c r="AT458" s="13">
        <f t="shared" si="705"/>
        <v>4.6121669390730112E-3</v>
      </c>
      <c r="AU458" s="13">
        <f t="shared" si="706"/>
        <v>1.300512788932852E-3</v>
      </c>
      <c r="AV458" s="13">
        <f t="shared" si="707"/>
        <v>2.7503343924675479E-4</v>
      </c>
      <c r="AW458" s="13">
        <f t="shared" si="708"/>
        <v>2.0593979539190373E-6</v>
      </c>
      <c r="AX458" s="13">
        <f t="shared" si="709"/>
        <v>3.3210808089805963E-5</v>
      </c>
      <c r="AY458" s="13">
        <f t="shared" si="710"/>
        <v>6.2552547028740414E-5</v>
      </c>
      <c r="AZ458" s="13">
        <f t="shared" si="711"/>
        <v>5.8908851738898492E-5</v>
      </c>
      <c r="BA458" s="13">
        <f t="shared" si="712"/>
        <v>3.6984934832481238E-5</v>
      </c>
      <c r="BB458" s="13">
        <f t="shared" si="713"/>
        <v>1.7415278402799609E-5</v>
      </c>
      <c r="BC458" s="13">
        <f t="shared" si="714"/>
        <v>6.5603343246809502E-6</v>
      </c>
      <c r="BD458" s="13">
        <f t="shared" si="715"/>
        <v>4.0465749744249798E-3</v>
      </c>
      <c r="BE458" s="13">
        <f t="shared" si="716"/>
        <v>3.4230910817853242E-3</v>
      </c>
      <c r="BF458" s="13">
        <f t="shared" si="717"/>
        <v>1.4478358399702318E-3</v>
      </c>
      <c r="BG458" s="13">
        <f t="shared" si="718"/>
        <v>4.0825257433874893E-4</v>
      </c>
      <c r="BH458" s="13">
        <f t="shared" si="719"/>
        <v>8.6337566656197602E-5</v>
      </c>
      <c r="BI458" s="13">
        <f t="shared" si="720"/>
        <v>1.4606987702526018E-5</v>
      </c>
      <c r="BJ458" s="14">
        <f t="shared" si="721"/>
        <v>0.16292323095956235</v>
      </c>
      <c r="BK458" s="14">
        <f t="shared" si="722"/>
        <v>0.21881680113472698</v>
      </c>
      <c r="BL458" s="14">
        <f t="shared" si="723"/>
        <v>0.54233050967625807</v>
      </c>
      <c r="BM458" s="14">
        <f t="shared" si="724"/>
        <v>0.51023822115223239</v>
      </c>
      <c r="BN458" s="14">
        <f t="shared" si="725"/>
        <v>0.48644467413253317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1.5366</v>
      </c>
      <c r="F460" s="10">
        <f>VLOOKUP(B460,home!$B$2:$E$405,3,FALSE)</f>
        <v>0.97619999999999996</v>
      </c>
      <c r="G460" s="10">
        <f>VLOOKUP(C460,away!$B$2:$E$405,4,FALSE)</f>
        <v>1.0846</v>
      </c>
      <c r="H460" s="10">
        <f>VLOOKUP(A460,away!$A$2:$E$405,3,FALSE)</f>
        <v>1.1789000000000001</v>
      </c>
      <c r="I460" s="10">
        <f>VLOOKUP(C460,away!$B$2:$E$405,3,FALSE)</f>
        <v>0.98960000000000004</v>
      </c>
      <c r="J460" s="10">
        <f>VLOOKUP(B460,home!$B$2:$E$405,4,FALSE)</f>
        <v>0.95430000000000004</v>
      </c>
      <c r="K460" s="12">
        <f t="shared" si="670"/>
        <v>1.6269313666319998</v>
      </c>
      <c r="L460" s="12">
        <f t="shared" si="671"/>
        <v>1.1133240175920003</v>
      </c>
      <c r="M460" s="13">
        <f t="shared" si="672"/>
        <v>6.455385875072911E-2</v>
      </c>
      <c r="N460" s="13">
        <f t="shared" si="673"/>
        <v>0.10502469763869278</v>
      </c>
      <c r="O460" s="13">
        <f t="shared" si="674"/>
        <v>7.1869361375428237E-2</v>
      </c>
      <c r="P460" s="13">
        <f t="shared" si="675"/>
        <v>0.11692651832149452</v>
      </c>
      <c r="Q460" s="13">
        <f t="shared" si="676"/>
        <v>8.543398742971553E-2</v>
      </c>
      <c r="R460" s="13">
        <f t="shared" si="677"/>
        <v>4.0006943074131551E-2</v>
      </c>
      <c r="S460" s="13">
        <f t="shared" si="678"/>
        <v>5.2947302265770373E-2</v>
      </c>
      <c r="T460" s="13">
        <f t="shared" si="679"/>
        <v>9.5115710124155345E-2</v>
      </c>
      <c r="U460" s="13">
        <f t="shared" si="680"/>
        <v>6.5088550570365458E-2</v>
      </c>
      <c r="V460" s="13">
        <f t="shared" si="681"/>
        <v>1.0655949118838836E-2</v>
      </c>
      <c r="W460" s="13">
        <f t="shared" si="682"/>
        <v>4.6331744641949391E-2</v>
      </c>
      <c r="X460" s="13">
        <f t="shared" si="683"/>
        <v>5.1582244086821723E-2</v>
      </c>
      <c r="Y460" s="13">
        <f t="shared" si="684"/>
        <v>2.8713875611575786E-2</v>
      </c>
      <c r="Z460" s="13">
        <f t="shared" si="685"/>
        <v>1.4846896864955529E-2</v>
      </c>
      <c r="AA460" s="13">
        <f t="shared" si="686"/>
        <v>2.4154882206746452E-2</v>
      </c>
      <c r="AB460" s="13">
        <f t="shared" si="687"/>
        <v>1.9649167759728494E-2</v>
      </c>
      <c r="AC460" s="13">
        <f t="shared" si="688"/>
        <v>1.2063212157154264E-3</v>
      </c>
      <c r="AD460" s="13">
        <f t="shared" si="689"/>
        <v>1.8844642157192896E-2</v>
      </c>
      <c r="AE460" s="13">
        <f t="shared" si="690"/>
        <v>2.098019271652957E-2</v>
      </c>
      <c r="AF460" s="13">
        <f t="shared" si="691"/>
        <v>1.1678876222510565E-2</v>
      </c>
      <c r="AG460" s="13">
        <f t="shared" si="692"/>
        <v>4.3341244656683814E-3</v>
      </c>
      <c r="AH460" s="13">
        <f t="shared" si="693"/>
        <v>4.1323517166165918E-3</v>
      </c>
      <c r="AI460" s="13">
        <f t="shared" si="694"/>
        <v>6.7230526257191225E-3</v>
      </c>
      <c r="AJ460" s="13">
        <f t="shared" si="695"/>
        <v>5.4689725981500355E-3</v>
      </c>
      <c r="AK460" s="13">
        <f t="shared" si="696"/>
        <v>2.9658810210603979E-3</v>
      </c>
      <c r="AL460" s="13">
        <f t="shared" si="697"/>
        <v>8.7400469908773063E-5</v>
      </c>
      <c r="AM460" s="13">
        <f t="shared" si="698"/>
        <v>6.1317878836985602E-3</v>
      </c>
      <c r="AN460" s="13">
        <f t="shared" si="699"/>
        <v>6.8266667217012295E-3</v>
      </c>
      <c r="AO460" s="13">
        <f t="shared" si="700"/>
        <v>3.8001460106830121E-3</v>
      </c>
      <c r="AP460" s="13">
        <f t="shared" si="701"/>
        <v>1.4102646080166078E-3</v>
      </c>
      <c r="AQ460" s="13">
        <f t="shared" si="702"/>
        <v>3.9252036481621444E-4</v>
      </c>
      <c r="AR460" s="13">
        <f t="shared" si="703"/>
        <v>9.201292830493563E-4</v>
      </c>
      <c r="AS460" s="13">
        <f t="shared" si="704"/>
        <v>1.4969871919496113E-3</v>
      </c>
      <c r="AT460" s="13">
        <f t="shared" si="705"/>
        <v>1.2177477090145909E-3</v>
      </c>
      <c r="AU460" s="13">
        <f t="shared" si="706"/>
        <v>6.603973148133649E-4</v>
      </c>
      <c r="AV460" s="13">
        <f t="shared" si="707"/>
        <v>2.6860527647735278E-4</v>
      </c>
      <c r="AW460" s="13">
        <f t="shared" si="708"/>
        <v>4.3974618179583031E-6</v>
      </c>
      <c r="AX460" s="13">
        <f t="shared" si="709"/>
        <v>1.6626663402538717E-3</v>
      </c>
      <c r="AY460" s="13">
        <f t="shared" si="710"/>
        <v>1.8510863698464281E-3</v>
      </c>
      <c r="AZ460" s="13">
        <f t="shared" si="711"/>
        <v>1.0304294570936084E-3</v>
      </c>
      <c r="BA460" s="13">
        <f t="shared" si="712"/>
        <v>3.8240062100553326E-4</v>
      </c>
      <c r="BB460" s="13">
        <f t="shared" si="713"/>
        <v>1.0643394892688908E-4</v>
      </c>
      <c r="BC460" s="13">
        <f t="shared" si="714"/>
        <v>2.3699094325493171E-5</v>
      </c>
      <c r="BD460" s="13">
        <f t="shared" si="715"/>
        <v>1.7073367168475925E-4</v>
      </c>
      <c r="BE460" s="13">
        <f t="shared" si="716"/>
        <v>2.7777196580418452E-4</v>
      </c>
      <c r="BF460" s="13">
        <f t="shared" si="717"/>
        <v>2.2595796196892961E-4</v>
      </c>
      <c r="BG460" s="13">
        <f t="shared" si="718"/>
        <v>1.22539365289164E-4</v>
      </c>
      <c r="BH460" s="13">
        <f t="shared" si="719"/>
        <v>4.9840784259029372E-5</v>
      </c>
      <c r="BI460" s="13">
        <f t="shared" si="720"/>
        <v>1.6217507049710647E-5</v>
      </c>
      <c r="BJ460" s="14">
        <f t="shared" si="721"/>
        <v>0.49165819651517945</v>
      </c>
      <c r="BK460" s="14">
        <f t="shared" si="722"/>
        <v>0.24822843651230347</v>
      </c>
      <c r="BL460" s="14">
        <f t="shared" si="723"/>
        <v>0.24548609097930646</v>
      </c>
      <c r="BM460" s="14">
        <f t="shared" si="724"/>
        <v>0.51455756537352459</v>
      </c>
      <c r="BN460" s="14">
        <f t="shared" si="725"/>
        <v>0.4838153665901917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1.2417</v>
      </c>
      <c r="F461" s="10">
        <f>VLOOKUP(B461,home!$B$2:$E$405,3,FALSE)</f>
        <v>0.70469999999999999</v>
      </c>
      <c r="G461" s="10">
        <f>VLOOKUP(C461,away!$B$2:$E$405,4,FALSE)</f>
        <v>0.50329999999999997</v>
      </c>
      <c r="H461" s="10">
        <f>VLOOKUP(A461,away!$A$2:$E$405,3,FALSE)</f>
        <v>0.875</v>
      </c>
      <c r="I461" s="10">
        <f>VLOOKUP(C461,away!$B$2:$E$405,3,FALSE)</f>
        <v>1.4286000000000001</v>
      </c>
      <c r="J461" s="10">
        <f>VLOOKUP(B461,home!$B$2:$E$405,4,FALSE)</f>
        <v>1.1429</v>
      </c>
      <c r="K461" s="12">
        <f t="shared" si="670"/>
        <v>0.44040058076700001</v>
      </c>
      <c r="L461" s="12">
        <f t="shared" si="671"/>
        <v>1.4286535725000002</v>
      </c>
      <c r="M461" s="13">
        <f t="shared" si="672"/>
        <v>0.15426950814039922</v>
      </c>
      <c r="N461" s="13">
        <f t="shared" si="673"/>
        <v>6.7940380979671242E-2</v>
      </c>
      <c r="O461" s="13">
        <f t="shared" si="674"/>
        <v>0.2203976839325992</v>
      </c>
      <c r="P461" s="13">
        <f t="shared" si="675"/>
        <v>9.7063268003618378E-2</v>
      </c>
      <c r="Q461" s="13">
        <f t="shared" si="676"/>
        <v>1.4960491620489229E-2</v>
      </c>
      <c r="R461" s="13">
        <f t="shared" si="677"/>
        <v>0.15743596926051689</v>
      </c>
      <c r="S461" s="13">
        <f t="shared" si="678"/>
        <v>1.526756341727627E-2</v>
      </c>
      <c r="T461" s="13">
        <f t="shared" si="679"/>
        <v>2.1373359799968253E-2</v>
      </c>
      <c r="U461" s="13">
        <f t="shared" si="680"/>
        <v>6.9334892295947206E-2</v>
      </c>
      <c r="V461" s="13">
        <f t="shared" si="681"/>
        <v>1.0673381622105745E-3</v>
      </c>
      <c r="W461" s="13">
        <f t="shared" si="682"/>
        <v>2.196203066074431E-3</v>
      </c>
      <c r="X461" s="13">
        <f t="shared" si="683"/>
        <v>3.13761335628269E-3</v>
      </c>
      <c r="Y461" s="13">
        <f t="shared" si="684"/>
        <v>2.2412812652884912E-3</v>
      </c>
      <c r="Z461" s="13">
        <f t="shared" si="685"/>
        <v>7.4973819974679237E-2</v>
      </c>
      <c r="AA461" s="13">
        <f t="shared" si="686"/>
        <v>3.3018513859169242E-2</v>
      </c>
      <c r="AB461" s="13">
        <f t="shared" si="687"/>
        <v>7.2706863398206856E-3</v>
      </c>
      <c r="AC461" s="13">
        <f t="shared" si="688"/>
        <v>4.1971729920070216E-5</v>
      </c>
      <c r="AD461" s="13">
        <f t="shared" si="689"/>
        <v>2.4180227644536137E-4</v>
      </c>
      <c r="AE461" s="13">
        <f t="shared" si="690"/>
        <v>3.4545168608229816E-4</v>
      </c>
      <c r="AF461" s="13">
        <f t="shared" si="691"/>
        <v>2.4676539272381199E-4</v>
      </c>
      <c r="AG461" s="13">
        <f t="shared" si="692"/>
        <v>1.1751408662807986E-4</v>
      </c>
      <c r="AH461" s="13">
        <f t="shared" si="693"/>
        <v>2.6777903937699354E-2</v>
      </c>
      <c r="AI461" s="13">
        <f t="shared" si="694"/>
        <v>1.1793004445885732E-2</v>
      </c>
      <c r="AJ461" s="13">
        <f t="shared" si="695"/>
        <v>2.5968230034779443E-3</v>
      </c>
      <c r="AK461" s="13">
        <f t="shared" si="696"/>
        <v>3.812141196269307E-4</v>
      </c>
      <c r="AL461" s="13">
        <f t="shared" si="697"/>
        <v>1.056310691312929E-6</v>
      </c>
      <c r="AM461" s="13">
        <f t="shared" si="698"/>
        <v>2.1297972595463981E-5</v>
      </c>
      <c r="AN461" s="13">
        <f t="shared" si="699"/>
        <v>3.0427424635516716E-5</v>
      </c>
      <c r="AO461" s="13">
        <f t="shared" si="700"/>
        <v>2.1735124453752741E-5</v>
      </c>
      <c r="AP461" s="13">
        <f t="shared" si="701"/>
        <v>1.0350654399861991E-5</v>
      </c>
      <c r="AQ461" s="13">
        <f t="shared" si="702"/>
        <v>3.6968748465189218E-6</v>
      </c>
      <c r="AR461" s="13">
        <f t="shared" si="703"/>
        <v>7.6512696249311984E-3</v>
      </c>
      <c r="AS461" s="13">
        <f t="shared" si="704"/>
        <v>3.3696235864246059E-3</v>
      </c>
      <c r="AT461" s="13">
        <f t="shared" si="705"/>
        <v>7.4199209221378893E-4</v>
      </c>
      <c r="AU461" s="13">
        <f t="shared" si="706"/>
        <v>1.0892458277849136E-4</v>
      </c>
      <c r="AV461" s="13">
        <f t="shared" si="707"/>
        <v>1.1992612378862689E-5</v>
      </c>
      <c r="AW461" s="13">
        <f t="shared" si="708"/>
        <v>1.846137266922285E-8</v>
      </c>
      <c r="AX461" s="13">
        <f t="shared" si="709"/>
        <v>1.5632732500336635E-6</v>
      </c>
      <c r="AY461" s="13">
        <f t="shared" si="710"/>
        <v>2.2333759134542793E-6</v>
      </c>
      <c r="AZ461" s="13">
        <f t="shared" si="711"/>
        <v>1.5953602387459539E-6</v>
      </c>
      <c r="BA461" s="13">
        <f t="shared" si="712"/>
        <v>7.5973903483628689E-7</v>
      </c>
      <c r="BB461" s="13">
        <f t="shared" si="713"/>
        <v>2.7135097157164097E-7</v>
      </c>
      <c r="BC461" s="13">
        <f t="shared" si="714"/>
        <v>7.7533306987434146E-8</v>
      </c>
      <c r="BD461" s="13">
        <f t="shared" si="715"/>
        <v>1.8218356139697834E-3</v>
      </c>
      <c r="BE461" s="13">
        <f t="shared" si="716"/>
        <v>8.0233746245429662E-4</v>
      </c>
      <c r="BF461" s="13">
        <f t="shared" si="717"/>
        <v>1.7667494221799664E-4</v>
      </c>
      <c r="BG461" s="13">
        <f t="shared" si="718"/>
        <v>2.5935915719927296E-5</v>
      </c>
      <c r="BH461" s="13">
        <f t="shared" si="719"/>
        <v>2.8555480864449864E-6</v>
      </c>
      <c r="BI461" s="13">
        <f t="shared" si="720"/>
        <v>2.5151700713569369E-7</v>
      </c>
      <c r="BJ461" s="14">
        <f t="shared" si="721"/>
        <v>0.11289487221330062</v>
      </c>
      <c r="BK461" s="14">
        <f t="shared" si="722"/>
        <v>0.26771293914002919</v>
      </c>
      <c r="BL461" s="14">
        <f t="shared" si="723"/>
        <v>0.54372038469292561</v>
      </c>
      <c r="BM461" s="14">
        <f t="shared" si="724"/>
        <v>0.28723249916909982</v>
      </c>
      <c r="BN461" s="14">
        <f t="shared" si="725"/>
        <v>0.71206730193729406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1.2417</v>
      </c>
      <c r="F462" s="10">
        <f>VLOOKUP(B462,home!$B$2:$E$405,3,FALSE)</f>
        <v>1.0066999999999999</v>
      </c>
      <c r="G462" s="10">
        <f>VLOOKUP(C462,away!$B$2:$E$405,4,FALSE)</f>
        <v>1.7114</v>
      </c>
      <c r="H462" s="10">
        <f>VLOOKUP(A462,away!$A$2:$E$405,3,FALSE)</f>
        <v>0.875</v>
      </c>
      <c r="I462" s="10">
        <f>VLOOKUP(C462,away!$B$2:$E$405,3,FALSE)</f>
        <v>1</v>
      </c>
      <c r="J462" s="10">
        <f>VLOOKUP(B462,home!$B$2:$E$405,4,FALSE)</f>
        <v>2</v>
      </c>
      <c r="K462" s="12">
        <f t="shared" si="670"/>
        <v>2.1392831840459996</v>
      </c>
      <c r="L462" s="12">
        <f t="shared" si="671"/>
        <v>1.75</v>
      </c>
      <c r="M462" s="13">
        <f t="shared" si="672"/>
        <v>2.0460006842084107E-2</v>
      </c>
      <c r="N462" s="13">
        <f t="shared" si="673"/>
        <v>4.3769748582736627E-2</v>
      </c>
      <c r="O462" s="13">
        <f t="shared" si="674"/>
        <v>3.5805011973647188E-2</v>
      </c>
      <c r="P462" s="13">
        <f t="shared" si="675"/>
        <v>7.6597060019789082E-2</v>
      </c>
      <c r="Q462" s="13">
        <f t="shared" si="676"/>
        <v>4.6817943556484859E-2</v>
      </c>
      <c r="R462" s="13">
        <f t="shared" si="677"/>
        <v>3.13293854769413E-2</v>
      </c>
      <c r="S462" s="13">
        <f t="shared" si="678"/>
        <v>7.1689976070867453E-2</v>
      </c>
      <c r="T462" s="13">
        <f t="shared" si="679"/>
        <v>8.1931401223848496E-2</v>
      </c>
      <c r="U462" s="13">
        <f t="shared" si="680"/>
        <v>6.7022427517315478E-2</v>
      </c>
      <c r="V462" s="13">
        <f t="shared" si="681"/>
        <v>2.9821003386429668E-2</v>
      </c>
      <c r="W462" s="13">
        <f t="shared" si="682"/>
        <v>3.3385613120667602E-2</v>
      </c>
      <c r="X462" s="13">
        <f t="shared" si="683"/>
        <v>5.8424822961168292E-2</v>
      </c>
      <c r="Y462" s="13">
        <f t="shared" si="684"/>
        <v>5.1121720091022269E-2</v>
      </c>
      <c r="Z462" s="13">
        <f t="shared" si="685"/>
        <v>1.8275474861549096E-2</v>
      </c>
      <c r="AA462" s="13">
        <f t="shared" si="686"/>
        <v>3.909641605176737E-2</v>
      </c>
      <c r="AB462" s="13">
        <f t="shared" si="687"/>
        <v>4.1819152708006027E-2</v>
      </c>
      <c r="AC462" s="13">
        <f t="shared" si="688"/>
        <v>6.977640586433978E-3</v>
      </c>
      <c r="AD462" s="13">
        <f t="shared" si="689"/>
        <v>1.7855320184527429E-2</v>
      </c>
      <c r="AE462" s="13">
        <f t="shared" si="690"/>
        <v>3.1246810322922994E-2</v>
      </c>
      <c r="AF462" s="13">
        <f t="shared" si="691"/>
        <v>2.7340959032557628E-2</v>
      </c>
      <c r="AG462" s="13">
        <f t="shared" si="692"/>
        <v>1.5948892768991953E-2</v>
      </c>
      <c r="AH462" s="13">
        <f t="shared" si="693"/>
        <v>7.995520251927726E-3</v>
      </c>
      <c r="AI462" s="13">
        <f t="shared" si="694"/>
        <v>1.710468202264822E-2</v>
      </c>
      <c r="AJ462" s="13">
        <f t="shared" si="695"/>
        <v>1.8295879309752631E-2</v>
      </c>
      <c r="AK462" s="13">
        <f t="shared" si="696"/>
        <v>1.3046688981562976E-2</v>
      </c>
      <c r="AL462" s="13">
        <f t="shared" si="697"/>
        <v>1.0449004419612544E-3</v>
      </c>
      <c r="AM462" s="13">
        <f t="shared" si="698"/>
        <v>7.639517243303323E-3</v>
      </c>
      <c r="AN462" s="13">
        <f t="shared" si="699"/>
        <v>1.3369155175780814E-2</v>
      </c>
      <c r="AO462" s="13">
        <f t="shared" si="700"/>
        <v>1.1698010778808216E-2</v>
      </c>
      <c r="AP462" s="13">
        <f t="shared" si="701"/>
        <v>6.8238396209714608E-3</v>
      </c>
      <c r="AQ462" s="13">
        <f t="shared" si="702"/>
        <v>2.9854298341750133E-3</v>
      </c>
      <c r="AR462" s="13">
        <f t="shared" si="703"/>
        <v>2.7984320881747037E-3</v>
      </c>
      <c r="AS462" s="13">
        <f t="shared" si="704"/>
        <v>5.986638707926875E-3</v>
      </c>
      <c r="AT462" s="13">
        <f t="shared" si="705"/>
        <v>6.4035577584134196E-3</v>
      </c>
      <c r="AU462" s="13">
        <f t="shared" si="706"/>
        <v>4.5663411435470404E-3</v>
      </c>
      <c r="AV462" s="13">
        <f t="shared" si="707"/>
        <v>2.4421742052518915E-3</v>
      </c>
      <c r="AW462" s="13">
        <f t="shared" si="708"/>
        <v>1.0866226119048349E-4</v>
      </c>
      <c r="AX462" s="13">
        <f t="shared" si="709"/>
        <v>2.7238484621380432E-3</v>
      </c>
      <c r="AY462" s="13">
        <f t="shared" si="710"/>
        <v>4.7667348087415753E-3</v>
      </c>
      <c r="AZ462" s="13">
        <f t="shared" si="711"/>
        <v>4.1708929576488793E-3</v>
      </c>
      <c r="BA462" s="13">
        <f t="shared" si="712"/>
        <v>2.433020891961847E-3</v>
      </c>
      <c r="BB462" s="13">
        <f t="shared" si="713"/>
        <v>1.0644466402333077E-3</v>
      </c>
      <c r="BC462" s="13">
        <f t="shared" si="714"/>
        <v>3.7255632408165763E-4</v>
      </c>
      <c r="BD462" s="13">
        <f t="shared" si="715"/>
        <v>8.1620935905095534E-4</v>
      </c>
      <c r="BE462" s="13">
        <f t="shared" si="716"/>
        <v>1.7461029564786723E-3</v>
      </c>
      <c r="BF462" s="13">
        <f t="shared" si="717"/>
        <v>1.8677043462039143E-3</v>
      </c>
      <c r="BG462" s="13">
        <f t="shared" si="718"/>
        <v>1.3318495002012203E-3</v>
      </c>
      <c r="BH462" s="13">
        <f t="shared" si="719"/>
        <v>7.1230080986513515E-4</v>
      </c>
      <c r="BI462" s="13">
        <f t="shared" si="720"/>
        <v>3.0476262890536592E-4</v>
      </c>
      <c r="BJ462" s="14">
        <f t="shared" si="721"/>
        <v>0.46589068458277222</v>
      </c>
      <c r="BK462" s="14">
        <f t="shared" si="722"/>
        <v>0.21135732215630709</v>
      </c>
      <c r="BL462" s="14">
        <f t="shared" si="723"/>
        <v>0.30049123779758818</v>
      </c>
      <c r="BM462" s="14">
        <f t="shared" si="724"/>
        <v>0.73657749039898235</v>
      </c>
      <c r="BN462" s="14">
        <f t="shared" si="725"/>
        <v>0.25477915645168314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</v>
      </c>
      <c r="F463" s="10">
        <f>VLOOKUP(B463,home!$B$2:$E$405,3,FALSE)</f>
        <v>1.6667000000000001</v>
      </c>
      <c r="G463" s="10">
        <f>VLOOKUP(C463,away!$B$2:$E$405,4,FALSE)</f>
        <v>1.5238</v>
      </c>
      <c r="H463" s="10">
        <f>VLOOKUP(A463,away!$A$2:$E$405,3,FALSE)</f>
        <v>1.1161000000000001</v>
      </c>
      <c r="I463" s="10">
        <f>VLOOKUP(C463,away!$B$2:$E$405,3,FALSE)</f>
        <v>0.64</v>
      </c>
      <c r="J463" s="10">
        <f>VLOOKUP(B463,home!$B$2:$E$405,4,FALSE)</f>
        <v>0.74660000000000004</v>
      </c>
      <c r="K463" s="12">
        <f t="shared" si="670"/>
        <v>3.80957619</v>
      </c>
      <c r="L463" s="12">
        <f t="shared" si="671"/>
        <v>0.53329936640000009</v>
      </c>
      <c r="M463" s="13">
        <f t="shared" si="672"/>
        <v>1.2999094778085678E-2</v>
      </c>
      <c r="N463" s="13">
        <f t="shared" si="673"/>
        <v>4.9521041958148528E-2</v>
      </c>
      <c r="O463" s="13">
        <f t="shared" si="674"/>
        <v>6.932409008926642E-3</v>
      </c>
      <c r="P463" s="13">
        <f t="shared" si="675"/>
        <v>2.640954029974843E-2</v>
      </c>
      <c r="Q463" s="13">
        <f t="shared" si="676"/>
        <v>9.4327091173876859E-2</v>
      </c>
      <c r="R463" s="13">
        <f t="shared" si="677"/>
        <v>1.8485246660431155E-3</v>
      </c>
      <c r="S463" s="13">
        <f t="shared" si="678"/>
        <v>1.3413699775846034E-2</v>
      </c>
      <c r="T463" s="13">
        <f t="shared" si="679"/>
        <v>5.0304577957383564E-2</v>
      </c>
      <c r="U463" s="13">
        <f t="shared" si="680"/>
        <v>7.042095554385553E-3</v>
      </c>
      <c r="V463" s="13">
        <f t="shared" si="681"/>
        <v>3.0279855879412516E-3</v>
      </c>
      <c r="W463" s="13">
        <f t="shared" si="682"/>
        <v>0.11978208020265343</v>
      </c>
      <c r="X463" s="13">
        <f t="shared" si="683"/>
        <v>6.387970747814907E-2</v>
      </c>
      <c r="Y463" s="13">
        <f t="shared" si="684"/>
        <v>1.7033503761957124E-2</v>
      </c>
      <c r="Z463" s="13">
        <f t="shared" si="685"/>
        <v>3.2860567772518851E-4</v>
      </c>
      <c r="AA463" s="13">
        <f t="shared" si="686"/>
        <v>1.2518483657606913E-3</v>
      </c>
      <c r="AB463" s="13">
        <f t="shared" si="687"/>
        <v>2.3845058638461715E-3</v>
      </c>
      <c r="AC463" s="13">
        <f t="shared" si="688"/>
        <v>3.8448690455452055E-4</v>
      </c>
      <c r="AD463" s="13">
        <f t="shared" si="689"/>
        <v>0.11407974018217473</v>
      </c>
      <c r="AE463" s="13">
        <f t="shared" si="690"/>
        <v>6.0838653158230414E-2</v>
      </c>
      <c r="AF463" s="13">
        <f t="shared" si="691"/>
        <v>1.6222607590956822E-2</v>
      </c>
      <c r="AG463" s="13">
        <f t="shared" si="692"/>
        <v>2.8838354498710358E-3</v>
      </c>
      <c r="AH463" s="13">
        <f t="shared" si="693"/>
        <v>4.3811299931571398E-5</v>
      </c>
      <c r="AI463" s="13">
        <f t="shared" si="694"/>
        <v>1.6690248507226301E-4</v>
      </c>
      <c r="AJ463" s="13">
        <f t="shared" si="695"/>
        <v>3.1791386659156193E-4</v>
      </c>
      <c r="AK463" s="13">
        <f t="shared" si="696"/>
        <v>4.0370569887935014E-4</v>
      </c>
      <c r="AL463" s="13">
        <f t="shared" si="697"/>
        <v>3.1245629250049971E-5</v>
      </c>
      <c r="AM463" s="13">
        <f t="shared" si="698"/>
        <v>8.6919092391879824E-2</v>
      </c>
      <c r="AN463" s="13">
        <f t="shared" si="699"/>
        <v>4.6353896900652579E-2</v>
      </c>
      <c r="AO463" s="13">
        <f t="shared" si="700"/>
        <v>1.2360251923644474E-2</v>
      </c>
      <c r="AP463" s="13">
        <f t="shared" si="701"/>
        <v>2.1972381731413275E-3</v>
      </c>
      <c r="AQ463" s="13">
        <f t="shared" si="702"/>
        <v>2.929464313915408E-4</v>
      </c>
      <c r="AR463" s="13">
        <f t="shared" si="703"/>
        <v>4.6729076989334798E-6</v>
      </c>
      <c r="AS463" s="13">
        <f t="shared" si="704"/>
        <v>1.7801797907924673E-5</v>
      </c>
      <c r="AT463" s="13">
        <f t="shared" si="705"/>
        <v>3.390865272461084E-5</v>
      </c>
      <c r="AU463" s="13">
        <f t="shared" si="706"/>
        <v>4.3059198684885346E-5</v>
      </c>
      <c r="AV463" s="13">
        <f t="shared" si="707"/>
        <v>4.1009324517604635E-5</v>
      </c>
      <c r="AW463" s="13">
        <f t="shared" si="708"/>
        <v>1.7633336930962349E-6</v>
      </c>
      <c r="AX463" s="13">
        <f t="shared" si="709"/>
        <v>5.5187484138752567E-2</v>
      </c>
      <c r="AY463" s="13">
        <f t="shared" si="710"/>
        <v>2.9431450324406798E-2</v>
      </c>
      <c r="AZ463" s="13">
        <f t="shared" si="711"/>
        <v>7.8478869051196113E-3</v>
      </c>
      <c r="BA463" s="13">
        <f t="shared" si="712"/>
        <v>1.3950910380263824E-3</v>
      </c>
      <c r="BB463" s="13">
        <f t="shared" si="713"/>
        <v>1.8600029166244698E-4</v>
      </c>
      <c r="BC463" s="13">
        <f t="shared" si="714"/>
        <v>1.9838767538759647E-5</v>
      </c>
      <c r="BD463" s="13">
        <f t="shared" si="715"/>
        <v>4.1534311918115123E-7</v>
      </c>
      <c r="BE463" s="13">
        <f t="shared" si="716"/>
        <v>1.5822812575128458E-6</v>
      </c>
      <c r="BF463" s="13">
        <f t="shared" si="717"/>
        <v>3.0139105022520997E-6</v>
      </c>
      <c r="BG463" s="13">
        <f t="shared" si="718"/>
        <v>3.8272405627235118E-6</v>
      </c>
      <c r="BH463" s="13">
        <f t="shared" si="719"/>
        <v>3.6450411302884238E-6</v>
      </c>
      <c r="BI463" s="13">
        <f t="shared" si="720"/>
        <v>2.7772123803034935E-6</v>
      </c>
      <c r="BJ463" s="14">
        <f t="shared" si="721"/>
        <v>0.83106401619961778</v>
      </c>
      <c r="BK463" s="14">
        <f t="shared" si="722"/>
        <v>8.5697503299832764E-2</v>
      </c>
      <c r="BL463" s="14">
        <f t="shared" si="723"/>
        <v>2.0547429719923144E-2</v>
      </c>
      <c r="BM463" s="14">
        <f t="shared" si="724"/>
        <v>0.71617016602155581</v>
      </c>
      <c r="BN463" s="14">
        <f t="shared" si="725"/>
        <v>0.19203770188482927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1.5278</v>
      </c>
      <c r="F464" s="10">
        <f>VLOOKUP(B464,home!$B$2:$E$405,3,FALSE)</f>
        <v>0.75519999999999998</v>
      </c>
      <c r="G464" s="10">
        <f>VLOOKUP(C464,away!$B$2:$E$405,4,FALSE)</f>
        <v>0.75519999999999998</v>
      </c>
      <c r="H464" s="10">
        <f>VLOOKUP(A464,away!$A$2:$E$405,3,FALSE)</f>
        <v>1.0787</v>
      </c>
      <c r="I464" s="10">
        <f>VLOOKUP(C464,away!$B$2:$E$405,3,FALSE)</f>
        <v>0.78439999999999999</v>
      </c>
      <c r="J464" s="10">
        <f>VLOOKUP(B464,home!$B$2:$E$405,4,FALSE)</f>
        <v>1.141</v>
      </c>
      <c r="K464" s="12">
        <f t="shared" si="670"/>
        <v>0.87134565171199996</v>
      </c>
      <c r="L464" s="12">
        <f t="shared" si="671"/>
        <v>0.96543693147999998</v>
      </c>
      <c r="M464" s="13">
        <f t="shared" si="672"/>
        <v>0.1593292308661908</v>
      </c>
      <c r="N464" s="13">
        <f t="shared" si="673"/>
        <v>0.13883083250587272</v>
      </c>
      <c r="O464" s="13">
        <f t="shared" si="674"/>
        <v>0.15382232374252375</v>
      </c>
      <c r="P464" s="13">
        <f t="shared" si="675"/>
        <v>0.13403241292928358</v>
      </c>
      <c r="Q464" s="13">
        <f t="shared" si="676"/>
        <v>6.0484821113774588E-2</v>
      </c>
      <c r="R464" s="13">
        <f t="shared" si="677"/>
        <v>7.4252876113552635E-2</v>
      </c>
      <c r="S464" s="13">
        <f t="shared" si="678"/>
        <v>2.8187997296511839E-2</v>
      </c>
      <c r="T464" s="13">
        <f t="shared" si="679"/>
        <v>5.8394280097199248E-2</v>
      </c>
      <c r="U464" s="13">
        <f t="shared" si="680"/>
        <v>6.4699920728653909E-2</v>
      </c>
      <c r="V464" s="13">
        <f t="shared" si="681"/>
        <v>2.6347298279836427E-3</v>
      </c>
      <c r="W464" s="13">
        <f t="shared" si="682"/>
        <v>1.7567728624021884E-2</v>
      </c>
      <c r="X464" s="13">
        <f t="shared" si="683"/>
        <v>1.6960534015849047E-2</v>
      </c>
      <c r="Y464" s="13">
        <f t="shared" si="684"/>
        <v>8.1871629582617334E-3</v>
      </c>
      <c r="Z464" s="13">
        <f t="shared" si="685"/>
        <v>2.3895489622877616E-2</v>
      </c>
      <c r="AA464" s="13">
        <f t="shared" si="686"/>
        <v>2.082123097842363E-2</v>
      </c>
      <c r="AB464" s="13">
        <f t="shared" si="687"/>
        <v>9.0712445381703095E-3</v>
      </c>
      <c r="AC464" s="13">
        <f t="shared" si="688"/>
        <v>1.3852574098517902E-4</v>
      </c>
      <c r="AD464" s="13">
        <f t="shared" si="689"/>
        <v>3.8268909867494759E-3</v>
      </c>
      <c r="AE464" s="13">
        <f t="shared" si="690"/>
        <v>3.6946218913558831E-3</v>
      </c>
      <c r="AF464" s="13">
        <f t="shared" si="691"/>
        <v>1.7834622108847287E-3</v>
      </c>
      <c r="AG464" s="13">
        <f t="shared" si="692"/>
        <v>5.739400947623631E-4</v>
      </c>
      <c r="AH464" s="13">
        <f t="shared" si="693"/>
        <v>5.7673970444307859E-3</v>
      </c>
      <c r="AI464" s="13">
        <f t="shared" si="694"/>
        <v>5.0253963363614054E-3</v>
      </c>
      <c r="AJ464" s="13">
        <f t="shared" si="695"/>
        <v>2.1894286229089629E-3</v>
      </c>
      <c r="AK464" s="13">
        <f t="shared" si="696"/>
        <v>6.3591637010183887E-4</v>
      </c>
      <c r="AL464" s="13">
        <f t="shared" si="697"/>
        <v>4.6612763310590648E-6</v>
      </c>
      <c r="AM464" s="13">
        <f t="shared" si="698"/>
        <v>6.6690896417600034E-4</v>
      </c>
      <c r="AN464" s="13">
        <f t="shared" si="699"/>
        <v>6.438585439505829E-4</v>
      </c>
      <c r="AO464" s="13">
        <f t="shared" si="700"/>
        <v>3.1080240848941574E-4</v>
      </c>
      <c r="AP464" s="13">
        <f t="shared" si="701"/>
        <v>1.0002004118287168E-4</v>
      </c>
      <c r="AQ464" s="13">
        <f t="shared" si="702"/>
        <v>2.4140760411523712E-5</v>
      </c>
      <c r="AR464" s="13">
        <f t="shared" si="703"/>
        <v>1.1136116210404164E-3</v>
      </c>
      <c r="AS464" s="13">
        <f t="shared" si="704"/>
        <v>9.7034064368951823E-4</v>
      </c>
      <c r="AT464" s="13">
        <f t="shared" si="705"/>
        <v>4.2275105027914241E-4</v>
      </c>
      <c r="AU464" s="13">
        <f t="shared" si="706"/>
        <v>1.2278742980580392E-4</v>
      </c>
      <c r="AV464" s="13">
        <f t="shared" si="707"/>
        <v>2.6747573261544913E-5</v>
      </c>
      <c r="AW464" s="13">
        <f t="shared" si="708"/>
        <v>1.0892228043667383E-7</v>
      </c>
      <c r="AX464" s="13">
        <f t="shared" si="709"/>
        <v>9.6851371003751942E-5</v>
      </c>
      <c r="AY464" s="13">
        <f t="shared" si="710"/>
        <v>9.3503890431493312E-5</v>
      </c>
      <c r="AZ464" s="13">
        <f t="shared" si="711"/>
        <v>4.5136054529811516E-5</v>
      </c>
      <c r="BA464" s="13">
        <f t="shared" si="712"/>
        <v>1.452533799479173E-5</v>
      </c>
      <c r="BB464" s="13">
        <f t="shared" si="713"/>
        <v>3.5058244356003949E-6</v>
      </c>
      <c r="BC464" s="13">
        <f t="shared" si="714"/>
        <v>6.7693047708272997E-7</v>
      </c>
      <c r="BD464" s="13">
        <f t="shared" si="715"/>
        <v>1.7918696437962126E-4</v>
      </c>
      <c r="BE464" s="13">
        <f t="shared" si="716"/>
        <v>1.5613378225565601E-4</v>
      </c>
      <c r="BF464" s="13">
        <f t="shared" si="717"/>
        <v>6.8023246126907045E-5</v>
      </c>
      <c r="BG464" s="13">
        <f t="shared" si="718"/>
        <v>1.9757253242671862E-5</v>
      </c>
      <c r="BH464" s="13">
        <f t="shared" si="719"/>
        <v>4.3038491756937339E-6</v>
      </c>
      <c r="BI464" s="13">
        <f t="shared" si="720"/>
        <v>7.5002805297300234E-7</v>
      </c>
      <c r="BJ464" s="14">
        <f t="shared" si="721"/>
        <v>0.3123042046258146</v>
      </c>
      <c r="BK464" s="14">
        <f t="shared" si="722"/>
        <v>0.32442106182771757</v>
      </c>
      <c r="BL464" s="14">
        <f t="shared" si="723"/>
        <v>0.33937012791643728</v>
      </c>
      <c r="BM464" s="14">
        <f t="shared" si="724"/>
        <v>0.27914499175349788</v>
      </c>
      <c r="BN464" s="14">
        <f t="shared" si="725"/>
        <v>0.72075249727119806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1.5278</v>
      </c>
      <c r="F465" s="10">
        <f>VLOOKUP(B465,home!$B$2:$E$405,3,FALSE)</f>
        <v>0.75519999999999998</v>
      </c>
      <c r="G465" s="10">
        <f>VLOOKUP(C465,away!$B$2:$E$405,4,FALSE)</f>
        <v>1.5895999999999999</v>
      </c>
      <c r="H465" s="10">
        <f>VLOOKUP(A465,away!$A$2:$E$405,3,FALSE)</f>
        <v>1.0787</v>
      </c>
      <c r="I465" s="10">
        <f>VLOOKUP(C465,away!$B$2:$E$405,3,FALSE)</f>
        <v>0.66220000000000001</v>
      </c>
      <c r="J465" s="10">
        <f>VLOOKUP(B465,home!$B$2:$E$405,4,FALSE)</f>
        <v>0.92700000000000005</v>
      </c>
      <c r="K465" s="12">
        <f t="shared" si="670"/>
        <v>1.8340718325759997</v>
      </c>
      <c r="L465" s="12">
        <f t="shared" si="671"/>
        <v>0.66217013477999997</v>
      </c>
      <c r="M465" s="13">
        <f t="shared" si="672"/>
        <v>8.2394057090482212E-2</v>
      </c>
      <c r="N465" s="13">
        <f t="shared" si="673"/>
        <v>0.15111661928131226</v>
      </c>
      <c r="O465" s="13">
        <f t="shared" si="674"/>
        <v>5.4558883888675629E-2</v>
      </c>
      <c r="P465" s="13">
        <f t="shared" si="675"/>
        <v>0.1000649121570045</v>
      </c>
      <c r="Q465" s="13">
        <f t="shared" si="676"/>
        <v>0.13857936742898302</v>
      </c>
      <c r="R465" s="13">
        <f t="shared" si="677"/>
        <v>1.8063631749005347E-2</v>
      </c>
      <c r="S465" s="13">
        <f t="shared" si="678"/>
        <v>3.038139824208777E-2</v>
      </c>
      <c r="T465" s="13">
        <f t="shared" si="679"/>
        <v>9.1763118408176844E-2</v>
      </c>
      <c r="U465" s="13">
        <f t="shared" si="680"/>
        <v>3.3129998184876254E-2</v>
      </c>
      <c r="V465" s="13">
        <f t="shared" si="681"/>
        <v>4.0996915091190524E-3</v>
      </c>
      <c r="W465" s="13">
        <f t="shared" si="682"/>
        <v>8.4721504792565905E-2</v>
      </c>
      <c r="X465" s="13">
        <f t="shared" si="683"/>
        <v>5.6100050247257782E-2</v>
      </c>
      <c r="Y465" s="13">
        <f t="shared" si="684"/>
        <v>1.8573888916695723E-2</v>
      </c>
      <c r="Z465" s="13">
        <f t="shared" si="685"/>
        <v>3.9870658232850536E-3</v>
      </c>
      <c r="AA465" s="13">
        <f t="shared" si="686"/>
        <v>7.3125651211135567E-3</v>
      </c>
      <c r="AB465" s="13">
        <f t="shared" si="687"/>
        <v>6.7058848562560388E-3</v>
      </c>
      <c r="AC465" s="13">
        <f t="shared" si="688"/>
        <v>3.111839048357496E-4</v>
      </c>
      <c r="AD465" s="13">
        <f t="shared" si="689"/>
        <v>3.8846331388374421E-2</v>
      </c>
      <c r="AE465" s="13">
        <f t="shared" si="690"/>
        <v>2.5722880491148434E-2</v>
      </c>
      <c r="AF465" s="13">
        <f t="shared" si="691"/>
        <v>8.5164616208767939E-3</v>
      </c>
      <c r="AG465" s="13">
        <f t="shared" si="692"/>
        <v>1.8797821797815616E-3</v>
      </c>
      <c r="AH465" s="13">
        <f t="shared" si="693"/>
        <v>6.6002897839534879E-4</v>
      </c>
      <c r="AI465" s="13">
        <f t="shared" si="694"/>
        <v>1.2105405579588223E-3</v>
      </c>
      <c r="AJ465" s="13">
        <f t="shared" si="695"/>
        <v>1.1101091697715553E-3</v>
      </c>
      <c r="AK465" s="13">
        <f t="shared" si="696"/>
        <v>6.7867331978744595E-4</v>
      </c>
      <c r="AL465" s="13">
        <f t="shared" si="697"/>
        <v>1.5116910710134168E-5</v>
      </c>
      <c r="AM465" s="13">
        <f t="shared" si="698"/>
        <v>1.4249392439666079E-2</v>
      </c>
      <c r="AN465" s="13">
        <f t="shared" si="699"/>
        <v>9.435522112306801E-3</v>
      </c>
      <c r="AO465" s="13">
        <f t="shared" si="700"/>
        <v>3.1239604744129315E-3</v>
      </c>
      <c r="AP465" s="13">
        <f t="shared" si="701"/>
        <v>6.8953110946313469E-4</v>
      </c>
      <c r="AQ465" s="13">
        <f t="shared" si="702"/>
        <v>1.1414672692205167E-4</v>
      </c>
      <c r="AR465" s="13">
        <f t="shared" si="703"/>
        <v>8.7410295516550797E-5</v>
      </c>
      <c r="AS465" s="13">
        <f t="shared" si="704"/>
        <v>1.6031676088405002E-4</v>
      </c>
      <c r="AT465" s="13">
        <f t="shared" si="705"/>
        <v>1.4701622771362899E-4</v>
      </c>
      <c r="AU465" s="13">
        <f t="shared" si="706"/>
        <v>8.9879440727048672E-5</v>
      </c>
      <c r="AV465" s="13">
        <f t="shared" si="707"/>
        <v>4.121133764129102E-5</v>
      </c>
      <c r="AW465" s="13">
        <f t="shared" si="708"/>
        <v>5.0997217103551127E-7</v>
      </c>
      <c r="AX465" s="13">
        <f t="shared" si="709"/>
        <v>4.3557348841521595E-3</v>
      </c>
      <c r="AY465" s="13">
        <f t="shared" si="710"/>
        <v>2.8842375553049834E-3</v>
      </c>
      <c r="AZ465" s="13">
        <f t="shared" si="711"/>
        <v>9.5492798536691897E-4</v>
      </c>
      <c r="BA465" s="13">
        <f t="shared" si="712"/>
        <v>2.1077493092520224E-4</v>
      </c>
      <c r="BB465" s="13">
        <f t="shared" si="713"/>
        <v>3.4892216104746576E-5</v>
      </c>
      <c r="BC465" s="13">
        <f t="shared" si="714"/>
        <v>4.6209166881705878E-6</v>
      </c>
      <c r="BD465" s="13">
        <f t="shared" si="715"/>
        <v>9.6467478605590052E-6</v>
      </c>
      <c r="BE465" s="13">
        <f t="shared" si="716"/>
        <v>1.7692828527014062E-5</v>
      </c>
      <c r="BF465" s="13">
        <f t="shared" si="717"/>
        <v>1.6224959219996804E-5</v>
      </c>
      <c r="BG465" s="13">
        <f t="shared" si="718"/>
        <v>9.9192468966968003E-6</v>
      </c>
      <c r="BH465" s="13">
        <f t="shared" si="719"/>
        <v>4.5481528333996245E-6</v>
      </c>
      <c r="BI465" s="13">
        <f t="shared" si="720"/>
        <v>1.6683278003977936E-6</v>
      </c>
      <c r="BJ465" s="14">
        <f t="shared" si="721"/>
        <v>0.65187774610648608</v>
      </c>
      <c r="BK465" s="14">
        <f t="shared" si="722"/>
        <v>0.2201505973695444</v>
      </c>
      <c r="BL465" s="14">
        <f t="shared" si="723"/>
        <v>0.12401585015146062</v>
      </c>
      <c r="BM465" s="14">
        <f t="shared" si="724"/>
        <v>0.45237006027217913</v>
      </c>
      <c r="BN465" s="14">
        <f t="shared" si="725"/>
        <v>0.54477747159546297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1.6362000000000001</v>
      </c>
      <c r="F466" s="10">
        <f>VLOOKUP(B466,home!$B$2:$E$405,3,FALSE)</f>
        <v>1.2583</v>
      </c>
      <c r="G466" s="10">
        <f>VLOOKUP(C466,away!$B$2:$E$405,4,FALSE)</f>
        <v>1.3302</v>
      </c>
      <c r="H466" s="10">
        <f>VLOOKUP(A466,away!$A$2:$E$405,3,FALSE)</f>
        <v>1.1547000000000001</v>
      </c>
      <c r="I466" s="10">
        <f>VLOOKUP(C466,away!$B$2:$E$405,3,FALSE)</f>
        <v>1.2225999999999999</v>
      </c>
      <c r="J466" s="10">
        <f>VLOOKUP(B466,home!$B$2:$E$405,4,FALSE)</f>
        <v>0.91700000000000004</v>
      </c>
      <c r="K466" s="12">
        <f t="shared" si="670"/>
        <v>2.7386562778920003</v>
      </c>
      <c r="L466" s="12">
        <f t="shared" si="671"/>
        <v>1.2945621137399999</v>
      </c>
      <c r="M466" s="13">
        <f t="shared" si="672"/>
        <v>1.7717217153848743E-2</v>
      </c>
      <c r="N466" s="13">
        <f t="shared" si="673"/>
        <v>4.8521367985163696E-2</v>
      </c>
      <c r="O466" s="13">
        <f t="shared" si="674"/>
        <v>2.2936038088277017E-2</v>
      </c>
      <c r="P466" s="13">
        <f t="shared" si="675"/>
        <v>6.2813924700429874E-2</v>
      </c>
      <c r="Q466" s="13">
        <f t="shared" si="676"/>
        <v>6.6441674522238259E-2</v>
      </c>
      <c r="R466" s="13">
        <f t="shared" si="677"/>
        <v>1.484606297419052E-2</v>
      </c>
      <c r="S466" s="13">
        <f t="shared" si="678"/>
        <v>5.5674504381944767E-2</v>
      </c>
      <c r="T466" s="13">
        <f t="shared" si="679"/>
        <v>8.6012874609933856E-2</v>
      </c>
      <c r="U466" s="13">
        <f t="shared" si="680"/>
        <v>4.0658263566246848E-2</v>
      </c>
      <c r="V466" s="13">
        <f t="shared" si="681"/>
        <v>2.193179973289142E-2</v>
      </c>
      <c r="W466" s="13">
        <f t="shared" si="682"/>
        <v>6.0653636347994914E-2</v>
      </c>
      <c r="X466" s="13">
        <f t="shared" si="683"/>
        <v>7.8519899676677593E-2</v>
      </c>
      <c r="Y466" s="13">
        <f t="shared" si="684"/>
        <v>5.0824443648046239E-2</v>
      </c>
      <c r="Z466" s="13">
        <f t="shared" si="685"/>
        <v>6.4063835548617441E-3</v>
      </c>
      <c r="AA466" s="13">
        <f t="shared" si="686"/>
        <v>1.7544882541106185E-2</v>
      </c>
      <c r="AB466" s="13">
        <f t="shared" si="687"/>
        <v>2.4024701358039108E-2</v>
      </c>
      <c r="AC466" s="13">
        <f t="shared" si="688"/>
        <v>4.8597587483832317E-3</v>
      </c>
      <c r="AD466" s="13">
        <f t="shared" si="689"/>
        <v>4.1527365490353671E-2</v>
      </c>
      <c r="AE466" s="13">
        <f t="shared" si="690"/>
        <v>5.3759754047245784E-2</v>
      </c>
      <c r="AF466" s="13">
        <f t="shared" si="691"/>
        <v>3.4797670416772508E-2</v>
      </c>
      <c r="AG466" s="13">
        <f t="shared" si="692"/>
        <v>1.5015915255988296E-2</v>
      </c>
      <c r="AH466" s="13">
        <f t="shared" si="693"/>
        <v>2.0733653590527491E-3</v>
      </c>
      <c r="AI466" s="13">
        <f t="shared" si="694"/>
        <v>5.6782350569336126E-3</v>
      </c>
      <c r="AJ466" s="13">
        <f t="shared" si="695"/>
        <v>7.7753670430088413E-3</v>
      </c>
      <c r="AK466" s="13">
        <f t="shared" si="696"/>
        <v>7.0980192550835729E-3</v>
      </c>
      <c r="AL466" s="13">
        <f t="shared" si="697"/>
        <v>6.8918389932786273E-4</v>
      </c>
      <c r="AM466" s="13">
        <f t="shared" si="698"/>
        <v>2.2745836040894533E-2</v>
      </c>
      <c r="AN466" s="13">
        <f t="shared" si="699"/>
        <v>2.9445897583883898E-2</v>
      </c>
      <c r="AO466" s="13">
        <f t="shared" si="700"/>
        <v>1.9059771708582147E-2</v>
      </c>
      <c r="AP466" s="13">
        <f t="shared" si="701"/>
        <v>8.2246861168213184E-3</v>
      </c>
      <c r="AQ466" s="13">
        <f t="shared" si="702"/>
        <v>2.6618417610600608E-3</v>
      </c>
      <c r="AR466" s="13">
        <f t="shared" si="703"/>
        <v>5.368200483541239E-4</v>
      </c>
      <c r="AS466" s="13">
        <f t="shared" si="704"/>
        <v>1.4701655955233085E-3</v>
      </c>
      <c r="AT466" s="13">
        <f t="shared" si="705"/>
        <v>2.0131391188603705E-3</v>
      </c>
      <c r="AU466" s="13">
        <f t="shared" si="706"/>
        <v>1.837765362045641E-3</v>
      </c>
      <c r="AV466" s="13">
        <f t="shared" si="707"/>
        <v>1.2582519115146898E-3</v>
      </c>
      <c r="AW466" s="13">
        <f t="shared" si="708"/>
        <v>6.7872374558998756E-5</v>
      </c>
      <c r="AX466" s="13">
        <f t="shared" si="709"/>
        <v>1.0382171111549664E-2</v>
      </c>
      <c r="AY466" s="13">
        <f t="shared" si="710"/>
        <v>1.3440365379378098E-2</v>
      </c>
      <c r="AZ466" s="13">
        <f t="shared" si="711"/>
        <v>8.6996939074828125E-3</v>
      </c>
      <c r="BA466" s="13">
        <f t="shared" si="712"/>
        <v>3.7540980445873173E-3</v>
      </c>
      <c r="BB466" s="13">
        <f t="shared" si="713"/>
        <v>1.21497827494704E-3</v>
      </c>
      <c r="BC466" s="13">
        <f t="shared" si="714"/>
        <v>3.1457296875272354E-4</v>
      </c>
      <c r="BD466" s="13">
        <f t="shared" si="715"/>
        <v>1.1582448274922054E-4</v>
      </c>
      <c r="BE466" s="13">
        <f t="shared" si="716"/>
        <v>3.172034468147465E-4</v>
      </c>
      <c r="BF466" s="13">
        <f t="shared" si="717"/>
        <v>4.3435560549409343E-4</v>
      </c>
      <c r="BG466" s="13">
        <f t="shared" si="718"/>
        <v>3.9651690194132666E-4</v>
      </c>
      <c r="BH466" s="13">
        <f t="shared" si="719"/>
        <v>2.7148087569797523E-4</v>
      </c>
      <c r="BI466" s="13">
        <f t="shared" si="720"/>
        <v>1.4869856091157549E-4</v>
      </c>
      <c r="BJ466" s="14">
        <f t="shared" si="721"/>
        <v>0.65601851489835461</v>
      </c>
      <c r="BK466" s="14">
        <f t="shared" si="722"/>
        <v>0.17712675399620401</v>
      </c>
      <c r="BL466" s="14">
        <f t="shared" si="723"/>
        <v>0.1514351571518455</v>
      </c>
      <c r="BM466" s="14">
        <f t="shared" si="724"/>
        <v>0.74433803117229858</v>
      </c>
      <c r="BN466" s="14">
        <f t="shared" si="725"/>
        <v>0.23327628542414811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1.6362000000000001</v>
      </c>
      <c r="F467" s="10">
        <f>VLOOKUP(B467,home!$B$2:$E$405,3,FALSE)</f>
        <v>1.2583</v>
      </c>
      <c r="G467" s="10">
        <f>VLOOKUP(C467,away!$B$2:$E$405,4,FALSE)</f>
        <v>0.64710000000000001</v>
      </c>
      <c r="H467" s="10">
        <f>VLOOKUP(A467,away!$A$2:$E$405,3,FALSE)</f>
        <v>1.1547000000000001</v>
      </c>
      <c r="I467" s="10">
        <f>VLOOKUP(C467,away!$B$2:$E$405,3,FALSE)</f>
        <v>1.2736000000000001</v>
      </c>
      <c r="J467" s="10">
        <f>VLOOKUP(B467,home!$B$2:$E$405,4,FALSE)</f>
        <v>1.1207</v>
      </c>
      <c r="K467" s="12">
        <f t="shared" si="670"/>
        <v>1.3322691906660002</v>
      </c>
      <c r="L467" s="12">
        <f t="shared" si="671"/>
        <v>1.6481304685440004</v>
      </c>
      <c r="M467" s="13">
        <f t="shared" si="672"/>
        <v>5.077253809700779E-2</v>
      </c>
      <c r="N467" s="13">
        <f t="shared" si="673"/>
        <v>6.7642688238559234E-2</v>
      </c>
      <c r="O467" s="13">
        <f t="shared" si="674"/>
        <v>8.3679767002989555E-2</v>
      </c>
      <c r="P467" s="13">
        <f t="shared" si="675"/>
        <v>0.11148397546019237</v>
      </c>
      <c r="Q467" s="13">
        <f t="shared" si="676"/>
        <v>4.5059134757028954E-2</v>
      </c>
      <c r="R467" s="13">
        <f t="shared" si="677"/>
        <v>6.8957586799145001E-2</v>
      </c>
      <c r="S467" s="13">
        <f t="shared" si="678"/>
        <v>6.1197830806991149E-2</v>
      </c>
      <c r="T467" s="13">
        <f t="shared" si="679"/>
        <v>7.4263332879289379E-2</v>
      </c>
      <c r="U467" s="13">
        <f t="shared" si="680"/>
        <v>9.1870068355177373E-2</v>
      </c>
      <c r="V467" s="13">
        <f t="shared" si="681"/>
        <v>1.4930594205316599E-2</v>
      </c>
      <c r="W467" s="13">
        <f t="shared" si="682"/>
        <v>2.0010298998285735E-2</v>
      </c>
      <c r="X467" s="13">
        <f t="shared" si="683"/>
        <v>3.2979583463750205E-2</v>
      </c>
      <c r="Y467" s="13">
        <f t="shared" si="684"/>
        <v>2.7177328173248305E-2</v>
      </c>
      <c r="Z467" s="13">
        <f t="shared" si="685"/>
        <v>3.7883699946979481E-2</v>
      </c>
      <c r="AA467" s="13">
        <f t="shared" si="686"/>
        <v>5.0471286267795949E-2</v>
      </c>
      <c r="AB467" s="13">
        <f t="shared" si="687"/>
        <v>3.3620669853934269E-2</v>
      </c>
      <c r="AC467" s="13">
        <f t="shared" si="688"/>
        <v>2.0489939792985527E-3</v>
      </c>
      <c r="AD467" s="13">
        <f t="shared" si="689"/>
        <v>6.6647762128577009E-3</v>
      </c>
      <c r="AE467" s="13">
        <f t="shared" si="690"/>
        <v>1.0984420742438071E-2</v>
      </c>
      <c r="AF467" s="13">
        <f t="shared" si="691"/>
        <v>9.0518792524594497E-3</v>
      </c>
      <c r="AG467" s="13">
        <f t="shared" si="692"/>
        <v>4.9728926645199031E-3</v>
      </c>
      <c r="AH467" s="13">
        <f t="shared" si="693"/>
        <v>1.5609320035948901E-2</v>
      </c>
      <c r="AI467" s="13">
        <f t="shared" si="694"/>
        <v>2.0795816171140225E-2</v>
      </c>
      <c r="AJ467" s="13">
        <f t="shared" si="695"/>
        <v>1.3852812589781957E-2</v>
      </c>
      <c r="AK467" s="13">
        <f t="shared" si="696"/>
        <v>6.1518918058121952E-3</v>
      </c>
      <c r="AL467" s="13">
        <f t="shared" si="697"/>
        <v>1.7996342358914995E-4</v>
      </c>
      <c r="AM467" s="13">
        <f t="shared" si="698"/>
        <v>1.7758552022147881E-3</v>
      </c>
      <c r="AN467" s="13">
        <f t="shared" si="699"/>
        <v>2.9268410664925588E-3</v>
      </c>
      <c r="AO467" s="13">
        <f t="shared" si="700"/>
        <v>2.4119079691361021E-3</v>
      </c>
      <c r="AP467" s="13">
        <f t="shared" si="701"/>
        <v>1.3250463370857643E-3</v>
      </c>
      <c r="AQ467" s="13">
        <f t="shared" si="702"/>
        <v>5.4596231009591801E-4</v>
      </c>
      <c r="AR467" s="13">
        <f t="shared" si="703"/>
        <v>5.1452391889003409E-3</v>
      </c>
      <c r="AS467" s="13">
        <f t="shared" si="704"/>
        <v>6.8548436499792451E-3</v>
      </c>
      <c r="AT467" s="13">
        <f t="shared" si="705"/>
        <v>4.5662485008499112E-3</v>
      </c>
      <c r="AU467" s="13">
        <f t="shared" si="706"/>
        <v>2.0278240648690491E-3</v>
      </c>
      <c r="AV467" s="13">
        <f t="shared" si="707"/>
        <v>6.754018814290316E-4</v>
      </c>
      <c r="AW467" s="13">
        <f t="shared" si="708"/>
        <v>1.0976536316635851E-5</v>
      </c>
      <c r="AX467" s="13">
        <f t="shared" si="709"/>
        <v>3.9431952883245029E-4</v>
      </c>
      <c r="AY467" s="13">
        <f t="shared" si="710"/>
        <v>6.4989002981067571E-4</v>
      </c>
      <c r="AZ467" s="13">
        <f t="shared" si="711"/>
        <v>5.3555177966697182E-4</v>
      </c>
      <c r="BA467" s="13">
        <f t="shared" si="712"/>
        <v>2.942197351840332E-4</v>
      </c>
      <c r="BB467" s="13">
        <f t="shared" si="713"/>
        <v>1.2122812750093807E-4</v>
      </c>
      <c r="BC467" s="13">
        <f t="shared" si="714"/>
        <v>3.9959954115766559E-5</v>
      </c>
      <c r="BD467" s="13">
        <f t="shared" si="715"/>
        <v>1.4133375791955454E-3</v>
      </c>
      <c r="BE467" s="13">
        <f t="shared" si="716"/>
        <v>1.8829461127726935E-3</v>
      </c>
      <c r="BF467" s="13">
        <f t="shared" si="717"/>
        <v>1.2542955468656839E-3</v>
      </c>
      <c r="BG467" s="13">
        <f t="shared" si="718"/>
        <v>5.5701977102623761E-4</v>
      </c>
      <c r="BH467" s="13">
        <f t="shared" si="719"/>
        <v>1.8552506988252156E-4</v>
      </c>
      <c r="BI467" s="13">
        <f t="shared" si="720"/>
        <v>4.9433866940128029E-5</v>
      </c>
      <c r="BJ467" s="14">
        <f t="shared" si="721"/>
        <v>0.3098271174225728</v>
      </c>
      <c r="BK467" s="14">
        <f t="shared" si="722"/>
        <v>0.24126378600220627</v>
      </c>
      <c r="BL467" s="14">
        <f t="shared" si="723"/>
        <v>0.40962133411443574</v>
      </c>
      <c r="BM467" s="14">
        <f t="shared" si="724"/>
        <v>0.57036133363777763</v>
      </c>
      <c r="BN467" s="14">
        <f t="shared" si="725"/>
        <v>0.42759569035492284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1.3193999999999999</v>
      </c>
      <c r="F468" s="10">
        <f>VLOOKUP(B468,home!$B$2:$E$405,3,FALSE)</f>
        <v>1.5915999999999999</v>
      </c>
      <c r="G468" s="10">
        <f>VLOOKUP(C468,away!$B$2:$E$405,4,FALSE)</f>
        <v>1.0105999999999999</v>
      </c>
      <c r="H468" s="10">
        <f>VLOOKUP(A468,away!$A$2:$E$405,3,FALSE)</f>
        <v>1.0076000000000001</v>
      </c>
      <c r="I468" s="10">
        <f>VLOOKUP(C468,away!$B$2:$E$405,3,FALSE)</f>
        <v>0.77190000000000003</v>
      </c>
      <c r="J468" s="10">
        <f>VLOOKUP(B468,home!$B$2:$E$405,4,FALSE)</f>
        <v>0.89319999999999999</v>
      </c>
      <c r="K468" s="12">
        <f t="shared" si="670"/>
        <v>2.1222165846239993</v>
      </c>
      <c r="L468" s="12">
        <f t="shared" si="671"/>
        <v>0.69470098420800008</v>
      </c>
      <c r="M468" s="13">
        <f t="shared" si="672"/>
        <v>5.9789957385130627E-2</v>
      </c>
      <c r="N468" s="13">
        <f t="shared" si="673"/>
        <v>0.12688723915668637</v>
      </c>
      <c r="O468" s="13">
        <f t="shared" si="674"/>
        <v>4.1536142241204631E-2</v>
      </c>
      <c r="P468" s="13">
        <f t="shared" si="675"/>
        <v>8.8148689925585916E-2</v>
      </c>
      <c r="Q468" s="13">
        <f t="shared" si="676"/>
        <v>0.1346411016577358</v>
      </c>
      <c r="R468" s="13">
        <f t="shared" si="677"/>
        <v>1.4427599447584169E-2</v>
      </c>
      <c r="S468" s="13">
        <f t="shared" si="678"/>
        <v>3.2489534511398931E-2</v>
      </c>
      <c r="T468" s="13">
        <f t="shared" si="679"/>
        <v>9.3535305836478455E-2</v>
      </c>
      <c r="U468" s="13">
        <f t="shared" si="680"/>
        <v>3.0618490823975174E-2</v>
      </c>
      <c r="V468" s="13">
        <f t="shared" si="681"/>
        <v>5.3221682271347151E-3</v>
      </c>
      <c r="W468" s="13">
        <f t="shared" si="682"/>
        <v>9.5245859636697586E-2</v>
      </c>
      <c r="X468" s="13">
        <f t="shared" si="683"/>
        <v>6.6167392431350835E-2</v>
      </c>
      <c r="Y468" s="13">
        <f t="shared" si="684"/>
        <v>2.2983276322268199E-2</v>
      </c>
      <c r="Z468" s="13">
        <f t="shared" si="685"/>
        <v>3.3409558453318406E-3</v>
      </c>
      <c r="AA468" s="13">
        <f t="shared" si="686"/>
        <v>7.0902319034597252E-3</v>
      </c>
      <c r="AB468" s="13">
        <f t="shared" si="687"/>
        <v>7.5235038671762093E-3</v>
      </c>
      <c r="AC468" s="13">
        <f t="shared" si="688"/>
        <v>4.9040651777393634E-4</v>
      </c>
      <c r="AD468" s="13">
        <f t="shared" si="689"/>
        <v>5.0533085734442297E-2</v>
      </c>
      <c r="AE468" s="13">
        <f t="shared" si="690"/>
        <v>3.5105384394784313E-2</v>
      </c>
      <c r="AF468" s="13">
        <f t="shared" si="691"/>
        <v>1.2193872545028414E-2</v>
      </c>
      <c r="AG468" s="13">
        <f t="shared" si="692"/>
        <v>2.8236984194460503E-3</v>
      </c>
      <c r="AH468" s="13">
        <f t="shared" si="693"/>
        <v>5.8024132848687507E-4</v>
      </c>
      <c r="AI468" s="13">
        <f t="shared" si="694"/>
        <v>1.2313977703991082E-3</v>
      </c>
      <c r="AJ468" s="13">
        <f t="shared" si="695"/>
        <v>1.3066463853050017E-3</v>
      </c>
      <c r="AK468" s="13">
        <f t="shared" si="696"/>
        <v>9.2432887637775821E-4</v>
      </c>
      <c r="AL468" s="13">
        <f t="shared" si="697"/>
        <v>2.8920369883716816E-5</v>
      </c>
      <c r="AM468" s="13">
        <f t="shared" si="698"/>
        <v>2.1448430523571989E-2</v>
      </c>
      <c r="AN468" s="13">
        <f t="shared" si="699"/>
        <v>1.4900245794442371E-2</v>
      </c>
      <c r="AO468" s="13">
        <f t="shared" si="700"/>
        <v>5.1756077091701137E-3</v>
      </c>
      <c r="AP468" s="13">
        <f t="shared" si="701"/>
        <v>1.1984999231449971E-3</v>
      </c>
      <c r="AQ468" s="13">
        <f t="shared" si="702"/>
        <v>2.0814976904551046E-4</v>
      </c>
      <c r="AR468" s="13">
        <f t="shared" si="703"/>
        <v>8.0618844395597951E-5</v>
      </c>
      <c r="AS468" s="13">
        <f t="shared" si="704"/>
        <v>1.7109064860955952E-4</v>
      </c>
      <c r="AT468" s="13">
        <f t="shared" si="705"/>
        <v>1.8154570597664213E-4</v>
      </c>
      <c r="AU468" s="13">
        <f t="shared" si="706"/>
        <v>1.2842643603030074E-4</v>
      </c>
      <c r="AV468" s="13">
        <f t="shared" si="707"/>
        <v>6.8137178111914352E-5</v>
      </c>
      <c r="AW468" s="13">
        <f t="shared" si="708"/>
        <v>1.1843742610262597E-6</v>
      </c>
      <c r="AX468" s="13">
        <f t="shared" si="709"/>
        <v>7.5863691618800041E-3</v>
      </c>
      <c r="AY468" s="13">
        <f t="shared" si="710"/>
        <v>5.2702581233232603E-3</v>
      </c>
      <c r="AZ468" s="13">
        <f t="shared" si="711"/>
        <v>1.8306267526514378E-3</v>
      </c>
      <c r="BA468" s="13">
        <f t="shared" si="712"/>
        <v>4.2391273559481637E-4</v>
      </c>
      <c r="BB468" s="13">
        <f t="shared" si="713"/>
        <v>7.3623148659006162E-5</v>
      </c>
      <c r="BC468" s="13">
        <f t="shared" si="714"/>
        <v>1.0229214766780699E-5</v>
      </c>
      <c r="BD468" s="13">
        <f t="shared" si="715"/>
        <v>9.3343317578889158E-6</v>
      </c>
      <c r="BE468" s="13">
        <f t="shared" si="716"/>
        <v>1.9809473662974345E-5</v>
      </c>
      <c r="BF468" s="13">
        <f t="shared" si="717"/>
        <v>2.1019996770118244E-5</v>
      </c>
      <c r="BG468" s="13">
        <f t="shared" si="718"/>
        <v>1.4869661918095943E-5</v>
      </c>
      <c r="BH468" s="13">
        <f t="shared" si="719"/>
        <v>7.8891607825837802E-6</v>
      </c>
      <c r="BI468" s="13">
        <f t="shared" si="720"/>
        <v>3.3485015703129119E-6</v>
      </c>
      <c r="BJ468" s="14">
        <f t="shared" si="721"/>
        <v>0.69824216899116864</v>
      </c>
      <c r="BK468" s="14">
        <f t="shared" si="722"/>
        <v>0.19153993506023112</v>
      </c>
      <c r="BL468" s="14">
        <f t="shared" si="723"/>
        <v>0.10594467258355464</v>
      </c>
      <c r="BM468" s="14">
        <f t="shared" si="724"/>
        <v>0.52836792891729645</v>
      </c>
      <c r="BN468" s="14">
        <f t="shared" si="725"/>
        <v>0.46543072981392747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1.3193999999999999</v>
      </c>
      <c r="F469" s="10">
        <f>VLOOKUP(B469,home!$B$2:$E$405,3,FALSE)</f>
        <v>1.3090999999999999</v>
      </c>
      <c r="G469" s="10">
        <f>VLOOKUP(C469,away!$B$2:$E$405,4,FALSE)</f>
        <v>1.0948</v>
      </c>
      <c r="H469" s="10">
        <f>VLOOKUP(A469,away!$A$2:$E$405,3,FALSE)</f>
        <v>1.0076000000000001</v>
      </c>
      <c r="I469" s="10">
        <f>VLOOKUP(C469,away!$B$2:$E$405,3,FALSE)</f>
        <v>1.3232999999999999</v>
      </c>
      <c r="J469" s="10">
        <f>VLOOKUP(B469,home!$B$2:$E$405,4,FALSE)</f>
        <v>1.4436</v>
      </c>
      <c r="K469" s="12">
        <f t="shared" si="670"/>
        <v>1.8909676159919997</v>
      </c>
      <c r="L469" s="12">
        <f t="shared" si="671"/>
        <v>1.9248342806880001</v>
      </c>
      <c r="M469" s="13">
        <f t="shared" si="672"/>
        <v>2.2020049567243211E-2</v>
      </c>
      <c r="N469" s="13">
        <f t="shared" si="673"/>
        <v>4.1639200634195565E-2</v>
      </c>
      <c r="O469" s="13">
        <f t="shared" si="674"/>
        <v>4.2384946269478696E-2</v>
      </c>
      <c r="P469" s="13">
        <f t="shared" si="675"/>
        <v>8.014856080114513E-2</v>
      </c>
      <c r="Q469" s="13">
        <f t="shared" si="676"/>
        <v>3.9369189977528675E-2</v>
      </c>
      <c r="R469" s="13">
        <f t="shared" si="677"/>
        <v>4.0791998782305786E-2</v>
      </c>
      <c r="S469" s="13">
        <f t="shared" si="678"/>
        <v>7.293116869331237E-2</v>
      </c>
      <c r="T469" s="13">
        <f t="shared" si="679"/>
        <v>7.5779166471665632E-2</v>
      </c>
      <c r="U469" s="13">
        <f t="shared" si="680"/>
        <v>7.7136348688925327E-2</v>
      </c>
      <c r="V469" s="13">
        <f t="shared" si="681"/>
        <v>2.9494979566308855E-2</v>
      </c>
      <c r="W469" s="13">
        <f t="shared" si="682"/>
        <v>2.4815287771781186E-2</v>
      </c>
      <c r="X469" s="13">
        <f t="shared" si="683"/>
        <v>4.7765316588262163E-2</v>
      </c>
      <c r="Y469" s="13">
        <f t="shared" si="684"/>
        <v>4.5970159398501111E-2</v>
      </c>
      <c r="Z469" s="13">
        <f t="shared" si="685"/>
        <v>2.6172612544655104E-2</v>
      </c>
      <c r="AA469" s="13">
        <f t="shared" si="686"/>
        <v>4.9491562747848772E-2</v>
      </c>
      <c r="AB469" s="13">
        <f t="shared" si="687"/>
        <v>4.679347121050903E-2</v>
      </c>
      <c r="AC469" s="13">
        <f t="shared" si="688"/>
        <v>6.709737856969533E-3</v>
      </c>
      <c r="AD469" s="13">
        <f t="shared" si="689"/>
        <v>1.1731226389490116E-2</v>
      </c>
      <c r="AE469" s="13">
        <f t="shared" si="690"/>
        <v>2.258066670900229E-2</v>
      </c>
      <c r="AF469" s="13">
        <f t="shared" si="691"/>
        <v>2.1732020681138952E-2</v>
      </c>
      <c r="AG469" s="13">
        <f t="shared" si="692"/>
        <v>1.3943512798558941E-2</v>
      </c>
      <c r="AH469" s="13">
        <f t="shared" si="693"/>
        <v>1.2594485460279237E-2</v>
      </c>
      <c r="AI469" s="13">
        <f t="shared" si="694"/>
        <v>2.3815764145470136E-2</v>
      </c>
      <c r="AJ469" s="13">
        <f t="shared" si="695"/>
        <v>2.2517419374593704E-2</v>
      </c>
      <c r="AK469" s="13">
        <f t="shared" si="696"/>
        <v>1.4193236944355847E-2</v>
      </c>
      <c r="AL469" s="13">
        <f t="shared" si="697"/>
        <v>9.7688396376556367E-4</v>
      </c>
      <c r="AM469" s="13">
        <f t="shared" si="698"/>
        <v>4.4366738396793151E-3</v>
      </c>
      <c r="AN469" s="13">
        <f t="shared" si="699"/>
        <v>8.5398618988464011E-3</v>
      </c>
      <c r="AO469" s="13">
        <f t="shared" si="700"/>
        <v>8.2189094676204371E-3</v>
      </c>
      <c r="AP469" s="13">
        <f t="shared" si="701"/>
        <v>5.2733462310489915E-3</v>
      </c>
      <c r="AQ469" s="13">
        <f t="shared" si="702"/>
        <v>2.5375793998649913E-3</v>
      </c>
      <c r="AR469" s="13">
        <f t="shared" si="703"/>
        <v>4.8484594723144136E-3</v>
      </c>
      <c r="AS469" s="13">
        <f t="shared" si="704"/>
        <v>9.168279849596216E-3</v>
      </c>
      <c r="AT469" s="13">
        <f t="shared" si="705"/>
        <v>8.6684601449692235E-3</v>
      </c>
      <c r="AU469" s="13">
        <f t="shared" si="706"/>
        <v>5.463925804884708E-3</v>
      </c>
      <c r="AV469" s="13">
        <f t="shared" si="707"/>
        <v>2.5830266883049998E-3</v>
      </c>
      <c r="AW469" s="13">
        <f t="shared" si="708"/>
        <v>9.8768376628805482E-5</v>
      </c>
      <c r="AX469" s="13">
        <f t="shared" si="709"/>
        <v>1.3982677589254109E-3</v>
      </c>
      <c r="AY469" s="13">
        <f t="shared" si="710"/>
        <v>2.6914337159604151E-3</v>
      </c>
      <c r="AZ469" s="13">
        <f t="shared" si="711"/>
        <v>2.5902819403400492E-3</v>
      </c>
      <c r="BA469" s="13">
        <f t="shared" si="712"/>
        <v>1.6619544918045181E-3</v>
      </c>
      <c r="BB469" s="13">
        <f t="shared" si="713"/>
        <v>7.9974674469218535E-4</v>
      </c>
      <c r="BC469" s="13">
        <f t="shared" si="714"/>
        <v>3.078759900104305E-4</v>
      </c>
      <c r="BD469" s="13">
        <f t="shared" si="715"/>
        <v>1.555413500139539E-3</v>
      </c>
      <c r="BE469" s="13">
        <f t="shared" si="716"/>
        <v>2.9412365582406363E-3</v>
      </c>
      <c r="BF469" s="13">
        <f t="shared" si="717"/>
        <v>2.7808915413024054E-3</v>
      </c>
      <c r="BG469" s="13">
        <f t="shared" si="718"/>
        <v>1.7528586160629764E-3</v>
      </c>
      <c r="BH469" s="13">
        <f t="shared" si="719"/>
        <v>8.2864971959691015E-4</v>
      </c>
      <c r="BI469" s="13">
        <f t="shared" si="720"/>
        <v>3.1338995695172182E-4</v>
      </c>
      <c r="BJ469" s="14">
        <f t="shared" si="721"/>
        <v>0.38378167889891773</v>
      </c>
      <c r="BK469" s="14">
        <f t="shared" si="722"/>
        <v>0.21497281416470509</v>
      </c>
      <c r="BL469" s="14">
        <f t="shared" si="723"/>
        <v>0.37062382547613043</v>
      </c>
      <c r="BM469" s="14">
        <f t="shared" si="724"/>
        <v>0.72660431971317962</v>
      </c>
      <c r="BN469" s="14">
        <f t="shared" si="725"/>
        <v>0.26635394603189705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1.2378</v>
      </c>
      <c r="F470" s="15">
        <f>VLOOKUP(B470,home!$B$2:$E$405,3,FALSE)</f>
        <v>0.60589999999999999</v>
      </c>
      <c r="G470" s="15">
        <f>VLOOKUP(C470,away!$B$2:$E$405,4,FALSE)</f>
        <v>1.1613</v>
      </c>
      <c r="H470" s="15">
        <f>VLOOKUP(A470,away!$A$2:$E$405,3,FALSE)</f>
        <v>0.96950000000000003</v>
      </c>
      <c r="I470" s="15">
        <f>VLOOKUP(C470,away!$B$2:$E$405,3,FALSE)</f>
        <v>1.1604000000000001</v>
      </c>
      <c r="J470" s="15">
        <f>VLOOKUP(B470,home!$B$2:$E$405,4,FALSE)</f>
        <v>1.7405999999999999</v>
      </c>
      <c r="K470" s="16">
        <f t="shared" si="670"/>
        <v>0.87095528112599996</v>
      </c>
      <c r="L470" s="16">
        <f t="shared" si="671"/>
        <v>1.95818857668</v>
      </c>
      <c r="M470" s="17">
        <f t="shared" si="672"/>
        <v>5.9063398697240733E-2</v>
      </c>
      <c r="N470" s="17">
        <f t="shared" si="673"/>
        <v>5.1441579016612324E-2</v>
      </c>
      <c r="O470" s="17">
        <f t="shared" si="674"/>
        <v>0.11565727262883319</v>
      </c>
      <c r="P470" s="17">
        <f t="shared" si="675"/>
        <v>0.10073231239671182</v>
      </c>
      <c r="Q470" s="17">
        <f t="shared" si="676"/>
        <v>2.2401657456989459E-2</v>
      </c>
      <c r="R470" s="17">
        <f t="shared" si="677"/>
        <v>0.11323937503587282</v>
      </c>
      <c r="S470" s="17">
        <f t="shared" si="678"/>
        <v>4.2949605782094891E-2</v>
      </c>
      <c r="T470" s="17">
        <f t="shared" si="679"/>
        <v>4.3866669730975097E-2</v>
      </c>
      <c r="U470" s="17">
        <f t="shared" si="680"/>
        <v>9.8626431718901147E-2</v>
      </c>
      <c r="V470" s="17">
        <f t="shared" si="681"/>
        <v>8.1389249186940415E-3</v>
      </c>
      <c r="W470" s="17">
        <f t="shared" si="682"/>
        <v>6.5036139560468702E-3</v>
      </c>
      <c r="X470" s="17">
        <f t="shared" si="683"/>
        <v>1.2735302555867604E-2</v>
      </c>
      <c r="Y470" s="17">
        <f t="shared" si="684"/>
        <v>1.2469061992731779E-2</v>
      </c>
      <c r="Z470" s="17">
        <f t="shared" si="685"/>
        <v>7.3914683541876164E-2</v>
      </c>
      <c r="AA470" s="17">
        <f t="shared" si="686"/>
        <v>6.4376383983554081E-2</v>
      </c>
      <c r="AB470" s="17">
        <f t="shared" si="687"/>
        <v>2.8034475805135829E-2</v>
      </c>
      <c r="AC470" s="17">
        <f t="shared" si="688"/>
        <v>8.675558230295036E-4</v>
      </c>
      <c r="AD470" s="17">
        <f t="shared" si="689"/>
        <v>1.4160892303559443E-3</v>
      </c>
      <c r="AE470" s="17">
        <f t="shared" si="690"/>
        <v>2.7729697544425832E-3</v>
      </c>
      <c r="AF470" s="17">
        <f t="shared" si="691"/>
        <v>2.7149988483143061E-3</v>
      </c>
      <c r="AG470" s="17">
        <f t="shared" si="692"/>
        <v>1.7721599101561433E-3</v>
      </c>
      <c r="AH470" s="17">
        <f t="shared" si="693"/>
        <v>3.6184722240154774E-2</v>
      </c>
      <c r="AI470" s="17">
        <f t="shared" si="694"/>
        <v>3.1515274931140223E-2</v>
      </c>
      <c r="AJ470" s="17">
        <f t="shared" si="695"/>
        <v>1.3724197568707205E-2</v>
      </c>
      <c r="AK470" s="17">
        <f t="shared" si="696"/>
        <v>3.984387450560717E-3</v>
      </c>
      <c r="AL470" s="17">
        <f t="shared" si="697"/>
        <v>5.918447371101051E-5</v>
      </c>
      <c r="AM470" s="17">
        <f t="shared" si="698"/>
        <v>2.4667007874483254E-4</v>
      </c>
      <c r="AN470" s="17">
        <f t="shared" si="699"/>
        <v>4.8302653040688709E-4</v>
      </c>
      <c r="AO470" s="17">
        <f t="shared" si="700"/>
        <v>4.7292851703807068E-4</v>
      </c>
      <c r="AP470" s="17">
        <f t="shared" si="701"/>
        <v>3.0869440655005424E-4</v>
      </c>
      <c r="AQ470" s="17">
        <f t="shared" si="702"/>
        <v>1.5112046514783196E-4</v>
      </c>
      <c r="AR470" s="17">
        <f t="shared" si="703"/>
        <v>1.417130194820196E-2</v>
      </c>
      <c r="AS470" s="17">
        <f t="shared" si="704"/>
        <v>1.2342570272217669E-2</v>
      </c>
      <c r="AT470" s="17">
        <f t="shared" si="705"/>
        <v>5.3749133806283746E-3</v>
      </c>
      <c r="AU470" s="17">
        <f t="shared" si="706"/>
        <v>1.5604363981510285E-3</v>
      </c>
      <c r="AV470" s="17">
        <f t="shared" si="707"/>
        <v>3.397675804577179E-4</v>
      </c>
      <c r="AW470" s="17">
        <f t="shared" si="708"/>
        <v>2.8038556996904355E-6</v>
      </c>
      <c r="AX470" s="17">
        <f t="shared" si="709"/>
        <v>3.5806434629763023E-5</v>
      </c>
      <c r="AY470" s="17">
        <f t="shared" si="710"/>
        <v>7.0115751263641102E-5</v>
      </c>
      <c r="AZ470" s="17">
        <f t="shared" si="711"/>
        <v>6.864993158489916E-5</v>
      </c>
      <c r="BA470" s="17">
        <f t="shared" si="712"/>
        <v>4.4809837273137687E-5</v>
      </c>
      <c r="BB470" s="17">
        <f t="shared" si="713"/>
        <v>2.1936527867786972E-5</v>
      </c>
      <c r="BC470" s="17">
        <f t="shared" si="714"/>
        <v>8.5911716565445843E-6</v>
      </c>
      <c r="BD470" s="17">
        <f t="shared" si="715"/>
        <v>4.6250135986086894E-3</v>
      </c>
      <c r="BE470" s="17">
        <f t="shared" si="716"/>
        <v>4.0281800189878036E-3</v>
      </c>
      <c r="BF470" s="17">
        <f t="shared" si="717"/>
        <v>1.7541823304318292E-3</v>
      </c>
      <c r="BG470" s="17">
        <f t="shared" si="718"/>
        <v>5.0927145491583856E-4</v>
      </c>
      <c r="BH470" s="17">
        <f t="shared" si="719"/>
        <v>1.1088816579641777E-4</v>
      </c>
      <c r="BI470" s="17">
        <f t="shared" si="720"/>
        <v>1.9315726722953113E-5</v>
      </c>
      <c r="BJ470" s="18">
        <f t="shared" si="721"/>
        <v>0.16000645210465553</v>
      </c>
      <c r="BK470" s="18">
        <f t="shared" si="722"/>
        <v>0.21188109784274561</v>
      </c>
      <c r="BL470" s="18">
        <f t="shared" si="723"/>
        <v>0.55017836223798022</v>
      </c>
      <c r="BM470" s="18">
        <f t="shared" si="724"/>
        <v>0.53337768859943335</v>
      </c>
      <c r="BN470" s="18">
        <f t="shared" si="725"/>
        <v>0.4625355952322604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1.2378</v>
      </c>
      <c r="F472" s="10">
        <f>VLOOKUP(B472,home!$B$2:$E$405,3,FALSE)</f>
        <v>0.76039999999999996</v>
      </c>
      <c r="G472" s="10">
        <f>VLOOKUP(C472,away!$B$2:$E$405,4,FALSE)</f>
        <v>1.2623</v>
      </c>
      <c r="H472" s="10">
        <f>VLOOKUP(A472,away!$A$2:$E$405,3,FALSE)</f>
        <v>0.96950000000000003</v>
      </c>
      <c r="I472" s="10">
        <f>VLOOKUP(C472,away!$B$2:$E$405,3,FALSE)</f>
        <v>0.64470000000000005</v>
      </c>
      <c r="J472" s="10">
        <f>VLOOKUP(B472,home!$B$2:$E$405,4,FALSE)</f>
        <v>1.0315000000000001</v>
      </c>
      <c r="K472" s="12">
        <f t="shared" si="726"/>
        <v>1.188105944376</v>
      </c>
      <c r="L472" s="12">
        <f t="shared" si="727"/>
        <v>0.64472530447500009</v>
      </c>
      <c r="M472" s="13">
        <f t="shared" si="728"/>
        <v>0.15996003937456185</v>
      </c>
      <c r="N472" s="13">
        <f t="shared" si="729"/>
        <v>0.19004947364353592</v>
      </c>
      <c r="O472" s="13">
        <f t="shared" si="730"/>
        <v>0.10313028508959739</v>
      </c>
      <c r="P472" s="13">
        <f t="shared" si="731"/>
        <v>0.12252970476014222</v>
      </c>
      <c r="Q472" s="13">
        <f t="shared" si="732"/>
        <v>0.11289945468070751</v>
      </c>
      <c r="R472" s="13">
        <f t="shared" si="733"/>
        <v>3.3245352227492121E-2</v>
      </c>
      <c r="S472" s="13">
        <f t="shared" si="734"/>
        <v>2.3464498707474055E-2</v>
      </c>
      <c r="T472" s="13">
        <f t="shared" si="735"/>
        <v>7.278913529408064E-2</v>
      </c>
      <c r="U472" s="13">
        <f t="shared" si="736"/>
        <v>3.9499000604357279E-2</v>
      </c>
      <c r="V472" s="13">
        <f t="shared" si="737"/>
        <v>1.9970946842675819E-3</v>
      </c>
      <c r="W472" s="13">
        <f t="shared" si="738"/>
        <v>4.4712171074319136E-2</v>
      </c>
      <c r="X472" s="13">
        <f t="shared" si="739"/>
        <v>2.8827068109628699E-2</v>
      </c>
      <c r="Y472" s="13">
        <f t="shared" si="740"/>
        <v>9.2927701320509645E-3</v>
      </c>
      <c r="Z472" s="13">
        <f t="shared" si="741"/>
        <v>7.144706612416161E-3</v>
      </c>
      <c r="AA472" s="13">
        <f t="shared" si="742"/>
        <v>8.4886683970341534E-3</v>
      </c>
      <c r="AB472" s="13">
        <f t="shared" si="743"/>
        <v>5.0427186911764866E-3</v>
      </c>
      <c r="AC472" s="13">
        <f t="shared" si="744"/>
        <v>9.5611153494232857E-5</v>
      </c>
      <c r="AD472" s="13">
        <f t="shared" si="745"/>
        <v>1.3280699059838804E-2</v>
      </c>
      <c r="AE472" s="13">
        <f t="shared" si="746"/>
        <v>8.5624027449954215E-3</v>
      </c>
      <c r="AF472" s="13">
        <f t="shared" si="747"/>
        <v>2.760198858402375E-3</v>
      </c>
      <c r="AG472" s="13">
        <f t="shared" si="748"/>
        <v>5.9319001646500628E-4</v>
      </c>
      <c r="AH472" s="13">
        <f t="shared" si="749"/>
        <v>1.1515932865186387E-3</v>
      </c>
      <c r="AI472" s="13">
        <f t="shared" si="750"/>
        <v>1.3682148292162887E-3</v>
      </c>
      <c r="AJ472" s="13">
        <f t="shared" si="751"/>
        <v>8.1279208588763338E-4</v>
      </c>
      <c r="AK472" s="13">
        <f t="shared" si="752"/>
        <v>3.2189436959495515E-4</v>
      </c>
      <c r="AL472" s="13">
        <f t="shared" si="753"/>
        <v>2.9295332647406283E-6</v>
      </c>
      <c r="AM472" s="13">
        <f t="shared" si="754"/>
        <v>3.1557754996926458E-3</v>
      </c>
      <c r="AN472" s="13">
        <f t="shared" si="755"/>
        <v>2.0346083198940867E-3</v>
      </c>
      <c r="AO472" s="13">
        <f t="shared" si="756"/>
        <v>6.5588173426554168E-4</v>
      </c>
      <c r="AP472" s="13">
        <f t="shared" si="757"/>
        <v>1.4095451694131418E-4</v>
      </c>
      <c r="AQ472" s="13">
        <f t="shared" si="758"/>
        <v>2.2719235963028831E-5</v>
      </c>
      <c r="AR472" s="13">
        <f t="shared" si="759"/>
        <v>1.4849226645641914E-4</v>
      </c>
      <c r="AS472" s="13">
        <f t="shared" si="760"/>
        <v>1.7642454447073646E-4</v>
      </c>
      <c r="AT472" s="13">
        <f t="shared" si="761"/>
        <v>1.0480552500975501E-4</v>
      </c>
      <c r="AU472" s="13">
        <f t="shared" si="762"/>
        <v>4.1506689089179149E-5</v>
      </c>
      <c r="AV472" s="13">
        <f t="shared" si="763"/>
        <v>1.2328586009555056E-5</v>
      </c>
      <c r="AW472" s="13">
        <f t="shared" si="764"/>
        <v>6.233411784474868E-8</v>
      </c>
      <c r="AX472" s="13">
        <f t="shared" si="765"/>
        <v>6.2489927171682942E-4</v>
      </c>
      <c r="AY472" s="13">
        <f t="shared" si="766"/>
        <v>4.0288837322383873E-4</v>
      </c>
      <c r="AZ472" s="13">
        <f t="shared" si="767"/>
        <v>1.2987616454808844E-4</v>
      </c>
      <c r="BA472" s="13">
        <f t="shared" si="768"/>
        <v>2.7911483244103849E-5</v>
      </c>
      <c r="BB472" s="13">
        <f t="shared" si="769"/>
        <v>4.4988098832259287E-6</v>
      </c>
      <c r="BC472" s="13">
        <f t="shared" si="770"/>
        <v>5.8009931434759555E-7</v>
      </c>
      <c r="BD472" s="13">
        <f t="shared" si="771"/>
        <v>1.5956120283882936E-5</v>
      </c>
      <c r="BE472" s="13">
        <f t="shared" si="772"/>
        <v>1.8957561358459782E-5</v>
      </c>
      <c r="BF472" s="13">
        <f t="shared" si="773"/>
        <v>1.1261795670429418E-5</v>
      </c>
      <c r="BG472" s="13">
        <f t="shared" si="774"/>
        <v>4.4600687934616961E-6</v>
      </c>
      <c r="BH472" s="13">
        <f t="shared" si="775"/>
        <v>1.3247585614594342E-6</v>
      </c>
      <c r="BI472" s="13">
        <f t="shared" si="776"/>
        <v>3.1479070434659025E-7</v>
      </c>
      <c r="BJ472" s="14">
        <f t="shared" si="777"/>
        <v>0.49096715712271161</v>
      </c>
      <c r="BK472" s="14">
        <f t="shared" si="778"/>
        <v>0.30845276658642851</v>
      </c>
      <c r="BL472" s="14">
        <f t="shared" si="779"/>
        <v>0.19359635228728261</v>
      </c>
      <c r="BM472" s="14">
        <f t="shared" si="780"/>
        <v>0.27794384679369594</v>
      </c>
      <c r="BN472" s="14">
        <f t="shared" si="781"/>
        <v>0.721814309776037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1.6362000000000001</v>
      </c>
      <c r="F476" s="10">
        <f>VLOOKUP(B476,home!$B$2:$E$405,3,FALSE)</f>
        <v>1.0426</v>
      </c>
      <c r="G476" s="10">
        <f>VLOOKUP(C476,away!$B$2:$E$405,4,FALSE)</f>
        <v>0.755</v>
      </c>
      <c r="H476" s="10">
        <f>VLOOKUP(A476,away!$A$2:$E$405,3,FALSE)</f>
        <v>1.1547000000000001</v>
      </c>
      <c r="I476" s="10">
        <f>VLOOKUP(C476,away!$B$2:$E$405,3,FALSE)</f>
        <v>1.0188999999999999</v>
      </c>
      <c r="J476" s="10">
        <f>VLOOKUP(B476,home!$B$2:$E$405,4,FALSE)</f>
        <v>1.1207</v>
      </c>
      <c r="K476" s="12">
        <f t="shared" si="726"/>
        <v>1.2879561006</v>
      </c>
      <c r="L476" s="12">
        <f t="shared" si="727"/>
        <v>1.3185302562810002</v>
      </c>
      <c r="M476" s="13">
        <f t="shared" si="728"/>
        <v>7.3793372356126763E-2</v>
      </c>
      <c r="N476" s="13">
        <f t="shared" si="729"/>
        <v>9.504262410992087E-2</v>
      </c>
      <c r="O476" s="13">
        <f t="shared" si="730"/>
        <v>9.7298794164563107E-2</v>
      </c>
      <c r="P476" s="13">
        <f t="shared" si="731"/>
        <v>0.12531657552527273</v>
      </c>
      <c r="Q476" s="13">
        <f t="shared" si="732"/>
        <v>6.120536376970262E-2</v>
      </c>
      <c r="R476" s="13">
        <f t="shared" si="733"/>
        <v>6.4145702002816843E-2</v>
      </c>
      <c r="S476" s="13">
        <f t="shared" si="734"/>
        <v>5.320343683980424E-2</v>
      </c>
      <c r="T476" s="13">
        <f t="shared" si="735"/>
        <v>8.0701123977037839E-2</v>
      </c>
      <c r="U476" s="13">
        <f t="shared" si="736"/>
        <v>8.2616848221797587E-2</v>
      </c>
      <c r="V476" s="13">
        <f t="shared" si="737"/>
        <v>1.0038951102490694E-2</v>
      </c>
      <c r="W476" s="13">
        <f t="shared" si="738"/>
        <v>2.627660721887691E-2</v>
      </c>
      <c r="X476" s="13">
        <f t="shared" si="739"/>
        <v>3.4646501650500955E-2</v>
      </c>
      <c r="Y476" s="13">
        <f t="shared" si="740"/>
        <v>2.2841230350237558E-2</v>
      </c>
      <c r="Z476" s="13">
        <f t="shared" si="741"/>
        <v>2.8192682967032912E-2</v>
      </c>
      <c r="AA476" s="13">
        <f t="shared" si="742"/>
        <v>3.6310938019671751E-2</v>
      </c>
      <c r="AB476" s="13">
        <f t="shared" si="743"/>
        <v>2.3383447070472355E-2</v>
      </c>
      <c r="AC476" s="13">
        <f t="shared" si="744"/>
        <v>1.0655148743901259E-3</v>
      </c>
      <c r="AD476" s="13">
        <f t="shared" si="745"/>
        <v>8.4607791426556302E-3</v>
      </c>
      <c r="AE476" s="13">
        <f t="shared" si="746"/>
        <v>1.1155793291302668E-2</v>
      </c>
      <c r="AF476" s="13">
        <f t="shared" si="747"/>
        <v>7.3546254936995856E-3</v>
      </c>
      <c r="AG476" s="13">
        <f t="shared" si="748"/>
        <v>3.2324320790194966E-3</v>
      </c>
      <c r="AH476" s="13">
        <f t="shared" si="749"/>
        <v>9.293226374442725E-3</v>
      </c>
      <c r="AI476" s="13">
        <f t="shared" si="750"/>
        <v>1.1969267603220327E-2</v>
      </c>
      <c r="AJ476" s="13">
        <f t="shared" si="751"/>
        <v>7.70794561464078E-3</v>
      </c>
      <c r="AK476" s="13">
        <f t="shared" si="752"/>
        <v>3.309165192489871E-3</v>
      </c>
      <c r="AL476" s="13">
        <f t="shared" si="753"/>
        <v>7.2378681698086317E-5</v>
      </c>
      <c r="AM476" s="13">
        <f t="shared" si="754"/>
        <v>2.1794224225225103E-3</v>
      </c>
      <c r="AN476" s="13">
        <f t="shared" si="755"/>
        <v>2.8736344053131636E-3</v>
      </c>
      <c r="AO476" s="13">
        <f t="shared" si="756"/>
        <v>1.8944869544477328E-3</v>
      </c>
      <c r="AP476" s="13">
        <f t="shared" si="757"/>
        <v>8.3264612318966001E-4</v>
      </c>
      <c r="AQ476" s="13">
        <f t="shared" si="758"/>
        <v>2.7446727655016095E-4</v>
      </c>
      <c r="AR476" s="13">
        <f t="shared" si="759"/>
        <v>2.4506800306342614E-3</v>
      </c>
      <c r="AS476" s="13">
        <f t="shared" si="760"/>
        <v>3.1563682960739918E-3</v>
      </c>
      <c r="AT476" s="13">
        <f t="shared" si="761"/>
        <v>2.0326319013344624E-3</v>
      </c>
      <c r="AU476" s="13">
        <f t="shared" si="762"/>
        <v>8.7264688586596645E-4</v>
      </c>
      <c r="AV476" s="13">
        <f t="shared" si="763"/>
        <v>2.8098272008016589E-4</v>
      </c>
      <c r="AW476" s="13">
        <f t="shared" si="764"/>
        <v>3.4142815276090168E-6</v>
      </c>
      <c r="AX476" s="13">
        <f t="shared" si="765"/>
        <v>4.6783340081204991E-4</v>
      </c>
      <c r="AY476" s="13">
        <f t="shared" si="766"/>
        <v>6.1685249386952414E-4</v>
      </c>
      <c r="AZ476" s="13">
        <f t="shared" si="767"/>
        <v>4.0666933841467884E-4</v>
      </c>
      <c r="BA476" s="13">
        <f t="shared" si="768"/>
        <v>1.7873527566717706E-4</v>
      </c>
      <c r="BB476" s="13">
        <f t="shared" si="769"/>
        <v>5.8916967207974549E-5</v>
      </c>
      <c r="BC476" s="13">
        <f t="shared" si="770"/>
        <v>1.5536760774405981E-5</v>
      </c>
      <c r="BD476" s="13">
        <f t="shared" si="771"/>
        <v>5.3854929480915336E-4</v>
      </c>
      <c r="BE476" s="13">
        <f t="shared" si="772"/>
        <v>6.9362784972327703E-4</v>
      </c>
      <c r="BF476" s="13">
        <f t="shared" si="773"/>
        <v>4.4668111029857733E-4</v>
      </c>
      <c r="BG476" s="13">
        <f t="shared" si="774"/>
        <v>1.9176855367727814E-4</v>
      </c>
      <c r="BH476" s="13">
        <f t="shared" si="775"/>
        <v>6.1747369652972244E-5</v>
      </c>
      <c r="BI476" s="13">
        <f t="shared" si="776"/>
        <v>1.5905580288109771E-5</v>
      </c>
      <c r="BJ476" s="14">
        <f t="shared" si="777"/>
        <v>0.36071628250172327</v>
      </c>
      <c r="BK476" s="14">
        <f t="shared" si="778"/>
        <v>0.26410708187365212</v>
      </c>
      <c r="BL476" s="14">
        <f t="shared" si="779"/>
        <v>0.34677692385655351</v>
      </c>
      <c r="BM476" s="14">
        <f t="shared" si="780"/>
        <v>0.48237710105821702</v>
      </c>
      <c r="BN476" s="14">
        <f t="shared" si="781"/>
        <v>0.51680243192840303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1.6362000000000001</v>
      </c>
      <c r="F477" s="10">
        <f>VLOOKUP(B477,home!$B$2:$E$405,3,FALSE)</f>
        <v>0.89880000000000004</v>
      </c>
      <c r="G477" s="10">
        <f>VLOOKUP(C477,away!$B$2:$E$405,4,FALSE)</f>
        <v>1.0785</v>
      </c>
      <c r="H477" s="10">
        <f>VLOOKUP(A477,away!$A$2:$E$405,3,FALSE)</f>
        <v>1.1547000000000001</v>
      </c>
      <c r="I477" s="10">
        <f>VLOOKUP(C477,away!$B$2:$E$405,3,FALSE)</f>
        <v>0.91700000000000004</v>
      </c>
      <c r="J477" s="10">
        <f>VLOOKUP(B477,home!$B$2:$E$405,4,FALSE)</f>
        <v>1.2225999999999999</v>
      </c>
      <c r="K477" s="12">
        <f t="shared" si="726"/>
        <v>1.58605995996</v>
      </c>
      <c r="L477" s="12">
        <f t="shared" si="727"/>
        <v>1.2945621137400001</v>
      </c>
      <c r="M477" s="13">
        <f t="shared" si="728"/>
        <v>5.6099853733661255E-2</v>
      </c>
      <c r="N477" s="13">
        <f t="shared" si="729"/>
        <v>8.8977731766572615E-2</v>
      </c>
      <c r="O477" s="13">
        <f t="shared" si="730"/>
        <v>7.2624745229953366E-2</v>
      </c>
      <c r="P477" s="13">
        <f t="shared" si="731"/>
        <v>0.11518720051152502</v>
      </c>
      <c r="Q477" s="13">
        <f t="shared" si="732"/>
        <v>7.0562008841510912E-2</v>
      </c>
      <c r="R477" s="13">
        <f t="shared" si="733"/>
        <v>4.7008621847358704E-2</v>
      </c>
      <c r="S477" s="13">
        <f t="shared" si="734"/>
        <v>5.9127120119927781E-2</v>
      </c>
      <c r="T477" s="13">
        <f t="shared" si="735"/>
        <v>9.134690331560695E-2</v>
      </c>
      <c r="U477" s="13">
        <f t="shared" si="736"/>
        <v>7.4558492884996524E-2</v>
      </c>
      <c r="V477" s="13">
        <f t="shared" si="737"/>
        <v>1.3489216078604434E-2</v>
      </c>
      <c r="W477" s="13">
        <f t="shared" si="738"/>
        <v>3.7305192305954644E-2</v>
      </c>
      <c r="X477" s="13">
        <f t="shared" si="739"/>
        <v>4.8293888605073838E-2</v>
      </c>
      <c r="Y477" s="13">
        <f t="shared" si="740"/>
        <v>3.1259719256654245E-2</v>
      </c>
      <c r="Z477" s="13">
        <f t="shared" si="741"/>
        <v>2.028519362090701E-2</v>
      </c>
      <c r="AA477" s="13">
        <f t="shared" si="742"/>
        <v>3.2173533382156616E-2</v>
      </c>
      <c r="AB477" s="13">
        <f t="shared" si="743"/>
        <v>2.5514576533937527E-2</v>
      </c>
      <c r="AC477" s="13">
        <f t="shared" si="744"/>
        <v>1.7310484495269588E-3</v>
      </c>
      <c r="AD477" s="13">
        <f t="shared" si="745"/>
        <v>1.4792067953770633E-2</v>
      </c>
      <c r="AE477" s="13">
        <f t="shared" si="746"/>
        <v>1.9149250756819031E-2</v>
      </c>
      <c r="AF477" s="13">
        <f t="shared" si="747"/>
        <v>1.239494726814247E-2</v>
      </c>
      <c r="AG477" s="13">
        <f t="shared" si="748"/>
        <v>5.3486763783807843E-3</v>
      </c>
      <c r="AH477" s="13">
        <f t="shared" si="749"/>
        <v>6.5651107828766349E-3</v>
      </c>
      <c r="AI477" s="13">
        <f t="shared" si="750"/>
        <v>1.0412659345422277E-2</v>
      </c>
      <c r="AJ477" s="13">
        <f t="shared" si="751"/>
        <v>8.2575510322387916E-3</v>
      </c>
      <c r="AK477" s="13">
        <f t="shared" si="752"/>
        <v>4.3656570198534368E-3</v>
      </c>
      <c r="AL477" s="13">
        <f t="shared" si="753"/>
        <v>1.4217122618356099E-4</v>
      </c>
      <c r="AM477" s="13">
        <f t="shared" si="754"/>
        <v>4.6922213412966081E-3</v>
      </c>
      <c r="AN477" s="13">
        <f t="shared" si="755"/>
        <v>6.0743719777248762E-3</v>
      </c>
      <c r="AO477" s="13">
        <f t="shared" si="756"/>
        <v>3.9318259135632701E-3</v>
      </c>
      <c r="AP477" s="13">
        <f t="shared" si="757"/>
        <v>1.6966642885067244E-3</v>
      </c>
      <c r="AQ477" s="13">
        <f t="shared" si="758"/>
        <v>5.4910932690910958E-4</v>
      </c>
      <c r="AR477" s="13">
        <f t="shared" si="759"/>
        <v>1.6997887384036074E-3</v>
      </c>
      <c r="AS477" s="13">
        <f t="shared" si="760"/>
        <v>2.6959668583728838E-3</v>
      </c>
      <c r="AT477" s="13">
        <f t="shared" si="761"/>
        <v>2.1379825437221923E-3</v>
      </c>
      <c r="AU477" s="13">
        <f t="shared" si="762"/>
        <v>1.130322835897066E-3</v>
      </c>
      <c r="AV477" s="13">
        <f t="shared" si="763"/>
        <v>4.4818994796119363E-4</v>
      </c>
      <c r="AW477" s="13">
        <f t="shared" si="764"/>
        <v>8.1087087712895766E-6</v>
      </c>
      <c r="AX477" s="13">
        <f t="shared" si="765"/>
        <v>1.2403573987833929E-3</v>
      </c>
      <c r="AY477" s="13">
        <f t="shared" si="766"/>
        <v>1.6057196959620775E-3</v>
      </c>
      <c r="AZ477" s="13">
        <f t="shared" si="767"/>
        <v>1.0393519418393086E-3</v>
      </c>
      <c r="BA477" s="13">
        <f t="shared" si="768"/>
        <v>4.4850188224908961E-4</v>
      </c>
      <c r="BB477" s="13">
        <f t="shared" si="769"/>
        <v>1.4515338617518747E-4</v>
      </c>
      <c r="BC477" s="13">
        <f t="shared" si="770"/>
        <v>3.7582014884693813E-5</v>
      </c>
      <c r="BD477" s="13">
        <f t="shared" si="771"/>
        <v>3.6674701701653765E-4</v>
      </c>
      <c r="BE477" s="13">
        <f t="shared" si="772"/>
        <v>5.8168275912469901E-4</v>
      </c>
      <c r="BF477" s="13">
        <f t="shared" si="773"/>
        <v>4.6129186682337139E-4</v>
      </c>
      <c r="BG477" s="13">
        <f t="shared" si="774"/>
        <v>2.4387885327458329E-4</v>
      </c>
      <c r="BH477" s="13">
        <f t="shared" si="775"/>
        <v>9.6701621064944083E-5</v>
      </c>
      <c r="BI477" s="13">
        <f t="shared" si="776"/>
        <v>3.067491384686645E-5</v>
      </c>
      <c r="BJ477" s="14">
        <f t="shared" si="777"/>
        <v>0.44089124561638054</v>
      </c>
      <c r="BK477" s="14">
        <f t="shared" si="778"/>
        <v>0.2473823298153911</v>
      </c>
      <c r="BL477" s="14">
        <f t="shared" si="779"/>
        <v>0.29137417601430182</v>
      </c>
      <c r="BM477" s="14">
        <f t="shared" si="780"/>
        <v>0.547875172149208</v>
      </c>
      <c r="BN477" s="14">
        <f t="shared" si="781"/>
        <v>0.45046016193058191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1.6362000000000001</v>
      </c>
      <c r="F482" s="10">
        <f>VLOOKUP(B482,home!$B$2:$E$405,3,FALSE)</f>
        <v>0.89880000000000004</v>
      </c>
      <c r="G482" s="10">
        <f>VLOOKUP(C482,away!$B$2:$E$405,4,FALSE)</f>
        <v>1.4020999999999999</v>
      </c>
      <c r="H482" s="10">
        <f>VLOOKUP(A482,away!$A$2:$E$405,3,FALSE)</f>
        <v>1.1547000000000001</v>
      </c>
      <c r="I482" s="10">
        <f>VLOOKUP(C482,away!$B$2:$E$405,3,FALSE)</f>
        <v>0.7641</v>
      </c>
      <c r="J482" s="10">
        <f>VLOOKUP(B482,home!$B$2:$E$405,4,FALSE)</f>
        <v>0.71319999999999995</v>
      </c>
      <c r="K482" s="12">
        <f t="shared" si="726"/>
        <v>2.0619514787759998</v>
      </c>
      <c r="L482" s="12">
        <f t="shared" si="727"/>
        <v>0.62926083176399994</v>
      </c>
      <c r="M482" s="13">
        <f t="shared" si="728"/>
        <v>6.7798696455545732E-2</v>
      </c>
      <c r="N482" s="13">
        <f t="shared" si="729"/>
        <v>0.13979762241559762</v>
      </c>
      <c r="O482" s="13">
        <f t="shared" si="730"/>
        <v>4.2663064124131664E-2</v>
      </c>
      <c r="P482" s="13">
        <f t="shared" si="731"/>
        <v>8.7969168159868549E-2</v>
      </c>
      <c r="Q482" s="13">
        <f t="shared" si="732"/>
        <v>0.14412795713460522</v>
      </c>
      <c r="R482" s="13">
        <f t="shared" si="733"/>
        <v>1.3423097608175977E-2</v>
      </c>
      <c r="S482" s="13">
        <f t="shared" si="734"/>
        <v>2.8535115538000304E-2</v>
      </c>
      <c r="T482" s="13">
        <f t="shared" si="735"/>
        <v>9.0694078186967814E-2</v>
      </c>
      <c r="U482" s="13">
        <f t="shared" si="736"/>
        <v>2.7677775962933034E-2</v>
      </c>
      <c r="V482" s="13">
        <f t="shared" si="737"/>
        <v>4.1138293022910241E-3</v>
      </c>
      <c r="W482" s="13">
        <f t="shared" si="738"/>
        <v>9.906161811555439E-2</v>
      </c>
      <c r="X482" s="13">
        <f t="shared" si="739"/>
        <v>6.2335596211281478E-2</v>
      </c>
      <c r="Y482" s="13">
        <f t="shared" si="740"/>
        <v>1.9612674560207915E-2</v>
      </c>
      <c r="Z482" s="13">
        <f t="shared" si="741"/>
        <v>2.8155431885900578E-3</v>
      </c>
      <c r="AA482" s="13">
        <f t="shared" si="742"/>
        <v>5.8055134412709616E-3</v>
      </c>
      <c r="AB482" s="13">
        <f t="shared" si="743"/>
        <v>5.9853435126413033E-3</v>
      </c>
      <c r="AC482" s="13">
        <f t="shared" si="744"/>
        <v>3.3360720835495545E-4</v>
      </c>
      <c r="AD482" s="13">
        <f t="shared" si="745"/>
        <v>5.1065062490827699E-2</v>
      </c>
      <c r="AE482" s="13">
        <f t="shared" si="746"/>
        <v>3.2133243697058875E-2</v>
      </c>
      <c r="AF482" s="13">
        <f t="shared" si="747"/>
        <v>1.0110095828043288E-2</v>
      </c>
      <c r="AG482" s="13">
        <f t="shared" si="748"/>
        <v>2.1206291033227546E-3</v>
      </c>
      <c r="AH482" s="13">
        <f t="shared" si="749"/>
        <v>4.42927762179911E-4</v>
      </c>
      <c r="AI482" s="13">
        <f t="shared" si="750"/>
        <v>9.1329555421781157E-4</v>
      </c>
      <c r="AJ482" s="13">
        <f t="shared" si="751"/>
        <v>9.4158555928948169E-4</v>
      </c>
      <c r="AK482" s="13">
        <f t="shared" si="752"/>
        <v>6.4716791212369128E-4</v>
      </c>
      <c r="AL482" s="13">
        <f t="shared" si="753"/>
        <v>1.7314284872933359E-5</v>
      </c>
      <c r="AM482" s="13">
        <f t="shared" si="754"/>
        <v>2.1058736223350194E-2</v>
      </c>
      <c r="AN482" s="13">
        <f t="shared" si="755"/>
        <v>1.3251437871804019E-2</v>
      </c>
      <c r="AO482" s="13">
        <f t="shared" si="756"/>
        <v>4.1693054086401832E-3</v>
      </c>
      <c r="AP482" s="13">
        <f t="shared" si="757"/>
        <v>8.7452686310635509E-4</v>
      </c>
      <c r="AQ482" s="13">
        <f t="shared" si="758"/>
        <v>1.3757637531956664E-4</v>
      </c>
      <c r="AR482" s="13">
        <f t="shared" si="759"/>
        <v>5.5743418408139622E-5</v>
      </c>
      <c r="AS482" s="13">
        <f t="shared" si="760"/>
        <v>1.1494022401869275E-4</v>
      </c>
      <c r="AT482" s="13">
        <f t="shared" si="761"/>
        <v>1.1850058244309414E-4</v>
      </c>
      <c r="AU482" s="13">
        <f t="shared" si="762"/>
        <v>8.1447483734785092E-5</v>
      </c>
      <c r="AV482" s="13">
        <f t="shared" si="763"/>
        <v>4.1985189882381085E-5</v>
      </c>
      <c r="AW482" s="13">
        <f t="shared" si="764"/>
        <v>6.240382342559026E-7</v>
      </c>
      <c r="AX482" s="13">
        <f t="shared" si="765"/>
        <v>7.2370153828151167E-3</v>
      </c>
      <c r="AY482" s="13">
        <f t="shared" si="766"/>
        <v>4.5539703192791032E-3</v>
      </c>
      <c r="AZ482" s="13">
        <f t="shared" si="767"/>
        <v>1.4328175754690683E-3</v>
      </c>
      <c r="BA482" s="13">
        <f t="shared" si="768"/>
        <v>3.0053865976858123E-4</v>
      </c>
      <c r="BB482" s="13">
        <f t="shared" si="769"/>
        <v>4.7279301755803795E-5</v>
      </c>
      <c r="BC482" s="13">
        <f t="shared" si="770"/>
        <v>5.9502025496156515E-6</v>
      </c>
      <c r="BD482" s="13">
        <f t="shared" si="771"/>
        <v>5.8461916388124312E-6</v>
      </c>
      <c r="BE482" s="13">
        <f t="shared" si="772"/>
        <v>1.2054563494857173E-5</v>
      </c>
      <c r="BF482" s="13">
        <f t="shared" si="773"/>
        <v>1.2427962512109972E-5</v>
      </c>
      <c r="BG482" s="13">
        <f t="shared" si="774"/>
        <v>8.5419518933392812E-6</v>
      </c>
      <c r="BH482" s="13">
        <f t="shared" si="775"/>
        <v>4.4032725845260967E-6</v>
      </c>
      <c r="BI482" s="13">
        <f t="shared" si="776"/>
        <v>1.8158668834234801E-6</v>
      </c>
      <c r="BJ482" s="14">
        <f t="shared" si="777"/>
        <v>0.70412773192732447</v>
      </c>
      <c r="BK482" s="14">
        <f t="shared" si="778"/>
        <v>0.19332170126821258</v>
      </c>
      <c r="BL482" s="14">
        <f t="shared" si="779"/>
        <v>9.8957478144457989E-2</v>
      </c>
      <c r="BM482" s="14">
        <f t="shared" si="780"/>
        <v>0.49888950234961577</v>
      </c>
      <c r="BN482" s="14">
        <f t="shared" si="781"/>
        <v>0.49577960589792469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1.6362000000000001</v>
      </c>
      <c r="F483" s="10">
        <f>VLOOKUP(B483,home!$B$2:$E$405,3,FALSE)</f>
        <v>1.1145</v>
      </c>
      <c r="G483" s="10">
        <f>VLOOKUP(C483,away!$B$2:$E$405,4,FALSE)</f>
        <v>1.3302</v>
      </c>
      <c r="H483" s="10">
        <f>VLOOKUP(A483,away!$A$2:$E$405,3,FALSE)</f>
        <v>1.1547000000000001</v>
      </c>
      <c r="I483" s="10">
        <f>VLOOKUP(C483,away!$B$2:$E$405,3,FALSE)</f>
        <v>1.2225999999999999</v>
      </c>
      <c r="J483" s="10">
        <f>VLOOKUP(B483,home!$B$2:$E$405,4,FALSE)</f>
        <v>0.91700000000000004</v>
      </c>
      <c r="K483" s="12">
        <f t="shared" si="726"/>
        <v>2.4256794259800003</v>
      </c>
      <c r="L483" s="12">
        <f t="shared" si="727"/>
        <v>1.2945621137399999</v>
      </c>
      <c r="M483" s="13">
        <f t="shared" si="728"/>
        <v>2.4228115086748509E-2</v>
      </c>
      <c r="N483" s="13">
        <f t="shared" si="729"/>
        <v>5.8769640296201506E-2</v>
      </c>
      <c r="O483" s="13">
        <f t="shared" si="730"/>
        <v>3.1364799878637134E-2</v>
      </c>
      <c r="P483" s="13">
        <f t="shared" si="731"/>
        <v>7.60809497655901E-2</v>
      </c>
      <c r="Q483" s="13">
        <f t="shared" si="732"/>
        <v>7.1278153669370611E-2</v>
      </c>
      <c r="R483" s="13">
        <f t="shared" si="733"/>
        <v>2.030184081396029E-2</v>
      </c>
      <c r="S483" s="13">
        <f t="shared" si="734"/>
        <v>5.9727210479532354E-2</v>
      </c>
      <c r="T483" s="13">
        <f t="shared" si="735"/>
        <v>9.2273997277704953E-2</v>
      </c>
      <c r="U483" s="13">
        <f t="shared" si="736"/>
        <v>4.9245757571944535E-2</v>
      </c>
      <c r="V483" s="13">
        <f t="shared" si="737"/>
        <v>2.0839438826714865E-2</v>
      </c>
      <c r="W483" s="13">
        <f t="shared" si="738"/>
        <v>5.7632650292544371E-2</v>
      </c>
      <c r="X483" s="13">
        <f t="shared" si="739"/>
        <v>7.4609045583154468E-2</v>
      </c>
      <c r="Y483" s="13">
        <f t="shared" si="740"/>
        <v>4.8293021877126224E-2</v>
      </c>
      <c r="Z483" s="13">
        <f t="shared" si="741"/>
        <v>8.7606646523111457E-3</v>
      </c>
      <c r="AA483" s="13">
        <f t="shared" si="742"/>
        <v>2.1250564005021379E-2</v>
      </c>
      <c r="AB483" s="13">
        <f t="shared" si="743"/>
        <v>2.5773527948725766E-2</v>
      </c>
      <c r="AC483" s="13">
        <f t="shared" si="744"/>
        <v>4.0899908351350591E-3</v>
      </c>
      <c r="AD483" s="13">
        <f t="shared" si="745"/>
        <v>3.4949583519831275E-2</v>
      </c>
      <c r="AE483" s="13">
        <f t="shared" si="746"/>
        <v>4.5244406715765448E-2</v>
      </c>
      <c r="AF483" s="13">
        <f t="shared" si="747"/>
        <v>2.928584739643678E-2</v>
      </c>
      <c r="AG483" s="13">
        <f t="shared" si="748"/>
        <v>1.2637449502732758E-2</v>
      </c>
      <c r="AH483" s="13">
        <f t="shared" si="749"/>
        <v>2.8353061375158057E-3</v>
      </c>
      <c r="AI483" s="13">
        <f t="shared" si="750"/>
        <v>6.8775437641269109E-3</v>
      </c>
      <c r="AJ483" s="13">
        <f t="shared" si="751"/>
        <v>8.3413582049598513E-3</v>
      </c>
      <c r="AK483" s="13">
        <f t="shared" si="752"/>
        <v>6.7444869941668574E-3</v>
      </c>
      <c r="AL483" s="13">
        <f t="shared" si="753"/>
        <v>5.1373437208052184E-4</v>
      </c>
      <c r="AM483" s="13">
        <f t="shared" si="754"/>
        <v>1.6955297138124877E-2</v>
      </c>
      <c r="AN483" s="13">
        <f t="shared" si="755"/>
        <v>2.194968530222071E-2</v>
      </c>
      <c r="AO483" s="13">
        <f t="shared" si="756"/>
        <v>1.4207615500385327E-2</v>
      </c>
      <c r="AP483" s="13">
        <f t="shared" si="757"/>
        <v>6.1308802511280056E-3</v>
      </c>
      <c r="AQ483" s="13">
        <f t="shared" si="758"/>
        <v>1.9842013242467741E-3</v>
      </c>
      <c r="AR483" s="13">
        <f t="shared" si="759"/>
        <v>7.3409598129649072E-4</v>
      </c>
      <c r="AS483" s="13">
        <f t="shared" si="760"/>
        <v>1.7806815185254967E-3</v>
      </c>
      <c r="AT483" s="13">
        <f t="shared" si="761"/>
        <v>2.1596812618550616E-3</v>
      </c>
      <c r="AU483" s="13">
        <f t="shared" si="762"/>
        <v>1.746231467852116E-3</v>
      </c>
      <c r="AV483" s="13">
        <f t="shared" si="763"/>
        <v>1.0589494361419333E-3</v>
      </c>
      <c r="AW483" s="13">
        <f t="shared" si="764"/>
        <v>4.481180325599489E-5</v>
      </c>
      <c r="AX483" s="13">
        <f t="shared" si="765"/>
        <v>6.8546859048878471E-3</v>
      </c>
      <c r="AY483" s="13">
        <f t="shared" si="766"/>
        <v>8.8738166740553962E-3</v>
      </c>
      <c r="AZ483" s="13">
        <f t="shared" si="767"/>
        <v>5.7438534352532043E-3</v>
      </c>
      <c r="BA483" s="13">
        <f t="shared" si="768"/>
        <v>2.4785916813847165E-3</v>
      </c>
      <c r="BB483" s="13">
        <f t="shared" si="769"/>
        <v>8.0217272153794504E-4</v>
      </c>
      <c r="BC483" s="13">
        <f t="shared" si="770"/>
        <v>2.0769248279574597E-4</v>
      </c>
      <c r="BD483" s="13">
        <f t="shared" si="771"/>
        <v>1.5838880753920402E-4</v>
      </c>
      <c r="BE483" s="13">
        <f t="shared" si="772"/>
        <v>3.8420047175335308E-4</v>
      </c>
      <c r="BF483" s="13">
        <f t="shared" si="773"/>
        <v>4.6597358989195961E-4</v>
      </c>
      <c r="BG483" s="13">
        <f t="shared" si="774"/>
        <v>3.7676751668365617E-4</v>
      </c>
      <c r="BH483" s="13">
        <f t="shared" si="775"/>
        <v>2.2847930339928027E-4</v>
      </c>
      <c r="BI483" s="13">
        <f t="shared" si="776"/>
        <v>1.1084350910357526E-4</v>
      </c>
      <c r="BJ483" s="14">
        <f t="shared" si="777"/>
        <v>0.61116228854688881</v>
      </c>
      <c r="BK483" s="14">
        <f t="shared" si="778"/>
        <v>0.19435325603985681</v>
      </c>
      <c r="BL483" s="14">
        <f t="shared" si="779"/>
        <v>0.18193947818310063</v>
      </c>
      <c r="BM483" s="14">
        <f t="shared" si="780"/>
        <v>0.70536318304084999</v>
      </c>
      <c r="BN483" s="14">
        <f t="shared" si="781"/>
        <v>0.28202349951050815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1.6362000000000001</v>
      </c>
      <c r="F484" s="10">
        <f>VLOOKUP(B484,home!$B$2:$E$405,3,FALSE)</f>
        <v>0.61119999999999997</v>
      </c>
      <c r="G484" s="10">
        <f>VLOOKUP(C484,away!$B$2:$E$405,4,FALSE)</f>
        <v>0.755</v>
      </c>
      <c r="H484" s="10">
        <f>VLOOKUP(A484,away!$A$2:$E$405,3,FALSE)</f>
        <v>1.1547000000000001</v>
      </c>
      <c r="I484" s="10">
        <f>VLOOKUP(C484,away!$B$2:$E$405,3,FALSE)</f>
        <v>0.86599999999999999</v>
      </c>
      <c r="J484" s="10">
        <f>VLOOKUP(B484,home!$B$2:$E$405,4,FALSE)</f>
        <v>1.4773000000000001</v>
      </c>
      <c r="K484" s="12">
        <f t="shared" si="726"/>
        <v>0.75503430720000009</v>
      </c>
      <c r="L484" s="12">
        <f t="shared" si="727"/>
        <v>1.4772559764600002</v>
      </c>
      <c r="M484" s="13">
        <f t="shared" si="728"/>
        <v>0.10728244132886776</v>
      </c>
      <c r="N484" s="13">
        <f t="shared" si="729"/>
        <v>8.1001923763466335E-2</v>
      </c>
      <c r="O484" s="13">
        <f t="shared" si="730"/>
        <v>0.15848362762228924</v>
      </c>
      <c r="P484" s="13">
        <f t="shared" si="731"/>
        <v>0.11966057598433796</v>
      </c>
      <c r="Q484" s="13">
        <f t="shared" si="732"/>
        <v>3.0579615695308003E-2</v>
      </c>
      <c r="R484" s="13">
        <f t="shared" si="733"/>
        <v>0.11706044303804398</v>
      </c>
      <c r="S484" s="13">
        <f t="shared" si="734"/>
        <v>3.3366721682373347E-2</v>
      </c>
      <c r="T484" s="13">
        <f t="shared" si="735"/>
        <v>4.5173920043743779E-2</v>
      </c>
      <c r="U484" s="13">
        <f t="shared" si="736"/>
        <v>8.8384650509754623E-2</v>
      </c>
      <c r="V484" s="13">
        <f t="shared" si="737"/>
        <v>4.135170972544823E-3</v>
      </c>
      <c r="W484" s="13">
        <f t="shared" si="738"/>
        <v>7.6962196503163769E-3</v>
      </c>
      <c r="X484" s="13">
        <f t="shared" si="739"/>
        <v>1.1369286474578761E-2</v>
      </c>
      <c r="Y484" s="13">
        <f t="shared" si="740"/>
        <v>8.3976731963286613E-3</v>
      </c>
      <c r="Z484" s="13">
        <f t="shared" si="741"/>
        <v>5.7642746361668634E-2</v>
      </c>
      <c r="AA484" s="13">
        <f t="shared" si="742"/>
        <v>4.3522251064287802E-2</v>
      </c>
      <c r="AB484" s="13">
        <f t="shared" si="743"/>
        <v>1.6430396340054502E-2</v>
      </c>
      <c r="AC484" s="13">
        <f t="shared" si="744"/>
        <v>2.8826766421380026E-4</v>
      </c>
      <c r="AD484" s="13">
        <f t="shared" si="745"/>
        <v>1.4527274679339132E-3</v>
      </c>
      <c r="AE484" s="13">
        <f t="shared" si="746"/>
        <v>2.1460503341729767E-3</v>
      </c>
      <c r="AF484" s="13">
        <f t="shared" si="747"/>
        <v>1.5851328409705052E-3</v>
      </c>
      <c r="AG484" s="13">
        <f t="shared" si="748"/>
        <v>7.8054898760223268E-4</v>
      </c>
      <c r="AH484" s="13">
        <f t="shared" si="749"/>
        <v>2.1288272890585734E-2</v>
      </c>
      <c r="AI484" s="13">
        <f t="shared" si="750"/>
        <v>1.6073376373427945E-2</v>
      </c>
      <c r="AJ484" s="13">
        <f t="shared" si="751"/>
        <v>6.0679752972380074E-3</v>
      </c>
      <c r="AK484" s="13">
        <f t="shared" si="752"/>
        <v>1.527176508218938E-3</v>
      </c>
      <c r="AL484" s="13">
        <f t="shared" si="753"/>
        <v>1.2861107301517475E-5</v>
      </c>
      <c r="AM484" s="13">
        <f t="shared" si="754"/>
        <v>2.1937181546037855E-4</v>
      </c>
      <c r="AN484" s="13">
        <f t="shared" si="755"/>
        <v>3.2406832545572455E-4</v>
      </c>
      <c r="AO484" s="13">
        <f t="shared" si="756"/>
        <v>2.3936593528042676E-4</v>
      </c>
      <c r="AP484" s="13">
        <f t="shared" si="757"/>
        <v>1.1786825281798268E-4</v>
      </c>
      <c r="AQ484" s="13">
        <f t="shared" si="758"/>
        <v>4.3530395227565802E-5</v>
      </c>
      <c r="AR484" s="13">
        <f t="shared" si="759"/>
        <v>6.2896456712258283E-3</v>
      </c>
      <c r="AS484" s="13">
        <f t="shared" si="760"/>
        <v>4.7488982619074728E-3</v>
      </c>
      <c r="AT484" s="13">
        <f t="shared" si="761"/>
        <v>1.7927905545712963E-3</v>
      </c>
      <c r="AU484" s="13">
        <f t="shared" si="762"/>
        <v>4.5120612477514757E-4</v>
      </c>
      <c r="AV484" s="13">
        <f t="shared" si="763"/>
        <v>8.5169025956000082E-5</v>
      </c>
      <c r="AW484" s="13">
        <f t="shared" si="764"/>
        <v>3.9847245179104798E-7</v>
      </c>
      <c r="AX484" s="13">
        <f t="shared" si="765"/>
        <v>2.7605541117555519E-5</v>
      </c>
      <c r="AY484" s="13">
        <f t="shared" si="766"/>
        <v>4.0780450599321161E-5</v>
      </c>
      <c r="AZ484" s="13">
        <f t="shared" si="767"/>
        <v>3.0121582185289494E-5</v>
      </c>
      <c r="BA484" s="13">
        <f t="shared" si="768"/>
        <v>1.4832429101216661E-5</v>
      </c>
      <c r="BB484" s="13">
        <f t="shared" si="769"/>
        <v>5.4778236337978864E-6</v>
      </c>
      <c r="BC484" s="13">
        <f t="shared" si="770"/>
        <v>1.6184295402043506E-6</v>
      </c>
      <c r="BD484" s="13">
        <f t="shared" si="771"/>
        <v>1.548569442939021E-3</v>
      </c>
      <c r="BE484" s="13">
        <f t="shared" si="772"/>
        <v>1.1692230565005539E-3</v>
      </c>
      <c r="BF484" s="13">
        <f t="shared" si="773"/>
        <v>4.4140176021358101E-4</v>
      </c>
      <c r="BG484" s="13">
        <f t="shared" si="774"/>
        <v>1.1109115740657392E-4</v>
      </c>
      <c r="BH484" s="13">
        <f t="shared" si="775"/>
        <v>2.0969408767129674E-5</v>
      </c>
      <c r="BI484" s="13">
        <f t="shared" si="776"/>
        <v>3.1665246041766733E-6</v>
      </c>
      <c r="BJ484" s="14">
        <f t="shared" si="777"/>
        <v>0.19124773943484108</v>
      </c>
      <c r="BK484" s="14">
        <f t="shared" si="778"/>
        <v>0.26478681919023855</v>
      </c>
      <c r="BL484" s="14">
        <f t="shared" si="779"/>
        <v>0.48550030063276761</v>
      </c>
      <c r="BM484" s="14">
        <f t="shared" si="780"/>
        <v>0.38506859620905509</v>
      </c>
      <c r="BN484" s="14">
        <f t="shared" si="781"/>
        <v>0.61406862743231327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1.6362000000000001</v>
      </c>
      <c r="F485" s="10">
        <f>VLOOKUP(B485,home!$B$2:$E$405,3,FALSE)</f>
        <v>0.93469999999999998</v>
      </c>
      <c r="G485" s="10">
        <f>VLOOKUP(C485,away!$B$2:$E$405,4,FALSE)</f>
        <v>1.2942</v>
      </c>
      <c r="H485" s="10">
        <f>VLOOKUP(A485,away!$A$2:$E$405,3,FALSE)</f>
        <v>1.1547000000000001</v>
      </c>
      <c r="I485" s="10">
        <f>VLOOKUP(C485,away!$B$2:$E$405,3,FALSE)</f>
        <v>0.6623</v>
      </c>
      <c r="J485" s="10">
        <f>VLOOKUP(B485,home!$B$2:$E$405,4,FALSE)</f>
        <v>1.7829999999999999</v>
      </c>
      <c r="K485" s="12">
        <f t="shared" si="726"/>
        <v>1.9792927163880001</v>
      </c>
      <c r="L485" s="12">
        <f t="shared" si="727"/>
        <v>1.3635631752300001</v>
      </c>
      <c r="M485" s="13">
        <f t="shared" si="728"/>
        <v>3.5335897987585643E-2</v>
      </c>
      <c r="N485" s="13">
        <f t="shared" si="729"/>
        <v>6.994008551385765E-2</v>
      </c>
      <c r="O485" s="13">
        <f t="shared" si="730"/>
        <v>4.8182729259555648E-2</v>
      </c>
      <c r="P485" s="13">
        <f t="shared" si="731"/>
        <v>9.5367725079133464E-2</v>
      </c>
      <c r="Q485" s="13">
        <f t="shared" si="732"/>
        <v>6.9215950920566163E-2</v>
      </c>
      <c r="R485" s="13">
        <f t="shared" si="733"/>
        <v>3.285009765020358E-2</v>
      </c>
      <c r="S485" s="13">
        <f t="shared" si="734"/>
        <v>6.4346765645834747E-2</v>
      </c>
      <c r="T485" s="13">
        <f t="shared" si="735"/>
        <v>9.4380321813811049E-2</v>
      </c>
      <c r="U485" s="13">
        <f t="shared" si="736"/>
        <v>6.501995901168249E-2</v>
      </c>
      <c r="V485" s="13">
        <f t="shared" si="737"/>
        <v>1.929609831905011E-2</v>
      </c>
      <c r="W485" s="13">
        <f t="shared" si="738"/>
        <v>4.5666209171648639E-2</v>
      </c>
      <c r="X485" s="13">
        <f t="shared" si="739"/>
        <v>6.2268761178810569E-2</v>
      </c>
      <c r="Y485" s="13">
        <f t="shared" si="740"/>
        <v>4.2453694855308768E-2</v>
      </c>
      <c r="Z485" s="13">
        <f t="shared" si="741"/>
        <v>1.4931061152842382E-2</v>
      </c>
      <c r="AA485" s="13">
        <f t="shared" si="742"/>
        <v>2.9552940587764739E-2</v>
      </c>
      <c r="AB485" s="13">
        <f t="shared" si="743"/>
        <v>2.9246960026605026E-2</v>
      </c>
      <c r="AC485" s="13">
        <f t="shared" si="744"/>
        <v>3.2548787217704517E-3</v>
      </c>
      <c r="AD485" s="13">
        <f t="shared" si="745"/>
        <v>2.2596698799623772E-2</v>
      </c>
      <c r="AE485" s="13">
        <f t="shared" si="746"/>
        <v>3.0812026364930922E-2</v>
      </c>
      <c r="AF485" s="13">
        <f t="shared" si="747"/>
        <v>2.1007072252717852E-2</v>
      </c>
      <c r="AG485" s="13">
        <f t="shared" si="748"/>
        <v>9.5481567144006588E-3</v>
      </c>
      <c r="AH485" s="13">
        <f t="shared" si="749"/>
        <v>5.089861288780766E-3</v>
      </c>
      <c r="AI485" s="13">
        <f t="shared" si="750"/>
        <v>1.0074325376309009E-2</v>
      </c>
      <c r="AJ485" s="13">
        <f t="shared" si="751"/>
        <v>9.97001941992561E-3</v>
      </c>
      <c r="AK485" s="13">
        <f t="shared" si="752"/>
        <v>6.577862273368559E-3</v>
      </c>
      <c r="AL485" s="13">
        <f t="shared" si="753"/>
        <v>3.5138247140376077E-4</v>
      </c>
      <c r="AM485" s="13">
        <f t="shared" si="754"/>
        <v>8.9450962697017536E-3</v>
      </c>
      <c r="AN485" s="13">
        <f t="shared" si="755"/>
        <v>1.219720387225255E-2</v>
      </c>
      <c r="AO485" s="13">
        <f t="shared" si="756"/>
        <v>8.3158290204881739E-3</v>
      </c>
      <c r="AP485" s="13">
        <f t="shared" si="757"/>
        <v>3.7797194079488773E-3</v>
      </c>
      <c r="AQ485" s="13">
        <f t="shared" si="758"/>
        <v>1.2884715493453069E-3</v>
      </c>
      <c r="AR485" s="13">
        <f t="shared" si="759"/>
        <v>1.3880694840820319E-3</v>
      </c>
      <c r="AS485" s="13">
        <f t="shared" si="760"/>
        <v>2.7473958196840144E-3</v>
      </c>
      <c r="AT485" s="13">
        <f t="shared" si="761"/>
        <v>2.718950267467705E-3</v>
      </c>
      <c r="AU485" s="13">
        <f t="shared" si="762"/>
        <v>1.7938661535400111E-3</v>
      </c>
      <c r="AV485" s="13">
        <f t="shared" si="763"/>
        <v>8.8764655296917595E-4</v>
      </c>
      <c r="AW485" s="13">
        <f t="shared" si="764"/>
        <v>2.6342857514846518E-5</v>
      </c>
      <c r="AX485" s="13">
        <f t="shared" si="765"/>
        <v>2.9508273156683561E-3</v>
      </c>
      <c r="AY485" s="13">
        <f t="shared" si="766"/>
        <v>4.0236394641081615E-3</v>
      </c>
      <c r="AZ485" s="13">
        <f t="shared" si="767"/>
        <v>2.7432433018300313E-3</v>
      </c>
      <c r="BA485" s="13">
        <f t="shared" si="768"/>
        <v>1.2468618490239286E-3</v>
      </c>
      <c r="BB485" s="13">
        <f t="shared" si="769"/>
        <v>4.2504372548205432E-4</v>
      </c>
      <c r="BC485" s="13">
        <f t="shared" si="770"/>
        <v>1.1591479438597965E-4</v>
      </c>
      <c r="BD485" s="13">
        <f t="shared" si="771"/>
        <v>3.1545340552579414E-4</v>
      </c>
      <c r="BE485" s="13">
        <f t="shared" si="772"/>
        <v>6.2437462791699436E-4</v>
      </c>
      <c r="BF485" s="13">
        <f t="shared" si="773"/>
        <v>6.1791007666678734E-4</v>
      </c>
      <c r="BG485" s="13">
        <f t="shared" si="774"/>
        <v>4.0767497137644099E-4</v>
      </c>
      <c r="BH485" s="13">
        <f t="shared" si="775"/>
        <v>2.0172702537476914E-4</v>
      </c>
      <c r="BI485" s="13">
        <f t="shared" si="776"/>
        <v>7.9855366404579502E-5</v>
      </c>
      <c r="BJ485" s="14">
        <f t="shared" si="777"/>
        <v>0.51392082815591111</v>
      </c>
      <c r="BK485" s="14">
        <f t="shared" si="778"/>
        <v>0.22197638768888633</v>
      </c>
      <c r="BL485" s="14">
        <f t="shared" si="779"/>
        <v>0.24834767864520382</v>
      </c>
      <c r="BM485" s="14">
        <f t="shared" si="780"/>
        <v>0.64428617262534782</v>
      </c>
      <c r="BN485" s="14">
        <f t="shared" si="781"/>
        <v>0.35089248641090215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1.6362000000000001</v>
      </c>
      <c r="F486" s="10">
        <f>VLOOKUP(B486,home!$B$2:$E$405,3,FALSE)</f>
        <v>0.89880000000000004</v>
      </c>
      <c r="G486" s="10">
        <f>VLOOKUP(C486,away!$B$2:$E$405,4,FALSE)</f>
        <v>0.82689999999999997</v>
      </c>
      <c r="H486" s="10">
        <f>VLOOKUP(A486,away!$A$2:$E$405,3,FALSE)</f>
        <v>1.1547000000000001</v>
      </c>
      <c r="I486" s="10">
        <f>VLOOKUP(C486,away!$B$2:$E$405,3,FALSE)</f>
        <v>0.96789999999999998</v>
      </c>
      <c r="J486" s="10">
        <f>VLOOKUP(B486,home!$B$2:$E$405,4,FALSE)</f>
        <v>0.50939999999999996</v>
      </c>
      <c r="K486" s="12">
        <f t="shared" si="726"/>
        <v>1.2160528334639999</v>
      </c>
      <c r="L486" s="12">
        <f t="shared" si="727"/>
        <v>0.569322825822</v>
      </c>
      <c r="M486" s="13">
        <f t="shared" si="728"/>
        <v>0.1677340383143274</v>
      </c>
      <c r="N486" s="13">
        <f t="shared" si="729"/>
        <v>0.20397345256049693</v>
      </c>
      <c r="O486" s="13">
        <f t="shared" si="730"/>
        <v>9.5494816679648487E-2</v>
      </c>
      <c r="P486" s="13">
        <f t="shared" si="731"/>
        <v>0.11612674240441177</v>
      </c>
      <c r="Q486" s="13">
        <f t="shared" si="732"/>
        <v>0.12402124746881356</v>
      </c>
      <c r="R486" s="13">
        <f t="shared" si="733"/>
        <v>2.7183689441705666E-2</v>
      </c>
      <c r="S486" s="13">
        <f t="shared" si="734"/>
        <v>2.0099409215005946E-2</v>
      </c>
      <c r="T486" s="13">
        <f t="shared" si="735"/>
        <v>7.0608127070914489E-2</v>
      </c>
      <c r="U486" s="13">
        <f t="shared" si="736"/>
        <v>3.3056802569591592E-2</v>
      </c>
      <c r="V486" s="13">
        <f t="shared" si="737"/>
        <v>1.5461507063659898E-3</v>
      </c>
      <c r="W486" s="13">
        <f t="shared" si="738"/>
        <v>5.0272129798063545E-2</v>
      </c>
      <c r="X486" s="13">
        <f t="shared" si="739"/>
        <v>2.8621070996723903E-2</v>
      </c>
      <c r="Y486" s="13">
        <f t="shared" si="740"/>
        <v>8.1473145089534689E-3</v>
      </c>
      <c r="Z486" s="13">
        <f t="shared" si="741"/>
        <v>5.1587649630731782E-3</v>
      </c>
      <c r="AA486" s="13">
        <f t="shared" si="742"/>
        <v>6.2733307505199454E-3</v>
      </c>
      <c r="AB486" s="13">
        <f t="shared" si="743"/>
        <v>3.8143508172133111E-3</v>
      </c>
      <c r="AC486" s="13">
        <f t="shared" si="744"/>
        <v>6.6902582281813604E-5</v>
      </c>
      <c r="AD486" s="13">
        <f t="shared" si="745"/>
        <v>1.528339147130129E-2</v>
      </c>
      <c r="AE486" s="13">
        <f t="shared" si="746"/>
        <v>8.7011836205851036E-3</v>
      </c>
      <c r="AF486" s="13">
        <f t="shared" si="747"/>
        <v>2.4768912234338059E-3</v>
      </c>
      <c r="AG486" s="13">
        <f t="shared" si="748"/>
        <v>4.7005023685968178E-4</v>
      </c>
      <c r="AH486" s="13">
        <f t="shared" si="749"/>
        <v>7.3425066163208667E-4</v>
      </c>
      <c r="AI486" s="13">
        <f t="shared" si="750"/>
        <v>8.9288759755051567E-4</v>
      </c>
      <c r="AJ486" s="13">
        <f t="shared" si="751"/>
        <v>5.4289924648308417E-4</v>
      </c>
      <c r="AK486" s="13">
        <f t="shared" si="752"/>
        <v>2.2006472232374163E-4</v>
      </c>
      <c r="AL486" s="13">
        <f t="shared" si="753"/>
        <v>1.8527375878880293E-6</v>
      </c>
      <c r="AM486" s="13">
        <f t="shared" si="754"/>
        <v>3.7170823007230906E-3</v>
      </c>
      <c r="AN486" s="13">
        <f t="shared" si="755"/>
        <v>2.1162197992606112E-3</v>
      </c>
      <c r="AO486" s="13">
        <f t="shared" si="756"/>
        <v>6.0240611808775831E-4</v>
      </c>
      <c r="AP486" s="13">
        <f t="shared" si="757"/>
        <v>1.1432118448072799E-4</v>
      </c>
      <c r="AQ486" s="13">
        <f t="shared" si="758"/>
        <v>1.6271414949971553E-5</v>
      </c>
      <c r="AR486" s="13">
        <f t="shared" si="759"/>
        <v>8.3605132308410589E-5</v>
      </c>
      <c r="AS486" s="13">
        <f t="shared" si="760"/>
        <v>1.016682580357753E-4</v>
      </c>
      <c r="AT486" s="13">
        <f t="shared" si="761"/>
        <v>6.181698662887683E-5</v>
      </c>
      <c r="AU486" s="13">
        <f t="shared" si="762"/>
        <v>2.5057573915417283E-5</v>
      </c>
      <c r="AV486" s="13">
        <f t="shared" si="763"/>
        <v>7.6178334398942008E-6</v>
      </c>
      <c r="AW486" s="13">
        <f t="shared" si="764"/>
        <v>3.5630543907793247E-8</v>
      </c>
      <c r="AX486" s="13">
        <f t="shared" si="765"/>
        <v>7.5336141066886634E-4</v>
      </c>
      <c r="AY486" s="13">
        <f t="shared" si="766"/>
        <v>4.2890584718724715E-4</v>
      </c>
      <c r="AZ486" s="13">
        <f t="shared" si="767"/>
        <v>1.2209294446611122E-4</v>
      </c>
      <c r="BA486" s="13">
        <f t="shared" si="768"/>
        <v>2.3170100052124988E-5</v>
      </c>
      <c r="BB486" s="13">
        <f t="shared" si="769"/>
        <v>3.297816709063566E-6</v>
      </c>
      <c r="BC486" s="13">
        <f t="shared" si="770"/>
        <v>3.7550446556941572E-7</v>
      </c>
      <c r="BD486" s="13">
        <f t="shared" si="771"/>
        <v>7.9330516965077433E-6</v>
      </c>
      <c r="BE486" s="13">
        <f t="shared" si="772"/>
        <v>9.6470099935546332E-6</v>
      </c>
      <c r="BF486" s="13">
        <f t="shared" si="773"/>
        <v>5.8656369185588186E-6</v>
      </c>
      <c r="BG486" s="13">
        <f t="shared" si="774"/>
        <v>2.3776414649614984E-6</v>
      </c>
      <c r="BH486" s="13">
        <f t="shared" si="775"/>
        <v>7.2283441010698151E-7</v>
      </c>
      <c r="BI486" s="13">
        <f t="shared" si="776"/>
        <v>1.7580096650717467E-7</v>
      </c>
      <c r="BJ486" s="14">
        <f t="shared" si="777"/>
        <v>0.52047236339719671</v>
      </c>
      <c r="BK486" s="14">
        <f t="shared" si="778"/>
        <v>0.30600400180716808</v>
      </c>
      <c r="BL486" s="14">
        <f t="shared" si="779"/>
        <v>0.16851958024644703</v>
      </c>
      <c r="BM486" s="14">
        <f t="shared" si="780"/>
        <v>0.26519185332783807</v>
      </c>
      <c r="BN486" s="14">
        <f t="shared" si="781"/>
        <v>0.73453398686940385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1.6362000000000001</v>
      </c>
      <c r="F487" s="10">
        <f>VLOOKUP(B487,home!$B$2:$E$405,3,FALSE)</f>
        <v>0.68310000000000004</v>
      </c>
      <c r="G487" s="10">
        <f>VLOOKUP(C487,away!$B$2:$E$405,4,FALSE)</f>
        <v>0.82689999999999997</v>
      </c>
      <c r="H487" s="10">
        <f>VLOOKUP(A487,away!$A$2:$E$405,3,FALSE)</f>
        <v>1.1547000000000001</v>
      </c>
      <c r="I487" s="10">
        <f>VLOOKUP(C487,away!$B$2:$E$405,3,FALSE)</f>
        <v>0.6623</v>
      </c>
      <c r="J487" s="10">
        <f>VLOOKUP(B487,home!$B$2:$E$405,4,FALSE)</f>
        <v>0.56040000000000001</v>
      </c>
      <c r="K487" s="12">
        <f t="shared" si="726"/>
        <v>0.92421638911800019</v>
      </c>
      <c r="L487" s="12">
        <f t="shared" si="727"/>
        <v>0.42857027672400005</v>
      </c>
      <c r="M487" s="13">
        <f t="shared" si="728"/>
        <v>0.25851885029830818</v>
      </c>
      <c r="N487" s="13">
        <f t="shared" si="729"/>
        <v>0.23892735834163925</v>
      </c>
      <c r="O487" s="13">
        <f t="shared" si="730"/>
        <v>0.1107934952107163</v>
      </c>
      <c r="P487" s="13">
        <f t="shared" si="731"/>
        <v>0.10239716408141065</v>
      </c>
      <c r="Q487" s="13">
        <f t="shared" si="732"/>
        <v>0.11041029019400617</v>
      </c>
      <c r="R487" s="13">
        <f t="shared" si="733"/>
        <v>2.3741399450837926E-2</v>
      </c>
      <c r="S487" s="13">
        <f t="shared" si="734"/>
        <v>1.0139666024176141E-2</v>
      </c>
      <c r="T487" s="13">
        <f t="shared" si="735"/>
        <v>4.731856862162237E-2</v>
      </c>
      <c r="U487" s="13">
        <f t="shared" si="736"/>
        <v>2.19421904730615E-2</v>
      </c>
      <c r="V487" s="13">
        <f t="shared" si="737"/>
        <v>4.4624858729308347E-4</v>
      </c>
      <c r="W487" s="13">
        <f t="shared" si="738"/>
        <v>3.4014333241524974E-2</v>
      </c>
      <c r="X487" s="13">
        <f t="shared" si="739"/>
        <v>1.4577532209902714E-2</v>
      </c>
      <c r="Y487" s="13">
        <f t="shared" si="740"/>
        <v>3.1237485065755146E-3</v>
      </c>
      <c r="Z487" s="13">
        <f t="shared" si="741"/>
        <v>3.3916193774868779E-3</v>
      </c>
      <c r="AA487" s="13">
        <f t="shared" si="742"/>
        <v>3.134590214323562E-3</v>
      </c>
      <c r="AB487" s="13">
        <f t="shared" si="743"/>
        <v>1.4485198246233703E-3</v>
      </c>
      <c r="AC487" s="13">
        <f t="shared" si="744"/>
        <v>1.1047209362445904E-5</v>
      </c>
      <c r="AD487" s="13">
        <f t="shared" si="745"/>
        <v>7.8591510616846418E-3</v>
      </c>
      <c r="AE487" s="13">
        <f t="shared" si="746"/>
        <v>3.3681985453219059E-3</v>
      </c>
      <c r="AF487" s="13">
        <f t="shared" si="747"/>
        <v>7.2175489131499177E-4</v>
      </c>
      <c r="AG487" s="13">
        <f t="shared" si="748"/>
        <v>1.0310756449925555E-4</v>
      </c>
      <c r="AH487" s="13">
        <f t="shared" si="749"/>
        <v>3.6338681378800789E-4</v>
      </c>
      <c r="AI487" s="13">
        <f t="shared" si="750"/>
        <v>3.3584804889224775E-4</v>
      </c>
      <c r="AJ487" s="13">
        <f t="shared" si="751"/>
        <v>1.551981355197594E-4</v>
      </c>
      <c r="AK487" s="13">
        <f t="shared" si="752"/>
        <v>4.7812220135972699E-5</v>
      </c>
      <c r="AL487" s="13">
        <f t="shared" si="753"/>
        <v>1.7502830581565106E-7</v>
      </c>
      <c r="AM487" s="13">
        <f t="shared" si="754"/>
        <v>1.4527112431526163E-3</v>
      </c>
      <c r="AN487" s="13">
        <f t="shared" si="755"/>
        <v>6.2258885947798291E-4</v>
      </c>
      <c r="AO487" s="13">
        <f t="shared" si="756"/>
        <v>1.3341153989587933E-4</v>
      </c>
      <c r="AP487" s="13">
        <f t="shared" si="757"/>
        <v>1.9058740190450663E-5</v>
      </c>
      <c r="AQ487" s="13">
        <f t="shared" si="758"/>
        <v>2.0420023893580647E-6</v>
      </c>
      <c r="AR487" s="13">
        <f t="shared" si="759"/>
        <v>3.1147357468595853E-5</v>
      </c>
      <c r="AS487" s="13">
        <f t="shared" si="760"/>
        <v>2.8786898250193233E-5</v>
      </c>
      <c r="AT487" s="13">
        <f t="shared" si="761"/>
        <v>1.3302661577350434E-5</v>
      </c>
      <c r="AU487" s="13">
        <f t="shared" si="762"/>
        <v>4.0981792828925263E-6</v>
      </c>
      <c r="AV487" s="13">
        <f t="shared" si="763"/>
        <v>9.4690111469828137E-7</v>
      </c>
      <c r="AW487" s="13">
        <f t="shared" si="764"/>
        <v>1.9257570717888167E-9</v>
      </c>
      <c r="AX487" s="13">
        <f t="shared" si="765"/>
        <v>2.2376992326293853E-4</v>
      </c>
      <c r="AY487" s="13">
        <f t="shared" si="766"/>
        <v>9.5901137935305825E-5</v>
      </c>
      <c r="AZ487" s="13">
        <f t="shared" si="767"/>
        <v>2.0550188611540253E-5</v>
      </c>
      <c r="BA487" s="13">
        <f t="shared" si="768"/>
        <v>2.9357333399927345E-6</v>
      </c>
      <c r="BB487" s="13">
        <f t="shared" si="769"/>
        <v>3.1454201247713964E-7</v>
      </c>
      <c r="BC487" s="13">
        <f t="shared" si="770"/>
        <v>2.6960671465730329E-8</v>
      </c>
      <c r="BD487" s="13">
        <f t="shared" si="771"/>
        <v>2.224805268256246E-6</v>
      </c>
      <c r="BE487" s="13">
        <f t="shared" si="772"/>
        <v>2.0562014915184912E-6</v>
      </c>
      <c r="BF487" s="13">
        <f t="shared" si="773"/>
        <v>9.5018755889513319E-7</v>
      </c>
      <c r="BG487" s="13">
        <f t="shared" si="774"/>
        <v>2.9272630488896906E-7</v>
      </c>
      <c r="BH487" s="13">
        <f t="shared" si="775"/>
        <v>6.7635612126084434E-8</v>
      </c>
      <c r="BI487" s="13">
        <f t="shared" si="776"/>
        <v>1.2501988242991082E-8</v>
      </c>
      <c r="BJ487" s="14">
        <f t="shared" si="777"/>
        <v>0.46299735404903175</v>
      </c>
      <c r="BK487" s="14">
        <f t="shared" si="778"/>
        <v>0.37160905236679159</v>
      </c>
      <c r="BL487" s="14">
        <f t="shared" si="779"/>
        <v>0.1620463264478163</v>
      </c>
      <c r="BM487" s="14">
        <f t="shared" si="780"/>
        <v>0.15515989545202991</v>
      </c>
      <c r="BN487" s="14">
        <f t="shared" si="781"/>
        <v>0.84478855757691851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1.6362000000000001</v>
      </c>
      <c r="F488" s="10">
        <f>VLOOKUP(B488,home!$B$2:$E$405,3,FALSE)</f>
        <v>0.89880000000000004</v>
      </c>
      <c r="G488" s="10">
        <f>VLOOKUP(C488,away!$B$2:$E$405,4,FALSE)</f>
        <v>0.64710000000000001</v>
      </c>
      <c r="H488" s="10">
        <f>VLOOKUP(A488,away!$A$2:$E$405,3,FALSE)</f>
        <v>1.1547000000000001</v>
      </c>
      <c r="I488" s="10">
        <f>VLOOKUP(C488,away!$B$2:$E$405,3,FALSE)</f>
        <v>1.2736000000000001</v>
      </c>
      <c r="J488" s="10">
        <f>VLOOKUP(B488,home!$B$2:$E$405,4,FALSE)</f>
        <v>1.0698000000000001</v>
      </c>
      <c r="K488" s="12">
        <f t="shared" si="726"/>
        <v>0.95163597597600003</v>
      </c>
      <c r="L488" s="12">
        <f t="shared" si="727"/>
        <v>1.5732756092160003</v>
      </c>
      <c r="M488" s="13">
        <f t="shared" si="728"/>
        <v>8.0065391439998634E-2</v>
      </c>
      <c r="N488" s="13">
        <f t="shared" si="729"/>
        <v>7.6193106924903581E-2</v>
      </c>
      <c r="O488" s="13">
        <f t="shared" si="730"/>
        <v>0.12596492749488136</v>
      </c>
      <c r="P488" s="13">
        <f t="shared" si="731"/>
        <v>0.11987275671533751</v>
      </c>
      <c r="Q488" s="13">
        <f t="shared" si="732"/>
        <v>3.6254050835562164E-2</v>
      </c>
      <c r="R488" s="13">
        <f t="shared" si="733"/>
        <v>9.9088774022179429E-2</v>
      </c>
      <c r="S488" s="13">
        <f t="shared" si="734"/>
        <v>4.4867943390069637E-2</v>
      </c>
      <c r="T488" s="13">
        <f t="shared" si="735"/>
        <v>5.7037613914866905E-2</v>
      </c>
      <c r="U488" s="13">
        <f t="shared" si="736"/>
        <v>9.4296442174862036E-2</v>
      </c>
      <c r="V488" s="13">
        <f t="shared" si="737"/>
        <v>7.4639602088333659E-3</v>
      </c>
      <c r="W488" s="13">
        <f t="shared" si="738"/>
        <v>1.1500219683327911E-2</v>
      </c>
      <c r="X488" s="13">
        <f t="shared" si="739"/>
        <v>1.8093015128405554E-2</v>
      </c>
      <c r="Y488" s="13">
        <f t="shared" si="740"/>
        <v>1.4232649699348284E-2</v>
      </c>
      <c r="Z488" s="13">
        <f t="shared" si="741"/>
        <v>5.1964650438736985E-2</v>
      </c>
      <c r="AA488" s="13">
        <f t="shared" si="742"/>
        <v>4.945143083651915E-2</v>
      </c>
      <c r="AB488" s="13">
        <f t="shared" si="743"/>
        <v>2.3529880323760279E-2</v>
      </c>
      <c r="AC488" s="13">
        <f t="shared" si="744"/>
        <v>6.9843339156481306E-4</v>
      </c>
      <c r="AD488" s="13">
        <f t="shared" si="745"/>
        <v>2.7360056955705397E-3</v>
      </c>
      <c r="AE488" s="13">
        <f t="shared" si="746"/>
        <v>4.304491027517187E-3</v>
      </c>
      <c r="AF488" s="13">
        <f t="shared" si="747"/>
        <v>3.3860753718409557E-3</v>
      </c>
      <c r="AG488" s="13">
        <f t="shared" si="748"/>
        <v>1.7757432644947917E-3</v>
      </c>
      <c r="AH488" s="13">
        <f t="shared" si="749"/>
        <v>2.0438679269175104E-2</v>
      </c>
      <c r="AI488" s="13">
        <f t="shared" si="750"/>
        <v>1.945018249398189E-2</v>
      </c>
      <c r="AJ488" s="13">
        <f t="shared" si="751"/>
        <v>9.2547467002858808E-3</v>
      </c>
      <c r="AK488" s="13">
        <f t="shared" si="752"/>
        <v>2.9357166361790744E-3</v>
      </c>
      <c r="AL488" s="13">
        <f t="shared" si="753"/>
        <v>4.1827378607976673E-5</v>
      </c>
      <c r="AM488" s="13">
        <f t="shared" si="754"/>
        <v>5.2073629007603323E-4</v>
      </c>
      <c r="AN488" s="13">
        <f t="shared" si="755"/>
        <v>8.1926170401025098E-4</v>
      </c>
      <c r="AO488" s="13">
        <f t="shared" si="756"/>
        <v>6.4446222824203329E-4</v>
      </c>
      <c r="AP488" s="13">
        <f t="shared" si="757"/>
        <v>3.3797223491806202E-4</v>
      </c>
      <c r="AQ488" s="13">
        <f t="shared" si="758"/>
        <v>1.3293086844720178E-4</v>
      </c>
      <c r="AR488" s="13">
        <f t="shared" si="759"/>
        <v>6.4311351157563786E-3</v>
      </c>
      <c r="AS488" s="13">
        <f t="shared" si="760"/>
        <v>6.1200995425163473E-3</v>
      </c>
      <c r="AT488" s="13">
        <f t="shared" si="761"/>
        <v>2.9120534506064076E-3</v>
      </c>
      <c r="AU488" s="13">
        <f t="shared" si="762"/>
        <v>9.2373827585403602E-4</v>
      </c>
      <c r="AV488" s="13">
        <f t="shared" si="763"/>
        <v>2.1976564392218569E-4</v>
      </c>
      <c r="AW488" s="13">
        <f t="shared" si="764"/>
        <v>1.7395375516523155E-6</v>
      </c>
      <c r="AX488" s="13">
        <f t="shared" si="765"/>
        <v>8.2591897938771199E-5</v>
      </c>
      <c r="AY488" s="13">
        <f t="shared" si="766"/>
        <v>1.2993981854592595E-4</v>
      </c>
      <c r="AZ488" s="13">
        <f t="shared" si="767"/>
        <v>1.0221557359212914E-4</v>
      </c>
      <c r="BA488" s="13">
        <f t="shared" si="768"/>
        <v>5.3604422938173304E-5</v>
      </c>
      <c r="BB488" s="13">
        <f t="shared" si="769"/>
        <v>2.1083632788681681E-5</v>
      </c>
      <c r="BC488" s="13">
        <f t="shared" si="770"/>
        <v>6.634073044019922E-6</v>
      </c>
      <c r="BD488" s="13">
        <f t="shared" si="771"/>
        <v>1.6863246695320057E-3</v>
      </c>
      <c r="BE488" s="13">
        <f t="shared" si="772"/>
        <v>1.6047672227024958E-3</v>
      </c>
      <c r="BF488" s="13">
        <f t="shared" si="773"/>
        <v>7.635771110953922E-4</v>
      </c>
      <c r="BG488" s="13">
        <f t="shared" si="774"/>
        <v>2.4221581645006613E-4</v>
      </c>
      <c r="BH488" s="13">
        <f t="shared" si="775"/>
        <v>5.7625321221070574E-5</v>
      </c>
      <c r="BI488" s="13">
        <f t="shared" si="776"/>
        <v>1.0967665760228803E-5</v>
      </c>
      <c r="BJ488" s="14">
        <f t="shared" si="777"/>
        <v>0.22836440429037913</v>
      </c>
      <c r="BK488" s="14">
        <f t="shared" si="778"/>
        <v>0.25314025234295789</v>
      </c>
      <c r="BL488" s="14">
        <f t="shared" si="779"/>
        <v>0.46538304978724077</v>
      </c>
      <c r="BM488" s="14">
        <f t="shared" si="780"/>
        <v>0.46128514914545776</v>
      </c>
      <c r="BN488" s="14">
        <f t="shared" si="781"/>
        <v>0.53743900743286266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1.6362000000000001</v>
      </c>
      <c r="F489" s="10">
        <f>VLOOKUP(B489,home!$B$2:$E$405,3,FALSE)</f>
        <v>1.2583</v>
      </c>
      <c r="G489" s="10">
        <f>VLOOKUP(C489,away!$B$2:$E$405,4,FALSE)</f>
        <v>1.0785</v>
      </c>
      <c r="H489" s="10">
        <f>VLOOKUP(A489,away!$A$2:$E$405,3,FALSE)</f>
        <v>1.1547000000000001</v>
      </c>
      <c r="I489" s="10">
        <f>VLOOKUP(C489,away!$B$2:$E$405,3,FALSE)</f>
        <v>1.0698000000000001</v>
      </c>
      <c r="J489" s="10">
        <f>VLOOKUP(B489,home!$B$2:$E$405,4,FALSE)</f>
        <v>0.91700000000000004</v>
      </c>
      <c r="K489" s="12">
        <f t="shared" si="726"/>
        <v>2.2204486511100003</v>
      </c>
      <c r="L489" s="12">
        <f t="shared" si="727"/>
        <v>1.1327683210200001</v>
      </c>
      <c r="M489" s="13">
        <f t="shared" si="728"/>
        <v>3.4971670059393695E-2</v>
      </c>
      <c r="N489" s="13">
        <f t="shared" si="729"/>
        <v>7.7652797610444718E-2</v>
      </c>
      <c r="O489" s="13">
        <f t="shared" si="730"/>
        <v>3.9614799976444806E-2</v>
      </c>
      <c r="P489" s="13">
        <f t="shared" si="731"/>
        <v>8.7962629171689344E-2</v>
      </c>
      <c r="Q489" s="13">
        <f t="shared" si="732"/>
        <v>8.6212024854514915E-2</v>
      </c>
      <c r="R489" s="13">
        <f t="shared" si="733"/>
        <v>2.2437195228430264E-2</v>
      </c>
      <c r="S489" s="13">
        <f t="shared" si="734"/>
        <v>5.5312086309113752E-2</v>
      </c>
      <c r="T489" s="13">
        <f t="shared" si="735"/>
        <v>9.7658250646183387E-2</v>
      </c>
      <c r="U489" s="13">
        <f t="shared" si="736"/>
        <v>4.9820639879659713E-2</v>
      </c>
      <c r="V489" s="13">
        <f t="shared" si="737"/>
        <v>1.5458215586304771E-2</v>
      </c>
      <c r="W489" s="13">
        <f t="shared" si="738"/>
        <v>6.3809791432556495E-2</v>
      </c>
      <c r="X489" s="13">
        <f t="shared" si="739"/>
        <v>7.2281710305693414E-2</v>
      </c>
      <c r="Y489" s="13">
        <f t="shared" si="740"/>
        <v>4.0939215811717188E-2</v>
      </c>
      <c r="Z489" s="13">
        <f t="shared" si="741"/>
        <v>8.4720479891023E-3</v>
      </c>
      <c r="AA489" s="13">
        <f t="shared" si="742"/>
        <v>1.8811747529541394E-2</v>
      </c>
      <c r="AB489" s="13">
        <f t="shared" si="743"/>
        <v>2.0885259713496036E-2</v>
      </c>
      <c r="AC489" s="13">
        <f t="shared" si="744"/>
        <v>2.4300835557839562E-3</v>
      </c>
      <c r="AD489" s="13">
        <f t="shared" si="745"/>
        <v>3.5421591328507647E-2</v>
      </c>
      <c r="AE489" s="13">
        <f t="shared" si="746"/>
        <v>4.0124456537050206E-2</v>
      </c>
      <c r="AF489" s="13">
        <f t="shared" si="747"/>
        <v>2.2725856631657167E-2</v>
      </c>
      <c r="AG489" s="13">
        <f t="shared" si="748"/>
        <v>8.5810434867945058E-3</v>
      </c>
      <c r="AH489" s="13">
        <f t="shared" si="749"/>
        <v>2.3992168940540717E-3</v>
      </c>
      <c r="AI489" s="13">
        <f t="shared" si="750"/>
        <v>5.3273379161226878E-3</v>
      </c>
      <c r="AJ489" s="13">
        <f t="shared" si="751"/>
        <v>5.9145401449308913E-3</v>
      </c>
      <c r="AK489" s="13">
        <f t="shared" si="752"/>
        <v>4.3776442289159148E-3</v>
      </c>
      <c r="AL489" s="13">
        <f t="shared" si="753"/>
        <v>2.4449108471012493E-4</v>
      </c>
      <c r="AM489" s="13">
        <f t="shared" si="754"/>
        <v>1.5730364937110896E-2</v>
      </c>
      <c r="AN489" s="13">
        <f t="shared" si="755"/>
        <v>1.7818859078842991E-2</v>
      </c>
      <c r="AO489" s="13">
        <f t="shared" si="756"/>
        <v>1.0092319540616481E-2</v>
      </c>
      <c r="AP489" s="13">
        <f t="shared" si="757"/>
        <v>3.8107532870738227E-3</v>
      </c>
      <c r="AQ489" s="13">
        <f t="shared" si="758"/>
        <v>1.0791751507050157E-3</v>
      </c>
      <c r="AR489" s="13">
        <f t="shared" si="759"/>
        <v>5.4355137856808928E-4</v>
      </c>
      <c r="AS489" s="13">
        <f t="shared" si="760"/>
        <v>1.206927925350495E-3</v>
      </c>
      <c r="AT489" s="13">
        <f t="shared" si="761"/>
        <v>1.339960741915749E-3</v>
      </c>
      <c r="AU489" s="13">
        <f t="shared" si="762"/>
        <v>9.9177134064239343E-4</v>
      </c>
      <c r="AV489" s="13">
        <f t="shared" si="763"/>
        <v>5.5054433388473998E-4</v>
      </c>
      <c r="AW489" s="13">
        <f t="shared" si="764"/>
        <v>1.7082143110898535E-5</v>
      </c>
      <c r="AX489" s="13">
        <f t="shared" si="765"/>
        <v>5.8214112676793165E-3</v>
      </c>
      <c r="AY489" s="13">
        <f t="shared" si="766"/>
        <v>6.5943102676560101E-3</v>
      </c>
      <c r="AZ489" s="13">
        <f t="shared" si="767"/>
        <v>3.7349128850888234E-3</v>
      </c>
      <c r="BA489" s="13">
        <f t="shared" si="768"/>
        <v>1.4102636659993435E-3</v>
      </c>
      <c r="BB489" s="13">
        <f t="shared" si="769"/>
        <v>3.9937550128239682E-4</v>
      </c>
      <c r="BC489" s="13">
        <f t="shared" si="770"/>
        <v>9.0479983208836191E-5</v>
      </c>
      <c r="BD489" s="13">
        <f t="shared" si="771"/>
        <v>1.0261963041478021E-4</v>
      </c>
      <c r="BE489" s="13">
        <f t="shared" si="772"/>
        <v>2.2786161993190547E-4</v>
      </c>
      <c r="BF489" s="13">
        <f t="shared" si="773"/>
        <v>2.5297751330876955E-4</v>
      </c>
      <c r="BG489" s="13">
        <f t="shared" si="774"/>
        <v>1.8724119272920653E-4</v>
      </c>
      <c r="BH489" s="13">
        <f t="shared" si="775"/>
        <v>1.0393986345694861E-4</v>
      </c>
      <c r="BI489" s="13">
        <f t="shared" si="776"/>
        <v>4.6158625921907824E-5</v>
      </c>
      <c r="BJ489" s="14">
        <f t="shared" si="777"/>
        <v>0.61198896421038373</v>
      </c>
      <c r="BK489" s="14">
        <f t="shared" si="778"/>
        <v>0.20297348603465162</v>
      </c>
      <c r="BL489" s="14">
        <f t="shared" si="779"/>
        <v>0.17514193567772079</v>
      </c>
      <c r="BM489" s="14">
        <f t="shared" si="780"/>
        <v>0.64314808888639574</v>
      </c>
      <c r="BN489" s="14">
        <f t="shared" si="781"/>
        <v>0.34885111690091769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1.6362000000000001</v>
      </c>
      <c r="F490" s="10">
        <f>VLOOKUP(B490,home!$B$2:$E$405,3,FALSE)</f>
        <v>1.1504000000000001</v>
      </c>
      <c r="G490" s="10">
        <f>VLOOKUP(C490,away!$B$2:$E$405,4,FALSE)</f>
        <v>1.0785</v>
      </c>
      <c r="H490" s="10">
        <f>VLOOKUP(A490,away!$A$2:$E$405,3,FALSE)</f>
        <v>1.1547000000000001</v>
      </c>
      <c r="I490" s="10">
        <f>VLOOKUP(C490,away!$B$2:$E$405,3,FALSE)</f>
        <v>1.0698000000000001</v>
      </c>
      <c r="J490" s="10">
        <f>VLOOKUP(B490,home!$B$2:$E$405,4,FALSE)</f>
        <v>0.86599999999999999</v>
      </c>
      <c r="K490" s="12">
        <f t="shared" si="726"/>
        <v>2.0300438116800001</v>
      </c>
      <c r="L490" s="12">
        <f t="shared" si="727"/>
        <v>1.06976811996</v>
      </c>
      <c r="M490" s="13">
        <f t="shared" si="728"/>
        <v>4.5057675519909773E-2</v>
      </c>
      <c r="N490" s="13">
        <f t="shared" si="729"/>
        <v>9.1469055357878276E-2</v>
      </c>
      <c r="O490" s="13">
        <f t="shared" si="730"/>
        <v>4.8201264830701598E-2</v>
      </c>
      <c r="P490" s="13">
        <f t="shared" si="731"/>
        <v>9.7850679384714603E-2</v>
      </c>
      <c r="Q490" s="13">
        <f t="shared" si="732"/>
        <v>9.284309489473809E-2</v>
      </c>
      <c r="R490" s="13">
        <f t="shared" si="733"/>
        <v>2.5782088228816852E-2</v>
      </c>
      <c r="S490" s="13">
        <f t="shared" si="734"/>
        <v>5.3124996715705988E-2</v>
      </c>
      <c r="T490" s="13">
        <f t="shared" si="735"/>
        <v>9.9320583076811852E-2</v>
      </c>
      <c r="U490" s="13">
        <f t="shared" si="736"/>
        <v>5.2338768661097428E-2</v>
      </c>
      <c r="V490" s="13">
        <f t="shared" si="737"/>
        <v>1.2818920937222065E-2</v>
      </c>
      <c r="W490" s="13">
        <f t="shared" si="738"/>
        <v>6.2825183416094041E-2</v>
      </c>
      <c r="X490" s="13">
        <f t="shared" si="739"/>
        <v>6.7208378349177089E-2</v>
      </c>
      <c r="Y490" s="13">
        <f t="shared" si="740"/>
        <v>3.5948690276079762E-2</v>
      </c>
      <c r="Z490" s="13">
        <f t="shared" si="741"/>
        <v>9.1936186843947533E-3</v>
      </c>
      <c r="AA490" s="13">
        <f t="shared" si="742"/>
        <v>1.8663448717201193E-2</v>
      </c>
      <c r="AB490" s="13">
        <f t="shared" si="743"/>
        <v>1.8943809286480665E-2</v>
      </c>
      <c r="AC490" s="13">
        <f t="shared" si="744"/>
        <v>1.7399090557443733E-3</v>
      </c>
      <c r="AD490" s="13">
        <f t="shared" si="745"/>
        <v>3.1884468702875673E-2</v>
      </c>
      <c r="AE490" s="13">
        <f t="shared" si="746"/>
        <v>3.4108988140198769E-2</v>
      </c>
      <c r="AF490" s="13">
        <f t="shared" si="747"/>
        <v>1.8244354058239185E-2</v>
      </c>
      <c r="AG490" s="13">
        <f t="shared" si="748"/>
        <v>6.5057427802557117E-3</v>
      </c>
      <c r="AH490" s="13">
        <f t="shared" si="749"/>
        <v>2.4587600439085248E-3</v>
      </c>
      <c r="AI490" s="13">
        <f t="shared" si="750"/>
        <v>4.9913906115425467E-3</v>
      </c>
      <c r="AJ490" s="13">
        <f t="shared" si="751"/>
        <v>5.0663708113198001E-3</v>
      </c>
      <c r="AK490" s="13">
        <f t="shared" si="752"/>
        <v>3.4283182377319813E-3</v>
      </c>
      <c r="AL490" s="13">
        <f t="shared" si="753"/>
        <v>1.5114076011042764E-4</v>
      </c>
      <c r="AM490" s="13">
        <f t="shared" si="754"/>
        <v>1.2945373675795482E-2</v>
      </c>
      <c r="AN490" s="13">
        <f t="shared" si="755"/>
        <v>1.3848548059335407E-2</v>
      </c>
      <c r="AO490" s="13">
        <f t="shared" si="756"/>
        <v>7.4073676108054711E-3</v>
      </c>
      <c r="AP490" s="13">
        <f t="shared" si="757"/>
        <v>2.6413885742879893E-3</v>
      </c>
      <c r="AQ490" s="13">
        <f t="shared" si="758"/>
        <v>7.0641832229997154E-4</v>
      </c>
      <c r="AR490" s="13">
        <f t="shared" si="759"/>
        <v>5.2606062192095805E-4</v>
      </c>
      <c r="AS490" s="13">
        <f t="shared" si="760"/>
        <v>1.0679261100991733E-3</v>
      </c>
      <c r="AT490" s="13">
        <f t="shared" si="761"/>
        <v>1.0839683955691608E-3</v>
      </c>
      <c r="AU490" s="13">
        <f t="shared" si="762"/>
        <v>7.3350111116062455E-4</v>
      </c>
      <c r="AV490" s="13">
        <f t="shared" si="763"/>
        <v>3.7225984789300754E-4</v>
      </c>
      <c r="AW490" s="13">
        <f t="shared" si="764"/>
        <v>9.1174662307057716E-6</v>
      </c>
      <c r="AX490" s="13">
        <f t="shared" si="765"/>
        <v>4.3799459534056336E-3</v>
      </c>
      <c r="AY490" s="13">
        <f t="shared" si="766"/>
        <v>4.6855265481011545E-3</v>
      </c>
      <c r="AZ490" s="13">
        <f t="shared" si="767"/>
        <v>2.5062134631924199E-3</v>
      </c>
      <c r="BA490" s="13">
        <f t="shared" si="768"/>
        <v>8.9368908824593207E-4</v>
      </c>
      <c r="BB490" s="13">
        <f t="shared" si="769"/>
        <v>2.3901002394040424E-4</v>
      </c>
      <c r="BC490" s="13">
        <f t="shared" si="770"/>
        <v>5.1137060792464184E-5</v>
      </c>
      <c r="BD490" s="13">
        <f t="shared" si="771"/>
        <v>9.3793813749561931E-5</v>
      </c>
      <c r="BE490" s="13">
        <f t="shared" si="772"/>
        <v>1.9040555117616473E-4</v>
      </c>
      <c r="BF490" s="13">
        <f t="shared" si="773"/>
        <v>1.9326580543734643E-4</v>
      </c>
      <c r="BG490" s="13">
        <f t="shared" si="774"/>
        <v>1.3077935077914537E-4</v>
      </c>
      <c r="BH490" s="13">
        <f t="shared" si="775"/>
        <v>6.6371952936183026E-5</v>
      </c>
      <c r="BI490" s="13">
        <f t="shared" si="776"/>
        <v>2.6947594465442917E-5</v>
      </c>
      <c r="BJ490" s="14">
        <f t="shared" si="777"/>
        <v>0.59066315743255116</v>
      </c>
      <c r="BK490" s="14">
        <f t="shared" si="778"/>
        <v>0.21542884892150838</v>
      </c>
      <c r="BL490" s="14">
        <f t="shared" si="779"/>
        <v>0.18435949958398737</v>
      </c>
      <c r="BM490" s="14">
        <f t="shared" si="780"/>
        <v>0.59376485732381168</v>
      </c>
      <c r="BN490" s="14">
        <f t="shared" si="781"/>
        <v>0.40120385821675913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1.6362000000000001</v>
      </c>
      <c r="F491" s="10">
        <f>VLOOKUP(B491,home!$B$2:$E$405,3,FALSE)</f>
        <v>0.97070000000000001</v>
      </c>
      <c r="G491" s="10">
        <f>VLOOKUP(C491,away!$B$2:$E$405,4,FALSE)</f>
        <v>1.0065999999999999</v>
      </c>
      <c r="H491" s="10">
        <f>VLOOKUP(A491,away!$A$2:$E$405,3,FALSE)</f>
        <v>1.1547000000000001</v>
      </c>
      <c r="I491" s="10">
        <f>VLOOKUP(C491,away!$B$2:$E$405,3,FALSE)</f>
        <v>1.0188999999999999</v>
      </c>
      <c r="J491" s="10">
        <f>VLOOKUP(B491,home!$B$2:$E$405,4,FALSE)</f>
        <v>1.2736000000000001</v>
      </c>
      <c r="K491" s="12">
        <f t="shared" si="726"/>
        <v>1.598741851644</v>
      </c>
      <c r="L491" s="12">
        <f t="shared" si="727"/>
        <v>1.4984207498880002</v>
      </c>
      <c r="M491" s="13">
        <f t="shared" si="728"/>
        <v>4.5177206444785102E-2</v>
      </c>
      <c r="N491" s="13">
        <f t="shared" si="729"/>
        <v>7.2226690683638975E-2</v>
      </c>
      <c r="O491" s="13">
        <f t="shared" si="730"/>
        <v>6.7694463558839887E-2</v>
      </c>
      <c r="P491" s="13">
        <f t="shared" si="731"/>
        <v>0.10822597201610695</v>
      </c>
      <c r="Q491" s="13">
        <f t="shared" si="732"/>
        <v>5.773591660083973E-2</v>
      </c>
      <c r="R491" s="13">
        <f t="shared" si="733"/>
        <v>5.0717394424551386E-2</v>
      </c>
      <c r="S491" s="13">
        <f t="shared" si="734"/>
        <v>6.4816208994387753E-2</v>
      </c>
      <c r="T491" s="13">
        <f t="shared" si="735"/>
        <v>8.6512695448501306E-2</v>
      </c>
      <c r="U491" s="13">
        <f t="shared" si="736"/>
        <v>8.1084021072866358E-2</v>
      </c>
      <c r="V491" s="13">
        <f t="shared" si="737"/>
        <v>1.7252547794797377E-2</v>
      </c>
      <c r="W491" s="13">
        <f t="shared" si="738"/>
        <v>3.076827540426335E-2</v>
      </c>
      <c r="X491" s="13">
        <f t="shared" si="739"/>
        <v>4.6103822304016807E-2</v>
      </c>
      <c r="Y491" s="13">
        <f t="shared" si="740"/>
        <v>3.4541461994743984E-2</v>
      </c>
      <c r="Z491" s="13">
        <f t="shared" si="741"/>
        <v>2.5331998728667249E-2</v>
      </c>
      <c r="AA491" s="13">
        <f t="shared" si="742"/>
        <v>4.0499326553312925E-2</v>
      </c>
      <c r="AB491" s="13">
        <f t="shared" si="743"/>
        <v>3.2373984162089274E-2</v>
      </c>
      <c r="AC491" s="13">
        <f t="shared" si="744"/>
        <v>2.5831247405817379E-3</v>
      </c>
      <c r="AD491" s="13">
        <f t="shared" si="745"/>
        <v>1.2297632397926131E-2</v>
      </c>
      <c r="AE491" s="13">
        <f t="shared" si="746"/>
        <v>1.8427027559547442E-2</v>
      </c>
      <c r="AF491" s="13">
        <f t="shared" si="747"/>
        <v>1.3805720226991962E-2</v>
      </c>
      <c r="AG491" s="13">
        <f t="shared" si="748"/>
        <v>6.8955925517577409E-3</v>
      </c>
      <c r="AH491" s="13">
        <f t="shared" si="749"/>
        <v>9.4894981327928694E-3</v>
      </c>
      <c r="AI491" s="13">
        <f t="shared" si="750"/>
        <v>1.5171257815993551E-2</v>
      </c>
      <c r="AJ491" s="13">
        <f t="shared" si="751"/>
        <v>1.2127462406255023E-2</v>
      </c>
      <c r="AK491" s="13">
        <f t="shared" si="752"/>
        <v>6.4628939010397176E-3</v>
      </c>
      <c r="AL491" s="13">
        <f t="shared" si="753"/>
        <v>2.4752410154442613E-4</v>
      </c>
      <c r="AM491" s="13">
        <f t="shared" si="754"/>
        <v>3.9321479181395301E-3</v>
      </c>
      <c r="AN491" s="13">
        <f t="shared" si="755"/>
        <v>5.8920120321691739E-3</v>
      </c>
      <c r="AO491" s="13">
        <f t="shared" si="756"/>
        <v>4.4143565437960268E-3</v>
      </c>
      <c r="AP491" s="13">
        <f t="shared" si="757"/>
        <v>2.2048544808759472E-3</v>
      </c>
      <c r="AQ491" s="13">
        <f t="shared" si="758"/>
        <v>8.2594992615701423E-4</v>
      </c>
      <c r="AR491" s="13">
        <f t="shared" si="759"/>
        <v>2.8438521816400515E-3</v>
      </c>
      <c r="AS491" s="13">
        <f t="shared" si="760"/>
        <v>4.5465855026770446E-3</v>
      </c>
      <c r="AT491" s="13">
        <f t="shared" si="761"/>
        <v>3.6344082626038336E-3</v>
      </c>
      <c r="AU491" s="13">
        <f t="shared" si="762"/>
        <v>1.9368268651285018E-3</v>
      </c>
      <c r="AV491" s="13">
        <f t="shared" si="763"/>
        <v>7.7412154216734608E-4</v>
      </c>
      <c r="AW491" s="13">
        <f t="shared" si="764"/>
        <v>1.6471271069823203E-5</v>
      </c>
      <c r="AX491" s="13">
        <f t="shared" si="765"/>
        <v>1.0477482405974153E-3</v>
      </c>
      <c r="AY491" s="13">
        <f t="shared" si="766"/>
        <v>1.5699677043698121E-3</v>
      </c>
      <c r="AZ491" s="13">
        <f t="shared" si="767"/>
        <v>1.1762360924408781E-3</v>
      </c>
      <c r="BA491" s="13">
        <f t="shared" si="768"/>
        <v>5.8749885589353041E-4</v>
      </c>
      <c r="BB491" s="13">
        <f t="shared" si="769"/>
        <v>2.2008011905158166E-4</v>
      </c>
      <c r="BC491" s="13">
        <f t="shared" si="770"/>
        <v>6.5954523404942217E-5</v>
      </c>
      <c r="BD491" s="13">
        <f t="shared" si="771"/>
        <v>7.1021451976395217E-4</v>
      </c>
      <c r="BE491" s="13">
        <f t="shared" si="772"/>
        <v>1.135449676391875E-3</v>
      </c>
      <c r="BF491" s="13">
        <f t="shared" si="773"/>
        <v>9.0764545904166373E-4</v>
      </c>
      <c r="BG491" s="13">
        <f t="shared" si="774"/>
        <v>4.8369692727484587E-4</v>
      </c>
      <c r="BH491" s="13">
        <f t="shared" si="775"/>
        <v>1.9332663028647504E-4</v>
      </c>
      <c r="BI491" s="13">
        <f t="shared" si="776"/>
        <v>6.1815874975258768E-5</v>
      </c>
      <c r="BJ491" s="14">
        <f t="shared" si="777"/>
        <v>0.40125164160912324</v>
      </c>
      <c r="BK491" s="14">
        <f t="shared" si="778"/>
        <v>0.23987255179657316</v>
      </c>
      <c r="BL491" s="14">
        <f t="shared" si="779"/>
        <v>0.33284824546969188</v>
      </c>
      <c r="BM491" s="14">
        <f t="shared" si="780"/>
        <v>0.59597329744199368</v>
      </c>
      <c r="BN491" s="14">
        <f t="shared" si="781"/>
        <v>0.40177764372876201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1.6362000000000001</v>
      </c>
      <c r="F492" s="15">
        <f>VLOOKUP(B492,home!$B$2:$E$405,3,FALSE)</f>
        <v>1.0785</v>
      </c>
      <c r="G492" s="15">
        <f>VLOOKUP(C492,away!$B$2:$E$405,4,FALSE)</f>
        <v>1.1504000000000001</v>
      </c>
      <c r="H492" s="15">
        <f>VLOOKUP(A492,away!$A$2:$E$405,3,FALSE)</f>
        <v>1.1547000000000001</v>
      </c>
      <c r="I492" s="15">
        <f>VLOOKUP(C492,away!$B$2:$E$405,3,FALSE)</f>
        <v>0.7641</v>
      </c>
      <c r="J492" s="15">
        <f>VLOOKUP(B492,home!$B$2:$E$405,4,FALSE)</f>
        <v>1.0698000000000001</v>
      </c>
      <c r="K492" s="16">
        <f t="shared" si="726"/>
        <v>2.0300438116800001</v>
      </c>
      <c r="L492" s="16">
        <f t="shared" si="727"/>
        <v>0.94389124764600019</v>
      </c>
      <c r="M492" s="17">
        <f t="shared" si="728"/>
        <v>5.1101825449619595E-2</v>
      </c>
      <c r="N492" s="17">
        <f t="shared" si="729"/>
        <v>0.1037389445195518</v>
      </c>
      <c r="O492" s="17">
        <f t="shared" si="730"/>
        <v>4.8234565780629561E-2</v>
      </c>
      <c r="P492" s="17">
        <f t="shared" si="731"/>
        <v>9.7918281772038929E-2</v>
      </c>
      <c r="Q492" s="17">
        <f t="shared" si="732"/>
        <v>0.10529730117606552</v>
      </c>
      <c r="R492" s="17">
        <f t="shared" si="733"/>
        <v>2.2764092237170748E-2</v>
      </c>
      <c r="S492" s="17">
        <f t="shared" si="734"/>
        <v>4.6906298458168814E-2</v>
      </c>
      <c r="T492" s="17">
        <f t="shared" si="735"/>
        <v>9.938920098083312E-2</v>
      </c>
      <c r="U492" s="17">
        <f t="shared" si="736"/>
        <v>4.6212104574581213E-2</v>
      </c>
      <c r="V492" s="17">
        <f t="shared" si="737"/>
        <v>9.9865624692550264E-3</v>
      </c>
      <c r="W492" s="17">
        <f t="shared" si="738"/>
        <v>7.125271154635901E-2</v>
      </c>
      <c r="X492" s="17">
        <f t="shared" si="739"/>
        <v>6.725481079965337E-2</v>
      </c>
      <c r="Y492" s="17">
        <f t="shared" si="740"/>
        <v>3.174061363794025E-2</v>
      </c>
      <c r="Z492" s="17">
        <f t="shared" si="741"/>
        <v>7.162275807757244E-3</v>
      </c>
      <c r="AA492" s="17">
        <f t="shared" si="742"/>
        <v>1.4539733681082969E-2</v>
      </c>
      <c r="AB492" s="17">
        <f t="shared" si="743"/>
        <v>1.4758148191378877E-2</v>
      </c>
      <c r="AC492" s="17">
        <f t="shared" si="744"/>
        <v>1.1959786039867654E-3</v>
      </c>
      <c r="AD492" s="17">
        <f t="shared" si="745"/>
        <v>3.6161531535026561E-2</v>
      </c>
      <c r="AE492" s="17">
        <f t="shared" si="746"/>
        <v>3.4132553117386395E-2</v>
      </c>
      <c r="AF492" s="17">
        <f t="shared" si="747"/>
        <v>1.6108709073656607E-2</v>
      </c>
      <c r="AG492" s="17">
        <f t="shared" si="748"/>
        <v>5.0682898351667284E-3</v>
      </c>
      <c r="AH492" s="17">
        <f t="shared" si="749"/>
        <v>1.6901023620421866E-3</v>
      </c>
      <c r="AI492" s="17">
        <f t="shared" si="750"/>
        <v>3.4309818411694922E-3</v>
      </c>
      <c r="AJ492" s="17">
        <f t="shared" si="751"/>
        <v>3.4825217273262909E-3</v>
      </c>
      <c r="AK492" s="17">
        <f t="shared" si="752"/>
        <v>2.3565572271999611E-3</v>
      </c>
      <c r="AL492" s="17">
        <f t="shared" si="753"/>
        <v>9.166652573220568E-5</v>
      </c>
      <c r="AM492" s="17">
        <f t="shared" si="754"/>
        <v>1.468189866271037E-2</v>
      </c>
      <c r="AN492" s="17">
        <f t="shared" si="755"/>
        <v>1.3858115646557832E-2</v>
      </c>
      <c r="AO492" s="17">
        <f t="shared" si="756"/>
        <v>6.5402770338260138E-3</v>
      </c>
      <c r="AP492" s="17">
        <f t="shared" si="757"/>
        <v>2.0577700831361733E-3</v>
      </c>
      <c r="AQ492" s="17">
        <f t="shared" si="758"/>
        <v>4.8557779278500383E-4</v>
      </c>
      <c r="AR492" s="17">
        <f t="shared" si="759"/>
        <v>3.1905456543149041E-4</v>
      </c>
      <c r="AS492" s="17">
        <f t="shared" si="760"/>
        <v>6.4769474614244892E-4</v>
      </c>
      <c r="AT492" s="17">
        <f t="shared" si="761"/>
        <v>6.5742435563206361E-4</v>
      </c>
      <c r="AU492" s="17">
        <f t="shared" si="762"/>
        <v>4.4486674826619421E-4</v>
      </c>
      <c r="AV492" s="17">
        <f t="shared" si="763"/>
        <v>2.2577474733499804E-4</v>
      </c>
      <c r="AW492" s="17">
        <f t="shared" si="764"/>
        <v>4.8790541763843889E-6</v>
      </c>
      <c r="AX492" s="17">
        <f t="shared" si="765"/>
        <v>4.9674829206580104E-3</v>
      </c>
      <c r="AY492" s="17">
        <f t="shared" si="766"/>
        <v>4.6887636516400859E-3</v>
      </c>
      <c r="AZ492" s="17">
        <f t="shared" si="767"/>
        <v>2.2128414865318882E-3</v>
      </c>
      <c r="BA492" s="17">
        <f t="shared" si="768"/>
        <v>6.9622723718847145E-4</v>
      </c>
      <c r="BB492" s="17">
        <f t="shared" si="769"/>
        <v>1.6429069888873843E-4</v>
      </c>
      <c r="BC492" s="17">
        <f t="shared" si="770"/>
        <v>3.1014510550144945E-5</v>
      </c>
      <c r="BD492" s="17">
        <f t="shared" si="771"/>
        <v>5.0192135305380286E-5</v>
      </c>
      <c r="BE492" s="17">
        <f t="shared" si="772"/>
        <v>1.018922336716925E-4</v>
      </c>
      <c r="BF492" s="17">
        <f t="shared" si="773"/>
        <v>1.0342284921173597E-4</v>
      </c>
      <c r="BG492" s="17">
        <f t="shared" si="774"/>
        <v>6.9984305009532807E-5</v>
      </c>
      <c r="BH492" s="17">
        <f t="shared" si="775"/>
        <v>3.5517801324831935E-5</v>
      </c>
      <c r="BI492" s="17">
        <f t="shared" si="776"/>
        <v>1.4420538556790958E-5</v>
      </c>
      <c r="BJ492" s="18">
        <f t="shared" si="777"/>
        <v>0.62052892594611186</v>
      </c>
      <c r="BK492" s="18">
        <f t="shared" si="778"/>
        <v>0.21188937693044144</v>
      </c>
      <c r="BL492" s="18">
        <f t="shared" si="779"/>
        <v>0.16013905264846851</v>
      </c>
      <c r="BM492" s="18">
        <f t="shared" si="780"/>
        <v>0.56598073580023911</v>
      </c>
      <c r="BN492" s="18">
        <f t="shared" si="781"/>
        <v>0.42905501093507614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1.3193999999999999</v>
      </c>
      <c r="F493" s="10">
        <f>VLOOKUP(B493,home!$B$2:$E$405,3,FALSE)</f>
        <v>0.82679999999999998</v>
      </c>
      <c r="G493" s="10">
        <f>VLOOKUP(C493,away!$B$2:$E$405,4,FALSE)</f>
        <v>1.1369</v>
      </c>
      <c r="H493" s="10">
        <f>VLOOKUP(A493,away!$A$2:$E$405,3,FALSE)</f>
        <v>1.0076000000000001</v>
      </c>
      <c r="I493" s="10">
        <f>VLOOKUP(C493,away!$B$2:$E$405,3,FALSE)</f>
        <v>0.69469999999999998</v>
      </c>
      <c r="J493" s="10">
        <f>VLOOKUP(B493,home!$B$2:$E$405,4,FALSE)</f>
        <v>1.8045</v>
      </c>
      <c r="K493" s="12">
        <f t="shared" ref="K493:K556" si="782">E493*F493*G493</f>
        <v>1.2402213810479998</v>
      </c>
      <c r="L493" s="12">
        <f t="shared" ref="L493:L556" si="783">H493*I493*J493</f>
        <v>1.2631134047399999</v>
      </c>
      <c r="M493" s="13">
        <f t="shared" ref="M493:M556" si="784">_xlfn.POISSON.DIST(0,K493,FALSE) * _xlfn.POISSON.DIST(0,L493,FALSE)</f>
        <v>8.1811718655414895E-2</v>
      </c>
      <c r="N493" s="13">
        <f t="shared" ref="N493:N556" si="785">_xlfn.POISSON.DIST(1,K493,FALSE) * _xlfn.POISSON.DIST(0,L493,FALSE)</f>
        <v>0.10146464269672906</v>
      </c>
      <c r="O493" s="13">
        <f t="shared" ref="O493:O556" si="786">_xlfn.POISSON.DIST(0,K493,FALSE) * _xlfn.POISSON.DIST(1,L493,FALSE)</f>
        <v>0.10333747849847207</v>
      </c>
      <c r="P493" s="13">
        <f t="shared" ref="P493:P556" si="787">_xlfn.POISSON.DIST(1,K493,FALSE) * _xlfn.POISSON.DIST(1,L493,FALSE)</f>
        <v>0.12816135029739301</v>
      </c>
      <c r="Q493" s="13">
        <f t="shared" ref="Q493:Q556" si="788">_xlfn.POISSON.DIST(2,K493,FALSE) * _xlfn.POISSON.DIST(0,L493,FALSE)</f>
        <v>6.2919309646439603E-2</v>
      </c>
      <c r="R493" s="13">
        <f t="shared" ref="R493:R556" si="789">_xlfn.POISSON.DIST(0,K493,FALSE) * _xlfn.POISSON.DIST(2,L493,FALSE)</f>
        <v>6.5263477151725799E-2</v>
      </c>
      <c r="S493" s="13">
        <f t="shared" ref="S493:S556" si="790">_xlfn.POISSON.DIST(2,K493,FALSE) * _xlfn.POISSON.DIST(2,L493,FALSE)</f>
        <v>5.01924784737545E-2</v>
      </c>
      <c r="T493" s="13">
        <f t="shared" ref="T493:T556" si="791">_xlfn.POISSON.DIST(2,K493,FALSE) * _xlfn.POISSON.DIST(1,L493,FALSE)</f>
        <v>7.9474223431404645E-2</v>
      </c>
      <c r="U493" s="13">
        <f t="shared" ref="U493:U556" si="792">_xlfn.POISSON.DIST(1,K493,FALSE) * _xlfn.POISSON.DIST(2,L493,FALSE)</f>
        <v>8.0941159765107948E-2</v>
      </c>
      <c r="V493" s="13">
        <f t="shared" ref="V493:V556" si="793">_xlfn.POISSON.DIST(3,K493,FALSE) * _xlfn.POISSON.DIST(3,L493,FALSE)</f>
        <v>8.7365042043310252E-3</v>
      </c>
      <c r="W493" s="13">
        <f t="shared" ref="W493:W556" si="794">_xlfn.POISSON.DIST(3,K493,FALSE) * _xlfn.POISSON.DIST(0,L493,FALSE)</f>
        <v>2.6011291034764687E-2</v>
      </c>
      <c r="X493" s="13">
        <f t="shared" ref="X493:X556" si="795">_xlfn.POISSON.DIST(3,K493,FALSE) * _xlfn.POISSON.DIST(1,L493,FALSE)</f>
        <v>3.2855210380604662E-2</v>
      </c>
      <c r="Y493" s="13">
        <f t="shared" ref="Y493:Y556" si="796">_xlfn.POISSON.DIST(3,K493,FALSE) * _xlfn.POISSON.DIST(2,L493,FALSE)</f>
        <v>2.0749928323647273E-2</v>
      </c>
      <c r="Z493" s="13">
        <f t="shared" ref="Z493:Z556" si="797">_xlfn.POISSON.DIST(0,K493,FALSE) * _xlfn.POISSON.DIST(3,L493,FALSE)</f>
        <v>2.7478390943429201E-2</v>
      </c>
      <c r="AA493" s="13">
        <f t="shared" ref="AA493:AA556" si="798">_xlfn.POISSON.DIST(1,K493,FALSE) * _xlfn.POISSON.DIST(3,L493,FALSE)</f>
        <v>3.4079287964836606E-2</v>
      </c>
      <c r="AB493" s="13">
        <f t="shared" ref="AB493:AB556" si="799">_xlfn.POISSON.DIST(2,K493,FALSE) * _xlfn.POISSON.DIST(3,L493,FALSE)</f>
        <v>2.1132930792441076E-2</v>
      </c>
      <c r="AC493" s="13">
        <f t="shared" ref="AC493:AC556" si="800">_xlfn.POISSON.DIST(4,K493,FALSE) * _xlfn.POISSON.DIST(4,L493,FALSE)</f>
        <v>8.5538034320451113E-4</v>
      </c>
      <c r="AD493" s="13">
        <f t="shared" ref="AD493:AD556" si="801">_xlfn.POISSON.DIST(4,K493,FALSE) * _xlfn.POISSON.DIST(0,L493,FALSE)</f>
        <v>8.0649398224943332E-3</v>
      </c>
      <c r="AE493" s="13">
        <f t="shared" ref="AE493:AE556" si="802">_xlfn.POISSON.DIST(4,K493,FALSE) * _xlfn.POISSON.DIST(1,L493,FALSE)</f>
        <v>1.0186933598214027E-2</v>
      </c>
      <c r="AF493" s="13">
        <f t="shared" ref="AF493:AF556" si="803">_xlfn.POISSON.DIST(4,K493,FALSE) * _xlfn.POISSON.DIST(2,L493,FALSE)</f>
        <v>6.4336261905502097E-3</v>
      </c>
      <c r="AG493" s="13">
        <f t="shared" ref="AG493:AG556" si="804">_xlfn.POISSON.DIST(4,K493,FALSE) * _xlfn.POISSON.DIST(3,L493,FALSE)</f>
        <v>2.7087998274567715E-3</v>
      </c>
      <c r="AH493" s="13">
        <f t="shared" ref="AH493:AH556" si="805">_xlfn.POISSON.DIST(0,K493,FALSE) * _xlfn.POISSON.DIST(4,L493,FALSE)</f>
        <v>8.6770809853329023E-3</v>
      </c>
      <c r="AI493" s="13">
        <f t="shared" ref="AI493:AI556" si="806">_xlfn.POISSON.DIST(1,K493,FALSE) * _xlfn.POISSON.DIST(4,L493,FALSE)</f>
        <v>1.0761501363094911E-2</v>
      </c>
      <c r="AJ493" s="13">
        <f t="shared" ref="AJ493:AJ556" si="807">_xlfn.POISSON.DIST(2,K493,FALSE) * _xlfn.POISSON.DIST(4,L493,FALSE)</f>
        <v>6.6733220413437537E-3</v>
      </c>
      <c r="AK493" s="13">
        <f t="shared" ref="AK493:AK556" si="808">_xlfn.POISSON.DIST(3,K493,FALSE) * _xlfn.POISSON.DIST(4,L493,FALSE)</f>
        <v>2.7587988927644694E-3</v>
      </c>
      <c r="AL493" s="13">
        <f t="shared" ref="AL493:AL556" si="809">_xlfn.POISSON.DIST(5,K493,FALSE) * _xlfn.POISSON.DIST(5,L493,FALSE)</f>
        <v>5.3599509510209556E-5</v>
      </c>
      <c r="AM493" s="13">
        <f t="shared" ref="AM493:AM556" si="810">_xlfn.POISSON.DIST(5,K493,FALSE) * _xlfn.POISSON.DIST(0,L493,FALSE)</f>
        <v>2.0004621609445842E-3</v>
      </c>
      <c r="AN493" s="13">
        <f t="shared" ref="AN493:AN556" si="811">_xlfn.POISSON.DIST(5,K493,FALSE) * _xlfn.POISSON.DIST(1,L493,FALSE)</f>
        <v>2.5268105711642513E-3</v>
      </c>
      <c r="AO493" s="13">
        <f t="shared" ref="AO493:AO556" si="812">_xlfn.POISSON.DIST(5,K493,FALSE) * _xlfn.POISSON.DIST(2,L493,FALSE)</f>
        <v>1.5958241518381506E-3</v>
      </c>
      <c r="AP493" s="13">
        <f t="shared" ref="AP493:AP556" si="813">_xlfn.POISSON.DIST(5,K493,FALSE) * _xlfn.POISSON.DIST(3,L493,FALSE)</f>
        <v>6.7190229259820331E-4</v>
      </c>
      <c r="AQ493" s="13">
        <f t="shared" ref="AQ493:AQ556" si="814">_xlfn.POISSON.DIST(5,K493,FALSE) * _xlfn.POISSON.DIST(4,L493,FALSE)</f>
        <v>2.1217219811408192E-4</v>
      </c>
      <c r="AR493" s="13">
        <f t="shared" ref="AR493:AR556" si="815">_xlfn.POISSON.DIST(0,K493,FALSE) * _xlfn.POISSON.DIST(5,L493,FALSE)</f>
        <v>2.1920274613177111E-3</v>
      </c>
      <c r="AS493" s="13">
        <f t="shared" ref="AS493:AS556" si="816">_xlfn.POISSON.DIST(1,K493,FALSE) * _xlfn.POISSON.DIST(5,L493,FALSE)</f>
        <v>2.7185993253705924E-3</v>
      </c>
      <c r="AT493" s="13">
        <f t="shared" ref="AT493:AT556" si="817">_xlfn.POISSON.DIST(2,K493,FALSE) * _xlfn.POISSON.DIST(5,L493,FALSE)</f>
        <v>1.6858325049136388E-3</v>
      </c>
      <c r="AU493" s="13">
        <f t="shared" ref="AU493:AU556" si="818">_xlfn.POISSON.DIST(3,K493,FALSE) * _xlfn.POISSON.DIST(5,L493,FALSE)</f>
        <v>6.9693517248653415E-4</v>
      </c>
      <c r="AV493" s="13">
        <f t="shared" ref="AV493:AV556" si="819">_xlfn.POISSON.DIST(4,K493,FALSE) * _xlfn.POISSON.DIST(5,L493,FALSE)</f>
        <v>2.1608847553054392E-4</v>
      </c>
      <c r="AW493" s="13">
        <f t="shared" ref="AW493:AW556" si="820">_xlfn.POISSON.DIST(6,K493,FALSE) * _xlfn.POISSON.DIST(6,L493,FALSE)</f>
        <v>2.3323830304120408E-6</v>
      </c>
      <c r="AX493" s="13">
        <f t="shared" ref="AX493:AX556" si="821">_xlfn.POISSON.DIST(6,K493,FALSE) * _xlfn.POISSON.DIST(0,L493,FALSE)</f>
        <v>4.135026573301597E-4</v>
      </c>
      <c r="AY493" s="13">
        <f t="shared" ref="AY493:AY556" si="822">_xlfn.POISSON.DIST(6,K493,FALSE) * _xlfn.POISSON.DIST(1,L493,FALSE)</f>
        <v>5.2230074936933553E-4</v>
      </c>
      <c r="AZ493" s="13">
        <f t="shared" ref="AZ493:AZ556" si="823">_xlfn.POISSON.DIST(6,K493,FALSE) * _xlfn.POISSON.DIST(2,L493,FALSE)</f>
        <v>3.2986253891707741E-4</v>
      </c>
      <c r="BA493" s="13">
        <f t="shared" ref="BA493:BA556" si="824">_xlfn.POISSON.DIST(6,K493,FALSE) * _xlfn.POISSON.DIST(3,L493,FALSE)</f>
        <v>1.3888459820924351E-4</v>
      </c>
      <c r="BB493" s="13">
        <f t="shared" ref="BB493:BB556" si="825">_xlfn.POISSON.DIST(6,K493,FALSE) * _xlfn.POISSON.DIST(4,L493,FALSE)</f>
        <v>4.3856749427506084E-5</v>
      </c>
      <c r="BC493" s="13">
        <f t="shared" ref="BC493:BC556" si="826">_xlfn.POISSON.DIST(6,K493,FALSE) * _xlfn.POISSON.DIST(5,L493,FALSE)</f>
        <v>1.1079209618041251E-5</v>
      </c>
      <c r="BD493" s="13">
        <f t="shared" ref="BD493:BD556" si="827">_xlfn.POISSON.DIST(0,K493,FALSE) * _xlfn.POISSON.DIST(6,L493,FALSE)</f>
        <v>4.6146321165809899E-4</v>
      </c>
      <c r="BE493" s="13">
        <f t="shared" ref="BE493:BE556" si="828">_xlfn.POISSON.DIST(1,K493,FALSE) * _xlfn.POISSON.DIST(6,L493,FALSE)</f>
        <v>5.7231654166545285E-4</v>
      </c>
      <c r="BF493" s="13">
        <f t="shared" ref="BF493:BF556" si="829">_xlfn.POISSON.DIST(2,K493,FALSE) * _xlfn.POISSON.DIST(6,L493,FALSE)</f>
        <v>3.5489960585047167E-4</v>
      </c>
      <c r="BG493" s="13">
        <f t="shared" ref="BG493:BG556" si="830">_xlfn.POISSON.DIST(3,K493,FALSE) * _xlfn.POISSON.DIST(6,L493,FALSE)</f>
        <v>1.4671802643375427E-4</v>
      </c>
      <c r="BH493" s="13">
        <f t="shared" ref="BH493:BH556" si="831">_xlfn.POISSON.DIST(4,K493,FALSE) * _xlfn.POISSON.DIST(6,L493,FALSE)</f>
        <v>4.5490708342076936E-5</v>
      </c>
      <c r="BI493" s="13">
        <f t="shared" ref="BI493:BI556" si="832">_xlfn.POISSON.DIST(5,K493,FALSE) * _xlfn.POISSON.DIST(6,L493,FALSE)</f>
        <v>1.1283709824972472E-5</v>
      </c>
      <c r="BJ493" s="14">
        <f t="shared" ref="BJ493:BJ556" si="833">SUM(N493,Q493,T493,W493,X493,Y493,AD493,AE493,AF493,AG493,AM493,AN493,AO493,AP493,AQ493,AX493,AY493,AZ493,BA493,BB493,BC493)</f>
        <v>0.35933556282983597</v>
      </c>
      <c r="BK493" s="14">
        <f t="shared" ref="BK493:BK556" si="834">SUM(M493,P493,S493,V493,AC493,AL493,AY493)</f>
        <v>0.27033333223297751</v>
      </c>
      <c r="BL493" s="14">
        <f t="shared" ref="BL493:BL556" si="835">SUM(O493,R493,U493,AA493,AB493,AH493,AI493,AJ493,AK493,AR493,AS493,AT493,AU493,AV493,BD493,BE493,BF493,BG493,BH493,BI493)</f>
        <v>0.34272669219851332</v>
      </c>
      <c r="BM493" s="14">
        <f t="shared" ref="BM493:BM556" si="836">SUM(S493:BI493)</f>
        <v>0.45639603289224268</v>
      </c>
      <c r="BN493" s="14">
        <f t="shared" ref="BN493:BN556" si="837">SUM(M493:R493)</f>
        <v>0.54295797694617443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1.3193999999999999</v>
      </c>
      <c r="F494" s="10">
        <f>VLOOKUP(B494,home!$B$2:$E$405,3,FALSE)</f>
        <v>0.68210000000000004</v>
      </c>
      <c r="G494" s="10">
        <f>VLOOKUP(C494,away!$B$2:$E$405,4,FALSE)</f>
        <v>1.0335000000000001</v>
      </c>
      <c r="H494" s="10">
        <f>VLOOKUP(A494,away!$A$2:$E$405,3,FALSE)</f>
        <v>1.0076000000000001</v>
      </c>
      <c r="I494" s="10">
        <f>VLOOKUP(C494,away!$B$2:$E$405,3,FALSE)</f>
        <v>1.4436</v>
      </c>
      <c r="J494" s="10">
        <f>VLOOKUP(B494,home!$B$2:$E$405,4,FALSE)</f>
        <v>1.5879000000000001</v>
      </c>
      <c r="K494" s="12">
        <f t="shared" si="782"/>
        <v>0.93011149179000008</v>
      </c>
      <c r="L494" s="12">
        <f t="shared" si="783"/>
        <v>2.3097138625440001</v>
      </c>
      <c r="M494" s="13">
        <f t="shared" si="784"/>
        <v>3.9170735500835663E-2</v>
      </c>
      <c r="N494" s="13">
        <f t="shared" si="785"/>
        <v>3.6433151231193776E-2</v>
      </c>
      <c r="O494" s="13">
        <f t="shared" si="786"/>
        <v>9.0473190792324534E-2</v>
      </c>
      <c r="P494" s="13">
        <f t="shared" si="787"/>
        <v>8.4150154454850273E-2</v>
      </c>
      <c r="Q494" s="13">
        <f t="shared" si="788"/>
        <v>1.694344632112816E-2</v>
      </c>
      <c r="R494" s="13">
        <f t="shared" si="789"/>
        <v>0.1044835914808101</v>
      </c>
      <c r="S494" s="13">
        <f t="shared" si="790"/>
        <v>4.5194763413518795E-2</v>
      </c>
      <c r="T494" s="13">
        <f t="shared" si="791"/>
        <v>3.913451284717985E-2</v>
      </c>
      <c r="U494" s="13">
        <f t="shared" si="792"/>
        <v>9.7181389139793226E-2</v>
      </c>
      <c r="V494" s="13">
        <f t="shared" si="793"/>
        <v>1.0787946872330197E-2</v>
      </c>
      <c r="W494" s="13">
        <f t="shared" si="794"/>
        <v>5.2530980446027671E-3</v>
      </c>
      <c r="X494" s="13">
        <f t="shared" si="795"/>
        <v>1.2133153374921792E-2</v>
      </c>
      <c r="Y494" s="13">
        <f t="shared" si="796"/>
        <v>1.4012056273214694E-2</v>
      </c>
      <c r="Z494" s="13">
        <f t="shared" si="797"/>
        <v>8.0442399883870405E-2</v>
      </c>
      <c r="AA494" s="13">
        <f t="shared" si="798"/>
        <v>7.482040055915444E-2</v>
      </c>
      <c r="AB494" s="13">
        <f t="shared" si="799"/>
        <v>3.4795657190200245E-2</v>
      </c>
      <c r="AC494" s="13">
        <f t="shared" si="800"/>
        <v>1.4484783473397156E-3</v>
      </c>
      <c r="AD494" s="13">
        <f t="shared" si="801"/>
        <v>1.2214917146961528E-3</v>
      </c>
      <c r="AE494" s="13">
        <f t="shared" si="802"/>
        <v>2.8212963464163449E-3</v>
      </c>
      <c r="AF494" s="13">
        <f t="shared" si="803"/>
        <v>3.2581936408312864E-3</v>
      </c>
      <c r="AG494" s="13">
        <f t="shared" si="804"/>
        <v>2.5084983396935759E-3</v>
      </c>
      <c r="AH494" s="13">
        <f t="shared" si="805"/>
        <v>4.6449731537020852E-2</v>
      </c>
      <c r="AI494" s="13">
        <f t="shared" si="806"/>
        <v>4.3203429093143481E-2</v>
      </c>
      <c r="AJ494" s="13">
        <f t="shared" si="807"/>
        <v>2.0092002942133584E-2</v>
      </c>
      <c r="AK494" s="13">
        <f t="shared" si="808"/>
        <v>6.2292676098523138E-3</v>
      </c>
      <c r="AL494" s="13">
        <f t="shared" si="809"/>
        <v>1.2447014343199453E-4</v>
      </c>
      <c r="AM494" s="13">
        <f t="shared" si="810"/>
        <v>2.2722469619303285E-4</v>
      </c>
      <c r="AN494" s="13">
        <f t="shared" si="811"/>
        <v>5.2482403070939685E-4</v>
      </c>
      <c r="AO494" s="13">
        <f t="shared" si="812"/>
        <v>6.0609666956285609E-4</v>
      </c>
      <c r="AP494" s="13">
        <f t="shared" si="813"/>
        <v>4.6663662657702619E-4</v>
      </c>
      <c r="AQ494" s="13">
        <f t="shared" si="814"/>
        <v>2.6944927129393144E-4</v>
      </c>
      <c r="AR494" s="13">
        <f t="shared" si="815"/>
        <v>2.1457117768500865E-2</v>
      </c>
      <c r="AS494" s="13">
        <f t="shared" si="816"/>
        <v>1.9957511817174055E-2</v>
      </c>
      <c r="AT494" s="13">
        <f t="shared" si="817"/>
        <v>9.2813555443441581E-3</v>
      </c>
      <c r="AU494" s="13">
        <f t="shared" si="818"/>
        <v>2.8775651503944442E-3</v>
      </c>
      <c r="AV494" s="13">
        <f t="shared" si="819"/>
        <v>6.6911410368907301E-4</v>
      </c>
      <c r="AW494" s="13">
        <f t="shared" si="820"/>
        <v>7.4277260965482775E-6</v>
      </c>
      <c r="AX494" s="13">
        <f t="shared" si="821"/>
        <v>3.5224050191271881E-5</v>
      </c>
      <c r="AY494" s="13">
        <f t="shared" si="822"/>
        <v>8.1357477021726306E-5</v>
      </c>
      <c r="AZ494" s="13">
        <f t="shared" si="823"/>
        <v>9.3956246249343121E-5</v>
      </c>
      <c r="BA494" s="13">
        <f t="shared" si="824"/>
        <v>7.2337348144901819E-5</v>
      </c>
      <c r="BB494" s="13">
        <f t="shared" si="825"/>
        <v>4.1769643947487828E-5</v>
      </c>
      <c r="BC494" s="13">
        <f t="shared" si="826"/>
        <v>1.9295185131807949E-5</v>
      </c>
      <c r="BD494" s="13">
        <f t="shared" si="827"/>
        <v>8.2599670600242651E-3</v>
      </c>
      <c r="BE494" s="13">
        <f t="shared" si="828"/>
        <v>7.68269028433543E-3</v>
      </c>
      <c r="BF494" s="13">
        <f t="shared" si="829"/>
        <v>3.5728792606618833E-3</v>
      </c>
      <c r="BG494" s="13">
        <f t="shared" si="830"/>
        <v>1.1077253530399256E-3</v>
      </c>
      <c r="BH494" s="13">
        <f t="shared" si="831"/>
        <v>2.5757702015239239E-4</v>
      </c>
      <c r="BI494" s="13">
        <f t="shared" si="832"/>
        <v>4.7915069292952931E-5</v>
      </c>
      <c r="BJ494" s="14">
        <f t="shared" si="833"/>
        <v>0.13615706937890118</v>
      </c>
      <c r="BK494" s="14">
        <f t="shared" si="834"/>
        <v>0.18095790620932839</v>
      </c>
      <c r="BL494" s="14">
        <f t="shared" si="835"/>
        <v>0.59290007877604223</v>
      </c>
      <c r="BM494" s="14">
        <f t="shared" si="836"/>
        <v>0.61872925471607465</v>
      </c>
      <c r="BN494" s="14">
        <f t="shared" si="837"/>
        <v>0.37165426978114252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1.3193999999999999</v>
      </c>
      <c r="F495" s="10">
        <f>VLOOKUP(B495,home!$B$2:$E$405,3,FALSE)</f>
        <v>1.0335000000000001</v>
      </c>
      <c r="G495" s="10">
        <f>VLOOKUP(C495,away!$B$2:$E$405,4,FALSE)</f>
        <v>1.5915999999999999</v>
      </c>
      <c r="H495" s="10">
        <f>VLOOKUP(A495,away!$A$2:$E$405,3,FALSE)</f>
        <v>1.0076000000000001</v>
      </c>
      <c r="I495" s="10">
        <f>VLOOKUP(C495,away!$B$2:$E$405,3,FALSE)</f>
        <v>0.79400000000000004</v>
      </c>
      <c r="J495" s="10">
        <f>VLOOKUP(B495,home!$B$2:$E$405,4,FALSE)</f>
        <v>1.2630999999999999</v>
      </c>
      <c r="K495" s="12">
        <f t="shared" si="782"/>
        <v>2.1703056008399999</v>
      </c>
      <c r="L495" s="12">
        <f t="shared" si="783"/>
        <v>1.01052345064</v>
      </c>
      <c r="M495" s="13">
        <f t="shared" si="784"/>
        <v>4.1551192759757966E-2</v>
      </c>
      <c r="N495" s="13">
        <f t="shared" si="785"/>
        <v>9.0178786368085156E-2</v>
      </c>
      <c r="O495" s="13">
        <f t="shared" si="786"/>
        <v>4.1988454685798413E-2</v>
      </c>
      <c r="P495" s="13">
        <f t="shared" si="787"/>
        <v>9.1127778375204818E-2</v>
      </c>
      <c r="Q495" s="13">
        <f t="shared" si="788"/>
        <v>9.7857762565804557E-2</v>
      </c>
      <c r="R495" s="13">
        <f t="shared" si="789"/>
        <v>2.1215159058067146E-2</v>
      </c>
      <c r="S495" s="13">
        <f t="shared" si="790"/>
        <v>4.9964101148758593E-2</v>
      </c>
      <c r="T495" s="13">
        <f t="shared" si="791"/>
        <v>9.8887563899906661E-2</v>
      </c>
      <c r="U495" s="13">
        <f t="shared" si="792"/>
        <v>4.6043378526434579E-2</v>
      </c>
      <c r="V495" s="13">
        <f t="shared" si="793"/>
        <v>1.217538931774474E-2</v>
      </c>
      <c r="W495" s="13">
        <f t="shared" si="794"/>
        <v>7.0793750060745494E-2</v>
      </c>
      <c r="X495" s="13">
        <f t="shared" si="795"/>
        <v>7.1538744595130252E-2</v>
      </c>
      <c r="Y495" s="13">
        <f t="shared" si="796"/>
        <v>3.614578952136234E-2</v>
      </c>
      <c r="Z495" s="13">
        <f t="shared" si="797"/>
        <v>7.1461385790781541E-3</v>
      </c>
      <c r="AA495" s="13">
        <f t="shared" si="798"/>
        <v>1.5509304582552114E-2</v>
      </c>
      <c r="AB495" s="13">
        <f t="shared" si="799"/>
        <v>1.6829965300323171E-2</v>
      </c>
      <c r="AC495" s="13">
        <f t="shared" si="800"/>
        <v>1.6688994131202144E-3</v>
      </c>
      <c r="AD495" s="13">
        <f t="shared" si="801"/>
        <v>3.8411018065325771E-2</v>
      </c>
      <c r="AE495" s="13">
        <f t="shared" si="802"/>
        <v>3.8815234517968381E-2</v>
      </c>
      <c r="AF495" s="13">
        <f t="shared" si="803"/>
        <v>1.9611852361249123E-2</v>
      </c>
      <c r="AG495" s="13">
        <f t="shared" si="804"/>
        <v>6.6060789071772314E-3</v>
      </c>
      <c r="AH495" s="13">
        <f t="shared" si="805"/>
        <v>1.805335153920421E-3</v>
      </c>
      <c r="AI495" s="13">
        <f t="shared" si="806"/>
        <v>3.9181289959468327E-3</v>
      </c>
      <c r="AJ495" s="13">
        <f t="shared" si="807"/>
        <v>4.2517686523585096E-3</v>
      </c>
      <c r="AK495" s="13">
        <f t="shared" si="808"/>
        <v>3.0758791065632033E-3</v>
      </c>
      <c r="AL495" s="13">
        <f t="shared" si="809"/>
        <v>1.4640551642273891E-4</v>
      </c>
      <c r="AM495" s="13">
        <f t="shared" si="810"/>
        <v>1.6672729528228594E-2</v>
      </c>
      <c r="AN495" s="13">
        <f t="shared" si="811"/>
        <v>1.6848184174452982E-2</v>
      </c>
      <c r="AO495" s="13">
        <f t="shared" si="812"/>
        <v>8.5127426044932335E-3</v>
      </c>
      <c r="AP495" s="13">
        <f t="shared" si="813"/>
        <v>2.8674420103675475E-3</v>
      </c>
      <c r="AQ495" s="13">
        <f t="shared" si="814"/>
        <v>7.2440434870667833E-4</v>
      </c>
      <c r="AR495" s="13">
        <f t="shared" si="815"/>
        <v>3.6486670186027198E-4</v>
      </c>
      <c r="AS495" s="13">
        <f t="shared" si="816"/>
        <v>7.9187224660736658E-4</v>
      </c>
      <c r="AT495" s="13">
        <f t="shared" si="817"/>
        <v>8.5930238598086093E-4</v>
      </c>
      <c r="AU495" s="13">
        <f t="shared" si="818"/>
        <v>6.2164959370314583E-4</v>
      </c>
      <c r="AV495" s="13">
        <f t="shared" si="819"/>
        <v>3.3729239874346207E-4</v>
      </c>
      <c r="AW495" s="13">
        <f t="shared" si="820"/>
        <v>8.9191245300557404E-6</v>
      </c>
      <c r="AX495" s="13">
        <f t="shared" si="821"/>
        <v>6.0308197127341553E-3</v>
      </c>
      <c r="AY495" s="13">
        <f t="shared" si="822"/>
        <v>6.0942847462998537E-3</v>
      </c>
      <c r="AZ495" s="13">
        <f t="shared" si="823"/>
        <v>3.0792088255068226E-3</v>
      </c>
      <c r="BA495" s="13">
        <f t="shared" si="824"/>
        <v>1.0372042425307651E-3</v>
      </c>
      <c r="BB495" s="13">
        <f t="shared" si="825"/>
        <v>2.6202980254515912E-4</v>
      </c>
      <c r="BC495" s="13">
        <f t="shared" si="826"/>
        <v>5.2957452047690426E-5</v>
      </c>
      <c r="BD495" s="13">
        <f t="shared" si="827"/>
        <v>6.1451059764579656E-5</v>
      </c>
      <c r="BE495" s="13">
        <f t="shared" si="828"/>
        <v>1.3336757918462079E-4</v>
      </c>
      <c r="BF495" s="13">
        <f t="shared" si="829"/>
        <v>1.4472420203742739E-4</v>
      </c>
      <c r="BG495" s="13">
        <f t="shared" si="830"/>
        <v>1.0469858208630944E-4</v>
      </c>
      <c r="BH495" s="13">
        <f t="shared" si="831"/>
        <v>5.6806979775480994E-5</v>
      </c>
      <c r="BI495" s="13">
        <f t="shared" si="832"/>
        <v>2.4657701274706207E-5</v>
      </c>
      <c r="BJ495" s="14">
        <f t="shared" si="833"/>
        <v>0.63102858831066844</v>
      </c>
      <c r="BK495" s="14">
        <f t="shared" si="834"/>
        <v>0.20272805127730892</v>
      </c>
      <c r="BL495" s="14">
        <f t="shared" si="835"/>
        <v>0.15813806349298268</v>
      </c>
      <c r="BM495" s="14">
        <f t="shared" si="836"/>
        <v>0.60903634222555025</v>
      </c>
      <c r="BN495" s="14">
        <f t="shared" si="837"/>
        <v>0.38391913381271803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1.4778</v>
      </c>
      <c r="F496" s="10">
        <f>VLOOKUP(B496,home!$B$2:$E$405,3,FALSE)</f>
        <v>1.74</v>
      </c>
      <c r="G496" s="10">
        <f>VLOOKUP(C496,away!$B$2:$E$405,4,FALSE)</f>
        <v>0.77339999999999998</v>
      </c>
      <c r="H496" s="10">
        <f>VLOOKUP(A496,away!$A$2:$E$405,3,FALSE)</f>
        <v>1.2444</v>
      </c>
      <c r="I496" s="10">
        <f>VLOOKUP(C496,away!$B$2:$E$405,3,FALSE)</f>
        <v>1.4923999999999999</v>
      </c>
      <c r="J496" s="10">
        <f>VLOOKUP(B496,home!$B$2:$E$405,4,FALSE)</f>
        <v>0.57399999999999995</v>
      </c>
      <c r="K496" s="12">
        <f t="shared" si="782"/>
        <v>1.9886991048</v>
      </c>
      <c r="L496" s="12">
        <f t="shared" si="783"/>
        <v>1.0659998294399997</v>
      </c>
      <c r="M496" s="13">
        <f t="shared" si="784"/>
        <v>4.7136909943899914E-2</v>
      </c>
      <c r="N496" s="13">
        <f t="shared" si="785"/>
        <v>9.3741130608471973E-2</v>
      </c>
      <c r="O496" s="13">
        <f t="shared" si="786"/>
        <v>5.0247937960525929E-2</v>
      </c>
      <c r="P496" s="13">
        <f t="shared" si="787"/>
        <v>9.9928029240143851E-2</v>
      </c>
      <c r="Q496" s="13">
        <f t="shared" si="788"/>
        <v>9.3211451262004044E-2</v>
      </c>
      <c r="R496" s="13">
        <f t="shared" si="789"/>
        <v>2.6782146647816162E-2</v>
      </c>
      <c r="S496" s="13">
        <f t="shared" si="790"/>
        <v>5.2960679007721542E-2</v>
      </c>
      <c r="T496" s="13">
        <f t="shared" si="791"/>
        <v>9.9363391147151148E-2</v>
      </c>
      <c r="U496" s="13">
        <f t="shared" si="792"/>
        <v>5.3261631063134321E-2</v>
      </c>
      <c r="V496" s="13">
        <f t="shared" si="793"/>
        <v>1.247490504376875E-2</v>
      </c>
      <c r="W496" s="13">
        <f t="shared" si="794"/>
        <v>6.1789843227285424E-2</v>
      </c>
      <c r="X496" s="13">
        <f t="shared" si="795"/>
        <v>6.5867962341410582E-2</v>
      </c>
      <c r="Y496" s="13">
        <f t="shared" si="796"/>
        <v>3.5107618310751994E-2</v>
      </c>
      <c r="Z496" s="13">
        <f t="shared" si="797"/>
        <v>9.5165879195363654E-3</v>
      </c>
      <c r="AA496" s="13">
        <f t="shared" si="798"/>
        <v>1.8925629876332464E-2</v>
      </c>
      <c r="AB496" s="13">
        <f t="shared" si="799"/>
        <v>1.8818691596419253E-2</v>
      </c>
      <c r="AC496" s="13">
        <f t="shared" si="800"/>
        <v>1.6528882003844969E-3</v>
      </c>
      <c r="AD496" s="13">
        <f t="shared" si="801"/>
        <v>3.0720351477958711E-2</v>
      </c>
      <c r="AE496" s="13">
        <f t="shared" si="802"/>
        <v>3.2747889435840824E-2</v>
      </c>
      <c r="AF496" s="13">
        <f t="shared" si="803"/>
        <v>1.7454622276563143E-2</v>
      </c>
      <c r="AG496" s="13">
        <f t="shared" si="804"/>
        <v>6.2022081232519788E-3</v>
      </c>
      <c r="AH496" s="13">
        <f t="shared" si="805"/>
        <v>2.536170274769131E-3</v>
      </c>
      <c r="AI496" s="13">
        <f t="shared" si="806"/>
        <v>5.0436795550537405E-3</v>
      </c>
      <c r="AJ496" s="13">
        <f t="shared" si="807"/>
        <v>5.0151805080167183E-3</v>
      </c>
      <c r="AK496" s="13">
        <f t="shared" si="808"/>
        <v>3.324561662234419E-3</v>
      </c>
      <c r="AL496" s="13">
        <f t="shared" si="809"/>
        <v>1.4016180578259216E-4</v>
      </c>
      <c r="AM496" s="13">
        <f t="shared" si="810"/>
        <v>1.2218707096671576E-2</v>
      </c>
      <c r="AN496" s="13">
        <f t="shared" si="811"/>
        <v>1.3025139681029212E-2</v>
      </c>
      <c r="AO496" s="13">
        <f t="shared" si="812"/>
        <v>6.9423983392046555E-3</v>
      </c>
      <c r="AP496" s="13">
        <f t="shared" si="813"/>
        <v>2.4668651484989006E-3</v>
      </c>
      <c r="AQ496" s="13">
        <f t="shared" si="814"/>
        <v>6.5741945688782674E-4</v>
      </c>
      <c r="AR496" s="13">
        <f t="shared" si="815"/>
        <v>5.4071141606693832E-4</v>
      </c>
      <c r="AS496" s="13">
        <f t="shared" si="816"/>
        <v>1.0753123090874606E-3</v>
      </c>
      <c r="AT496" s="13">
        <f t="shared" si="817"/>
        <v>1.0692363132313268E-3</v>
      </c>
      <c r="AU496" s="13">
        <f t="shared" si="818"/>
        <v>7.0879643298093077E-4</v>
      </c>
      <c r="AV496" s="13">
        <f t="shared" si="819"/>
        <v>3.523957079386525E-4</v>
      </c>
      <c r="AW496" s="13">
        <f t="shared" si="820"/>
        <v>8.2537896542360482E-6</v>
      </c>
      <c r="AX496" s="13">
        <f t="shared" si="821"/>
        <v>4.0498886441606942E-3</v>
      </c>
      <c r="AY496" s="13">
        <f t="shared" si="822"/>
        <v>4.3171806039262921E-3</v>
      </c>
      <c r="AZ496" s="13">
        <f t="shared" si="823"/>
        <v>2.3010568937235506E-3</v>
      </c>
      <c r="BA496" s="13">
        <f t="shared" si="824"/>
        <v>8.176420854136804E-4</v>
      </c>
      <c r="BB496" s="13">
        <f t="shared" si="825"/>
        <v>2.1790158089848719E-4</v>
      </c>
      <c r="BC496" s="13">
        <f t="shared" si="826"/>
        <v>4.6456609614498744E-5</v>
      </c>
      <c r="BD496" s="13">
        <f t="shared" si="827"/>
        <v>9.6066379550602791E-5</v>
      </c>
      <c r="BE496" s="13">
        <f t="shared" si="828"/>
        <v>1.910471230136608E-4</v>
      </c>
      <c r="BF496" s="13">
        <f t="shared" si="829"/>
        <v>1.8996762125594136E-4</v>
      </c>
      <c r="BG496" s="13">
        <f t="shared" si="830"/>
        <v>1.2592947944422534E-4</v>
      </c>
      <c r="BH496" s="13">
        <f t="shared" si="831"/>
        <v>6.2608960759665219E-5</v>
      </c>
      <c r="BI496" s="13">
        <f t="shared" si="832"/>
        <v>2.4902076843040923E-5</v>
      </c>
      <c r="BJ496" s="14">
        <f t="shared" si="833"/>
        <v>0.58326712435071926</v>
      </c>
      <c r="BK496" s="14">
        <f t="shared" si="834"/>
        <v>0.21861075384562742</v>
      </c>
      <c r="BL496" s="14">
        <f t="shared" si="835"/>
        <v>0.18839260296447458</v>
      </c>
      <c r="BM496" s="14">
        <f t="shared" si="836"/>
        <v>0.58443053660322353</v>
      </c>
      <c r="BN496" s="14">
        <f t="shared" si="837"/>
        <v>0.41104760566286186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1.3520000000000001</v>
      </c>
      <c r="F498" s="10">
        <f>VLOOKUP(B498,home!$B$2:$E$405,3,FALSE)</f>
        <v>1.0006999999999999</v>
      </c>
      <c r="G498" s="10">
        <f>VLOOKUP(C498,away!$B$2:$E$405,4,FALSE)</f>
        <v>1.0442</v>
      </c>
      <c r="H498" s="10">
        <f>VLOOKUP(A498,away!$A$2:$E$405,3,FALSE)</f>
        <v>1.1732</v>
      </c>
      <c r="I498" s="10">
        <f>VLOOKUP(C498,away!$B$2:$E$405,3,FALSE)</f>
        <v>1.1031</v>
      </c>
      <c r="J498" s="10">
        <f>VLOOKUP(B498,home!$B$2:$E$405,4,FALSE)</f>
        <v>1.0027999999999999</v>
      </c>
      <c r="K498" s="12">
        <f t="shared" si="782"/>
        <v>1.4127466308800001</v>
      </c>
      <c r="L498" s="12">
        <f t="shared" si="783"/>
        <v>1.2977805593759999</v>
      </c>
      <c r="M498" s="13">
        <f t="shared" si="784"/>
        <v>6.6501738403499613E-2</v>
      </c>
      <c r="N498" s="13">
        <f t="shared" si="785"/>
        <v>9.3950106877207187E-2</v>
      </c>
      <c r="O498" s="13">
        <f t="shared" si="786"/>
        <v>8.630466326477014E-2</v>
      </c>
      <c r="P498" s="13">
        <f t="shared" si="787"/>
        <v>0.12192662225653692</v>
      </c>
      <c r="Q498" s="13">
        <f t="shared" si="788"/>
        <v>6.6363848480795212E-2</v>
      </c>
      <c r="R498" s="13">
        <f t="shared" si="789"/>
        <v>5.6002257084255366E-2</v>
      </c>
      <c r="S498" s="13">
        <f t="shared" si="790"/>
        <v>5.5886137609997923E-2</v>
      </c>
      <c r="T498" s="13">
        <f t="shared" si="791"/>
        <v>8.6125712403750512E-2</v>
      </c>
      <c r="U498" s="13">
        <f t="shared" si="792"/>
        <v>7.9117000017457376E-2</v>
      </c>
      <c r="V498" s="13">
        <f t="shared" si="793"/>
        <v>1.1384845224157118E-2</v>
      </c>
      <c r="W498" s="13">
        <f t="shared" si="794"/>
        <v>3.1251767784491402E-2</v>
      </c>
      <c r="X498" s="13">
        <f t="shared" si="795"/>
        <v>4.0557936676846103E-2</v>
      </c>
      <c r="Y498" s="13">
        <f t="shared" si="796"/>
        <v>2.6317650873806865E-2</v>
      </c>
      <c r="Z498" s="13">
        <f t="shared" si="797"/>
        <v>2.4226213508374499E-2</v>
      </c>
      <c r="AA498" s="13">
        <f t="shared" si="798"/>
        <v>3.4225501512935616E-2</v>
      </c>
      <c r="AB498" s="13">
        <f t="shared" si="799"/>
        <v>2.4175980976289077E-2</v>
      </c>
      <c r="AC498" s="13">
        <f t="shared" si="800"/>
        <v>1.304585936792119E-3</v>
      </c>
      <c r="AD498" s="13">
        <f t="shared" si="801"/>
        <v>1.1037707411646091E-2</v>
      </c>
      <c r="AE498" s="13">
        <f t="shared" si="802"/>
        <v>1.4324522098914685E-2</v>
      </c>
      <c r="AF498" s="13">
        <f t="shared" si="803"/>
        <v>9.2950431511616884E-3</v>
      </c>
      <c r="AG498" s="13">
        <f t="shared" si="804"/>
        <v>4.0209754333795584E-3</v>
      </c>
      <c r="AH498" s="13">
        <f t="shared" si="805"/>
        <v>7.8600772296151637E-3</v>
      </c>
      <c r="AI498" s="13">
        <f t="shared" si="806"/>
        <v>1.1104297624595428E-2</v>
      </c>
      <c r="AJ498" s="13">
        <f t="shared" si="807"/>
        <v>7.8437795287179916E-3</v>
      </c>
      <c r="AK498" s="13">
        <f t="shared" si="808"/>
        <v>3.6937577008539506E-3</v>
      </c>
      <c r="AL498" s="13">
        <f t="shared" si="809"/>
        <v>9.5674946571364889E-5</v>
      </c>
      <c r="AM498" s="13">
        <f t="shared" si="810"/>
        <v>3.1186967916884429E-3</v>
      </c>
      <c r="AN498" s="13">
        <f t="shared" si="811"/>
        <v>4.0473840668415638E-3</v>
      </c>
      <c r="AO498" s="13">
        <f t="shared" si="812"/>
        <v>2.6263081791375775E-3</v>
      </c>
      <c r="AP498" s="13">
        <f t="shared" si="813"/>
        <v>1.1361238992716434E-3</v>
      </c>
      <c r="AQ498" s="13">
        <f t="shared" si="814"/>
        <v>3.6860987737929882E-4</v>
      </c>
      <c r="AR498" s="13">
        <f t="shared" si="815"/>
        <v>2.0401310847577027E-3</v>
      </c>
      <c r="AS498" s="13">
        <f t="shared" si="816"/>
        <v>2.8821883165450041E-3</v>
      </c>
      <c r="AT498" s="13">
        <f t="shared" si="817"/>
        <v>2.0359009168803275E-3</v>
      </c>
      <c r="AU498" s="13">
        <f t="shared" si="818"/>
        <v>9.5873738704272803E-4</v>
      </c>
      <c r="AV498" s="13">
        <f t="shared" si="819"/>
        <v>3.386132533608273E-4</v>
      </c>
      <c r="AW498" s="13">
        <f t="shared" si="820"/>
        <v>4.8726057351905298E-6</v>
      </c>
      <c r="AX498" s="13">
        <f t="shared" si="821"/>
        <v>7.3432139753235254E-4</v>
      </c>
      <c r="AY498" s="13">
        <f t="shared" si="822"/>
        <v>9.5298803405130257E-4</v>
      </c>
      <c r="AZ498" s="13">
        <f t="shared" si="823"/>
        <v>6.1838467195486711E-4</v>
      </c>
      <c r="BA498" s="13">
        <f t="shared" si="824"/>
        <v>2.6750920182637726E-4</v>
      </c>
      <c r="BB498" s="13">
        <f t="shared" si="825"/>
        <v>8.6792060396115767E-5</v>
      </c>
      <c r="BC498" s="13">
        <f t="shared" si="826"/>
        <v>2.2527409738053304E-5</v>
      </c>
      <c r="BD498" s="13">
        <f t="shared" si="827"/>
        <v>4.41273743396203E-4</v>
      </c>
      <c r="BE498" s="13">
        <f t="shared" si="828"/>
        <v>6.2340799427879144E-4</v>
      </c>
      <c r="BF498" s="13">
        <f t="shared" si="829"/>
        <v>4.4035877179051064E-4</v>
      </c>
      <c r="BG498" s="13">
        <f t="shared" si="830"/>
        <v>2.0737179040849948E-4</v>
      </c>
      <c r="BH498" s="13">
        <f t="shared" si="831"/>
        <v>7.3240949559790318E-5</v>
      </c>
      <c r="BI498" s="13">
        <f t="shared" si="832"/>
        <v>2.0694180946609149E-5</v>
      </c>
      <c r="BJ498" s="14">
        <f t="shared" si="833"/>
        <v>0.39722491678181698</v>
      </c>
      <c r="BK498" s="14">
        <f t="shared" si="834"/>
        <v>0.25805259241160639</v>
      </c>
      <c r="BL498" s="14">
        <f t="shared" si="835"/>
        <v>0.32038923332845715</v>
      </c>
      <c r="BM498" s="14">
        <f t="shared" si="836"/>
        <v>0.50789560423487445</v>
      </c>
      <c r="BN498" s="14">
        <f t="shared" si="837"/>
        <v>0.49104923636706449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1.3520000000000001</v>
      </c>
      <c r="F499" s="10">
        <f>VLOOKUP(B499,home!$B$2:$E$405,3,FALSE)</f>
        <v>0.87019999999999997</v>
      </c>
      <c r="G499" s="10">
        <f>VLOOKUP(C499,away!$B$2:$E$405,4,FALSE)</f>
        <v>1.4793000000000001</v>
      </c>
      <c r="H499" s="10">
        <f>VLOOKUP(A499,away!$A$2:$E$405,3,FALSE)</f>
        <v>1.1732</v>
      </c>
      <c r="I499" s="10">
        <f>VLOOKUP(C499,away!$B$2:$E$405,3,FALSE)</f>
        <v>0.55149999999999999</v>
      </c>
      <c r="J499" s="10">
        <f>VLOOKUP(B499,home!$B$2:$E$405,4,FALSE)</f>
        <v>1.454</v>
      </c>
      <c r="K499" s="12">
        <f t="shared" si="782"/>
        <v>1.7404118347199999</v>
      </c>
      <c r="L499" s="12">
        <f t="shared" si="783"/>
        <v>0.94076678920000001</v>
      </c>
      <c r="M499" s="13">
        <f t="shared" si="784"/>
        <v>6.8482391584458679E-2</v>
      </c>
      <c r="N499" s="13">
        <f t="shared" si="785"/>
        <v>0.1191875647835212</v>
      </c>
      <c r="O499" s="13">
        <f t="shared" si="786"/>
        <v>6.4425959647648273E-2</v>
      </c>
      <c r="P499" s="13">
        <f t="shared" si="787"/>
        <v>0.11212770263396021</v>
      </c>
      <c r="Q499" s="13">
        <f t="shared" si="788"/>
        <v>0.10371772415034851</v>
      </c>
      <c r="R499" s="13">
        <f t="shared" si="789"/>
        <v>3.0304901599423412E-2</v>
      </c>
      <c r="S499" s="13">
        <f t="shared" si="790"/>
        <v>4.5897278873738359E-2</v>
      </c>
      <c r="T499" s="13">
        <f t="shared" si="791"/>
        <v>9.7574190332054639E-2</v>
      </c>
      <c r="U499" s="13">
        <f t="shared" si="792"/>
        <v>5.2743009393661562E-2</v>
      </c>
      <c r="V499" s="13">
        <f t="shared" si="793"/>
        <v>8.3498453936562168E-3</v>
      </c>
      <c r="W499" s="13">
        <f t="shared" si="794"/>
        <v>6.0170518193830305E-2</v>
      </c>
      <c r="X499" s="13">
        <f t="shared" si="795"/>
        <v>5.6606425205709909E-2</v>
      </c>
      <c r="Y499" s="13">
        <f t="shared" si="796"/>
        <v>2.6626722444432826E-2</v>
      </c>
      <c r="Z499" s="13">
        <f t="shared" si="797"/>
        <v>9.5032816582371719E-3</v>
      </c>
      <c r="AA499" s="13">
        <f t="shared" si="798"/>
        <v>1.6539623866673479E-2</v>
      </c>
      <c r="AB499" s="13">
        <f t="shared" si="799"/>
        <v>1.4392878559687947E-2</v>
      </c>
      <c r="AC499" s="13">
        <f t="shared" si="800"/>
        <v>8.5446141672122398E-4</v>
      </c>
      <c r="AD499" s="13">
        <f t="shared" si="801"/>
        <v>2.6180370491444335E-2</v>
      </c>
      <c r="AE499" s="13">
        <f t="shared" si="802"/>
        <v>2.4629623087302509E-2</v>
      </c>
      <c r="AF499" s="13">
        <f t="shared" si="803"/>
        <v>1.1585365715523885E-2</v>
      </c>
      <c r="AG499" s="13">
        <f t="shared" si="804"/>
        <v>3.6330424353003894E-3</v>
      </c>
      <c r="AH499" s="13">
        <f t="shared" si="805"/>
        <v>2.2350929431207587E-3</v>
      </c>
      <c r="AI499" s="13">
        <f t="shared" si="806"/>
        <v>3.8899822099065242E-3</v>
      </c>
      <c r="AJ499" s="13">
        <f t="shared" si="807"/>
        <v>3.3850855374857871E-3</v>
      </c>
      <c r="AK499" s="13">
        <f t="shared" si="808"/>
        <v>1.9638143103265925E-3</v>
      </c>
      <c r="AL499" s="13">
        <f t="shared" si="809"/>
        <v>5.5961127191739293E-5</v>
      </c>
      <c r="AM499" s="13">
        <f t="shared" si="810"/>
        <v>9.1129253281327875E-3</v>
      </c>
      <c r="AN499" s="13">
        <f t="shared" si="811"/>
        <v>8.573137501166837E-3</v>
      </c>
      <c r="AO499" s="13">
        <f t="shared" si="812"/>
        <v>4.032661520171418E-3</v>
      </c>
      <c r="AP499" s="13">
        <f t="shared" si="813"/>
        <v>1.2645980100873522E-3</v>
      </c>
      <c r="AQ499" s="13">
        <f t="shared" si="814"/>
        <v>2.9742295239464686E-4</v>
      </c>
      <c r="AR499" s="13">
        <f t="shared" si="815"/>
        <v>4.2054024233265899E-4</v>
      </c>
      <c r="AS499" s="13">
        <f t="shared" si="816"/>
        <v>7.3191321473177647E-4</v>
      </c>
      <c r="AT499" s="13">
        <f t="shared" si="817"/>
        <v>6.3691521045357215E-4</v>
      </c>
      <c r="AU499" s="13">
        <f t="shared" si="818"/>
        <v>3.6949825666219221E-4</v>
      </c>
      <c r="AV499" s="13">
        <f t="shared" si="819"/>
        <v>1.6076978470082185E-4</v>
      </c>
      <c r="AW499" s="13">
        <f t="shared" si="820"/>
        <v>2.5451768142463694E-6</v>
      </c>
      <c r="AX499" s="13">
        <f t="shared" si="821"/>
        <v>2.6433738483336608E-3</v>
      </c>
      <c r="AY499" s="13">
        <f t="shared" si="822"/>
        <v>2.4867983279521053E-3</v>
      </c>
      <c r="AZ499" s="13">
        <f t="shared" si="823"/>
        <v>1.1697486391877153E-3</v>
      </c>
      <c r="BA499" s="13">
        <f t="shared" si="824"/>
        <v>3.6682022381989883E-4</v>
      </c>
      <c r="BB499" s="13">
        <f t="shared" si="825"/>
        <v>8.6273071044167896E-5</v>
      </c>
      <c r="BC499" s="13">
        <f t="shared" si="826"/>
        <v>1.6232568008129067E-5</v>
      </c>
      <c r="BD499" s="13">
        <f t="shared" si="827"/>
        <v>6.5938382251447554E-5</v>
      </c>
      <c r="BE499" s="13">
        <f t="shared" si="828"/>
        <v>1.1475994083271053E-4</v>
      </c>
      <c r="BF499" s="13">
        <f t="shared" si="829"/>
        <v>9.9864779588508187E-5</v>
      </c>
      <c r="BG499" s="13">
        <f t="shared" si="830"/>
        <v>5.7935281422514653E-5</v>
      </c>
      <c r="BH499" s="13">
        <f t="shared" si="831"/>
        <v>2.5207812358894564E-5</v>
      </c>
      <c r="BI499" s="13">
        <f t="shared" si="832"/>
        <v>8.7743949913642279E-6</v>
      </c>
      <c r="BJ499" s="14">
        <f t="shared" si="833"/>
        <v>0.55996153882976729</v>
      </c>
      <c r="BK499" s="14">
        <f t="shared" si="834"/>
        <v>0.23825443935767851</v>
      </c>
      <c r="BL499" s="14">
        <f t="shared" si="835"/>
        <v>0.19257246536826078</v>
      </c>
      <c r="BM499" s="14">
        <f t="shared" si="836"/>
        <v>0.49956122766344557</v>
      </c>
      <c r="BN499" s="14">
        <f t="shared" si="837"/>
        <v>0.49824624439936033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1.3520000000000001</v>
      </c>
      <c r="F500" s="10">
        <f>VLOOKUP(B500,home!$B$2:$E$405,3,FALSE)</f>
        <v>0.78320000000000001</v>
      </c>
      <c r="G500" s="10">
        <f>VLOOKUP(C500,away!$B$2:$E$405,4,FALSE)</f>
        <v>1.0442</v>
      </c>
      <c r="H500" s="10">
        <f>VLOOKUP(A500,away!$A$2:$E$405,3,FALSE)</f>
        <v>1.1732</v>
      </c>
      <c r="I500" s="10">
        <f>VLOOKUP(C500,away!$B$2:$E$405,3,FALSE)</f>
        <v>1.3036000000000001</v>
      </c>
      <c r="J500" s="10">
        <f>VLOOKUP(B500,home!$B$2:$E$405,4,FALSE)</f>
        <v>1.1031</v>
      </c>
      <c r="K500" s="12">
        <f t="shared" si="782"/>
        <v>1.1056891788800001</v>
      </c>
      <c r="L500" s="12">
        <f t="shared" si="783"/>
        <v>1.687062960912</v>
      </c>
      <c r="M500" s="13">
        <f t="shared" si="784"/>
        <v>6.1252406545400657E-2</v>
      </c>
      <c r="N500" s="13">
        <f t="shared" si="785"/>
        <v>6.772612309760799E-2</v>
      </c>
      <c r="O500" s="13">
        <f t="shared" si="786"/>
        <v>0.1033366663494692</v>
      </c>
      <c r="P500" s="13">
        <f t="shared" si="787"/>
        <v>0.11425823376414111</v>
      </c>
      <c r="Q500" s="13">
        <f t="shared" si="788"/>
        <v>3.744202071826E-2</v>
      </c>
      <c r="R500" s="13">
        <f t="shared" si="789"/>
        <v>8.7167731151155489E-2</v>
      </c>
      <c r="S500" s="13">
        <f t="shared" si="790"/>
        <v>5.3283392111396967E-2</v>
      </c>
      <c r="T500" s="13">
        <f t="shared" si="791"/>
        <v>6.3167046335476151E-2</v>
      </c>
      <c r="U500" s="13">
        <f t="shared" si="792"/>
        <v>9.6380417081353711E-2</v>
      </c>
      <c r="V500" s="13">
        <f t="shared" si="793"/>
        <v>1.1043677238302791E-2</v>
      </c>
      <c r="W500" s="13">
        <f t="shared" si="794"/>
        <v>1.3799745714526954E-2</v>
      </c>
      <c r="X500" s="13">
        <f t="shared" si="795"/>
        <v>2.3281039864982523E-2</v>
      </c>
      <c r="Y500" s="13">
        <f t="shared" si="796"/>
        <v>1.9638290023863868E-2</v>
      </c>
      <c r="Z500" s="13">
        <f t="shared" si="797"/>
        <v>4.9019150203949861E-2</v>
      </c>
      <c r="AA500" s="13">
        <f t="shared" si="798"/>
        <v>5.4199943938400705E-2</v>
      </c>
      <c r="AB500" s="13">
        <f t="shared" si="799"/>
        <v>2.9964145754296161E-2</v>
      </c>
      <c r="AC500" s="13">
        <f t="shared" si="800"/>
        <v>1.2875321218751296E-3</v>
      </c>
      <c r="AD500" s="13">
        <f t="shared" si="801"/>
        <v>3.8145573769620255E-3</v>
      </c>
      <c r="AE500" s="13">
        <f t="shared" si="802"/>
        <v>6.4353984629462657E-3</v>
      </c>
      <c r="AF500" s="13">
        <f t="shared" si="803"/>
        <v>5.4284611927733328E-3</v>
      </c>
      <c r="AG500" s="13">
        <f t="shared" si="804"/>
        <v>3.0527186043586888E-3</v>
      </c>
      <c r="AH500" s="13">
        <f t="shared" si="805"/>
        <v>2.0674598171116432E-2</v>
      </c>
      <c r="AI500" s="13">
        <f t="shared" si="806"/>
        <v>2.2859679475495675E-2</v>
      </c>
      <c r="AJ500" s="13">
        <f t="shared" si="807"/>
        <v>1.2637850114360404E-2</v>
      </c>
      <c r="AK500" s="13">
        <f t="shared" si="808"/>
        <v>4.6578447052518911E-3</v>
      </c>
      <c r="AL500" s="13">
        <f t="shared" si="809"/>
        <v>9.6068810652204844E-5</v>
      </c>
      <c r="AM500" s="13">
        <f t="shared" si="810"/>
        <v>8.4354296278475749E-4</v>
      </c>
      <c r="AN500" s="13">
        <f t="shared" si="811"/>
        <v>1.4231100884521339E-3</v>
      </c>
      <c r="AO500" s="13">
        <f t="shared" si="812"/>
        <v>1.2004381597638979E-3</v>
      </c>
      <c r="AP500" s="13">
        <f t="shared" si="813"/>
        <v>6.7507158540101148E-4</v>
      </c>
      <c r="AQ500" s="13">
        <f t="shared" si="814"/>
        <v>2.8472206692354716E-4</v>
      </c>
      <c r="AR500" s="13">
        <f t="shared" si="815"/>
        <v>6.975869761245904E-3</v>
      </c>
      <c r="AS500" s="13">
        <f t="shared" si="816"/>
        <v>7.7131437082858054E-3</v>
      </c>
      <c r="AT500" s="13">
        <f t="shared" si="817"/>
        <v>4.2641697666989864E-3</v>
      </c>
      <c r="AU500" s="13">
        <f t="shared" si="818"/>
        <v>1.5716154559821081E-3</v>
      </c>
      <c r="AV500" s="13">
        <f t="shared" si="819"/>
        <v>4.344295507599934E-4</v>
      </c>
      <c r="AW500" s="13">
        <f t="shared" si="820"/>
        <v>4.9778781693012855E-6</v>
      </c>
      <c r="AX500" s="13">
        <f t="shared" si="821"/>
        <v>1.5544938764524674E-4</v>
      </c>
      <c r="AY500" s="13">
        <f t="shared" si="822"/>
        <v>2.6225290419274719E-4</v>
      </c>
      <c r="AZ500" s="13">
        <f t="shared" si="823"/>
        <v>2.2121858052759363E-4</v>
      </c>
      <c r="BA500" s="13">
        <f t="shared" si="824"/>
        <v>1.2440322449121062E-4</v>
      </c>
      <c r="BB500" s="13">
        <f t="shared" si="825"/>
        <v>5.2469018064285509E-5</v>
      </c>
      <c r="BC500" s="13">
        <f t="shared" si="826"/>
        <v>1.7703707394335752E-5</v>
      </c>
      <c r="BD500" s="13">
        <f t="shared" si="827"/>
        <v>1.9614552490573316E-3</v>
      </c>
      <c r="BE500" s="13">
        <f t="shared" si="828"/>
        <v>2.1687598437400667E-3</v>
      </c>
      <c r="BF500" s="13">
        <f t="shared" si="829"/>
        <v>1.1989871454064359E-3</v>
      </c>
      <c r="BG500" s="13">
        <f t="shared" si="830"/>
        <v>4.419023707640393E-4</v>
      </c>
      <c r="BH500" s="13">
        <f t="shared" si="831"/>
        <v>1.2215166736880394E-4</v>
      </c>
      <c r="BI500" s="13">
        <f t="shared" si="832"/>
        <v>2.7012355358367137E-5</v>
      </c>
      <c r="BJ500" s="14">
        <f t="shared" si="833"/>
        <v>0.24904578307739852</v>
      </c>
      <c r="BK500" s="14">
        <f t="shared" si="834"/>
        <v>0.24148356349596162</v>
      </c>
      <c r="BL500" s="14">
        <f t="shared" si="835"/>
        <v>0.45875837361556748</v>
      </c>
      <c r="BM500" s="14">
        <f t="shared" si="836"/>
        <v>0.52686641374081988</v>
      </c>
      <c r="BN500" s="14">
        <f t="shared" si="837"/>
        <v>0.47118318162603445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1.5366</v>
      </c>
      <c r="F501" s="10">
        <f>VLOOKUP(B501,home!$B$2:$E$405,3,FALSE)</f>
        <v>1.2085999999999999</v>
      </c>
      <c r="G501" s="10">
        <f>VLOOKUP(C501,away!$B$2:$E$405,4,FALSE)</f>
        <v>1.2085999999999999</v>
      </c>
      <c r="H501" s="10">
        <f>VLOOKUP(A501,away!$A$2:$E$405,3,FALSE)</f>
        <v>1.1789000000000001</v>
      </c>
      <c r="I501" s="10">
        <f>VLOOKUP(C501,away!$B$2:$E$405,3,FALSE)</f>
        <v>0.72709999999999997</v>
      </c>
      <c r="J501" s="10">
        <f>VLOOKUP(B501,home!$B$2:$E$405,4,FALSE)</f>
        <v>0.2424</v>
      </c>
      <c r="K501" s="12">
        <f t="shared" si="782"/>
        <v>2.2445330709359999</v>
      </c>
      <c r="L501" s="12">
        <f t="shared" si="783"/>
        <v>0.207779993256</v>
      </c>
      <c r="M501" s="13">
        <f t="shared" si="784"/>
        <v>8.6094214563373656E-2</v>
      </c>
      <c r="N501" s="13">
        <f t="shared" si="785"/>
        <v>0.19324131180375195</v>
      </c>
      <c r="O501" s="13">
        <f t="shared" si="786"/>
        <v>1.7888655321358395E-2</v>
      </c>
      <c r="P501" s="13">
        <f t="shared" si="787"/>
        <v>4.015167846336417E-2</v>
      </c>
      <c r="Q501" s="13">
        <f t="shared" si="788"/>
        <v>0.2168682575072883</v>
      </c>
      <c r="R501" s="13">
        <f t="shared" si="789"/>
        <v>1.8584523410153774E-3</v>
      </c>
      <c r="S501" s="13">
        <f t="shared" si="790"/>
        <v>4.6813751992553429E-3</v>
      </c>
      <c r="T501" s="13">
        <f t="shared" si="791"/>
        <v>4.5060885082304825E-2</v>
      </c>
      <c r="U501" s="13">
        <f t="shared" si="792"/>
        <v>4.1713577401674435E-3</v>
      </c>
      <c r="V501" s="13">
        <f t="shared" si="793"/>
        <v>2.4258317565256432E-4</v>
      </c>
      <c r="W501" s="13">
        <f t="shared" si="794"/>
        <v>0.16225599200379098</v>
      </c>
      <c r="X501" s="13">
        <f t="shared" si="795"/>
        <v>3.3713548924293277E-2</v>
      </c>
      <c r="Y501" s="13">
        <f t="shared" si="796"/>
        <v>3.5025004840627408E-3</v>
      </c>
      <c r="Z501" s="13">
        <f t="shared" si="797"/>
        <v>1.2871640496092416E-4</v>
      </c>
      <c r="AA501" s="13">
        <f t="shared" si="798"/>
        <v>2.8890822770678484E-4</v>
      </c>
      <c r="AB501" s="13">
        <f t="shared" si="799"/>
        <v>3.2423203577669355E-4</v>
      </c>
      <c r="AC501" s="13">
        <f t="shared" si="800"/>
        <v>7.0708305712094926E-6</v>
      </c>
      <c r="AD501" s="13">
        <f t="shared" si="801"/>
        <v>9.1047235002508997E-2</v>
      </c>
      <c r="AE501" s="13">
        <f t="shared" si="802"/>
        <v>1.8917793874798763E-2</v>
      </c>
      <c r="AF501" s="13">
        <f t="shared" si="803"/>
        <v>1.9653695418620424E-3</v>
      </c>
      <c r="AG501" s="13">
        <f t="shared" si="804"/>
        <v>1.361214900512143E-4</v>
      </c>
      <c r="AH501" s="13">
        <f t="shared" si="805"/>
        <v>6.686173438679345E-6</v>
      </c>
      <c r="AI501" s="13">
        <f t="shared" si="806"/>
        <v>1.5007337401129665E-5</v>
      </c>
      <c r="AJ501" s="13">
        <f t="shared" si="807"/>
        <v>1.6842232551765129E-5</v>
      </c>
      <c r="AK501" s="13">
        <f t="shared" si="808"/>
        <v>1.2600982650277217E-5</v>
      </c>
      <c r="AL501" s="13">
        <f t="shared" si="809"/>
        <v>1.3190466607028393E-7</v>
      </c>
      <c r="AM501" s="13">
        <f t="shared" si="810"/>
        <v>4.0871705996082648E-2</v>
      </c>
      <c r="AN501" s="13">
        <f t="shared" si="811"/>
        <v>8.4923227962272665E-3</v>
      </c>
      <c r="AO501" s="13">
        <f t="shared" si="812"/>
        <v>8.8226738666393812E-4</v>
      </c>
      <c r="AP501" s="13">
        <f t="shared" si="813"/>
        <v>6.1105837217007261E-5</v>
      </c>
      <c r="AQ501" s="13">
        <f t="shared" si="814"/>
        <v>3.1741426112129999E-6</v>
      </c>
      <c r="AR501" s="13">
        <f t="shared" si="815"/>
        <v>2.7785061439944826E-7</v>
      </c>
      <c r="AS501" s="13">
        <f t="shared" si="816"/>
        <v>6.2364489279944796E-7</v>
      </c>
      <c r="AT501" s="13">
        <f t="shared" si="817"/>
        <v>6.9989579320434876E-7</v>
      </c>
      <c r="AU501" s="13">
        <f t="shared" si="818"/>
        <v>5.2364641801871475E-7</v>
      </c>
      <c r="AV501" s="13">
        <f t="shared" si="819"/>
        <v>2.9383542568004555E-7</v>
      </c>
      <c r="AW501" s="13">
        <f t="shared" si="820"/>
        <v>1.7087848878151398E-9</v>
      </c>
      <c r="AX501" s="13">
        <f t="shared" si="821"/>
        <v>1.528964929563011E-2</v>
      </c>
      <c r="AY501" s="13">
        <f t="shared" si="822"/>
        <v>3.1768832275326292E-3</v>
      </c>
      <c r="AZ501" s="13">
        <f t="shared" si="823"/>
        <v>3.3004638779591454E-4</v>
      </c>
      <c r="BA501" s="13">
        <f t="shared" si="824"/>
        <v>2.2859012076800757E-5</v>
      </c>
      <c r="BB501" s="13">
        <f t="shared" si="825"/>
        <v>1.1874113437891207E-6</v>
      </c>
      <c r="BC501" s="13">
        <f t="shared" si="826"/>
        <v>4.93440642009203E-8</v>
      </c>
      <c r="BD501" s="13">
        <f t="shared" si="827"/>
        <v>9.6219664643487912E-9</v>
      </c>
      <c r="BE501" s="13">
        <f t="shared" si="828"/>
        <v>2.1596821936667996E-8</v>
      </c>
      <c r="BF501" s="13">
        <f t="shared" si="829"/>
        <v>2.42373905319837E-8</v>
      </c>
      <c r="BG501" s="13">
        <f t="shared" si="830"/>
        <v>1.8133874867409498E-8</v>
      </c>
      <c r="BH501" s="13">
        <f t="shared" si="831"/>
        <v>1.0175520461028946E-8</v>
      </c>
      <c r="BI501" s="13">
        <f t="shared" si="832"/>
        <v>4.5678584377530818E-9</v>
      </c>
      <c r="BJ501" s="14">
        <f t="shared" si="833"/>
        <v>0.83584026655195853</v>
      </c>
      <c r="BK501" s="14">
        <f t="shared" si="834"/>
        <v>0.13435393736441567</v>
      </c>
      <c r="BL501" s="14">
        <f t="shared" si="835"/>
        <v>2.4585249598643343E-2</v>
      </c>
      <c r="BM501" s="14">
        <f t="shared" si="836"/>
        <v>0.43562871840107892</v>
      </c>
      <c r="BN501" s="14">
        <f t="shared" si="837"/>
        <v>0.55610257000015184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1.5366</v>
      </c>
      <c r="F502" s="10">
        <f>VLOOKUP(B502,home!$B$2:$E$405,3,FALSE)</f>
        <v>1.0226999999999999</v>
      </c>
      <c r="G502" s="10">
        <f>VLOOKUP(C502,away!$B$2:$E$405,4,FALSE)</f>
        <v>0.8367</v>
      </c>
      <c r="H502" s="10">
        <f>VLOOKUP(A502,away!$A$2:$E$405,3,FALSE)</f>
        <v>1.1789000000000001</v>
      </c>
      <c r="I502" s="10">
        <f>VLOOKUP(C502,away!$B$2:$E$405,3,FALSE)</f>
        <v>0.84819999999999995</v>
      </c>
      <c r="J502" s="10">
        <f>VLOOKUP(B502,home!$B$2:$E$405,4,FALSE)</f>
        <v>0.60589999999999999</v>
      </c>
      <c r="K502" s="12">
        <f t="shared" si="782"/>
        <v>1.3148580020939999</v>
      </c>
      <c r="L502" s="12">
        <f t="shared" si="783"/>
        <v>0.605865451582</v>
      </c>
      <c r="M502" s="13">
        <f t="shared" si="784"/>
        <v>0.14650093714137807</v>
      </c>
      <c r="N502" s="13">
        <f t="shared" si="785"/>
        <v>0.19262792951461108</v>
      </c>
      <c r="O502" s="13">
        <f t="shared" si="786"/>
        <v>8.8759856438347232E-2</v>
      </c>
      <c r="P502" s="13">
        <f t="shared" si="787"/>
        <v>0.11670660750267552</v>
      </c>
      <c r="Q502" s="13">
        <f t="shared" si="788"/>
        <v>0.12663918727454271</v>
      </c>
      <c r="R502" s="13">
        <f t="shared" si="789"/>
        <v>2.6888265251686361E-2</v>
      </c>
      <c r="S502" s="13">
        <f t="shared" si="790"/>
        <v>2.3242909739272521E-2</v>
      </c>
      <c r="T502" s="13">
        <f t="shared" si="791"/>
        <v>7.6726308386068282E-2</v>
      </c>
      <c r="U502" s="13">
        <f t="shared" si="792"/>
        <v>3.5354250728605853E-2</v>
      </c>
      <c r="V502" s="13">
        <f t="shared" si="793"/>
        <v>2.0573255912908102E-3</v>
      </c>
      <c r="W502" s="13">
        <f t="shared" si="794"/>
        <v>5.5504182922204361E-2</v>
      </c>
      <c r="X502" s="13">
        <f t="shared" si="795"/>
        <v>3.3628066850851283E-2</v>
      </c>
      <c r="Y502" s="13">
        <f t="shared" si="796"/>
        <v>1.0187041954210345E-2</v>
      </c>
      <c r="Z502" s="13">
        <f t="shared" si="797"/>
        <v>5.4302236563231856E-3</v>
      </c>
      <c r="AA502" s="13">
        <f t="shared" si="798"/>
        <v>7.1399730276766795E-3</v>
      </c>
      <c r="AB502" s="13">
        <f t="shared" si="799"/>
        <v>4.6940253350880043E-3</v>
      </c>
      <c r="AC502" s="13">
        <f t="shared" si="800"/>
        <v>1.0243257439723705E-4</v>
      </c>
      <c r="AD502" s="13">
        <f t="shared" si="801"/>
        <v>1.8245029766237396E-2</v>
      </c>
      <c r="AE502" s="13">
        <f t="shared" si="802"/>
        <v>1.1054033198448453E-2</v>
      </c>
      <c r="AF502" s="13">
        <f t="shared" si="803"/>
        <v>3.348628407790195E-3</v>
      </c>
      <c r="AG502" s="13">
        <f t="shared" si="804"/>
        <v>6.7627275415537346E-4</v>
      </c>
      <c r="AH502" s="13">
        <f t="shared" si="805"/>
        <v>8.2249622693237646E-4</v>
      </c>
      <c r="AI502" s="13">
        <f t="shared" si="806"/>
        <v>1.0814657456741578E-3</v>
      </c>
      <c r="AJ502" s="13">
        <f t="shared" si="807"/>
        <v>7.1098694484511061E-4</v>
      </c>
      <c r="AK502" s="13">
        <f t="shared" si="808"/>
        <v>3.1161562460465294E-4</v>
      </c>
      <c r="AL502" s="13">
        <f t="shared" si="809"/>
        <v>3.2640223302136047E-6</v>
      </c>
      <c r="AM502" s="13">
        <f t="shared" si="810"/>
        <v>4.7979246773160872E-3</v>
      </c>
      <c r="AN502" s="13">
        <f t="shared" si="811"/>
        <v>2.9068968012785331E-3</v>
      </c>
      <c r="AO502" s="13">
        <f t="shared" si="812"/>
        <v>8.8059417160444469E-4</v>
      </c>
      <c r="AP502" s="13">
        <f t="shared" si="813"/>
        <v>1.7784052847986801E-4</v>
      </c>
      <c r="AQ502" s="13">
        <f t="shared" si="814"/>
        <v>2.6936858024259191E-5</v>
      </c>
      <c r="AR502" s="13">
        <f t="shared" si="815"/>
        <v>9.9664409590975123E-5</v>
      </c>
      <c r="AS502" s="13">
        <f t="shared" si="816"/>
        <v>1.3104454647466766E-4</v>
      </c>
      <c r="AT502" s="13">
        <f t="shared" si="817"/>
        <v>8.615248528149794E-5</v>
      </c>
      <c r="AU502" s="13">
        <f t="shared" si="818"/>
        <v>3.7759428224221025E-5</v>
      </c>
      <c r="AV502" s="13">
        <f t="shared" si="819"/>
        <v>1.2412071588777772E-5</v>
      </c>
      <c r="AW502" s="13">
        <f t="shared" si="820"/>
        <v>7.2228012174684882E-8</v>
      </c>
      <c r="AX502" s="13">
        <f t="shared" si="821"/>
        <v>1.0514316092355555E-3</v>
      </c>
      <c r="AY502" s="13">
        <f t="shared" si="822"/>
        <v>6.3702608673708871E-4</v>
      </c>
      <c r="AZ502" s="13">
        <f t="shared" si="823"/>
        <v>1.9297604885524025E-4</v>
      </c>
      <c r="BA502" s="13">
        <f t="shared" si="824"/>
        <v>3.8972506994730072E-5</v>
      </c>
      <c r="BB502" s="13">
        <f t="shared" si="825"/>
        <v>5.9030238874111972E-6</v>
      </c>
      <c r="BC502" s="13">
        <f t="shared" si="826"/>
        <v>7.1528764664914395E-7</v>
      </c>
      <c r="BD502" s="13">
        <f t="shared" si="827"/>
        <v>1.0063870420581584E-5</v>
      </c>
      <c r="BE502" s="13">
        <f t="shared" si="828"/>
        <v>1.3232560554538806E-5</v>
      </c>
      <c r="BF502" s="13">
        <f t="shared" si="829"/>
        <v>8.6994690666643852E-6</v>
      </c>
      <c r="BG502" s="13">
        <f t="shared" si="830"/>
        <v>3.8128555054242951E-6</v>
      </c>
      <c r="BH502" s="13">
        <f t="shared" si="831"/>
        <v>1.2533408930338251E-6</v>
      </c>
      <c r="BI502" s="13">
        <f t="shared" si="832"/>
        <v>3.2959306051143263E-7</v>
      </c>
      <c r="BJ502" s="14">
        <f t="shared" si="833"/>
        <v>0.53935389862917937</v>
      </c>
      <c r="BK502" s="14">
        <f t="shared" si="834"/>
        <v>0.28925050265808144</v>
      </c>
      <c r="BL502" s="14">
        <f t="shared" si="835"/>
        <v>0.16616735995412138</v>
      </c>
      <c r="BM502" s="14">
        <f t="shared" si="836"/>
        <v>0.30144224791573943</v>
      </c>
      <c r="BN502" s="14">
        <f t="shared" si="837"/>
        <v>0.69812278312324105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1.2417</v>
      </c>
      <c r="F503" s="10">
        <f>VLOOKUP(B503,home!$B$2:$E$405,3,FALSE)</f>
        <v>0.69030000000000002</v>
      </c>
      <c r="G503" s="10">
        <f>VLOOKUP(C503,away!$B$2:$E$405,4,FALSE)</f>
        <v>2.2147000000000001</v>
      </c>
      <c r="H503" s="10">
        <f>VLOOKUP(A503,away!$A$2:$E$405,3,FALSE)</f>
        <v>0.875</v>
      </c>
      <c r="I503" s="10">
        <f>VLOOKUP(C503,away!$B$2:$E$405,3,FALSE)</f>
        <v>0.85709999999999997</v>
      </c>
      <c r="J503" s="10">
        <f>VLOOKUP(B503,home!$B$2:$E$405,4,FALSE)</f>
        <v>0.97960000000000003</v>
      </c>
      <c r="K503" s="12">
        <f t="shared" si="782"/>
        <v>1.8983201609970002</v>
      </c>
      <c r="L503" s="12">
        <f t="shared" si="783"/>
        <v>0.73466326500000001</v>
      </c>
      <c r="M503" s="13">
        <f t="shared" si="784"/>
        <v>7.1863741941024073E-2</v>
      </c>
      <c r="N503" s="13">
        <f t="shared" si="785"/>
        <v>0.1364203901713317</v>
      </c>
      <c r="O503" s="13">
        <f t="shared" si="786"/>
        <v>5.2795651289510193E-2</v>
      </c>
      <c r="P503" s="13">
        <f t="shared" si="787"/>
        <v>0.10022304925584447</v>
      </c>
      <c r="Q503" s="13">
        <f t="shared" si="788"/>
        <v>0.12948478851665801</v>
      </c>
      <c r="R503" s="13">
        <f t="shared" si="789"/>
        <v>1.9393512777076505E-2</v>
      </c>
      <c r="S503" s="13">
        <f t="shared" si="790"/>
        <v>3.4943419765083715E-2</v>
      </c>
      <c r="T503" s="13">
        <f t="shared" si="791"/>
        <v>9.5127717499482498E-2</v>
      </c>
      <c r="U503" s="13">
        <f t="shared" si="792"/>
        <v>3.681509629727725E-2</v>
      </c>
      <c r="V503" s="13">
        <f t="shared" si="793"/>
        <v>5.4147783100686239E-3</v>
      </c>
      <c r="W503" s="13">
        <f t="shared" si="794"/>
        <v>8.1934528194534922E-2</v>
      </c>
      <c r="X503" s="13">
        <f t="shared" si="795"/>
        <v>6.0194287999631592E-2</v>
      </c>
      <c r="Y503" s="13">
        <f t="shared" si="796"/>
        <v>2.2111266078079828E-2</v>
      </c>
      <c r="Z503" s="13">
        <f t="shared" si="797"/>
        <v>4.7492338055420812E-3</v>
      </c>
      <c r="AA503" s="13">
        <f t="shared" si="798"/>
        <v>9.0155662823490391E-3</v>
      </c>
      <c r="AB503" s="13">
        <f t="shared" si="799"/>
        <v>8.5572156182939785E-3</v>
      </c>
      <c r="AC503" s="13">
        <f t="shared" si="800"/>
        <v>4.7197444307593939E-4</v>
      </c>
      <c r="AD503" s="13">
        <f t="shared" si="801"/>
        <v>3.8884491688365705E-2</v>
      </c>
      <c r="AE503" s="13">
        <f t="shared" si="802"/>
        <v>2.8567007621640113E-2</v>
      </c>
      <c r="AF503" s="13">
        <f t="shared" si="803"/>
        <v>1.0493565545297004E-2</v>
      </c>
      <c r="AG503" s="13">
        <f t="shared" si="804"/>
        <v>2.5697457083331339E-3</v>
      </c>
      <c r="AH503" s="13">
        <f t="shared" si="805"/>
        <v>8.7227190345698E-4</v>
      </c>
      <c r="AI503" s="13">
        <f t="shared" si="806"/>
        <v>1.655851340203614E-3</v>
      </c>
      <c r="AJ503" s="13">
        <f t="shared" si="807"/>
        <v>1.571667991361212E-3</v>
      </c>
      <c r="AK503" s="13">
        <f t="shared" si="808"/>
        <v>9.9450967813154937E-4</v>
      </c>
      <c r="AL503" s="13">
        <f t="shared" si="809"/>
        <v>2.632911483775462E-5</v>
      </c>
      <c r="AM503" s="13">
        <f t="shared" si="810"/>
        <v>1.4763042904428977E-2</v>
      </c>
      <c r="AN503" s="13">
        <f t="shared" si="811"/>
        <v>1.0845865301502876E-2</v>
      </c>
      <c r="AO503" s="13">
        <f t="shared" si="812"/>
        <v>3.9840294070761558E-3</v>
      </c>
      <c r="AP503" s="13">
        <f t="shared" si="813"/>
        <v>9.7564001735286096E-4</v>
      </c>
      <c r="AQ503" s="13">
        <f t="shared" si="814"/>
        <v>1.7919172015327733E-4</v>
      </c>
      <c r="AR503" s="13">
        <f t="shared" si="815"/>
        <v>1.2816522491229399E-4</v>
      </c>
      <c r="AS503" s="13">
        <f t="shared" si="816"/>
        <v>2.4329863038972268E-4</v>
      </c>
      <c r="AT503" s="13">
        <f t="shared" si="817"/>
        <v>2.3092934760588404E-4</v>
      </c>
      <c r="AU503" s="13">
        <f t="shared" si="818"/>
        <v>1.4612594544204468E-4</v>
      </c>
      <c r="AV503" s="13">
        <f t="shared" si="819"/>
        <v>6.9348457069345291E-5</v>
      </c>
      <c r="AW503" s="13">
        <f t="shared" si="820"/>
        <v>1.0199797337039338E-6</v>
      </c>
      <c r="AX503" s="13">
        <f t="shared" si="821"/>
        <v>4.6708303305235347E-3</v>
      </c>
      <c r="AY503" s="13">
        <f t="shared" si="822"/>
        <v>3.4314874608834499E-3</v>
      </c>
      <c r="AZ503" s="13">
        <f t="shared" si="823"/>
        <v>1.2604938909095973E-3</v>
      </c>
      <c r="BA503" s="13">
        <f t="shared" si="824"/>
        <v>3.0867951913606618E-4</v>
      </c>
      <c r="BB503" s="13">
        <f t="shared" si="825"/>
        <v>5.6693875841783086E-5</v>
      </c>
      <c r="BC503" s="13">
        <f t="shared" si="826"/>
        <v>8.330181586285801E-6</v>
      </c>
      <c r="BD503" s="13">
        <f t="shared" si="827"/>
        <v>1.5693047098920867E-5</v>
      </c>
      <c r="BE503" s="13">
        <f t="shared" si="828"/>
        <v>2.9790427695356966E-5</v>
      </c>
      <c r="BF503" s="13">
        <f t="shared" si="829"/>
        <v>2.8275884749409772E-5</v>
      </c>
      <c r="BG503" s="13">
        <f t="shared" si="830"/>
        <v>1.7892227363277393E-5</v>
      </c>
      <c r="BH503" s="13">
        <f t="shared" si="831"/>
        <v>8.4912939822129194E-6</v>
      </c>
      <c r="BI503" s="13">
        <f t="shared" si="832"/>
        <v>3.2238389118774573E-6</v>
      </c>
      <c r="BJ503" s="14">
        <f t="shared" si="833"/>
        <v>0.64627207363274908</v>
      </c>
      <c r="BK503" s="14">
        <f t="shared" si="834"/>
        <v>0.21637478029081803</v>
      </c>
      <c r="BL503" s="14">
        <f t="shared" si="835"/>
        <v>0.13259257750288064</v>
      </c>
      <c r="BM503" s="14">
        <f t="shared" si="836"/>
        <v>0.48637706379939549</v>
      </c>
      <c r="BN503" s="14">
        <f t="shared" si="837"/>
        <v>0.51018113395144493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1.2417</v>
      </c>
      <c r="F504" s="10">
        <f>VLOOKUP(B504,home!$B$2:$E$405,3,FALSE)</f>
        <v>1.6107</v>
      </c>
      <c r="G504" s="10">
        <f>VLOOKUP(C504,away!$B$2:$E$405,4,FALSE)</f>
        <v>2.5310999999999999</v>
      </c>
      <c r="H504" s="10">
        <f>VLOOKUP(A504,away!$A$2:$E$405,3,FALSE)</f>
        <v>0.875</v>
      </c>
      <c r="I504" s="10">
        <f>VLOOKUP(C504,away!$B$2:$E$405,3,FALSE)</f>
        <v>0.32650000000000001</v>
      </c>
      <c r="J504" s="10">
        <f>VLOOKUP(B504,home!$B$2:$E$405,4,FALSE)</f>
        <v>0.32650000000000001</v>
      </c>
      <c r="K504" s="12">
        <f t="shared" si="782"/>
        <v>5.0622156675090002</v>
      </c>
      <c r="L504" s="12">
        <f t="shared" si="783"/>
        <v>9.3276968749999994E-2</v>
      </c>
      <c r="M504" s="13">
        <f t="shared" si="784"/>
        <v>5.7676380274854604E-3</v>
      </c>
      <c r="N504" s="13">
        <f t="shared" si="785"/>
        <v>2.9197027587257604E-2</v>
      </c>
      <c r="O504" s="13">
        <f t="shared" si="786"/>
        <v>5.3798779205107303E-4</v>
      </c>
      <c r="P504" s="13">
        <f t="shared" si="787"/>
        <v>2.7234102298495156E-3</v>
      </c>
      <c r="Q504" s="13">
        <f t="shared" si="788"/>
        <v>7.3900825248453983E-2</v>
      </c>
      <c r="R504" s="13">
        <f t="shared" si="789"/>
        <v>2.5090935233514718E-5</v>
      </c>
      <c r="S504" s="13">
        <f t="shared" si="790"/>
        <v>3.2149049770043361E-4</v>
      </c>
      <c r="T504" s="13">
        <f t="shared" si="791"/>
        <v>6.8932449672992543E-3</v>
      </c>
      <c r="U504" s="13">
        <f t="shared" si="792"/>
        <v>1.2701572545155179E-4</v>
      </c>
      <c r="V504" s="13">
        <f t="shared" si="793"/>
        <v>1.686711086283637E-5</v>
      </c>
      <c r="W504" s="13">
        <f t="shared" si="794"/>
        <v>0.12470063847152284</v>
      </c>
      <c r="X504" s="13">
        <f t="shared" si="795"/>
        <v>1.1631697557813285E-2</v>
      </c>
      <c r="Y504" s="13">
        <f t="shared" si="796"/>
        <v>5.4248474480480049E-4</v>
      </c>
      <c r="Z504" s="13">
        <f t="shared" si="797"/>
        <v>7.8013546056160894E-7</v>
      </c>
      <c r="AA504" s="13">
        <f t="shared" si="798"/>
        <v>3.9492139512343263E-6</v>
      </c>
      <c r="AB504" s="13">
        <f t="shared" si="799"/>
        <v>9.9958863691417665E-6</v>
      </c>
      <c r="AC504" s="13">
        <f t="shared" si="800"/>
        <v>4.9777809881779049E-7</v>
      </c>
      <c r="AD504" s="13">
        <f t="shared" si="801"/>
        <v>0.15781538145472959</v>
      </c>
      <c r="AE504" s="13">
        <f t="shared" si="802"/>
        <v>1.4720540404222146E-2</v>
      </c>
      <c r="AF504" s="13">
        <f t="shared" si="803"/>
        <v>6.8654369363387068E-4</v>
      </c>
      <c r="AG504" s="13">
        <f t="shared" si="804"/>
        <v>2.1346238218865382E-5</v>
      </c>
      <c r="AH504" s="13">
        <f t="shared" si="805"/>
        <v>1.8192167743893016E-8</v>
      </c>
      <c r="AI504" s="13">
        <f t="shared" si="806"/>
        <v>9.2092676579087076E-8</v>
      </c>
      <c r="AJ504" s="13">
        <f t="shared" si="807"/>
        <v>2.3309649512074694E-7</v>
      </c>
      <c r="AK504" s="13">
        <f t="shared" si="808"/>
        <v>3.9332824321389352E-7</v>
      </c>
      <c r="AL504" s="13">
        <f t="shared" si="809"/>
        <v>9.4017964376758502E-9</v>
      </c>
      <c r="AM504" s="13">
        <f t="shared" si="810"/>
        <v>0.1597790993148083</v>
      </c>
      <c r="AN504" s="13">
        <f t="shared" si="811"/>
        <v>1.4903710053690521E-2</v>
      </c>
      <c r="AO504" s="13">
        <f t="shared" si="812"/>
        <v>6.9508644846857578E-4</v>
      </c>
      <c r="AP504" s="13">
        <f t="shared" si="813"/>
        <v>2.1611852310783945E-5</v>
      </c>
      <c r="AQ504" s="13">
        <f t="shared" si="814"/>
        <v>5.0397201815565246E-7</v>
      </c>
      <c r="AR504" s="13">
        <f t="shared" si="815"/>
        <v>3.3938205242837351E-10</v>
      </c>
      <c r="AS504" s="13">
        <f t="shared" si="816"/>
        <v>1.7180251430742734E-9</v>
      </c>
      <c r="AT504" s="13">
        <f t="shared" si="817"/>
        <v>4.3485068982224895E-9</v>
      </c>
      <c r="AU504" s="13">
        <f t="shared" si="818"/>
        <v>7.3376932501509521E-9</v>
      </c>
      <c r="AV504" s="13">
        <f t="shared" si="819"/>
        <v>9.2862464335722952E-9</v>
      </c>
      <c r="AW504" s="13">
        <f t="shared" si="820"/>
        <v>1.2331713064491972E-10</v>
      </c>
      <c r="AX504" s="13">
        <f t="shared" si="821"/>
        <v>0.13480604331531654</v>
      </c>
      <c r="AY504" s="13">
        <f t="shared" si="822"/>
        <v>1.2574299089633929E-2</v>
      </c>
      <c r="AZ504" s="13">
        <f t="shared" si="823"/>
        <v>5.864462516184687E-4</v>
      </c>
      <c r="BA504" s="13">
        <f t="shared" si="824"/>
        <v>1.8233976228590184E-5</v>
      </c>
      <c r="BB504" s="13">
        <f t="shared" si="825"/>
        <v>4.2520250771561246E-7</v>
      </c>
      <c r="BC504" s="13">
        <f t="shared" si="826"/>
        <v>7.932320204922167E-9</v>
      </c>
      <c r="BD504" s="13">
        <f t="shared" si="827"/>
        <v>5.2760881831120413E-12</v>
      </c>
      <c r="BE504" s="13">
        <f t="shared" si="828"/>
        <v>2.670869626370887E-11</v>
      </c>
      <c r="BF504" s="13">
        <f t="shared" si="829"/>
        <v>6.760259034244308E-11</v>
      </c>
      <c r="BG504" s="13">
        <f t="shared" si="830"/>
        <v>1.1407296399856934E-10</v>
      </c>
      <c r="BH504" s="13">
        <f t="shared" si="831"/>
        <v>1.4436548639818694E-10</v>
      </c>
      <c r="BI504" s="13">
        <f t="shared" si="832"/>
        <v>1.4616184541849188E-10</v>
      </c>
      <c r="BJ504" s="14">
        <f t="shared" si="833"/>
        <v>0.74349519777687811</v>
      </c>
      <c r="BK504" s="14">
        <f t="shared" si="834"/>
        <v>2.1404212135427432E-2</v>
      </c>
      <c r="BL504" s="14">
        <f t="shared" si="835"/>
        <v>7.0479979668062109E-4</v>
      </c>
      <c r="BM504" s="14">
        <f t="shared" si="836"/>
        <v>0.64087871105779892</v>
      </c>
      <c r="BN504" s="14">
        <f t="shared" si="837"/>
        <v>0.11215197982033116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1.3193999999999999</v>
      </c>
      <c r="F505" s="10">
        <f>VLOOKUP(B505,home!$B$2:$E$405,3,FALSE)</f>
        <v>0.89570000000000005</v>
      </c>
      <c r="G505" s="10">
        <f>VLOOKUP(C505,away!$B$2:$E$405,4,FALSE)</f>
        <v>0.75790000000000002</v>
      </c>
      <c r="H505" s="10">
        <f>VLOOKUP(A505,away!$A$2:$E$405,3,FALSE)</f>
        <v>1.0076000000000001</v>
      </c>
      <c r="I505" s="10">
        <f>VLOOKUP(C505,away!$B$2:$E$405,3,FALSE)</f>
        <v>1.0827</v>
      </c>
      <c r="J505" s="10">
        <f>VLOOKUP(B505,home!$B$2:$E$405,4,FALSE)</f>
        <v>0.63160000000000005</v>
      </c>
      <c r="K505" s="12">
        <f t="shared" si="782"/>
        <v>0.89567604898200004</v>
      </c>
      <c r="L505" s="12">
        <f t="shared" si="783"/>
        <v>0.68903045323200007</v>
      </c>
      <c r="M505" s="13">
        <f t="shared" si="784"/>
        <v>0.20500795366838512</v>
      </c>
      <c r="N505" s="13">
        <f t="shared" si="785"/>
        <v>0.18362071395158411</v>
      </c>
      <c r="O505" s="13">
        <f t="shared" si="786"/>
        <v>0.14125672323229227</v>
      </c>
      <c r="P505" s="13">
        <f t="shared" si="787"/>
        <v>0.12652026375684344</v>
      </c>
      <c r="Q505" s="13">
        <f t="shared" si="788"/>
        <v>8.2232337791704427E-2</v>
      </c>
      <c r="R505" s="13">
        <f t="shared" si="789"/>
        <v>4.8665092015406766E-2</v>
      </c>
      <c r="S505" s="13">
        <f t="shared" si="790"/>
        <v>1.9520434274216372E-2</v>
      </c>
      <c r="T505" s="13">
        <f t="shared" si="791"/>
        <v>5.6660584978945022E-2</v>
      </c>
      <c r="U505" s="13">
        <f t="shared" si="792"/>
        <v>4.358815733970501E-2</v>
      </c>
      <c r="V505" s="13">
        <f t="shared" si="793"/>
        <v>1.338555379507615E-3</v>
      </c>
      <c r="W505" s="13">
        <f t="shared" si="794"/>
        <v>2.4551178470609013E-2</v>
      </c>
      <c r="X505" s="13">
        <f t="shared" si="795"/>
        <v>1.6916509628983452E-2</v>
      </c>
      <c r="Y505" s="13">
        <f t="shared" si="796"/>
        <v>5.8279951483809801E-3</v>
      </c>
      <c r="Z505" s="13">
        <f t="shared" si="797"/>
        <v>1.1177243469317573E-2</v>
      </c>
      <c r="AA505" s="13">
        <f t="shared" si="798"/>
        <v>1.0011189269108227E-2</v>
      </c>
      <c r="AB505" s="13">
        <f t="shared" si="799"/>
        <v>4.483391225082926E-3</v>
      </c>
      <c r="AC505" s="13">
        <f t="shared" si="800"/>
        <v>5.1630429648594194E-5</v>
      </c>
      <c r="AD505" s="13">
        <f t="shared" si="801"/>
        <v>5.4974756326017556E-3</v>
      </c>
      <c r="AE505" s="13">
        <f t="shared" si="802"/>
        <v>3.7879281267634637E-3</v>
      </c>
      <c r="AF505" s="13">
        <f t="shared" si="803"/>
        <v>1.3049989169970351E-3</v>
      </c>
      <c r="AG505" s="13">
        <f t="shared" si="804"/>
        <v>2.9972799841524551E-4</v>
      </c>
      <c r="AH505" s="13">
        <f t="shared" si="805"/>
        <v>1.9253652833870745E-3</v>
      </c>
      <c r="AI505" s="13">
        <f t="shared" si="806"/>
        <v>1.7245035698712438E-3</v>
      </c>
      <c r="AJ505" s="13">
        <f t="shared" si="807"/>
        <v>7.7229827195881488E-4</v>
      </c>
      <c r="AK505" s="13">
        <f t="shared" si="808"/>
        <v>2.305763549545659E-4</v>
      </c>
      <c r="AL505" s="13">
        <f t="shared" si="809"/>
        <v>1.2745448086537637E-6</v>
      </c>
      <c r="AM505" s="13">
        <f t="shared" si="810"/>
        <v>9.8479145079671251E-4</v>
      </c>
      <c r="AN505" s="13">
        <f t="shared" si="811"/>
        <v>6.7855129968145771E-4</v>
      </c>
      <c r="AO505" s="13">
        <f t="shared" si="812"/>
        <v>2.3377125478033875E-4</v>
      </c>
      <c r="AP505" s="13">
        <f t="shared" si="813"/>
        <v>5.3691837877970068E-5</v>
      </c>
      <c r="AQ505" s="13">
        <f t="shared" si="814"/>
        <v>9.2488278469791937E-6</v>
      </c>
      <c r="AR505" s="13">
        <f t="shared" si="815"/>
        <v>2.6532706276987089E-4</v>
      </c>
      <c r="AS505" s="13">
        <f t="shared" si="816"/>
        <v>2.3764709526971709E-4</v>
      </c>
      <c r="AT505" s="13">
        <f t="shared" si="817"/>
        <v>1.0642740567161456E-4</v>
      </c>
      <c r="AU505" s="13">
        <f t="shared" si="818"/>
        <v>3.1774826071785423E-5</v>
      </c>
      <c r="AV505" s="13">
        <f t="shared" si="819"/>
        <v>7.1149876682667512E-6</v>
      </c>
      <c r="AW505" s="13">
        <f t="shared" si="820"/>
        <v>2.1849524273909694E-8</v>
      </c>
      <c r="AX505" s="13">
        <f t="shared" si="821"/>
        <v>1.4700901928680845E-4</v>
      </c>
      <c r="AY505" s="13">
        <f t="shared" si="822"/>
        <v>1.0129369118838148E-4</v>
      </c>
      <c r="AZ505" s="13">
        <f t="shared" si="823"/>
        <v>3.4897218974536367E-5</v>
      </c>
      <c r="BA505" s="13">
        <f t="shared" si="824"/>
        <v>8.0150822021870504E-6</v>
      </c>
      <c r="BB505" s="13">
        <f t="shared" si="825"/>
        <v>1.3806589306161697E-6</v>
      </c>
      <c r="BC505" s="13">
        <f t="shared" si="826"/>
        <v>1.9026320974425363E-7</v>
      </c>
      <c r="BD505" s="13">
        <f t="shared" si="827"/>
        <v>3.0469737719173244E-5</v>
      </c>
      <c r="BE505" s="13">
        <f t="shared" si="828"/>
        <v>2.7291014293826908E-5</v>
      </c>
      <c r="BF505" s="13">
        <f t="shared" si="829"/>
        <v>1.2221953927703085E-5</v>
      </c>
      <c r="BG505" s="13">
        <f t="shared" si="830"/>
        <v>3.6489704682683796E-6</v>
      </c>
      <c r="BH505" s="13">
        <f t="shared" si="831"/>
        <v>8.1707386296765513E-7</v>
      </c>
      <c r="BI505" s="13">
        <f t="shared" si="832"/>
        <v>1.4636669786186594E-7</v>
      </c>
      <c r="BJ505" s="14">
        <f t="shared" si="833"/>
        <v>0.38295229124976032</v>
      </c>
      <c r="BK505" s="14">
        <f t="shared" si="834"/>
        <v>0.35254140574459814</v>
      </c>
      <c r="BL505" s="14">
        <f t="shared" si="835"/>
        <v>0.25338018305618798</v>
      </c>
      <c r="BM505" s="14">
        <f t="shared" si="836"/>
        <v>0.21264676726198367</v>
      </c>
      <c r="BN505" s="14">
        <f t="shared" si="837"/>
        <v>0.78730308441621621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1.3193999999999999</v>
      </c>
      <c r="F506" s="10">
        <f>VLOOKUP(B506,home!$B$2:$E$405,3,FALSE)</f>
        <v>0.98529999999999995</v>
      </c>
      <c r="G506" s="10">
        <f>VLOOKUP(C506,away!$B$2:$E$405,4,FALSE)</f>
        <v>1.1713</v>
      </c>
      <c r="H506" s="10">
        <f>VLOOKUP(A506,away!$A$2:$E$405,3,FALSE)</f>
        <v>1.0076000000000001</v>
      </c>
      <c r="I506" s="10">
        <f>VLOOKUP(C506,away!$B$2:$E$405,3,FALSE)</f>
        <v>1.2630999999999999</v>
      </c>
      <c r="J506" s="10">
        <f>VLOOKUP(B506,home!$B$2:$E$405,4,FALSE)</f>
        <v>1.6872</v>
      </c>
      <c r="K506" s="12">
        <f t="shared" si="782"/>
        <v>1.5226956456659999</v>
      </c>
      <c r="L506" s="12">
        <f t="shared" si="783"/>
        <v>2.1472986976319999</v>
      </c>
      <c r="M506" s="13">
        <f t="shared" si="784"/>
        <v>2.5476614059887125E-2</v>
      </c>
      <c r="N506" s="13">
        <f t="shared" si="785"/>
        <v>3.8793129295303312E-2</v>
      </c>
      <c r="O506" s="13">
        <f t="shared" si="786"/>
        <v>5.4705900190868718E-2</v>
      </c>
      <c r="P506" s="13">
        <f t="shared" si="787"/>
        <v>8.3300436012874596E-2</v>
      </c>
      <c r="Q506" s="13">
        <f t="shared" si="788"/>
        <v>2.9535064529858254E-2</v>
      </c>
      <c r="R506" s="13">
        <f t="shared" si="789"/>
        <v>5.8734954116319293E-2</v>
      </c>
      <c r="S506" s="13">
        <f t="shared" si="790"/>
        <v>6.8091491903356949E-2</v>
      </c>
      <c r="T506" s="13">
        <f t="shared" si="791"/>
        <v>6.3420605599441709E-2</v>
      </c>
      <c r="U506" s="13">
        <f t="shared" si="792"/>
        <v>8.9435458881311686E-2</v>
      </c>
      <c r="V506" s="13">
        <f t="shared" si="793"/>
        <v>2.4737505676485329E-2</v>
      </c>
      <c r="W506" s="13">
        <f t="shared" si="794"/>
        <v>1.4990971384693158E-2</v>
      </c>
      <c r="X506" s="13">
        <f t="shared" si="795"/>
        <v>3.2190093330590197E-2</v>
      </c>
      <c r="Y506" s="13">
        <f t="shared" si="796"/>
        <v>3.4560872742714431E-2</v>
      </c>
      <c r="Z506" s="13">
        <f t="shared" si="797"/>
        <v>4.2040496826482567E-2</v>
      </c>
      <c r="AA506" s="13">
        <f t="shared" si="798"/>
        <v>6.4014881459320286E-2</v>
      </c>
      <c r="AB506" s="13">
        <f t="shared" si="799"/>
        <v>4.8737590627966086E-2</v>
      </c>
      <c r="AC506" s="13">
        <f t="shared" si="800"/>
        <v>5.0552366473187241E-3</v>
      </c>
      <c r="AD506" s="13">
        <f t="shared" si="801"/>
        <v>5.7066717129439721E-3</v>
      </c>
      <c r="AE506" s="13">
        <f t="shared" si="802"/>
        <v>1.2253928737017965E-2</v>
      </c>
      <c r="AF506" s="13">
        <f t="shared" si="803"/>
        <v>1.3156422608937008E-2</v>
      </c>
      <c r="AG506" s="13">
        <f t="shared" si="804"/>
        <v>9.4169230445555457E-3</v>
      </c>
      <c r="AH506" s="13">
        <f t="shared" si="805"/>
        <v>2.2568376020827067E-2</v>
      </c>
      <c r="AI506" s="13">
        <f t="shared" si="806"/>
        <v>3.4364767896666343E-2</v>
      </c>
      <c r="AJ506" s="13">
        <f t="shared" si="807"/>
        <v>2.6163541220288293E-2</v>
      </c>
      <c r="AK506" s="13">
        <f t="shared" si="808"/>
        <v>1.3279703430445293E-2</v>
      </c>
      <c r="AL506" s="13">
        <f t="shared" si="809"/>
        <v>6.6116072705742766E-4</v>
      </c>
      <c r="AM506" s="13">
        <f t="shared" si="810"/>
        <v>1.7379048337090234E-3</v>
      </c>
      <c r="AN506" s="13">
        <f t="shared" si="811"/>
        <v>3.7318007860317431E-3</v>
      </c>
      <c r="AO506" s="13">
        <f t="shared" si="812"/>
        <v>4.0066454838340185E-3</v>
      </c>
      <c r="AP506" s="13">
        <f t="shared" si="813"/>
        <v>2.8678215431033076E-3</v>
      </c>
      <c r="AQ506" s="13">
        <f t="shared" si="814"/>
        <v>1.5395173661366815E-3</v>
      </c>
      <c r="AR506" s="13">
        <f t="shared" si="815"/>
        <v>9.6922088874382296E-3</v>
      </c>
      <c r="AS506" s="13">
        <f t="shared" si="816"/>
        <v>1.4758284269787498E-2</v>
      </c>
      <c r="AT506" s="13">
        <f t="shared" si="817"/>
        <v>1.1236187597553224E-2</v>
      </c>
      <c r="AU506" s="13">
        <f t="shared" si="818"/>
        <v>5.7030979762268666E-3</v>
      </c>
      <c r="AV506" s="13">
        <f t="shared" si="819"/>
        <v>2.1710206138018076E-3</v>
      </c>
      <c r="AW506" s="13">
        <f t="shared" si="820"/>
        <v>6.0049599375300057E-5</v>
      </c>
      <c r="AX506" s="13">
        <f t="shared" si="821"/>
        <v>4.4105002047843699E-4</v>
      </c>
      <c r="AY506" s="13">
        <f t="shared" si="822"/>
        <v>9.4706613456391469E-4</v>
      </c>
      <c r="AZ506" s="13">
        <f t="shared" si="823"/>
        <v>1.0168169386602333E-3</v>
      </c>
      <c r="BA506" s="13">
        <f t="shared" si="824"/>
        <v>7.2780322937175874E-4</v>
      </c>
      <c r="BB506" s="13">
        <f t="shared" si="825"/>
        <v>3.9070273164058545E-4</v>
      </c>
      <c r="BC506" s="13">
        <f t="shared" si="826"/>
        <v>1.6779109336261853E-4</v>
      </c>
      <c r="BD506" s="13">
        <f t="shared" si="827"/>
        <v>3.4686779201955702E-3</v>
      </c>
      <c r="BE506" s="13">
        <f t="shared" si="828"/>
        <v>5.2817407652995911E-3</v>
      </c>
      <c r="BF506" s="13">
        <f t="shared" si="829"/>
        <v>4.0212418324291474E-3</v>
      </c>
      <c r="BG506" s="13">
        <f t="shared" si="830"/>
        <v>2.0410424761366092E-3</v>
      </c>
      <c r="BH506" s="13">
        <f t="shared" si="831"/>
        <v>7.7697162275814171E-4</v>
      </c>
      <c r="BI506" s="13">
        <f t="shared" si="832"/>
        <v>2.3661826135597361E-4</v>
      </c>
      <c r="BJ506" s="14">
        <f t="shared" si="833"/>
        <v>0.27159960314694792</v>
      </c>
      <c r="BK506" s="14">
        <f t="shared" si="834"/>
        <v>0.20826951116154407</v>
      </c>
      <c r="BL506" s="14">
        <f t="shared" si="835"/>
        <v>0.47139226606699564</v>
      </c>
      <c r="BM506" s="14">
        <f t="shared" si="836"/>
        <v>0.70186876246167018</v>
      </c>
      <c r="BN506" s="14">
        <f t="shared" si="837"/>
        <v>0.29054609820511129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1.3193999999999999</v>
      </c>
      <c r="F507" s="10">
        <f>VLOOKUP(B507,home!$B$2:$E$405,3,FALSE)</f>
        <v>1.1024</v>
      </c>
      <c r="G507" s="10">
        <f>VLOOKUP(C507,away!$B$2:$E$405,4,FALSE)</f>
        <v>0.50529999999999997</v>
      </c>
      <c r="H507" s="10">
        <f>VLOOKUP(A507,away!$A$2:$E$405,3,FALSE)</f>
        <v>1.0076000000000001</v>
      </c>
      <c r="I507" s="10">
        <f>VLOOKUP(C507,away!$B$2:$E$405,3,FALSE)</f>
        <v>0.99250000000000005</v>
      </c>
      <c r="J507" s="10">
        <f>VLOOKUP(B507,home!$B$2:$E$405,4,FALSE)</f>
        <v>1.1729000000000001</v>
      </c>
      <c r="K507" s="12">
        <f t="shared" si="782"/>
        <v>0.73496216476799991</v>
      </c>
      <c r="L507" s="12">
        <f t="shared" si="783"/>
        <v>1.1729504347000002</v>
      </c>
      <c r="M507" s="13">
        <f t="shared" si="784"/>
        <v>0.14838981250877503</v>
      </c>
      <c r="N507" s="13">
        <f t="shared" si="785"/>
        <v>0.10906089783096692</v>
      </c>
      <c r="O507" s="13">
        <f t="shared" si="786"/>
        <v>0.17405389508721919</v>
      </c>
      <c r="P507" s="13">
        <f t="shared" si="787"/>
        <v>0.12792302751960494</v>
      </c>
      <c r="Q507" s="13">
        <f t="shared" si="788"/>
        <v>4.0077816780694553E-2</v>
      </c>
      <c r="R507" s="13">
        <f t="shared" si="789"/>
        <v>0.102078295951891</v>
      </c>
      <c r="S507" s="13">
        <f t="shared" si="790"/>
        <v>2.7569785103700947E-2</v>
      </c>
      <c r="T507" s="13">
        <f t="shared" si="791"/>
        <v>4.7009292614742633E-2</v>
      </c>
      <c r="U507" s="13">
        <f t="shared" si="792"/>
        <v>7.5023685368630369E-2</v>
      </c>
      <c r="V507" s="13">
        <f t="shared" si="793"/>
        <v>2.6408000199712521E-3</v>
      </c>
      <c r="W507" s="13">
        <f t="shared" si="794"/>
        <v>9.8185596601048485E-3</v>
      </c>
      <c r="X507" s="13">
        <f t="shared" si="795"/>
        <v>1.1516683821447868E-2</v>
      </c>
      <c r="Y507" s="13">
        <f t="shared" si="796"/>
        <v>6.7542496473348684E-3</v>
      </c>
      <c r="Z507" s="13">
        <f t="shared" si="797"/>
        <v>3.9910927203401933E-2</v>
      </c>
      <c r="AA507" s="13">
        <f t="shared" si="798"/>
        <v>2.9333021455310339E-2</v>
      </c>
      <c r="AB507" s="13">
        <f t="shared" si="799"/>
        <v>1.0779330473990536E-2</v>
      </c>
      <c r="AC507" s="13">
        <f t="shared" si="800"/>
        <v>1.4228534624326848E-4</v>
      </c>
      <c r="AD507" s="13">
        <f t="shared" si="801"/>
        <v>1.804067465673604E-3</v>
      </c>
      <c r="AE507" s="13">
        <f t="shared" si="802"/>
        <v>2.1160817180899813E-3</v>
      </c>
      <c r="AF507" s="13">
        <f t="shared" si="803"/>
        <v>1.2410294855471837E-3</v>
      </c>
      <c r="AG507" s="13">
        <f t="shared" si="804"/>
        <v>4.8522202484936209E-4</v>
      </c>
      <c r="AH507" s="13">
        <f t="shared" si="805"/>
        <v>1.1703384853127597E-2</v>
      </c>
      <c r="AI507" s="13">
        <f t="shared" si="806"/>
        <v>8.6015450667676786E-3</v>
      </c>
      <c r="AJ507" s="13">
        <f t="shared" si="807"/>
        <v>3.1609050913105415E-3</v>
      </c>
      <c r="AK507" s="13">
        <f t="shared" si="808"/>
        <v>7.7438188284526281E-4</v>
      </c>
      <c r="AL507" s="13">
        <f t="shared" si="809"/>
        <v>4.9064209881760707E-6</v>
      </c>
      <c r="AM507" s="13">
        <f t="shared" si="810"/>
        <v>2.6518426599179837E-4</v>
      </c>
      <c r="AN507" s="13">
        <f t="shared" si="811"/>
        <v>3.1104800007068035E-4</v>
      </c>
      <c r="AO507" s="13">
        <f t="shared" si="812"/>
        <v>1.8242194344773513E-4</v>
      </c>
      <c r="AP507" s="13">
        <f t="shared" si="813"/>
        <v>7.132396595527991E-5</v>
      </c>
      <c r="AQ507" s="13">
        <f t="shared" si="814"/>
        <v>2.0914869217943407E-5</v>
      </c>
      <c r="AR507" s="13">
        <f t="shared" si="815"/>
        <v>2.7454980701874803E-3</v>
      </c>
      <c r="AS507" s="13">
        <f t="shared" si="816"/>
        <v>2.0178372050313567E-3</v>
      </c>
      <c r="AT507" s="13">
        <f t="shared" si="817"/>
        <v>7.4151700017962804E-4</v>
      </c>
      <c r="AU507" s="13">
        <f t="shared" si="818"/>
        <v>1.8166231322143097E-4</v>
      </c>
      <c r="AV507" s="13">
        <f t="shared" si="819"/>
        <v>3.3378731745496334E-5</v>
      </c>
      <c r="AW507" s="13">
        <f t="shared" si="820"/>
        <v>1.1749163617731094E-7</v>
      </c>
      <c r="AX507" s="13">
        <f t="shared" si="821"/>
        <v>3.2483400365957523E-5</v>
      </c>
      <c r="AY507" s="13">
        <f t="shared" si="822"/>
        <v>3.8101418579784013E-5</v>
      </c>
      <c r="AZ507" s="13">
        <f t="shared" si="823"/>
        <v>2.2345537742922165E-5</v>
      </c>
      <c r="BA507" s="13">
        <f t="shared" si="824"/>
        <v>8.7367360697219372E-6</v>
      </c>
      <c r="BB507" s="13">
        <f t="shared" si="825"/>
        <v>2.561939592709881E-6</v>
      </c>
      <c r="BC507" s="13">
        <f t="shared" si="826"/>
        <v>6.0100563178883875E-7</v>
      </c>
      <c r="BD507" s="13">
        <f t="shared" si="827"/>
        <v>5.3672219248240198E-4</v>
      </c>
      <c r="BE507" s="13">
        <f t="shared" si="828"/>
        <v>3.9447050446589328E-4</v>
      </c>
      <c r="BF507" s="13">
        <f t="shared" si="829"/>
        <v>1.4496044794968895E-4</v>
      </c>
      <c r="BG507" s="13">
        <f t="shared" si="830"/>
        <v>3.5513481543614124E-5</v>
      </c>
      <c r="BH507" s="13">
        <f t="shared" si="831"/>
        <v>6.5252663184357604E-6</v>
      </c>
      <c r="BI507" s="13">
        <f t="shared" si="832"/>
        <v>9.5916477181705313E-7</v>
      </c>
      <c r="BJ507" s="14">
        <f t="shared" si="833"/>
        <v>0.23083962413211809</v>
      </c>
      <c r="BK507" s="14">
        <f t="shared" si="834"/>
        <v>0.3067087183378634</v>
      </c>
      <c r="BL507" s="14">
        <f t="shared" si="835"/>
        <v>0.42234748960898982</v>
      </c>
      <c r="BM507" s="14">
        <f t="shared" si="836"/>
        <v>0.29818502967627797</v>
      </c>
      <c r="BN507" s="14">
        <f t="shared" si="837"/>
        <v>0.70158374567915172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1.3193999999999999</v>
      </c>
      <c r="F508" s="10">
        <f>VLOOKUP(B508,home!$B$2:$E$405,3,FALSE)</f>
        <v>1.5158</v>
      </c>
      <c r="G508" s="10">
        <f>VLOOKUP(C508,away!$B$2:$E$405,4,FALSE)</f>
        <v>1.2885</v>
      </c>
      <c r="H508" s="10">
        <f>VLOOKUP(A508,away!$A$2:$E$405,3,FALSE)</f>
        <v>1.0076000000000001</v>
      </c>
      <c r="I508" s="10">
        <f>VLOOKUP(C508,away!$B$2:$E$405,3,FALSE)</f>
        <v>1.7864</v>
      </c>
      <c r="J508" s="10">
        <f>VLOOKUP(B508,home!$B$2:$E$405,4,FALSE)</f>
        <v>0.7218</v>
      </c>
      <c r="K508" s="12">
        <f t="shared" si="782"/>
        <v>2.5769310910200001</v>
      </c>
      <c r="L508" s="12">
        <f t="shared" si="783"/>
        <v>1.2992231387520001</v>
      </c>
      <c r="M508" s="13">
        <f t="shared" si="784"/>
        <v>2.0730396418655858E-2</v>
      </c>
      <c r="N508" s="13">
        <f t="shared" si="785"/>
        <v>5.3420803060403942E-2</v>
      </c>
      <c r="O508" s="13">
        <f t="shared" si="786"/>
        <v>2.6933410702619284E-2</v>
      </c>
      <c r="P508" s="13">
        <f t="shared" si="787"/>
        <v>6.940554342679045E-2</v>
      </c>
      <c r="Q508" s="13">
        <f t="shared" si="788"/>
        <v>6.8830864156805657E-2</v>
      </c>
      <c r="R508" s="13">
        <f t="shared" si="789"/>
        <v>1.7496255195176877E-2</v>
      </c>
      <c r="S508" s="13">
        <f t="shared" si="790"/>
        <v>5.8092587342336487E-2</v>
      </c>
      <c r="T508" s="13">
        <f t="shared" si="791"/>
        <v>8.9426651372817592E-2</v>
      </c>
      <c r="U508" s="13">
        <f t="shared" si="792"/>
        <v>4.5086643988871487E-2</v>
      </c>
      <c r="V508" s="13">
        <f t="shared" si="793"/>
        <v>2.1610497359298438E-2</v>
      </c>
      <c r="W508" s="13">
        <f t="shared" si="794"/>
        <v>5.9124131289148861E-2</v>
      </c>
      <c r="X508" s="13">
        <f t="shared" si="795"/>
        <v>7.6815439429473317E-2</v>
      </c>
      <c r="Y508" s="13">
        <f t="shared" si="796"/>
        <v>4.9900198160087256E-2</v>
      </c>
      <c r="Z508" s="13">
        <f t="shared" si="797"/>
        <v>7.5771798636945593E-3</v>
      </c>
      <c r="AA508" s="13">
        <f t="shared" si="798"/>
        <v>1.9525870373005193E-2</v>
      </c>
      <c r="AB508" s="13">
        <f t="shared" si="799"/>
        <v>2.5158411221711693E-2</v>
      </c>
      <c r="AC508" s="13">
        <f t="shared" si="800"/>
        <v>4.5220080535807424E-3</v>
      </c>
      <c r="AD508" s="13">
        <f t="shared" si="801"/>
        <v>3.8089703037139037E-2</v>
      </c>
      <c r="AE508" s="13">
        <f t="shared" si="802"/>
        <v>4.948702353404337E-2</v>
      </c>
      <c r="AF508" s="13">
        <f t="shared" si="803"/>
        <v>3.2147343021696979E-2</v>
      </c>
      <c r="AG508" s="13">
        <f t="shared" si="804"/>
        <v>1.3922190634395443E-2</v>
      </c>
      <c r="AH508" s="13">
        <f t="shared" si="805"/>
        <v>2.4611118513494274E-3</v>
      </c>
      <c r="AI508" s="13">
        <f t="shared" si="806"/>
        <v>6.3421156482201309E-3</v>
      </c>
      <c r="AJ508" s="13">
        <f t="shared" si="807"/>
        <v>8.1715974983714613E-3</v>
      </c>
      <c r="AK508" s="13">
        <f t="shared" si="808"/>
        <v>7.019214552284889E-3</v>
      </c>
      <c r="AL508" s="13">
        <f t="shared" si="809"/>
        <v>6.0558885609471379E-4</v>
      </c>
      <c r="AM508" s="13">
        <f t="shared" si="810"/>
        <v>1.9630908000824492E-2</v>
      </c>
      <c r="AN508" s="13">
        <f t="shared" si="811"/>
        <v>2.5504929909382947E-2</v>
      </c>
      <c r="AO508" s="13">
        <f t="shared" si="812"/>
        <v>1.6568297545259146E-2</v>
      </c>
      <c r="AP508" s="13">
        <f t="shared" si="813"/>
        <v>7.1753051801762115E-3</v>
      </c>
      <c r="AQ508" s="13">
        <f t="shared" si="814"/>
        <v>2.3305806294230086E-3</v>
      </c>
      <c r="AR508" s="13">
        <f t="shared" si="815"/>
        <v>6.3950669286598884E-4</v>
      </c>
      <c r="AS508" s="13">
        <f t="shared" si="816"/>
        <v>1.6479646797617445E-3</v>
      </c>
      <c r="AT508" s="13">
        <f t="shared" si="817"/>
        <v>2.1233457100904292E-3</v>
      </c>
      <c r="AU508" s="13">
        <f t="shared" si="818"/>
        <v>1.8239051924386553E-3</v>
      </c>
      <c r="AV508" s="13">
        <f t="shared" si="819"/>
        <v>1.1750194993669972E-3</v>
      </c>
      <c r="AW508" s="13">
        <f t="shared" si="820"/>
        <v>5.6319906610175443E-5</v>
      </c>
      <c r="AX508" s="13">
        <f t="shared" si="821"/>
        <v>8.4312495287129884E-3</v>
      </c>
      <c r="AY508" s="13">
        <f t="shared" si="822"/>
        <v>1.0954074476295809E-2</v>
      </c>
      <c r="AZ508" s="13">
        <f t="shared" si="823"/>
        <v>7.1158935116081099E-3</v>
      </c>
      <c r="BA508" s="13">
        <f t="shared" si="824"/>
        <v>3.0817111677254919E-3</v>
      </c>
      <c r="BB508" s="13">
        <f t="shared" si="825"/>
        <v>1.0009576140148524E-3</v>
      </c>
      <c r="BC508" s="13">
        <f t="shared" si="826"/>
        <v>2.6009345860761752E-4</v>
      </c>
      <c r="BD508" s="13">
        <f t="shared" si="827"/>
        <v>1.3847698212637703E-4</v>
      </c>
      <c r="BE508" s="13">
        <f t="shared" si="828"/>
        <v>3.5684564063208178E-4</v>
      </c>
      <c r="BF508" s="13">
        <f t="shared" si="829"/>
        <v>4.5978331301988086E-4</v>
      </c>
      <c r="BG508" s="13">
        <f t="shared" si="830"/>
        <v>3.9494330481770382E-4</v>
      </c>
      <c r="BH508" s="13">
        <f t="shared" si="831"/>
        <v>2.544354203437326E-4</v>
      </c>
      <c r="BI508" s="13">
        <f t="shared" si="832"/>
        <v>1.3113250906810137E-4</v>
      </c>
      <c r="BJ508" s="14">
        <f t="shared" si="833"/>
        <v>0.63321834871804217</v>
      </c>
      <c r="BK508" s="14">
        <f t="shared" si="834"/>
        <v>0.18592069593305249</v>
      </c>
      <c r="BL508" s="14">
        <f t="shared" si="835"/>
        <v>0.16733998997614211</v>
      </c>
      <c r="BM508" s="14">
        <f t="shared" si="836"/>
        <v>0.72634118696079375</v>
      </c>
      <c r="BN508" s="14">
        <f t="shared" si="837"/>
        <v>0.25681727296045209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1.3193999999999999</v>
      </c>
      <c r="F509" s="10">
        <f>VLOOKUP(B509,home!$B$2:$E$405,3,FALSE)</f>
        <v>0.45479999999999998</v>
      </c>
      <c r="G509" s="10">
        <f>VLOOKUP(C509,away!$B$2:$E$405,4,FALSE)</f>
        <v>0.55120000000000002</v>
      </c>
      <c r="H509" s="10">
        <f>VLOOKUP(A509,away!$A$2:$E$405,3,FALSE)</f>
        <v>1.0076000000000001</v>
      </c>
      <c r="I509" s="10">
        <f>VLOOKUP(C509,away!$B$2:$E$405,3,FALSE)</f>
        <v>1.0827</v>
      </c>
      <c r="J509" s="10">
        <f>VLOOKUP(B509,home!$B$2:$E$405,4,FALSE)</f>
        <v>0.69469999999999998</v>
      </c>
      <c r="K509" s="12">
        <f t="shared" si="782"/>
        <v>0.33075479174399997</v>
      </c>
      <c r="L509" s="12">
        <f t="shared" si="783"/>
        <v>0.757868042844</v>
      </c>
      <c r="M509" s="13">
        <f t="shared" si="784"/>
        <v>0.33667983841072924</v>
      </c>
      <c r="N509" s="13">
        <f t="shared" si="785"/>
        <v>0.11135846983794431</v>
      </c>
      <c r="O509" s="13">
        <f t="shared" si="786"/>
        <v>0.25515889020137356</v>
      </c>
      <c r="P509" s="13">
        <f t="shared" si="787"/>
        <v>8.4395025590185455E-2</v>
      </c>
      <c r="Q509" s="13">
        <f t="shared" si="788"/>
        <v>1.8416173750089884E-2</v>
      </c>
      <c r="R509" s="13">
        <f t="shared" si="789"/>
        <v>9.6688384365581026E-2</v>
      </c>
      <c r="S509" s="13">
        <f t="shared" si="790"/>
        <v>5.288793337009246E-3</v>
      </c>
      <c r="T509" s="13">
        <f t="shared" si="791"/>
        <v>1.3957029556655667E-2</v>
      </c>
      <c r="U509" s="13">
        <f t="shared" si="792"/>
        <v>3.1980146434901574E-2</v>
      </c>
      <c r="V509" s="13">
        <f t="shared" si="793"/>
        <v>1.4730375801699579E-4</v>
      </c>
      <c r="W509" s="13">
        <f t="shared" si="794"/>
        <v>2.0304125711441E-3</v>
      </c>
      <c r="X509" s="13">
        <f t="shared" si="795"/>
        <v>1.538784801458833E-3</v>
      </c>
      <c r="Y509" s="13">
        <f t="shared" si="796"/>
        <v>5.8309791291984939E-4</v>
      </c>
      <c r="Z509" s="13">
        <f t="shared" si="797"/>
        <v>2.4425678874963767E-2</v>
      </c>
      <c r="AA509" s="13">
        <f t="shared" si="798"/>
        <v>8.0789103294944594E-3</v>
      </c>
      <c r="AB509" s="13">
        <f t="shared" si="799"/>
        <v>1.3360691517751949E-3</v>
      </c>
      <c r="AC509" s="13">
        <f t="shared" si="800"/>
        <v>2.3077756315275897E-6</v>
      </c>
      <c r="AD509" s="13">
        <f t="shared" si="801"/>
        <v>1.6789217178079149E-4</v>
      </c>
      <c r="AE509" s="13">
        <f t="shared" si="802"/>
        <v>1.2724011163633709E-4</v>
      </c>
      <c r="AF509" s="13">
        <f t="shared" si="803"/>
        <v>4.8215607188541435E-5</v>
      </c>
      <c r="AG509" s="13">
        <f t="shared" si="804"/>
        <v>1.2180355951504998E-5</v>
      </c>
      <c r="AH509" s="13">
        <f t="shared" si="805"/>
        <v>4.6278603610262056E-3</v>
      </c>
      <c r="AI509" s="13">
        <f t="shared" si="806"/>
        <v>1.5306869899315353E-3</v>
      </c>
      <c r="AJ509" s="13">
        <f t="shared" si="807"/>
        <v>2.5314102829002751E-4</v>
      </c>
      <c r="AK509" s="13">
        <f t="shared" si="808"/>
        <v>2.7909202697976693E-5</v>
      </c>
      <c r="AL509" s="13">
        <f t="shared" si="809"/>
        <v>2.3139465006107795E-8</v>
      </c>
      <c r="AM509" s="13">
        <f t="shared" si="810"/>
        <v>1.1106228062560712E-5</v>
      </c>
      <c r="AN509" s="13">
        <f t="shared" si="811"/>
        <v>8.4170553251519974E-6</v>
      </c>
      <c r="AO509" s="13">
        <f t="shared" si="812"/>
        <v>3.1895086228913059E-6</v>
      </c>
      <c r="AP509" s="13">
        <f t="shared" si="813"/>
        <v>8.057422192215652E-7</v>
      </c>
      <c r="AQ509" s="13">
        <f t="shared" si="814"/>
        <v>1.5266156967955719E-7</v>
      </c>
      <c r="AR509" s="13">
        <f t="shared" si="815"/>
        <v>7.0146149487325176E-4</v>
      </c>
      <c r="AS509" s="13">
        <f t="shared" si="816"/>
        <v>2.3201175065323728E-4</v>
      </c>
      <c r="AT509" s="13">
        <f t="shared" si="817"/>
        <v>3.8369499134736172E-5</v>
      </c>
      <c r="AU509" s="13">
        <f t="shared" si="818"/>
        <v>4.2302985652104171E-6</v>
      </c>
      <c r="AV509" s="13">
        <f t="shared" si="819"/>
        <v>3.497978802377782E-7</v>
      </c>
      <c r="AW509" s="13">
        <f t="shared" si="820"/>
        <v>1.6112040765757779E-10</v>
      </c>
      <c r="AX509" s="13">
        <f t="shared" si="821"/>
        <v>6.122396916489395E-7</v>
      </c>
      <c r="AY509" s="13">
        <f t="shared" si="822"/>
        <v>4.6399689686139586E-7</v>
      </c>
      <c r="AZ509" s="13">
        <f t="shared" si="823"/>
        <v>1.758242100550177E-7</v>
      </c>
      <c r="BA509" s="13">
        <f t="shared" si="824"/>
        <v>4.4417183319662871E-8</v>
      </c>
      <c r="BB509" s="13">
        <f t="shared" si="825"/>
        <v>8.4155909477790153E-9</v>
      </c>
      <c r="BC509" s="13">
        <f t="shared" si="826"/>
        <v>1.2755814881937933E-9</v>
      </c>
      <c r="BD509" s="13">
        <f t="shared" si="827"/>
        <v>8.8602541708336286E-5</v>
      </c>
      <c r="BE509" s="13">
        <f t="shared" si="828"/>
        <v>2.9305715230729838E-5</v>
      </c>
      <c r="BF509" s="13">
        <f t="shared" si="829"/>
        <v>4.8465028690245074E-6</v>
      </c>
      <c r="BG509" s="13">
        <f t="shared" si="830"/>
        <v>5.3433468237696655E-7</v>
      </c>
      <c r="BH509" s="13">
        <f t="shared" si="831"/>
        <v>4.4183439147797466E-8</v>
      </c>
      <c r="BI509" s="13">
        <f t="shared" si="832"/>
        <v>2.9227768427726892E-9</v>
      </c>
      <c r="BJ509" s="14">
        <f t="shared" si="833"/>
        <v>0.14826447404172366</v>
      </c>
      <c r="BK509" s="14">
        <f t="shared" si="834"/>
        <v>0.42651375600793434</v>
      </c>
      <c r="BL509" s="14">
        <f t="shared" si="835"/>
        <v>0.40078175710688474</v>
      </c>
      <c r="BM509" s="14">
        <f t="shared" si="836"/>
        <v>9.7288420039826504E-2</v>
      </c>
      <c r="BN509" s="14">
        <f t="shared" si="837"/>
        <v>0.90269678215590343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1.6506000000000001</v>
      </c>
      <c r="F510" s="10">
        <f>VLOOKUP(B510,home!$B$2:$E$405,3,FALSE)</f>
        <v>2.0194999999999999</v>
      </c>
      <c r="G510" s="10">
        <f>VLOOKUP(C510,away!$B$2:$E$405,4,FALSE)</f>
        <v>0.98450000000000004</v>
      </c>
      <c r="H510" s="10">
        <f>VLOOKUP(A510,away!$A$2:$E$405,3,FALSE)</f>
        <v>1.3734999999999999</v>
      </c>
      <c r="I510" s="10">
        <f>VLOOKUP(C510,away!$B$2:$E$405,3,FALSE)</f>
        <v>1.0011000000000001</v>
      </c>
      <c r="J510" s="10">
        <f>VLOOKUP(B510,home!$B$2:$E$405,4,FALSE)</f>
        <v>0.4854</v>
      </c>
      <c r="K510" s="12">
        <f t="shared" si="782"/>
        <v>3.28171920615</v>
      </c>
      <c r="L510" s="12">
        <f t="shared" si="783"/>
        <v>0.66743026659000004</v>
      </c>
      <c r="M510" s="13">
        <f t="shared" si="784"/>
        <v>1.9271085390498037E-2</v>
      </c>
      <c r="N510" s="13">
        <f t="shared" si="785"/>
        <v>6.3242291049354082E-2</v>
      </c>
      <c r="O510" s="13">
        <f t="shared" si="786"/>
        <v>1.286210565965876E-2</v>
      </c>
      <c r="P510" s="13">
        <f t="shared" si="787"/>
        <v>4.2209819174832769E-2</v>
      </c>
      <c r="Q510" s="13">
        <f t="shared" si="788"/>
        <v>0.10377172058879677</v>
      </c>
      <c r="R510" s="13">
        <f t="shared" si="789"/>
        <v>4.2922793046673976E-3</v>
      </c>
      <c r="S510" s="13">
        <f t="shared" si="790"/>
        <v>2.3113239325515164E-2</v>
      </c>
      <c r="T510" s="13">
        <f t="shared" si="791"/>
        <v>6.9260387137083615E-2</v>
      </c>
      <c r="U510" s="13">
        <f t="shared" si="792"/>
        <v>1.4086055432287165E-2</v>
      </c>
      <c r="V510" s="13">
        <f t="shared" si="793"/>
        <v>5.6250400979586494E-3</v>
      </c>
      <c r="W510" s="13">
        <f t="shared" si="794"/>
        <v>0.1135165495038286</v>
      </c>
      <c r="X510" s="13">
        <f t="shared" si="795"/>
        <v>7.5764380897717254E-2</v>
      </c>
      <c r="Y510" s="13">
        <f t="shared" si="796"/>
        <v>2.5283720470294868E-2</v>
      </c>
      <c r="Z510" s="13">
        <f t="shared" si="797"/>
        <v>9.5493237353096725E-4</v>
      </c>
      <c r="AA510" s="13">
        <f t="shared" si="798"/>
        <v>3.1338199107909808E-3</v>
      </c>
      <c r="AB510" s="13">
        <f t="shared" si="799"/>
        <v>5.1421584949290205E-3</v>
      </c>
      <c r="AC510" s="13">
        <f t="shared" si="800"/>
        <v>7.7003941583607025E-4</v>
      </c>
      <c r="AD510" s="13">
        <f t="shared" si="801"/>
        <v>9.3132360180647897E-2</v>
      </c>
      <c r="AE510" s="13">
        <f t="shared" si="802"/>
        <v>6.2159355983525733E-2</v>
      </c>
      <c r="AF510" s="13">
        <f t="shared" si="803"/>
        <v>2.0743517767573647E-2</v>
      </c>
      <c r="AG510" s="13">
        <f t="shared" si="804"/>
        <v>4.6149505312086947E-3</v>
      </c>
      <c r="AH510" s="13">
        <f t="shared" si="805"/>
        <v>1.593376921602987E-4</v>
      </c>
      <c r="AI510" s="13">
        <f t="shared" si="806"/>
        <v>5.2290156462606854E-4</v>
      </c>
      <c r="AJ510" s="13">
        <f t="shared" si="807"/>
        <v>8.5800805377962729E-4</v>
      </c>
      <c r="AK510" s="13">
        <f t="shared" si="808"/>
        <v>9.3858050303999513E-4</v>
      </c>
      <c r="AL510" s="13">
        <f t="shared" si="809"/>
        <v>6.7465270048485627E-5</v>
      </c>
      <c r="AM510" s="13">
        <f t="shared" si="810"/>
        <v>6.1126851023782354E-2</v>
      </c>
      <c r="AN510" s="13">
        <f t="shared" si="811"/>
        <v>4.0797910474610274E-2</v>
      </c>
      <c r="AO510" s="13">
        <f t="shared" si="812"/>
        <v>1.3614880132192045E-2</v>
      </c>
      <c r="AP510" s="13">
        <f t="shared" si="813"/>
        <v>3.0289943587399446E-3</v>
      </c>
      <c r="AQ510" s="13">
        <f t="shared" si="814"/>
        <v>5.054106280883517E-4</v>
      </c>
      <c r="AR510" s="13">
        <f t="shared" si="815"/>
        <v>2.1269359671276715E-5</v>
      </c>
      <c r="AS510" s="13">
        <f t="shared" si="816"/>
        <v>6.9800066135741038E-5</v>
      </c>
      <c r="AT510" s="13">
        <f t="shared" si="817"/>
        <v>1.145321088141008E-4</v>
      </c>
      <c r="AU510" s="13">
        <f t="shared" si="818"/>
        <v>1.2528740707203211E-4</v>
      </c>
      <c r="AV510" s="13">
        <f t="shared" si="819"/>
        <v>1.027895225192553E-4</v>
      </c>
      <c r="AW510" s="13">
        <f t="shared" si="820"/>
        <v>4.1047345624917235E-6</v>
      </c>
      <c r="AX510" s="13">
        <f t="shared" si="821"/>
        <v>3.3433526836036065E-2</v>
      </c>
      <c r="AY510" s="13">
        <f t="shared" si="822"/>
        <v>2.231454772921947E-2</v>
      </c>
      <c r="AZ510" s="13">
        <f t="shared" si="823"/>
        <v>7.4467022698741165E-3</v>
      </c>
      <c r="BA510" s="13">
        <f t="shared" si="824"/>
        <v>1.6567181603994803E-3</v>
      </c>
      <c r="BB510" s="13">
        <f t="shared" si="825"/>
        <v>2.7643596086497982E-4</v>
      </c>
      <c r="BC510" s="13">
        <f t="shared" si="826"/>
        <v>3.690034541103528E-5</v>
      </c>
      <c r="BD510" s="13">
        <f t="shared" si="827"/>
        <v>2.3659690659331336E-6</v>
      </c>
      <c r="BE510" s="13">
        <f t="shared" si="828"/>
        <v>7.7644461248295398E-6</v>
      </c>
      <c r="BF510" s="13">
        <f t="shared" si="829"/>
        <v>1.2740365986485021E-5</v>
      </c>
      <c r="BG510" s="13">
        <f t="shared" si="830"/>
        <v>1.3936767917076031E-5</v>
      </c>
      <c r="BH510" s="13">
        <f t="shared" si="831"/>
        <v>1.1434139736280887E-5</v>
      </c>
      <c r="BI510" s="13">
        <f t="shared" si="832"/>
        <v>7.5047271956711779E-6</v>
      </c>
      <c r="BJ510" s="14">
        <f t="shared" si="833"/>
        <v>0.81572811202924922</v>
      </c>
      <c r="BK510" s="14">
        <f t="shared" si="834"/>
        <v>0.11337123640390864</v>
      </c>
      <c r="BL510" s="14">
        <f t="shared" si="835"/>
        <v>4.2484671496178003E-2</v>
      </c>
      <c r="BM510" s="14">
        <f t="shared" si="836"/>
        <v>0.7045792081404022</v>
      </c>
      <c r="BN510" s="14">
        <f t="shared" si="837"/>
        <v>0.24564930116780781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1.6506000000000001</v>
      </c>
      <c r="F511" s="10">
        <f>VLOOKUP(B511,home!$B$2:$E$405,3,FALSE)</f>
        <v>0.86550000000000005</v>
      </c>
      <c r="G511" s="10">
        <f>VLOOKUP(C511,away!$B$2:$E$405,4,FALSE)</f>
        <v>0.60580000000000001</v>
      </c>
      <c r="H511" s="10">
        <f>VLOOKUP(A511,away!$A$2:$E$405,3,FALSE)</f>
        <v>1.3734999999999999</v>
      </c>
      <c r="I511" s="10">
        <f>VLOOKUP(C511,away!$B$2:$E$405,3,FALSE)</f>
        <v>0.4854</v>
      </c>
      <c r="J511" s="10">
        <f>VLOOKUP(B511,home!$B$2:$E$405,4,FALSE)</f>
        <v>1.0401</v>
      </c>
      <c r="K511" s="12">
        <f t="shared" si="782"/>
        <v>0.86544242694000006</v>
      </c>
      <c r="L511" s="12">
        <f t="shared" si="783"/>
        <v>0.69343144568999993</v>
      </c>
      <c r="M511" s="13">
        <f t="shared" si="784"/>
        <v>0.21037284447537843</v>
      </c>
      <c r="N511" s="13">
        <f t="shared" si="785"/>
        <v>0.1820655850850427</v>
      </c>
      <c r="O511" s="13">
        <f t="shared" si="786"/>
        <v>0.14587914567847915</v>
      </c>
      <c r="P511" s="13">
        <f t="shared" si="787"/>
        <v>0.12625000187591684</v>
      </c>
      <c r="Q511" s="13">
        <f t="shared" si="788"/>
        <v>7.8783640909125208E-2</v>
      </c>
      <c r="R511" s="13">
        <f t="shared" si="789"/>
        <v>5.057859344192496E-2</v>
      </c>
      <c r="S511" s="13">
        <f t="shared" si="790"/>
        <v>1.8941445381671487E-2</v>
      </c>
      <c r="T511" s="13">
        <f t="shared" si="791"/>
        <v>5.4631054012336505E-2</v>
      </c>
      <c r="U511" s="13">
        <f t="shared" si="792"/>
        <v>4.3772860659591108E-2</v>
      </c>
      <c r="V511" s="13">
        <f t="shared" si="793"/>
        <v>1.2630260869204754E-3</v>
      </c>
      <c r="W511" s="13">
        <f t="shared" si="794"/>
        <v>2.2727568463854268E-2</v>
      </c>
      <c r="X511" s="13">
        <f t="shared" si="795"/>
        <v>1.5760010656908911E-2</v>
      </c>
      <c r="Y511" s="13">
        <f t="shared" si="796"/>
        <v>5.4642434869550767E-3</v>
      </c>
      <c r="Z511" s="13">
        <f t="shared" si="797"/>
        <v>1.1690929057133594E-2</v>
      </c>
      <c r="AA511" s="13">
        <f t="shared" si="798"/>
        <v>1.0117826016389064E-2</v>
      </c>
      <c r="AB511" s="13">
        <f t="shared" si="799"/>
        <v>4.3781979514902116E-3</v>
      </c>
      <c r="AC511" s="13">
        <f t="shared" si="800"/>
        <v>4.7373345119914101E-5</v>
      </c>
      <c r="AD511" s="13">
        <f t="shared" si="801"/>
        <v>4.9173505024507607E-3</v>
      </c>
      <c r="AE511" s="13">
        <f t="shared" si="802"/>
        <v>3.4098454678788779E-3</v>
      </c>
      <c r="AF511" s="13">
        <f t="shared" si="803"/>
        <v>1.1822470361853724E-3</v>
      </c>
      <c r="AG511" s="13">
        <f t="shared" si="804"/>
        <v>2.7326909048824686E-4</v>
      </c>
      <c r="AH511" s="13">
        <f t="shared" si="805"/>
        <v>2.0267144593868434E-3</v>
      </c>
      <c r="AI511" s="13">
        <f t="shared" si="806"/>
        <v>1.7540046804461402E-3</v>
      </c>
      <c r="AJ511" s="13">
        <f t="shared" si="807"/>
        <v>7.5899503375471337E-4</v>
      </c>
      <c r="AK511" s="13">
        <f t="shared" si="808"/>
        <v>2.1895550134936215E-4</v>
      </c>
      <c r="AL511" s="13">
        <f t="shared" si="809"/>
        <v>1.1371971368590973E-6</v>
      </c>
      <c r="AM511" s="13">
        <f t="shared" si="810"/>
        <v>8.5113675059112317E-4</v>
      </c>
      <c r="AN511" s="13">
        <f t="shared" si="811"/>
        <v>5.9020498744229133E-4</v>
      </c>
      <c r="AO511" s="13">
        <f t="shared" si="812"/>
        <v>2.0463334884777818E-4</v>
      </c>
      <c r="AP511" s="13">
        <f t="shared" si="813"/>
        <v>4.7299732975966979E-5</v>
      </c>
      <c r="AQ511" s="13">
        <f t="shared" si="814"/>
        <v>8.1997805545689345E-6</v>
      </c>
      <c r="AR511" s="13">
        <f t="shared" si="815"/>
        <v>2.8107750751468915E-4</v>
      </c>
      <c r="AS511" s="13">
        <f t="shared" si="816"/>
        <v>2.432564002617587E-4</v>
      </c>
      <c r="AT511" s="13">
        <f t="shared" si="817"/>
        <v>1.0526220470561225E-4</v>
      </c>
      <c r="AU511" s="13">
        <f t="shared" si="818"/>
        <v>3.0366125968493388E-5</v>
      </c>
      <c r="AV511" s="13">
        <f t="shared" si="819"/>
        <v>6.5700334387346683E-6</v>
      </c>
      <c r="AW511" s="13">
        <f t="shared" si="820"/>
        <v>1.8957234003036336E-8</v>
      </c>
      <c r="AX511" s="13">
        <f t="shared" si="821"/>
        <v>1.2276830918156784E-4</v>
      </c>
      <c r="AY511" s="13">
        <f t="shared" si="822"/>
        <v>8.5131406120691474E-5</v>
      </c>
      <c r="AZ511" s="13">
        <f t="shared" si="823"/>
        <v>2.9516397009946799E-5</v>
      </c>
      <c r="BA511" s="13">
        <f t="shared" si="824"/>
        <v>6.8225326167224683E-6</v>
      </c>
      <c r="BB511" s="13">
        <f t="shared" si="825"/>
        <v>1.1827396639202597E-6</v>
      </c>
      <c r="BC511" s="13">
        <f t="shared" si="826"/>
        <v>1.6402977500542609E-7</v>
      </c>
      <c r="BD511" s="13">
        <f t="shared" si="827"/>
        <v>3.2484663731142119E-5</v>
      </c>
      <c r="BE511" s="13">
        <f t="shared" si="828"/>
        <v>2.8113606217809434E-5</v>
      </c>
      <c r="BF511" s="13">
        <f t="shared" si="829"/>
        <v>1.2165353797588234E-5</v>
      </c>
      <c r="BG511" s="13">
        <f t="shared" si="830"/>
        <v>3.5094711050561699E-6</v>
      </c>
      <c r="BH511" s="13">
        <f t="shared" si="831"/>
        <v>7.593112976089037E-7</v>
      </c>
      <c r="BI511" s="13">
        <f t="shared" si="832"/>
        <v>1.314280424411221E-7</v>
      </c>
      <c r="BJ511" s="14">
        <f t="shared" si="833"/>
        <v>0.37116187472600543</v>
      </c>
      <c r="BK511" s="14">
        <f t="shared" si="834"/>
        <v>0.35696095976826464</v>
      </c>
      <c r="BL511" s="14">
        <f t="shared" si="835"/>
        <v>0.26022898952889251</v>
      </c>
      <c r="BM511" s="14">
        <f t="shared" si="836"/>
        <v>0.20602782916554233</v>
      </c>
      <c r="BN511" s="14">
        <f t="shared" si="837"/>
        <v>0.79392981146586727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1.6506000000000001</v>
      </c>
      <c r="F512" s="10">
        <f>VLOOKUP(B512,home!$B$2:$E$405,3,FALSE)</f>
        <v>0.86550000000000005</v>
      </c>
      <c r="G512" s="10">
        <f>VLOOKUP(C512,away!$B$2:$E$405,4,FALSE)</f>
        <v>1.2982</v>
      </c>
      <c r="H512" s="10">
        <f>VLOOKUP(A512,away!$A$2:$E$405,3,FALSE)</f>
        <v>1.3734999999999999</v>
      </c>
      <c r="I512" s="10">
        <f>VLOOKUP(C512,away!$B$2:$E$405,3,FALSE)</f>
        <v>1.0401</v>
      </c>
      <c r="J512" s="10">
        <f>VLOOKUP(B512,home!$B$2:$E$405,4,FALSE)</f>
        <v>1.2481</v>
      </c>
      <c r="K512" s="12">
        <f t="shared" si="782"/>
        <v>1.8546011202600001</v>
      </c>
      <c r="L512" s="12">
        <f t="shared" si="783"/>
        <v>1.7830073905350001</v>
      </c>
      <c r="M512" s="13">
        <f t="shared" si="784"/>
        <v>2.6315201294241284E-2</v>
      </c>
      <c r="N512" s="13">
        <f t="shared" si="785"/>
        <v>4.8804201800167285E-2</v>
      </c>
      <c r="O512" s="13">
        <f t="shared" si="786"/>
        <v>4.6920198391048412E-2</v>
      </c>
      <c r="P512" s="13">
        <f t="shared" si="787"/>
        <v>8.7018252498859819E-2</v>
      </c>
      <c r="Q512" s="13">
        <f t="shared" si="788"/>
        <v>4.5256163665992694E-2</v>
      </c>
      <c r="R512" s="13">
        <f t="shared" si="789"/>
        <v>4.1829530248303874E-2</v>
      </c>
      <c r="S512" s="13">
        <f t="shared" si="790"/>
        <v>7.1937282402741817E-2</v>
      </c>
      <c r="T512" s="13">
        <f t="shared" si="791"/>
        <v>8.0692074283726517E-2</v>
      </c>
      <c r="U512" s="13">
        <f t="shared" si="792"/>
        <v>7.7577093658453916E-2</v>
      </c>
      <c r="V512" s="13">
        <f t="shared" si="793"/>
        <v>2.6431096418840425E-2</v>
      </c>
      <c r="W512" s="13">
        <f t="shared" si="794"/>
        <v>2.7977377277873319E-2</v>
      </c>
      <c r="X512" s="13">
        <f t="shared" si="795"/>
        <v>4.9883870454234112E-2</v>
      </c>
      <c r="Y512" s="13">
        <f t="shared" si="796"/>
        <v>4.4471654844194984E-2</v>
      </c>
      <c r="Z512" s="13">
        <f t="shared" si="797"/>
        <v>2.4860787191777711E-2</v>
      </c>
      <c r="AA512" s="13">
        <f t="shared" si="798"/>
        <v>4.6106843776416398E-2</v>
      </c>
      <c r="AB512" s="13">
        <f t="shared" si="799"/>
        <v>4.2754902059697342E-2</v>
      </c>
      <c r="AC512" s="13">
        <f t="shared" si="800"/>
        <v>5.4625931706716755E-3</v>
      </c>
      <c r="AD512" s="13">
        <f t="shared" si="801"/>
        <v>1.2971718810370131E-2</v>
      </c>
      <c r="AE512" s="13">
        <f t="shared" si="802"/>
        <v>2.3128670506831824E-2</v>
      </c>
      <c r="AF512" s="13">
        <f t="shared" si="803"/>
        <v>2.0619295223465017E-2</v>
      </c>
      <c r="AG512" s="13">
        <f t="shared" si="804"/>
        <v>1.2254785257020381E-2</v>
      </c>
      <c r="AH512" s="13">
        <f t="shared" si="805"/>
        <v>1.1081741824364383E-2</v>
      </c>
      <c r="AI512" s="13">
        <f t="shared" si="806"/>
        <v>2.0552210801898278E-2</v>
      </c>
      <c r="AJ512" s="13">
        <f t="shared" si="807"/>
        <v>1.9058076588510116E-2</v>
      </c>
      <c r="AK512" s="13">
        <f t="shared" si="808"/>
        <v>1.1781710063683915E-2</v>
      </c>
      <c r="AL512" s="13">
        <f t="shared" si="809"/>
        <v>7.2254102335607483E-4</v>
      </c>
      <c r="AM512" s="13">
        <f t="shared" si="810"/>
        <v>4.8114728474820331E-3</v>
      </c>
      <c r="AN512" s="13">
        <f t="shared" si="811"/>
        <v>8.5788916464189461E-3</v>
      </c>
      <c r="AO512" s="13">
        <f t="shared" si="812"/>
        <v>7.6481136040819795E-3</v>
      </c>
      <c r="AP512" s="13">
        <f t="shared" si="813"/>
        <v>4.5455476932431465E-3</v>
      </c>
      <c r="AQ512" s="13">
        <f t="shared" si="814"/>
        <v>2.0261862827704634E-3</v>
      </c>
      <c r="AR512" s="13">
        <f t="shared" si="815"/>
        <v>3.9517655145685001E-3</v>
      </c>
      <c r="AS512" s="13">
        <f t="shared" si="816"/>
        <v>7.3289487503235759E-3</v>
      </c>
      <c r="AT512" s="13">
        <f t="shared" si="817"/>
        <v>6.7961382813391171E-3</v>
      </c>
      <c r="AU512" s="13">
        <f t="shared" si="818"/>
        <v>4.2013752233377999E-3</v>
      </c>
      <c r="AV512" s="13">
        <f t="shared" si="819"/>
        <v>1.9479687989587225E-3</v>
      </c>
      <c r="AW512" s="13">
        <f t="shared" si="820"/>
        <v>6.6368754896710421E-5</v>
      </c>
      <c r="AX512" s="13">
        <f t="shared" si="821"/>
        <v>1.4872271555067913E-3</v>
      </c>
      <c r="AY512" s="13">
        <f t="shared" si="822"/>
        <v>2.6517370096729546E-3</v>
      </c>
      <c r="AZ512" s="13">
        <f t="shared" si="823"/>
        <v>2.3640333430010301E-3</v>
      </c>
      <c r="BA512" s="13">
        <f t="shared" si="824"/>
        <v>1.4050296406806662E-3</v>
      </c>
      <c r="BB512" s="13">
        <f t="shared" si="825"/>
        <v>6.2629455831359089E-4</v>
      </c>
      <c r="BC512" s="13">
        <f t="shared" si="826"/>
        <v>2.2333756522499714E-4</v>
      </c>
      <c r="BD512" s="13">
        <f t="shared" si="827"/>
        <v>1.1743378530228304E-3</v>
      </c>
      <c r="BE512" s="13">
        <f t="shared" si="828"/>
        <v>2.1779282977798646E-3</v>
      </c>
      <c r="BF512" s="13">
        <f t="shared" si="829"/>
        <v>2.0195941304542464E-3</v>
      </c>
      <c r="BG512" s="13">
        <f t="shared" si="830"/>
        <v>1.2485138456036554E-3</v>
      </c>
      <c r="BH512" s="13">
        <f t="shared" si="831"/>
        <v>5.7887379417916496E-4</v>
      </c>
      <c r="BI512" s="13">
        <f t="shared" si="832"/>
        <v>2.1471599743476725E-4</v>
      </c>
      <c r="BJ512" s="14">
        <f t="shared" si="833"/>
        <v>0.40242768347027286</v>
      </c>
      <c r="BK512" s="14">
        <f t="shared" si="834"/>
        <v>0.22053870381838406</v>
      </c>
      <c r="BL512" s="14">
        <f t="shared" si="835"/>
        <v>0.34930246789937885</v>
      </c>
      <c r="BM512" s="14">
        <f t="shared" si="836"/>
        <v>0.69840072622642391</v>
      </c>
      <c r="BN512" s="14">
        <f t="shared" si="837"/>
        <v>0.29614354789861336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1.2378</v>
      </c>
      <c r="F513" s="10">
        <f>VLOOKUP(B513,home!$B$2:$E$405,3,FALSE)</f>
        <v>0.59240000000000004</v>
      </c>
      <c r="G513" s="10">
        <f>VLOOKUP(C513,away!$B$2:$E$405,4,FALSE)</f>
        <v>1.3782000000000001</v>
      </c>
      <c r="H513" s="10">
        <f>VLOOKUP(A513,away!$A$2:$E$405,3,FALSE)</f>
        <v>0.96950000000000003</v>
      </c>
      <c r="I513" s="10">
        <f>VLOOKUP(C513,away!$B$2:$E$405,3,FALSE)</f>
        <v>0.84940000000000004</v>
      </c>
      <c r="J513" s="10">
        <f>VLOOKUP(B513,home!$B$2:$E$405,4,FALSE)</f>
        <v>0.75639999999999996</v>
      </c>
      <c r="K513" s="12">
        <f t="shared" si="782"/>
        <v>1.0105964627040003</v>
      </c>
      <c r="L513" s="12">
        <f t="shared" si="783"/>
        <v>0.62289033212</v>
      </c>
      <c r="M513" s="13">
        <f t="shared" si="784"/>
        <v>0.19524759754911677</v>
      </c>
      <c r="N513" s="13">
        <f t="shared" si="785"/>
        <v>0.19731653143459163</v>
      </c>
      <c r="O513" s="13">
        <f t="shared" si="786"/>
        <v>0.12161784088300143</v>
      </c>
      <c r="P513" s="13">
        <f t="shared" si="787"/>
        <v>0.12290655979805919</v>
      </c>
      <c r="Q513" s="13">
        <f t="shared" si="788"/>
        <v>9.9703694350410474E-2</v>
      </c>
      <c r="R513" s="13">
        <f t="shared" si="789"/>
        <v>3.7877288649665032E-2</v>
      </c>
      <c r="S513" s="13">
        <f t="shared" si="790"/>
        <v>1.9342136127428924E-2</v>
      </c>
      <c r="T513" s="13">
        <f t="shared" si="791"/>
        <v>6.2104467287518145E-2</v>
      </c>
      <c r="U513" s="13">
        <f t="shared" si="792"/>
        <v>3.8278653926169859E-2</v>
      </c>
      <c r="V513" s="13">
        <f t="shared" si="793"/>
        <v>1.352855121399844E-3</v>
      </c>
      <c r="W513" s="13">
        <f t="shared" si="794"/>
        <v>3.3586733609681882E-2</v>
      </c>
      <c r="X513" s="13">
        <f t="shared" si="795"/>
        <v>2.0920851652960711E-2</v>
      </c>
      <c r="Y513" s="13">
        <f t="shared" si="796"/>
        <v>6.5156981171729739E-3</v>
      </c>
      <c r="Z513" s="13">
        <f t="shared" si="797"/>
        <v>7.8644656355983198E-3</v>
      </c>
      <c r="AA513" s="13">
        <f t="shared" si="798"/>
        <v>7.9478011523928284E-3</v>
      </c>
      <c r="AB513" s="13">
        <f t="shared" si="799"/>
        <v>4.0160098654414842E-3</v>
      </c>
      <c r="AC513" s="13">
        <f t="shared" si="800"/>
        <v>5.3225612940836649E-5</v>
      </c>
      <c r="AD513" s="13">
        <f t="shared" si="801"/>
        <v>8.4856585449315167E-3</v>
      </c>
      <c r="AE513" s="13">
        <f t="shared" si="802"/>
        <v>5.2856346693093076E-3</v>
      </c>
      <c r="AF513" s="13">
        <f t="shared" si="803"/>
        <v>1.6461853673155303E-3</v>
      </c>
      <c r="AG513" s="13">
        <f t="shared" si="804"/>
        <v>3.4179765005941832E-4</v>
      </c>
      <c r="AH513" s="13">
        <f t="shared" si="805"/>
        <v>1.224674902926041E-3</v>
      </c>
      <c r="AI513" s="13">
        <f t="shared" si="806"/>
        <v>1.237652124859422E-3</v>
      </c>
      <c r="AJ513" s="13">
        <f t="shared" si="807"/>
        <v>6.2538342972051067E-4</v>
      </c>
      <c r="AK513" s="13">
        <f t="shared" si="808"/>
        <v>2.1067009396974793E-4</v>
      </c>
      <c r="AL513" s="13">
        <f t="shared" si="809"/>
        <v>1.3402012750616587E-6</v>
      </c>
      <c r="AM513" s="13">
        <f t="shared" si="810"/>
        <v>1.7151153018443535E-3</v>
      </c>
      <c r="AN513" s="13">
        <f t="shared" si="811"/>
        <v>1.0683287399899232E-3</v>
      </c>
      <c r="AO513" s="13">
        <f t="shared" si="812"/>
        <v>3.3272582183283217E-4</v>
      </c>
      <c r="AP513" s="13">
        <f t="shared" si="813"/>
        <v>6.9083899222117601E-5</v>
      </c>
      <c r="AQ513" s="13">
        <f t="shared" si="814"/>
        <v>1.075792323265236E-5</v>
      </c>
      <c r="AR513" s="13">
        <f t="shared" si="815"/>
        <v>1.5256763140452612E-4</v>
      </c>
      <c r="AS513" s="13">
        <f t="shared" si="816"/>
        <v>1.5418430862054186E-4</v>
      </c>
      <c r="AT513" s="13">
        <f t="shared" si="817"/>
        <v>7.7909058448190734E-5</v>
      </c>
      <c r="AU513" s="13">
        <f t="shared" si="818"/>
        <v>2.6244872960113587E-5</v>
      </c>
      <c r="AV513" s="13">
        <f t="shared" si="819"/>
        <v>6.6307439444016639E-6</v>
      </c>
      <c r="AW513" s="13">
        <f t="shared" si="820"/>
        <v>2.3434564656261326E-8</v>
      </c>
      <c r="AX513" s="13">
        <f t="shared" si="821"/>
        <v>2.8888157619556777E-4</v>
      </c>
      <c r="AY513" s="13">
        <f t="shared" si="822"/>
        <v>1.7994154093980627E-4</v>
      </c>
      <c r="AZ513" s="13">
        <f t="shared" si="823"/>
        <v>5.604192309909025E-5</v>
      </c>
      <c r="BA513" s="13">
        <f t="shared" si="824"/>
        <v>1.1635990697278607E-5</v>
      </c>
      <c r="BB513" s="13">
        <f t="shared" si="825"/>
        <v>1.8119865274932755E-6</v>
      </c>
      <c r="BC513" s="13">
        <f t="shared" si="826"/>
        <v>2.2573377798145045E-7</v>
      </c>
      <c r="BD513" s="13">
        <f t="shared" si="827"/>
        <v>1.5838817099387832E-5</v>
      </c>
      <c r="BE513" s="13">
        <f t="shared" si="828"/>
        <v>1.6006652534056976E-5</v>
      </c>
      <c r="BF513" s="13">
        <f t="shared" si="829"/>
        <v>8.0881332153249993E-6</v>
      </c>
      <c r="BG513" s="13">
        <f t="shared" si="830"/>
        <v>2.7246129390953922E-6</v>
      </c>
      <c r="BH513" s="13">
        <f t="shared" si="831"/>
        <v>6.8837104962183829E-7</v>
      </c>
      <c r="BI513" s="13">
        <f t="shared" si="832"/>
        <v>1.3913306955513398E-7</v>
      </c>
      <c r="BJ513" s="14">
        <f t="shared" si="833"/>
        <v>0.43964180312131068</v>
      </c>
      <c r="BK513" s="14">
        <f t="shared" si="834"/>
        <v>0.33908365595116041</v>
      </c>
      <c r="BL513" s="14">
        <f t="shared" si="835"/>
        <v>0.2134969973634312</v>
      </c>
      <c r="BM513" s="14">
        <f t="shared" si="836"/>
        <v>0.22523749130028095</v>
      </c>
      <c r="BN513" s="14">
        <f t="shared" si="837"/>
        <v>0.77466951266484452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1.2378</v>
      </c>
      <c r="F514" s="10">
        <f>VLOOKUP(B514,home!$B$2:$E$405,3,FALSE)</f>
        <v>1.0099</v>
      </c>
      <c r="G514" s="10">
        <f>VLOOKUP(C514,away!$B$2:$E$405,4,FALSE)</f>
        <v>1.1880999999999999</v>
      </c>
      <c r="H514" s="10">
        <f>VLOOKUP(A514,away!$A$2:$E$405,3,FALSE)</f>
        <v>0.96950000000000003</v>
      </c>
      <c r="I514" s="10">
        <f>VLOOKUP(C514,away!$B$2:$E$405,3,FALSE)</f>
        <v>0.78879999999999995</v>
      </c>
      <c r="J514" s="10">
        <f>VLOOKUP(B514,home!$B$2:$E$405,4,FALSE)</f>
        <v>1.0315000000000001</v>
      </c>
      <c r="K514" s="12">
        <f t="shared" si="782"/>
        <v>1.4851894187819998</v>
      </c>
      <c r="L514" s="12">
        <f t="shared" si="783"/>
        <v>0.78883096040000011</v>
      </c>
      <c r="M514" s="13">
        <f t="shared" si="784"/>
        <v>0.1028976597678098</v>
      </c>
      <c r="N514" s="13">
        <f t="shared" si="785"/>
        <v>0.15282251550458142</v>
      </c>
      <c r="O514" s="13">
        <f t="shared" si="786"/>
        <v>8.1168859777553864E-2</v>
      </c>
      <c r="P514" s="13">
        <f t="shared" si="787"/>
        <v>0.12055113167622289</v>
      </c>
      <c r="Q514" s="13">
        <f t="shared" si="788"/>
        <v>0.11348519148952624</v>
      </c>
      <c r="R514" s="13">
        <f t="shared" si="789"/>
        <v>3.2014254806450371E-2</v>
      </c>
      <c r="S514" s="13">
        <f t="shared" si="790"/>
        <v>3.5308323292315417E-2</v>
      </c>
      <c r="T514" s="13">
        <f t="shared" si="791"/>
        <v>8.9520632593860908E-2</v>
      </c>
      <c r="U514" s="13">
        <f t="shared" si="792"/>
        <v>4.754723248873087E-2</v>
      </c>
      <c r="V514" s="13">
        <f t="shared" si="793"/>
        <v>4.5962154587851087E-3</v>
      </c>
      <c r="W514" s="13">
        <f t="shared" si="794"/>
        <v>5.6182335196231128E-2</v>
      </c>
      <c r="X514" s="13">
        <f t="shared" si="795"/>
        <v>4.4318365430357734E-2</v>
      </c>
      <c r="Y514" s="13">
        <f t="shared" si="796"/>
        <v>1.7479849382893622E-2</v>
      </c>
      <c r="Z514" s="13">
        <f t="shared" si="797"/>
        <v>8.4179451218208551E-3</v>
      </c>
      <c r="AA514" s="13">
        <f t="shared" si="798"/>
        <v>1.2502243022815889E-2</v>
      </c>
      <c r="AB514" s="13">
        <f t="shared" si="799"/>
        <v>9.2840995242636226E-3</v>
      </c>
      <c r="AC514" s="13">
        <f t="shared" si="800"/>
        <v>3.3654736186091528E-4</v>
      </c>
      <c r="AD514" s="13">
        <f t="shared" si="801"/>
        <v>2.0860352438976507E-2</v>
      </c>
      <c r="AE514" s="13">
        <f t="shared" si="802"/>
        <v>1.6455291848720324E-2</v>
      </c>
      <c r="AF514" s="13">
        <f t="shared" si="803"/>
        <v>6.490221836344171E-3</v>
      </c>
      <c r="AG514" s="13">
        <f t="shared" si="804"/>
        <v>1.7065626414574753E-3</v>
      </c>
      <c r="AH514" s="13">
        <f t="shared" si="805"/>
        <v>1.6600839337601104E-3</v>
      </c>
      <c r="AI514" s="13">
        <f t="shared" si="806"/>
        <v>2.4655390927105143E-3</v>
      </c>
      <c r="AJ514" s="13">
        <f t="shared" si="807"/>
        <v>1.8308962860435142E-3</v>
      </c>
      <c r="AK514" s="13">
        <f t="shared" si="808"/>
        <v>9.0640926363969618E-4</v>
      </c>
      <c r="AL514" s="13">
        <f t="shared" si="809"/>
        <v>1.5771462801595328E-5</v>
      </c>
      <c r="AM514" s="13">
        <f t="shared" si="810"/>
        <v>6.1963149428862349E-3</v>
      </c>
      <c r="AN514" s="13">
        <f t="shared" si="811"/>
        <v>4.8878450673378211E-3</v>
      </c>
      <c r="AO514" s="13">
        <f t="shared" si="812"/>
        <v>1.9278417593772477E-3</v>
      </c>
      <c r="AP514" s="13">
        <f t="shared" si="813"/>
        <v>5.0691375551626013E-4</v>
      </c>
      <c r="AQ514" s="13">
        <f t="shared" si="814"/>
        <v>9.9967316150965582E-5</v>
      </c>
      <c r="AR514" s="13">
        <f t="shared" si="815"/>
        <v>2.6190512076251966E-4</v>
      </c>
      <c r="AS514" s="13">
        <f t="shared" si="816"/>
        <v>3.8897871408131611E-4</v>
      </c>
      <c r="AT514" s="13">
        <f t="shared" si="817"/>
        <v>2.8885353514249981E-4</v>
      </c>
      <c r="AU514" s="13">
        <f t="shared" si="818"/>
        <v>1.4300073799047172E-4</v>
      </c>
      <c r="AV514" s="13">
        <f t="shared" si="819"/>
        <v>5.3095795735366446E-5</v>
      </c>
      <c r="AW514" s="13">
        <f t="shared" si="820"/>
        <v>5.1325745870325278E-7</v>
      </c>
      <c r="AX514" s="13">
        <f t="shared" si="821"/>
        <v>1.533783564769238E-3</v>
      </c>
      <c r="AY514" s="13">
        <f t="shared" si="822"/>
        <v>1.2098959624426539E-3</v>
      </c>
      <c r="AZ514" s="13">
        <f t="shared" si="823"/>
        <v>4.772016970188604E-4</v>
      </c>
      <c r="BA514" s="13">
        <f t="shared" si="824"/>
        <v>1.2547715765463252E-4</v>
      </c>
      <c r="BB514" s="13">
        <f t="shared" si="825"/>
        <v>2.4745066695241497E-5</v>
      </c>
      <c r="BC514" s="13">
        <f t="shared" si="826"/>
        <v>3.9039349452738831E-6</v>
      </c>
      <c r="BD514" s="13">
        <f t="shared" si="827"/>
        <v>3.4433144657462712E-5</v>
      </c>
      <c r="BE514" s="13">
        <f t="shared" si="828"/>
        <v>5.1139742100653571E-5</v>
      </c>
      <c r="BF514" s="13">
        <f t="shared" si="829"/>
        <v>3.7976101923565525E-5</v>
      </c>
      <c r="BG514" s="13">
        <f t="shared" si="830"/>
        <v>1.8800568247822084E-5</v>
      </c>
      <c r="BH514" s="13">
        <f t="shared" si="831"/>
        <v>6.9806012571885533E-6</v>
      </c>
      <c r="BI514" s="13">
        <f t="shared" si="832"/>
        <v>2.0735030247825518E-6</v>
      </c>
      <c r="BJ514" s="14">
        <f t="shared" si="833"/>
        <v>0.53631520858774384</v>
      </c>
      <c r="BK514" s="14">
        <f t="shared" si="834"/>
        <v>0.26491554498223835</v>
      </c>
      <c r="BL514" s="14">
        <f t="shared" si="835"/>
        <v>0.1906668557608921</v>
      </c>
      <c r="BM514" s="14">
        <f t="shared" si="836"/>
        <v>0.39616655872556672</v>
      </c>
      <c r="BN514" s="14">
        <f t="shared" si="837"/>
        <v>0.60293961302214449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1.4778</v>
      </c>
      <c r="F515" s="10">
        <f>VLOOKUP(B515,home!$B$2:$E$405,3,FALSE)</f>
        <v>1.1599999999999999</v>
      </c>
      <c r="G515" s="10">
        <f>VLOOKUP(C515,away!$B$2:$E$405,4,FALSE)</f>
        <v>1.0633999999999999</v>
      </c>
      <c r="H515" s="10">
        <f>VLOOKUP(A515,away!$A$2:$E$405,3,FALSE)</f>
        <v>1.2444</v>
      </c>
      <c r="I515" s="10">
        <f>VLOOKUP(C515,away!$B$2:$E$405,3,FALSE)</f>
        <v>1.0331999999999999</v>
      </c>
      <c r="J515" s="10">
        <f>VLOOKUP(B515,home!$B$2:$E$405,4,FALSE)</f>
        <v>0.91839999999999999</v>
      </c>
      <c r="K515" s="12">
        <f t="shared" si="782"/>
        <v>1.8229313231999997</v>
      </c>
      <c r="L515" s="12">
        <f t="shared" si="783"/>
        <v>1.1807998110719997</v>
      </c>
      <c r="M515" s="13">
        <f t="shared" si="784"/>
        <v>4.9601652252090005E-2</v>
      </c>
      <c r="N515" s="13">
        <f t="shared" si="785"/>
        <v>9.0420405572808671E-2</v>
      </c>
      <c r="O515" s="13">
        <f t="shared" si="786"/>
        <v>5.8569621608126905E-2</v>
      </c>
      <c r="P515" s="13">
        <f t="shared" si="787"/>
        <v>0.10676839781742606</v>
      </c>
      <c r="Q515" s="13">
        <f t="shared" si="788"/>
        <v>8.2415094787560372E-2</v>
      </c>
      <c r="R515" s="13">
        <f t="shared" si="789"/>
        <v>3.4579499064717384E-2</v>
      </c>
      <c r="S515" s="13">
        <f t="shared" si="790"/>
        <v>5.7455196827741903E-2</v>
      </c>
      <c r="T515" s="13">
        <f t="shared" si="791"/>
        <v>9.7315728354632244E-2</v>
      </c>
      <c r="U515" s="13">
        <f t="shared" si="792"/>
        <v>6.3036051985638414E-2</v>
      </c>
      <c r="V515" s="13">
        <f t="shared" si="793"/>
        <v>1.3741476192065512E-2</v>
      </c>
      <c r="W515" s="13">
        <f t="shared" si="794"/>
        <v>5.0079019264246939E-2</v>
      </c>
      <c r="X515" s="13">
        <f t="shared" si="795"/>
        <v>5.913329648589382E-2</v>
      </c>
      <c r="Y515" s="13">
        <f t="shared" si="796"/>
        <v>3.4912292659303991E-2</v>
      </c>
      <c r="Z515" s="13">
        <f t="shared" si="797"/>
        <v>1.3610488654194234E-2</v>
      </c>
      <c r="AA515" s="13">
        <f t="shared" si="798"/>
        <v>2.4810986091788875E-2</v>
      </c>
      <c r="AB515" s="13">
        <f t="shared" si="799"/>
        <v>2.2614361853100746E-2</v>
      </c>
      <c r="AC515" s="13">
        <f t="shared" si="800"/>
        <v>1.8486725366735641E-3</v>
      </c>
      <c r="AD515" s="13">
        <f t="shared" si="801"/>
        <v>2.2822653212982994E-2</v>
      </c>
      <c r="AE515" s="13">
        <f t="shared" si="802"/>
        <v>2.6948984602052087E-2</v>
      </c>
      <c r="AF515" s="13">
        <f t="shared" si="803"/>
        <v>1.5910677963342671E-2</v>
      </c>
      <c r="AG515" s="13">
        <f t="shared" si="804"/>
        <v>6.262441844380821E-3</v>
      </c>
      <c r="AH515" s="13">
        <f t="shared" si="805"/>
        <v>4.0178156078675351E-3</v>
      </c>
      <c r="AI515" s="13">
        <f t="shared" si="806"/>
        <v>7.3242019224235766E-3</v>
      </c>
      <c r="AJ515" s="13">
        <f t="shared" si="807"/>
        <v>6.6757585509137967E-3</v>
      </c>
      <c r="AK515" s="13">
        <f t="shared" si="808"/>
        <v>4.0564831228603335E-3</v>
      </c>
      <c r="AL515" s="13">
        <f t="shared" si="809"/>
        <v>1.5917195969728711E-4</v>
      </c>
      <c r="AM515" s="13">
        <f t="shared" si="810"/>
        <v>8.3208258840955628E-3</v>
      </c>
      <c r="AN515" s="13">
        <f t="shared" si="811"/>
        <v>9.8252296319030451E-3</v>
      </c>
      <c r="AO515" s="13">
        <f t="shared" si="812"/>
        <v>5.8008146465450654E-3</v>
      </c>
      <c r="AP515" s="13">
        <f t="shared" si="813"/>
        <v>2.2832002795680349E-3</v>
      </c>
      <c r="AQ515" s="13">
        <f t="shared" si="814"/>
        <v>6.7400061468836793E-4</v>
      </c>
      <c r="AR515" s="13">
        <f t="shared" si="815"/>
        <v>9.4884718213842224E-4</v>
      </c>
      <c r="AS515" s="13">
        <f t="shared" si="816"/>
        <v>1.729683249250185E-3</v>
      </c>
      <c r="AT515" s="13">
        <f t="shared" si="817"/>
        <v>1.5765468871362575E-3</v>
      </c>
      <c r="AU515" s="13">
        <f t="shared" si="818"/>
        <v>9.5797890101804615E-4</v>
      </c>
      <c r="AV515" s="13">
        <f t="shared" si="819"/>
        <v>4.3658243640762724E-4</v>
      </c>
      <c r="AW515" s="13">
        <f t="shared" si="820"/>
        <v>9.5172317535625387E-6</v>
      </c>
      <c r="AX515" s="13">
        <f t="shared" si="821"/>
        <v>2.5280490231685214E-3</v>
      </c>
      <c r="AY515" s="13">
        <f t="shared" si="822"/>
        <v>2.9851198089381435E-3</v>
      </c>
      <c r="AZ515" s="13">
        <f t="shared" si="823"/>
        <v>1.7624144532107219E-3</v>
      </c>
      <c r="BA515" s="13">
        <f t="shared" si="824"/>
        <v>6.9368621779392775E-4</v>
      </c>
      <c r="BB515" s="13">
        <f t="shared" si="825"/>
        <v>2.0477613872857991E-4</v>
      </c>
      <c r="BC515" s="13">
        <f t="shared" si="826"/>
        <v>4.8359925184552094E-5</v>
      </c>
      <c r="BD515" s="13">
        <f t="shared" si="827"/>
        <v>1.8673309556754164E-4</v>
      </c>
      <c r="BE515" s="13">
        <f t="shared" si="828"/>
        <v>3.4040160898817065E-4</v>
      </c>
      <c r="BF515" s="13">
        <f t="shared" si="829"/>
        <v>3.1026437774610749E-4</v>
      </c>
      <c r="BG515" s="13">
        <f t="shared" si="830"/>
        <v>1.8853021755551206E-4</v>
      </c>
      <c r="BH515" s="13">
        <f t="shared" si="831"/>
        <v>8.5919409737913386E-5</v>
      </c>
      <c r="BI515" s="13">
        <f t="shared" si="832"/>
        <v>3.1325036656419473E-5</v>
      </c>
      <c r="BJ515" s="14">
        <f t="shared" si="833"/>
        <v>0.5213470713710292</v>
      </c>
      <c r="BK515" s="14">
        <f t="shared" si="834"/>
        <v>0.23255968739463245</v>
      </c>
      <c r="BL515" s="14">
        <f t="shared" si="835"/>
        <v>0.23247759220963982</v>
      </c>
      <c r="BM515" s="14">
        <f t="shared" si="836"/>
        <v>0.57466456594958149</v>
      </c>
      <c r="BN515" s="14">
        <f t="shared" si="837"/>
        <v>0.4223546711027294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1.3520000000000001</v>
      </c>
      <c r="F517" s="10">
        <f>VLOOKUP(B517,home!$B$2:$E$405,3,FALSE)</f>
        <v>1.0006999999999999</v>
      </c>
      <c r="G517" s="10">
        <f>VLOOKUP(C517,away!$B$2:$E$405,4,FALSE)</f>
        <v>0.91369999999999996</v>
      </c>
      <c r="H517" s="10">
        <f>VLOOKUP(A517,away!$A$2:$E$405,3,FALSE)</f>
        <v>1.1732</v>
      </c>
      <c r="I517" s="10">
        <f>VLOOKUP(C517,away!$B$2:$E$405,3,FALSE)</f>
        <v>1.0528999999999999</v>
      </c>
      <c r="J517" s="10">
        <f>VLOOKUP(B517,home!$B$2:$E$405,4,FALSE)</f>
        <v>0.60170000000000001</v>
      </c>
      <c r="K517" s="12">
        <f t="shared" si="782"/>
        <v>1.2361871256799999</v>
      </c>
      <c r="L517" s="12">
        <f t="shared" si="783"/>
        <v>0.74325731387600003</v>
      </c>
      <c r="M517" s="13">
        <f t="shared" si="784"/>
        <v>0.13814596442897842</v>
      </c>
      <c r="N517" s="13">
        <f t="shared" si="785"/>
        <v>0.17077426269175036</v>
      </c>
      <c r="O517" s="13">
        <f t="shared" si="786"/>
        <v>0.10267799844429196</v>
      </c>
      <c r="P517" s="13">
        <f t="shared" si="787"/>
        <v>0.1269292197674248</v>
      </c>
      <c r="Q517" s="13">
        <f t="shared" si="788"/>
        <v>0.10555447246851808</v>
      </c>
      <c r="R517" s="13">
        <f t="shared" si="789"/>
        <v>3.8158086658934269E-2</v>
      </c>
      <c r="S517" s="13">
        <f t="shared" si="790"/>
        <v>2.9155804328706944E-2</v>
      </c>
      <c r="T517" s="13">
        <f t="shared" si="791"/>
        <v>7.8454133674548954E-2</v>
      </c>
      <c r="U517" s="13">
        <f t="shared" si="792"/>
        <v>4.7170535468356312E-2</v>
      </c>
      <c r="V517" s="13">
        <f t="shared" si="793"/>
        <v>2.9765002630299945E-3</v>
      </c>
      <c r="W517" s="13">
        <f t="shared" si="794"/>
        <v>4.3495026641175348E-2</v>
      </c>
      <c r="X517" s="13">
        <f t="shared" si="795"/>
        <v>3.2327996668285057E-2</v>
      </c>
      <c r="Y517" s="13">
        <f t="shared" si="796"/>
        <v>1.2014009983330912E-2</v>
      </c>
      <c r="Z517" s="13">
        <f t="shared" si="797"/>
        <v>9.4537589975890422E-3</v>
      </c>
      <c r="AA517" s="13">
        <f t="shared" si="798"/>
        <v>1.1686615162101035E-2</v>
      </c>
      <c r="AB517" s="13">
        <f t="shared" si="799"/>
        <v>7.223421603082994E-3</v>
      </c>
      <c r="AC517" s="13">
        <f t="shared" si="800"/>
        <v>1.7092648054612704E-4</v>
      </c>
      <c r="AD517" s="13">
        <f t="shared" si="801"/>
        <v>1.3441997991232397E-2</v>
      </c>
      <c r="AE517" s="13">
        <f t="shared" si="802"/>
        <v>9.9908633200899814E-3</v>
      </c>
      <c r="AF517" s="13">
        <f t="shared" si="803"/>
        <v>3.7128911172961666E-3</v>
      </c>
      <c r="AG517" s="13">
        <f t="shared" si="804"/>
        <v>9.198778261852033E-4</v>
      </c>
      <c r="AH517" s="13">
        <f t="shared" si="805"/>
        <v>1.7566438796447741E-3</v>
      </c>
      <c r="AI517" s="13">
        <f t="shared" si="806"/>
        <v>2.1715405484214372E-3</v>
      </c>
      <c r="AJ517" s="13">
        <f t="shared" si="807"/>
        <v>1.3422152344253336E-3</v>
      </c>
      <c r="AK517" s="13">
        <f t="shared" si="808"/>
        <v>5.5307639756272016E-4</v>
      </c>
      <c r="AL517" s="13">
        <f t="shared" si="809"/>
        <v>6.281925035737284E-6</v>
      </c>
      <c r="AM517" s="13">
        <f t="shared" si="810"/>
        <v>3.3233649720355789E-3</v>
      </c>
      <c r="AN517" s="13">
        <f t="shared" si="811"/>
        <v>2.4701153221447524E-3</v>
      </c>
      <c r="AO517" s="13">
        <f t="shared" si="812"/>
        <v>9.1796563965062953E-4</v>
      </c>
      <c r="AP517" s="13">
        <f t="shared" si="813"/>
        <v>2.2742822518573039E-4</v>
      </c>
      <c r="AQ517" s="13">
        <f t="shared" si="814"/>
        <v>4.2259422937783004E-5</v>
      </c>
      <c r="AR517" s="13">
        <f t="shared" si="815"/>
        <v>2.6112768228429812E-4</v>
      </c>
      <c r="AS517" s="13">
        <f t="shared" si="816"/>
        <v>3.2280267899850669E-4</v>
      </c>
      <c r="AT517" s="13">
        <f t="shared" si="817"/>
        <v>1.9952225795648388E-4</v>
      </c>
      <c r="AU517" s="13">
        <f t="shared" si="818"/>
        <v>8.2215615524136433E-5</v>
      </c>
      <c r="AV517" s="13">
        <f t="shared" si="819"/>
        <v>2.5408471360198555E-5</v>
      </c>
      <c r="AW517" s="13">
        <f t="shared" si="820"/>
        <v>1.6032958060769782E-7</v>
      </c>
      <c r="AX517" s="13">
        <f t="shared" si="821"/>
        <v>6.8471683206104304E-4</v>
      </c>
      <c r="AY517" s="13">
        <f t="shared" si="822"/>
        <v>5.0892079336337516E-4</v>
      </c>
      <c r="AZ517" s="13">
        <f t="shared" si="823"/>
        <v>1.8912955092545251E-4</v>
      </c>
      <c r="BA517" s="13">
        <f t="shared" si="824"/>
        <v>4.6857307331808672E-5</v>
      </c>
      <c r="BB517" s="13">
        <f t="shared" si="825"/>
        <v>8.7067590957255775E-6</v>
      </c>
      <c r="BC517" s="13">
        <f t="shared" si="826"/>
        <v>1.2942724756108849E-6</v>
      </c>
      <c r="BD517" s="13">
        <f t="shared" si="827"/>
        <v>3.2347509952215486E-5</v>
      </c>
      <c r="BE517" s="13">
        <f t="shared" si="828"/>
        <v>3.9987575350734458E-5</v>
      </c>
      <c r="BF517" s="13">
        <f t="shared" si="829"/>
        <v>2.4716062917868427E-5</v>
      </c>
      <c r="BG517" s="13">
        <f t="shared" si="830"/>
        <v>1.0184559592188601E-5</v>
      </c>
      <c r="BH517" s="13">
        <f t="shared" si="831"/>
        <v>3.1475053621460752E-6</v>
      </c>
      <c r="BI517" s="13">
        <f t="shared" si="832"/>
        <v>7.781811213387481E-7</v>
      </c>
      <c r="BJ517" s="14">
        <f t="shared" si="833"/>
        <v>0.47910629147961992</v>
      </c>
      <c r="BK517" s="14">
        <f t="shared" si="834"/>
        <v>0.29789361798708536</v>
      </c>
      <c r="BL517" s="14">
        <f t="shared" si="835"/>
        <v>0.21374237149724096</v>
      </c>
      <c r="BM517" s="14">
        <f t="shared" si="836"/>
        <v>0.31744727503785458</v>
      </c>
      <c r="BN517" s="14">
        <f t="shared" si="837"/>
        <v>0.68224000445989785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1.3371</v>
      </c>
      <c r="F518" s="10">
        <f>VLOOKUP(B518,home!$B$2:$E$405,3,FALSE)</f>
        <v>1.288</v>
      </c>
      <c r="G518" s="10">
        <f>VLOOKUP(C518,away!$B$2:$E$405,4,FALSE)</f>
        <v>0.66479999999999995</v>
      </c>
      <c r="H518" s="10">
        <f>VLOOKUP(A518,away!$A$2:$E$405,3,FALSE)</f>
        <v>1.1086</v>
      </c>
      <c r="I518" s="10">
        <f>VLOOKUP(C518,away!$B$2:$E$405,3,FALSE)</f>
        <v>1.4533</v>
      </c>
      <c r="J518" s="10">
        <f>VLOOKUP(B518,home!$B$2:$E$405,4,FALSE)</f>
        <v>0.60140000000000005</v>
      </c>
      <c r="K518" s="12">
        <f t="shared" si="782"/>
        <v>1.1449084550399999</v>
      </c>
      <c r="L518" s="12">
        <f t="shared" si="783"/>
        <v>0.96893260773200007</v>
      </c>
      <c r="M518" s="13">
        <f t="shared" si="784"/>
        <v>0.12077317700808986</v>
      </c>
      <c r="N518" s="13">
        <f t="shared" si="785"/>
        <v>0.1382742314986046</v>
      </c>
      <c r="O518" s="13">
        <f t="shared" si="786"/>
        <v>0.11702106934252694</v>
      </c>
      <c r="P518" s="13">
        <f t="shared" si="787"/>
        <v>0.13397841170808122</v>
      </c>
      <c r="Q518" s="13">
        <f t="shared" si="788"/>
        <v>7.9155668378455335E-2</v>
      </c>
      <c r="R518" s="13">
        <f t="shared" si="789"/>
        <v>5.669276493882091E-2</v>
      </c>
      <c r="S518" s="13">
        <f t="shared" si="790"/>
        <v>3.7156873836766205E-2</v>
      </c>
      <c r="T518" s="13">
        <f t="shared" si="791"/>
        <v>7.6696508178706158E-2</v>
      </c>
      <c r="U518" s="13">
        <f t="shared" si="792"/>
        <v>6.4908025918051324E-2</v>
      </c>
      <c r="V518" s="13">
        <f t="shared" si="793"/>
        <v>4.5799526977510479E-3</v>
      </c>
      <c r="W518" s="13">
        <f t="shared" si="794"/>
        <v>3.0208664663611953E-2</v>
      </c>
      <c r="X518" s="13">
        <f t="shared" si="795"/>
        <v>2.9270160228615054E-2</v>
      </c>
      <c r="Y518" s="13">
        <f t="shared" si="796"/>
        <v>1.4180406339522727E-2</v>
      </c>
      <c r="Z518" s="13">
        <f t="shared" si="797"/>
        <v>1.8310489523903017E-2</v>
      </c>
      <c r="AA518" s="13">
        <f t="shared" si="798"/>
        <v>2.096383427183791E-2</v>
      </c>
      <c r="AB518" s="13">
        <f t="shared" si="799"/>
        <v>1.200083555394227E-2</v>
      </c>
      <c r="AC518" s="13">
        <f t="shared" si="800"/>
        <v>3.1754504774150164E-4</v>
      </c>
      <c r="AD518" s="13">
        <f t="shared" si="801"/>
        <v>8.6465388972093576E-3</v>
      </c>
      <c r="AE518" s="13">
        <f t="shared" si="802"/>
        <v>8.3779134815292356E-3</v>
      </c>
      <c r="AF518" s="13">
        <f t="shared" si="803"/>
        <v>4.0588167785056001E-3</v>
      </c>
      <c r="AG518" s="13">
        <f t="shared" si="804"/>
        <v>1.310906641834609E-3</v>
      </c>
      <c r="AH518" s="13">
        <f t="shared" si="805"/>
        <v>4.4354075908112044E-3</v>
      </c>
      <c r="AI518" s="13">
        <f t="shared" si="806"/>
        <v>5.0781356522683436E-3</v>
      </c>
      <c r="AJ518" s="13">
        <f t="shared" si="807"/>
        <v>2.9070002220610456E-3</v>
      </c>
      <c r="AK518" s="13">
        <f t="shared" si="808"/>
        <v>1.1094163776802827E-3</v>
      </c>
      <c r="AL518" s="13">
        <f t="shared" si="809"/>
        <v>1.4090605942848868E-5</v>
      </c>
      <c r="AM518" s="13">
        <f t="shared" si="810"/>
        <v>1.979899098049446E-3</v>
      </c>
      <c r="AN518" s="13">
        <f t="shared" si="811"/>
        <v>1.9183887961192847E-3</v>
      </c>
      <c r="AO518" s="13">
        <f t="shared" si="812"/>
        <v>9.2939472943385517E-4</v>
      </c>
      <c r="AP518" s="13">
        <f t="shared" si="813"/>
        <v>3.0017361960090735E-4</v>
      </c>
      <c r="AQ518" s="13">
        <f t="shared" si="814"/>
        <v>7.2712002003065131E-5</v>
      </c>
      <c r="AR518" s="13">
        <f t="shared" si="815"/>
        <v>8.5952220866380199E-4</v>
      </c>
      <c r="AS518" s="13">
        <f t="shared" si="816"/>
        <v>9.8407424399384199E-4</v>
      </c>
      <c r="AT518" s="13">
        <f t="shared" si="817"/>
        <v>5.633374611678227E-4</v>
      </c>
      <c r="AU518" s="13">
        <f t="shared" si="818"/>
        <v>2.1498994077726925E-4</v>
      </c>
      <c r="AV518" s="13">
        <f t="shared" si="819"/>
        <v>6.1535950236111151E-5</v>
      </c>
      <c r="AW518" s="13">
        <f t="shared" si="820"/>
        <v>4.3420168354584299E-7</v>
      </c>
      <c r="AX518" s="13">
        <f t="shared" si="821"/>
        <v>3.7780053624714621E-4</v>
      </c>
      <c r="AY518" s="13">
        <f t="shared" si="822"/>
        <v>3.6606325878849543E-4</v>
      </c>
      <c r="AZ518" s="13">
        <f t="shared" si="823"/>
        <v>1.773453139664054E-4</v>
      </c>
      <c r="BA518" s="13">
        <f t="shared" si="824"/>
        <v>5.7278552510173168E-5</v>
      </c>
      <c r="BB518" s="13">
        <f t="shared" si="825"/>
        <v>1.3874764312699092E-5</v>
      </c>
      <c r="BC518" s="13">
        <f t="shared" si="826"/>
        <v>2.688742313434086E-6</v>
      </c>
      <c r="BD518" s="13">
        <f t="shared" si="827"/>
        <v>1.3880318250736423E-4</v>
      </c>
      <c r="BE518" s="13">
        <f t="shared" si="828"/>
        <v>1.5891693723914154E-4</v>
      </c>
      <c r="BF518" s="13">
        <f t="shared" si="829"/>
        <v>9.097267254707708E-5</v>
      </c>
      <c r="BG518" s="13">
        <f t="shared" si="830"/>
        <v>3.4718460658911274E-5</v>
      </c>
      <c r="BH518" s="13">
        <f t="shared" si="831"/>
        <v>9.9373647885902885E-6</v>
      </c>
      <c r="BI518" s="13">
        <f t="shared" si="832"/>
        <v>2.2754745934547607E-6</v>
      </c>
      <c r="BJ518" s="14">
        <f t="shared" si="833"/>
        <v>0.39637543449993951</v>
      </c>
      <c r="BK518" s="14">
        <f t="shared" si="834"/>
        <v>0.29718611416316121</v>
      </c>
      <c r="BL518" s="14">
        <f t="shared" si="835"/>
        <v>0.28823557376517361</v>
      </c>
      <c r="BM518" s="14">
        <f t="shared" si="836"/>
        <v>0.35384666002049359</v>
      </c>
      <c r="BN518" s="14">
        <f t="shared" si="837"/>
        <v>0.64589532287457885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1.3371</v>
      </c>
      <c r="F519" s="10">
        <f>VLOOKUP(B519,home!$B$2:$E$405,3,FALSE)</f>
        <v>1.8696999999999999</v>
      </c>
      <c r="G519" s="10">
        <f>VLOOKUP(C519,away!$B$2:$E$405,4,FALSE)</f>
        <v>1.5373000000000001</v>
      </c>
      <c r="H519" s="10">
        <f>VLOOKUP(A519,away!$A$2:$E$405,3,FALSE)</f>
        <v>1.1086</v>
      </c>
      <c r="I519" s="10">
        <f>VLOOKUP(C519,away!$B$2:$E$405,3,FALSE)</f>
        <v>0.85189999999999999</v>
      </c>
      <c r="J519" s="10">
        <f>VLOOKUP(B519,home!$B$2:$E$405,4,FALSE)</f>
        <v>0.55120000000000002</v>
      </c>
      <c r="K519" s="12">
        <f t="shared" si="782"/>
        <v>3.8432129049509998</v>
      </c>
      <c r="L519" s="12">
        <f t="shared" si="783"/>
        <v>0.52056228660799997</v>
      </c>
      <c r="M519" s="13">
        <f t="shared" si="784"/>
        <v>1.2730237733108964E-2</v>
      </c>
      <c r="N519" s="13">
        <f t="shared" si="785"/>
        <v>4.892501393897853E-2</v>
      </c>
      <c r="O519" s="13">
        <f t="shared" si="786"/>
        <v>6.6268816634106444E-3</v>
      </c>
      <c r="P519" s="13">
        <f t="shared" si="787"/>
        <v>2.5468517128402934E-2</v>
      </c>
      <c r="Q519" s="13">
        <f t="shared" si="788"/>
        <v>9.4014622472594941E-2</v>
      </c>
      <c r="R519" s="13">
        <f t="shared" si="789"/>
        <v>1.7248523358928357E-3</v>
      </c>
      <c r="S519" s="13">
        <f t="shared" si="790"/>
        <v>1.2738280665268897E-2</v>
      </c>
      <c r="T519" s="13">
        <f t="shared" si="791"/>
        <v>4.8940466848921886E-2</v>
      </c>
      <c r="U519" s="13">
        <f t="shared" si="792"/>
        <v>6.6289747564382221E-3</v>
      </c>
      <c r="V519" s="13">
        <f t="shared" si="793"/>
        <v>2.8316231192694143E-3</v>
      </c>
      <c r="W519" s="13">
        <f t="shared" si="794"/>
        <v>0.12043940344692437</v>
      </c>
      <c r="X519" s="13">
        <f t="shared" si="795"/>
        <v>6.2696211256034376E-2</v>
      </c>
      <c r="Y519" s="13">
        <f t="shared" si="796"/>
        <v>1.6318641546549741E-2</v>
      </c>
      <c r="Z519" s="13">
        <f t="shared" si="797"/>
        <v>2.9929769201117489E-4</v>
      </c>
      <c r="AA519" s="13">
        <f t="shared" si="798"/>
        <v>1.150264752359397E-3</v>
      </c>
      <c r="AB519" s="13">
        <f t="shared" si="799"/>
        <v>2.2103561701889512E-3</v>
      </c>
      <c r="AC519" s="13">
        <f t="shared" si="800"/>
        <v>3.5406468552592012E-4</v>
      </c>
      <c r="AD519" s="13">
        <f t="shared" si="801"/>
        <v>0.11571856739795493</v>
      </c>
      <c r="AE519" s="13">
        <f t="shared" si="802"/>
        <v>6.0238722047681374E-2</v>
      </c>
      <c r="AF519" s="13">
        <f t="shared" si="803"/>
        <v>1.5679003445742377E-2</v>
      </c>
      <c r="AG519" s="13">
        <f t="shared" si="804"/>
        <v>2.7206326284834547E-3</v>
      </c>
      <c r="AH519" s="13">
        <f t="shared" si="805"/>
        <v>3.8950772732458531E-5</v>
      </c>
      <c r="AI519" s="13">
        <f t="shared" si="806"/>
        <v>1.4969611242319814E-4</v>
      </c>
      <c r="AJ519" s="13">
        <f t="shared" si="807"/>
        <v>2.8765701554291545E-4</v>
      </c>
      <c r="AK519" s="13">
        <f t="shared" si="808"/>
        <v>3.6850905144474093E-4</v>
      </c>
      <c r="AL519" s="13">
        <f t="shared" si="809"/>
        <v>2.8334121316294555E-5</v>
      </c>
      <c r="AM519" s="13">
        <f t="shared" si="810"/>
        <v>8.8946218313252473E-2</v>
      </c>
      <c r="AN519" s="13">
        <f t="shared" si="811"/>
        <v>4.6302046790281069E-2</v>
      </c>
      <c r="AO519" s="13">
        <f t="shared" si="812"/>
        <v>1.2051549675889658E-2</v>
      </c>
      <c r="AP519" s="13">
        <f t="shared" si="813"/>
        <v>2.0911940854836742E-3</v>
      </c>
      <c r="AQ519" s="13">
        <f t="shared" si="814"/>
        <v>2.721491937201267E-4</v>
      </c>
      <c r="AR519" s="13">
        <f t="shared" si="815"/>
        <v>4.0552606637514318E-6</v>
      </c>
      <c r="AS519" s="13">
        <f t="shared" si="816"/>
        <v>1.5585230115869658E-5</v>
      </c>
      <c r="AT519" s="13">
        <f t="shared" si="817"/>
        <v>2.9948678753970626E-5</v>
      </c>
      <c r="AU519" s="13">
        <f t="shared" si="818"/>
        <v>3.8366382891163909E-5</v>
      </c>
      <c r="AV519" s="13">
        <f t="shared" si="819"/>
        <v>3.68625444609031E-5</v>
      </c>
      <c r="AW519" s="13">
        <f t="shared" si="820"/>
        <v>1.5746150342360633E-6</v>
      </c>
      <c r="AX519" s="13">
        <f t="shared" si="821"/>
        <v>5.6973209011346768E-2</v>
      </c>
      <c r="AY519" s="13">
        <f t="shared" si="822"/>
        <v>2.9658103958342182E-2</v>
      </c>
      <c r="AZ519" s="13">
        <f t="shared" si="823"/>
        <v>7.7194452065061907E-3</v>
      </c>
      <c r="BA519" s="13">
        <f t="shared" si="824"/>
        <v>1.3394840160146759E-3</v>
      </c>
      <c r="BB519" s="13">
        <f t="shared" si="825"/>
        <v>1.7432121556286662E-4</v>
      </c>
      <c r="BC519" s="13">
        <f t="shared" si="826"/>
        <v>1.8149010115538393E-5</v>
      </c>
      <c r="BD519" s="13">
        <f t="shared" si="827"/>
        <v>3.5183596065231989E-7</v>
      </c>
      <c r="BE519" s="13">
        <f t="shared" si="828"/>
        <v>1.3521805044048277E-6</v>
      </c>
      <c r="BF519" s="13">
        <f t="shared" si="829"/>
        <v>2.5983587821758938E-6</v>
      </c>
      <c r="BG519" s="13">
        <f t="shared" si="830"/>
        <v>3.3286820011170526E-6</v>
      </c>
      <c r="BH519" s="13">
        <f t="shared" si="831"/>
        <v>3.1982084057927941E-6</v>
      </c>
      <c r="BI519" s="13">
        <f t="shared" si="832"/>
        <v>2.4582791635731255E-6</v>
      </c>
      <c r="BJ519" s="14">
        <f t="shared" si="833"/>
        <v>0.83123715550638089</v>
      </c>
      <c r="BK519" s="14">
        <f t="shared" si="834"/>
        <v>8.3809161411234595E-2</v>
      </c>
      <c r="BL519" s="14">
        <f t="shared" si="835"/>
        <v>1.9324248272136735E-2</v>
      </c>
      <c r="BM519" s="14">
        <f t="shared" si="836"/>
        <v>0.71552320826606675</v>
      </c>
      <c r="BN519" s="14">
        <f t="shared" si="837"/>
        <v>0.18949012527238887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1.3371</v>
      </c>
      <c r="F520" s="10">
        <f>VLOOKUP(B520,home!$B$2:$E$405,3,FALSE)</f>
        <v>1.0118</v>
      </c>
      <c r="G520" s="10">
        <f>VLOOKUP(C520,away!$B$2:$E$405,4,FALSE)</f>
        <v>1.8282</v>
      </c>
      <c r="H520" s="10">
        <f>VLOOKUP(A520,away!$A$2:$E$405,3,FALSE)</f>
        <v>1.1086</v>
      </c>
      <c r="I520" s="10">
        <f>VLOOKUP(C520,away!$B$2:$E$405,3,FALSE)</f>
        <v>0.55120000000000002</v>
      </c>
      <c r="J520" s="10">
        <f>VLOOKUP(B520,home!$B$2:$E$405,4,FALSE)</f>
        <v>1.2203999999999999</v>
      </c>
      <c r="K520" s="12">
        <f t="shared" si="782"/>
        <v>2.4733311573960002</v>
      </c>
      <c r="L520" s="12">
        <f t="shared" si="783"/>
        <v>0.74573801452799993</v>
      </c>
      <c r="M520" s="13">
        <f t="shared" si="784"/>
        <v>3.9992266865381522E-2</v>
      </c>
      <c r="N520" s="13">
        <f t="shared" si="785"/>
        <v>9.8914119693043798E-2</v>
      </c>
      <c r="O520" s="13">
        <f t="shared" si="786"/>
        <v>2.9823753688663537E-2</v>
      </c>
      <c r="P520" s="13">
        <f t="shared" si="787"/>
        <v>7.3764019228675412E-2</v>
      </c>
      <c r="Q520" s="13">
        <f t="shared" si="788"/>
        <v>0.12232368707160125</v>
      </c>
      <c r="R520" s="13">
        <f t="shared" si="789"/>
        <v>1.1120353430778027E-2</v>
      </c>
      <c r="S520" s="13">
        <f t="shared" si="790"/>
        <v>3.4013641631542503E-2</v>
      </c>
      <c r="T520" s="13">
        <f t="shared" si="791"/>
        <v>9.1221423526520296E-2</v>
      </c>
      <c r="U520" s="13">
        <f t="shared" si="792"/>
        <v>2.7504316621598801E-2</v>
      </c>
      <c r="V520" s="13">
        <f t="shared" si="793"/>
        <v>6.9707446297385877E-3</v>
      </c>
      <c r="W520" s="13">
        <f t="shared" si="794"/>
        <v>0.10084899550724991</v>
      </c>
      <c r="X520" s="13">
        <f t="shared" si="795"/>
        <v>7.5206929676719728E-2</v>
      </c>
      <c r="Y520" s="13">
        <f t="shared" si="796"/>
        <v>2.8042333207931938E-2</v>
      </c>
      <c r="Z520" s="13">
        <f t="shared" si="797"/>
        <v>2.7642900961060133E-3</v>
      </c>
      <c r="AA520" s="13">
        <f t="shared" si="798"/>
        <v>6.8370048227801867E-3</v>
      </c>
      <c r="AB520" s="13">
        <f t="shared" si="799"/>
        <v>8.4550885257244773E-3</v>
      </c>
      <c r="AC520" s="13">
        <f t="shared" si="800"/>
        <v>8.0357744948080358E-4</v>
      </c>
      <c r="AD520" s="13">
        <f t="shared" si="801"/>
        <v>6.2358240695042595E-2</v>
      </c>
      <c r="AE520" s="13">
        <f t="shared" si="802"/>
        <v>4.6502910605380192E-2</v>
      </c>
      <c r="AF520" s="13">
        <f t="shared" si="803"/>
        <v>1.7339494112314644E-2</v>
      </c>
      <c r="AG520" s="13">
        <f t="shared" si="804"/>
        <v>4.3102399707458227E-3</v>
      </c>
      <c r="AH520" s="13">
        <f t="shared" si="805"/>
        <v>5.1535905196237804E-4</v>
      </c>
      <c r="AI520" s="13">
        <f t="shared" si="806"/>
        <v>1.274653600464614E-3</v>
      </c>
      <c r="AJ520" s="13">
        <f t="shared" si="807"/>
        <v>1.5763202324580612E-3</v>
      </c>
      <c r="AK520" s="13">
        <f t="shared" si="808"/>
        <v>1.299587314990743E-3</v>
      </c>
      <c r="AL520" s="13">
        <f t="shared" si="809"/>
        <v>5.9286564209784512E-5</v>
      </c>
      <c r="AM520" s="13">
        <f t="shared" si="810"/>
        <v>3.0846515926289623E-2</v>
      </c>
      <c r="AN520" s="13">
        <f t="shared" si="811"/>
        <v>2.300341954197755E-2</v>
      </c>
      <c r="AO520" s="13">
        <f t="shared" si="812"/>
        <v>8.5772622082944654E-3</v>
      </c>
      <c r="AP520" s="13">
        <f t="shared" si="813"/>
        <v>2.1321301630998542E-3</v>
      </c>
      <c r="AQ520" s="13">
        <f t="shared" si="814"/>
        <v>3.9750262863633644E-4</v>
      </c>
      <c r="AR520" s="13">
        <f t="shared" si="815"/>
        <v>7.6864567235891262E-5</v>
      </c>
      <c r="AS520" s="13">
        <f t="shared" si="816"/>
        <v>1.901115290442896E-4</v>
      </c>
      <c r="AT520" s="13">
        <f t="shared" si="817"/>
        <v>2.3510438408271805E-4</v>
      </c>
      <c r="AU520" s="13">
        <f t="shared" si="818"/>
        <v>1.938303327973943E-4</v>
      </c>
      <c r="AV520" s="13">
        <f t="shared" si="819"/>
        <v>1.1985165033905777E-4</v>
      </c>
      <c r="AW520" s="13">
        <f t="shared" si="820"/>
        <v>3.037542286399587E-6</v>
      </c>
      <c r="AX520" s="13">
        <f t="shared" si="821"/>
        <v>1.271560815626735E-2</v>
      </c>
      <c r="AY520" s="13">
        <f t="shared" si="822"/>
        <v>9.4825123799708554E-3</v>
      </c>
      <c r="AZ520" s="13">
        <f t="shared" si="823"/>
        <v>3.5357349774883216E-3</v>
      </c>
      <c r="BA520" s="13">
        <f t="shared" si="824"/>
        <v>8.7891066066978125E-4</v>
      </c>
      <c r="BB520" s="13">
        <f t="shared" si="825"/>
        <v>1.6385927275884381E-4</v>
      </c>
      <c r="BC520" s="13">
        <f t="shared" si="826"/>
        <v>2.4439217745836445E-5</v>
      </c>
      <c r="BD520" s="13">
        <f t="shared" si="827"/>
        <v>9.5534716263412453E-6</v>
      </c>
      <c r="BE520" s="13">
        <f t="shared" si="828"/>
        <v>2.362889903472844E-5</v>
      </c>
      <c r="BF520" s="13">
        <f t="shared" si="829"/>
        <v>2.9221046098779064E-5</v>
      </c>
      <c r="BG520" s="13">
        <f t="shared" si="830"/>
        <v>2.4091107922605037E-5</v>
      </c>
      <c r="BH520" s="13">
        <f t="shared" si="831"/>
        <v>1.4896321960292163E-5</v>
      </c>
      <c r="BI520" s="13">
        <f t="shared" si="832"/>
        <v>7.368707446998576E-6</v>
      </c>
      <c r="BJ520" s="14">
        <f t="shared" si="833"/>
        <v>0.73882626919974914</v>
      </c>
      <c r="BK520" s="14">
        <f t="shared" si="834"/>
        <v>0.16508604874899949</v>
      </c>
      <c r="BL520" s="14">
        <f t="shared" si="835"/>
        <v>8.9330959307009919E-2</v>
      </c>
      <c r="BM520" s="14">
        <f t="shared" si="836"/>
        <v>0.61058989253603646</v>
      </c>
      <c r="BN520" s="14">
        <f t="shared" si="837"/>
        <v>0.37593819997814359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1.3371</v>
      </c>
      <c r="F521" s="10">
        <f>VLOOKUP(B521,home!$B$2:$E$405,3,FALSE)</f>
        <v>0.70389999999999997</v>
      </c>
      <c r="G521" s="10">
        <f>VLOOKUP(C521,away!$B$2:$E$405,4,FALSE)</f>
        <v>1.0803</v>
      </c>
      <c r="H521" s="10">
        <f>VLOOKUP(A521,away!$A$2:$E$405,3,FALSE)</f>
        <v>1.1086</v>
      </c>
      <c r="I521" s="10">
        <f>VLOOKUP(C521,away!$B$2:$E$405,3,FALSE)</f>
        <v>0.85189999999999999</v>
      </c>
      <c r="J521" s="10">
        <f>VLOOKUP(B521,home!$B$2:$E$405,4,FALSE)</f>
        <v>1.3265</v>
      </c>
      <c r="K521" s="12">
        <f t="shared" si="782"/>
        <v>1.0167618206069999</v>
      </c>
      <c r="L521" s="12">
        <f t="shared" si="783"/>
        <v>1.25276827501</v>
      </c>
      <c r="M521" s="13">
        <f t="shared" si="784"/>
        <v>0.10336073833731327</v>
      </c>
      <c r="N521" s="13">
        <f t="shared" si="785"/>
        <v>0.10509325249113037</v>
      </c>
      <c r="O521" s="13">
        <f t="shared" si="786"/>
        <v>0.12948705387059592</v>
      </c>
      <c r="P521" s="13">
        <f t="shared" si="787"/>
        <v>0.13165749263850376</v>
      </c>
      <c r="Q521" s="13">
        <f t="shared" si="788"/>
        <v>5.3427403368196423E-2</v>
      </c>
      <c r="R521" s="13">
        <f t="shared" si="789"/>
        <v>8.1108636556796704E-2</v>
      </c>
      <c r="S521" s="13">
        <f t="shared" si="790"/>
        <v>4.1925240779748296E-2</v>
      </c>
      <c r="T521" s="13">
        <f t="shared" si="791"/>
        <v>6.6932155955838887E-2</v>
      </c>
      <c r="U521" s="13">
        <f t="shared" si="792"/>
        <v>8.2468164972440083E-2</v>
      </c>
      <c r="V521" s="13">
        <f t="shared" si="793"/>
        <v>5.9336651293320913E-3</v>
      </c>
      <c r="W521" s="13">
        <f t="shared" si="794"/>
        <v>1.8107647972983986E-2</v>
      </c>
      <c r="X521" s="13">
        <f t="shared" si="795"/>
        <v>2.2684686915603471E-2</v>
      </c>
      <c r="Y521" s="13">
        <f t="shared" si="796"/>
        <v>1.420932804820124E-2</v>
      </c>
      <c r="Z521" s="13">
        <f t="shared" si="797"/>
        <v>3.3870108902557067E-2</v>
      </c>
      <c r="AA521" s="13">
        <f t="shared" si="798"/>
        <v>3.4437833591921284E-2</v>
      </c>
      <c r="AB521" s="13">
        <f t="shared" si="799"/>
        <v>1.7507537190341389E-2</v>
      </c>
      <c r="AC521" s="13">
        <f t="shared" si="800"/>
        <v>4.7238165915991758E-4</v>
      </c>
      <c r="AD521" s="13">
        <f t="shared" si="801"/>
        <v>4.6027912799804617E-3</v>
      </c>
      <c r="AE521" s="13">
        <f t="shared" si="802"/>
        <v>5.7662308920521923E-3</v>
      </c>
      <c r="AF521" s="13">
        <f t="shared" si="803"/>
        <v>3.6118755639728E-3</v>
      </c>
      <c r="AG521" s="13">
        <f t="shared" si="804"/>
        <v>1.5082810399429914E-3</v>
      </c>
      <c r="AH521" s="13">
        <f t="shared" si="805"/>
        <v>1.0607849476064315E-2</v>
      </c>
      <c r="AI521" s="13">
        <f t="shared" si="806"/>
        <v>1.0785656346008164E-2</v>
      </c>
      <c r="AJ521" s="13">
        <f t="shared" si="807"/>
        <v>5.4832217914043508E-3</v>
      </c>
      <c r="AK521" s="13">
        <f t="shared" si="808"/>
        <v>1.8583768571400882E-3</v>
      </c>
      <c r="AL521" s="13">
        <f t="shared" si="809"/>
        <v>2.4068165848602305E-5</v>
      </c>
      <c r="AM521" s="13">
        <f t="shared" si="810"/>
        <v>9.3598848834139186E-4</v>
      </c>
      <c r="AN521" s="13">
        <f t="shared" si="811"/>
        <v>1.1725766839686628E-3</v>
      </c>
      <c r="AO521" s="13">
        <f t="shared" si="812"/>
        <v>7.3448343484618398E-4</v>
      </c>
      <c r="AP521" s="13">
        <f t="shared" si="813"/>
        <v>3.0671251523189111E-4</v>
      </c>
      <c r="AQ521" s="13">
        <f t="shared" si="814"/>
        <v>9.6059927157758659E-5</v>
      </c>
      <c r="AR521" s="13">
        <f t="shared" si="815"/>
        <v>2.6578354579389644E-3</v>
      </c>
      <c r="AS521" s="13">
        <f t="shared" si="816"/>
        <v>2.7023856190878607E-3</v>
      </c>
      <c r="AT521" s="13">
        <f t="shared" si="817"/>
        <v>1.3738412610229738E-3</v>
      </c>
      <c r="AU521" s="13">
        <f t="shared" si="818"/>
        <v>4.6562311392757855E-4</v>
      </c>
      <c r="AV521" s="13">
        <f t="shared" si="819"/>
        <v>1.1835695125842631E-4</v>
      </c>
      <c r="AW521" s="13">
        <f t="shared" si="820"/>
        <v>8.5158984043222018E-7</v>
      </c>
      <c r="AX521" s="13">
        <f t="shared" si="821"/>
        <v>1.5861289324553115E-4</v>
      </c>
      <c r="AY521" s="13">
        <f t="shared" si="822"/>
        <v>1.9870520066554931E-4</v>
      </c>
      <c r="AZ521" s="13">
        <f t="shared" si="823"/>
        <v>1.2446578573664809E-4</v>
      </c>
      <c r="BA521" s="13">
        <f t="shared" si="824"/>
        <v>5.1975595898354949E-5</v>
      </c>
      <c r="BB521" s="13">
        <f t="shared" si="825"/>
        <v>1.6278344404049739E-5</v>
      </c>
      <c r="BC521" s="13">
        <f t="shared" si="826"/>
        <v>4.0785986878160148E-6</v>
      </c>
      <c r="BD521" s="13">
        <f t="shared" si="827"/>
        <v>5.5494199031710196E-4</v>
      </c>
      <c r="BE521" s="13">
        <f t="shared" si="828"/>
        <v>5.6424382840608871E-4</v>
      </c>
      <c r="BF521" s="13">
        <f t="shared" si="829"/>
        <v>2.8685079111821917E-4</v>
      </c>
      <c r="BG521" s="13">
        <f t="shared" si="830"/>
        <v>9.7219644206639604E-5</v>
      </c>
      <c r="BH521" s="13">
        <f t="shared" si="831"/>
        <v>2.4712305610576911E-5</v>
      </c>
      <c r="BI521" s="13">
        <f t="shared" si="832"/>
        <v>5.025305768801353E-6</v>
      </c>
      <c r="BJ521" s="14">
        <f t="shared" si="833"/>
        <v>0.29974359099608672</v>
      </c>
      <c r="BK521" s="14">
        <f t="shared" si="834"/>
        <v>0.28357229191057148</v>
      </c>
      <c r="BL521" s="14">
        <f t="shared" si="835"/>
        <v>0.38259536692137541</v>
      </c>
      <c r="BM521" s="14">
        <f t="shared" si="836"/>
        <v>0.39544892785722907</v>
      </c>
      <c r="BN521" s="14">
        <f t="shared" si="837"/>
        <v>0.60413457726253639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1.3371</v>
      </c>
      <c r="F522" s="10">
        <f>VLOOKUP(B522,home!$B$2:$E$405,3,FALSE)</f>
        <v>0.83589999999999998</v>
      </c>
      <c r="G522" s="10">
        <f>VLOOKUP(C522,away!$B$2:$E$405,4,FALSE)</f>
        <v>0.78939999999999999</v>
      </c>
      <c r="H522" s="10">
        <f>VLOOKUP(A522,away!$A$2:$E$405,3,FALSE)</f>
        <v>1.1086</v>
      </c>
      <c r="I522" s="10">
        <f>VLOOKUP(C522,away!$B$2:$E$405,3,FALSE)</f>
        <v>0.65149999999999997</v>
      </c>
      <c r="J522" s="10">
        <f>VLOOKUP(B522,home!$B$2:$E$405,4,FALSE)</f>
        <v>1.3795999999999999</v>
      </c>
      <c r="K522" s="12">
        <f t="shared" si="782"/>
        <v>0.88229808396599985</v>
      </c>
      <c r="L522" s="12">
        <f t="shared" si="783"/>
        <v>0.99642010083999988</v>
      </c>
      <c r="M522" s="13">
        <f t="shared" si="784"/>
        <v>0.1527858234830769</v>
      </c>
      <c r="N522" s="13">
        <f t="shared" si="785"/>
        <v>0.13480263931628622</v>
      </c>
      <c r="O522" s="13">
        <f t="shared" si="786"/>
        <v>0.1522388656419299</v>
      </c>
      <c r="P522" s="13">
        <f t="shared" si="787"/>
        <v>0.13432005946103204</v>
      </c>
      <c r="Q522" s="13">
        <f t="shared" si="788"/>
        <v>5.9468055191159545E-2</v>
      </c>
      <c r="R522" s="13">
        <f t="shared" si="789"/>
        <v>7.5846932927349481E-2</v>
      </c>
      <c r="S522" s="13">
        <f t="shared" si="790"/>
        <v>2.9521519016477277E-2</v>
      </c>
      <c r="T522" s="13">
        <f t="shared" si="791"/>
        <v>5.9255165550333867E-2</v>
      </c>
      <c r="U522" s="13">
        <f t="shared" si="792"/>
        <v>6.6919603596498151E-2</v>
      </c>
      <c r="V522" s="13">
        <f t="shared" si="793"/>
        <v>2.8837260910404288E-3</v>
      </c>
      <c r="W522" s="13">
        <f t="shared" si="794"/>
        <v>1.7489517050781465E-2</v>
      </c>
      <c r="X522" s="13">
        <f t="shared" si="795"/>
        <v>1.7426906343382564E-2</v>
      </c>
      <c r="Y522" s="13">
        <f t="shared" si="796"/>
        <v>8.6822598880012432E-3</v>
      </c>
      <c r="Z522" s="13">
        <f t="shared" si="797"/>
        <v>2.5191802851958097E-2</v>
      </c>
      <c r="AA522" s="13">
        <f t="shared" si="798"/>
        <v>2.2226679387931839E-2</v>
      </c>
      <c r="AB522" s="13">
        <f t="shared" si="799"/>
        <v>9.805278318449422E-3</v>
      </c>
      <c r="AC522" s="13">
        <f t="shared" si="800"/>
        <v>1.584498528673961E-4</v>
      </c>
      <c r="AD522" s="13">
        <f t="shared" si="801"/>
        <v>3.857741845848793E-3</v>
      </c>
      <c r="AE522" s="13">
        <f t="shared" si="802"/>
        <v>3.8439315190553413E-3</v>
      </c>
      <c r="AF522" s="13">
        <f t="shared" si="803"/>
        <v>1.9150853159195884E-3</v>
      </c>
      <c r="AG522" s="13">
        <f t="shared" si="804"/>
        <v>6.3607650120193321E-4</v>
      </c>
      <c r="AH522" s="13">
        <f t="shared" si="805"/>
        <v>6.2754046845223703E-3</v>
      </c>
      <c r="AI522" s="13">
        <f t="shared" si="806"/>
        <v>5.5367775292653465E-3</v>
      </c>
      <c r="AJ522" s="13">
        <f t="shared" si="807"/>
        <v>2.4425441027084091E-3</v>
      </c>
      <c r="AK522" s="13">
        <f t="shared" si="808"/>
        <v>7.1835066060736057E-4</v>
      </c>
      <c r="AL522" s="13">
        <f t="shared" si="809"/>
        <v>5.5719812672535857E-6</v>
      </c>
      <c r="AM522" s="13">
        <f t="shared" si="810"/>
        <v>6.8073564780557006E-4</v>
      </c>
      <c r="AN522" s="13">
        <f t="shared" si="811"/>
        <v>6.782986828318087E-4</v>
      </c>
      <c r="AO522" s="13">
        <f t="shared" si="812"/>
        <v>3.3793522097345496E-4</v>
      </c>
      <c r="AP522" s="13">
        <f t="shared" si="813"/>
        <v>1.1224181565325255E-4</v>
      </c>
      <c r="AQ522" s="13">
        <f t="shared" si="814"/>
        <v>2.7960000317919641E-5</v>
      </c>
      <c r="AR522" s="13">
        <f t="shared" si="815"/>
        <v>1.2505878737127179E-3</v>
      </c>
      <c r="AS522" s="13">
        <f t="shared" si="816"/>
        <v>1.1033912848078446E-3</v>
      </c>
      <c r="AT522" s="13">
        <f t="shared" si="817"/>
        <v>4.8676000822537213E-4</v>
      </c>
      <c r="AU522" s="13">
        <f t="shared" si="818"/>
        <v>1.4315580753617341E-4</v>
      </c>
      <c r="AV522" s="13">
        <f t="shared" si="819"/>
        <v>3.1576523674442803E-5</v>
      </c>
      <c r="AW522" s="13">
        <f t="shared" si="820"/>
        <v>1.3607080779108416E-7</v>
      </c>
      <c r="AX522" s="13">
        <f t="shared" si="821"/>
        <v>1.0010195962436799E-4</v>
      </c>
      <c r="AY522" s="13">
        <f t="shared" si="822"/>
        <v>9.9743604703194348E-5</v>
      </c>
      <c r="AZ522" s="13">
        <f t="shared" si="823"/>
        <v>4.9693266328250991E-5</v>
      </c>
      <c r="BA522" s="13">
        <f t="shared" si="824"/>
        <v>1.6505123148621609E-5</v>
      </c>
      <c r="BB522" s="13">
        <f t="shared" si="825"/>
        <v>4.1115091180315399E-6</v>
      </c>
      <c r="BC522" s="13">
        <f t="shared" si="826"/>
        <v>8.1935806599871333E-7</v>
      </c>
      <c r="BD522" s="13">
        <f t="shared" si="827"/>
        <v>2.0768514920568447E-4</v>
      </c>
      <c r="BE522" s="13">
        <f t="shared" si="828"/>
        <v>1.832402092123682E-4</v>
      </c>
      <c r="BF522" s="13">
        <f t="shared" si="829"/>
        <v>8.0836242746800711E-5</v>
      </c>
      <c r="BG522" s="13">
        <f t="shared" si="830"/>
        <v>2.3773887363504241E-5</v>
      </c>
      <c r="BH522" s="13">
        <f t="shared" si="831"/>
        <v>5.2439138173108216E-6</v>
      </c>
      <c r="BI522" s="13">
        <f t="shared" si="832"/>
        <v>9.2533902269923422E-7</v>
      </c>
      <c r="BJ522" s="14">
        <f t="shared" si="833"/>
        <v>0.30948552471054114</v>
      </c>
      <c r="BK522" s="14">
        <f t="shared" si="834"/>
        <v>0.31977489349046451</v>
      </c>
      <c r="BL522" s="14">
        <f t="shared" si="835"/>
        <v>0.34552761308858715</v>
      </c>
      <c r="BM522" s="14">
        <f t="shared" si="836"/>
        <v>0.2904178505868214</v>
      </c>
      <c r="BN522" s="14">
        <f t="shared" si="837"/>
        <v>0.70946237602083406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1.3371</v>
      </c>
      <c r="F523" s="10">
        <f>VLOOKUP(B523,home!$B$2:$E$405,3,FALSE)</f>
        <v>0.70630000000000004</v>
      </c>
      <c r="G523" s="10">
        <f>VLOOKUP(C523,away!$B$2:$E$405,4,FALSE)</f>
        <v>0.96789999999999998</v>
      </c>
      <c r="H523" s="10">
        <f>VLOOKUP(A523,away!$A$2:$E$405,3,FALSE)</f>
        <v>1.1086</v>
      </c>
      <c r="I523" s="10">
        <f>VLOOKUP(C523,away!$B$2:$E$405,3,FALSE)</f>
        <v>1.0611999999999999</v>
      </c>
      <c r="J523" s="10">
        <f>VLOOKUP(B523,home!$B$2:$E$405,4,FALSE)</f>
        <v>1.0524</v>
      </c>
      <c r="K523" s="12">
        <f t="shared" si="782"/>
        <v>0.91407869126700003</v>
      </c>
      <c r="L523" s="12">
        <f t="shared" si="783"/>
        <v>1.238092107168</v>
      </c>
      <c r="M523" s="13">
        <f t="shared" si="784"/>
        <v>0.11623156840559334</v>
      </c>
      <c r="N523" s="13">
        <f t="shared" si="785"/>
        <v>0.10624479993209554</v>
      </c>
      <c r="O523" s="13">
        <f t="shared" si="786"/>
        <v>0.1439053874467226</v>
      </c>
      <c r="P523" s="13">
        <f t="shared" si="787"/>
        <v>0.13154084822357076</v>
      </c>
      <c r="Q523" s="13">
        <f t="shared" si="788"/>
        <v>4.8558053837927065E-2</v>
      </c>
      <c r="R523" s="13">
        <f t="shared" si="789"/>
        <v>8.9084062188370131E-2</v>
      </c>
      <c r="S523" s="13">
        <f t="shared" si="790"/>
        <v>3.7216642149655053E-2</v>
      </c>
      <c r="T523" s="13">
        <f t="shared" si="791"/>
        <v>6.0119343196176317E-2</v>
      </c>
      <c r="U523" s="13">
        <f t="shared" si="792"/>
        <v>8.1429842977893394E-2</v>
      </c>
      <c r="V523" s="13">
        <f t="shared" si="793"/>
        <v>4.67984228338582E-3</v>
      </c>
      <c r="W523" s="13">
        <f t="shared" si="794"/>
        <v>1.4795294100881639E-2</v>
      </c>
      <c r="X523" s="13">
        <f t="shared" si="795"/>
        <v>1.8317936849530828E-2</v>
      </c>
      <c r="Y523" s="13">
        <f t="shared" si="796"/>
        <v>1.133964651650299E-2</v>
      </c>
      <c r="Z523" s="13">
        <f t="shared" si="797"/>
        <v>3.676475808996145E-2</v>
      </c>
      <c r="AA523" s="13">
        <f t="shared" si="798"/>
        <v>3.3605881959619811E-2</v>
      </c>
      <c r="AB523" s="13">
        <f t="shared" si="799"/>
        <v>1.5359210300261279E-2</v>
      </c>
      <c r="AC523" s="13">
        <f t="shared" si="800"/>
        <v>3.3101507617157354E-4</v>
      </c>
      <c r="AD523" s="13">
        <f t="shared" si="801"/>
        <v>3.3810157671610628E-3</v>
      </c>
      <c r="AE523" s="13">
        <f t="shared" si="802"/>
        <v>4.1860089355326719E-3</v>
      </c>
      <c r="AF523" s="13">
        <f t="shared" si="803"/>
        <v>2.5913323118088617E-3</v>
      </c>
      <c r="AG523" s="13">
        <f t="shared" si="804"/>
        <v>1.0694360274333197E-3</v>
      </c>
      <c r="AH523" s="13">
        <f t="shared" si="805"/>
        <v>1.1379539203280539E-2</v>
      </c>
      <c r="AI523" s="13">
        <f t="shared" si="806"/>
        <v>1.0401794302156195E-2</v>
      </c>
      <c r="AJ523" s="13">
        <f t="shared" si="807"/>
        <v>4.7540292612717359E-3</v>
      </c>
      <c r="AK523" s="13">
        <f t="shared" si="808"/>
        <v>1.4485189484627643E-3</v>
      </c>
      <c r="AL523" s="13">
        <f t="shared" si="809"/>
        <v>1.4984570712306872E-5</v>
      </c>
      <c r="AM523" s="13">
        <f t="shared" si="810"/>
        <v>6.1810289351993549E-4</v>
      </c>
      <c r="AN523" s="13">
        <f t="shared" si="811"/>
        <v>7.6526831388473498E-4</v>
      </c>
      <c r="AO523" s="13">
        <f t="shared" si="812"/>
        <v>4.7373632964322699E-4</v>
      </c>
      <c r="AP523" s="13">
        <f t="shared" si="813"/>
        <v>1.9550973687000576E-4</v>
      </c>
      <c r="AQ523" s="13">
        <f t="shared" si="814"/>
        <v>6.0514765523311683E-5</v>
      </c>
      <c r="AR523" s="13">
        <f t="shared" si="815"/>
        <v>2.8177835341580918E-3</v>
      </c>
      <c r="AS523" s="13">
        <f t="shared" si="816"/>
        <v>2.5756758851769304E-3</v>
      </c>
      <c r="AT523" s="13">
        <f t="shared" si="817"/>
        <v>1.1771852211252501E-3</v>
      </c>
      <c r="AU523" s="13">
        <f t="shared" si="818"/>
        <v>3.5867997543500765E-4</v>
      </c>
      <c r="AV523" s="13">
        <f t="shared" si="819"/>
        <v>8.1965430632327857E-5</v>
      </c>
      <c r="AW523" s="13">
        <f t="shared" si="820"/>
        <v>4.7106229610835764E-7</v>
      </c>
      <c r="AX523" s="13">
        <f t="shared" si="821"/>
        <v>9.4165780662841368E-5</v>
      </c>
      <c r="AY523" s="13">
        <f t="shared" si="822"/>
        <v>1.1658590980397698E-4</v>
      </c>
      <c r="AZ523" s="13">
        <f t="shared" si="823"/>
        <v>7.2172047367652131E-5</v>
      </c>
      <c r="BA523" s="13">
        <f t="shared" si="824"/>
        <v>2.9785214068015051E-5</v>
      </c>
      <c r="BB523" s="13">
        <f t="shared" si="825"/>
        <v>9.2192096119796808E-6</v>
      </c>
      <c r="BC523" s="13">
        <f t="shared" si="826"/>
        <v>2.2828461309838794E-6</v>
      </c>
      <c r="BD523" s="13">
        <f t="shared" si="827"/>
        <v>5.8144592555818076E-4</v>
      </c>
      <c r="BE523" s="13">
        <f t="shared" si="828"/>
        <v>5.3148733067675126E-4</v>
      </c>
      <c r="BF523" s="13">
        <f t="shared" si="829"/>
        <v>2.4291062182499803E-4</v>
      </c>
      <c r="BG523" s="13">
        <f t="shared" si="830"/>
        <v>7.4013141097549142E-5</v>
      </c>
      <c r="BH523" s="13">
        <f t="shared" si="831"/>
        <v>1.6913458787751881E-5</v>
      </c>
      <c r="BI523" s="13">
        <f t="shared" si="832"/>
        <v>3.0920464547013174E-6</v>
      </c>
      <c r="BJ523" s="14">
        <f t="shared" si="833"/>
        <v>0.27304021052213689</v>
      </c>
      <c r="BK523" s="14">
        <f t="shared" si="834"/>
        <v>0.29013148661889276</v>
      </c>
      <c r="BL523" s="14">
        <f t="shared" si="835"/>
        <v>0.39982941915896603</v>
      </c>
      <c r="BM523" s="14">
        <f t="shared" si="836"/>
        <v>0.36408503950816989</v>
      </c>
      <c r="BN523" s="14">
        <f t="shared" si="837"/>
        <v>0.63556472003427944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1.3371</v>
      </c>
      <c r="F524" s="10">
        <f>VLOOKUP(B524,home!$B$2:$E$405,3,FALSE)</f>
        <v>0.74790000000000001</v>
      </c>
      <c r="G524" s="10">
        <f>VLOOKUP(C524,away!$B$2:$E$405,4,FALSE)</f>
        <v>0.52790000000000004</v>
      </c>
      <c r="H524" s="10">
        <f>VLOOKUP(A524,away!$A$2:$E$405,3,FALSE)</f>
        <v>1.1086</v>
      </c>
      <c r="I524" s="10">
        <f>VLOOKUP(C524,away!$B$2:$E$405,3,FALSE)</f>
        <v>1.9633</v>
      </c>
      <c r="J524" s="10">
        <f>VLOOKUP(B524,home!$B$2:$E$405,4,FALSE)</f>
        <v>1.0524</v>
      </c>
      <c r="K524" s="12">
        <f t="shared" si="782"/>
        <v>0.52790902181100008</v>
      </c>
      <c r="L524" s="12">
        <f t="shared" si="783"/>
        <v>2.2905637335120002</v>
      </c>
      <c r="M524" s="13">
        <f t="shared" si="784"/>
        <v>5.9697045117785764E-2</v>
      </c>
      <c r="N524" s="13">
        <f t="shared" si="785"/>
        <v>3.1514608693137422E-2</v>
      </c>
      <c r="O524" s="13">
        <f t="shared" si="786"/>
        <v>0.13673988654462968</v>
      </c>
      <c r="P524" s="13">
        <f t="shared" si="787"/>
        <v>7.2186219748322594E-2</v>
      </c>
      <c r="Q524" s="13">
        <f t="shared" si="788"/>
        <v>8.3184231239753076E-3</v>
      </c>
      <c r="R524" s="13">
        <f t="shared" si="789"/>
        <v>0.15660571252183716</v>
      </c>
      <c r="S524" s="13">
        <f t="shared" si="790"/>
        <v>2.1822061340187802E-2</v>
      </c>
      <c r="T524" s="13">
        <f t="shared" si="791"/>
        <v>1.9053878327785437E-2</v>
      </c>
      <c r="U524" s="13">
        <f t="shared" si="792"/>
        <v>8.267356850741775E-2</v>
      </c>
      <c r="V524" s="13">
        <f t="shared" si="793"/>
        <v>2.9319376270934292E-3</v>
      </c>
      <c r="W524" s="13">
        <f t="shared" si="794"/>
        <v>1.4637902047959358E-3</v>
      </c>
      <c r="X524" s="13">
        <f t="shared" si="795"/>
        <v>3.3529047565756744E-3</v>
      </c>
      <c r="Y524" s="13">
        <f t="shared" si="796"/>
        <v>3.8400210186660612E-3</v>
      </c>
      <c r="Z524" s="13">
        <f t="shared" si="797"/>
        <v>0.11957178852110879</v>
      </c>
      <c r="AA524" s="13">
        <f t="shared" si="798"/>
        <v>6.3123025914370315E-2</v>
      </c>
      <c r="AB524" s="13">
        <f t="shared" si="799"/>
        <v>1.6661607432102817E-2</v>
      </c>
      <c r="AC524" s="13">
        <f t="shared" si="800"/>
        <v>2.2158288301807151E-4</v>
      </c>
      <c r="AD524" s="13">
        <f t="shared" si="801"/>
        <v>1.9318701378758649E-4</v>
      </c>
      <c r="AE524" s="13">
        <f t="shared" si="802"/>
        <v>4.4250716756732842E-4</v>
      </c>
      <c r="AF524" s="13">
        <f t="shared" si="803"/>
        <v>5.0679543492442014E-4</v>
      </c>
      <c r="AG524" s="13">
        <f t="shared" si="804"/>
        <v>3.8694908118243923E-4</v>
      </c>
      <c r="AH524" s="13">
        <f t="shared" si="805"/>
        <v>6.8471700584404577E-2</v>
      </c>
      <c r="AI524" s="13">
        <f t="shared" si="806"/>
        <v>3.6146828477248698E-2</v>
      </c>
      <c r="AJ524" s="13">
        <f t="shared" si="807"/>
        <v>9.5411184314971812E-3</v>
      </c>
      <c r="AK524" s="13">
        <f t="shared" si="808"/>
        <v>1.6789474993848599E-3</v>
      </c>
      <c r="AL524" s="13">
        <f t="shared" si="809"/>
        <v>1.0717602959710878E-5</v>
      </c>
      <c r="AM524" s="13">
        <f t="shared" si="810"/>
        <v>2.0397033495038599E-5</v>
      </c>
      <c r="AN524" s="13">
        <f t="shared" si="811"/>
        <v>4.6720705194964943E-5</v>
      </c>
      <c r="AO524" s="13">
        <f t="shared" si="812"/>
        <v>5.3508376461846204E-5</v>
      </c>
      <c r="AP524" s="13">
        <f t="shared" si="813"/>
        <v>4.0854782187537362E-5</v>
      </c>
      <c r="AQ524" s="13">
        <f t="shared" si="814"/>
        <v>2.3395120604826285E-5</v>
      </c>
      <c r="AR524" s="13">
        <f t="shared" si="815"/>
        <v>3.1367758826105888E-2</v>
      </c>
      <c r="AS524" s="13">
        <f t="shared" si="816"/>
        <v>1.6559322878292926E-2</v>
      </c>
      <c r="AT524" s="13">
        <f t="shared" si="817"/>
        <v>4.3709079712660652E-3</v>
      </c>
      <c r="AU524" s="13">
        <f t="shared" si="818"/>
        <v>7.6914725051232386E-4</v>
      </c>
      <c r="AV524" s="13">
        <f t="shared" si="819"/>
        <v>1.0150994316164528E-4</v>
      </c>
      <c r="AW524" s="13">
        <f t="shared" si="820"/>
        <v>3.5999513176093201E-7</v>
      </c>
      <c r="AX524" s="13">
        <f t="shared" si="821"/>
        <v>1.7946296667020042E-6</v>
      </c>
      <c r="AY524" s="13">
        <f t="shared" si="822"/>
        <v>4.1107136296323394E-6</v>
      </c>
      <c r="AZ524" s="13">
        <f t="shared" si="823"/>
        <v>4.7079257794446591E-6</v>
      </c>
      <c r="BA524" s="13">
        <f t="shared" si="824"/>
        <v>3.5946013501540506E-6</v>
      </c>
      <c r="BB524" s="13">
        <f t="shared" si="825"/>
        <v>2.0584158722740347E-6</v>
      </c>
      <c r="BC524" s="13">
        <f t="shared" si="826"/>
        <v>9.429865491032742E-7</v>
      </c>
      <c r="BD524" s="13">
        <f t="shared" si="827"/>
        <v>1.1974975128104847E-2</v>
      </c>
      <c r="BE524" s="13">
        <f t="shared" si="828"/>
        <v>6.321697406088885E-3</v>
      </c>
      <c r="BF524" s="13">
        <f t="shared" si="829"/>
        <v>1.6686405469167598E-3</v>
      </c>
      <c r="BG524" s="13">
        <f t="shared" si="830"/>
        <v>2.9363013295899962E-4</v>
      </c>
      <c r="BH524" s="13">
        <f t="shared" si="831"/>
        <v>3.8752499066154841E-5</v>
      </c>
      <c r="BI524" s="13">
        <f t="shared" si="832"/>
        <v>4.0915587749491009E-6</v>
      </c>
      <c r="BJ524" s="14">
        <f t="shared" si="833"/>
        <v>6.927515011318916E-2</v>
      </c>
      <c r="BK524" s="14">
        <f t="shared" si="834"/>
        <v>0.15687367503299698</v>
      </c>
      <c r="BL524" s="14">
        <f t="shared" si="835"/>
        <v>0.64511283005414255</v>
      </c>
      <c r="BM524" s="14">
        <f t="shared" si="836"/>
        <v>0.5257677972532514</v>
      </c>
      <c r="BN524" s="14">
        <f t="shared" si="837"/>
        <v>0.46506189574968793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1.3371</v>
      </c>
      <c r="F525" s="10">
        <f>VLOOKUP(B525,home!$B$2:$E$405,3,FALSE)</f>
        <v>0.54010000000000002</v>
      </c>
      <c r="G525" s="10">
        <f>VLOOKUP(C525,away!$B$2:$E$405,4,FALSE)</f>
        <v>1.0803</v>
      </c>
      <c r="H525" s="10">
        <f>VLOOKUP(A525,away!$A$2:$E$405,3,FALSE)</f>
        <v>1.1086</v>
      </c>
      <c r="I525" s="10">
        <f>VLOOKUP(C525,away!$B$2:$E$405,3,FALSE)</f>
        <v>0.95220000000000005</v>
      </c>
      <c r="J525" s="10">
        <f>VLOOKUP(B525,home!$B$2:$E$405,4,FALSE)</f>
        <v>0.7016</v>
      </c>
      <c r="K525" s="12">
        <f t="shared" si="782"/>
        <v>0.78015777711300005</v>
      </c>
      <c r="L525" s="12">
        <f t="shared" si="783"/>
        <v>0.74061521827200005</v>
      </c>
      <c r="M525" s="13">
        <f t="shared" si="784"/>
        <v>0.21854288899869012</v>
      </c>
      <c r="N525" s="13">
        <f t="shared" si="785"/>
        <v>0.17049793448507117</v>
      </c>
      <c r="O525" s="13">
        <f t="shared" si="786"/>
        <v>0.16185618943755833</v>
      </c>
      <c r="P525" s="13">
        <f t="shared" si="787"/>
        <v>0.12627336496358615</v>
      </c>
      <c r="Q525" s="13">
        <f t="shared" si="788"/>
        <v>6.6507644785115519E-2</v>
      </c>
      <c r="R525" s="13">
        <f t="shared" si="789"/>
        <v>5.9936578534485724E-2</v>
      </c>
      <c r="S525" s="13">
        <f t="shared" si="790"/>
        <v>1.8240084100062615E-2</v>
      </c>
      <c r="T525" s="13">
        <f t="shared" si="791"/>
        <v>4.9256573859284974E-2</v>
      </c>
      <c r="U525" s="13">
        <f t="shared" si="792"/>
        <v>4.675998787722313E-2</v>
      </c>
      <c r="V525" s="13">
        <f t="shared" si="793"/>
        <v>1.1710067565565622E-3</v>
      </c>
      <c r="W525" s="13">
        <f t="shared" si="794"/>
        <v>1.7295485438858914E-2</v>
      </c>
      <c r="X525" s="13">
        <f t="shared" si="795"/>
        <v>1.2809299723420691E-2</v>
      </c>
      <c r="Y525" s="13">
        <f t="shared" si="796"/>
        <v>4.7433811552863416E-3</v>
      </c>
      <c r="Z525" s="13">
        <f t="shared" si="797"/>
        <v>1.4796647397931675E-2</v>
      </c>
      <c r="AA525" s="13">
        <f t="shared" si="798"/>
        <v>1.154371954269523E-2</v>
      </c>
      <c r="AB525" s="13">
        <f t="shared" si="799"/>
        <v>4.5029612890225045E-3</v>
      </c>
      <c r="AC525" s="13">
        <f t="shared" si="800"/>
        <v>4.2287741614181026E-5</v>
      </c>
      <c r="AD525" s="13">
        <f t="shared" si="801"/>
        <v>3.3733018685176072E-3</v>
      </c>
      <c r="AE525" s="13">
        <f t="shared" si="802"/>
        <v>2.498318699649513E-3</v>
      </c>
      <c r="AF525" s="13">
        <f t="shared" si="803"/>
        <v>9.2514642452697158E-4</v>
      </c>
      <c r="AG525" s="13">
        <f t="shared" si="804"/>
        <v>2.2839250704486785E-4</v>
      </c>
      <c r="AH525" s="13">
        <f t="shared" si="805"/>
        <v>2.7396555605782467E-3</v>
      </c>
      <c r="AI525" s="13">
        <f t="shared" si="806"/>
        <v>2.1373635921959947E-3</v>
      </c>
      <c r="AJ525" s="13">
        <f t="shared" si="807"/>
        <v>8.3374041448494205E-4</v>
      </c>
      <c r="AK525" s="13">
        <f t="shared" si="808"/>
        <v>2.1681635615128123E-4</v>
      </c>
      <c r="AL525" s="13">
        <f t="shared" si="809"/>
        <v>9.7734874006636178E-7</v>
      </c>
      <c r="AM525" s="13">
        <f t="shared" si="810"/>
        <v>5.2634153745476531E-4</v>
      </c>
      <c r="AN525" s="13">
        <f t="shared" si="811"/>
        <v>3.8981655264768106E-4</v>
      </c>
      <c r="AO525" s="13">
        <f t="shared" si="812"/>
        <v>1.4435203561260045E-4</v>
      </c>
      <c r="AP525" s="13">
        <f t="shared" si="813"/>
        <v>3.5636438121077872E-5</v>
      </c>
      <c r="AQ525" s="13">
        <f t="shared" si="814"/>
        <v>6.5982220993696769E-6</v>
      </c>
      <c r="AR525" s="13">
        <f t="shared" si="815"/>
        <v>4.0580612019755149E-4</v>
      </c>
      <c r="AS525" s="13">
        <f t="shared" si="816"/>
        <v>3.1659280067217264E-4</v>
      </c>
      <c r="AT525" s="13">
        <f t="shared" si="817"/>
        <v>1.2349616781119065E-4</v>
      </c>
      <c r="AU525" s="13">
        <f t="shared" si="818"/>
        <v>3.211549858718418E-5</v>
      </c>
      <c r="AV525" s="13">
        <f t="shared" si="819"/>
        <v>6.2637889971633256E-6</v>
      </c>
      <c r="AW525" s="13">
        <f t="shared" si="820"/>
        <v>1.5686358295434376E-8</v>
      </c>
      <c r="AX525" s="13">
        <f t="shared" si="821"/>
        <v>6.8438240643824716E-5</v>
      </c>
      <c r="AY525" s="13">
        <f t="shared" si="822"/>
        <v>5.0686402532577904E-5</v>
      </c>
      <c r="AZ525" s="13">
        <f t="shared" si="823"/>
        <v>1.8769560537543816E-5</v>
      </c>
      <c r="BA525" s="13">
        <f t="shared" si="824"/>
        <v>4.6336740581275114E-6</v>
      </c>
      <c r="BB525" s="13">
        <f t="shared" si="825"/>
        <v>8.5794238099035269E-7</v>
      </c>
      <c r="BC525" s="13">
        <f t="shared" si="826"/>
        <v>1.2708103675239393E-7</v>
      </c>
      <c r="BD525" s="13">
        <f t="shared" si="827"/>
        <v>5.0091031381037158E-5</v>
      </c>
      <c r="BE525" s="13">
        <f t="shared" si="828"/>
        <v>3.907890769552748E-5</v>
      </c>
      <c r="BF525" s="13">
        <f t="shared" si="829"/>
        <v>1.5243856879873414E-5</v>
      </c>
      <c r="BG525" s="13">
        <f t="shared" si="830"/>
        <v>3.9642044993435849E-6</v>
      </c>
      <c r="BH525" s="13">
        <f t="shared" si="831"/>
        <v>7.7317624255731112E-7</v>
      </c>
      <c r="BI525" s="13">
        <f t="shared" si="832"/>
        <v>1.2063989174201876E-7</v>
      </c>
      <c r="BJ525" s="14">
        <f t="shared" si="833"/>
        <v>0.32938173663390186</v>
      </c>
      <c r="BK525" s="14">
        <f t="shared" si="834"/>
        <v>0.36432129631178228</v>
      </c>
      <c r="BL525" s="14">
        <f t="shared" si="835"/>
        <v>0.2915205587972507</v>
      </c>
      <c r="BM525" s="14">
        <f t="shared" si="836"/>
        <v>0.19635496722018525</v>
      </c>
      <c r="BN525" s="14">
        <f t="shared" si="837"/>
        <v>0.80361460120450712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1.3371</v>
      </c>
      <c r="F526" s="10">
        <f>VLOOKUP(B526,home!$B$2:$E$405,3,FALSE)</f>
        <v>0.66479999999999995</v>
      </c>
      <c r="G526" s="10">
        <f>VLOOKUP(C526,away!$B$2:$E$405,4,FALSE)</f>
        <v>0.87250000000000005</v>
      </c>
      <c r="H526" s="10">
        <f>VLOOKUP(A526,away!$A$2:$E$405,3,FALSE)</f>
        <v>1.1086</v>
      </c>
      <c r="I526" s="10">
        <f>VLOOKUP(C526,away!$B$2:$E$405,3,FALSE)</f>
        <v>0.85189999999999999</v>
      </c>
      <c r="J526" s="10">
        <f>VLOOKUP(B526,home!$B$2:$E$405,4,FALSE)</f>
        <v>1.0023</v>
      </c>
      <c r="K526" s="12">
        <f t="shared" si="782"/>
        <v>0.77556880979999998</v>
      </c>
      <c r="L526" s="12">
        <f t="shared" si="783"/>
        <v>0.94658849758199992</v>
      </c>
      <c r="M526" s="13">
        <f t="shared" si="784"/>
        <v>0.17868026357396044</v>
      </c>
      <c r="N526" s="13">
        <f t="shared" si="785"/>
        <v>0.13857883935480678</v>
      </c>
      <c r="O526" s="13">
        <f t="shared" si="786"/>
        <v>0.16913668224403097</v>
      </c>
      <c r="P526" s="13">
        <f t="shared" si="787"/>
        <v>0.13117713534152389</v>
      </c>
      <c r="Q526" s="13">
        <f t="shared" si="788"/>
        <v>5.3738712750936446E-2</v>
      </c>
      <c r="R526" s="13">
        <f t="shared" si="789"/>
        <v>8.0051418965690693E-2</v>
      </c>
      <c r="S526" s="13">
        <f t="shared" si="790"/>
        <v>2.407574358273467E-2</v>
      </c>
      <c r="T526" s="13">
        <f t="shared" si="791"/>
        <v>5.0868447364899594E-2</v>
      </c>
      <c r="U526" s="13">
        <f t="shared" si="792"/>
        <v>6.208538373002187E-2</v>
      </c>
      <c r="V526" s="13">
        <f t="shared" si="793"/>
        <v>1.9638972313699671E-3</v>
      </c>
      <c r="W526" s="13">
        <f t="shared" si="794"/>
        <v>1.3892689829475958E-2</v>
      </c>
      <c r="X526" s="13">
        <f t="shared" si="795"/>
        <v>1.3150660393056377E-2</v>
      </c>
      <c r="Y526" s="13">
        <f t="shared" si="796"/>
        <v>6.2241319318371733E-3</v>
      </c>
      <c r="Z526" s="13">
        <f t="shared" si="797"/>
        <v>2.5258584136013455E-2</v>
      </c>
      <c r="AA526" s="13">
        <f t="shared" si="798"/>
        <v>1.9589770035601115E-2</v>
      </c>
      <c r="AB526" s="13">
        <f t="shared" si="799"/>
        <v>7.5966073153834295E-3</v>
      </c>
      <c r="AC526" s="13">
        <f t="shared" si="800"/>
        <v>9.0111523708390394E-5</v>
      </c>
      <c r="AD526" s="13">
        <f t="shared" si="801"/>
        <v>2.6936842289918077E-3</v>
      </c>
      <c r="AE526" s="13">
        <f t="shared" si="802"/>
        <v>2.5498105072816828E-3</v>
      </c>
      <c r="AF526" s="13">
        <f t="shared" si="803"/>
        <v>1.2068106486032826E-3</v>
      </c>
      <c r="AG526" s="13">
        <f t="shared" si="804"/>
        <v>3.8078435957578002E-4</v>
      </c>
      <c r="AH526" s="13">
        <f t="shared" si="805"/>
        <v>5.9773713020893774E-3</v>
      </c>
      <c r="AI526" s="13">
        <f t="shared" si="806"/>
        <v>4.635862746494134E-3</v>
      </c>
      <c r="AJ526" s="13">
        <f t="shared" si="807"/>
        <v>1.7977152763473073E-3</v>
      </c>
      <c r="AK526" s="13">
        <f t="shared" si="808"/>
        <v>4.6475063241198654E-4</v>
      </c>
      <c r="AL526" s="13">
        <f t="shared" si="809"/>
        <v>2.6461952327339446E-6</v>
      </c>
      <c r="AM526" s="13">
        <f t="shared" si="810"/>
        <v>4.1782749429124141E-4</v>
      </c>
      <c r="AN526" s="13">
        <f t="shared" si="811"/>
        <v>3.9551070006959785E-4</v>
      </c>
      <c r="AO526" s="13">
        <f t="shared" si="812"/>
        <v>1.871929396782428E-4</v>
      </c>
      <c r="AP526" s="13">
        <f t="shared" si="813"/>
        <v>5.9064894509328597E-5</v>
      </c>
      <c r="AQ526" s="13">
        <f t="shared" si="814"/>
        <v>1.3977537438356166E-5</v>
      </c>
      <c r="AR526" s="13">
        <f t="shared" si="815"/>
        <v>1.1316221840669096E-3</v>
      </c>
      <c r="AS526" s="13">
        <f t="shared" si="816"/>
        <v>8.7765087044004958E-4</v>
      </c>
      <c r="AT526" s="13">
        <f t="shared" si="817"/>
        <v>3.4033932050356162E-4</v>
      </c>
      <c r="AU526" s="13">
        <f t="shared" si="818"/>
        <v>8.7985520577029352E-5</v>
      </c>
      <c r="AV526" s="13">
        <f t="shared" si="819"/>
        <v>1.7059706368390013E-5</v>
      </c>
      <c r="AW526" s="13">
        <f t="shared" si="820"/>
        <v>5.3963603173583734E-8</v>
      </c>
      <c r="AX526" s="13">
        <f t="shared" si="821"/>
        <v>5.4008995408195725E-5</v>
      </c>
      <c r="AY526" s="13">
        <f t="shared" si="822"/>
        <v>5.1124293819357123E-5</v>
      </c>
      <c r="AZ526" s="13">
        <f t="shared" si="823"/>
        <v>2.419683423820299E-5</v>
      </c>
      <c r="BA526" s="13">
        <f t="shared" si="824"/>
        <v>7.6348149892604213E-6</v>
      </c>
      <c r="BB526" s="13">
        <f t="shared" si="825"/>
        <v>1.8067570125001384E-6</v>
      </c>
      <c r="BC526" s="13">
        <f t="shared" si="826"/>
        <v>3.4205108119164986E-7</v>
      </c>
      <c r="BD526" s="13">
        <f t="shared" si="827"/>
        <v>1.7853009050772619E-4</v>
      </c>
      <c r="BE526" s="13">
        <f t="shared" si="828"/>
        <v>1.3846236980856347E-4</v>
      </c>
      <c r="BF526" s="13">
        <f t="shared" si="829"/>
        <v>5.3693547677257504E-5</v>
      </c>
      <c r="BG526" s="13">
        <f t="shared" si="830"/>
        <v>1.3881013621996722E-5</v>
      </c>
      <c r="BH526" s="13">
        <f t="shared" si="831"/>
        <v>2.6914203034073956E-6</v>
      </c>
      <c r="BI526" s="13">
        <f t="shared" si="832"/>
        <v>4.1747632827704576E-7</v>
      </c>
      <c r="BJ526" s="14">
        <f t="shared" si="833"/>
        <v>0.28449725868200049</v>
      </c>
      <c r="BK526" s="14">
        <f t="shared" si="834"/>
        <v>0.33604092174234951</v>
      </c>
      <c r="BL526" s="14">
        <f t="shared" si="835"/>
        <v>0.35417789576827408</v>
      </c>
      <c r="BM526" s="14">
        <f t="shared" si="836"/>
        <v>0.24856053776747189</v>
      </c>
      <c r="BN526" s="14">
        <f t="shared" si="837"/>
        <v>0.75136305223094924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1.8412999999999999</v>
      </c>
      <c r="F529" s="10">
        <f>VLOOKUP(B529,home!$B$2:$E$405,3,FALSE)</f>
        <v>0.54310000000000003</v>
      </c>
      <c r="G529" s="10">
        <f>VLOOKUP(C529,away!$B$2:$E$405,4,FALSE)</f>
        <v>1.1279999999999999</v>
      </c>
      <c r="H529" s="10">
        <f>VLOOKUP(A529,away!$A$2:$E$405,3,FALSE)</f>
        <v>1.226</v>
      </c>
      <c r="I529" s="10">
        <f>VLOOKUP(C529,away!$B$2:$E$405,3,FALSE)</f>
        <v>0.75290000000000001</v>
      </c>
      <c r="J529" s="10">
        <f>VLOOKUP(B529,home!$B$2:$E$405,4,FALSE)</f>
        <v>1.5058</v>
      </c>
      <c r="K529" s="12">
        <f t="shared" si="782"/>
        <v>1.1280113138400001</v>
      </c>
      <c r="L529" s="12">
        <f t="shared" si="783"/>
        <v>1.3899368213200001</v>
      </c>
      <c r="M529" s="13">
        <f t="shared" si="784"/>
        <v>8.062486847704467E-2</v>
      </c>
      <c r="N529" s="13">
        <f t="shared" si="785"/>
        <v>9.0945763818968364E-2</v>
      </c>
      <c r="O529" s="13">
        <f t="shared" si="786"/>
        <v>0.11206347341032655</v>
      </c>
      <c r="P529" s="13">
        <f t="shared" si="787"/>
        <v>0.12640886587505637</v>
      </c>
      <c r="Q529" s="13">
        <f t="shared" si="788"/>
        <v>5.1293925266808441E-2</v>
      </c>
      <c r="R529" s="13">
        <f t="shared" si="789"/>
        <v>7.7880574009013825E-2</v>
      </c>
      <c r="S529" s="13">
        <f t="shared" si="790"/>
        <v>4.9547992057709704E-2</v>
      </c>
      <c r="T529" s="13">
        <f t="shared" si="791"/>
        <v>7.1295315438373363E-2</v>
      </c>
      <c r="U529" s="13">
        <f t="shared" si="792"/>
        <v>8.7850168610521043E-2</v>
      </c>
      <c r="V529" s="13">
        <f t="shared" si="793"/>
        <v>8.6316150900273801E-3</v>
      </c>
      <c r="W529" s="13">
        <f t="shared" si="794"/>
        <v>1.9286709344074452E-2</v>
      </c>
      <c r="X529" s="13">
        <f t="shared" si="795"/>
        <v>2.6807307479425588E-2</v>
      </c>
      <c r="Y529" s="13">
        <f t="shared" si="796"/>
        <v>1.8630231873050337E-2</v>
      </c>
      <c r="Z529" s="13">
        <f t="shared" si="797"/>
        <v>3.6083025826888569E-2</v>
      </c>
      <c r="AA529" s="13">
        <f t="shared" si="798"/>
        <v>4.0702061370311231E-2</v>
      </c>
      <c r="AB529" s="13">
        <f t="shared" si="799"/>
        <v>2.2956192861160549E-2</v>
      </c>
      <c r="AC529" s="13">
        <f t="shared" si="800"/>
        <v>8.4582515823812044E-4</v>
      </c>
      <c r="AD529" s="13">
        <f t="shared" si="801"/>
        <v>5.4389065867149079E-3</v>
      </c>
      <c r="AE529" s="13">
        <f t="shared" si="802"/>
        <v>7.55973653259493E-3</v>
      </c>
      <c r="AF529" s="13">
        <f t="shared" si="803"/>
        <v>5.2537780830658387E-3</v>
      </c>
      <c r="AG529" s="13">
        <f t="shared" si="804"/>
        <v>2.434139869565739E-3</v>
      </c>
      <c r="AH529" s="13">
        <f t="shared" si="805"/>
        <v>1.2538281555358239E-2</v>
      </c>
      <c r="AI529" s="13">
        <f t="shared" si="806"/>
        <v>1.4143323450555486E-2</v>
      </c>
      <c r="AJ529" s="13">
        <f t="shared" si="807"/>
        <v>7.9769144337625917E-3</v>
      </c>
      <c r="AK529" s="13">
        <f t="shared" si="808"/>
        <v>2.9993499102726E-3</v>
      </c>
      <c r="AL529" s="13">
        <f t="shared" si="809"/>
        <v>5.3045568198061773E-5</v>
      </c>
      <c r="AM529" s="13">
        <f t="shared" si="810"/>
        <v>1.2270296329466622E-3</v>
      </c>
      <c r="AN529" s="13">
        <f t="shared" si="811"/>
        <v>1.7054936676833303E-3</v>
      </c>
      <c r="AO529" s="13">
        <f t="shared" si="812"/>
        <v>1.1852642236205785E-3</v>
      </c>
      <c r="AP529" s="13">
        <f t="shared" si="813"/>
        <v>5.4914746246783491E-4</v>
      </c>
      <c r="AQ529" s="13">
        <f t="shared" si="814"/>
        <v>1.9082006960462159E-4</v>
      </c>
      <c r="AR529" s="13">
        <f t="shared" si="815"/>
        <v>3.4854838419739634E-3</v>
      </c>
      <c r="AS529" s="13">
        <f t="shared" si="816"/>
        <v>3.9316652079531417E-3</v>
      </c>
      <c r="AT529" s="13">
        <f t="shared" si="817"/>
        <v>2.2174814184011209E-3</v>
      </c>
      <c r="AU529" s="13">
        <f t="shared" si="818"/>
        <v>8.3378137606214498E-4</v>
      </c>
      <c r="AV529" s="13">
        <f t="shared" si="819"/>
        <v>2.3512870636679584E-4</v>
      </c>
      <c r="AW529" s="13">
        <f t="shared" si="820"/>
        <v>2.3102294760208232E-6</v>
      </c>
      <c r="AX529" s="13">
        <f t="shared" si="821"/>
        <v>2.306838847301293E-4</v>
      </c>
      <c r="AY529" s="13">
        <f t="shared" si="822"/>
        <v>3.2063602547154524E-4</v>
      </c>
      <c r="AZ529" s="13">
        <f t="shared" si="823"/>
        <v>2.2283190902229911E-4</v>
      </c>
      <c r="BA529" s="13">
        <f t="shared" si="824"/>
        <v>1.0324075843837396E-4</v>
      </c>
      <c r="BB529" s="13">
        <f t="shared" si="825"/>
        <v>3.5874532903624863E-5</v>
      </c>
      <c r="BC529" s="13">
        <f t="shared" si="826"/>
        <v>9.9726668460808184E-6</v>
      </c>
      <c r="BD529" s="13">
        <f t="shared" si="827"/>
        <v>8.0743372201258609E-4</v>
      </c>
      <c r="BE529" s="13">
        <f t="shared" si="828"/>
        <v>9.1079437360613868E-4</v>
      </c>
      <c r="BF529" s="13">
        <f t="shared" si="829"/>
        <v>5.1369317900477039E-4</v>
      </c>
      <c r="BG529" s="13">
        <f t="shared" si="830"/>
        <v>1.9315057258660577E-4</v>
      </c>
      <c r="BH529" s="13">
        <f t="shared" si="831"/>
        <v>5.4469007788091369E-5</v>
      </c>
      <c r="BI529" s="13">
        <f t="shared" si="832"/>
        <v>1.2288331407721224E-5</v>
      </c>
      <c r="BJ529" s="14">
        <f t="shared" si="833"/>
        <v>0.30472680912637712</v>
      </c>
      <c r="BK529" s="14">
        <f t="shared" si="834"/>
        <v>0.26643284825174585</v>
      </c>
      <c r="BL529" s="14">
        <f t="shared" si="835"/>
        <v>0.39230570934844522</v>
      </c>
      <c r="BM529" s="14">
        <f t="shared" si="836"/>
        <v>0.46001259590024296</v>
      </c>
      <c r="BN529" s="14">
        <f t="shared" si="837"/>
        <v>0.53921747085721827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1.8412999999999999</v>
      </c>
      <c r="F530" s="10">
        <f>VLOOKUP(B530,home!$B$2:$E$405,3,FALSE)</f>
        <v>1.3368</v>
      </c>
      <c r="G530" s="10">
        <f>VLOOKUP(C530,away!$B$2:$E$405,4,FALSE)</f>
        <v>1.1279999999999999</v>
      </c>
      <c r="H530" s="10">
        <f>VLOOKUP(A530,away!$A$2:$E$405,3,FALSE)</f>
        <v>1.226</v>
      </c>
      <c r="I530" s="10">
        <f>VLOOKUP(C530,away!$B$2:$E$405,3,FALSE)</f>
        <v>0.87839999999999996</v>
      </c>
      <c r="J530" s="10">
        <f>VLOOKUP(B530,home!$B$2:$E$405,4,FALSE)</f>
        <v>0.62739999999999996</v>
      </c>
      <c r="K530" s="12">
        <f t="shared" si="782"/>
        <v>2.7765154195199995</v>
      </c>
      <c r="L530" s="12">
        <f t="shared" si="783"/>
        <v>0.6756586041599999</v>
      </c>
      <c r="M530" s="13">
        <f t="shared" si="784"/>
        <v>3.1676695579463079E-2</v>
      </c>
      <c r="N530" s="13">
        <f t="shared" si="785"/>
        <v>8.7950833715820242E-2</v>
      </c>
      <c r="O530" s="13">
        <f t="shared" si="786"/>
        <v>2.1402631919621263E-2</v>
      </c>
      <c r="P530" s="13">
        <f t="shared" si="787"/>
        <v>5.9424737543139358E-2</v>
      </c>
      <c r="Q530" s="13">
        <f t="shared" si="788"/>
        <v>0.1220984229858072</v>
      </c>
      <c r="R530" s="13">
        <f t="shared" si="789"/>
        <v>7.2304362040807807E-3</v>
      </c>
      <c r="S530" s="13">
        <f t="shared" si="790"/>
        <v>2.7869853274408784E-2</v>
      </c>
      <c r="T530" s="13">
        <f t="shared" si="791"/>
        <v>8.2496850044727732E-2</v>
      </c>
      <c r="U530" s="13">
        <f t="shared" si="792"/>
        <v>2.0075417610485941E-2</v>
      </c>
      <c r="V530" s="13">
        <f t="shared" si="793"/>
        <v>5.8092434127619205E-3</v>
      </c>
      <c r="W530" s="13">
        <f t="shared" si="794"/>
        <v>0.11300271803972291</v>
      </c>
      <c r="X530" s="13">
        <f t="shared" si="795"/>
        <v>7.6351258737005226E-2</v>
      </c>
      <c r="Y530" s="13">
        <f t="shared" si="796"/>
        <v>2.5793692452051972E-2</v>
      </c>
      <c r="Z530" s="13">
        <f t="shared" si="797"/>
        <v>1.628435477705716E-3</v>
      </c>
      <c r="AA530" s="13">
        <f t="shared" si="798"/>
        <v>4.5213762135433372E-3</v>
      </c>
      <c r="AB530" s="13">
        <f t="shared" si="799"/>
        <v>6.2768353871770141E-3</v>
      </c>
      <c r="AC530" s="13">
        <f t="shared" si="800"/>
        <v>6.8112526972234101E-4</v>
      </c>
      <c r="AD530" s="13">
        <f t="shared" si="801"/>
        <v>7.8438447271240386E-2</v>
      </c>
      <c r="AE530" s="13">
        <f t="shared" si="802"/>
        <v>5.2997611795764031E-2</v>
      </c>
      <c r="AF530" s="13">
        <f t="shared" si="803"/>
        <v>1.7904146204869735E-2</v>
      </c>
      <c r="AG530" s="13">
        <f t="shared" si="804"/>
        <v>4.0323634778196152E-3</v>
      </c>
      <c r="AH530" s="13">
        <f t="shared" si="805"/>
        <v>2.750666104578167E-4</v>
      </c>
      <c r="AI530" s="13">
        <f t="shared" si="806"/>
        <v>7.6372668533122921E-4</v>
      </c>
      <c r="AJ530" s="13">
        <f t="shared" si="807"/>
        <v>1.0602494590605284E-3</v>
      </c>
      <c r="AK530" s="13">
        <f t="shared" si="808"/>
        <v>9.8126632387309821E-4</v>
      </c>
      <c r="AL530" s="13">
        <f t="shared" si="809"/>
        <v>5.1111000875345958E-5</v>
      </c>
      <c r="AM530" s="13">
        <f t="shared" si="810"/>
        <v>4.3557111666361052E-2</v>
      </c>
      <c r="AN530" s="13">
        <f t="shared" si="811"/>
        <v>2.9429737269734756E-2</v>
      </c>
      <c r="AO530" s="13">
        <f t="shared" si="812"/>
        <v>9.9422276022322568E-3</v>
      </c>
      <c r="AP530" s="13">
        <f t="shared" si="813"/>
        <v>2.2391838746550897E-3</v>
      </c>
      <c r="AQ530" s="13">
        <f t="shared" si="814"/>
        <v>3.7823096280175956E-4</v>
      </c>
      <c r="AR530" s="13">
        <f t="shared" si="815"/>
        <v>3.7170224414590187E-5</v>
      </c>
      <c r="AS530" s="13">
        <f t="shared" si="816"/>
        <v>1.0320370123412839E-4</v>
      </c>
      <c r="AT530" s="13">
        <f t="shared" si="817"/>
        <v>1.4327333391404636E-4</v>
      </c>
      <c r="AU530" s="13">
        <f t="shared" si="818"/>
        <v>1.3260020693946244E-4</v>
      </c>
      <c r="AV530" s="13">
        <f t="shared" si="819"/>
        <v>9.2041629799740105E-5</v>
      </c>
      <c r="AW530" s="13">
        <f t="shared" si="820"/>
        <v>2.6634177280313552E-6</v>
      </c>
      <c r="AX530" s="13">
        <f t="shared" si="821"/>
        <v>2.0156165361901002E-2</v>
      </c>
      <c r="AY530" s="13">
        <f t="shared" si="822"/>
        <v>1.3618686553640172E-2</v>
      </c>
      <c r="AZ530" s="13">
        <f t="shared" si="823"/>
        <v>4.6007913736625383E-3</v>
      </c>
      <c r="BA530" s="13">
        <f t="shared" si="824"/>
        <v>1.0361880925200664E-3</v>
      </c>
      <c r="BB530" s="13">
        <f t="shared" si="825"/>
        <v>1.7502735005983023E-4</v>
      </c>
      <c r="BC530" s="13">
        <f t="shared" si="826"/>
        <v>2.3651747006249722E-5</v>
      </c>
      <c r="BD530" s="13">
        <f t="shared" si="827"/>
        <v>4.1857303240459887E-6</v>
      </c>
      <c r="BE530" s="13">
        <f t="shared" si="828"/>
        <v>1.1621744786666133E-5</v>
      </c>
      <c r="BF530" s="13">
        <f t="shared" si="829"/>
        <v>1.6133976800952345E-5</v>
      </c>
      <c r="BG530" s="13">
        <f t="shared" si="830"/>
        <v>1.493207845534071E-5</v>
      </c>
      <c r="BH530" s="13">
        <f t="shared" si="831"/>
        <v>1.0364786519183967E-5</v>
      </c>
      <c r="BI530" s="13">
        <f t="shared" si="832"/>
        <v>5.7555979181094594E-6</v>
      </c>
      <c r="BJ530" s="14">
        <f t="shared" si="833"/>
        <v>0.78622334657940363</v>
      </c>
      <c r="BK530" s="14">
        <f t="shared" si="834"/>
        <v>0.139131452634011</v>
      </c>
      <c r="BL530" s="14">
        <f t="shared" si="835"/>
        <v>6.3158289424737252E-2</v>
      </c>
      <c r="BM530" s="14">
        <f t="shared" si="836"/>
        <v>0.64674174303201371</v>
      </c>
      <c r="BN530" s="14">
        <f t="shared" si="837"/>
        <v>0.32978375794793191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1.5366</v>
      </c>
      <c r="F531" s="10">
        <f>VLOOKUP(B531,home!$B$2:$E$405,3,FALSE)</f>
        <v>1.7354000000000001</v>
      </c>
      <c r="G531" s="10">
        <f>VLOOKUP(C531,away!$B$2:$E$405,4,FALSE)</f>
        <v>1.0226999999999999</v>
      </c>
      <c r="H531" s="10">
        <f>VLOOKUP(A531,away!$A$2:$E$405,3,FALSE)</f>
        <v>1.1789000000000001</v>
      </c>
      <c r="I531" s="10">
        <f>VLOOKUP(C531,away!$B$2:$E$405,3,FALSE)</f>
        <v>1.0906</v>
      </c>
      <c r="J531" s="10">
        <f>VLOOKUP(B531,home!$B$2:$E$405,4,FALSE)</f>
        <v>0.5655</v>
      </c>
      <c r="K531" s="12">
        <f t="shared" si="782"/>
        <v>2.7271478150279997</v>
      </c>
      <c r="L531" s="12">
        <f t="shared" si="783"/>
        <v>0.72706806626999998</v>
      </c>
      <c r="M531" s="13">
        <f t="shared" si="784"/>
        <v>3.1612082265323645E-2</v>
      </c>
      <c r="N531" s="13">
        <f t="shared" si="785"/>
        <v>8.621082107836274E-2</v>
      </c>
      <c r="O531" s="13">
        <f t="shared" si="786"/>
        <v>2.2984135523417024E-2</v>
      </c>
      <c r="P531" s="13">
        <f t="shared" si="787"/>
        <v>6.2681134972994157E-2</v>
      </c>
      <c r="Q531" s="13">
        <f t="shared" si="788"/>
        <v>0.11755482616781343</v>
      </c>
      <c r="R531" s="13">
        <f t="shared" si="789"/>
        <v>8.3555154849492136E-3</v>
      </c>
      <c r="S531" s="13">
        <f t="shared" si="790"/>
        <v>3.1071384736117823E-2</v>
      </c>
      <c r="T531" s="13">
        <f t="shared" si="791"/>
        <v>8.5470360142538102E-2</v>
      </c>
      <c r="U531" s="13">
        <f t="shared" si="792"/>
        <v>2.2786725798211858E-2</v>
      </c>
      <c r="V531" s="13">
        <f t="shared" si="793"/>
        <v>6.845447552110335E-3</v>
      </c>
      <c r="W531" s="13">
        <f t="shared" si="794"/>
        <v>0.10686312910984958</v>
      </c>
      <c r="X531" s="13">
        <f t="shared" si="795"/>
        <v>7.7696768637459668E-2</v>
      </c>
      <c r="Y531" s="13">
        <f t="shared" si="796"/>
        <v>2.8245419664332687E-2</v>
      </c>
      <c r="Z531" s="13">
        <f t="shared" si="797"/>
        <v>2.025009495443689E-3</v>
      </c>
      <c r="AA531" s="13">
        <f t="shared" si="798"/>
        <v>5.5225002209102073E-3</v>
      </c>
      <c r="AB531" s="13">
        <f t="shared" si="799"/>
        <v>7.5303372054734618E-3</v>
      </c>
      <c r="AC531" s="13">
        <f t="shared" si="800"/>
        <v>8.4833153816605156E-4</v>
      </c>
      <c r="AD531" s="13">
        <f t="shared" si="801"/>
        <v>7.2857887264745333E-2</v>
      </c>
      <c r="AE531" s="13">
        <f t="shared" si="802"/>
        <v>5.2972643206096043E-2</v>
      </c>
      <c r="AF531" s="13">
        <f t="shared" si="803"/>
        <v>1.9257358630533447E-2</v>
      </c>
      <c r="AG531" s="13">
        <f t="shared" si="804"/>
        <v>4.6671368336566174E-3</v>
      </c>
      <c r="AH531" s="13">
        <f t="shared" si="805"/>
        <v>3.6807993450765772E-4</v>
      </c>
      <c r="AI531" s="13">
        <f t="shared" si="806"/>
        <v>1.0038083891482077E-3</v>
      </c>
      <c r="AJ531" s="13">
        <f t="shared" si="807"/>
        <v>1.3687669275861559E-3</v>
      </c>
      <c r="AK531" s="13">
        <f t="shared" si="808"/>
        <v>1.244276578616391E-3</v>
      </c>
      <c r="AL531" s="13">
        <f t="shared" si="809"/>
        <v>6.7283620483251502E-5</v>
      </c>
      <c r="AM531" s="13">
        <f t="shared" si="810"/>
        <v>3.97388456123213E-2</v>
      </c>
      <c r="AN531" s="13">
        <f t="shared" si="811"/>
        <v>2.8892845635152521E-2</v>
      </c>
      <c r="AO531" s="13">
        <f t="shared" si="812"/>
        <v>1.0503532702493974E-2</v>
      </c>
      <c r="AP531" s="13">
        <f t="shared" si="813"/>
        <v>2.5455944036686675E-3</v>
      </c>
      <c r="AQ531" s="13">
        <f t="shared" si="814"/>
        <v>4.6270510014577784E-4</v>
      </c>
      <c r="AR531" s="13">
        <f t="shared" si="815"/>
        <v>5.3523833243054201E-5</v>
      </c>
      <c r="AS531" s="13">
        <f t="shared" si="816"/>
        <v>1.4596740488071825E-4</v>
      </c>
      <c r="AT531" s="13">
        <f t="shared" si="817"/>
        <v>1.9903734464287915E-4</v>
      </c>
      <c r="AU531" s="13">
        <f t="shared" si="818"/>
        <v>1.8093475318393427E-4</v>
      </c>
      <c r="AV531" s="13">
        <f t="shared" si="819"/>
        <v>1.233589542020492E-4</v>
      </c>
      <c r="AW531" s="13">
        <f t="shared" si="820"/>
        <v>3.7058735798697944E-6</v>
      </c>
      <c r="AX531" s="13">
        <f t="shared" si="821"/>
        <v>1.8062284330562846E-2</v>
      </c>
      <c r="AY531" s="13">
        <f t="shared" si="822"/>
        <v>1.313251014064125E-2</v>
      </c>
      <c r="AZ531" s="13">
        <f t="shared" si="823"/>
        <v>4.7741143766135983E-3</v>
      </c>
      <c r="BA531" s="13">
        <f t="shared" si="824"/>
        <v>1.1570353693187521E-3</v>
      </c>
      <c r="BB531" s="13">
        <f t="shared" si="825"/>
        <v>2.1031086714414502E-4</v>
      </c>
      <c r="BC531" s="13">
        <f t="shared" si="826"/>
        <v>3.0582063098012092E-5</v>
      </c>
      <c r="BD531" s="13">
        <f t="shared" si="827"/>
        <v>6.4859116558975581E-6</v>
      </c>
      <c r="BE531" s="13">
        <f t="shared" si="828"/>
        <v>1.7688039800845658E-5</v>
      </c>
      <c r="BF531" s="13">
        <f t="shared" si="829"/>
        <v>2.4118949547502274E-5</v>
      </c>
      <c r="BG531" s="13">
        <f t="shared" si="830"/>
        <v>2.1925313519747128E-5</v>
      </c>
      <c r="BH531" s="13">
        <f t="shared" si="831"/>
        <v>1.4948392714795562E-5</v>
      </c>
      <c r="BI531" s="13">
        <f t="shared" si="832"/>
        <v>8.1532953060670359E-6</v>
      </c>
      <c r="BJ531" s="14">
        <f t="shared" si="833"/>
        <v>0.77130671133654849</v>
      </c>
      <c r="BK531" s="14">
        <f t="shared" si="834"/>
        <v>0.1462581748258365</v>
      </c>
      <c r="BL531" s="14">
        <f t="shared" si="835"/>
        <v>7.1960288255517688E-2</v>
      </c>
      <c r="BM531" s="14">
        <f t="shared" si="836"/>
        <v>0.64902286415342447</v>
      </c>
      <c r="BN531" s="14">
        <f t="shared" si="837"/>
        <v>0.3293985154928602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1.5366</v>
      </c>
      <c r="F532" s="10">
        <f>VLOOKUP(B532,home!$B$2:$E$405,3,FALSE)</f>
        <v>1.1931</v>
      </c>
      <c r="G532" s="10">
        <f>VLOOKUP(C532,away!$B$2:$E$405,4,FALSE)</f>
        <v>1.3016000000000001</v>
      </c>
      <c r="H532" s="10">
        <f>VLOOKUP(A532,away!$A$2:$E$405,3,FALSE)</f>
        <v>1.1789000000000001</v>
      </c>
      <c r="I532" s="10">
        <f>VLOOKUP(C532,away!$B$2:$E$405,3,FALSE)</f>
        <v>0.84819999999999995</v>
      </c>
      <c r="J532" s="10">
        <f>VLOOKUP(B532,home!$B$2:$E$405,4,FALSE)</f>
        <v>1.4137</v>
      </c>
      <c r="K532" s="12">
        <f t="shared" si="782"/>
        <v>2.386246005936</v>
      </c>
      <c r="L532" s="12">
        <f t="shared" si="783"/>
        <v>1.413619390826</v>
      </c>
      <c r="M532" s="13">
        <f t="shared" si="784"/>
        <v>2.2373783237160265E-2</v>
      </c>
      <c r="N532" s="13">
        <f t="shared" si="785"/>
        <v>5.3389350887351514E-2</v>
      </c>
      <c r="O532" s="13">
        <f t="shared" si="786"/>
        <v>3.1628013830187464E-2</v>
      </c>
      <c r="P532" s="13">
        <f t="shared" si="787"/>
        <v>7.5472221677973406E-2</v>
      </c>
      <c r="Q532" s="13">
        <f t="shared" si="788"/>
        <v>6.3700062657229106E-2</v>
      </c>
      <c r="R532" s="13">
        <f t="shared" si="789"/>
        <v>2.235498682183296E-2</v>
      </c>
      <c r="S532" s="13">
        <f t="shared" si="790"/>
        <v>6.3646547665089009E-2</v>
      </c>
      <c r="T532" s="13">
        <f t="shared" si="791"/>
        <v>9.0047643769090233E-2</v>
      </c>
      <c r="U532" s="13">
        <f t="shared" si="792"/>
        <v>5.3344498016350807E-2</v>
      </c>
      <c r="V532" s="13">
        <f t="shared" si="793"/>
        <v>2.3855034575760693E-2</v>
      </c>
      <c r="W532" s="13">
        <f t="shared" si="794"/>
        <v>5.0668006697895299E-2</v>
      </c>
      <c r="X532" s="13">
        <f t="shared" si="795"/>
        <v>7.1625276762646434E-2</v>
      </c>
      <c r="Y532" s="13">
        <f t="shared" si="796"/>
        <v>5.062544005247796E-2</v>
      </c>
      <c r="Z532" s="13">
        <f t="shared" si="797"/>
        <v>1.0533814284334255E-2</v>
      </c>
      <c r="AA532" s="13">
        <f t="shared" si="798"/>
        <v>2.5136272263264196E-2</v>
      </c>
      <c r="AB532" s="13">
        <f t="shared" si="799"/>
        <v>2.999066464616703E-2</v>
      </c>
      <c r="AC532" s="13">
        <f t="shared" si="800"/>
        <v>5.0293027070833288E-3</v>
      </c>
      <c r="AD532" s="13">
        <f t="shared" si="801"/>
        <v>3.0226582152897783E-2</v>
      </c>
      <c r="AE532" s="13">
        <f t="shared" si="802"/>
        <v>4.2728882649731403E-2</v>
      </c>
      <c r="AF532" s="13">
        <f t="shared" si="803"/>
        <v>3.0201188530994481E-2</v>
      </c>
      <c r="AG532" s="13">
        <f t="shared" si="804"/>
        <v>1.4230995244468532E-2</v>
      </c>
      <c r="AH532" s="13">
        <f t="shared" si="805"/>
        <v>3.7227010329237025E-3</v>
      </c>
      <c r="AI532" s="13">
        <f t="shared" si="806"/>
        <v>8.8832804711080071E-3</v>
      </c>
      <c r="AJ532" s="13">
        <f t="shared" si="807"/>
        <v>1.0598846271895376E-2</v>
      </c>
      <c r="AK532" s="13">
        <f t="shared" si="808"/>
        <v>8.4304848612800024E-3</v>
      </c>
      <c r="AL532" s="13">
        <f t="shared" si="809"/>
        <v>6.7860253184932656E-4</v>
      </c>
      <c r="AM532" s="13">
        <f t="shared" si="810"/>
        <v>1.442561218708974E-2</v>
      </c>
      <c r="AN532" s="13">
        <f t="shared" si="811"/>
        <v>2.0392325112205918E-2</v>
      </c>
      <c r="AO532" s="13">
        <f t="shared" si="812"/>
        <v>1.441349310132114E-2</v>
      </c>
      <c r="AP532" s="13">
        <f t="shared" si="813"/>
        <v>6.7917311125214475E-3</v>
      </c>
      <c r="AQ532" s="13">
        <f t="shared" si="814"/>
        <v>2.4002306994841405E-3</v>
      </c>
      <c r="AR532" s="13">
        <f t="shared" si="815"/>
        <v>1.0524964732777846E-3</v>
      </c>
      <c r="AS532" s="13">
        <f t="shared" si="816"/>
        <v>2.5115155056208392E-3</v>
      </c>
      <c r="AT532" s="13">
        <f t="shared" si="817"/>
        <v>2.9965469220670309E-3</v>
      </c>
      <c r="AU532" s="13">
        <f t="shared" si="818"/>
        <v>2.3834993747940889E-3</v>
      </c>
      <c r="AV532" s="13">
        <f t="shared" si="819"/>
        <v>1.4219039658133368E-3</v>
      </c>
      <c r="AW532" s="13">
        <f t="shared" si="820"/>
        <v>6.3585879573731471E-5</v>
      </c>
      <c r="AX532" s="13">
        <f t="shared" si="821"/>
        <v>5.7371765774374339E-3</v>
      </c>
      <c r="AY532" s="13">
        <f t="shared" si="822"/>
        <v>8.1101840584583001E-3</v>
      </c>
      <c r="AZ532" s="13">
        <f t="shared" si="823"/>
        <v>5.7323567241022808E-3</v>
      </c>
      <c r="BA532" s="13">
        <f t="shared" si="824"/>
        <v>2.7011235401075973E-3</v>
      </c>
      <c r="BB532" s="13">
        <f t="shared" si="825"/>
        <v>9.5459015332816771E-4</v>
      </c>
      <c r="BC532" s="13">
        <f t="shared" si="826"/>
        <v>2.6988543020725235E-4</v>
      </c>
      <c r="BD532" s="13">
        <f t="shared" si="827"/>
        <v>2.4797157056690908E-4</v>
      </c>
      <c r="BE532" s="13">
        <f t="shared" si="828"/>
        <v>5.9172116985096372E-4</v>
      </c>
      <c r="BF532" s="13">
        <f t="shared" si="829"/>
        <v>7.0599613909231988E-4</v>
      </c>
      <c r="BG532" s="13">
        <f t="shared" si="830"/>
        <v>5.6156015570509499E-4</v>
      </c>
      <c r="BH532" s="13">
        <f t="shared" si="831"/>
        <v>3.3500516966102029E-4</v>
      </c>
      <c r="BI532" s="13">
        <f t="shared" si="832"/>
        <v>1.5988094961430431E-4</v>
      </c>
      <c r="BJ532" s="14">
        <f t="shared" si="833"/>
        <v>0.57937213810104626</v>
      </c>
      <c r="BK532" s="14">
        <f t="shared" si="834"/>
        <v>0.1991656764533743</v>
      </c>
      <c r="BL532" s="14">
        <f t="shared" si="835"/>
        <v>0.20705784561107327</v>
      </c>
      <c r="BM532" s="14">
        <f t="shared" si="836"/>
        <v>0.71916445715920851</v>
      </c>
      <c r="BN532" s="14">
        <f t="shared" si="837"/>
        <v>0.2689184191117347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1.5366</v>
      </c>
      <c r="F533" s="10">
        <f>VLOOKUP(B533,home!$B$2:$E$405,3,FALSE)</f>
        <v>0.56940000000000002</v>
      </c>
      <c r="G533" s="10">
        <f>VLOOKUP(C533,away!$B$2:$E$405,4,FALSE)</f>
        <v>1.2085999999999999</v>
      </c>
      <c r="H533" s="10">
        <f>VLOOKUP(A533,away!$A$2:$E$405,3,FALSE)</f>
        <v>1.1789000000000001</v>
      </c>
      <c r="I533" s="10">
        <f>VLOOKUP(C533,away!$B$2:$E$405,3,FALSE)</f>
        <v>0.84819999999999995</v>
      </c>
      <c r="J533" s="10">
        <f>VLOOKUP(B533,home!$B$2:$E$405,4,FALSE)</f>
        <v>1.6964999999999999</v>
      </c>
      <c r="K533" s="12">
        <f t="shared" si="782"/>
        <v>1.0574525323440001</v>
      </c>
      <c r="L533" s="12">
        <f t="shared" si="783"/>
        <v>1.6964032655699999</v>
      </c>
      <c r="M533" s="13">
        <f t="shared" si="784"/>
        <v>6.3681842896064517E-2</v>
      </c>
      <c r="N533" s="13">
        <f t="shared" si="785"/>
        <v>6.734052603477618E-2</v>
      </c>
      <c r="O533" s="13">
        <f t="shared" si="786"/>
        <v>0.10803008624639954</v>
      </c>
      <c r="P533" s="13">
        <f t="shared" si="787"/>
        <v>0.11423668827059591</v>
      </c>
      <c r="Q533" s="13">
        <f t="shared" si="788"/>
        <v>3.5604704892425565E-2</v>
      </c>
      <c r="R533" s="13">
        <f t="shared" si="789"/>
        <v>9.1631295544100475E-2</v>
      </c>
      <c r="S533" s="13">
        <f t="shared" si="790"/>
        <v>5.1231325734135552E-2</v>
      </c>
      <c r="T533" s="13">
        <f t="shared" si="791"/>
        <v>6.0399937649166881E-2</v>
      </c>
      <c r="U533" s="13">
        <f t="shared" si="792"/>
        <v>9.6895745515070519E-2</v>
      </c>
      <c r="V533" s="13">
        <f t="shared" si="793"/>
        <v>1.0211347748301566E-2</v>
      </c>
      <c r="W533" s="13">
        <f t="shared" si="794"/>
        <v>1.255009511728541E-2</v>
      </c>
      <c r="X533" s="13">
        <f t="shared" si="795"/>
        <v>2.129002234017708E-2</v>
      </c>
      <c r="Y533" s="13">
        <f t="shared" si="796"/>
        <v>1.8058231710967328E-2</v>
      </c>
      <c r="Z533" s="13">
        <f t="shared" si="797"/>
        <v>5.1814542996473936E-2</v>
      </c>
      <c r="AA533" s="13">
        <f t="shared" si="798"/>
        <v>5.479141970386843E-2</v>
      </c>
      <c r="AB533" s="13">
        <f t="shared" si="799"/>
        <v>2.8969662758289303E-2</v>
      </c>
      <c r="AC533" s="13">
        <f t="shared" si="800"/>
        <v>1.1448618009622913E-3</v>
      </c>
      <c r="AD533" s="13">
        <f t="shared" si="801"/>
        <v>3.3177824657328815E-3</v>
      </c>
      <c r="AE533" s="13">
        <f t="shared" si="802"/>
        <v>5.6282970093201462E-3</v>
      </c>
      <c r="AF533" s="13">
        <f t="shared" si="803"/>
        <v>4.7739307131042814E-3</v>
      </c>
      <c r="AG533" s="13">
        <f t="shared" si="804"/>
        <v>2.6995038837716733E-3</v>
      </c>
      <c r="AH533" s="13">
        <f t="shared" si="805"/>
        <v>2.1974589985808892E-2</v>
      </c>
      <c r="AI533" s="13">
        <f t="shared" si="806"/>
        <v>2.3237085827714714E-2</v>
      </c>
      <c r="AJ533" s="13">
        <f t="shared" si="807"/>
        <v>1.2286057626405899E-2</v>
      </c>
      <c r="AK533" s="13">
        <f t="shared" si="808"/>
        <v>4.3306409165224111E-3</v>
      </c>
      <c r="AL533" s="13">
        <f t="shared" si="809"/>
        <v>8.2149143128849202E-5</v>
      </c>
      <c r="AM533" s="13">
        <f t="shared" si="810"/>
        <v>7.0167949403115136E-4</v>
      </c>
      <c r="AN533" s="13">
        <f t="shared" si="811"/>
        <v>1.1903313850579504E-3</v>
      </c>
      <c r="AO533" s="13">
        <f t="shared" si="812"/>
        <v>1.0096410243613844E-3</v>
      </c>
      <c r="AP533" s="13">
        <f t="shared" si="813"/>
        <v>5.70919443593364E-4</v>
      </c>
      <c r="AQ533" s="13">
        <f t="shared" si="814"/>
        <v>2.4212740212229753E-4</v>
      </c>
      <c r="AR533" s="13">
        <f t="shared" si="815"/>
        <v>7.4555532422976032E-3</v>
      </c>
      <c r="AS533" s="13">
        <f t="shared" si="816"/>
        <v>7.8838936560931203E-3</v>
      </c>
      <c r="AT533" s="13">
        <f t="shared" si="817"/>
        <v>4.1684216556832328E-3</v>
      </c>
      <c r="AU533" s="13">
        <f t="shared" si="818"/>
        <v>1.4693026785599348E-3</v>
      </c>
      <c r="AV533" s="13">
        <f t="shared" si="819"/>
        <v>3.8842945955575633E-4</v>
      </c>
      <c r="AW533" s="13">
        <f t="shared" si="820"/>
        <v>4.0934596933275689E-6</v>
      </c>
      <c r="AX533" s="13">
        <f t="shared" si="821"/>
        <v>1.2366545964284954E-4</v>
      </c>
      <c r="AY533" s="13">
        <f t="shared" si="822"/>
        <v>2.0978648957634501E-4</v>
      </c>
      <c r="AZ533" s="13">
        <f t="shared" si="823"/>
        <v>1.7794124299488925E-4</v>
      </c>
      <c r="BA533" s="13">
        <f t="shared" si="824"/>
        <v>1.0062003523203832E-4</v>
      </c>
      <c r="BB533" s="13">
        <f t="shared" si="825"/>
        <v>4.2673039087349571E-5</v>
      </c>
      <c r="BC533" s="13">
        <f t="shared" si="826"/>
        <v>1.4478136571915209E-5</v>
      </c>
      <c r="BD533" s="13">
        <f t="shared" si="827"/>
        <v>2.1079374778107765E-3</v>
      </c>
      <c r="BE533" s="13">
        <f t="shared" si="828"/>
        <v>2.2290438239338296E-3</v>
      </c>
      <c r="BF533" s="13">
        <f t="shared" si="829"/>
        <v>1.1785540181622907E-3</v>
      </c>
      <c r="BG533" s="13">
        <f t="shared" si="830"/>
        <v>4.1542164366997037E-4</v>
      </c>
      <c r="BH533" s="13">
        <f t="shared" si="831"/>
        <v>1.0982216727232925E-4</v>
      </c>
      <c r="BI533" s="13">
        <f t="shared" si="832"/>
        <v>2.322634577792619E-5</v>
      </c>
      <c r="BJ533" s="14">
        <f t="shared" si="833"/>
        <v>0.23604689496899894</v>
      </c>
      <c r="BK533" s="14">
        <f t="shared" si="834"/>
        <v>0.24079800208276503</v>
      </c>
      <c r="BL533" s="14">
        <f t="shared" si="835"/>
        <v>0.46957619029299702</v>
      </c>
      <c r="BM533" s="14">
        <f t="shared" si="836"/>
        <v>0.51750479342698963</v>
      </c>
      <c r="BN533" s="14">
        <f t="shared" si="837"/>
        <v>0.48052514388436218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1.2417</v>
      </c>
      <c r="F534" s="10">
        <f>VLOOKUP(B534,home!$B$2:$E$405,3,FALSE)</f>
        <v>2.2147000000000001</v>
      </c>
      <c r="G534" s="10">
        <f>VLOOKUP(C534,away!$B$2:$E$405,4,FALSE)</f>
        <v>1.1505000000000001</v>
      </c>
      <c r="H534" s="10">
        <f>VLOOKUP(A534,away!$A$2:$E$405,3,FALSE)</f>
        <v>0.875</v>
      </c>
      <c r="I534" s="10">
        <f>VLOOKUP(C534,away!$B$2:$E$405,3,FALSE)</f>
        <v>0.81630000000000003</v>
      </c>
      <c r="J534" s="10">
        <f>VLOOKUP(B534,home!$B$2:$E$405,4,FALSE)</f>
        <v>0.71430000000000005</v>
      </c>
      <c r="K534" s="12">
        <f t="shared" si="782"/>
        <v>3.1638669349950006</v>
      </c>
      <c r="L534" s="12">
        <f t="shared" si="783"/>
        <v>0.51019770375000006</v>
      </c>
      <c r="M534" s="13">
        <f t="shared" si="784"/>
        <v>2.5373127467052448E-2</v>
      </c>
      <c r="N534" s="13">
        <f t="shared" si="785"/>
        <v>8.0277199030420687E-2</v>
      </c>
      <c r="O534" s="13">
        <f t="shared" si="786"/>
        <v>1.2945311370646209E-2</v>
      </c>
      <c r="P534" s="13">
        <f t="shared" si="787"/>
        <v>4.0957242608802354E-2</v>
      </c>
      <c r="Q534" s="13">
        <f t="shared" si="788"/>
        <v>0.12699318782318039</v>
      </c>
      <c r="R534" s="13">
        <f t="shared" si="789"/>
        <v>3.3023340678162314E-3</v>
      </c>
      <c r="S534" s="13">
        <f t="shared" si="790"/>
        <v>1.6528271143304667E-2</v>
      </c>
      <c r="T534" s="13">
        <f t="shared" si="791"/>
        <v>6.4791632819279091E-2</v>
      </c>
      <c r="U534" s="13">
        <f t="shared" si="792"/>
        <v>1.0448145565471313E-2</v>
      </c>
      <c r="V534" s="13">
        <f t="shared" si="793"/>
        <v>2.9644329287591272E-3</v>
      </c>
      <c r="W534" s="13">
        <f t="shared" si="794"/>
        <v>0.13392984930779006</v>
      </c>
      <c r="X534" s="13">
        <f t="shared" si="795"/>
        <v>6.8330701580417999E-2</v>
      </c>
      <c r="Y534" s="13">
        <f t="shared" si="796"/>
        <v>1.7431083520977882E-2</v>
      </c>
      <c r="Z534" s="13">
        <f t="shared" si="797"/>
        <v>5.6161441947174607E-4</v>
      </c>
      <c r="AA534" s="13">
        <f t="shared" si="798"/>
        <v>1.7768732919830699E-3</v>
      </c>
      <c r="AB534" s="13">
        <f t="shared" si="799"/>
        <v>2.8108953280904765E-3</v>
      </c>
      <c r="AC534" s="13">
        <f t="shared" si="800"/>
        <v>2.9907379081069651E-4</v>
      </c>
      <c r="AD534" s="13">
        <f t="shared" si="801"/>
        <v>0.10593405545844499</v>
      </c>
      <c r="AE534" s="13">
        <f t="shared" si="802"/>
        <v>5.4047311843823782E-2</v>
      </c>
      <c r="AF534" s="13">
        <f t="shared" si="803"/>
        <v>1.3787407198289537E-2</v>
      </c>
      <c r="AG534" s="13">
        <f t="shared" si="804"/>
        <v>2.3447678310778478E-3</v>
      </c>
      <c r="AH534" s="13">
        <f t="shared" si="805"/>
        <v>7.1633596801843537E-5</v>
      </c>
      <c r="AI534" s="13">
        <f t="shared" si="806"/>
        <v>2.2663916835611642E-4</v>
      </c>
      <c r="AJ534" s="13">
        <f t="shared" si="807"/>
        <v>3.5852808546834106E-4</v>
      </c>
      <c r="AK534" s="13">
        <f t="shared" si="808"/>
        <v>3.7811171829344858E-4</v>
      </c>
      <c r="AL534" s="13">
        <f t="shared" si="809"/>
        <v>1.9310568354766367E-5</v>
      </c>
      <c r="AM534" s="13">
        <f t="shared" si="810"/>
        <v>6.7032251070980139E-2</v>
      </c>
      <c r="AN534" s="13">
        <f t="shared" si="811"/>
        <v>3.4199700573607543E-2</v>
      </c>
      <c r="AO534" s="13">
        <f t="shared" si="812"/>
        <v>8.7243043507960645E-3</v>
      </c>
      <c r="AP534" s="13">
        <f t="shared" si="813"/>
        <v>1.483706682197429E-3</v>
      </c>
      <c r="AQ534" s="13">
        <f t="shared" si="814"/>
        <v>1.8924593557391483E-4</v>
      </c>
      <c r="AR534" s="13">
        <f t="shared" si="815"/>
        <v>7.309459319930788E-6</v>
      </c>
      <c r="AS534" s="13">
        <f t="shared" si="816"/>
        <v>2.3126156655020063E-5</v>
      </c>
      <c r="AT534" s="13">
        <f t="shared" si="817"/>
        <v>3.6584041187166288E-5</v>
      </c>
      <c r="AU534" s="13">
        <f t="shared" si="818"/>
        <v>3.858234608685689E-5</v>
      </c>
      <c r="AV534" s="13">
        <f t="shared" si="819"/>
        <v>3.0517352264685062E-5</v>
      </c>
      <c r="AW534" s="13">
        <f t="shared" si="820"/>
        <v>8.6586316571761229E-7</v>
      </c>
      <c r="AX534" s="13">
        <f t="shared" si="821"/>
        <v>3.5346853790292884E-2</v>
      </c>
      <c r="AY534" s="13">
        <f t="shared" si="822"/>
        <v>1.8033883638594411E-2</v>
      </c>
      <c r="AZ534" s="13">
        <f t="shared" si="823"/>
        <v>4.600423011052783E-3</v>
      </c>
      <c r="BA534" s="13">
        <f t="shared" si="824"/>
        <v>7.8237508550593022E-4</v>
      </c>
      <c r="BB534" s="13">
        <f t="shared" si="825"/>
        <v>9.97914930240839E-5</v>
      </c>
      <c r="BC534" s="13">
        <f t="shared" si="826"/>
        <v>1.0182678118934356E-5</v>
      </c>
      <c r="BD534" s="13">
        <f t="shared" si="827"/>
        <v>6.2154489344712032E-7</v>
      </c>
      <c r="BE534" s="13">
        <f t="shared" si="828"/>
        <v>1.966485336992335E-6</v>
      </c>
      <c r="BF534" s="13">
        <f t="shared" si="829"/>
        <v>3.1108489679312752E-6</v>
      </c>
      <c r="BG534" s="13">
        <f t="shared" si="830"/>
        <v>3.2807707298003614E-6</v>
      </c>
      <c r="BH534" s="13">
        <f t="shared" si="831"/>
        <v>2.5949805083286951E-6</v>
      </c>
      <c r="BI534" s="13">
        <f t="shared" si="832"/>
        <v>1.642034605451535E-6</v>
      </c>
      <c r="BJ534" s="14">
        <f t="shared" si="833"/>
        <v>0.83836991472344635</v>
      </c>
      <c r="BK534" s="14">
        <f t="shared" si="834"/>
        <v>0.10417534214567846</v>
      </c>
      <c r="BL534" s="14">
        <f t="shared" si="835"/>
        <v>3.2467808213482656E-2</v>
      </c>
      <c r="BM534" s="14">
        <f t="shared" si="836"/>
        <v>0.66769325935873203</v>
      </c>
      <c r="BN534" s="14">
        <f t="shared" si="837"/>
        <v>0.28984840236791831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1.2417</v>
      </c>
      <c r="F535" s="10">
        <f>VLOOKUP(B535,home!$B$2:$E$405,3,FALSE)</f>
        <v>0.34510000000000002</v>
      </c>
      <c r="G535" s="10">
        <f>VLOOKUP(C535,away!$B$2:$E$405,4,FALSE)</f>
        <v>0.4602</v>
      </c>
      <c r="H535" s="10">
        <f>VLOOKUP(A535,away!$A$2:$E$405,3,FALSE)</f>
        <v>0.875</v>
      </c>
      <c r="I535" s="10">
        <f>VLOOKUP(C535,away!$B$2:$E$405,3,FALSE)</f>
        <v>1.3061</v>
      </c>
      <c r="J535" s="10">
        <f>VLOOKUP(B535,home!$B$2:$E$405,4,FALSE)</f>
        <v>0.81630000000000003</v>
      </c>
      <c r="K535" s="12">
        <f t="shared" si="782"/>
        <v>0.19720061033400002</v>
      </c>
      <c r="L535" s="12">
        <f t="shared" si="783"/>
        <v>0.93289825125000003</v>
      </c>
      <c r="M535" s="13">
        <f t="shared" si="784"/>
        <v>0.32300132242138729</v>
      </c>
      <c r="N535" s="13">
        <f t="shared" si="785"/>
        <v>6.3696057920186691E-2</v>
      </c>
      <c r="O535" s="13">
        <f t="shared" si="786"/>
        <v>0.30132736883834965</v>
      </c>
      <c r="P535" s="13">
        <f t="shared" si="787"/>
        <v>5.9421941045260877E-2</v>
      </c>
      <c r="Q535" s="13">
        <f t="shared" si="788"/>
        <v>6.2804507488653152E-3</v>
      </c>
      <c r="R535" s="13">
        <f t="shared" si="789"/>
        <v>0.14055388772153005</v>
      </c>
      <c r="S535" s="13">
        <f t="shared" si="790"/>
        <v>2.7329354653384064E-3</v>
      </c>
      <c r="T535" s="13">
        <f t="shared" si="791"/>
        <v>5.8590215206782053E-3</v>
      </c>
      <c r="U535" s="13">
        <f t="shared" si="792"/>
        <v>2.7717312443502229E-2</v>
      </c>
      <c r="V535" s="13">
        <f t="shared" si="793"/>
        <v>5.5863661927805208E-5</v>
      </c>
      <c r="W535" s="13">
        <f t="shared" si="794"/>
        <v>4.1283624028295594E-4</v>
      </c>
      <c r="X535" s="13">
        <f t="shared" si="795"/>
        <v>3.8513420661259441E-4</v>
      </c>
      <c r="Y535" s="13">
        <f t="shared" si="796"/>
        <v>1.7964551392272272E-4</v>
      </c>
      <c r="Z535" s="13">
        <f t="shared" si="797"/>
        <v>4.3707492020601417E-2</v>
      </c>
      <c r="AA535" s="13">
        <f t="shared" si="798"/>
        <v>8.6191441026310343E-3</v>
      </c>
      <c r="AB535" s="13">
        <f t="shared" si="799"/>
        <v>8.4985023879776832E-4</v>
      </c>
      <c r="AC535" s="13">
        <f t="shared" si="800"/>
        <v>6.4232074979629849E-7</v>
      </c>
      <c r="AD535" s="13">
        <f t="shared" si="801"/>
        <v>2.035288963794819E-5</v>
      </c>
      <c r="AE535" s="13">
        <f t="shared" si="802"/>
        <v>1.8987175151126112E-5</v>
      </c>
      <c r="AF535" s="13">
        <f t="shared" si="803"/>
        <v>8.8565512473315015E-6</v>
      </c>
      <c r="AG535" s="13">
        <f t="shared" si="804"/>
        <v>2.7540870569138555E-6</v>
      </c>
      <c r="AH535" s="13">
        <f t="shared" si="805"/>
        <v>1.0193660718135596E-2</v>
      </c>
      <c r="AI535" s="13">
        <f t="shared" si="806"/>
        <v>2.01019611515406E-3</v>
      </c>
      <c r="AJ535" s="13">
        <f t="shared" si="807"/>
        <v>1.982059503997082E-4</v>
      </c>
      <c r="AK535" s="13">
        <f t="shared" si="808"/>
        <v>1.3028778130217666E-5</v>
      </c>
      <c r="AL535" s="13">
        <f t="shared" si="809"/>
        <v>4.7266612335103194E-9</v>
      </c>
      <c r="AM535" s="13">
        <f t="shared" si="810"/>
        <v>8.0272045173278623E-7</v>
      </c>
      <c r="AN535" s="13">
        <f t="shared" si="811"/>
        <v>7.4885650566412637E-7</v>
      </c>
      <c r="AO535" s="13">
        <f t="shared" si="812"/>
        <v>3.4930346228562454E-7</v>
      </c>
      <c r="AP535" s="13">
        <f t="shared" si="813"/>
        <v>1.0862152970727652E-7</v>
      </c>
      <c r="AQ535" s="13">
        <f t="shared" si="814"/>
        <v>2.5333208778004539E-8</v>
      </c>
      <c r="AR535" s="13">
        <f t="shared" si="815"/>
        <v>1.901929651556904E-3</v>
      </c>
      <c r="AS535" s="13">
        <f t="shared" si="816"/>
        <v>3.7506168809935337E-4</v>
      </c>
      <c r="AT535" s="13">
        <f t="shared" si="817"/>
        <v>3.6981196903046416E-5</v>
      </c>
      <c r="AU535" s="13">
        <f t="shared" si="818"/>
        <v>2.4309048667208623E-6</v>
      </c>
      <c r="AV535" s="13">
        <f t="shared" si="819"/>
        <v>1.198439808453112E-7</v>
      </c>
      <c r="AW535" s="13">
        <f t="shared" si="820"/>
        <v>2.4154302996264392E-11</v>
      </c>
      <c r="AX535" s="13">
        <f t="shared" si="821"/>
        <v>2.6382827168214923E-8</v>
      </c>
      <c r="AY535" s="13">
        <f t="shared" si="822"/>
        <v>2.4612493328258689E-8</v>
      </c>
      <c r="AZ535" s="13">
        <f t="shared" si="823"/>
        <v>1.1480475992417409E-8</v>
      </c>
      <c r="BA535" s="13">
        <f t="shared" si="824"/>
        <v>3.570038658947938E-9</v>
      </c>
      <c r="BB535" s="13">
        <f t="shared" si="825"/>
        <v>8.326207054568564E-10</v>
      </c>
      <c r="BC535" s="13">
        <f t="shared" si="826"/>
        <v>1.5535008001504859E-10</v>
      </c>
      <c r="BD535" s="13">
        <f t="shared" si="827"/>
        <v>2.9571780765632618E-4</v>
      </c>
      <c r="BE535" s="13">
        <f t="shared" si="828"/>
        <v>5.831573215645993E-5</v>
      </c>
      <c r="BF535" s="13">
        <f t="shared" si="829"/>
        <v>5.7499489866639843E-6</v>
      </c>
      <c r="BG535" s="13">
        <f t="shared" si="830"/>
        <v>3.7796448318650097E-7</v>
      </c>
      <c r="BH535" s="13">
        <f t="shared" si="831"/>
        <v>1.8633706692238211E-8</v>
      </c>
      <c r="BI535" s="13">
        <f t="shared" si="832"/>
        <v>7.3491566649882387E-10</v>
      </c>
      <c r="BJ535" s="14">
        <f t="shared" si="833"/>
        <v>7.6866198722605888E-2</v>
      </c>
      <c r="BK535" s="14">
        <f t="shared" si="834"/>
        <v>0.38521273425381874</v>
      </c>
      <c r="BL535" s="14">
        <f t="shared" si="835"/>
        <v>0.4941593590139422</v>
      </c>
      <c r="BM535" s="14">
        <f t="shared" si="836"/>
        <v>0.10566473072704935</v>
      </c>
      <c r="BN535" s="14">
        <f t="shared" si="837"/>
        <v>0.89428102869557979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</v>
      </c>
      <c r="F536" s="10">
        <f>VLOOKUP(B536,home!$B$2:$E$405,3,FALSE)</f>
        <v>0.66669999999999996</v>
      </c>
      <c r="G536" s="10">
        <f>VLOOKUP(C536,away!$B$2:$E$405,4,FALSE)</f>
        <v>1.1111</v>
      </c>
      <c r="H536" s="10">
        <f>VLOOKUP(A536,away!$A$2:$E$405,3,FALSE)</f>
        <v>1.1161000000000001</v>
      </c>
      <c r="I536" s="10">
        <f>VLOOKUP(C536,away!$B$2:$E$405,3,FALSE)</f>
        <v>0.59730000000000005</v>
      </c>
      <c r="J536" s="10">
        <f>VLOOKUP(B536,home!$B$2:$E$405,4,FALSE)</f>
        <v>1.1200000000000001</v>
      </c>
      <c r="K536" s="12">
        <f t="shared" si="782"/>
        <v>1.1111555549999999</v>
      </c>
      <c r="L536" s="12">
        <f t="shared" si="783"/>
        <v>0.74664411360000016</v>
      </c>
      <c r="M536" s="13">
        <f t="shared" si="784"/>
        <v>0.15601553886253244</v>
      </c>
      <c r="N536" s="13">
        <f t="shared" si="785"/>
        <v>0.17335753267342127</v>
      </c>
      <c r="O536" s="13">
        <f t="shared" si="786"/>
        <v>0.11648808372184191</v>
      </c>
      <c r="P536" s="13">
        <f t="shared" si="787"/>
        <v>0.1294363813188297</v>
      </c>
      <c r="Q536" s="13">
        <f t="shared" si="788"/>
        <v>9.6313592715583041E-2</v>
      </c>
      <c r="R536" s="13">
        <f t="shared" si="789"/>
        <v>4.3487571007728626E-2</v>
      </c>
      <c r="S536" s="13">
        <f t="shared" si="790"/>
        <v>2.6846327184876572E-2</v>
      </c>
      <c r="T536" s="13">
        <f t="shared" si="791"/>
        <v>7.1911977060757928E-2</v>
      </c>
      <c r="U536" s="13">
        <f t="shared" si="792"/>
        <v>4.8321456098694607E-2</v>
      </c>
      <c r="V536" s="13">
        <f t="shared" si="793"/>
        <v>2.474747400053334E-3</v>
      </c>
      <c r="W536" s="13">
        <f t="shared" si="794"/>
        <v>3.5673127855975865E-2</v>
      </c>
      <c r="X536" s="13">
        <f t="shared" si="795"/>
        <v>2.6635130927364577E-2</v>
      </c>
      <c r="Y536" s="13">
        <f t="shared" si="796"/>
        <v>9.943481860941036E-3</v>
      </c>
      <c r="Z536" s="13">
        <f t="shared" si="797"/>
        <v>1.0823246302560872E-2</v>
      </c>
      <c r="AA536" s="13">
        <f t="shared" si="798"/>
        <v>1.2026310252223719E-2</v>
      </c>
      <c r="AB536" s="13">
        <f t="shared" si="799"/>
        <v>6.6815507214559198E-3</v>
      </c>
      <c r="AC536" s="13">
        <f t="shared" si="800"/>
        <v>1.2832149223583356E-4</v>
      </c>
      <c r="AD536" s="13">
        <f t="shared" si="801"/>
        <v>9.9095985453482027E-3</v>
      </c>
      <c r="AE536" s="13">
        <f t="shared" si="802"/>
        <v>7.3989434220233597E-3</v>
      </c>
      <c r="AF536" s="13">
        <f t="shared" si="803"/>
        <v>2.7621887764565914E-3</v>
      </c>
      <c r="AG536" s="13">
        <f t="shared" si="804"/>
        <v>6.8745733019776707E-4</v>
      </c>
      <c r="AH536" s="13">
        <f t="shared" si="805"/>
        <v>2.0202782854625095E-3</v>
      </c>
      <c r="AI536" s="13">
        <f t="shared" si="806"/>
        <v>2.2448434395375425E-3</v>
      </c>
      <c r="AJ536" s="13">
        <f t="shared" si="807"/>
        <v>1.2471851289737239E-3</v>
      </c>
      <c r="AK536" s="13">
        <f t="shared" si="808"/>
        <v>4.6193889472418142E-4</v>
      </c>
      <c r="AL536" s="13">
        <f t="shared" si="809"/>
        <v>4.2584141865698255E-6</v>
      </c>
      <c r="AM536" s="13">
        <f t="shared" si="810"/>
        <v>2.2022210942967144E-3</v>
      </c>
      <c r="AN536" s="13">
        <f t="shared" si="811"/>
        <v>1.6442754169023928E-3</v>
      </c>
      <c r="AO536" s="13">
        <f t="shared" si="812"/>
        <v>6.138442805836788E-4</v>
      </c>
      <c r="AP536" s="13">
        <f t="shared" si="813"/>
        <v>1.5277440625494358E-4</v>
      </c>
      <c r="AQ536" s="13">
        <f t="shared" si="814"/>
        <v>2.8517027784747157E-5</v>
      </c>
      <c r="AR536" s="13">
        <f t="shared" si="815"/>
        <v>3.0168577793489683E-4</v>
      </c>
      <c r="AS536" s="13">
        <f t="shared" si="816"/>
        <v>3.35219828016857E-4</v>
      </c>
      <c r="AT536" s="13">
        <f t="shared" si="817"/>
        <v>1.8624068702353768E-4</v>
      </c>
      <c r="AU536" s="13">
        <f t="shared" si="818"/>
        <v>6.8980791317740087E-5</v>
      </c>
      <c r="AV536" s="13">
        <f t="shared" si="819"/>
        <v>1.9162097365250659E-5</v>
      </c>
      <c r="AW536" s="13">
        <f t="shared" si="820"/>
        <v>9.8137255088850658E-8</v>
      </c>
      <c r="AX536" s="13">
        <f t="shared" si="821"/>
        <v>4.0783503371099586E-4</v>
      </c>
      <c r="AY536" s="13">
        <f t="shared" si="822"/>
        <v>3.045076272401727E-4</v>
      </c>
      <c r="AZ536" s="13">
        <f t="shared" si="823"/>
        <v>1.13679413712589E-4</v>
      </c>
      <c r="BA536" s="13">
        <f t="shared" si="824"/>
        <v>2.8292688362001243E-5</v>
      </c>
      <c r="BB536" s="13">
        <f t="shared" si="825"/>
        <v>5.2811423058518625E-6</v>
      </c>
      <c r="BC536" s="13">
        <f t="shared" si="826"/>
        <v>7.8862676314964536E-7</v>
      </c>
      <c r="BD536" s="13">
        <f t="shared" si="827"/>
        <v>3.7541985041987904E-5</v>
      </c>
      <c r="BE536" s="13">
        <f t="shared" si="828"/>
        <v>4.1714985225131757E-5</v>
      </c>
      <c r="BF536" s="13">
        <f t="shared" si="829"/>
        <v>2.3175918779824043E-5</v>
      </c>
      <c r="BG536" s="13">
        <f t="shared" si="830"/>
        <v>8.5840169648101002E-6</v>
      </c>
      <c r="BH536" s="13">
        <f t="shared" si="831"/>
        <v>2.3845445336657449E-6</v>
      </c>
      <c r="BI536" s="13">
        <f t="shared" si="832"/>
        <v>5.299199809455153E-7</v>
      </c>
      <c r="BJ536" s="14">
        <f t="shared" si="833"/>
        <v>0.4400950479259868</v>
      </c>
      <c r="BK536" s="14">
        <f t="shared" si="834"/>
        <v>0.31521008229995456</v>
      </c>
      <c r="BL536" s="14">
        <f t="shared" si="835"/>
        <v>0.23400443810282734</v>
      </c>
      <c r="BM536" s="14">
        <f t="shared" si="836"/>
        <v>0.28472970484140775</v>
      </c>
      <c r="BN536" s="14">
        <f t="shared" si="837"/>
        <v>0.71509870029993705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</v>
      </c>
      <c r="F537" s="10">
        <f>VLOOKUP(B537,home!$B$2:$E$405,3,FALSE)</f>
        <v>0.88890000000000002</v>
      </c>
      <c r="G537" s="10">
        <f>VLOOKUP(C537,away!$B$2:$E$405,4,FALSE)</f>
        <v>1.1429</v>
      </c>
      <c r="H537" s="10">
        <f>VLOOKUP(A537,away!$A$2:$E$405,3,FALSE)</f>
        <v>1.1161000000000001</v>
      </c>
      <c r="I537" s="10">
        <f>VLOOKUP(C537,away!$B$2:$E$405,3,FALSE)</f>
        <v>0.76800000000000002</v>
      </c>
      <c r="J537" s="10">
        <f>VLOOKUP(B537,home!$B$2:$E$405,4,FALSE)</f>
        <v>0.44800000000000001</v>
      </c>
      <c r="K537" s="12">
        <f t="shared" si="782"/>
        <v>1.523885715</v>
      </c>
      <c r="L537" s="12">
        <f t="shared" si="783"/>
        <v>0.38400983040000003</v>
      </c>
      <c r="M537" s="13">
        <f t="shared" si="784"/>
        <v>0.14839234318030711</v>
      </c>
      <c r="N537" s="13">
        <f t="shared" si="785"/>
        <v>0.22613297198784765</v>
      </c>
      <c r="O537" s="13">
        <f t="shared" si="786"/>
        <v>5.6984118537328335E-2</v>
      </c>
      <c r="P537" s="13">
        <f t="shared" si="787"/>
        <v>8.683728422090134E-2</v>
      </c>
      <c r="Q537" s="13">
        <f t="shared" si="788"/>
        <v>0.17230040285138815</v>
      </c>
      <c r="R537" s="13">
        <f t="shared" si="789"/>
        <v>1.0941230847506474E-2</v>
      </c>
      <c r="S537" s="13">
        <f t="shared" si="790"/>
        <v>1.2704014521994416E-2</v>
      </c>
      <c r="T537" s="13">
        <f t="shared" si="791"/>
        <v>6.6165048476813246E-2</v>
      </c>
      <c r="U537" s="13">
        <f t="shared" si="792"/>
        <v>1.6673185393032461E-2</v>
      </c>
      <c r="V537" s="13">
        <f t="shared" si="793"/>
        <v>8.2602503917038599E-4</v>
      </c>
      <c r="W537" s="13">
        <f t="shared" si="794"/>
        <v>8.7522040864658521E-2</v>
      </c>
      <c r="X537" s="13">
        <f t="shared" si="795"/>
        <v>3.3609324068699396E-2</v>
      </c>
      <c r="Y537" s="13">
        <f t="shared" si="796"/>
        <v>6.4531554177399454E-3</v>
      </c>
      <c r="Z537" s="13">
        <f t="shared" si="797"/>
        <v>1.4005134007060698E-3</v>
      </c>
      <c r="AA537" s="13">
        <f t="shared" si="798"/>
        <v>2.134222365002051E-3</v>
      </c>
      <c r="AB537" s="13">
        <f t="shared" si="799"/>
        <v>1.6261554873300711E-3</v>
      </c>
      <c r="AC537" s="13">
        <f t="shared" si="800"/>
        <v>3.0211199565087775E-5</v>
      </c>
      <c r="AD537" s="13">
        <f t="shared" si="801"/>
        <v>3.3343396955324865E-2</v>
      </c>
      <c r="AE537" s="13">
        <f t="shared" si="802"/>
        <v>1.2804192209774178E-2</v>
      </c>
      <c r="AF537" s="13">
        <f t="shared" si="803"/>
        <v>2.4584678394421917E-3</v>
      </c>
      <c r="AG537" s="13">
        <f t="shared" si="804"/>
        <v>3.1469193935601683E-4</v>
      </c>
      <c r="AH537" s="13">
        <f t="shared" si="805"/>
        <v>1.3445272836951628E-4</v>
      </c>
      <c r="AI537" s="13">
        <f t="shared" si="806"/>
        <v>2.0489059210508111E-4</v>
      </c>
      <c r="AJ537" s="13">
        <f t="shared" si="807"/>
        <v>1.5611492322341246E-4</v>
      </c>
      <c r="AK537" s="13">
        <f t="shared" si="808"/>
        <v>7.9300433799493319E-5</v>
      </c>
      <c r="AL537" s="13">
        <f t="shared" si="809"/>
        <v>7.0716816435743267E-7</v>
      </c>
      <c r="AM537" s="13">
        <f t="shared" si="810"/>
        <v>1.0162305261958809E-2</v>
      </c>
      <c r="AN537" s="13">
        <f t="shared" si="811"/>
        <v>3.9024251201178299E-3</v>
      </c>
      <c r="AO537" s="13">
        <f t="shared" si="812"/>
        <v>7.4928480426257377E-4</v>
      </c>
      <c r="AP537" s="13">
        <f t="shared" si="813"/>
        <v>9.5910910202056055E-5</v>
      </c>
      <c r="AQ537" s="13">
        <f t="shared" si="814"/>
        <v>9.2076830900502937E-6</v>
      </c>
      <c r="AR537" s="13">
        <f t="shared" si="815"/>
        <v>1.0326233883599049E-5</v>
      </c>
      <c r="AS537" s="13">
        <f t="shared" si="816"/>
        <v>1.5736000304965563E-5</v>
      </c>
      <c r="AT537" s="13">
        <f t="shared" si="817"/>
        <v>1.1989933037986336E-5</v>
      </c>
      <c r="AU537" s="13">
        <f t="shared" si="818"/>
        <v>6.0904292267979746E-6</v>
      </c>
      <c r="AV537" s="13">
        <f t="shared" si="819"/>
        <v>2.3202795242339834E-6</v>
      </c>
      <c r="AW537" s="13">
        <f t="shared" si="820"/>
        <v>1.1495157882023847E-8</v>
      </c>
      <c r="AX537" s="13">
        <f t="shared" si="821"/>
        <v>2.581031970028061E-3</v>
      </c>
      <c r="AY537" s="13">
        <f t="shared" si="822"/>
        <v>9.9114164906745372E-4</v>
      </c>
      <c r="AZ537" s="13">
        <f t="shared" si="823"/>
        <v>1.903040682803846E-4</v>
      </c>
      <c r="BA537" s="13">
        <f t="shared" si="824"/>
        <v>2.4359544328260171E-5</v>
      </c>
      <c r="BB537" s="13">
        <f t="shared" si="825"/>
        <v>2.3385761215291174E-6</v>
      </c>
      <c r="BC537" s="13">
        <f t="shared" si="826"/>
        <v>1.7960724396117734E-7</v>
      </c>
      <c r="BD537" s="13">
        <f t="shared" si="827"/>
        <v>6.6089588705193361E-7</v>
      </c>
      <c r="BE537" s="13">
        <f t="shared" si="828"/>
        <v>1.007129801380695E-6</v>
      </c>
      <c r="BF537" s="13">
        <f t="shared" si="829"/>
        <v>7.6737535873741442E-7</v>
      </c>
      <c r="BG537" s="13">
        <f t="shared" si="830"/>
        <v>3.897974490743153E-7</v>
      </c>
      <c r="BH537" s="13">
        <f t="shared" si="831"/>
        <v>1.4850169109694735E-7</v>
      </c>
      <c r="BI537" s="13">
        <f t="shared" si="832"/>
        <v>4.5259921143196135E-8</v>
      </c>
      <c r="BJ537" s="14">
        <f t="shared" si="833"/>
        <v>0.65981218180574508</v>
      </c>
      <c r="BK537" s="14">
        <f t="shared" si="834"/>
        <v>0.24978172697917017</v>
      </c>
      <c r="BL537" s="14">
        <f t="shared" si="835"/>
        <v>8.8983153143782953E-2</v>
      </c>
      <c r="BM537" s="14">
        <f t="shared" si="836"/>
        <v>0.2973980935502159</v>
      </c>
      <c r="BN537" s="14">
        <f t="shared" si="837"/>
        <v>0.70158835162527899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</v>
      </c>
      <c r="F538" s="10">
        <f>VLOOKUP(B538,home!$B$2:$E$405,3,FALSE)</f>
        <v>0.83330000000000004</v>
      </c>
      <c r="G538" s="10">
        <f>VLOOKUP(C538,away!$B$2:$E$405,4,FALSE)</f>
        <v>0.76190000000000002</v>
      </c>
      <c r="H538" s="10">
        <f>VLOOKUP(A538,away!$A$2:$E$405,3,FALSE)</f>
        <v>1.1161000000000001</v>
      </c>
      <c r="I538" s="10">
        <f>VLOOKUP(C538,away!$B$2:$E$405,3,FALSE)</f>
        <v>1.6639999999999999</v>
      </c>
      <c r="J538" s="10">
        <f>VLOOKUP(B538,home!$B$2:$E$405,4,FALSE)</f>
        <v>1.232</v>
      </c>
      <c r="K538" s="12">
        <f t="shared" si="782"/>
        <v>0.95233690500000012</v>
      </c>
      <c r="L538" s="12">
        <f t="shared" si="783"/>
        <v>2.2880585728000002</v>
      </c>
      <c r="M538" s="13">
        <f t="shared" si="784"/>
        <v>3.9148409710179466E-2</v>
      </c>
      <c r="N538" s="13">
        <f t="shared" si="785"/>
        <v>3.7282475339064258E-2</v>
      </c>
      <c r="O538" s="13">
        <f t="shared" si="786"/>
        <v>8.9573854448862886E-2</v>
      </c>
      <c r="P538" s="13">
        <f t="shared" si="787"/>
        <v>8.5304487314750571E-2</v>
      </c>
      <c r="Q538" s="13">
        <f t="shared" si="788"/>
        <v>1.7752738587571641E-2</v>
      </c>
      <c r="R538" s="13">
        <f t="shared" si="789"/>
        <v>0.10247511278523011</v>
      </c>
      <c r="S538" s="13">
        <f t="shared" si="790"/>
        <v>4.6469675332305373E-2</v>
      </c>
      <c r="T538" s="13">
        <f t="shared" si="791"/>
        <v>4.0619305715970659E-2</v>
      </c>
      <c r="U538" s="13">
        <f t="shared" si="792"/>
        <v>9.7590831749411966E-2</v>
      </c>
      <c r="V538" s="13">
        <f t="shared" si="793"/>
        <v>1.1250838253858808E-2</v>
      </c>
      <c r="W538" s="13">
        <f t="shared" si="794"/>
        <v>5.6355293739206854E-3</v>
      </c>
      <c r="X538" s="13">
        <f t="shared" si="795"/>
        <v>1.2894421296265441E-2</v>
      </c>
      <c r="Y538" s="13">
        <f t="shared" si="796"/>
        <v>1.4751595594107519E-2</v>
      </c>
      <c r="Z538" s="13">
        <f t="shared" si="797"/>
        <v>7.815635343563089E-2</v>
      </c>
      <c r="AA538" s="13">
        <f t="shared" si="798"/>
        <v>7.4431179736974842E-2</v>
      </c>
      <c r="AB538" s="13">
        <f t="shared" si="799"/>
        <v>3.5441779673104669E-2</v>
      </c>
      <c r="AC538" s="13">
        <f t="shared" si="800"/>
        <v>1.5322253767964889E-3</v>
      </c>
      <c r="AD538" s="13">
        <f t="shared" si="801"/>
        <v>1.3417306504990528E-3</v>
      </c>
      <c r="AE538" s="13">
        <f t="shared" si="802"/>
        <v>3.0699583172628785E-3</v>
      </c>
      <c r="AF538" s="13">
        <f t="shared" si="803"/>
        <v>3.5121222229759969E-3</v>
      </c>
      <c r="AG538" s="13">
        <f t="shared" si="804"/>
        <v>2.6786471203338745E-3</v>
      </c>
      <c r="AH538" s="13">
        <f t="shared" si="805"/>
        <v>4.4706578624295501E-2</v>
      </c>
      <c r="AI538" s="13">
        <f t="shared" si="806"/>
        <v>4.2575724720200735E-2</v>
      </c>
      <c r="AJ538" s="13">
        <f t="shared" si="807"/>
        <v>2.0273216954083982E-2</v>
      </c>
      <c r="AK538" s="13">
        <f t="shared" si="808"/>
        <v>6.4356442294819577E-3</v>
      </c>
      <c r="AL538" s="13">
        <f t="shared" si="809"/>
        <v>1.3354892439913205E-4</v>
      </c>
      <c r="AM538" s="13">
        <f t="shared" si="810"/>
        <v>2.5555592300798106E-4</v>
      </c>
      <c r="AN538" s="13">
        <f t="shared" si="811"/>
        <v>5.8472692046822794E-4</v>
      </c>
      <c r="AO538" s="13">
        <f t="shared" si="812"/>
        <v>6.6894472156213652E-4</v>
      </c>
      <c r="AP538" s="13">
        <f t="shared" si="813"/>
        <v>5.1019490163318527E-4</v>
      </c>
      <c r="AQ538" s="13">
        <f t="shared" si="814"/>
        <v>2.9183895462016557E-4</v>
      </c>
      <c r="AR538" s="13">
        <f t="shared" si="815"/>
        <v>2.0458254096375316E-2</v>
      </c>
      <c r="AS538" s="13">
        <f t="shared" si="816"/>
        <v>1.9483150387845642E-2</v>
      </c>
      <c r="AT538" s="13">
        <f t="shared" si="817"/>
        <v>9.2772615700052342E-3</v>
      </c>
      <c r="AU538" s="13">
        <f t="shared" si="818"/>
        <v>2.9450261901514097E-3</v>
      </c>
      <c r="AV538" s="13">
        <f t="shared" si="819"/>
        <v>7.0116428176818354E-4</v>
      </c>
      <c r="AW538" s="13">
        <f t="shared" si="820"/>
        <v>8.0834293366952922E-6</v>
      </c>
      <c r="AX538" s="13">
        <f t="shared" si="821"/>
        <v>4.0562556128639819E-5</v>
      </c>
      <c r="AY538" s="13">
        <f t="shared" si="822"/>
        <v>9.2809504284815524E-5</v>
      </c>
      <c r="AZ538" s="13">
        <f t="shared" si="823"/>
        <v>1.0617679095809528E-4</v>
      </c>
      <c r="BA538" s="13">
        <f t="shared" si="824"/>
        <v>8.0979572261354486E-5</v>
      </c>
      <c r="BB538" s="13">
        <f t="shared" si="825"/>
        <v>4.6321501133567314E-5</v>
      </c>
      <c r="BC538" s="13">
        <f t="shared" si="826"/>
        <v>2.1197261554724728E-5</v>
      </c>
      <c r="BD538" s="13">
        <f t="shared" si="827"/>
        <v>7.801613944955375E-3</v>
      </c>
      <c r="BE538" s="13">
        <f t="shared" si="828"/>
        <v>7.4297648783436419E-3</v>
      </c>
      <c r="BF538" s="13">
        <f t="shared" si="829"/>
        <v>3.537819644559743E-3</v>
      </c>
      <c r="BG538" s="13">
        <f t="shared" si="830"/>
        <v>1.1230654035827422E-3</v>
      </c>
      <c r="BH538" s="13">
        <f t="shared" si="831"/>
        <v>2.6738415764014113E-4</v>
      </c>
      <c r="BI538" s="13">
        <f t="shared" si="832"/>
        <v>5.0927960226608847E-5</v>
      </c>
      <c r="BJ538" s="14">
        <f t="shared" si="833"/>
        <v>0.14223783282558494</v>
      </c>
      <c r="BK538" s="14">
        <f t="shared" si="834"/>
        <v>0.18393199441657462</v>
      </c>
      <c r="BL538" s="14">
        <f t="shared" si="835"/>
        <v>0.58657935543710071</v>
      </c>
      <c r="BM538" s="14">
        <f t="shared" si="836"/>
        <v>0.61928373185428398</v>
      </c>
      <c r="BN538" s="14">
        <f t="shared" si="837"/>
        <v>0.37153707818565895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</v>
      </c>
      <c r="F539" s="10">
        <f>VLOOKUP(B539,home!$B$2:$E$405,3,FALSE)</f>
        <v>0.33329999999999999</v>
      </c>
      <c r="G539" s="10">
        <f>VLOOKUP(C539,away!$B$2:$E$405,4,FALSE)</f>
        <v>0.95240000000000002</v>
      </c>
      <c r="H539" s="10">
        <f>VLOOKUP(A539,away!$A$2:$E$405,3,FALSE)</f>
        <v>1.1161000000000001</v>
      </c>
      <c r="I539" s="10">
        <f>VLOOKUP(C539,away!$B$2:$E$405,3,FALSE)</f>
        <v>1.4079999999999999</v>
      </c>
      <c r="J539" s="10">
        <f>VLOOKUP(B539,home!$B$2:$E$405,4,FALSE)</f>
        <v>0.78400000000000003</v>
      </c>
      <c r="K539" s="12">
        <f t="shared" si="782"/>
        <v>0.47615238000000004</v>
      </c>
      <c r="L539" s="12">
        <f t="shared" si="783"/>
        <v>1.2320315392000001</v>
      </c>
      <c r="M539" s="13">
        <f t="shared" si="784"/>
        <v>0.18119455795231754</v>
      </c>
      <c r="N539" s="13">
        <f t="shared" si="785"/>
        <v>8.6276220012043908E-2</v>
      </c>
      <c r="O539" s="13">
        <f t="shared" si="786"/>
        <v>0.22323741012865739</v>
      </c>
      <c r="P539" s="13">
        <f t="shared" si="787"/>
        <v>0.1062950241377963</v>
      </c>
      <c r="Q539" s="13">
        <f t="shared" si="788"/>
        <v>2.054031374806917E-2</v>
      </c>
      <c r="R539" s="13">
        <f t="shared" si="789"/>
        <v>0.13751776500391574</v>
      </c>
      <c r="S539" s="13">
        <f t="shared" si="790"/>
        <v>1.558908871786868E-2</v>
      </c>
      <c r="T539" s="13">
        <f t="shared" si="791"/>
        <v>2.530631436268458E-2</v>
      </c>
      <c r="U539" s="13">
        <f t="shared" si="792"/>
        <v>6.5479411098895185E-2</v>
      </c>
      <c r="V539" s="13">
        <f t="shared" si="793"/>
        <v>1.0161223507656714E-3</v>
      </c>
      <c r="W539" s="13">
        <f t="shared" si="794"/>
        <v>3.2601064256966195E-3</v>
      </c>
      <c r="X539" s="13">
        <f t="shared" si="795"/>
        <v>4.0165539376068168E-3</v>
      </c>
      <c r="Y539" s="13">
        <f t="shared" si="796"/>
        <v>2.4742605650147744E-3</v>
      </c>
      <c r="Z539" s="13">
        <f t="shared" si="797"/>
        <v>5.6475407895039402E-2</v>
      </c>
      <c r="AA539" s="13">
        <f t="shared" si="798"/>
        <v>2.6890899880693798E-2</v>
      </c>
      <c r="AB539" s="13">
        <f t="shared" si="799"/>
        <v>6.4020829892670345E-3</v>
      </c>
      <c r="AC539" s="13">
        <f t="shared" si="800"/>
        <v>3.7255792551870739E-5</v>
      </c>
      <c r="AD539" s="13">
        <f t="shared" si="801"/>
        <v>3.880768584121846E-4</v>
      </c>
      <c r="AE539" s="13">
        <f t="shared" si="802"/>
        <v>4.7812292919746435E-4</v>
      </c>
      <c r="AF539" s="13">
        <f t="shared" si="803"/>
        <v>2.9453126419298238E-4</v>
      </c>
      <c r="AG539" s="13">
        <f t="shared" si="804"/>
        <v>1.209572689220673E-4</v>
      </c>
      <c r="AH539" s="13">
        <f t="shared" si="805"/>
        <v>1.7394870928968312E-2</v>
      </c>
      <c r="AI539" s="13">
        <f t="shared" si="806"/>
        <v>8.2826091926210717E-3</v>
      </c>
      <c r="AJ539" s="13">
        <f t="shared" si="807"/>
        <v>1.9718920398382011E-3</v>
      </c>
      <c r="AK539" s="13">
        <f t="shared" si="808"/>
        <v>3.1297369595733823E-4</v>
      </c>
      <c r="AL539" s="13">
        <f t="shared" si="809"/>
        <v>8.7422170143011802E-7</v>
      </c>
      <c r="AM539" s="13">
        <f t="shared" si="810"/>
        <v>3.6956743951176952E-5</v>
      </c>
      <c r="AN539" s="13">
        <f t="shared" si="811"/>
        <v>4.5531874133988834E-5</v>
      </c>
      <c r="AO539" s="13">
        <f t="shared" si="812"/>
        <v>2.8048352485979471E-5</v>
      </c>
      <c r="AP539" s="13">
        <f t="shared" si="813"/>
        <v>1.1518818295108478E-5</v>
      </c>
      <c r="AQ539" s="13">
        <f t="shared" si="814"/>
        <v>3.5478868584719057E-6</v>
      </c>
      <c r="AR539" s="13">
        <f t="shared" si="815"/>
        <v>4.286205920960429E-3</v>
      </c>
      <c r="AS539" s="13">
        <f t="shared" si="816"/>
        <v>2.0408871504353997E-3</v>
      </c>
      <c r="AT539" s="13">
        <f t="shared" si="817"/>
        <v>4.8588663699561689E-4</v>
      </c>
      <c r="AU539" s="13">
        <f t="shared" si="818"/>
        <v>7.7118692871886373E-5</v>
      </c>
      <c r="AV539" s="13">
        <f t="shared" si="819"/>
        <v>9.1800622883594325E-6</v>
      </c>
      <c r="AW539" s="13">
        <f t="shared" si="820"/>
        <v>1.4245800803759018E-8</v>
      </c>
      <c r="AX539" s="13">
        <f t="shared" si="821"/>
        <v>2.932840264900585E-6</v>
      </c>
      <c r="AY539" s="13">
        <f t="shared" si="822"/>
        <v>3.6133517057932036E-6</v>
      </c>
      <c r="AZ539" s="13">
        <f t="shared" si="823"/>
        <v>2.2258816318796735E-6</v>
      </c>
      <c r="BA539" s="13">
        <f t="shared" si="824"/>
        <v>9.1411879100057391E-7</v>
      </c>
      <c r="BB539" s="13">
        <f t="shared" si="825"/>
        <v>2.8155579527202017E-7</v>
      </c>
      <c r="BC539" s="13">
        <f t="shared" si="826"/>
        <v>6.937712396393335E-8</v>
      </c>
      <c r="BD539" s="13">
        <f t="shared" si="827"/>
        <v>8.8012347968817277E-4</v>
      </c>
      <c r="BE539" s="13">
        <f t="shared" si="828"/>
        <v>4.1907288954740507E-4</v>
      </c>
      <c r="BF539" s="13">
        <f t="shared" si="829"/>
        <v>9.9771276875737023E-5</v>
      </c>
      <c r="BG539" s="13">
        <f t="shared" si="830"/>
        <v>1.5835443646673723E-5</v>
      </c>
      <c r="BH539" s="13">
        <f t="shared" si="831"/>
        <v>1.8850210451798928E-6</v>
      </c>
      <c r="BI539" s="13">
        <f t="shared" si="832"/>
        <v>1.7951145140249872E-7</v>
      </c>
      <c r="BJ539" s="14">
        <f t="shared" si="833"/>
        <v>0.14329109817287805</v>
      </c>
      <c r="BK539" s="14">
        <f t="shared" si="834"/>
        <v>0.30413653652470723</v>
      </c>
      <c r="BL539" s="14">
        <f t="shared" si="835"/>
        <v>0.49580606104462044</v>
      </c>
      <c r="BM539" s="14">
        <f t="shared" si="836"/>
        <v>0.24464421354854005</v>
      </c>
      <c r="BN539" s="14">
        <f t="shared" si="837"/>
        <v>0.75506129098280017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</v>
      </c>
      <c r="F540" s="10">
        <f>VLOOKUP(B540,home!$B$2:$E$405,3,FALSE)</f>
        <v>1.2222</v>
      </c>
      <c r="G540" s="10">
        <f>VLOOKUP(C540,away!$B$2:$E$405,4,FALSE)</f>
        <v>0.91669999999999996</v>
      </c>
      <c r="H540" s="10">
        <f>VLOOKUP(A540,away!$A$2:$E$405,3,FALSE)</f>
        <v>1.1161000000000001</v>
      </c>
      <c r="I540" s="10">
        <f>VLOOKUP(C540,away!$B$2:$E$405,3,FALSE)</f>
        <v>1.008</v>
      </c>
      <c r="J540" s="10">
        <f>VLOOKUP(B540,home!$B$2:$E$405,4,FALSE)</f>
        <v>0.74660000000000004</v>
      </c>
      <c r="K540" s="12">
        <f t="shared" si="782"/>
        <v>1.6805861099999999</v>
      </c>
      <c r="L540" s="12">
        <f t="shared" si="783"/>
        <v>0.83994650208000021</v>
      </c>
      <c r="M540" s="13">
        <f t="shared" si="784"/>
        <v>8.041676440121448E-2</v>
      </c>
      <c r="N540" s="13">
        <f t="shared" si="785"/>
        <v>0.13514729726382349</v>
      </c>
      <c r="O540" s="13">
        <f t="shared" si="786"/>
        <v>6.754577996739157E-2</v>
      </c>
      <c r="P540" s="13">
        <f t="shared" si="787"/>
        <v>0.11351649960231451</v>
      </c>
      <c r="Q540" s="13">
        <f t="shared" si="788"/>
        <v>0.11356333529281142</v>
      </c>
      <c r="R540" s="13">
        <f t="shared" si="789"/>
        <v>2.8367420806937955E-2</v>
      </c>
      <c r="S540" s="13">
        <f t="shared" si="790"/>
        <v>4.0060041515944375E-2</v>
      </c>
      <c r="T540" s="13">
        <f t="shared" si="791"/>
        <v>9.5387126243735174E-2</v>
      </c>
      <c r="U540" s="13">
        <f t="shared" si="792"/>
        <v>4.7673893384664913E-2</v>
      </c>
      <c r="V540" s="13">
        <f t="shared" si="793"/>
        <v>6.2832057478921606E-3</v>
      </c>
      <c r="W540" s="13">
        <f t="shared" si="794"/>
        <v>6.3617654632790552E-2</v>
      </c>
      <c r="X540" s="13">
        <f t="shared" si="795"/>
        <v>5.3435426479345939E-2</v>
      </c>
      <c r="Y540" s="13">
        <f t="shared" si="796"/>
        <v>2.2441449779239821E-2</v>
      </c>
      <c r="Z540" s="13">
        <f t="shared" si="797"/>
        <v>7.9423719599396505E-3</v>
      </c>
      <c r="AA540" s="13">
        <f t="shared" si="798"/>
        <v>1.3347839996328052E-2</v>
      </c>
      <c r="AB540" s="13">
        <f t="shared" si="799"/>
        <v>1.1216097248165689E-2</v>
      </c>
      <c r="AC540" s="13">
        <f t="shared" si="800"/>
        <v>5.543367792250173E-4</v>
      </c>
      <c r="AD540" s="13">
        <f t="shared" si="801"/>
        <v>2.6728736681661217E-2</v>
      </c>
      <c r="AE540" s="13">
        <f t="shared" si="802"/>
        <v>2.2450708880778728E-2</v>
      </c>
      <c r="AF540" s="13">
        <f t="shared" si="803"/>
        <v>9.4286971968132443E-3</v>
      </c>
      <c r="AG540" s="13">
        <f t="shared" si="804"/>
        <v>2.6398670765449299E-3</v>
      </c>
      <c r="AH540" s="13">
        <f t="shared" si="805"/>
        <v>1.667791886492396E-3</v>
      </c>
      <c r="AI540" s="13">
        <f t="shared" si="806"/>
        <v>2.8028678788098167E-3</v>
      </c>
      <c r="AJ540" s="13">
        <f t="shared" si="807"/>
        <v>2.3552304126464711E-3</v>
      </c>
      <c r="AK540" s="13">
        <f t="shared" si="808"/>
        <v>1.3193891724477427E-3</v>
      </c>
      <c r="AL540" s="13">
        <f t="shared" si="809"/>
        <v>3.1300125662601129E-5</v>
      </c>
      <c r="AM540" s="13">
        <f t="shared" si="810"/>
        <v>8.9839887210094692E-3</v>
      </c>
      <c r="AN540" s="13">
        <f t="shared" si="811"/>
        <v>7.5460699009380775E-3</v>
      </c>
      <c r="AO540" s="13">
        <f t="shared" si="812"/>
        <v>3.1691475088720562E-3</v>
      </c>
      <c r="AP540" s="13">
        <f t="shared" si="813"/>
        <v>8.8730478821754343E-4</v>
      </c>
      <c r="AQ540" s="13">
        <f t="shared" si="814"/>
        <v>1.8632213828554019E-4</v>
      </c>
      <c r="AR540" s="13">
        <f t="shared" si="815"/>
        <v>2.8017119225133867E-4</v>
      </c>
      <c r="AS540" s="13">
        <f t="shared" si="816"/>
        <v>4.7085181411973934E-4</v>
      </c>
      <c r="AT540" s="13">
        <f t="shared" si="817"/>
        <v>3.9565350933896796E-4</v>
      </c>
      <c r="AU540" s="13">
        <f t="shared" si="818"/>
        <v>2.2164326405594165E-4</v>
      </c>
      <c r="AV540" s="13">
        <f t="shared" si="819"/>
        <v>9.3122647736869371E-5</v>
      </c>
      <c r="AW540" s="13">
        <f t="shared" si="820"/>
        <v>1.2273148131581895E-6</v>
      </c>
      <c r="AX540" s="13">
        <f t="shared" si="821"/>
        <v>2.5163944428208641E-3</v>
      </c>
      <c r="AY540" s="13">
        <f t="shared" si="822"/>
        <v>2.1136367101009359E-3</v>
      </c>
      <c r="AZ540" s="13">
        <f t="shared" si="823"/>
        <v>8.8767088065858026E-4</v>
      </c>
      <c r="BA540" s="13">
        <f t="shared" si="824"/>
        <v>2.485320170691493E-4</v>
      </c>
      <c r="BB540" s="13">
        <f t="shared" si="825"/>
        <v>5.2188399598029703E-5</v>
      </c>
      <c r="BC540" s="13">
        <f t="shared" si="826"/>
        <v>8.7670927383036723E-6</v>
      </c>
      <c r="BD540" s="13">
        <f t="shared" si="827"/>
        <v>3.9221468819182514E-5</v>
      </c>
      <c r="BE540" s="13">
        <f t="shared" si="828"/>
        <v>6.5915055711316225E-5</v>
      </c>
      <c r="BF540" s="13">
        <f t="shared" si="829"/>
        <v>5.5387963534157121E-5</v>
      </c>
      <c r="BG540" s="13">
        <f t="shared" si="830"/>
        <v>3.1028080725563659E-5</v>
      </c>
      <c r="BH540" s="13">
        <f t="shared" si="831"/>
        <v>1.303634037183524E-5</v>
      </c>
      <c r="BI540" s="13">
        <f t="shared" si="832"/>
        <v>4.3817385108277096E-6</v>
      </c>
      <c r="BJ540" s="14">
        <f t="shared" si="833"/>
        <v>0.57144032212785312</v>
      </c>
      <c r="BK540" s="14">
        <f t="shared" si="834"/>
        <v>0.24297578488235408</v>
      </c>
      <c r="BL540" s="14">
        <f t="shared" si="835"/>
        <v>0.17796672382906034</v>
      </c>
      <c r="BM540" s="14">
        <f t="shared" si="836"/>
        <v>0.4596556960694258</v>
      </c>
      <c r="BN540" s="14">
        <f t="shared" si="837"/>
        <v>0.53855709733449342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1.5278</v>
      </c>
      <c r="F541" s="10">
        <f>VLOOKUP(B541,home!$B$2:$E$405,3,FALSE)</f>
        <v>1.4601</v>
      </c>
      <c r="G541" s="10">
        <f>VLOOKUP(C541,away!$B$2:$E$405,4,FALSE)</f>
        <v>1.3557999999999999</v>
      </c>
      <c r="H541" s="10">
        <f>VLOOKUP(A541,away!$A$2:$E$405,3,FALSE)</f>
        <v>1.0787</v>
      </c>
      <c r="I541" s="10">
        <f>VLOOKUP(C541,away!$B$2:$E$405,3,FALSE)</f>
        <v>0.66220000000000001</v>
      </c>
      <c r="J541" s="10">
        <f>VLOOKUP(B541,home!$B$2:$E$405,4,FALSE)</f>
        <v>0.99839999999999995</v>
      </c>
      <c r="K541" s="12">
        <f t="shared" si="782"/>
        <v>3.0244383495239999</v>
      </c>
      <c r="L541" s="12">
        <f t="shared" si="783"/>
        <v>0.71317223577599997</v>
      </c>
      <c r="M541" s="13">
        <f t="shared" si="784"/>
        <v>2.3810929398234509E-2</v>
      </c>
      <c r="N541" s="13">
        <f t="shared" si="785"/>
        <v>7.2014688009828867E-2</v>
      </c>
      <c r="O541" s="13">
        <f t="shared" si="786"/>
        <v>1.6981293754843387E-2</v>
      </c>
      <c r="P541" s="13">
        <f t="shared" si="787"/>
        <v>5.1358876056680741E-2</v>
      </c>
      <c r="Q541" s="13">
        <f t="shared" si="788"/>
        <v>0.10890199207296633</v>
      </c>
      <c r="R541" s="13">
        <f t="shared" si="789"/>
        <v>6.0552936167553419E-3</v>
      </c>
      <c r="S541" s="13">
        <f t="shared" si="790"/>
        <v>2.7694573631395859E-2</v>
      </c>
      <c r="T541" s="13">
        <f t="shared" si="791"/>
        <v>7.7665877167137604E-2</v>
      </c>
      <c r="U541" s="13">
        <f t="shared" si="792"/>
        <v>1.8313862232142739E-2</v>
      </c>
      <c r="V541" s="13">
        <f t="shared" si="793"/>
        <v>6.637298316941714E-3</v>
      </c>
      <c r="W541" s="13">
        <f t="shared" si="794"/>
        <v>0.10978912038834597</v>
      </c>
      <c r="X541" s="13">
        <f t="shared" si="795"/>
        <v>7.8298552451237111E-2</v>
      </c>
      <c r="Y541" s="13">
        <f t="shared" si="796"/>
        <v>2.7920176854836585E-2</v>
      </c>
      <c r="Z541" s="13">
        <f t="shared" si="797"/>
        <v>1.4394890956471833E-3</v>
      </c>
      <c r="AA541" s="13">
        <f t="shared" si="798"/>
        <v>4.3536460245969617E-3</v>
      </c>
      <c r="AB541" s="13">
        <f t="shared" si="799"/>
        <v>6.5836669985218817E-3</v>
      </c>
      <c r="AC541" s="13">
        <f t="shared" si="800"/>
        <v>8.9476815433625102E-4</v>
      </c>
      <c r="AD541" s="13">
        <f t="shared" si="801"/>
        <v>8.3012606515755219E-2</v>
      </c>
      <c r="AE541" s="13">
        <f t="shared" si="802"/>
        <v>5.9202286186434486E-2</v>
      </c>
      <c r="AF541" s="13">
        <f t="shared" si="803"/>
        <v>2.111071340131504E-2</v>
      </c>
      <c r="AG541" s="13">
        <f t="shared" si="804"/>
        <v>5.0185248917474059E-3</v>
      </c>
      <c r="AH541" s="13">
        <f t="shared" si="805"/>
        <v>2.5665091417946838E-4</v>
      </c>
      <c r="AI541" s="13">
        <f t="shared" si="806"/>
        <v>7.7622486728477704E-4</v>
      </c>
      <c r="AJ541" s="13">
        <f t="shared" si="807"/>
        <v>1.1738221282351288E-3</v>
      </c>
      <c r="AK541" s="13">
        <f t="shared" si="808"/>
        <v>1.1833842200514005E-3</v>
      </c>
      <c r="AL541" s="13">
        <f t="shared" si="809"/>
        <v>7.7198644319071162E-5</v>
      </c>
      <c r="AM541" s="13">
        <f t="shared" si="810"/>
        <v>5.0213302128039192E-2</v>
      </c>
      <c r="AN541" s="13">
        <f t="shared" si="811"/>
        <v>3.5810732944349485E-2</v>
      </c>
      <c r="AO541" s="13">
        <f t="shared" si="812"/>
        <v>1.2769610239349491E-2</v>
      </c>
      <c r="AP541" s="13">
        <f t="shared" si="813"/>
        <v>3.035643828128327E-3</v>
      </c>
      <c r="AQ541" s="13">
        <f t="shared" si="814"/>
        <v>5.4123422398147337E-4</v>
      </c>
      <c r="AR541" s="13">
        <f t="shared" si="815"/>
        <v>3.6607261255865164E-5</v>
      </c>
      <c r="AS541" s="13">
        <f t="shared" si="816"/>
        <v>1.1071640481328271E-4</v>
      </c>
      <c r="AT541" s="13">
        <f t="shared" si="817"/>
        <v>1.6742747031935794E-4</v>
      </c>
      <c r="AU541" s="13">
        <f t="shared" si="818"/>
        <v>1.687913539992191E-4</v>
      </c>
      <c r="AV541" s="13">
        <f t="shared" si="819"/>
        <v>1.2762476102582987E-4</v>
      </c>
      <c r="AW541" s="13">
        <f t="shared" si="820"/>
        <v>4.6253684821878224E-6</v>
      </c>
      <c r="AX541" s="13">
        <f t="shared" si="821"/>
        <v>2.5311172768712819E-2</v>
      </c>
      <c r="AY541" s="13">
        <f t="shared" si="822"/>
        <v>1.8051225673575526E-2</v>
      </c>
      <c r="AZ541" s="13">
        <f t="shared" si="823"/>
        <v>6.4368164860604945E-3</v>
      </c>
      <c r="BA541" s="13">
        <f t="shared" si="824"/>
        <v>1.5301862682145268E-3</v>
      </c>
      <c r="BB541" s="13">
        <f t="shared" si="825"/>
        <v>2.7282159051407185E-4</v>
      </c>
      <c r="BC541" s="13">
        <f t="shared" si="826"/>
        <v>3.8913756734977014E-5</v>
      </c>
      <c r="BD541" s="13">
        <f t="shared" si="827"/>
        <v>4.3512137259135831E-6</v>
      </c>
      <c r="BE541" s="13">
        <f t="shared" si="828"/>
        <v>1.3159977659628253E-5</v>
      </c>
      <c r="BF541" s="13">
        <f t="shared" si="829"/>
        <v>1.9900770556329395E-5</v>
      </c>
      <c r="BG541" s="13">
        <f t="shared" si="830"/>
        <v>2.0062884551880228E-5</v>
      </c>
      <c r="BH541" s="13">
        <f t="shared" si="831"/>
        <v>1.5169739360194799E-5</v>
      </c>
      <c r="BI541" s="13">
        <f t="shared" si="832"/>
        <v>9.1759882946513633E-6</v>
      </c>
      <c r="BJ541" s="14">
        <f t="shared" si="833"/>
        <v>0.79694619784726528</v>
      </c>
      <c r="BK541" s="14">
        <f t="shared" si="834"/>
        <v>0.12852486987548367</v>
      </c>
      <c r="BL541" s="14">
        <f t="shared" si="835"/>
        <v>5.6370832582173243E-2</v>
      </c>
      <c r="BM541" s="14">
        <f t="shared" si="836"/>
        <v>0.68611171618616684</v>
      </c>
      <c r="BN541" s="14">
        <f t="shared" si="837"/>
        <v>0.27912307290930921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1.8438000000000001</v>
      </c>
      <c r="F542" s="10">
        <f>VLOOKUP(B542,home!$B$2:$E$405,3,FALSE)</f>
        <v>1.5367</v>
      </c>
      <c r="G542" s="10">
        <f>VLOOKUP(C542,away!$B$2:$E$405,4,FALSE)</f>
        <v>0.72309999999999997</v>
      </c>
      <c r="H542" s="10">
        <f>VLOOKUP(A542,away!$A$2:$E$405,3,FALSE)</f>
        <v>1.5311999999999999</v>
      </c>
      <c r="I542" s="10">
        <f>VLOOKUP(C542,away!$B$2:$E$405,3,FALSE)</f>
        <v>0.76190000000000002</v>
      </c>
      <c r="J542" s="10">
        <f>VLOOKUP(B542,home!$B$2:$E$405,4,FALSE)</f>
        <v>0.97960000000000003</v>
      </c>
      <c r="K542" s="12">
        <f t="shared" si="782"/>
        <v>2.0488080103260002</v>
      </c>
      <c r="L542" s="12">
        <f t="shared" si="783"/>
        <v>1.142822205888</v>
      </c>
      <c r="M542" s="13">
        <f t="shared" si="784"/>
        <v>4.1104806567067997E-2</v>
      </c>
      <c r="N542" s="13">
        <f t="shared" si="785"/>
        <v>8.4215856957509688E-2</v>
      </c>
      <c r="O542" s="13">
        <f t="shared" si="786"/>
        <v>4.6975485713576196E-2</v>
      </c>
      <c r="P542" s="13">
        <f t="shared" si="787"/>
        <v>9.6243751418929491E-2</v>
      </c>
      <c r="Q542" s="13">
        <f t="shared" si="788"/>
        <v>8.6271061165507257E-2</v>
      </c>
      <c r="R542" s="13">
        <f t="shared" si="789"/>
        <v>2.6842314102924692E-2</v>
      </c>
      <c r="S542" s="13">
        <f t="shared" si="790"/>
        <v>5.6336840267543292E-2</v>
      </c>
      <c r="T542" s="13">
        <f t="shared" si="791"/>
        <v>9.8592484425463575E-2</v>
      </c>
      <c r="U542" s="13">
        <f t="shared" si="792"/>
        <v>5.4994748149758674E-2</v>
      </c>
      <c r="V542" s="13">
        <f t="shared" si="793"/>
        <v>1.465648776402974E-2</v>
      </c>
      <c r="W542" s="13">
        <f t="shared" si="794"/>
        <v>5.8917613725071864E-2</v>
      </c>
      <c r="X542" s="13">
        <f t="shared" si="795"/>
        <v>6.7332357282943733E-2</v>
      </c>
      <c r="Y542" s="13">
        <f t="shared" si="796"/>
        <v>3.8474456538866358E-2</v>
      </c>
      <c r="Z542" s="13">
        <f t="shared" si="797"/>
        <v>1.0225330871414319E-2</v>
      </c>
      <c r="AA542" s="13">
        <f t="shared" si="798"/>
        <v>2.0949739797587397E-2</v>
      </c>
      <c r="AB542" s="13">
        <f t="shared" si="799"/>
        <v>2.1460997355771234E-2</v>
      </c>
      <c r="AC542" s="13">
        <f t="shared" si="800"/>
        <v>2.1448151123371144E-3</v>
      </c>
      <c r="AD542" s="13">
        <f t="shared" si="801"/>
        <v>3.0177719737305073E-2</v>
      </c>
      <c r="AE542" s="13">
        <f t="shared" si="802"/>
        <v>3.4487768238856818E-2</v>
      </c>
      <c r="AF542" s="13">
        <f t="shared" si="803"/>
        <v>1.9706693687442232E-2</v>
      </c>
      <c r="AG542" s="13">
        <f t="shared" si="804"/>
        <v>7.5070823835472825E-3</v>
      </c>
      <c r="AH542" s="13">
        <f t="shared" si="805"/>
        <v>2.9214337956010969E-3</v>
      </c>
      <c r="AI542" s="13">
        <f t="shared" si="806"/>
        <v>5.9854569620646182E-3</v>
      </c>
      <c r="AJ542" s="13">
        <f t="shared" si="807"/>
        <v>6.1315260846697599E-3</v>
      </c>
      <c r="AK542" s="13">
        <f t="shared" si="808"/>
        <v>4.187439919264741E-3</v>
      </c>
      <c r="AL542" s="13">
        <f t="shared" si="809"/>
        <v>2.0087680225379658E-4</v>
      </c>
      <c r="AM542" s="13">
        <f t="shared" si="810"/>
        <v>1.236567078623275E-2</v>
      </c>
      <c r="AN542" s="13">
        <f t="shared" si="811"/>
        <v>1.413176316520731E-2</v>
      </c>
      <c r="AO542" s="13">
        <f t="shared" si="812"/>
        <v>8.0750463767745029E-3</v>
      </c>
      <c r="AP542" s="13">
        <f t="shared" si="813"/>
        <v>3.0761141043177788E-3</v>
      </c>
      <c r="AQ542" s="13">
        <f t="shared" si="814"/>
        <v>8.7886287656490909E-4</v>
      </c>
      <c r="AR542" s="13">
        <f t="shared" si="815"/>
        <v>6.6773588292892E-4</v>
      </c>
      <c r="AS542" s="13">
        <f t="shared" si="816"/>
        <v>1.3680626257268754E-3</v>
      </c>
      <c r="AT542" s="13">
        <f t="shared" si="817"/>
        <v>1.4014488331084221E-3</v>
      </c>
      <c r="AU542" s="13">
        <f t="shared" si="818"/>
        <v>9.5709986511152039E-4</v>
      </c>
      <c r="AV542" s="13">
        <f t="shared" si="819"/>
        <v>4.9022846758060422E-4</v>
      </c>
      <c r="AW542" s="13">
        <f t="shared" si="820"/>
        <v>1.3064933977165024E-5</v>
      </c>
      <c r="AX542" s="13">
        <f t="shared" si="821"/>
        <v>4.2224808933146408E-3</v>
      </c>
      <c r="AY542" s="13">
        <f t="shared" si="822"/>
        <v>4.8255449288177703E-3</v>
      </c>
      <c r="AZ542" s="13">
        <f t="shared" si="823"/>
        <v>2.7573699500815889E-3</v>
      </c>
      <c r="BA542" s="13">
        <f t="shared" si="824"/>
        <v>1.0503945362671748E-3</v>
      </c>
      <c r="BB542" s="13">
        <f t="shared" si="825"/>
        <v>3.0010355024738913E-4</v>
      </c>
      <c r="BC542" s="13">
        <f t="shared" si="826"/>
        <v>6.8593000257708336E-5</v>
      </c>
      <c r="BD542" s="13">
        <f t="shared" si="827"/>
        <v>1.2718389911323287E-4</v>
      </c>
      <c r="BE542" s="13">
        <f t="shared" si="828"/>
        <v>2.6057539128768539E-4</v>
      </c>
      <c r="BF542" s="13">
        <f t="shared" si="829"/>
        <v>2.6693447448202092E-4</v>
      </c>
      <c r="BG542" s="13">
        <f t="shared" si="830"/>
        <v>1.8229916318364192E-4</v>
      </c>
      <c r="BH542" s="13">
        <f t="shared" si="831"/>
        <v>9.3373996451593034E-5</v>
      </c>
      <c r="BI542" s="13">
        <f t="shared" si="832"/>
        <v>3.8261078377235114E-5</v>
      </c>
      <c r="BJ542" s="14">
        <f t="shared" si="833"/>
        <v>0.57743503831059739</v>
      </c>
      <c r="BK542" s="14">
        <f t="shared" si="834"/>
        <v>0.21551312286097921</v>
      </c>
      <c r="BL542" s="14">
        <f t="shared" si="835"/>
        <v>0.19630234555857015</v>
      </c>
      <c r="BM542" s="14">
        <f t="shared" si="836"/>
        <v>0.61301008168120497</v>
      </c>
      <c r="BN542" s="14">
        <f t="shared" si="837"/>
        <v>0.38165327592551535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1.8438000000000001</v>
      </c>
      <c r="F543" s="10">
        <f>VLOOKUP(B543,home!$B$2:$E$405,3,FALSE)</f>
        <v>0.99429999999999996</v>
      </c>
      <c r="G543" s="10">
        <f>VLOOKUP(C543,away!$B$2:$E$405,4,FALSE)</f>
        <v>1.3946000000000001</v>
      </c>
      <c r="H543" s="10">
        <f>VLOOKUP(A543,away!$A$2:$E$405,3,FALSE)</f>
        <v>1.5311999999999999</v>
      </c>
      <c r="I543" s="10">
        <f>VLOOKUP(C543,away!$B$2:$E$405,3,FALSE)</f>
        <v>0.8397</v>
      </c>
      <c r="J543" s="10">
        <f>VLOOKUP(B543,home!$B$2:$E$405,4,FALSE)</f>
        <v>1.0885</v>
      </c>
      <c r="K543" s="12">
        <f t="shared" si="782"/>
        <v>2.556706708164</v>
      </c>
      <c r="L543" s="12">
        <f t="shared" si="783"/>
        <v>1.39953739464</v>
      </c>
      <c r="M543" s="13">
        <f t="shared" si="784"/>
        <v>1.9134848017048102E-2</v>
      </c>
      <c r="N543" s="13">
        <f t="shared" si="785"/>
        <v>4.8922194284885492E-2</v>
      </c>
      <c r="O543" s="13">
        <f t="shared" si="786"/>
        <v>2.6779935340611866E-2</v>
      </c>
      <c r="P543" s="13">
        <f t="shared" si="787"/>
        <v>6.8468440329540525E-2</v>
      </c>
      <c r="Q543" s="13">
        <f t="shared" si="788"/>
        <v>6.2539851153134624E-2</v>
      </c>
      <c r="R543" s="13">
        <f t="shared" si="789"/>
        <v>1.8739760467613803E-2</v>
      </c>
      <c r="S543" s="13">
        <f t="shared" si="790"/>
        <v>6.1248557043452459E-2</v>
      </c>
      <c r="T543" s="13">
        <f t="shared" si="791"/>
        <v>8.7526860344031426E-2</v>
      </c>
      <c r="U543" s="13">
        <f t="shared" si="792"/>
        <v>4.7912071296934741E-2</v>
      </c>
      <c r="V543" s="13">
        <f t="shared" si="793"/>
        <v>2.4351110424660358E-2</v>
      </c>
      <c r="W543" s="13">
        <f t="shared" si="794"/>
        <v>5.3298685656932458E-2</v>
      </c>
      <c r="X543" s="13">
        <f t="shared" si="795"/>
        <v>7.4593503662039581E-2</v>
      </c>
      <c r="Y543" s="13">
        <f t="shared" si="796"/>
        <v>5.2198198886120109E-2</v>
      </c>
      <c r="Z543" s="13">
        <f t="shared" si="797"/>
        <v>8.7423318470072949E-3</v>
      </c>
      <c r="AA543" s="13">
        <f t="shared" si="798"/>
        <v>2.235157847823932E-2</v>
      </c>
      <c r="AB543" s="13">
        <f t="shared" si="799"/>
        <v>2.8573215316684285E-2</v>
      </c>
      <c r="AC543" s="13">
        <f t="shared" si="800"/>
        <v>5.4458315712236551E-3</v>
      </c>
      <c r="AD543" s="13">
        <f t="shared" si="801"/>
        <v>3.4067276788850895E-2</v>
      </c>
      <c r="AE543" s="13">
        <f t="shared" si="802"/>
        <v>4.7678427799548125E-2</v>
      </c>
      <c r="AF543" s="13">
        <f t="shared" si="803"/>
        <v>3.3363871311555472E-2</v>
      </c>
      <c r="AG543" s="13">
        <f t="shared" si="804"/>
        <v>1.5564661843492859E-2</v>
      </c>
      <c r="AH543" s="13">
        <f t="shared" si="805"/>
        <v>3.0588050840597227E-3</v>
      </c>
      <c r="AI543" s="13">
        <f t="shared" si="806"/>
        <v>7.8204674773816405E-3</v>
      </c>
      <c r="AJ543" s="13">
        <f t="shared" si="807"/>
        <v>9.9973208302000186E-3</v>
      </c>
      <c r="AK543" s="13">
        <f t="shared" si="808"/>
        <v>8.5200724100800256E-3</v>
      </c>
      <c r="AL543" s="13">
        <f t="shared" si="809"/>
        <v>7.7945242867223262E-4</v>
      </c>
      <c r="AM543" s="13">
        <f t="shared" si="810"/>
        <v>1.7420007018986963E-2</v>
      </c>
      <c r="AN543" s="13">
        <f t="shared" si="811"/>
        <v>2.4379951237963524E-2</v>
      </c>
      <c r="AO543" s="13">
        <f t="shared" si="812"/>
        <v>1.7060326718514863E-2</v>
      </c>
      <c r="AP543" s="13">
        <f t="shared" si="813"/>
        <v>7.9588550691124891E-3</v>
      </c>
      <c r="AQ543" s="13">
        <f t="shared" si="814"/>
        <v>2.784678821935763E-3</v>
      </c>
      <c r="AR543" s="13">
        <f t="shared" si="815"/>
        <v>8.5618241961130624E-4</v>
      </c>
      <c r="AS543" s="13">
        <f t="shared" si="816"/>
        <v>2.1890073356323112E-3</v>
      </c>
      <c r="AT543" s="13">
        <f t="shared" si="817"/>
        <v>2.7983248696156677E-3</v>
      </c>
      <c r="AU543" s="13">
        <f t="shared" si="818"/>
        <v>2.3848319885895097E-3</v>
      </c>
      <c r="AV543" s="13">
        <f t="shared" si="819"/>
        <v>1.5243289857677226E-3</v>
      </c>
      <c r="AW543" s="13">
        <f t="shared" si="820"/>
        <v>7.7473384997060364E-5</v>
      </c>
      <c r="AX543" s="13">
        <f t="shared" si="821"/>
        <v>7.4229748002846551E-3</v>
      </c>
      <c r="AY543" s="13">
        <f t="shared" si="822"/>
        <v>1.0388730812468759E-2</v>
      </c>
      <c r="AZ543" s="13">
        <f t="shared" si="823"/>
        <v>7.2697086274494107E-3</v>
      </c>
      <c r="BA543" s="13">
        <f t="shared" si="824"/>
        <v>3.3914096907508256E-3</v>
      </c>
      <c r="BB543" s="13">
        <f t="shared" si="825"/>
        <v>1.186601170687565E-3</v>
      </c>
      <c r="BC543" s="13">
        <f t="shared" si="826"/>
        <v>3.3213854218016979E-4</v>
      </c>
      <c r="BD543" s="13">
        <f t="shared" si="827"/>
        <v>1.9970988547989628E-4</v>
      </c>
      <c r="BE543" s="13">
        <f t="shared" si="828"/>
        <v>5.1059960389311502E-4</v>
      </c>
      <c r="BF543" s="13">
        <f t="shared" si="829"/>
        <v>6.527267162297043E-4</v>
      </c>
      <c r="BG543" s="13">
        <f t="shared" si="830"/>
        <v>5.5627692466078162E-4</v>
      </c>
      <c r="BH543" s="13">
        <f t="shared" si="831"/>
        <v>3.5555923621926504E-4</v>
      </c>
      <c r="BI543" s="13">
        <f t="shared" si="832"/>
        <v>1.8181213687829264E-4</v>
      </c>
      <c r="BJ543" s="14">
        <f t="shared" si="833"/>
        <v>0.60934891424092597</v>
      </c>
      <c r="BK543" s="14">
        <f t="shared" si="834"/>
        <v>0.18981697062706612</v>
      </c>
      <c r="BL543" s="14">
        <f t="shared" si="835"/>
        <v>0.18596258680438299</v>
      </c>
      <c r="BM543" s="14">
        <f t="shared" si="836"/>
        <v>0.73897451649907619</v>
      </c>
      <c r="BN543" s="14">
        <f t="shared" si="837"/>
        <v>0.2445850295928344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1.6362000000000001</v>
      </c>
      <c r="F544" s="10">
        <f>VLOOKUP(B544,home!$B$2:$E$405,3,FALSE)</f>
        <v>1.0426</v>
      </c>
      <c r="G544" s="10">
        <f>VLOOKUP(C544,away!$B$2:$E$405,4,FALSE)</f>
        <v>1.0785</v>
      </c>
      <c r="H544" s="10">
        <f>VLOOKUP(A544,away!$A$2:$E$405,3,FALSE)</f>
        <v>1.1547000000000001</v>
      </c>
      <c r="I544" s="10">
        <f>VLOOKUP(C544,away!$B$2:$E$405,3,FALSE)</f>
        <v>1.0698000000000001</v>
      </c>
      <c r="J544" s="10">
        <f>VLOOKUP(B544,home!$B$2:$E$405,4,FALSE)</f>
        <v>1.1207</v>
      </c>
      <c r="K544" s="12">
        <f t="shared" si="782"/>
        <v>1.8398154364199999</v>
      </c>
      <c r="L544" s="12">
        <f t="shared" si="783"/>
        <v>1.3843985358420001</v>
      </c>
      <c r="M544" s="13">
        <f t="shared" si="784"/>
        <v>3.978704300785274E-2</v>
      </c>
      <c r="N544" s="13">
        <f t="shared" si="785"/>
        <v>7.3200815895353891E-2</v>
      </c>
      <c r="O544" s="13">
        <f t="shared" si="786"/>
        <v>5.5081124085554017E-2</v>
      </c>
      <c r="P544" s="13">
        <f t="shared" si="787"/>
        <v>0.10133910234796774</v>
      </c>
      <c r="Q544" s="13">
        <f t="shared" si="788"/>
        <v>6.7337995521405306E-2</v>
      </c>
      <c r="R544" s="13">
        <f t="shared" si="789"/>
        <v>3.8127113768286258E-2</v>
      </c>
      <c r="S544" s="13">
        <f t="shared" si="790"/>
        <v>6.4528630983364213E-2</v>
      </c>
      <c r="T544" s="13">
        <f t="shared" si="791"/>
        <v>9.3222622406368666E-2</v>
      </c>
      <c r="U544" s="13">
        <f t="shared" si="792"/>
        <v>7.0146852457034559E-2</v>
      </c>
      <c r="V544" s="13">
        <f t="shared" si="793"/>
        <v>1.8261873562726141E-2</v>
      </c>
      <c r="W544" s="13">
        <f t="shared" si="794"/>
        <v>4.1296494539287423E-2</v>
      </c>
      <c r="X544" s="13">
        <f t="shared" si="795"/>
        <v>5.7170806575596665E-2</v>
      </c>
      <c r="Y544" s="13">
        <f t="shared" si="796"/>
        <v>3.9573590458081107E-2</v>
      </c>
      <c r="Z544" s="13">
        <f t="shared" si="797"/>
        <v>1.7594373492232283E-2</v>
      </c>
      <c r="AA544" s="13">
        <f t="shared" si="798"/>
        <v>3.2370399945147815E-2</v>
      </c>
      <c r="AB544" s="13">
        <f t="shared" si="799"/>
        <v>2.9777780751086041E-2</v>
      </c>
      <c r="AC544" s="13">
        <f t="shared" si="800"/>
        <v>2.9071051373331081E-3</v>
      </c>
      <c r="AD544" s="13">
        <f t="shared" si="801"/>
        <v>1.8994482030853816E-2</v>
      </c>
      <c r="AE544" s="13">
        <f t="shared" si="802"/>
        <v>2.6295933112591204E-2</v>
      </c>
      <c r="AF544" s="13">
        <f t="shared" si="803"/>
        <v>1.8202025649835217E-2</v>
      </c>
      <c r="AG544" s="13">
        <f t="shared" si="804"/>
        <v>8.3996192196634668E-3</v>
      </c>
      <c r="AH544" s="13">
        <f t="shared" si="805"/>
        <v>6.0894062254259213E-3</v>
      </c>
      <c r="AI544" s="13">
        <f t="shared" si="806"/>
        <v>1.1203383572170655E-2</v>
      </c>
      <c r="AJ544" s="13">
        <f t="shared" si="807"/>
        <v>1.0306079018106908E-2</v>
      </c>
      <c r="AK544" s="13">
        <f t="shared" si="808"/>
        <v>6.3204277554924533E-3</v>
      </c>
      <c r="AL544" s="13">
        <f t="shared" si="809"/>
        <v>2.9618026651576638E-4</v>
      </c>
      <c r="AM544" s="13">
        <f t="shared" si="810"/>
        <v>6.9892682494334269E-3</v>
      </c>
      <c r="AN544" s="13">
        <f t="shared" si="811"/>
        <v>9.6759327311226155E-3</v>
      </c>
      <c r="AO544" s="13">
        <f t="shared" si="812"/>
        <v>6.6976735529359179E-3</v>
      </c>
      <c r="AP544" s="13">
        <f t="shared" si="813"/>
        <v>3.09074982007739E-3</v>
      </c>
      <c r="AQ544" s="13">
        <f t="shared" si="814"/>
        <v>1.0697073813922665E-3</v>
      </c>
      <c r="AR544" s="13">
        <f t="shared" si="815"/>
        <v>1.6860330125253588E-3</v>
      </c>
      <c r="AS544" s="13">
        <f t="shared" si="816"/>
        <v>3.1019895627578701E-3</v>
      </c>
      <c r="AT544" s="13">
        <f t="shared" si="817"/>
        <v>2.8535441405878287E-3</v>
      </c>
      <c r="AU544" s="13">
        <f t="shared" si="818"/>
        <v>1.7499981861197761E-3</v>
      </c>
      <c r="AV544" s="13">
        <f t="shared" si="819"/>
        <v>8.0491841913254124E-4</v>
      </c>
      <c r="AW544" s="13">
        <f t="shared" si="820"/>
        <v>2.0955064815647012E-5</v>
      </c>
      <c r="AX544" s="13">
        <f t="shared" si="821"/>
        <v>2.1431606024313017E-3</v>
      </c>
      <c r="AY544" s="13">
        <f t="shared" si="822"/>
        <v>2.9669884000801529E-3</v>
      </c>
      <c r="AZ544" s="13">
        <f t="shared" si="823"/>
        <v>2.0537471984655811E-3</v>
      </c>
      <c r="BA544" s="13">
        <f t="shared" si="824"/>
        <v>9.4773487151511993E-4</v>
      </c>
      <c r="BB544" s="13">
        <f t="shared" si="825"/>
        <v>3.2801069212298468E-4</v>
      </c>
      <c r="BC544" s="13">
        <f t="shared" si="826"/>
        <v>9.0819504383116096E-5</v>
      </c>
      <c r="BD544" s="13">
        <f t="shared" si="827"/>
        <v>3.8902360565356404E-4</v>
      </c>
      <c r="BE544" s="13">
        <f t="shared" si="828"/>
        <v>7.1573163481319381E-4</v>
      </c>
      <c r="BF544" s="13">
        <f t="shared" si="829"/>
        <v>6.5840705503171829E-4</v>
      </c>
      <c r="BG544" s="13">
        <f t="shared" si="830"/>
        <v>4.0378248776506243E-4</v>
      </c>
      <c r="BH544" s="13">
        <f t="shared" si="831"/>
        <v>1.8572131348655797E-4</v>
      </c>
      <c r="BI544" s="13">
        <f t="shared" si="832"/>
        <v>6.8338587884953414E-5</v>
      </c>
      <c r="BJ544" s="14">
        <f t="shared" si="833"/>
        <v>0.47974817841299655</v>
      </c>
      <c r="BK544" s="14">
        <f t="shared" si="834"/>
        <v>0.2300869237058398</v>
      </c>
      <c r="BL544" s="14">
        <f t="shared" si="835"/>
        <v>0.27204005558406302</v>
      </c>
      <c r="BM544" s="14">
        <f t="shared" si="836"/>
        <v>0.62165030323344739</v>
      </c>
      <c r="BN544" s="14">
        <f t="shared" si="837"/>
        <v>0.37487319462641994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1.6362000000000001</v>
      </c>
      <c r="F545" s="10">
        <f>VLOOKUP(B545,home!$B$2:$E$405,3,FALSE)</f>
        <v>0.86280000000000001</v>
      </c>
      <c r="G545" s="10">
        <f>VLOOKUP(C545,away!$B$2:$E$405,4,FALSE)</f>
        <v>0.82689999999999997</v>
      </c>
      <c r="H545" s="10">
        <f>VLOOKUP(A545,away!$A$2:$E$405,3,FALSE)</f>
        <v>1.1547000000000001</v>
      </c>
      <c r="I545" s="10">
        <f>VLOOKUP(C545,away!$B$2:$E$405,3,FALSE)</f>
        <v>1.3245</v>
      </c>
      <c r="J545" s="10">
        <f>VLOOKUP(B545,home!$B$2:$E$405,4,FALSE)</f>
        <v>0.71319999999999995</v>
      </c>
      <c r="K545" s="12">
        <f t="shared" si="782"/>
        <v>1.1673457773839999</v>
      </c>
      <c r="L545" s="12">
        <f t="shared" si="783"/>
        <v>1.0907681869799999</v>
      </c>
      <c r="M545" s="13">
        <f t="shared" si="784"/>
        <v>0.10454747919852234</v>
      </c>
      <c r="N545" s="13">
        <f t="shared" si="785"/>
        <v>0.12204305837853663</v>
      </c>
      <c r="O545" s="13">
        <f t="shared" si="786"/>
        <v>0.11403706433870145</v>
      </c>
      <c r="P545" s="13">
        <f t="shared" si="787"/>
        <v>0.13312068552105066</v>
      </c>
      <c r="Q545" s="13">
        <f t="shared" si="788"/>
        <v>7.1233224428606856E-2</v>
      </c>
      <c r="R545" s="13">
        <f t="shared" si="789"/>
        <v>6.2194000958623478E-2</v>
      </c>
      <c r="S545" s="13">
        <f t="shared" si="790"/>
        <v>4.2375763264325877E-2</v>
      </c>
      <c r="T545" s="13">
        <f t="shared" si="791"/>
        <v>7.7698935062730942E-2</v>
      </c>
      <c r="U545" s="13">
        <f t="shared" si="792"/>
        <v>7.2601904397665576E-2</v>
      </c>
      <c r="V545" s="13">
        <f t="shared" si="793"/>
        <v>5.9952459436190221E-3</v>
      </c>
      <c r="W545" s="13">
        <f t="shared" si="794"/>
        <v>2.7717934582060327E-2</v>
      </c>
      <c r="X545" s="13">
        <f t="shared" si="795"/>
        <v>3.0233841250904184E-2</v>
      </c>
      <c r="Y545" s="13">
        <f t="shared" si="796"/>
        <v>1.6489056103344942E-2</v>
      </c>
      <c r="Z545" s="13">
        <f t="shared" si="797"/>
        <v>2.2613079222223373E-2</v>
      </c>
      <c r="AA545" s="13">
        <f t="shared" si="798"/>
        <v>2.6397282543712323E-2</v>
      </c>
      <c r="AB545" s="13">
        <f t="shared" si="799"/>
        <v>1.5407378155907476E-2</v>
      </c>
      <c r="AC545" s="13">
        <f t="shared" si="800"/>
        <v>4.7711052911088699E-4</v>
      </c>
      <c r="AD545" s="13">
        <f t="shared" si="801"/>
        <v>8.089103473043523E-3</v>
      </c>
      <c r="AE545" s="13">
        <f t="shared" si="802"/>
        <v>8.823336729585303E-3</v>
      </c>
      <c r="AF545" s="13">
        <f t="shared" si="803"/>
        <v>4.8121075038219004E-3</v>
      </c>
      <c r="AG545" s="13">
        <f t="shared" si="804"/>
        <v>1.749631259165556E-3</v>
      </c>
      <c r="AH545" s="13">
        <f t="shared" si="805"/>
        <v>6.1664068563149236E-3</v>
      </c>
      <c r="AI545" s="13">
        <f t="shared" si="806"/>
        <v>7.1983290053509721E-3</v>
      </c>
      <c r="AJ545" s="13">
        <f t="shared" si="807"/>
        <v>4.2014694843086125E-3</v>
      </c>
      <c r="AK545" s="13">
        <f t="shared" si="808"/>
        <v>1.6348558871051298E-3</v>
      </c>
      <c r="AL545" s="13">
        <f t="shared" si="809"/>
        <v>2.4300262882072482E-5</v>
      </c>
      <c r="AM545" s="13">
        <f t="shared" si="810"/>
        <v>1.8885561564159193E-3</v>
      </c>
      <c r="AN545" s="13">
        <f t="shared" si="811"/>
        <v>2.0599769747437092E-3</v>
      </c>
      <c r="AO545" s="13">
        <f t="shared" si="812"/>
        <v>1.1234786749808703E-3</v>
      </c>
      <c r="AP545" s="13">
        <f t="shared" si="813"/>
        <v>4.0848493247319217E-4</v>
      </c>
      <c r="AQ545" s="13">
        <f t="shared" si="814"/>
        <v>1.1139059230060788E-4</v>
      </c>
      <c r="AR545" s="13">
        <f t="shared" si="815"/>
        <v>1.3452240853687341E-3</v>
      </c>
      <c r="AS545" s="13">
        <f t="shared" si="816"/>
        <v>1.5703416556904456E-3</v>
      </c>
      <c r="AT545" s="13">
        <f t="shared" si="817"/>
        <v>9.1656585041022026E-4</v>
      </c>
      <c r="AU545" s="13">
        <f t="shared" si="818"/>
        <v>3.5664975839024845E-4</v>
      </c>
      <c r="AV545" s="13">
        <f t="shared" si="819"/>
        <v>1.0408339736547014E-4</v>
      </c>
      <c r="AW545" s="13">
        <f t="shared" si="820"/>
        <v>8.5948925311315192E-7</v>
      </c>
      <c r="AX545" s="13">
        <f t="shared" si="821"/>
        <v>3.6743300909077969E-4</v>
      </c>
      <c r="AY545" s="13">
        <f t="shared" si="822"/>
        <v>4.007842371625556E-4</v>
      </c>
      <c r="AZ545" s="13">
        <f t="shared" si="823"/>
        <v>2.1858134786998149E-4</v>
      </c>
      <c r="BA545" s="13">
        <f t="shared" si="824"/>
        <v>7.9473860174594804E-5</v>
      </c>
      <c r="BB545" s="13">
        <f t="shared" si="825"/>
        <v>2.1671889593736196E-5</v>
      </c>
      <c r="BC545" s="13">
        <f t="shared" si="826"/>
        <v>4.7278015441180725E-6</v>
      </c>
      <c r="BD545" s="13">
        <f t="shared" si="827"/>
        <v>2.4455460611324701E-4</v>
      </c>
      <c r="BE545" s="13">
        <f t="shared" si="828"/>
        <v>2.8547978678610626E-4</v>
      </c>
      <c r="BF545" s="13">
        <f t="shared" si="829"/>
        <v>1.6662681181662289E-4</v>
      </c>
      <c r="BG545" s="13">
        <f t="shared" si="830"/>
        <v>6.4837035057697687E-5</v>
      </c>
      <c r="BH545" s="13">
        <f t="shared" si="831"/>
        <v>1.8921809773175452E-5</v>
      </c>
      <c r="BI545" s="13">
        <f t="shared" si="832"/>
        <v>4.4176589478359295E-6</v>
      </c>
      <c r="BJ545" s="14">
        <f t="shared" si="833"/>
        <v>0.37557478824815016</v>
      </c>
      <c r="BK545" s="14">
        <f t="shared" si="834"/>
        <v>0.28694136895667338</v>
      </c>
      <c r="BL545" s="14">
        <f t="shared" si="835"/>
        <v>0.31491639408340966</v>
      </c>
      <c r="BM545" s="14">
        <f t="shared" si="836"/>
        <v>0.39247019293850571</v>
      </c>
      <c r="BN545" s="14">
        <f t="shared" si="837"/>
        <v>0.60717551282404147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1.6362000000000001</v>
      </c>
      <c r="F546" s="10">
        <f>VLOOKUP(B546,home!$B$2:$E$405,3,FALSE)</f>
        <v>1.1863999999999999</v>
      </c>
      <c r="G546" s="10">
        <f>VLOOKUP(C546,away!$B$2:$E$405,4,FALSE)</f>
        <v>0.64710000000000001</v>
      </c>
      <c r="H546" s="10">
        <f>VLOOKUP(A546,away!$A$2:$E$405,3,FALSE)</f>
        <v>1.1547000000000001</v>
      </c>
      <c r="I546" s="10">
        <f>VLOOKUP(C546,away!$B$2:$E$405,3,FALSE)</f>
        <v>1.2736000000000001</v>
      </c>
      <c r="J546" s="10">
        <f>VLOOKUP(B546,home!$B$2:$E$405,4,FALSE)</f>
        <v>1.1207</v>
      </c>
      <c r="K546" s="12">
        <f t="shared" si="782"/>
        <v>1.2561425477279999</v>
      </c>
      <c r="L546" s="12">
        <f t="shared" si="783"/>
        <v>1.6481304685440004</v>
      </c>
      <c r="M546" s="13">
        <f t="shared" si="784"/>
        <v>5.4788606552405861E-2</v>
      </c>
      <c r="N546" s="13">
        <f t="shared" si="785"/>
        <v>6.8822299821206093E-2</v>
      </c>
      <c r="O546" s="13">
        <f t="shared" si="786"/>
        <v>9.0298771788089552E-2</v>
      </c>
      <c r="P546" s="13">
        <f t="shared" si="787"/>
        <v>0.11342812925060006</v>
      </c>
      <c r="Q546" s="13">
        <f t="shared" si="788"/>
        <v>4.3225309518955056E-2</v>
      </c>
      <c r="R546" s="13">
        <f t="shared" si="789"/>
        <v>7.4412078528025921E-2</v>
      </c>
      <c r="S546" s="13">
        <f t="shared" si="790"/>
        <v>5.8707189846964061E-2</v>
      </c>
      <c r="T546" s="13">
        <f t="shared" si="791"/>
        <v>7.1240949630434841E-2</v>
      </c>
      <c r="U546" s="13">
        <f t="shared" si="792"/>
        <v>9.3472177903930476E-2</v>
      </c>
      <c r="V546" s="13">
        <f t="shared" si="793"/>
        <v>1.3504524504726294E-2</v>
      </c>
      <c r="W546" s="13">
        <f t="shared" si="794"/>
        <v>1.809905014182385E-2</v>
      </c>
      <c r="X546" s="13">
        <f t="shared" si="795"/>
        <v>2.9829595990445497E-2</v>
      </c>
      <c r="Y546" s="13">
        <f t="shared" si="796"/>
        <v>2.4581533008105592E-2</v>
      </c>
      <c r="Z546" s="13">
        <f t="shared" si="797"/>
        <v>4.0880271283242772E-2</v>
      </c>
      <c r="AA546" s="13">
        <f t="shared" si="798"/>
        <v>5.1351448121544373E-2</v>
      </c>
      <c r="AB546" s="13">
        <f t="shared" si="799"/>
        <v>3.225236943645949E-2</v>
      </c>
      <c r="AC546" s="13">
        <f t="shared" si="800"/>
        <v>1.7473899312496826E-3</v>
      </c>
      <c r="AD546" s="13">
        <f t="shared" si="801"/>
        <v>5.6837467391518586E-3</v>
      </c>
      <c r="AE546" s="13">
        <f t="shared" si="802"/>
        <v>9.3675561762837853E-3</v>
      </c>
      <c r="AF546" s="13">
        <f t="shared" si="803"/>
        <v>7.7194773749654222E-3</v>
      </c>
      <c r="AG546" s="13">
        <f t="shared" si="804"/>
        <v>4.2409019543055244E-3</v>
      </c>
      <c r="AH546" s="13">
        <f t="shared" si="805"/>
        <v>1.6844005166064189E-2</v>
      </c>
      <c r="AI546" s="13">
        <f t="shared" si="806"/>
        <v>2.115847156324346E-2</v>
      </c>
      <c r="AJ546" s="13">
        <f t="shared" si="807"/>
        <v>1.3289028187741544E-2</v>
      </c>
      <c r="AK546" s="13">
        <f t="shared" si="808"/>
        <v>5.5643045748596199E-3</v>
      </c>
      <c r="AL546" s="13">
        <f t="shared" si="809"/>
        <v>1.4470393276631529E-4</v>
      </c>
      <c r="AM546" s="13">
        <f t="shared" si="810"/>
        <v>1.4279192219117847E-3</v>
      </c>
      <c r="AN546" s="13">
        <f t="shared" si="811"/>
        <v>2.3533971762524542E-3</v>
      </c>
      <c r="AO546" s="13">
        <f t="shared" si="812"/>
        <v>1.9393527953835428E-3</v>
      </c>
      <c r="AP546" s="13">
        <f t="shared" si="813"/>
        <v>1.0654354771091985E-3</v>
      </c>
      <c r="AQ546" s="13">
        <f t="shared" si="814"/>
        <v>4.3899416802284597E-4</v>
      </c>
      <c r="AR546" s="13">
        <f t="shared" si="815"/>
        <v>5.5522236253005841E-3</v>
      </c>
      <c r="AS546" s="13">
        <f t="shared" si="816"/>
        <v>6.9743843302406683E-3</v>
      </c>
      <c r="AT546" s="13">
        <f t="shared" si="817"/>
        <v>4.3804104507113775E-3</v>
      </c>
      <c r="AU546" s="13">
        <f t="shared" si="818"/>
        <v>1.8341399812169814E-3</v>
      </c>
      <c r="AV546" s="13">
        <f t="shared" si="819"/>
        <v>5.7598531722392139E-4</v>
      </c>
      <c r="AW546" s="13">
        <f t="shared" si="820"/>
        <v>8.321628965153169E-6</v>
      </c>
      <c r="AX546" s="13">
        <f t="shared" si="821"/>
        <v>2.9894501489367495E-4</v>
      </c>
      <c r="AY546" s="13">
        <f t="shared" si="822"/>
        <v>4.927003874656056E-4</v>
      </c>
      <c r="AZ546" s="13">
        <f t="shared" si="823"/>
        <v>4.0601726022274965E-4</v>
      </c>
      <c r="BA546" s="13">
        <f t="shared" si="824"/>
        <v>2.2305647244262394E-4</v>
      </c>
      <c r="BB546" s="13">
        <f t="shared" si="825"/>
        <v>9.1906542109658417E-5</v>
      </c>
      <c r="BC546" s="13">
        <f t="shared" si="826"/>
        <v>3.0294794461890031E-5</v>
      </c>
      <c r="BD546" s="13">
        <f t="shared" si="827"/>
        <v>1.5251314875046203E-3</v>
      </c>
      <c r="BE546" s="13">
        <f t="shared" si="828"/>
        <v>1.915782552334248E-3</v>
      </c>
      <c r="BF546" s="13">
        <f t="shared" si="829"/>
        <v>1.2032479880909968E-3</v>
      </c>
      <c r="BG546" s="13">
        <f t="shared" si="830"/>
        <v>5.0381699776973795E-4</v>
      </c>
      <c r="BH546" s="13">
        <f t="shared" si="831"/>
        <v>1.5821649179178772E-4</v>
      </c>
      <c r="BI546" s="13">
        <f t="shared" si="832"/>
        <v>3.9748493418384465E-5</v>
      </c>
      <c r="BJ546" s="14">
        <f t="shared" si="833"/>
        <v>0.29157843966595354</v>
      </c>
      <c r="BK546" s="14">
        <f t="shared" si="834"/>
        <v>0.24281324440617788</v>
      </c>
      <c r="BL546" s="14">
        <f t="shared" si="835"/>
        <v>0.42330574298556189</v>
      </c>
      <c r="BM546" s="14">
        <f t="shared" si="836"/>
        <v>0.55311812412315331</v>
      </c>
      <c r="BN546" s="14">
        <f t="shared" si="837"/>
        <v>0.44497519545928255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1.3193999999999999</v>
      </c>
      <c r="F547" s="10">
        <f>VLOOKUP(B547,home!$B$2:$E$405,3,FALSE)</f>
        <v>0.75790000000000002</v>
      </c>
      <c r="G547" s="10">
        <f>VLOOKUP(C547,away!$B$2:$E$405,4,FALSE)</f>
        <v>1.4469000000000001</v>
      </c>
      <c r="H547" s="10">
        <f>VLOOKUP(A547,away!$A$2:$E$405,3,FALSE)</f>
        <v>1.0076000000000001</v>
      </c>
      <c r="I547" s="10">
        <f>VLOOKUP(C547,away!$B$2:$E$405,3,FALSE)</f>
        <v>0.81200000000000006</v>
      </c>
      <c r="J547" s="10">
        <f>VLOOKUP(B547,home!$B$2:$E$405,4,FALSE)</f>
        <v>0.77190000000000003</v>
      </c>
      <c r="K547" s="12">
        <f t="shared" si="782"/>
        <v>1.446861309894</v>
      </c>
      <c r="L547" s="12">
        <f t="shared" si="783"/>
        <v>0.63154634928000009</v>
      </c>
      <c r="M547" s="13">
        <f t="shared" si="784"/>
        <v>0.12512930214332374</v>
      </c>
      <c r="N547" s="13">
        <f t="shared" si="785"/>
        <v>0.18104474600521148</v>
      </c>
      <c r="O547" s="13">
        <f t="shared" si="786"/>
        <v>7.9024953956570193E-2</v>
      </c>
      <c r="P547" s="13">
        <f t="shared" si="787"/>
        <v>0.11433814839591618</v>
      </c>
      <c r="Q547" s="13">
        <f t="shared" si="788"/>
        <v>0.13097331917726343</v>
      </c>
      <c r="R547" s="13">
        <f t="shared" si="789"/>
        <v>2.4953960586646E-2</v>
      </c>
      <c r="S547" s="13">
        <f t="shared" si="790"/>
        <v>2.6119405995792315E-2</v>
      </c>
      <c r="T547" s="13">
        <f t="shared" si="791"/>
        <v>8.2715721579484938E-2</v>
      </c>
      <c r="U547" s="13">
        <f t="shared" si="792"/>
        <v>3.6104920101437878E-2</v>
      </c>
      <c r="V547" s="13">
        <f t="shared" si="793"/>
        <v>2.6518742058598225E-3</v>
      </c>
      <c r="W547" s="13">
        <f t="shared" si="794"/>
        <v>6.3166742715326754E-2</v>
      </c>
      <c r="X547" s="13">
        <f t="shared" si="795"/>
        <v>3.9892725757773653E-2</v>
      </c>
      <c r="Y547" s="13">
        <f t="shared" si="796"/>
        <v>1.2597052657575086E-2</v>
      </c>
      <c r="Z547" s="13">
        <f t="shared" si="797"/>
        <v>5.2531942361910954E-3</v>
      </c>
      <c r="AA547" s="13">
        <f t="shared" si="798"/>
        <v>7.6006434937030591E-3</v>
      </c>
      <c r="AB547" s="13">
        <f t="shared" si="799"/>
        <v>5.4985385006682602E-3</v>
      </c>
      <c r="AC547" s="13">
        <f t="shared" si="800"/>
        <v>1.5144853227983522E-4</v>
      </c>
      <c r="AD547" s="13">
        <f t="shared" si="801"/>
        <v>2.2848379026708738E-2</v>
      </c>
      <c r="AE547" s="13">
        <f t="shared" si="802"/>
        <v>1.4429810361283624E-2</v>
      </c>
      <c r="AF547" s="13">
        <f t="shared" si="803"/>
        <v>4.5565470272356957E-3</v>
      </c>
      <c r="AG547" s="13">
        <f t="shared" si="804"/>
        <v>9.592235467911133E-4</v>
      </c>
      <c r="AH547" s="13">
        <f t="shared" si="805"/>
        <v>8.2940891048130614E-4</v>
      </c>
      <c r="AI547" s="13">
        <f t="shared" si="806"/>
        <v>1.2000396626567378E-3</v>
      </c>
      <c r="AJ547" s="13">
        <f t="shared" si="807"/>
        <v>8.6814547911814107E-4</v>
      </c>
      <c r="AK547" s="13">
        <f t="shared" si="808"/>
        <v>4.186953683651425E-4</v>
      </c>
      <c r="AL547" s="13">
        <f t="shared" si="809"/>
        <v>5.5355043020447076E-6</v>
      </c>
      <c r="AM547" s="13">
        <f t="shared" si="810"/>
        <v>6.6116871215076813E-3</v>
      </c>
      <c r="AN547" s="13">
        <f t="shared" si="811"/>
        <v>4.1755868641697681E-3</v>
      </c>
      <c r="AO547" s="13">
        <f t="shared" si="812"/>
        <v>1.3185383200839704E-3</v>
      </c>
      <c r="AP547" s="13">
        <f t="shared" si="813"/>
        <v>2.7757268747827181E-4</v>
      </c>
      <c r="AQ547" s="13">
        <f t="shared" si="814"/>
        <v>4.3825004359185235E-5</v>
      </c>
      <c r="AR547" s="13">
        <f t="shared" si="815"/>
        <v>1.047620338949543E-4</v>
      </c>
      <c r="AS547" s="13">
        <f t="shared" si="816"/>
        <v>1.515761335884132E-4</v>
      </c>
      <c r="AT547" s="13">
        <f t="shared" si="817"/>
        <v>1.0965482159619976E-4</v>
      </c>
      <c r="AU547" s="13">
        <f t="shared" si="818"/>
        <v>5.2885106270290141E-5</v>
      </c>
      <c r="AV547" s="13">
        <f t="shared" si="819"/>
        <v>1.9129353533028843E-5</v>
      </c>
      <c r="AW547" s="13">
        <f t="shared" si="820"/>
        <v>1.4050339695113293E-7</v>
      </c>
      <c r="AX547" s="13">
        <f t="shared" si="821"/>
        <v>1.594365714872316E-3</v>
      </c>
      <c r="AY547" s="13">
        <f t="shared" si="822"/>
        <v>1.0069158466448087E-3</v>
      </c>
      <c r="AZ547" s="13">
        <f t="shared" si="823"/>
        <v>3.1795701349035462E-4</v>
      </c>
      <c r="BA547" s="13">
        <f t="shared" si="824"/>
        <v>6.6934863699268389E-5</v>
      </c>
      <c r="BB547" s="13">
        <f t="shared" si="825"/>
        <v>1.0568117202206837E-5</v>
      </c>
      <c r="BC547" s="13">
        <f t="shared" si="826"/>
        <v>1.3348511675633797E-6</v>
      </c>
      <c r="BD547" s="13">
        <f t="shared" si="827"/>
        <v>1.1027013341584329E-5</v>
      </c>
      <c r="BE547" s="13">
        <f t="shared" si="828"/>
        <v>1.5954558967623317E-5</v>
      </c>
      <c r="BF547" s="13">
        <f t="shared" si="829"/>
        <v>1.154201704333827E-5</v>
      </c>
      <c r="BG547" s="13">
        <f t="shared" si="830"/>
        <v>5.5665659660477597E-6</v>
      </c>
      <c r="BH547" s="13">
        <f t="shared" si="831"/>
        <v>2.013512231311805E-6</v>
      </c>
      <c r="BI547" s="13">
        <f t="shared" si="832"/>
        <v>5.8265458889667793E-7</v>
      </c>
      <c r="BJ547" s="14">
        <f t="shared" si="833"/>
        <v>0.56860955425933013</v>
      </c>
      <c r="BK547" s="14">
        <f t="shared" si="834"/>
        <v>0.26940263062411873</v>
      </c>
      <c r="BL547" s="14">
        <f t="shared" si="835"/>
        <v>0.15698399983066841</v>
      </c>
      <c r="BM547" s="14">
        <f t="shared" si="836"/>
        <v>0.34377817334212923</v>
      </c>
      <c r="BN547" s="14">
        <f t="shared" si="837"/>
        <v>0.65546443026493095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1.3193999999999999</v>
      </c>
      <c r="F548" s="10">
        <f>VLOOKUP(B548,home!$B$2:$E$405,3,FALSE)</f>
        <v>1.1024</v>
      </c>
      <c r="G548" s="10">
        <f>VLOOKUP(C548,away!$B$2:$E$405,4,FALSE)</f>
        <v>1.0335000000000001</v>
      </c>
      <c r="H548" s="10">
        <f>VLOOKUP(A548,away!$A$2:$E$405,3,FALSE)</f>
        <v>1.0076000000000001</v>
      </c>
      <c r="I548" s="10">
        <f>VLOOKUP(C548,away!$B$2:$E$405,3,FALSE)</f>
        <v>1.3533999999999999</v>
      </c>
      <c r="J548" s="10">
        <f>VLOOKUP(B548,home!$B$2:$E$405,4,FALSE)</f>
        <v>1.1729000000000001</v>
      </c>
      <c r="K548" s="12">
        <f t="shared" si="782"/>
        <v>1.5032325297600002</v>
      </c>
      <c r="L548" s="12">
        <f t="shared" si="783"/>
        <v>1.5994671217360001</v>
      </c>
      <c r="M548" s="13">
        <f t="shared" si="784"/>
        <v>4.4927749261251301E-2</v>
      </c>
      <c r="N548" s="13">
        <f t="shared" si="785"/>
        <v>6.7536854178413763E-2</v>
      </c>
      <c r="O548" s="13">
        <f t="shared" si="786"/>
        <v>7.1860457796970312E-2</v>
      </c>
      <c r="P548" s="13">
        <f t="shared" si="787"/>
        <v>0.10802297776385142</v>
      </c>
      <c r="Q548" s="13">
        <f t="shared" si="788"/>
        <v>5.0761798079324599E-2</v>
      </c>
      <c r="R548" s="13">
        <f t="shared" si="789"/>
        <v>5.7469219799575734E-2</v>
      </c>
      <c r="S548" s="13">
        <f t="shared" si="790"/>
        <v>6.4931828974535574E-2</v>
      </c>
      <c r="T548" s="13">
        <f t="shared" si="791"/>
        <v>8.1191827068081326E-2</v>
      </c>
      <c r="U548" s="13">
        <f t="shared" si="792"/>
        <v>8.6389600662649724E-2</v>
      </c>
      <c r="V548" s="13">
        <f t="shared" si="793"/>
        <v>1.7346689673521647E-2</v>
      </c>
      <c r="W548" s="13">
        <f t="shared" si="794"/>
        <v>2.5435595380649809E-2</v>
      </c>
      <c r="X548" s="13">
        <f t="shared" si="795"/>
        <v>4.0683398533129453E-2</v>
      </c>
      <c r="Y548" s="13">
        <f t="shared" si="796"/>
        <v>3.25358791771116E-2</v>
      </c>
      <c r="Z548" s="13">
        <f t="shared" si="797"/>
        <v>3.0640042527080313E-2</v>
      </c>
      <c r="AA548" s="13">
        <f t="shared" si="798"/>
        <v>4.6059108639936931E-2</v>
      </c>
      <c r="AB548" s="13">
        <f t="shared" si="799"/>
        <v>3.4618775199651543E-2</v>
      </c>
      <c r="AC548" s="13">
        <f t="shared" si="800"/>
        <v>2.6067423581345897E-3</v>
      </c>
      <c r="AD548" s="13">
        <f t="shared" si="801"/>
        <v>9.5589035975014985E-3</v>
      </c>
      <c r="AE548" s="13">
        <f t="shared" si="802"/>
        <v>1.528915202404762E-2</v>
      </c>
      <c r="AF548" s="13">
        <f t="shared" si="803"/>
        <v>1.2227247990843798E-2</v>
      </c>
      <c r="AG548" s="13">
        <f t="shared" si="804"/>
        <v>6.5190270502224062E-3</v>
      </c>
      <c r="AH548" s="13">
        <f t="shared" si="805"/>
        <v>1.2251935157664448E-2</v>
      </c>
      <c r="AI548" s="13">
        <f t="shared" si="806"/>
        <v>1.8417507481511414E-2</v>
      </c>
      <c r="AJ548" s="13">
        <f t="shared" si="807"/>
        <v>1.384289818165307E-2</v>
      </c>
      <c r="AK548" s="13">
        <f t="shared" si="808"/>
        <v>6.9363649509388168E-3</v>
      </c>
      <c r="AL548" s="13">
        <f t="shared" si="809"/>
        <v>2.5070303001510272E-4</v>
      </c>
      <c r="AM548" s="13">
        <f t="shared" si="810"/>
        <v>2.8738509673208274E-3</v>
      </c>
      <c r="AN548" s="13">
        <f t="shared" si="811"/>
        <v>4.5966301349988636E-3</v>
      </c>
      <c r="AO548" s="13">
        <f t="shared" si="812"/>
        <v>3.6760793858557979E-3</v>
      </c>
      <c r="AP548" s="13">
        <f t="shared" si="813"/>
        <v>1.9599227048559386E-3</v>
      </c>
      <c r="AQ548" s="13">
        <f t="shared" si="814"/>
        <v>7.8370798189024112E-4</v>
      </c>
      <c r="AR548" s="13">
        <f t="shared" si="815"/>
        <v>3.9193134924651336E-3</v>
      </c>
      <c r="AS548" s="13">
        <f t="shared" si="816"/>
        <v>5.8916395362008638E-3</v>
      </c>
      <c r="AT548" s="13">
        <f t="shared" si="817"/>
        <v>4.42825210221863E-3</v>
      </c>
      <c r="AU548" s="13">
        <f t="shared" si="818"/>
        <v>2.2188975366777166E-3</v>
      </c>
      <c r="AV548" s="13">
        <f t="shared" si="819"/>
        <v>8.3387973933456941E-4</v>
      </c>
      <c r="AW548" s="13">
        <f t="shared" si="820"/>
        <v>1.6743974914017404E-5</v>
      </c>
      <c r="AX548" s="13">
        <f t="shared" si="821"/>
        <v>7.2001104329315183E-4</v>
      </c>
      <c r="AY548" s="13">
        <f t="shared" si="822"/>
        <v>1.1516339910342321E-3</v>
      </c>
      <c r="AZ548" s="13">
        <f t="shared" si="823"/>
        <v>9.2100035246643326E-4</v>
      </c>
      <c r="BA548" s="13">
        <f t="shared" si="824"/>
        <v>4.9103659429244255E-4</v>
      </c>
      <c r="BB548" s="13">
        <f t="shared" si="825"/>
        <v>1.9634922203499528E-4</v>
      </c>
      <c r="BC548" s="13">
        <f t="shared" si="826"/>
        <v>6.2810825004683361E-5</v>
      </c>
      <c r="BD548" s="13">
        <f t="shared" si="827"/>
        <v>1.0448021784957122E-3</v>
      </c>
      <c r="BE548" s="13">
        <f t="shared" si="828"/>
        <v>1.570580621878869E-3</v>
      </c>
      <c r="BF548" s="13">
        <f t="shared" si="829"/>
        <v>1.1804739407095034E-3</v>
      </c>
      <c r="BG548" s="13">
        <f t="shared" si="830"/>
        <v>5.915089427361677E-4</v>
      </c>
      <c r="BH548" s="13">
        <f t="shared" si="831"/>
        <v>2.2229387109123818E-4</v>
      </c>
      <c r="BI548" s="13">
        <f t="shared" si="832"/>
        <v>6.6831875638125035E-5</v>
      </c>
      <c r="BJ548" s="14">
        <f t="shared" si="833"/>
        <v>0.35917271628237363</v>
      </c>
      <c r="BK548" s="14">
        <f t="shared" si="834"/>
        <v>0.23923832505234388</v>
      </c>
      <c r="BL548" s="14">
        <f t="shared" si="835"/>
        <v>0.3698143417079986</v>
      </c>
      <c r="BM548" s="14">
        <f t="shared" si="836"/>
        <v>0.59715147867428875</v>
      </c>
      <c r="BN548" s="14">
        <f t="shared" si="837"/>
        <v>0.40057905687938711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1.3193999999999999</v>
      </c>
      <c r="F549" s="10">
        <f>VLOOKUP(B549,home!$B$2:$E$405,3,FALSE)</f>
        <v>0.96460000000000001</v>
      </c>
      <c r="G549" s="10">
        <f>VLOOKUP(C549,away!$B$2:$E$405,4,FALSE)</f>
        <v>1.4469000000000001</v>
      </c>
      <c r="H549" s="10">
        <f>VLOOKUP(A549,away!$A$2:$E$405,3,FALSE)</f>
        <v>1.0076000000000001</v>
      </c>
      <c r="I549" s="10">
        <f>VLOOKUP(C549,away!$B$2:$E$405,3,FALSE)</f>
        <v>1.1729000000000001</v>
      </c>
      <c r="J549" s="10">
        <f>VLOOKUP(B549,home!$B$2:$E$405,4,FALSE)</f>
        <v>1.2630999999999999</v>
      </c>
      <c r="K549" s="12">
        <f t="shared" si="782"/>
        <v>1.8414598489560001</v>
      </c>
      <c r="L549" s="12">
        <f t="shared" si="783"/>
        <v>1.492749313924</v>
      </c>
      <c r="M549" s="13">
        <f t="shared" si="784"/>
        <v>3.5642762688194621E-2</v>
      </c>
      <c r="N549" s="13">
        <f t="shared" si="785"/>
        <v>6.563471639617742E-2</v>
      </c>
      <c r="O549" s="13">
        <f t="shared" si="786"/>
        <v>5.3205709549158466E-2</v>
      </c>
      <c r="P549" s="13">
        <f t="shared" si="787"/>
        <v>9.7976177869990147E-2</v>
      </c>
      <c r="Q549" s="13">
        <f t="shared" si="788"/>
        <v>6.0431847470587406E-2</v>
      </c>
      <c r="R549" s="13">
        <f t="shared" si="789"/>
        <v>3.9711393213172963E-2</v>
      </c>
      <c r="S549" s="13">
        <f t="shared" si="790"/>
        <v>6.7330158397004569E-2</v>
      </c>
      <c r="T549" s="13">
        <f t="shared" si="791"/>
        <v>9.0209598850879147E-2</v>
      </c>
      <c r="U549" s="13">
        <f t="shared" si="792"/>
        <v>7.3126936148161806E-2</v>
      </c>
      <c r="V549" s="13">
        <f t="shared" si="793"/>
        <v>2.0564410330579513E-2</v>
      </c>
      <c r="W549" s="13">
        <f t="shared" si="794"/>
        <v>3.7094273571773313E-2</v>
      </c>
      <c r="X549" s="13">
        <f t="shared" si="795"/>
        <v>5.5372451424773768E-2</v>
      </c>
      <c r="Y549" s="13">
        <f t="shared" si="796"/>
        <v>4.1328594437310538E-2</v>
      </c>
      <c r="Z549" s="13">
        <f t="shared" si="797"/>
        <v>1.9759718324643374E-2</v>
      </c>
      <c r="AA549" s="13">
        <f t="shared" si="798"/>
        <v>3.6386727921510889E-2</v>
      </c>
      <c r="AB549" s="13">
        <f t="shared" si="799"/>
        <v>3.350234925117427E-2</v>
      </c>
      <c r="AC549" s="13">
        <f t="shared" si="800"/>
        <v>3.5330144403474852E-3</v>
      </c>
      <c r="AD549" s="13">
        <f t="shared" si="801"/>
        <v>1.7076903852152561E-2</v>
      </c>
      <c r="AE549" s="13">
        <f t="shared" si="802"/>
        <v>2.5491536509246845E-2</v>
      </c>
      <c r="AF549" s="13">
        <f t="shared" si="803"/>
        <v>1.9026236817523419E-2</v>
      </c>
      <c r="AG549" s="13">
        <f t="shared" si="804"/>
        <v>9.4671339853045419E-3</v>
      </c>
      <c r="AH549" s="13">
        <f t="shared" si="805"/>
        <v>7.3740764931107226E-3</v>
      </c>
      <c r="AI549" s="13">
        <f t="shared" si="806"/>
        <v>1.3579065785193661E-2</v>
      </c>
      <c r="AJ549" s="13">
        <f t="shared" si="807"/>
        <v>1.2502652214883158E-2</v>
      </c>
      <c r="AK549" s="13">
        <f t="shared" si="808"/>
        <v>7.6743773530560467E-3</v>
      </c>
      <c r="AL549" s="13">
        <f t="shared" si="809"/>
        <v>3.8846736349018075E-4</v>
      </c>
      <c r="AM549" s="13">
        <f t="shared" si="810"/>
        <v>6.2892865576441989E-3</v>
      </c>
      <c r="AN549" s="13">
        <f t="shared" si="811"/>
        <v>9.3883281939948129E-3</v>
      </c>
      <c r="AO549" s="13">
        <f t="shared" si="812"/>
        <v>7.0072102352395525E-3</v>
      </c>
      <c r="AP549" s="13">
        <f t="shared" si="813"/>
        <v>3.4866694237250238E-3</v>
      </c>
      <c r="AQ549" s="13">
        <f t="shared" si="814"/>
        <v>1.3011808475363294E-3</v>
      </c>
      <c r="AR549" s="13">
        <f t="shared" si="815"/>
        <v>2.2015295251828246E-3</v>
      </c>
      <c r="AS549" s="13">
        <f t="shared" si="816"/>
        <v>4.0540282269153384E-3</v>
      </c>
      <c r="AT549" s="13">
        <f t="shared" si="817"/>
        <v>3.7326651031994408E-3</v>
      </c>
      <c r="AU549" s="13">
        <f t="shared" si="818"/>
        <v>2.2911843057136583E-3</v>
      </c>
      <c r="AV549" s="13">
        <f t="shared" si="819"/>
        <v>1.0547809763824581E-3</v>
      </c>
      <c r="AW549" s="13">
        <f t="shared" si="820"/>
        <v>2.9662050606455517E-5</v>
      </c>
      <c r="AX549" s="13">
        <f t="shared" si="821"/>
        <v>1.9302447790800789E-3</v>
      </c>
      <c r="AY549" s="13">
        <f t="shared" si="822"/>
        <v>2.8813715696771702E-3</v>
      </c>
      <c r="AZ549" s="13">
        <f t="shared" si="823"/>
        <v>2.1505827168978578E-3</v>
      </c>
      <c r="BA549" s="13">
        <f t="shared" si="824"/>
        <v>1.0700936250620295E-3</v>
      </c>
      <c r="BB549" s="13">
        <f t="shared" si="825"/>
        <v>3.9934538116144773E-4</v>
      </c>
      <c r="BC549" s="13">
        <f t="shared" si="826"/>
        <v>1.1922450874949382E-4</v>
      </c>
      <c r="BD549" s="13">
        <f t="shared" si="827"/>
        <v>5.4772194805001592E-4</v>
      </c>
      <c r="BE549" s="13">
        <f t="shared" si="828"/>
        <v>1.0086079757260684E-3</v>
      </c>
      <c r="BF549" s="13">
        <f t="shared" si="829"/>
        <v>9.2865554531817171E-4</v>
      </c>
      <c r="BG549" s="13">
        <f t="shared" si="830"/>
        <v>5.700273000712508E-4</v>
      </c>
      <c r="BH549" s="13">
        <f t="shared" si="831"/>
        <v>2.6242059647250059E-4</v>
      </c>
      <c r="BI549" s="13">
        <f t="shared" si="832"/>
        <v>9.6647398388638889E-5</v>
      </c>
      <c r="BJ549" s="14">
        <f t="shared" si="833"/>
        <v>0.4571568311544969</v>
      </c>
      <c r="BK549" s="14">
        <f t="shared" si="834"/>
        <v>0.22831636265928368</v>
      </c>
      <c r="BL549" s="14">
        <f t="shared" si="835"/>
        <v>0.29381155683084242</v>
      </c>
      <c r="BM549" s="14">
        <f t="shared" si="836"/>
        <v>0.64359015226291461</v>
      </c>
      <c r="BN549" s="14">
        <f t="shared" si="837"/>
        <v>0.35260260718728098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1.3193999999999999</v>
      </c>
      <c r="F550" s="10">
        <f>VLOOKUP(B550,home!$B$2:$E$405,3,FALSE)</f>
        <v>0.92630000000000001</v>
      </c>
      <c r="G550" s="10">
        <f>VLOOKUP(C550,away!$B$2:$E$405,4,FALSE)</f>
        <v>0.82679999999999998</v>
      </c>
      <c r="H550" s="10">
        <f>VLOOKUP(A550,away!$A$2:$E$405,3,FALSE)</f>
        <v>1.0076000000000001</v>
      </c>
      <c r="I550" s="10">
        <f>VLOOKUP(C550,away!$B$2:$E$405,3,FALSE)</f>
        <v>0.7218</v>
      </c>
      <c r="J550" s="10">
        <f>VLOOKUP(B550,home!$B$2:$E$405,4,FALSE)</f>
        <v>0.99250000000000005</v>
      </c>
      <c r="K550" s="12">
        <f t="shared" si="782"/>
        <v>1.010482069896</v>
      </c>
      <c r="L550" s="12">
        <f t="shared" si="783"/>
        <v>0.7218310374000001</v>
      </c>
      <c r="M550" s="13">
        <f t="shared" si="784"/>
        <v>0.17687480601928365</v>
      </c>
      <c r="N550" s="13">
        <f t="shared" si="785"/>
        <v>0.17872882009881921</v>
      </c>
      <c r="O550" s="13">
        <f t="shared" si="786"/>
        <v>0.12767372471882329</v>
      </c>
      <c r="P550" s="13">
        <f t="shared" si="787"/>
        <v>0.12901200962520867</v>
      </c>
      <c r="Q550" s="13">
        <f t="shared" si="788"/>
        <v>9.0301134041762321E-2</v>
      </c>
      <c r="R550" s="13">
        <f t="shared" si="789"/>
        <v>4.6079428581255126E-2</v>
      </c>
      <c r="S550" s="13">
        <f t="shared" si="790"/>
        <v>2.3525253542497626E-2</v>
      </c>
      <c r="T550" s="13">
        <f t="shared" si="791"/>
        <v>6.5182161263761765E-2</v>
      </c>
      <c r="U550" s="13">
        <f t="shared" si="792"/>
        <v>4.6562436372411579E-2</v>
      </c>
      <c r="V550" s="13">
        <f t="shared" si="793"/>
        <v>1.9065841005261879E-3</v>
      </c>
      <c r="W550" s="13">
        <f t="shared" si="794"/>
        <v>3.0415892280158719E-2</v>
      </c>
      <c r="X550" s="13">
        <f t="shared" si="795"/>
        <v>2.1955135078033622E-2</v>
      </c>
      <c r="Y550" s="13">
        <f t="shared" si="796"/>
        <v>7.9239489648170701E-3</v>
      </c>
      <c r="Z550" s="13">
        <f t="shared" si="797"/>
        <v>1.1087187245202202E-2</v>
      </c>
      <c r="AA550" s="13">
        <f t="shared" si="798"/>
        <v>1.1203403916856451E-2</v>
      </c>
      <c r="AB550" s="13">
        <f t="shared" si="799"/>
        <v>5.6604193898930301E-3</v>
      </c>
      <c r="AC550" s="13">
        <f t="shared" si="800"/>
        <v>8.691608342369618E-5</v>
      </c>
      <c r="AD550" s="13">
        <f t="shared" si="801"/>
        <v>7.6836784472471345E-3</v>
      </c>
      <c r="AE550" s="13">
        <f t="shared" si="802"/>
        <v>5.5463175846244212E-3</v>
      </c>
      <c r="AF550" s="13">
        <f t="shared" si="803"/>
        <v>2.0017520879296543E-3</v>
      </c>
      <c r="AG550" s="13">
        <f t="shared" si="804"/>
        <v>4.8164226208262623E-4</v>
      </c>
      <c r="AH550" s="13">
        <f t="shared" si="805"/>
        <v>2.000768967763088E-3</v>
      </c>
      <c r="AI550" s="13">
        <f t="shared" si="806"/>
        <v>2.0217411679289287E-3</v>
      </c>
      <c r="AJ550" s="13">
        <f t="shared" si="807"/>
        <v>1.0214666000813901E-3</v>
      </c>
      <c r="AK550" s="13">
        <f t="shared" si="808"/>
        <v>3.4405789479329094E-4</v>
      </c>
      <c r="AL550" s="13">
        <f t="shared" si="809"/>
        <v>2.535854335302186E-6</v>
      </c>
      <c r="AM550" s="13">
        <f t="shared" si="810"/>
        <v>1.5528438603579142E-3</v>
      </c>
      <c r="AN550" s="13">
        <f t="shared" si="811"/>
        <v>1.1208908946423741E-3</v>
      </c>
      <c r="AO550" s="13">
        <f t="shared" si="812"/>
        <v>4.0454691864595953E-4</v>
      </c>
      <c r="AP550" s="13">
        <f t="shared" si="813"/>
        <v>9.7338173987728815E-5</v>
      </c>
      <c r="AQ550" s="13">
        <f t="shared" si="814"/>
        <v>1.7565428777045992E-5</v>
      </c>
      <c r="AR550" s="13">
        <f t="shared" si="815"/>
        <v>2.8884342791963159E-4</v>
      </c>
      <c r="AS550" s="13">
        <f t="shared" si="816"/>
        <v>2.9187110492008539E-4</v>
      </c>
      <c r="AT550" s="13">
        <f t="shared" si="817"/>
        <v>1.4746525912124022E-4</v>
      </c>
      <c r="AU550" s="13">
        <f t="shared" si="818"/>
        <v>4.9670333424860283E-5</v>
      </c>
      <c r="AV550" s="13">
        <f t="shared" si="819"/>
        <v>1.2547745332894319E-5</v>
      </c>
      <c r="AW550" s="13">
        <f t="shared" si="820"/>
        <v>5.1379037724328851E-8</v>
      </c>
      <c r="AX550" s="13">
        <f t="shared" si="821"/>
        <v>2.6152014637329326E-4</v>
      </c>
      <c r="AY550" s="13">
        <f t="shared" si="822"/>
        <v>1.8877335855763415E-4</v>
      </c>
      <c r="AZ550" s="13">
        <f t="shared" si="823"/>
        <v>6.8131234620569624E-5</v>
      </c>
      <c r="BA550" s="13">
        <f t="shared" si="824"/>
        <v>1.6393079921836192E-5</v>
      </c>
      <c r="BB550" s="13">
        <f t="shared" si="825"/>
        <v>2.9582584715400317E-6</v>
      </c>
      <c r="BC550" s="13">
        <f t="shared" si="826"/>
        <v>4.2707255628181615E-7</v>
      </c>
      <c r="BD550" s="13">
        <f t="shared" si="827"/>
        <v>3.4749358536899946E-5</v>
      </c>
      <c r="BE550" s="13">
        <f t="shared" si="828"/>
        <v>3.5113603741924897E-5</v>
      </c>
      <c r="BF550" s="13">
        <f t="shared" si="829"/>
        <v>1.77408334953241E-5</v>
      </c>
      <c r="BG550" s="13">
        <f t="shared" si="830"/>
        <v>5.9755980506784627E-6</v>
      </c>
      <c r="BH550" s="13">
        <f t="shared" si="831"/>
        <v>1.5095586717790183E-6</v>
      </c>
      <c r="BI550" s="13">
        <f t="shared" si="832"/>
        <v>3.0507639425774394E-7</v>
      </c>
      <c r="BJ550" s="14">
        <f t="shared" si="833"/>
        <v>0.41395187053614874</v>
      </c>
      <c r="BK550" s="14">
        <f t="shared" si="834"/>
        <v>0.3315968785838328</v>
      </c>
      <c r="BL550" s="14">
        <f t="shared" si="835"/>
        <v>0.2434532395094158</v>
      </c>
      <c r="BM550" s="14">
        <f t="shared" si="836"/>
        <v>0.2512305308099273</v>
      </c>
      <c r="BN550" s="14">
        <f t="shared" si="837"/>
        <v>0.74866992308515223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1.6506000000000001</v>
      </c>
      <c r="F551" s="10">
        <f>VLOOKUP(B551,home!$B$2:$E$405,3,FALSE)</f>
        <v>0.68159999999999998</v>
      </c>
      <c r="G551" s="10">
        <f>VLOOKUP(C551,away!$B$2:$E$405,4,FALSE)</f>
        <v>0.77890000000000004</v>
      </c>
      <c r="H551" s="10">
        <f>VLOOKUP(A551,away!$A$2:$E$405,3,FALSE)</f>
        <v>1.3734999999999999</v>
      </c>
      <c r="I551" s="10">
        <f>VLOOKUP(C551,away!$B$2:$E$405,3,FALSE)</f>
        <v>1.4560999999999999</v>
      </c>
      <c r="J551" s="10">
        <f>VLOOKUP(B551,home!$B$2:$E$405,4,FALSE)</f>
        <v>0.91010000000000002</v>
      </c>
      <c r="K551" s="12">
        <f t="shared" si="782"/>
        <v>0.87630063494400001</v>
      </c>
      <c r="L551" s="12">
        <f t="shared" si="783"/>
        <v>1.8201575438349997</v>
      </c>
      <c r="M551" s="13">
        <f t="shared" si="784"/>
        <v>6.7443964678736867E-2</v>
      </c>
      <c r="N551" s="13">
        <f t="shared" si="785"/>
        <v>5.9101189071117818E-2</v>
      </c>
      <c r="O551" s="13">
        <f t="shared" si="786"/>
        <v>0.12275864109614416</v>
      </c>
      <c r="P551" s="13">
        <f t="shared" si="787"/>
        <v>0.10757347513741373</v>
      </c>
      <c r="Q551" s="13">
        <f t="shared" si="788"/>
        <v>2.5895204754482971E-2</v>
      </c>
      <c r="R551" s="13">
        <f t="shared" si="789"/>
        <v>0.11172003333104001</v>
      </c>
      <c r="S551" s="13">
        <f t="shared" si="790"/>
        <v>4.2895063362089488E-2</v>
      </c>
      <c r="T551" s="13">
        <f t="shared" si="791"/>
        <v>4.7133352283024128E-2</v>
      </c>
      <c r="U551" s="13">
        <f t="shared" si="792"/>
        <v>9.7900336143955213E-2</v>
      </c>
      <c r="V551" s="13">
        <f t="shared" si="793"/>
        <v>7.6019832893534567E-3</v>
      </c>
      <c r="W551" s="13">
        <f t="shared" si="794"/>
        <v>7.5639947894527724E-3</v>
      </c>
      <c r="X551" s="13">
        <f t="shared" si="795"/>
        <v>1.3767662177551094E-2</v>
      </c>
      <c r="Y551" s="13">
        <f t="shared" si="796"/>
        <v>1.2529657086720712E-2</v>
      </c>
      <c r="Z551" s="13">
        <f t="shared" si="797"/>
        <v>6.7782687154996704E-2</v>
      </c>
      <c r="AA551" s="13">
        <f t="shared" si="798"/>
        <v>5.9398011792134116E-2</v>
      </c>
      <c r="AB551" s="13">
        <f t="shared" si="799"/>
        <v>2.6025257723929163E-2</v>
      </c>
      <c r="AC551" s="13">
        <f t="shared" si="800"/>
        <v>7.5782518519974286E-4</v>
      </c>
      <c r="AD551" s="13">
        <f t="shared" si="801"/>
        <v>1.6570833591776429E-3</v>
      </c>
      <c r="AE551" s="13">
        <f t="shared" si="802"/>
        <v>3.0161527769706291E-3</v>
      </c>
      <c r="AF551" s="13">
        <f t="shared" si="803"/>
        <v>2.7449366151809872E-3</v>
      </c>
      <c r="AG551" s="13">
        <f t="shared" si="804"/>
        <v>1.6654056958235279E-3</v>
      </c>
      <c r="AH551" s="13">
        <f t="shared" si="805"/>
        <v>3.0843792341643746E-2</v>
      </c>
      <c r="AI551" s="13">
        <f t="shared" si="806"/>
        <v>2.7028434813063298E-2</v>
      </c>
      <c r="AJ551" s="13">
        <f t="shared" si="807"/>
        <v>1.1842517294114941E-2</v>
      </c>
      <c r="AK551" s="13">
        <f t="shared" si="808"/>
        <v>3.459201808056075E-3</v>
      </c>
      <c r="AL551" s="13">
        <f t="shared" si="809"/>
        <v>4.8349404787759756E-5</v>
      </c>
      <c r="AM551" s="13">
        <f t="shared" si="810"/>
        <v>2.904206399605011E-4</v>
      </c>
      <c r="AN551" s="13">
        <f t="shared" si="811"/>
        <v>5.2861131870949446E-4</v>
      </c>
      <c r="AO551" s="13">
        <f t="shared" si="812"/>
        <v>4.8107793975282683E-4</v>
      </c>
      <c r="AP551" s="13">
        <f t="shared" si="813"/>
        <v>2.9187921373790242E-4</v>
      </c>
      <c r="AQ551" s="13">
        <f t="shared" si="814"/>
        <v>1.3281653819341785E-4</v>
      </c>
      <c r="AR551" s="13">
        <f t="shared" si="815"/>
        <v>1.1228112262224607E-2</v>
      </c>
      <c r="AS551" s="13">
        <f t="shared" si="816"/>
        <v>9.8392019046099361E-3</v>
      </c>
      <c r="AT551" s="13">
        <f t="shared" si="817"/>
        <v>4.3110494381759503E-3</v>
      </c>
      <c r="AU551" s="13">
        <f t="shared" si="818"/>
        <v>1.2592584533161868E-3</v>
      </c>
      <c r="AV551" s="13">
        <f t="shared" si="819"/>
        <v>2.7587224554989344E-4</v>
      </c>
      <c r="AW551" s="13">
        <f t="shared" si="820"/>
        <v>2.1421542389629374E-6</v>
      </c>
      <c r="AX551" s="13">
        <f t="shared" si="821"/>
        <v>4.2415965199704957E-5</v>
      </c>
      <c r="AY551" s="13">
        <f t="shared" si="822"/>
        <v>7.7203739037285795E-5</v>
      </c>
      <c r="AZ551" s="13">
        <f t="shared" si="823"/>
        <v>7.0261484010492205E-5</v>
      </c>
      <c r="BA551" s="13">
        <f t="shared" si="824"/>
        <v>4.2628990054246538E-5</v>
      </c>
      <c r="BB551" s="13">
        <f t="shared" si="825"/>
        <v>1.9397869458326002E-5</v>
      </c>
      <c r="BC551" s="13">
        <f t="shared" si="826"/>
        <v>7.0614356857797205E-6</v>
      </c>
      <c r="BD551" s="13">
        <f t="shared" si="827"/>
        <v>3.4061555395190615E-3</v>
      </c>
      <c r="BE551" s="13">
        <f t="shared" si="828"/>
        <v>2.9848162619985764E-3</v>
      </c>
      <c r="BF551" s="13">
        <f t="shared" si="829"/>
        <v>1.3077981927902644E-3</v>
      </c>
      <c r="BG551" s="13">
        <f t="shared" si="830"/>
        <v>3.8200812890690824E-4</v>
      </c>
      <c r="BH551" s="13">
        <f t="shared" si="831"/>
        <v>8.3688491478723268E-5</v>
      </c>
      <c r="BI551" s="13">
        <f t="shared" si="832"/>
        <v>1.4667255644062152E-5</v>
      </c>
      <c r="BJ551" s="14">
        <f t="shared" si="833"/>
        <v>0.17705841374330222</v>
      </c>
      <c r="BK551" s="14">
        <f t="shared" si="834"/>
        <v>0.2263978647966183</v>
      </c>
      <c r="BL551" s="14">
        <f t="shared" si="835"/>
        <v>0.52606885451829488</v>
      </c>
      <c r="BM551" s="14">
        <f t="shared" si="836"/>
        <v>0.50274025055947835</v>
      </c>
      <c r="BN551" s="14">
        <f t="shared" si="837"/>
        <v>0.49449250806893558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1.6506000000000001</v>
      </c>
      <c r="F552" s="10">
        <f>VLOOKUP(B552,home!$B$2:$E$405,3,FALSE)</f>
        <v>1.2982</v>
      </c>
      <c r="G552" s="10">
        <f>VLOOKUP(C552,away!$B$2:$E$405,4,FALSE)</f>
        <v>1.6660999999999999</v>
      </c>
      <c r="H552" s="10">
        <f>VLOOKUP(A552,away!$A$2:$E$405,3,FALSE)</f>
        <v>1.3734999999999999</v>
      </c>
      <c r="I552" s="10">
        <f>VLOOKUP(C552,away!$B$2:$E$405,3,FALSE)</f>
        <v>0.72809999999999997</v>
      </c>
      <c r="J552" s="10">
        <f>VLOOKUP(B552,home!$B$2:$E$405,4,FALSE)</f>
        <v>1.1440999999999999</v>
      </c>
      <c r="K552" s="12">
        <f t="shared" si="782"/>
        <v>3.5701339416120002</v>
      </c>
      <c r="L552" s="12">
        <f t="shared" si="783"/>
        <v>1.1441518849349999</v>
      </c>
      <c r="M552" s="13">
        <f t="shared" si="784"/>
        <v>8.9662672508720523E-3</v>
      </c>
      <c r="N552" s="13">
        <f t="shared" si="785"/>
        <v>3.2010775041902438E-2</v>
      </c>
      <c r="O552" s="13">
        <f t="shared" si="786"/>
        <v>1.0258771575916219E-2</v>
      </c>
      <c r="P552" s="13">
        <f t="shared" si="787"/>
        <v>3.6625188602422927E-2</v>
      </c>
      <c r="Q552" s="13">
        <f t="shared" si="788"/>
        <v>5.7141377237201099E-2</v>
      </c>
      <c r="R552" s="13">
        <f t="shared" si="789"/>
        <v>5.8687964178510714E-3</v>
      </c>
      <c r="S552" s="13">
        <f t="shared" si="790"/>
        <v>3.7401418077087384E-2</v>
      </c>
      <c r="T552" s="13">
        <f t="shared" si="791"/>
        <v>6.5378414473725541E-2</v>
      </c>
      <c r="U552" s="13">
        <f t="shared" si="792"/>
        <v>2.0952389287781033E-2</v>
      </c>
      <c r="V552" s="13">
        <f t="shared" si="793"/>
        <v>1.6975155048039342E-2</v>
      </c>
      <c r="W552" s="13">
        <f t="shared" si="794"/>
        <v>6.8000790114995657E-2</v>
      </c>
      <c r="X552" s="13">
        <f t="shared" si="795"/>
        <v>7.7803232187141594E-2</v>
      </c>
      <c r="Y552" s="13">
        <f t="shared" si="796"/>
        <v>4.4509357380476761E-2</v>
      </c>
      <c r="Z552" s="13">
        <f t="shared" si="797"/>
        <v>2.2382648279280258E-3</v>
      </c>
      <c r="AA552" s="13">
        <f t="shared" si="798"/>
        <v>7.9909052325021889E-3</v>
      </c>
      <c r="AB552" s="13">
        <f t="shared" si="799"/>
        <v>1.42643009973805E-2</v>
      </c>
      <c r="AC552" s="13">
        <f t="shared" si="800"/>
        <v>4.333731068029905E-3</v>
      </c>
      <c r="AD552" s="13">
        <f t="shared" si="801"/>
        <v>6.0692982211494953E-2</v>
      </c>
      <c r="AE552" s="13">
        <f t="shared" si="802"/>
        <v>6.9441989999608378E-2</v>
      </c>
      <c r="AF552" s="13">
        <f t="shared" si="803"/>
        <v>3.9726091875844666E-2</v>
      </c>
      <c r="AG552" s="13">
        <f t="shared" si="804"/>
        <v>1.5150894300282885E-2</v>
      </c>
      <c r="AH552" s="13">
        <f t="shared" si="805"/>
        <v>6.402287304643914E-4</v>
      </c>
      <c r="AI552" s="13">
        <f t="shared" si="806"/>
        <v>2.2857023210260843E-3</v>
      </c>
      <c r="AJ552" s="13">
        <f t="shared" si="807"/>
        <v>4.0801317183582772E-3</v>
      </c>
      <c r="AK552" s="13">
        <f t="shared" si="808"/>
        <v>4.8555389113195263E-3</v>
      </c>
      <c r="AL552" s="13">
        <f t="shared" si="809"/>
        <v>7.0809273593016133E-4</v>
      </c>
      <c r="AM552" s="13">
        <f t="shared" si="810"/>
        <v>4.3336415162182285E-2</v>
      </c>
      <c r="AN552" s="13">
        <f t="shared" si="811"/>
        <v>4.9583441094136579E-2</v>
      </c>
      <c r="AO552" s="13">
        <f t="shared" si="812"/>
        <v>2.8365493794709953E-2</v>
      </c>
      <c r="AP552" s="13">
        <f t="shared" si="813"/>
        <v>1.0818144397443143E-2</v>
      </c>
      <c r="AQ552" s="13">
        <f t="shared" si="814"/>
        <v>3.0944000759583969E-3</v>
      </c>
      <c r="AR552" s="13">
        <f t="shared" si="815"/>
        <v>1.4650378175007508E-4</v>
      </c>
      <c r="AS552" s="13">
        <f t="shared" si="816"/>
        <v>5.2303812380045977E-4</v>
      </c>
      <c r="AT552" s="13">
        <f t="shared" si="817"/>
        <v>9.3365807926854049E-4</v>
      </c>
      <c r="AU552" s="13">
        <f t="shared" si="818"/>
        <v>1.1110947995522946E-3</v>
      </c>
      <c r="AV552" s="13">
        <f t="shared" si="819"/>
        <v>9.9168931405755711E-4</v>
      </c>
      <c r="AW552" s="13">
        <f t="shared" si="820"/>
        <v>8.0344440122769503E-5</v>
      </c>
      <c r="AX552" s="13">
        <f t="shared" si="821"/>
        <v>2.5786134446382659E-2</v>
      </c>
      <c r="AY552" s="13">
        <f t="shared" si="822"/>
        <v>2.950325433201605E-2</v>
      </c>
      <c r="AZ552" s="13">
        <f t="shared" si="823"/>
        <v>1.6878102027846432E-2</v>
      </c>
      <c r="BA552" s="13">
        <f t="shared" si="824"/>
        <v>6.4370374164285796E-3</v>
      </c>
      <c r="BB552" s="13">
        <f t="shared" si="825"/>
        <v>1.8412371233509713E-3</v>
      </c>
      <c r="BC552" s="13">
        <f t="shared" si="826"/>
        <v>4.2133098505886215E-4</v>
      </c>
      <c r="BD552" s="13">
        <f t="shared" si="827"/>
        <v>2.7937096339909019E-5</v>
      </c>
      <c r="BE552" s="13">
        <f t="shared" si="828"/>
        <v>9.973917587319356E-5</v>
      </c>
      <c r="BF552" s="13">
        <f t="shared" si="829"/>
        <v>1.7804110854664854E-4</v>
      </c>
      <c r="BG552" s="13">
        <f t="shared" si="830"/>
        <v>2.1187686820820545E-4</v>
      </c>
      <c r="BH552" s="13">
        <f t="shared" si="831"/>
        <v>1.8910719965814171E-4</v>
      </c>
      <c r="BI552" s="13">
        <f t="shared" si="832"/>
        <v>1.3502760642054577E-4</v>
      </c>
      <c r="BJ552" s="14">
        <f t="shared" si="833"/>
        <v>0.74592089567818787</v>
      </c>
      <c r="BK552" s="14">
        <f t="shared" si="834"/>
        <v>0.13451310711439782</v>
      </c>
      <c r="BL552" s="14">
        <f t="shared" si="835"/>
        <v>7.5744478346074867E-2</v>
      </c>
      <c r="BM552" s="14">
        <f t="shared" si="836"/>
        <v>0.7781226599485298</v>
      </c>
      <c r="BN552" s="14">
        <f t="shared" si="837"/>
        <v>0.15087117612616582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1.6506000000000001</v>
      </c>
      <c r="F553" s="10">
        <f>VLOOKUP(B553,home!$B$2:$E$405,3,FALSE)</f>
        <v>1.2117</v>
      </c>
      <c r="G553" s="10">
        <f>VLOOKUP(C553,away!$B$2:$E$405,4,FALSE)</f>
        <v>0.86550000000000005</v>
      </c>
      <c r="H553" s="10">
        <f>VLOOKUP(A553,away!$A$2:$E$405,3,FALSE)</f>
        <v>1.3734999999999999</v>
      </c>
      <c r="I553" s="10">
        <f>VLOOKUP(C553,away!$B$2:$E$405,3,FALSE)</f>
        <v>1.0401</v>
      </c>
      <c r="J553" s="10">
        <f>VLOOKUP(B553,home!$B$2:$E$405,4,FALSE)</f>
        <v>1.0401</v>
      </c>
      <c r="K553" s="12">
        <f t="shared" si="782"/>
        <v>1.73102771331</v>
      </c>
      <c r="L553" s="12">
        <f t="shared" si="783"/>
        <v>1.485863301735</v>
      </c>
      <c r="M553" s="13">
        <f t="shared" si="784"/>
        <v>4.0079471234481918E-2</v>
      </c>
      <c r="N553" s="13">
        <f t="shared" si="785"/>
        <v>6.937867544169915E-2</v>
      </c>
      <c r="O553" s="13">
        <f t="shared" si="786"/>
        <v>5.9552615460260257E-2</v>
      </c>
      <c r="P553" s="13">
        <f t="shared" si="787"/>
        <v>0.10308722776180405</v>
      </c>
      <c r="Q553" s="13">
        <f t="shared" si="788"/>
        <v>6.0048204951160589E-2</v>
      </c>
      <c r="R553" s="13">
        <f t="shared" si="789"/>
        <v>4.4243522917368563E-2</v>
      </c>
      <c r="S553" s="13">
        <f t="shared" si="790"/>
        <v>6.6286905741855653E-2</v>
      </c>
      <c r="T553" s="13">
        <f t="shared" si="791"/>
        <v>8.9223424071991436E-2</v>
      </c>
      <c r="U553" s="13">
        <f t="shared" si="792"/>
        <v>7.6586764304431079E-2</v>
      </c>
      <c r="V553" s="13">
        <f t="shared" si="793"/>
        <v>1.8943844260092404E-2</v>
      </c>
      <c r="W553" s="13">
        <f t="shared" si="794"/>
        <v>3.4648368968325911E-2</v>
      </c>
      <c r="X553" s="13">
        <f t="shared" si="795"/>
        <v>5.1482739915009249E-2</v>
      </c>
      <c r="Y553" s="13">
        <f t="shared" si="796"/>
        <v>3.8248156956239968E-2</v>
      </c>
      <c r="Z553" s="13">
        <f t="shared" si="797"/>
        <v>2.1913275680796457E-2</v>
      </c>
      <c r="AA553" s="13">
        <f t="shared" si="798"/>
        <v>3.7932487492860725E-2</v>
      </c>
      <c r="AB553" s="13">
        <f t="shared" si="799"/>
        <v>3.2831093542463448E-2</v>
      </c>
      <c r="AC553" s="13">
        <f t="shared" si="800"/>
        <v>3.0453064994595096E-3</v>
      </c>
      <c r="AD553" s="13">
        <f t="shared" si="801"/>
        <v>1.4994321726290597E-2</v>
      </c>
      <c r="AE553" s="13">
        <f t="shared" si="802"/>
        <v>2.2279512387502989E-2</v>
      </c>
      <c r="AF553" s="13">
        <f t="shared" si="803"/>
        <v>1.6552154918570514E-2</v>
      </c>
      <c r="AG553" s="13">
        <f t="shared" si="804"/>
        <v>8.1980798527121323E-3</v>
      </c>
      <c r="AH553" s="13">
        <f t="shared" si="805"/>
        <v>8.140033038724381E-3</v>
      </c>
      <c r="AI553" s="13">
        <f t="shared" si="806"/>
        <v>1.4090622777290913E-2</v>
      </c>
      <c r="AJ553" s="13">
        <f t="shared" si="807"/>
        <v>1.2195629262643849E-2</v>
      </c>
      <c r="AK553" s="13">
        <f t="shared" si="808"/>
        <v>7.036990744963635E-3</v>
      </c>
      <c r="AL553" s="13">
        <f t="shared" si="809"/>
        <v>3.1330972694489659E-4</v>
      </c>
      <c r="AM553" s="13">
        <f t="shared" si="810"/>
        <v>5.1911172900990501E-3</v>
      </c>
      <c r="AN553" s="13">
        <f t="shared" si="811"/>
        <v>7.7132906763602207E-3</v>
      </c>
      <c r="AO553" s="13">
        <f t="shared" si="812"/>
        <v>5.7304477758091952E-3</v>
      </c>
      <c r="AP553" s="13">
        <f t="shared" si="813"/>
        <v>2.8382206841946118E-3</v>
      </c>
      <c r="AQ553" s="13">
        <f t="shared" si="814"/>
        <v>1.0543019892174947E-3</v>
      </c>
      <c r="AR553" s="13">
        <f t="shared" si="815"/>
        <v>2.4189952734301953E-3</v>
      </c>
      <c r="AS553" s="13">
        <f t="shared" si="816"/>
        <v>4.187347856673569E-3</v>
      </c>
      <c r="AT553" s="13">
        <f t="shared" si="817"/>
        <v>3.6242075925855899E-3</v>
      </c>
      <c r="AU553" s="13">
        <f t="shared" si="818"/>
        <v>2.0912012605180581E-3</v>
      </c>
      <c r="AV553" s="13">
        <f t="shared" si="819"/>
        <v>9.0498183401639123E-4</v>
      </c>
      <c r="AW553" s="13">
        <f t="shared" si="820"/>
        <v>2.2384853411057874E-5</v>
      </c>
      <c r="AX553" s="13">
        <f t="shared" si="821"/>
        <v>1.4976613153673602E-3</v>
      </c>
      <c r="AY553" s="13">
        <f t="shared" si="822"/>
        <v>2.2253199869325287E-3</v>
      </c>
      <c r="AZ553" s="13">
        <f t="shared" si="823"/>
        <v>1.6532606516002275E-3</v>
      </c>
      <c r="BA553" s="13">
        <f t="shared" si="824"/>
        <v>8.1883977680509022E-4</v>
      </c>
      <c r="BB553" s="13">
        <f t="shared" si="825"/>
        <v>3.0417099358889062E-4</v>
      </c>
      <c r="BC553" s="13">
        <f t="shared" si="826"/>
        <v>9.0391303365200794E-5</v>
      </c>
      <c r="BD553" s="13">
        <f t="shared" si="827"/>
        <v>5.9904938397672481E-4</v>
      </c>
      <c r="BE553" s="13">
        <f t="shared" si="828"/>
        <v>1.036971085304994E-3</v>
      </c>
      <c r="BF553" s="13">
        <f t="shared" si="829"/>
        <v>8.9751284328204667E-4</v>
      </c>
      <c r="BG553" s="13">
        <f t="shared" si="830"/>
        <v>5.1787320159095917E-4</v>
      </c>
      <c r="BH553" s="13">
        <f t="shared" si="831"/>
        <v>2.2411321598363176E-4</v>
      </c>
      <c r="BI553" s="13">
        <f t="shared" si="832"/>
        <v>7.7589237557339216E-5</v>
      </c>
      <c r="BJ553" s="14">
        <f t="shared" si="833"/>
        <v>0.4341706616328424</v>
      </c>
      <c r="BK553" s="14">
        <f t="shared" si="834"/>
        <v>0.23398138521157097</v>
      </c>
      <c r="BL553" s="14">
        <f t="shared" si="835"/>
        <v>0.30918960232592629</v>
      </c>
      <c r="BM553" s="14">
        <f t="shared" si="836"/>
        <v>0.62066227195084001</v>
      </c>
      <c r="BN553" s="14">
        <f t="shared" si="837"/>
        <v>0.37638971776677449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1.2378</v>
      </c>
      <c r="F554" s="10">
        <f>VLOOKUP(B554,home!$B$2:$E$405,3,FALSE)</f>
        <v>0.80789999999999995</v>
      </c>
      <c r="G554" s="10">
        <f>VLOOKUP(C554,away!$B$2:$E$405,4,FALSE)</f>
        <v>1.093</v>
      </c>
      <c r="H554" s="10">
        <f>VLOOKUP(A554,away!$A$2:$E$405,3,FALSE)</f>
        <v>0.96950000000000003</v>
      </c>
      <c r="I554" s="10">
        <f>VLOOKUP(C554,away!$B$2:$E$405,3,FALSE)</f>
        <v>1.0921000000000001</v>
      </c>
      <c r="J554" s="10">
        <f>VLOOKUP(B554,home!$B$2:$E$405,4,FALSE)</f>
        <v>0.91010000000000002</v>
      </c>
      <c r="K554" s="12">
        <f t="shared" si="782"/>
        <v>1.0930203516599999</v>
      </c>
      <c r="L554" s="12">
        <f t="shared" si="783"/>
        <v>0.96360564359500012</v>
      </c>
      <c r="M554" s="13">
        <f t="shared" si="784"/>
        <v>0.12788472647274285</v>
      </c>
      <c r="N554" s="13">
        <f t="shared" si="785"/>
        <v>0.13978060870118028</v>
      </c>
      <c r="O554" s="13">
        <f t="shared" si="786"/>
        <v>0.12323044415873792</v>
      </c>
      <c r="P554" s="13">
        <f t="shared" si="787"/>
        <v>0.13469338340960171</v>
      </c>
      <c r="Q554" s="13">
        <f t="shared" si="788"/>
        <v>7.6391525038906463E-2</v>
      </c>
      <c r="R554" s="13">
        <f t="shared" si="789"/>
        <v>5.9372775727039181E-2</v>
      </c>
      <c r="S554" s="13">
        <f t="shared" si="790"/>
        <v>3.5466134296719139E-2</v>
      </c>
      <c r="T554" s="13">
        <f t="shared" si="791"/>
        <v>7.3611304650319023E-2</v>
      </c>
      <c r="U554" s="13">
        <f t="shared" si="792"/>
        <v>6.489565220419867E-2</v>
      </c>
      <c r="V554" s="13">
        <f t="shared" si="793"/>
        <v>4.1504857596219588E-3</v>
      </c>
      <c r="W554" s="13">
        <f t="shared" si="794"/>
        <v>2.7832497187289744E-2</v>
      </c>
      <c r="X554" s="13">
        <f t="shared" si="795"/>
        <v>2.6819551365014363E-2</v>
      </c>
      <c r="Y554" s="13">
        <f t="shared" si="796"/>
        <v>1.2921735527006912E-2</v>
      </c>
      <c r="Z554" s="13">
        <f t="shared" si="797"/>
        <v>1.9070647255491735E-2</v>
      </c>
      <c r="AA554" s="13">
        <f t="shared" si="798"/>
        <v>2.0844605569581384E-2</v>
      </c>
      <c r="AB554" s="13">
        <f t="shared" si="799"/>
        <v>1.1391789054938919E-2</v>
      </c>
      <c r="AC554" s="13">
        <f t="shared" si="800"/>
        <v>2.7321625164714535E-4</v>
      </c>
      <c r="AD554" s="13">
        <f t="shared" si="801"/>
        <v>7.6053714658068467E-3</v>
      </c>
      <c r="AE554" s="13">
        <f t="shared" si="802"/>
        <v>7.3285788660878556E-3</v>
      </c>
      <c r="AF554" s="13">
        <f t="shared" si="803"/>
        <v>3.5309299774466518E-3</v>
      </c>
      <c r="AG554" s="13">
        <f t="shared" si="804"/>
        <v>1.1341413511354536E-3</v>
      </c>
      <c r="AH554" s="13">
        <f t="shared" si="805"/>
        <v>4.5941458306003324E-3</v>
      </c>
      <c r="AI554" s="13">
        <f t="shared" si="806"/>
        <v>5.0214948913400977E-3</v>
      </c>
      <c r="AJ554" s="13">
        <f t="shared" si="807"/>
        <v>2.7442980559957233E-3</v>
      </c>
      <c r="AK554" s="13">
        <f t="shared" si="808"/>
        <v>9.9985787540809979E-4</v>
      </c>
      <c r="AL554" s="13">
        <f t="shared" si="809"/>
        <v>1.1510497727713179E-5</v>
      </c>
      <c r="AM554" s="13">
        <f t="shared" si="810"/>
        <v>1.6625651588122264E-3</v>
      </c>
      <c r="AN554" s="13">
        <f t="shared" si="811"/>
        <v>1.6020571698758788E-3</v>
      </c>
      <c r="AO554" s="13">
        <f t="shared" si="812"/>
        <v>7.7187566512711527E-4</v>
      </c>
      <c r="AP554" s="13">
        <f t="shared" si="813"/>
        <v>2.4792791569004424E-4</v>
      </c>
      <c r="AQ554" s="13">
        <f t="shared" si="814"/>
        <v>5.9726184690917992E-5</v>
      </c>
      <c r="AR554" s="13">
        <f t="shared" si="815"/>
        <v>8.8538896997298428E-4</v>
      </c>
      <c r="AS554" s="13">
        <f t="shared" si="816"/>
        <v>9.6774816331575626E-4</v>
      </c>
      <c r="AT554" s="13">
        <f t="shared" si="817"/>
        <v>5.2888421889285347E-4</v>
      </c>
      <c r="AU554" s="13">
        <f t="shared" si="818"/>
        <v>1.9269373830723037E-4</v>
      </c>
      <c r="AV554" s="13">
        <f t="shared" si="819"/>
        <v>5.2654544401812219E-5</v>
      </c>
      <c r="AW554" s="13">
        <f t="shared" si="820"/>
        <v>3.3675898044979383E-7</v>
      </c>
      <c r="AX554" s="13">
        <f t="shared" si="821"/>
        <v>3.028695924237671E-4</v>
      </c>
      <c r="AY554" s="13">
        <f t="shared" si="822"/>
        <v>2.9184684853285944E-4</v>
      </c>
      <c r="AZ554" s="13">
        <f t="shared" si="823"/>
        <v>1.4061263515583925E-4</v>
      </c>
      <c r="BA554" s="13">
        <f t="shared" si="824"/>
        <v>4.5165042932310476E-5</v>
      </c>
      <c r="BB554" s="13">
        <f t="shared" si="825"/>
        <v>1.0880322565696209E-5</v>
      </c>
      <c r="BC554" s="13">
        <f t="shared" si="826"/>
        <v>2.0968680456877804E-6</v>
      </c>
      <c r="BD554" s="13">
        <f t="shared" si="827"/>
        <v>1.4219430137378856E-4</v>
      </c>
      <c r="BE554" s="13">
        <f t="shared" si="828"/>
        <v>1.5542126529162638E-4</v>
      </c>
      <c r="BF554" s="13">
        <f t="shared" si="829"/>
        <v>8.4939303022247805E-5</v>
      </c>
      <c r="BG554" s="13">
        <f t="shared" si="830"/>
        <v>3.0946795619710859E-5</v>
      </c>
      <c r="BH554" s="13">
        <f t="shared" si="831"/>
        <v>8.4563693577516254E-6</v>
      </c>
      <c r="BI554" s="13">
        <f t="shared" si="832"/>
        <v>1.8485967618353066E-6</v>
      </c>
      <c r="BJ554" s="14">
        <f t="shared" si="833"/>
        <v>0.38209386753404595</v>
      </c>
      <c r="BK554" s="14">
        <f t="shared" si="834"/>
        <v>0.30277130353659337</v>
      </c>
      <c r="BL554" s="14">
        <f t="shared" si="835"/>
        <v>0.29614623963415787</v>
      </c>
      <c r="BM554" s="14">
        <f t="shared" si="836"/>
        <v>0.33843708436252801</v>
      </c>
      <c r="BN554" s="14">
        <f t="shared" si="837"/>
        <v>0.66135346350820834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1.2378</v>
      </c>
      <c r="F555" s="10">
        <f>VLOOKUP(B555,home!$B$2:$E$405,3,FALSE)</f>
        <v>1.4257</v>
      </c>
      <c r="G555" s="10">
        <f>VLOOKUP(C555,away!$B$2:$E$405,4,FALSE)</f>
        <v>0.75739999999999996</v>
      </c>
      <c r="H555" s="10">
        <f>VLOOKUP(A555,away!$A$2:$E$405,3,FALSE)</f>
        <v>0.96950000000000003</v>
      </c>
      <c r="I555" s="10">
        <f>VLOOKUP(C555,away!$B$2:$E$405,3,FALSE)</f>
        <v>0.96699999999999997</v>
      </c>
      <c r="J555" s="10">
        <f>VLOOKUP(B555,home!$B$2:$E$405,4,FALSE)</f>
        <v>1.4561999999999999</v>
      </c>
      <c r="K555" s="12">
        <f t="shared" si="782"/>
        <v>1.3366076078039999</v>
      </c>
      <c r="L555" s="12">
        <f t="shared" si="783"/>
        <v>1.3651969653</v>
      </c>
      <c r="M555" s="13">
        <f t="shared" si="784"/>
        <v>6.7084344840067284E-2</v>
      </c>
      <c r="N555" s="13">
        <f t="shared" si="785"/>
        <v>8.9665445677780939E-2</v>
      </c>
      <c r="O555" s="13">
        <f t="shared" si="786"/>
        <v>9.1583343994798561E-2</v>
      </c>
      <c r="P555" s="13">
        <f t="shared" si="787"/>
        <v>0.12241099433157852</v>
      </c>
      <c r="Q555" s="13">
        <f t="shared" si="788"/>
        <v>5.9923758425029151E-2</v>
      </c>
      <c r="R555" s="13">
        <f t="shared" si="789"/>
        <v>6.2514651646862485E-2</v>
      </c>
      <c r="S555" s="13">
        <f t="shared" si="790"/>
        <v>5.584183451805895E-2</v>
      </c>
      <c r="T555" s="13">
        <f t="shared" si="791"/>
        <v>8.1807733151220099E-2</v>
      </c>
      <c r="U555" s="13">
        <f t="shared" si="792"/>
        <v>8.3557558990413255E-2</v>
      </c>
      <c r="V555" s="13">
        <f t="shared" si="793"/>
        <v>1.1321824297708323E-2</v>
      </c>
      <c r="W555" s="13">
        <f t="shared" si="794"/>
        <v>2.6698183799700993E-2</v>
      </c>
      <c r="X555" s="13">
        <f t="shared" si="795"/>
        <v>3.6448279502373414E-2</v>
      </c>
      <c r="Y555" s="13">
        <f t="shared" si="796"/>
        <v>2.4879540283523193E-2</v>
      </c>
      <c r="Z555" s="13">
        <f t="shared" si="797"/>
        <v>2.8448270905027776E-2</v>
      </c>
      <c r="AA555" s="13">
        <f t="shared" si="798"/>
        <v>3.8024175320529312E-2</v>
      </c>
      <c r="AB555" s="13">
        <f t="shared" si="799"/>
        <v>2.5411701006946289E-2</v>
      </c>
      <c r="AC555" s="13">
        <f t="shared" si="800"/>
        <v>1.2912064033288992E-3</v>
      </c>
      <c r="AD555" s="13">
        <f t="shared" si="801"/>
        <v>8.9212488953074598E-3</v>
      </c>
      <c r="AE555" s="13">
        <f t="shared" si="802"/>
        <v>1.217926191855972E-2</v>
      </c>
      <c r="AF555" s="13">
        <f t="shared" si="803"/>
        <v>8.3135457054057931E-3</v>
      </c>
      <c r="AG555" s="13">
        <f t="shared" si="804"/>
        <v>3.7832091226342795E-3</v>
      </c>
      <c r="AH555" s="13">
        <f t="shared" si="805"/>
        <v>9.7093732768940566E-3</v>
      </c>
      <c r="AI555" s="13">
        <f t="shared" si="806"/>
        <v>1.297762218890545E-2</v>
      </c>
      <c r="AJ555" s="13">
        <f t="shared" si="807"/>
        <v>8.6729942744485124E-3</v>
      </c>
      <c r="AK555" s="13">
        <f t="shared" si="808"/>
        <v>3.8641300432228037E-3</v>
      </c>
      <c r="AL555" s="13">
        <f t="shared" si="809"/>
        <v>9.4244259280230005E-5</v>
      </c>
      <c r="AM555" s="13">
        <f t="shared" si="810"/>
        <v>2.3848418289161948E-3</v>
      </c>
      <c r="AN555" s="13">
        <f t="shared" si="811"/>
        <v>3.255778827556891E-3</v>
      </c>
      <c r="AO555" s="13">
        <f t="shared" si="812"/>
        <v>2.2223896875343302E-3</v>
      </c>
      <c r="AP555" s="13">
        <f t="shared" si="813"/>
        <v>1.0113332190452944E-3</v>
      </c>
      <c r="AQ555" s="13">
        <f t="shared" si="814"/>
        <v>3.4516726038692921E-4</v>
      </c>
      <c r="AR555" s="13">
        <f t="shared" si="815"/>
        <v>2.6510413865161331E-3</v>
      </c>
      <c r="AS555" s="13">
        <f t="shared" si="816"/>
        <v>3.5434020858207283E-3</v>
      </c>
      <c r="AT555" s="13">
        <f t="shared" si="817"/>
        <v>2.3680690927082742E-3</v>
      </c>
      <c r="AU555" s="13">
        <f t="shared" si="818"/>
        <v>1.0550597217064647E-3</v>
      </c>
      <c r="AV555" s="13">
        <f t="shared" si="819"/>
        <v>3.5255021268010777E-4</v>
      </c>
      <c r="AW555" s="13">
        <f t="shared" si="820"/>
        <v>4.7769604716933367E-6</v>
      </c>
      <c r="AX555" s="13">
        <f t="shared" si="821"/>
        <v>5.3126628865643216E-4</v>
      </c>
      <c r="AY555" s="13">
        <f t="shared" si="822"/>
        <v>7.2528312503995502E-4</v>
      </c>
      <c r="AZ555" s="13">
        <f t="shared" si="823"/>
        <v>4.9507716064392353E-4</v>
      </c>
      <c r="BA555" s="13">
        <f t="shared" si="824"/>
        <v>2.2529261243347504E-4</v>
      </c>
      <c r="BB555" s="13">
        <f t="shared" si="825"/>
        <v>7.6892197699672329E-5</v>
      </c>
      <c r="BC555" s="13">
        <f t="shared" si="826"/>
        <v>2.0994598990968038E-5</v>
      </c>
      <c r="BD555" s="13">
        <f t="shared" si="827"/>
        <v>6.0319894262608862E-4</v>
      </c>
      <c r="BE555" s="13">
        <f t="shared" si="828"/>
        <v>8.0624029573335843E-4</v>
      </c>
      <c r="BF555" s="13">
        <f t="shared" si="829"/>
        <v>5.3881345649767697E-4</v>
      </c>
      <c r="BG555" s="13">
        <f t="shared" si="830"/>
        <v>2.4006072171398813E-4</v>
      </c>
      <c r="BH555" s="13">
        <f t="shared" si="831"/>
        <v>8.0216746744458822E-5</v>
      </c>
      <c r="BI555" s="13">
        <f t="shared" si="832"/>
        <v>2.1443662794386074E-5</v>
      </c>
      <c r="BJ555" s="14">
        <f t="shared" si="833"/>
        <v>0.3639145232884391</v>
      </c>
      <c r="BK555" s="14">
        <f t="shared" si="834"/>
        <v>0.25876973177506218</v>
      </c>
      <c r="BL555" s="14">
        <f t="shared" si="835"/>
        <v>0.34857564706856237</v>
      </c>
      <c r="BM555" s="14">
        <f t="shared" si="836"/>
        <v>0.5058051279564062</v>
      </c>
      <c r="BN555" s="14">
        <f t="shared" si="837"/>
        <v>0.49318253891611696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1.2378</v>
      </c>
      <c r="F556" s="10">
        <f>VLOOKUP(B556,home!$B$2:$E$405,3,FALSE)</f>
        <v>1.0455000000000001</v>
      </c>
      <c r="G556" s="10">
        <f>VLOOKUP(C556,away!$B$2:$E$405,4,FALSE)</f>
        <v>0.71279999999999999</v>
      </c>
      <c r="H556" s="10">
        <f>VLOOKUP(A556,away!$A$2:$E$405,3,FALSE)</f>
        <v>0.96950000000000003</v>
      </c>
      <c r="I556" s="10">
        <f>VLOOKUP(C556,away!$B$2:$E$405,3,FALSE)</f>
        <v>0.78879999999999995</v>
      </c>
      <c r="J556" s="10">
        <f>VLOOKUP(B556,home!$B$2:$E$405,4,FALSE)</f>
        <v>1.2742</v>
      </c>
      <c r="K556" s="12">
        <f t="shared" si="782"/>
        <v>0.92244866472000009</v>
      </c>
      <c r="L556" s="12">
        <f t="shared" si="783"/>
        <v>0.97443374672000005</v>
      </c>
      <c r="M556" s="13">
        <f t="shared" si="784"/>
        <v>0.15003564025030308</v>
      </c>
      <c r="N556" s="13">
        <f t="shared" si="785"/>
        <v>0.13840017600930238</v>
      </c>
      <c r="O556" s="13">
        <f t="shared" si="786"/>
        <v>0.14619979107063685</v>
      </c>
      <c r="P556" s="13">
        <f t="shared" si="787"/>
        <v>0.13486180205545198</v>
      </c>
      <c r="Q556" s="13">
        <f t="shared" si="788"/>
        <v>6.3833528778396972E-2</v>
      </c>
      <c r="R556" s="13">
        <f t="shared" si="789"/>
        <v>7.1231005091320937E-2</v>
      </c>
      <c r="S556" s="13">
        <f t="shared" si="790"/>
        <v>3.0305642084943154E-2</v>
      </c>
      <c r="T556" s="13">
        <f t="shared" si="791"/>
        <v>6.2201544613892303E-2</v>
      </c>
      <c r="U556" s="13">
        <f t="shared" si="792"/>
        <v>6.5706945533152525E-2</v>
      </c>
      <c r="V556" s="13">
        <f t="shared" si="793"/>
        <v>3.0267426957166477E-3</v>
      </c>
      <c r="W556" s="13">
        <f t="shared" si="794"/>
        <v>1.9627717795332664E-2</v>
      </c>
      <c r="X556" s="13">
        <f t="shared" si="795"/>
        <v>1.9125910590868826E-2</v>
      </c>
      <c r="Y556" s="13">
        <f t="shared" si="796"/>
        <v>9.3184663582460189E-3</v>
      </c>
      <c r="Z556" s="13">
        <f t="shared" si="797"/>
        <v>2.3136631724589088E-2</v>
      </c>
      <c r="AA556" s="13">
        <f t="shared" si="798"/>
        <v>2.1342355040465597E-2</v>
      </c>
      <c r="AB556" s="13">
        <f t="shared" si="799"/>
        <v>9.8436134545288254E-3</v>
      </c>
      <c r="AC556" s="13">
        <f t="shared" si="800"/>
        <v>1.7003958760296084E-4</v>
      </c>
      <c r="AD556" s="13">
        <f t="shared" si="801"/>
        <v>4.5263905179513996E-3</v>
      </c>
      <c r="AE556" s="13">
        <f t="shared" si="802"/>
        <v>4.4106676715252643E-3</v>
      </c>
      <c r="AF556" s="13">
        <f t="shared" si="803"/>
        <v>2.1489517123505705E-3</v>
      </c>
      <c r="AG556" s="13">
        <f t="shared" si="804"/>
        <v>6.9800368952870886E-4</v>
      </c>
      <c r="AH556" s="13">
        <f t="shared" si="805"/>
        <v>5.6362786844680402E-3</v>
      </c>
      <c r="AI556" s="13">
        <f t="shared" si="806"/>
        <v>5.1991777464773428E-3</v>
      </c>
      <c r="AJ556" s="13">
        <f t="shared" si="807"/>
        <v>2.3979872849399816E-3</v>
      </c>
      <c r="AK556" s="13">
        <f t="shared" si="808"/>
        <v>7.3734005633614155E-4</v>
      </c>
      <c r="AL556" s="13">
        <f t="shared" si="809"/>
        <v>6.113706094537062E-6</v>
      </c>
      <c r="AM556" s="13">
        <f t="shared" si="810"/>
        <v>8.3507257785710794E-4</v>
      </c>
      <c r="AN556" s="13">
        <f t="shared" si="811"/>
        <v>8.1372290082443058E-4</v>
      </c>
      <c r="AO556" s="13">
        <f t="shared" si="812"/>
        <v>3.9645952752110844E-4</v>
      </c>
      <c r="AP556" s="13">
        <f t="shared" si="813"/>
        <v>1.2877451427507824E-4</v>
      </c>
      <c r="AQ556" s="13">
        <f t="shared" si="814"/>
        <v>3.1370558106778152E-5</v>
      </c>
      <c r="AR556" s="13">
        <f t="shared" si="815"/>
        <v>1.0984360312128532E-3</v>
      </c>
      <c r="AS556" s="13">
        <f t="shared" si="816"/>
        <v>1.0132508502726329E-3</v>
      </c>
      <c r="AT556" s="13">
        <f t="shared" si="817"/>
        <v>4.6733594693019738E-4</v>
      </c>
      <c r="AU556" s="13">
        <f t="shared" si="818"/>
        <v>1.4369780674047247E-4</v>
      </c>
      <c r="AV556" s="13">
        <f t="shared" si="819"/>
        <v>3.3138462487735365E-5</v>
      </c>
      <c r="AW556" s="13">
        <f t="shared" si="820"/>
        <v>1.5264991922570162E-7</v>
      </c>
      <c r="AX556" s="13">
        <f t="shared" si="821"/>
        <v>1.2838526406476285E-4</v>
      </c>
      <c r="AY556" s="13">
        <f t="shared" si="822"/>
        <v>1.2510293388626344E-4</v>
      </c>
      <c r="AZ556" s="13">
        <f t="shared" si="823"/>
        <v>6.0952260296228069E-5</v>
      </c>
      <c r="BA556" s="13">
        <f t="shared" si="824"/>
        <v>1.9797979790502075E-5</v>
      </c>
      <c r="BB556" s="13">
        <f t="shared" si="825"/>
        <v>4.8229549061864446E-6</v>
      </c>
      <c r="BC556" s="13">
        <f t="shared" si="826"/>
        <v>9.3993000389937279E-7</v>
      </c>
      <c r="BD556" s="13">
        <f t="shared" si="827"/>
        <v>1.7839218957116452E-4</v>
      </c>
      <c r="BE556" s="13">
        <f t="shared" si="828"/>
        <v>1.6455763706639786E-4</v>
      </c>
      <c r="BF556" s="13">
        <f t="shared" si="829"/>
        <v>7.5897986290688534E-5</v>
      </c>
      <c r="BG556" s="13">
        <f t="shared" si="830"/>
        <v>2.3337332036260839E-5</v>
      </c>
      <c r="BH556" s="13">
        <f t="shared" si="831"/>
        <v>5.3818726937440228E-6</v>
      </c>
      <c r="BI556" s="13">
        <f t="shared" si="832"/>
        <v>9.9290025600744111E-7</v>
      </c>
      <c r="BJ556" s="14">
        <f t="shared" si="833"/>
        <v>0.32683675913892746</v>
      </c>
      <c r="BK556" s="14">
        <f t="shared" si="834"/>
        <v>0.31853108331399865</v>
      </c>
      <c r="BL556" s="14">
        <f t="shared" si="835"/>
        <v>0.33149891297788442</v>
      </c>
      <c r="BM556" s="14">
        <f t="shared" si="836"/>
        <v>0.2953164936160203</v>
      </c>
      <c r="BN556" s="14">
        <f t="shared" si="837"/>
        <v>0.70456194325541222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1.2378</v>
      </c>
      <c r="F557" s="10">
        <f>VLOOKUP(B557,home!$B$2:$E$405,3,FALSE)</f>
        <v>1.0455000000000001</v>
      </c>
      <c r="G557" s="10">
        <f>VLOOKUP(C557,away!$B$2:$E$405,4,FALSE)</f>
        <v>0.80789999999999995</v>
      </c>
      <c r="H557" s="10">
        <f>VLOOKUP(A557,away!$A$2:$E$405,3,FALSE)</f>
        <v>0.96950000000000003</v>
      </c>
      <c r="I557" s="10">
        <f>VLOOKUP(C557,away!$B$2:$E$405,3,FALSE)</f>
        <v>2.2692000000000001</v>
      </c>
      <c r="J557" s="10">
        <f>VLOOKUP(B557,home!$B$2:$E$405,4,FALSE)</f>
        <v>0.78879999999999995</v>
      </c>
      <c r="K557" s="12">
        <f t="shared" ref="K557:K610" si="838">E557*F557*G557</f>
        <v>1.0455194672100001</v>
      </c>
      <c r="L557" s="12">
        <f t="shared" ref="L557:L610" si="839">H557*I557*J557</f>
        <v>1.7353516387200001</v>
      </c>
      <c r="M557" s="13">
        <f t="shared" ref="M557:M610" si="840">_xlfn.POISSON.DIST(0,K557,FALSE) * _xlfn.POISSON.DIST(0,L557,FALSE)</f>
        <v>6.1984488797062226E-2</v>
      </c>
      <c r="N557" s="13">
        <f t="shared" ref="N557:N610" si="841">_xlfn.POISSON.DIST(1,K557,FALSE) * _xlfn.POISSON.DIST(0,L557,FALSE)</f>
        <v>6.4805989702388725E-2</v>
      </c>
      <c r="O557" s="13">
        <f t="shared" ref="O557:O610" si="842">_xlfn.POISSON.DIST(0,K557,FALSE) * _xlfn.POISSON.DIST(1,L557,FALSE)</f>
        <v>0.10756488420920343</v>
      </c>
      <c r="P557" s="13">
        <f t="shared" ref="P557:P610" si="843">_xlfn.POISSON.DIST(1,K557,FALSE) * _xlfn.POISSON.DIST(1,L557,FALSE)</f>
        <v>0.11246118042891172</v>
      </c>
      <c r="Q557" s="13">
        <f t="shared" ref="Q557:Q610" si="844">_xlfn.POISSON.DIST(2,K557,FALSE) * _xlfn.POISSON.DIST(0,L557,FALSE)</f>
        <v>3.3877961912829102E-2</v>
      </c>
      <c r="R557" s="13">
        <f t="shared" ref="R557:R610" si="845">_xlfn.POISSON.DIST(0,K557,FALSE) * _xlfn.POISSON.DIST(2,L557,FALSE)</f>
        <v>9.333144904058413E-2</v>
      </c>
      <c r="S557" s="13">
        <f t="shared" ref="S557:S610" si="846">_xlfn.POISSON.DIST(2,K557,FALSE) * _xlfn.POISSON.DIST(2,L557,FALSE)</f>
        <v>5.1010814757512651E-2</v>
      </c>
      <c r="T557" s="13">
        <f t="shared" ref="T557:T610" si="847">_xlfn.POISSON.DIST(2,K557,FALSE) * _xlfn.POISSON.DIST(1,L557,FALSE)</f>
        <v>5.879017672192173E-2</v>
      </c>
      <c r="U557" s="13">
        <f t="shared" ref="U557:U610" si="848">_xlfn.POISSON.DIST(1,K557,FALSE) * _xlfn.POISSON.DIST(2,L557,FALSE)</f>
        <v>9.7579846874848802E-2</v>
      </c>
      <c r="V557" s="13">
        <f t="shared" ref="V557:V610" si="849">_xlfn.POISSON.DIST(3,K557,FALSE) * _xlfn.POISSON.DIST(3,L557,FALSE)</f>
        <v>1.0283462405234513E-2</v>
      </c>
      <c r="W557" s="13">
        <f t="shared" ref="W557:W610" si="850">_xlfn.POISSON.DIST(3,K557,FALSE) * _xlfn.POISSON.DIST(0,L557,FALSE)</f>
        <v>1.1806689563087256E-2</v>
      </c>
      <c r="X557" s="13">
        <f t="shared" ref="X557:X610" si="851">_xlfn.POISSON.DIST(3,K557,FALSE) * _xlfn.POISSON.DIST(1,L557,FALSE)</f>
        <v>2.0488758081161792E-2</v>
      </c>
      <c r="Y557" s="13">
        <f t="shared" ref="Y557:Y610" si="852">_xlfn.POISSON.DIST(3,K557,FALSE) * _xlfn.POISSON.DIST(2,L557,FALSE)</f>
        <v>1.7777599955740884E-2</v>
      </c>
      <c r="Z557" s="13">
        <f t="shared" ref="Z557:Z610" si="853">_xlfn.POISSON.DIST(0,K557,FALSE) * _xlfn.POISSON.DIST(3,L557,FALSE)</f>
        <v>5.3987627678896616E-2</v>
      </c>
      <c r="AA557" s="13">
        <f t="shared" ref="AA557:AA610" si="854">_xlfn.POISSON.DIST(1,K557,FALSE) * _xlfn.POISSON.DIST(3,L557,FALSE)</f>
        <v>5.6445115726771848E-2</v>
      </c>
      <c r="AB557" s="13">
        <f t="shared" ref="AB557:AB610" si="855">_xlfn.POISSON.DIST(2,K557,FALSE) * _xlfn.POISSON.DIST(3,L557,FALSE)</f>
        <v>2.9507233660630645E-2</v>
      </c>
      <c r="AC557" s="13">
        <f t="shared" ref="AC557:AC610" si="856">_xlfn.POISSON.DIST(4,K557,FALSE) * _xlfn.POISSON.DIST(4,L557,FALSE)</f>
        <v>1.1661085936912458E-3</v>
      </c>
      <c r="AD557" s="13">
        <f t="shared" ref="AD557:AD610" si="857">_xlfn.POISSON.DIST(4,K557,FALSE) * _xlfn.POISSON.DIST(0,L557,FALSE)</f>
        <v>3.0860309453782132E-3</v>
      </c>
      <c r="AE557" s="13">
        <f t="shared" ref="AE557:AE610" si="858">_xlfn.POISSON.DIST(4,K557,FALSE) * _xlfn.POISSON.DIST(1,L557,FALSE)</f>
        <v>5.3553488582027131E-3</v>
      </c>
      <c r="AF557" s="13">
        <f t="shared" ref="AF557:AF610" si="859">_xlfn.POISSON.DIST(4,K557,FALSE) * _xlfn.POISSON.DIST(2,L557,FALSE)</f>
        <v>4.6467067084996812E-3</v>
      </c>
      <c r="AG557" s="13">
        <f t="shared" ref="AG557:AG610" si="860">_xlfn.POISSON.DIST(4,K557,FALSE) * _xlfn.POISSON.DIST(3,L557,FALSE)</f>
        <v>2.6878900337487131E-3</v>
      </c>
      <c r="AH557" s="13">
        <f t="shared" ref="AH557:AH610" si="861">_xlfn.POISSON.DIST(0,K557,FALSE) * _xlfn.POISSON.DIST(4,L557,FALSE)</f>
        <v>2.342187954079461E-2</v>
      </c>
      <c r="AI557" s="13">
        <f t="shared" ref="AI557:AI610" si="862">_xlfn.POISSON.DIST(1,K557,FALSE) * _xlfn.POISSON.DIST(4,L557,FALSE)</f>
        <v>2.4488031018548382E-2</v>
      </c>
      <c r="AJ557" s="13">
        <f t="shared" ref="AJ557:AJ610" si="863">_xlfn.POISSON.DIST(2,K557,FALSE) * _xlfn.POISSON.DIST(4,L557,FALSE)</f>
        <v>1.280135657176733E-2</v>
      </c>
      <c r="AK557" s="13">
        <f t="shared" ref="AK557:AK610" si="864">_xlfn.POISSON.DIST(3,K557,FALSE) * _xlfn.POISSON.DIST(4,L557,FALSE)</f>
        <v>4.4613558341598048E-3</v>
      </c>
      <c r="AL557" s="13">
        <f t="shared" ref="AL557:AL610" si="865">_xlfn.POISSON.DIST(5,K557,FALSE) * _xlfn.POISSON.DIST(5,L557,FALSE)</f>
        <v>8.4628881515293734E-5</v>
      </c>
      <c r="AM557" s="13">
        <f t="shared" ref="AM557:AM610" si="866">_xlfn.POISSON.DIST(5,K557,FALSE) * _xlfn.POISSON.DIST(0,L557,FALSE)</f>
        <v>6.4530108596108074E-4</v>
      </c>
      <c r="AN557" s="13">
        <f t="shared" ref="AN557:AN610" si="867">_xlfn.POISSON.DIST(5,K557,FALSE) * _xlfn.POISSON.DIST(1,L557,FALSE)</f>
        <v>1.1198242969903572E-3</v>
      </c>
      <c r="AO557" s="13">
        <f t="shared" ref="AO557:AO610" si="868">_xlfn.POISSON.DIST(5,K557,FALSE) * _xlfn.POISSON.DIST(2,L557,FALSE)</f>
        <v>9.7164446443034436E-4</v>
      </c>
      <c r="AP557" s="13">
        <f t="shared" ref="AP557:AP610" si="869">_xlfn.POISSON.DIST(5,K557,FALSE) * _xlfn.POISSON.DIST(3,L557,FALSE)</f>
        <v>5.6204827120080487E-4</v>
      </c>
      <c r="AQ557" s="13">
        <f t="shared" ref="AQ557:AQ610" si="870">_xlfn.POISSON.DIST(5,K557,FALSE) * _xlfn.POISSON.DIST(4,L557,FALSE)</f>
        <v>2.4383784711701486E-4</v>
      </c>
      <c r="AR557" s="13">
        <f t="shared" ref="AR557:AR610" si="871">_xlfn.POISSON.DIST(0,K557,FALSE) * _xlfn.POISSON.DIST(5,L557,FALSE)</f>
        <v>8.1290394086040753E-3</v>
      </c>
      <c r="AS557" s="13">
        <f t="shared" ref="AS557:AS610" si="872">_xlfn.POISSON.DIST(1,K557,FALSE) * _xlfn.POISSON.DIST(5,L557,FALSE)</f>
        <v>8.4990689514128272E-3</v>
      </c>
      <c r="AT557" s="13">
        <f t="shared" ref="AT557:AT610" si="873">_xlfn.POISSON.DIST(2,K557,FALSE) * _xlfn.POISSON.DIST(5,L557,FALSE)</f>
        <v>4.4429710209310967E-3</v>
      </c>
      <c r="AU557" s="13">
        <f t="shared" ref="AU557:AU610" si="874">_xlfn.POISSON.DIST(3,K557,FALSE) * _xlfn.POISSON.DIST(5,L557,FALSE)</f>
        <v>1.5484042315444505E-3</v>
      </c>
      <c r="AV557" s="13">
        <f t="shared" ref="AV557:AV610" si="875">_xlfn.POISSON.DIST(4,K557,FALSE) * _xlfn.POISSON.DIST(5,L557,FALSE)</f>
        <v>4.0472169179751573E-4</v>
      </c>
      <c r="AW557" s="13">
        <f t="shared" ref="AW557:AW610" si="876">_xlfn.POISSON.DIST(6,K557,FALSE) * _xlfn.POISSON.DIST(6,L557,FALSE)</f>
        <v>4.2651637971112706E-6</v>
      </c>
      <c r="AX557" s="13">
        <f t="shared" ref="AX557:AX610" si="877">_xlfn.POISSON.DIST(6,K557,FALSE) * _xlfn.POISSON.DIST(0,L557,FALSE)</f>
        <v>1.1244580793067723E-4</v>
      </c>
      <c r="AY557" s="13">
        <f t="shared" ref="AY557:AY610" si="878">_xlfn.POISSON.DIST(6,K557,FALSE) * _xlfn.POISSON.DIST(1,L557,FALSE)</f>
        <v>1.951330170596951E-4</v>
      </c>
      <c r="AZ557" s="13">
        <f t="shared" ref="AZ557:AZ610" si="879">_xlfn.POISSON.DIST(6,K557,FALSE) * _xlfn.POISSON.DIST(2,L557,FALSE)</f>
        <v>1.6931220046145987E-4</v>
      </c>
      <c r="BA557" s="13">
        <f t="shared" ref="BA557:BA610" si="880">_xlfn.POISSON.DIST(6,K557,FALSE) * _xlfn.POISSON.DIST(3,L557,FALSE)</f>
        <v>9.7938734842027841E-5</v>
      </c>
      <c r="BB557" s="13">
        <f t="shared" ref="BB557:BB610" si="881">_xlfn.POISSON.DIST(6,K557,FALSE) * _xlfn.POISSON.DIST(4,L557,FALSE)</f>
        <v>4.2489536000569124E-5</v>
      </c>
      <c r="BC557" s="13">
        <f t="shared" ref="BC557:BC610" si="882">_xlfn.POISSON.DIST(6,K557,FALSE) * _xlfn.POISSON.DIST(5,L557,FALSE)</f>
        <v>1.4746857185408018E-5</v>
      </c>
      <c r="BD557" s="13">
        <f t="shared" ref="BD557:BD610" si="883">_xlfn.POISSON.DIST(0,K557,FALSE) * _xlfn.POISSON.DIST(6,L557,FALSE)</f>
        <v>2.351123643156758E-3</v>
      </c>
      <c r="BE557" s="13">
        <f t="shared" ref="BE557:BE610" si="884">_xlfn.POISSON.DIST(1,K557,FALSE) * _xlfn.POISSON.DIST(6,L557,FALSE)</f>
        <v>2.4581455387380881E-3</v>
      </c>
      <c r="BF557" s="13">
        <f t="shared" ref="BF557:BF610" si="885">_xlfn.POISSON.DIST(2,K557,FALSE) * _xlfn.POISSON.DIST(6,L557,FALSE)</f>
        <v>1.285019506993042E-3</v>
      </c>
      <c r="BG557" s="13">
        <f t="shared" ref="BG557:BG610" si="886">_xlfn.POISSON.DIST(3,K557,FALSE) * _xlfn.POISSON.DIST(6,L557,FALSE)</f>
        <v>4.4783763676860754E-4</v>
      </c>
      <c r="BH557" s="13">
        <f t="shared" ref="BH557:BH610" si="887">_xlfn.POISSON.DIST(4,K557,FALSE) * _xlfn.POISSON.DIST(6,L557,FALSE)</f>
        <v>1.17055741847725E-4</v>
      </c>
      <c r="BI557" s="13">
        <f t="shared" ref="BI557:BI610" si="888">_xlfn.POISSON.DIST(5,K557,FALSE) * _xlfn.POISSON.DIST(6,L557,FALSE)</f>
        <v>2.4476811370100959E-5</v>
      </c>
      <c r="BJ557" s="14">
        <f t="shared" ref="BJ557:BJ610" si="889">SUM(N557,Q557,T557,W557,X557,Y557,AD557,AE557,AF557,AG557,AM557,AN557,AO557,AP557,AQ557,AX557,AY557,AZ557,BA557,BB557,BC557)</f>
        <v>0.22749787460213827</v>
      </c>
      <c r="BK557" s="14">
        <f t="shared" ref="BK557:BK610" si="890">SUM(M557,P557,S557,V557,AC557,AL557,AY557)</f>
        <v>0.2371858168809873</v>
      </c>
      <c r="BL557" s="14">
        <f t="shared" ref="BL557:BL610" si="891">SUM(O557,R557,U557,AA557,AB557,AH557,AI557,AJ557,AK557,AR557,AS557,AT557,AU557,AV557,BD557,BE557,BF557,BG557,BH557,BI557)</f>
        <v>0.47930901666047332</v>
      </c>
      <c r="BM557" s="14">
        <f t="shared" ref="BM557:BM610" si="892">SUM(S557:BI557)</f>
        <v>0.52376351387825337</v>
      </c>
      <c r="BN557" s="14">
        <f t="shared" ref="BN557:BN610" si="893">SUM(M557:R557)</f>
        <v>0.47402595409097936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1.2378</v>
      </c>
      <c r="F558" s="10">
        <f>VLOOKUP(B558,home!$B$2:$E$405,3,FALSE)</f>
        <v>0.85540000000000005</v>
      </c>
      <c r="G558" s="10">
        <f>VLOOKUP(C558,away!$B$2:$E$405,4,FALSE)</f>
        <v>0.85540000000000005</v>
      </c>
      <c r="H558" s="10">
        <f>VLOOKUP(A558,away!$A$2:$E$405,3,FALSE)</f>
        <v>0.96950000000000003</v>
      </c>
      <c r="I558" s="10">
        <f>VLOOKUP(C558,away!$B$2:$E$405,3,FALSE)</f>
        <v>0.91010000000000002</v>
      </c>
      <c r="J558" s="10">
        <f>VLOOKUP(B558,home!$B$2:$E$405,4,FALSE)</f>
        <v>0.78879999999999995</v>
      </c>
      <c r="K558" s="12">
        <f t="shared" si="838"/>
        <v>0.90570959824800013</v>
      </c>
      <c r="L558" s="12">
        <f t="shared" si="839"/>
        <v>0.69599133016000003</v>
      </c>
      <c r="M558" s="13">
        <f t="shared" si="840"/>
        <v>0.20155339836540928</v>
      </c>
      <c r="N558" s="13">
        <f t="shared" si="841"/>
        <v>0.18254884745905395</v>
      </c>
      <c r="O558" s="13">
        <f t="shared" si="842"/>
        <v>0.14027941782660958</v>
      </c>
      <c r="P558" s="13">
        <f t="shared" si="843"/>
        <v>0.12705241516220189</v>
      </c>
      <c r="Q558" s="13">
        <f t="shared" si="844"/>
        <v>8.266812164638758E-2</v>
      </c>
      <c r="R558" s="13">
        <f t="shared" si="845"/>
        <v>4.8816629303606196E-2</v>
      </c>
      <c r="S558" s="13">
        <f t="shared" si="846"/>
        <v>2.0022381574141272E-2</v>
      </c>
      <c r="T558" s="13">
        <f t="shared" si="847"/>
        <v>5.7536295946497978E-2</v>
      </c>
      <c r="U558" s="13">
        <f t="shared" si="848"/>
        <v>4.4213689714390714E-2</v>
      </c>
      <c r="V558" s="13">
        <f t="shared" si="849"/>
        <v>1.4023810160509384E-3</v>
      </c>
      <c r="W558" s="13">
        <f t="shared" si="850"/>
        <v>2.4957770414755508E-2</v>
      </c>
      <c r="X558" s="13">
        <f t="shared" si="851"/>
        <v>1.7370391828793581E-2</v>
      </c>
      <c r="Y558" s="13">
        <f t="shared" si="852"/>
        <v>6.044821057161219E-3</v>
      </c>
      <c r="Z558" s="13">
        <f t="shared" si="853"/>
        <v>1.1325316920981508E-2</v>
      </c>
      <c r="AA558" s="13">
        <f t="shared" si="854"/>
        <v>1.0257448238533438E-2</v>
      </c>
      <c r="AB558" s="13">
        <f t="shared" si="855"/>
        <v>4.6451346615858872E-3</v>
      </c>
      <c r="AC558" s="13">
        <f t="shared" si="856"/>
        <v>5.5250834428957267E-5</v>
      </c>
      <c r="AD558" s="13">
        <f t="shared" si="857"/>
        <v>5.6511230538785076E-3</v>
      </c>
      <c r="AE558" s="13">
        <f t="shared" si="858"/>
        <v>3.9331326511667436E-3</v>
      </c>
      <c r="AF558" s="13">
        <f t="shared" si="859"/>
        <v>1.3687131127906346E-3</v>
      </c>
      <c r="AG558" s="13">
        <f t="shared" si="860"/>
        <v>3.1753748665952941E-4</v>
      </c>
      <c r="AH558" s="13">
        <f t="shared" si="861"/>
        <v>1.9705805970793686E-3</v>
      </c>
      <c r="AI558" s="13">
        <f t="shared" si="862"/>
        <v>1.7847737608960587E-3</v>
      </c>
      <c r="AJ558" s="13">
        <f t="shared" si="863"/>
        <v>8.0824336297237063E-4</v>
      </c>
      <c r="AK558" s="13">
        <f t="shared" si="864"/>
        <v>2.4401125718810619E-4</v>
      </c>
      <c r="AL558" s="13">
        <f t="shared" si="865"/>
        <v>1.3931299617582025E-6</v>
      </c>
      <c r="AM558" s="13">
        <f t="shared" si="866"/>
        <v>1.0236552781556631E-3</v>
      </c>
      <c r="AN558" s="13">
        <f t="shared" si="867"/>
        <v>7.1245519866886475E-4</v>
      </c>
      <c r="AO558" s="13">
        <f t="shared" si="868"/>
        <v>2.4793132070047508E-4</v>
      </c>
      <c r="AP558" s="13">
        <f t="shared" si="869"/>
        <v>5.7519349894216413E-5</v>
      </c>
      <c r="AQ558" s="13">
        <f t="shared" si="870"/>
        <v>1.0008242210703533E-5</v>
      </c>
      <c r="AR558" s="13">
        <f t="shared" si="871"/>
        <v>2.7430140218975141E-4</v>
      </c>
      <c r="AS558" s="13">
        <f t="shared" si="872"/>
        <v>2.4843741277614281E-4</v>
      </c>
      <c r="AT558" s="13">
        <f t="shared" si="873"/>
        <v>1.1250607465762642E-4</v>
      </c>
      <c r="AU558" s="13">
        <f t="shared" si="874"/>
        <v>3.3965943892872789E-5</v>
      </c>
      <c r="AV558" s="13">
        <f t="shared" si="875"/>
        <v>7.6908203493319803E-6</v>
      </c>
      <c r="AW558" s="13">
        <f t="shared" si="876"/>
        <v>2.4393938903160451E-8</v>
      </c>
      <c r="AX558" s="13">
        <f t="shared" si="877"/>
        <v>1.5452240178713501E-4</v>
      </c>
      <c r="AY558" s="13">
        <f t="shared" si="878"/>
        <v>1.0754625195934606E-4</v>
      </c>
      <c r="AZ558" s="13">
        <f t="shared" si="879"/>
        <v>3.7425629477453881E-5</v>
      </c>
      <c r="BA558" s="13">
        <f t="shared" si="880"/>
        <v>8.6826378806961474E-6</v>
      </c>
      <c r="BB558" s="13">
        <f t="shared" si="881"/>
        <v>1.5107601719708283E-6</v>
      </c>
      <c r="BC558" s="13">
        <f t="shared" si="882"/>
        <v>2.1029519632854549E-7</v>
      </c>
      <c r="BD558" s="13">
        <f t="shared" si="883"/>
        <v>3.1818566295799695E-5</v>
      </c>
      <c r="BE558" s="13">
        <f t="shared" si="884"/>
        <v>2.8818380896596098E-5</v>
      </c>
      <c r="BF558" s="13">
        <f t="shared" si="885"/>
        <v>1.3050542092006944E-5</v>
      </c>
      <c r="BG558" s="13">
        <f t="shared" si="886"/>
        <v>3.9400004116900763E-6</v>
      </c>
      <c r="BH558" s="13">
        <f t="shared" si="887"/>
        <v>8.9212404749219336E-7</v>
      </c>
      <c r="BI558" s="13">
        <f t="shared" si="888"/>
        <v>1.6160106252830687E-7</v>
      </c>
      <c r="BJ558" s="14">
        <f t="shared" si="889"/>
        <v>0.384758222023248</v>
      </c>
      <c r="BK558" s="14">
        <f t="shared" si="890"/>
        <v>0.35019476633415353</v>
      </c>
      <c r="BL558" s="14">
        <f t="shared" si="891"/>
        <v>0.25377551159153355</v>
      </c>
      <c r="BM558" s="14">
        <f t="shared" si="892"/>
        <v>0.21702746524862759</v>
      </c>
      <c r="BN558" s="14">
        <f t="shared" si="893"/>
        <v>0.78291882976326843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1.4778</v>
      </c>
      <c r="F559" s="10">
        <f>VLOOKUP(B559,home!$B$2:$E$405,3,FALSE)</f>
        <v>0.76129999999999998</v>
      </c>
      <c r="G559" s="10">
        <f>VLOOKUP(C559,away!$B$2:$E$405,4,FALSE)</f>
        <v>0.67669999999999997</v>
      </c>
      <c r="H559" s="10">
        <f>VLOOKUP(A559,away!$A$2:$E$405,3,FALSE)</f>
        <v>1.2444</v>
      </c>
      <c r="I559" s="10">
        <f>VLOOKUP(C559,away!$B$2:$E$405,3,FALSE)</f>
        <v>1.0044999999999999</v>
      </c>
      <c r="J559" s="10">
        <f>VLOOKUP(B559,home!$B$2:$E$405,4,FALSE)</f>
        <v>1.0044999999999999</v>
      </c>
      <c r="K559" s="12">
        <f t="shared" si="838"/>
        <v>0.76132075303799995</v>
      </c>
      <c r="L559" s="12">
        <f t="shared" si="839"/>
        <v>1.2556247990999998</v>
      </c>
      <c r="M559" s="13">
        <f t="shared" si="840"/>
        <v>0.13306127372699084</v>
      </c>
      <c r="N559" s="13">
        <f t="shared" si="841"/>
        <v>0.10130230911402813</v>
      </c>
      <c r="O559" s="13">
        <f t="shared" si="842"/>
        <v>0.16707503509144297</v>
      </c>
      <c r="P559" s="13">
        <f t="shared" si="843"/>
        <v>0.12719769152966764</v>
      </c>
      <c r="Q559" s="13">
        <f t="shared" si="844"/>
        <v>3.856177512959006E-2</v>
      </c>
      <c r="R559" s="13">
        <f t="shared" si="845"/>
        <v>0.10489177868565928</v>
      </c>
      <c r="S559" s="13">
        <f t="shared" si="846"/>
        <v>3.0398124633303054E-2</v>
      </c>
      <c r="T559" s="13">
        <f t="shared" si="847"/>
        <v>4.8419121150030893E-2</v>
      </c>
      <c r="U559" s="13">
        <f t="shared" si="848"/>
        <v>7.9856287936461365E-2</v>
      </c>
      <c r="V559" s="13">
        <f t="shared" si="849"/>
        <v>3.2287307876925344E-3</v>
      </c>
      <c r="W559" s="13">
        <f t="shared" si="850"/>
        <v>9.7859598933805088E-3</v>
      </c>
      <c r="X559" s="13">
        <f t="shared" si="851"/>
        <v>1.2287493925126559E-2</v>
      </c>
      <c r="Y559" s="13">
        <f t="shared" si="852"/>
        <v>7.7142410455897535E-3</v>
      </c>
      <c r="Z559" s="13">
        <f t="shared" si="853"/>
        <v>4.3901572846474175E-2</v>
      </c>
      <c r="AA559" s="13">
        <f t="shared" si="854"/>
        <v>3.3423178499030336E-2</v>
      </c>
      <c r="AB559" s="13">
        <f t="shared" si="855"/>
        <v>1.272287971190263E-2</v>
      </c>
      <c r="AC559" s="13">
        <f t="shared" si="856"/>
        <v>1.9290318816196539E-4</v>
      </c>
      <c r="AD559" s="13">
        <f t="shared" si="857"/>
        <v>1.8625635888070281E-3</v>
      </c>
      <c r="AE559" s="13">
        <f t="shared" si="858"/>
        <v>2.3386810320067996E-3</v>
      </c>
      <c r="AF559" s="13">
        <f t="shared" si="859"/>
        <v>1.4682529504862593E-3</v>
      </c>
      <c r="AG559" s="13">
        <f t="shared" si="860"/>
        <v>6.1452493866076356E-4</v>
      </c>
      <c r="AH559" s="13">
        <f t="shared" si="861"/>
        <v>1.3780975896382048E-2</v>
      </c>
      <c r="AI559" s="13">
        <f t="shared" si="862"/>
        <v>1.0491742947032107E-2</v>
      </c>
      <c r="AJ559" s="13">
        <f t="shared" si="863"/>
        <v>3.9937908205578037E-3</v>
      </c>
      <c r="AK559" s="13">
        <f t="shared" si="864"/>
        <v>1.0135186116611065E-3</v>
      </c>
      <c r="AL559" s="13">
        <f t="shared" si="865"/>
        <v>7.3761026136751653E-6</v>
      </c>
      <c r="AM559" s="13">
        <f t="shared" si="866"/>
        <v>2.8360166280234542E-4</v>
      </c>
      <c r="AN559" s="13">
        <f t="shared" si="867"/>
        <v>3.5609728088062089E-4</v>
      </c>
      <c r="AO559" s="13">
        <f t="shared" si="868"/>
        <v>2.2356228838289296E-4</v>
      </c>
      <c r="AP559" s="13">
        <f t="shared" si="869"/>
        <v>9.3570117812368707E-5</v>
      </c>
      <c r="AQ559" s="13">
        <f t="shared" si="870"/>
        <v>2.9372240094979714E-5</v>
      </c>
      <c r="AR559" s="13">
        <f t="shared" si="871"/>
        <v>3.460747018259326E-3</v>
      </c>
      <c r="AS559" s="13">
        <f t="shared" si="872"/>
        <v>2.6347385260152034E-3</v>
      </c>
      <c r="AT559" s="13">
        <f t="shared" si="873"/>
        <v>1.0029405593420622E-3</v>
      </c>
      <c r="AU559" s="13">
        <f t="shared" si="874"/>
        <v>2.5451982063021724E-4</v>
      </c>
      <c r="AV559" s="13">
        <f t="shared" si="875"/>
        <v>4.8442805376323406E-5</v>
      </c>
      <c r="AW559" s="13">
        <f t="shared" si="876"/>
        <v>1.9586281957556219E-7</v>
      </c>
      <c r="AX559" s="13">
        <f t="shared" si="877"/>
        <v>3.5985305247918408E-5</v>
      </c>
      <c r="AY559" s="13">
        <f t="shared" si="878"/>
        <v>4.5184041672469721E-5</v>
      </c>
      <c r="AZ559" s="13">
        <f t="shared" si="879"/>
        <v>2.8367101623760417E-5</v>
      </c>
      <c r="BA559" s="13">
        <f t="shared" si="880"/>
        <v>1.1872812092461146E-5</v>
      </c>
      <c r="BB559" s="13">
        <f t="shared" si="881"/>
        <v>3.7269493245871463E-6</v>
      </c>
      <c r="BC559" s="13">
        <f t="shared" si="882"/>
        <v>9.3592999938812224E-7</v>
      </c>
      <c r="BD559" s="13">
        <f t="shared" si="883"/>
        <v>7.2423329658963113E-4</v>
      </c>
      <c r="BE559" s="13">
        <f t="shared" si="884"/>
        <v>5.5137383873481117E-4</v>
      </c>
      <c r="BF559" s="13">
        <f t="shared" si="885"/>
        <v>2.0988617305551957E-4</v>
      </c>
      <c r="BG559" s="13">
        <f t="shared" si="886"/>
        <v>5.3263566440964054E-5</v>
      </c>
      <c r="BH559" s="13">
        <f t="shared" si="887"/>
        <v>1.0137664628081071E-5</v>
      </c>
      <c r="BI559" s="13">
        <f t="shared" si="888"/>
        <v>1.543602893739476E-6</v>
      </c>
      <c r="BJ559" s="14">
        <f t="shared" si="889"/>
        <v>0.22546719849764055</v>
      </c>
      <c r="BK559" s="14">
        <f t="shared" si="890"/>
        <v>0.29413128401010219</v>
      </c>
      <c r="BL559" s="14">
        <f t="shared" si="891"/>
        <v>0.43620101507209547</v>
      </c>
      <c r="BM559" s="14">
        <f t="shared" si="892"/>
        <v>0.32756621897008054</v>
      </c>
      <c r="BN559" s="14">
        <f t="shared" si="893"/>
        <v>0.67208986327737885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1.4778</v>
      </c>
      <c r="F560" s="10">
        <f>VLOOKUP(B560,home!$B$2:$E$405,3,FALSE)</f>
        <v>1.1599999999999999</v>
      </c>
      <c r="G560" s="10">
        <f>VLOOKUP(C560,away!$B$2:$E$405,4,FALSE)</f>
        <v>1.3533999999999999</v>
      </c>
      <c r="H560" s="10">
        <f>VLOOKUP(A560,away!$A$2:$E$405,3,FALSE)</f>
        <v>1.2444</v>
      </c>
      <c r="I560" s="10">
        <f>VLOOKUP(C560,away!$B$2:$E$405,3,FALSE)</f>
        <v>0.40179999999999999</v>
      </c>
      <c r="J560" s="10">
        <f>VLOOKUP(B560,home!$B$2:$E$405,4,FALSE)</f>
        <v>0.68879999999999997</v>
      </c>
      <c r="K560" s="12">
        <f t="shared" si="838"/>
        <v>2.3200632431999999</v>
      </c>
      <c r="L560" s="12">
        <f t="shared" si="839"/>
        <v>0.34439994489599995</v>
      </c>
      <c r="M560" s="13">
        <f t="shared" si="840"/>
        <v>6.9636725324670204E-2</v>
      </c>
      <c r="N560" s="13">
        <f t="shared" si="841"/>
        <v>0.16156160680258191</v>
      </c>
      <c r="O560" s="13">
        <f t="shared" si="842"/>
        <v>2.3982884364554303E-2</v>
      </c>
      <c r="P560" s="13">
        <f t="shared" si="843"/>
        <v>5.5641808480118418E-2</v>
      </c>
      <c r="Q560" s="13">
        <f t="shared" si="844"/>
        <v>0.18741657272750073</v>
      </c>
      <c r="R560" s="13">
        <f t="shared" si="845"/>
        <v>4.12985202679982E-3</v>
      </c>
      <c r="S560" s="13">
        <f t="shared" si="846"/>
        <v>1.1114863732116634E-2</v>
      </c>
      <c r="T560" s="13">
        <f t="shared" si="847"/>
        <v>6.4546257319948411E-2</v>
      </c>
      <c r="U560" s="13">
        <f t="shared" si="848"/>
        <v>9.5815178872332828E-3</v>
      </c>
      <c r="V560" s="13">
        <f t="shared" si="849"/>
        <v>9.8678952358610206E-4</v>
      </c>
      <c r="W560" s="13">
        <f t="shared" si="850"/>
        <v>0.14493943385053132</v>
      </c>
      <c r="X560" s="13">
        <f t="shared" si="851"/>
        <v>4.9917133031380408E-2</v>
      </c>
      <c r="Y560" s="13">
        <f t="shared" si="852"/>
        <v>8.595728932686857E-3</v>
      </c>
      <c r="Z560" s="13">
        <f t="shared" si="853"/>
        <v>4.7410693681949737E-4</v>
      </c>
      <c r="AA560" s="13">
        <f t="shared" si="854"/>
        <v>1.0999580774610604E-3</v>
      </c>
      <c r="AB560" s="13">
        <f t="shared" si="855"/>
        <v>1.2759861522891726E-3</v>
      </c>
      <c r="AC560" s="13">
        <f t="shared" si="856"/>
        <v>4.9279630670428533E-5</v>
      </c>
      <c r="AD560" s="13">
        <f t="shared" si="857"/>
        <v>8.4067163241708917E-2</v>
      </c>
      <c r="AE560" s="13">
        <f t="shared" si="858"/>
        <v>2.8952726388007579E-2</v>
      </c>
      <c r="AF560" s="13">
        <f t="shared" si="859"/>
        <v>4.9856586863093874E-3</v>
      </c>
      <c r="AG560" s="13">
        <f t="shared" si="860"/>
        <v>5.7235352561173887E-4</v>
      </c>
      <c r="AH560" s="13">
        <f t="shared" si="861"/>
        <v>4.0820600728861551E-5</v>
      </c>
      <c r="AI560" s="13">
        <f t="shared" si="862"/>
        <v>9.4706375316374792E-5</v>
      </c>
      <c r="AJ560" s="13">
        <f t="shared" si="863"/>
        <v>1.0986239013411249E-4</v>
      </c>
      <c r="AK560" s="13">
        <f t="shared" si="864"/>
        <v>8.496256438675088E-5</v>
      </c>
      <c r="AL560" s="13">
        <f t="shared" si="865"/>
        <v>1.575035448005791E-6</v>
      </c>
      <c r="AM560" s="13">
        <f t="shared" si="866"/>
        <v>3.9008227079436589E-2</v>
      </c>
      <c r="AN560" s="13">
        <f t="shared" si="867"/>
        <v>1.3434431256648612E-2</v>
      </c>
      <c r="AO560" s="13">
        <f t="shared" si="868"/>
        <v>2.3134086922494408E-3</v>
      </c>
      <c r="AP560" s="13">
        <f t="shared" si="869"/>
        <v>2.6557927537754493E-4</v>
      </c>
      <c r="AQ560" s="13">
        <f t="shared" si="870"/>
        <v>2.2866371951386514E-5</v>
      </c>
      <c r="AR560" s="13">
        <f t="shared" si="871"/>
        <v>2.8117225283283063E-6</v>
      </c>
      <c r="AS560" s="13">
        <f t="shared" si="872"/>
        <v>6.5233740880518741E-6</v>
      </c>
      <c r="AT560" s="13">
        <f t="shared" si="873"/>
        <v>7.5673202216662379E-6</v>
      </c>
      <c r="AU560" s="13">
        <f t="shared" si="874"/>
        <v>5.8522204986039702E-6</v>
      </c>
      <c r="AV560" s="13">
        <f t="shared" si="875"/>
        <v>3.3943804174781633E-6</v>
      </c>
      <c r="AW560" s="13">
        <f t="shared" si="876"/>
        <v>3.495833410170115E-8</v>
      </c>
      <c r="AX560" s="13">
        <f t="shared" si="877"/>
        <v>1.5083592304899945E-2</v>
      </c>
      <c r="AY560" s="13">
        <f t="shared" si="878"/>
        <v>5.19478835864127E-3</v>
      </c>
      <c r="AZ560" s="13">
        <f t="shared" si="879"/>
        <v>8.9454241223121771E-4</v>
      </c>
      <c r="BA560" s="13">
        <f t="shared" si="880"/>
        <v>1.0269345249318877E-4</v>
      </c>
      <c r="BB560" s="13">
        <f t="shared" si="881"/>
        <v>8.8419048449585484E-6</v>
      </c>
      <c r="BC560" s="13">
        <f t="shared" si="882"/>
        <v>6.0903030827587985E-7</v>
      </c>
      <c r="BD560" s="13">
        <f t="shared" si="883"/>
        <v>1.6139284730318509E-7</v>
      </c>
      <c r="BE560" s="13">
        <f t="shared" si="884"/>
        <v>3.7444161274350988E-7</v>
      </c>
      <c r="BF560" s="13">
        <f t="shared" si="885"/>
        <v>4.3436411122537309E-7</v>
      </c>
      <c r="BG560" s="13">
        <f t="shared" si="886"/>
        <v>3.3591740287307482E-7</v>
      </c>
      <c r="BH560" s="13">
        <f t="shared" si="887"/>
        <v>1.948374047892568E-7</v>
      </c>
      <c r="BI560" s="13">
        <f t="shared" si="888"/>
        <v>9.0407020250406831E-8</v>
      </c>
      <c r="BJ560" s="14">
        <f t="shared" si="889"/>
        <v>0.81188421464534966</v>
      </c>
      <c r="BK560" s="14">
        <f t="shared" si="890"/>
        <v>0.14262583008525107</v>
      </c>
      <c r="BL560" s="14">
        <f t="shared" si="891"/>
        <v>4.0428290817057067E-2</v>
      </c>
      <c r="BM560" s="14">
        <f t="shared" si="892"/>
        <v>0.48784823935794475</v>
      </c>
      <c r="BN560" s="14">
        <f t="shared" si="893"/>
        <v>0.50236944972622533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1.4778</v>
      </c>
      <c r="F561" s="10">
        <f>VLOOKUP(B561,home!$B$2:$E$405,3,FALSE)</f>
        <v>0.76129999999999998</v>
      </c>
      <c r="G561" s="10">
        <f>VLOOKUP(C561,away!$B$2:$E$405,4,FALSE)</f>
        <v>0.87</v>
      </c>
      <c r="H561" s="10">
        <f>VLOOKUP(A561,away!$A$2:$E$405,3,FALSE)</f>
        <v>1.2444</v>
      </c>
      <c r="I561" s="10">
        <f>VLOOKUP(C561,away!$B$2:$E$405,3,FALSE)</f>
        <v>0.2296</v>
      </c>
      <c r="J561" s="10">
        <f>VLOOKUP(B561,home!$B$2:$E$405,4,FALSE)</f>
        <v>1.2054</v>
      </c>
      <c r="K561" s="12">
        <f t="shared" si="838"/>
        <v>0.97879275180000003</v>
      </c>
      <c r="L561" s="12">
        <f t="shared" si="839"/>
        <v>0.34439994489600001</v>
      </c>
      <c r="M561" s="13">
        <f t="shared" si="840"/>
        <v>0.26628378001885133</v>
      </c>
      <c r="N561" s="13">
        <f t="shared" si="841"/>
        <v>0.26063663380435736</v>
      </c>
      <c r="O561" s="13">
        <f t="shared" si="842"/>
        <v>9.170811916519099E-2</v>
      </c>
      <c r="P561" s="13">
        <f t="shared" si="843"/>
        <v>8.9763242320099607E-2</v>
      </c>
      <c r="Q561" s="13">
        <f t="shared" si="844"/>
        <v>0.12755462401062792</v>
      </c>
      <c r="R561" s="13">
        <f t="shared" si="845"/>
        <v>1.5792135593503787E-2</v>
      </c>
      <c r="S561" s="13">
        <f t="shared" si="846"/>
        <v>7.5647112933864193E-3</v>
      </c>
      <c r="T561" s="13">
        <f t="shared" si="847"/>
        <v>4.3929805480490247E-2</v>
      </c>
      <c r="U561" s="13">
        <f t="shared" si="848"/>
        <v>1.5457227854364297E-2</v>
      </c>
      <c r="V561" s="13">
        <f t="shared" si="849"/>
        <v>2.8333724472514411E-4</v>
      </c>
      <c r="W561" s="13">
        <f t="shared" si="850"/>
        <v>4.1616513813392292E-2</v>
      </c>
      <c r="X561" s="13">
        <f t="shared" si="851"/>
        <v>1.4332725064095928E-2</v>
      </c>
      <c r="Y561" s="13">
        <f t="shared" si="852"/>
        <v>2.4680948611420775E-3</v>
      </c>
      <c r="Z561" s="13">
        <f t="shared" si="853"/>
        <v>1.8129368760642882E-3</v>
      </c>
      <c r="AA561" s="13">
        <f t="shared" si="854"/>
        <v>1.7744894737626601E-3</v>
      </c>
      <c r="AB561" s="13">
        <f t="shared" si="855"/>
        <v>8.6842871753214392E-4</v>
      </c>
      <c r="AC561" s="13">
        <f t="shared" si="856"/>
        <v>5.969493747134151E-6</v>
      </c>
      <c r="AD561" s="13">
        <f t="shared" si="857"/>
        <v>1.0183485518933237E-2</v>
      </c>
      <c r="AE561" s="13">
        <f t="shared" si="858"/>
        <v>3.5071918515698205E-3</v>
      </c>
      <c r="AF561" s="13">
        <f t="shared" si="859"/>
        <v>6.0393834021017312E-4</v>
      </c>
      <c r="AG561" s="13">
        <f t="shared" si="860"/>
        <v>6.9332110362988448E-5</v>
      </c>
      <c r="AH561" s="13">
        <f t="shared" si="861"/>
        <v>1.5609384005411676E-4</v>
      </c>
      <c r="AI561" s="13">
        <f t="shared" si="862"/>
        <v>1.5278351924559799E-4</v>
      </c>
      <c r="AJ561" s="13">
        <f t="shared" si="863"/>
        <v>7.4771700616043553E-5</v>
      </c>
      <c r="AK561" s="13">
        <f t="shared" si="864"/>
        <v>2.4395332867581015E-5</v>
      </c>
      <c r="AL561" s="13">
        <f t="shared" si="865"/>
        <v>8.0491739108463585E-8</v>
      </c>
      <c r="AM561" s="13">
        <f t="shared" si="866"/>
        <v>1.9935043627984234E-3</v>
      </c>
      <c r="AN561" s="13">
        <f t="shared" si="867"/>
        <v>6.8656279269771253E-4</v>
      </c>
      <c r="AO561" s="13">
        <f t="shared" si="868"/>
        <v>1.1822609398636802E-4</v>
      </c>
      <c r="AP561" s="13">
        <f t="shared" si="869"/>
        <v>1.3572353418058155E-5</v>
      </c>
      <c r="AQ561" s="13">
        <f t="shared" si="870"/>
        <v>1.1685794423220662E-6</v>
      </c>
      <c r="AR561" s="13">
        <f t="shared" si="871"/>
        <v>1.0751741982648568E-5</v>
      </c>
      <c r="AS561" s="13">
        <f t="shared" si="872"/>
        <v>1.052372712184018E-5</v>
      </c>
      <c r="AT561" s="13">
        <f t="shared" si="873"/>
        <v>5.1502739143891207E-6</v>
      </c>
      <c r="AU561" s="13">
        <f t="shared" si="874"/>
        <v>1.6803502590628955E-6</v>
      </c>
      <c r="AV561" s="13">
        <f t="shared" si="875"/>
        <v>4.1117866351400355E-7</v>
      </c>
      <c r="AW561" s="13">
        <f t="shared" si="876"/>
        <v>7.5370713757661811E-10</v>
      </c>
      <c r="AX561" s="13">
        <f t="shared" si="877"/>
        <v>3.2520460349812891E-4</v>
      </c>
      <c r="AY561" s="13">
        <f t="shared" si="878"/>
        <v>1.1200044752468113E-4</v>
      </c>
      <c r="AZ561" s="13">
        <f t="shared" si="879"/>
        <v>1.9286473977913756E-5</v>
      </c>
      <c r="BA561" s="13">
        <f t="shared" si="880"/>
        <v>2.2140868584105455E-6</v>
      </c>
      <c r="BB561" s="13">
        <f t="shared" si="881"/>
        <v>1.9063284800788732E-7</v>
      </c>
      <c r="BC561" s="13">
        <f t="shared" si="882"/>
        <v>1.3130788469856786E-8</v>
      </c>
      <c r="BD561" s="13">
        <f t="shared" si="883"/>
        <v>6.1714989106002935E-7</v>
      </c>
      <c r="BE561" s="13">
        <f t="shared" si="884"/>
        <v>6.0406184014371643E-7</v>
      </c>
      <c r="BF561" s="13">
        <f t="shared" si="885"/>
        <v>2.956256753858199E-7</v>
      </c>
      <c r="BG561" s="13">
        <f t="shared" si="886"/>
        <v>9.6452089437873418E-8</v>
      </c>
      <c r="BH561" s="13">
        <f t="shared" si="887"/>
        <v>2.3601651509438956E-8</v>
      </c>
      <c r="BI561" s="13">
        <f t="shared" si="888"/>
        <v>4.6202250855896774E-9</v>
      </c>
      <c r="BJ561" s="14">
        <f t="shared" si="889"/>
        <v>0.5081742884130207</v>
      </c>
      <c r="BK561" s="14">
        <f t="shared" si="890"/>
        <v>0.36401312131007341</v>
      </c>
      <c r="BL561" s="14">
        <f t="shared" si="891"/>
        <v>0.12603860398045127</v>
      </c>
      <c r="BM561" s="14">
        <f t="shared" si="892"/>
        <v>0.14818841597316101</v>
      </c>
      <c r="BN561" s="14">
        <f t="shared" si="893"/>
        <v>0.85173853491263085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1.3371</v>
      </c>
      <c r="F564" s="10">
        <f>VLOOKUP(B564,home!$B$2:$E$405,3,FALSE)</f>
        <v>0.91410000000000002</v>
      </c>
      <c r="G564" s="10">
        <f>VLOOKUP(C564,away!$B$2:$E$405,4,FALSE)</f>
        <v>0.83589999999999998</v>
      </c>
      <c r="H564" s="10">
        <f>VLOOKUP(A564,away!$A$2:$E$405,3,FALSE)</f>
        <v>1.1086</v>
      </c>
      <c r="I564" s="10">
        <f>VLOOKUP(C564,away!$B$2:$E$405,3,FALSE)</f>
        <v>0.84899999999999998</v>
      </c>
      <c r="J564" s="10">
        <f>VLOOKUP(B564,home!$B$2:$E$405,4,FALSE)</f>
        <v>0.65149999999999997</v>
      </c>
      <c r="K564" s="12">
        <f t="shared" si="838"/>
        <v>1.0216730156489999</v>
      </c>
      <c r="L564" s="12">
        <f t="shared" si="839"/>
        <v>0.61319271209999993</v>
      </c>
      <c r="M564" s="13">
        <f t="shared" si="840"/>
        <v>0.19497854975039511</v>
      </c>
      <c r="N564" s="13">
        <f t="shared" si="841"/>
        <v>0.1992043229103547</v>
      </c>
      <c r="O564" s="13">
        <f t="shared" si="842"/>
        <v>0.11955942572276956</v>
      </c>
      <c r="P564" s="13">
        <f t="shared" si="843"/>
        <v>0.12215063902744458</v>
      </c>
      <c r="Q564" s="13">
        <f t="shared" si="844"/>
        <v>0.10176084065906962</v>
      </c>
      <c r="R564" s="13">
        <f t="shared" si="845"/>
        <v>3.6656484258031773E-2</v>
      </c>
      <c r="S564" s="13">
        <f t="shared" si="846"/>
        <v>1.9131307820673266E-2</v>
      </c>
      <c r="T564" s="13">
        <f t="shared" si="847"/>
        <v>6.239900586931086E-2</v>
      </c>
      <c r="U564" s="13">
        <f t="shared" si="848"/>
        <v>3.7450940814993415E-2</v>
      </c>
      <c r="V564" s="13">
        <f t="shared" si="849"/>
        <v>1.3317142827121862E-3</v>
      </c>
      <c r="W564" s="13">
        <f t="shared" si="850"/>
        <v>3.4655434983709682E-2</v>
      </c>
      <c r="X564" s="13">
        <f t="shared" si="851"/>
        <v>2.1250460166666159E-2</v>
      </c>
      <c r="Y564" s="13">
        <f t="shared" si="852"/>
        <v>6.5153136514855183E-3</v>
      </c>
      <c r="Z564" s="13">
        <f t="shared" si="853"/>
        <v>7.4924963327444851E-3</v>
      </c>
      <c r="AA564" s="13">
        <f t="shared" si="854"/>
        <v>7.6548813230141307E-3</v>
      </c>
      <c r="AB564" s="13">
        <f t="shared" si="855"/>
        <v>3.9103928428595265E-3</v>
      </c>
      <c r="AC564" s="13">
        <f t="shared" si="856"/>
        <v>5.214347643738014E-5</v>
      </c>
      <c r="AD564" s="13">
        <f t="shared" si="857"/>
        <v>8.8516306921086283E-3</v>
      </c>
      <c r="AE564" s="13">
        <f t="shared" si="858"/>
        <v>5.42775543060169E-3</v>
      </c>
      <c r="AF564" s="13">
        <f t="shared" si="859"/>
        <v>1.6641300365530765E-3</v>
      </c>
      <c r="AG564" s="13">
        <f t="shared" si="860"/>
        <v>3.4014413680035096E-4</v>
      </c>
      <c r="AH564" s="13">
        <f t="shared" si="861"/>
        <v>1.1485860366687234E-3</v>
      </c>
      <c r="AI564" s="13">
        <f t="shared" si="862"/>
        <v>1.1734793598156673E-3</v>
      </c>
      <c r="AJ564" s="13">
        <f t="shared" si="863"/>
        <v>5.9945609817236537E-4</v>
      </c>
      <c r="AK564" s="13">
        <f t="shared" si="864"/>
        <v>2.0414937318964784E-4</v>
      </c>
      <c r="AL564" s="13">
        <f t="shared" si="865"/>
        <v>1.3066789092630596E-6</v>
      </c>
      <c r="AM564" s="13">
        <f t="shared" si="866"/>
        <v>1.808694444523574E-3</v>
      </c>
      <c r="AN564" s="13">
        <f t="shared" si="867"/>
        <v>1.1090782517976132E-3</v>
      </c>
      <c r="AO564" s="13">
        <f t="shared" si="868"/>
        <v>3.4003935057545255E-4</v>
      </c>
      <c r="AP564" s="13">
        <f t="shared" si="869"/>
        <v>6.9503217200028134E-5</v>
      </c>
      <c r="AQ564" s="13">
        <f t="shared" si="870"/>
        <v>1.0654716563640152E-5</v>
      </c>
      <c r="AR564" s="13">
        <f t="shared" si="871"/>
        <v>1.4086091738101694E-4</v>
      </c>
      <c r="AS564" s="13">
        <f t="shared" si="872"/>
        <v>1.4391379824774819E-4</v>
      </c>
      <c r="AT564" s="13">
        <f t="shared" si="873"/>
        <v>7.3516422124639326E-5</v>
      </c>
      <c r="AU564" s="13">
        <f t="shared" si="874"/>
        <v>2.5036581563935042E-5</v>
      </c>
      <c r="AV564" s="13">
        <f t="shared" si="875"/>
        <v>6.394799946991916E-6</v>
      </c>
      <c r="AW564" s="13">
        <f t="shared" si="876"/>
        <v>2.2739205582485339E-8</v>
      </c>
      <c r="AX564" s="13">
        <f t="shared" si="877"/>
        <v>3.0798238458733197E-4</v>
      </c>
      <c r="AY564" s="13">
        <f t="shared" si="878"/>
        <v>1.8885255368413135E-4</v>
      </c>
      <c r="AZ564" s="13">
        <f t="shared" si="879"/>
        <v>5.7901504790291659E-5</v>
      </c>
      <c r="BA564" s="13">
        <f t="shared" si="880"/>
        <v>1.1834926919010026E-5</v>
      </c>
      <c r="BB564" s="13">
        <f t="shared" si="881"/>
        <v>1.8142727337432632E-6</v>
      </c>
      <c r="BC564" s="13">
        <f t="shared" si="882"/>
        <v>2.224997636186226E-7</v>
      </c>
      <c r="BD564" s="13">
        <f t="shared" si="883"/>
        <v>1.4395814659626628E-5</v>
      </c>
      <c r="BE564" s="13">
        <f t="shared" si="884"/>
        <v>1.4707815376024818E-5</v>
      </c>
      <c r="BF564" s="13">
        <f t="shared" si="885"/>
        <v>7.5132890444160018E-6</v>
      </c>
      <c r="BG564" s="13">
        <f t="shared" si="886"/>
        <v>2.5587082251503634E-6</v>
      </c>
      <c r="BH564" s="13">
        <f t="shared" si="887"/>
        <v>6.5354078713881791E-7</v>
      </c>
      <c r="BI564" s="13">
        <f t="shared" si="888"/>
        <v>1.335409973691475E-7</v>
      </c>
      <c r="BJ564" s="14">
        <f t="shared" si="889"/>
        <v>0.44597561665979879</v>
      </c>
      <c r="BK564" s="14">
        <f t="shared" si="890"/>
        <v>0.3378345135902559</v>
      </c>
      <c r="BL564" s="14">
        <f t="shared" si="891"/>
        <v>0.20878748105786885</v>
      </c>
      <c r="BM564" s="14">
        <f t="shared" si="892"/>
        <v>0.22559101549812408</v>
      </c>
      <c r="BN564" s="14">
        <f t="shared" si="893"/>
        <v>0.77431026232806544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1.8412999999999999</v>
      </c>
      <c r="F570" s="10">
        <f>VLOOKUP(B570,home!$B$2:$E$405,3,FALSE)</f>
        <v>1.2533000000000001</v>
      </c>
      <c r="G570" s="10">
        <f>VLOOKUP(C570,away!$B$2:$E$405,4,FALSE)</f>
        <v>1.0025999999999999</v>
      </c>
      <c r="H570" s="10">
        <f>VLOOKUP(A570,away!$A$2:$E$405,3,FALSE)</f>
        <v>1.226</v>
      </c>
      <c r="I570" s="10">
        <f>VLOOKUP(C570,away!$B$2:$E$405,3,FALSE)</f>
        <v>0.75290000000000001</v>
      </c>
      <c r="J570" s="10">
        <f>VLOOKUP(B570,home!$B$2:$E$405,4,FALSE)</f>
        <v>0.69020000000000004</v>
      </c>
      <c r="K570" s="12">
        <f t="shared" si="838"/>
        <v>2.3137013133540001</v>
      </c>
      <c r="L570" s="12">
        <f t="shared" si="839"/>
        <v>0.63709283707999997</v>
      </c>
      <c r="M570" s="13">
        <f t="shared" si="840"/>
        <v>5.2298156848539529E-2</v>
      </c>
      <c r="N570" s="13">
        <f t="shared" si="841"/>
        <v>0.1210023141864594</v>
      </c>
      <c r="O570" s="13">
        <f t="shared" si="842"/>
        <v>3.331878112069088E-2</v>
      </c>
      <c r="P570" s="13">
        <f t="shared" si="843"/>
        <v>7.708970763829695E-2</v>
      </c>
      <c r="Q570" s="13">
        <f t="shared" si="844"/>
        <v>0.13998160662604225</v>
      </c>
      <c r="R570" s="13">
        <f t="shared" si="845"/>
        <v>1.0613578396114246E-2</v>
      </c>
      <c r="S570" s="13">
        <f t="shared" si="846"/>
        <v>2.8408376995814045E-2</v>
      </c>
      <c r="T570" s="13">
        <f t="shared" si="847"/>
        <v>8.9181278904401792E-2</v>
      </c>
      <c r="U570" s="13">
        <f t="shared" si="848"/>
        <v>2.4556650274475175E-2</v>
      </c>
      <c r="V570" s="13">
        <f t="shared" si="849"/>
        <v>4.6527951122600029E-3</v>
      </c>
      <c r="W570" s="13">
        <f t="shared" si="850"/>
        <v>0.107958542365359</v>
      </c>
      <c r="X570" s="13">
        <f t="shared" si="851"/>
        <v>6.8779614042567938E-2</v>
      </c>
      <c r="Y570" s="13">
        <f t="shared" si="852"/>
        <v>2.1909499721823506E-2</v>
      </c>
      <c r="Z570" s="13">
        <f t="shared" si="853"/>
        <v>2.2539449239838073E-3</v>
      </c>
      <c r="AA570" s="13">
        <f t="shared" si="854"/>
        <v>5.2149553308489171E-3</v>
      </c>
      <c r="AB570" s="13">
        <f t="shared" si="855"/>
        <v>6.0329244990337929E-3</v>
      </c>
      <c r="AC570" s="13">
        <f t="shared" si="856"/>
        <v>4.2865111855638601E-4</v>
      </c>
      <c r="AD570" s="13">
        <f t="shared" si="857"/>
        <v>6.244595531462864E-2</v>
      </c>
      <c r="AE570" s="13">
        <f t="shared" si="858"/>
        <v>3.9783870835567663E-2</v>
      </c>
      <c r="AF570" s="13">
        <f t="shared" si="859"/>
        <v>1.2673009570328036E-2</v>
      </c>
      <c r="AG570" s="13">
        <f t="shared" si="860"/>
        <v>2.6912945405007599E-3</v>
      </c>
      <c r="AH570" s="13">
        <f t="shared" si="861"/>
        <v>3.5899304156072713E-4</v>
      </c>
      <c r="AI570" s="13">
        <f t="shared" si="862"/>
        <v>8.3060267174400152E-4</v>
      </c>
      <c r="AJ570" s="13">
        <f t="shared" si="863"/>
        <v>9.60883246244719E-4</v>
      </c>
      <c r="AK570" s="13">
        <f t="shared" si="864"/>
        <v>7.4106560960542057E-4</v>
      </c>
      <c r="AL570" s="13">
        <f t="shared" si="865"/>
        <v>2.5273999237901305E-5</v>
      </c>
      <c r="AM570" s="13">
        <f t="shared" si="866"/>
        <v>2.8896257765020299E-2</v>
      </c>
      <c r="AN570" s="13">
        <f t="shared" si="867"/>
        <v>1.8409598840511764E-2</v>
      </c>
      <c r="AO570" s="13">
        <f t="shared" si="868"/>
        <v>5.864311777403158E-3</v>
      </c>
      <c r="AP570" s="13">
        <f t="shared" si="869"/>
        <v>1.2453703425958119E-3</v>
      </c>
      <c r="AQ570" s="13">
        <f t="shared" si="870"/>
        <v>1.9835413119491431E-4</v>
      </c>
      <c r="AR570" s="13">
        <f t="shared" si="871"/>
        <v>4.5742379067980412E-5</v>
      </c>
      <c r="AS570" s="13">
        <f t="shared" si="872"/>
        <v>1.058342025255228E-4</v>
      </c>
      <c r="AT570" s="13">
        <f t="shared" si="873"/>
        <v>1.224343666905377E-4</v>
      </c>
      <c r="AU570" s="13">
        <f t="shared" si="874"/>
        <v>9.442551833718744E-5</v>
      </c>
      <c r="AV570" s="13">
        <f t="shared" si="875"/>
        <v>5.4618111447720692E-5</v>
      </c>
      <c r="AW570" s="13">
        <f t="shared" si="876"/>
        <v>1.0348597188313294E-6</v>
      </c>
      <c r="AX570" s="13">
        <f t="shared" si="877"/>
        <v>1.1142884923657195E-2</v>
      </c>
      <c r="AY570" s="13">
        <f t="shared" si="878"/>
        <v>7.0990521692687212E-3</v>
      </c>
      <c r="AZ570" s="13">
        <f t="shared" si="879"/>
        <v>2.2613776435491686E-3</v>
      </c>
      <c r="BA570" s="13">
        <f t="shared" si="880"/>
        <v>4.8023583287934164E-4</v>
      </c>
      <c r="BB570" s="13">
        <f t="shared" si="881"/>
        <v>7.6488702309144126E-5</v>
      </c>
      <c r="BC570" s="13">
        <f t="shared" si="882"/>
        <v>9.7460808717400378E-6</v>
      </c>
      <c r="BD570" s="13">
        <f t="shared" si="883"/>
        <v>4.8570236758680714E-6</v>
      </c>
      <c r="BE570" s="13">
        <f t="shared" si="884"/>
        <v>1.1237702057847432E-5</v>
      </c>
      <c r="BF570" s="13">
        <f t="shared" si="885"/>
        <v>1.3000343005161278E-5</v>
      </c>
      <c r="BG570" s="13">
        <f t="shared" si="886"/>
        <v>1.0026303561698046E-5</v>
      </c>
      <c r="BH570" s="13">
        <f t="shared" si="887"/>
        <v>5.7994679296966636E-6</v>
      </c>
      <c r="BI570" s="13">
        <f t="shared" si="888"/>
        <v>2.6836473131387152E-6</v>
      </c>
      <c r="BJ570" s="14">
        <f t="shared" si="889"/>
        <v>0.74209066431694048</v>
      </c>
      <c r="BK570" s="14">
        <f t="shared" si="890"/>
        <v>0.17000201388197356</v>
      </c>
      <c r="BL570" s="14">
        <f t="shared" si="891"/>
        <v>8.3099093255930248E-2</v>
      </c>
      <c r="BM570" s="14">
        <f t="shared" si="892"/>
        <v>0.55604355425313479</v>
      </c>
      <c r="BN570" s="14">
        <f t="shared" si="893"/>
        <v>0.43430414481614332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1.8412999999999999</v>
      </c>
      <c r="F571" s="10">
        <f>VLOOKUP(B571,home!$B$2:$E$405,3,FALSE)</f>
        <v>1.1697</v>
      </c>
      <c r="G571" s="10">
        <f>VLOOKUP(C571,away!$B$2:$E$405,4,FALSE)</f>
        <v>0.91910000000000003</v>
      </c>
      <c r="H571" s="10">
        <f>VLOOKUP(A571,away!$A$2:$E$405,3,FALSE)</f>
        <v>1.226</v>
      </c>
      <c r="I571" s="10">
        <f>VLOOKUP(C571,away!$B$2:$E$405,3,FALSE)</f>
        <v>1.4431</v>
      </c>
      <c r="J571" s="10">
        <f>VLOOKUP(B571,home!$B$2:$E$405,4,FALSE)</f>
        <v>0.81569999999999998</v>
      </c>
      <c r="K571" s="12">
        <f t="shared" si="838"/>
        <v>1.9795287294509998</v>
      </c>
      <c r="L571" s="12">
        <f t="shared" si="839"/>
        <v>1.4431695574200001</v>
      </c>
      <c r="M571" s="13">
        <f t="shared" si="840"/>
        <v>3.2624286383832309E-2</v>
      </c>
      <c r="N571" s="13">
        <f t="shared" si="841"/>
        <v>6.4580712174633126E-2</v>
      </c>
      <c r="O571" s="13">
        <f t="shared" si="842"/>
        <v>4.7082376941698596E-2</v>
      </c>
      <c r="P571" s="13">
        <f t="shared" si="843"/>
        <v>9.3200917806933681E-2</v>
      </c>
      <c r="Q571" s="13">
        <f t="shared" si="844"/>
        <v>6.3919687559046118E-2</v>
      </c>
      <c r="R571" s="13">
        <f t="shared" si="845"/>
        <v>3.3973926546616399E-2</v>
      </c>
      <c r="S571" s="13">
        <f t="shared" si="846"/>
        <v>6.6563992985602574E-2</v>
      </c>
      <c r="T571" s="13">
        <f t="shared" si="847"/>
        <v>9.2246947205013252E-2</v>
      </c>
      <c r="U571" s="13">
        <f t="shared" si="848"/>
        <v>6.7252363651285174E-2</v>
      </c>
      <c r="V571" s="13">
        <f t="shared" si="849"/>
        <v>2.1128858033902877E-2</v>
      </c>
      <c r="W571" s="13">
        <f t="shared" si="850"/>
        <v>4.2176952633554469E-2</v>
      </c>
      <c r="X571" s="13">
        <f t="shared" si="851"/>
        <v>6.0868494065491094E-2</v>
      </c>
      <c r="Y571" s="13">
        <f t="shared" si="852"/>
        <v>4.3921778820658362E-2</v>
      </c>
      <c r="Z571" s="13">
        <f t="shared" si="853"/>
        <v>1.6343378846033322E-2</v>
      </c>
      <c r="AA571" s="13">
        <f t="shared" si="854"/>
        <v>3.2352187962024694E-2</v>
      </c>
      <c r="AB571" s="13">
        <f t="shared" si="855"/>
        <v>3.2021042765713333E-2</v>
      </c>
      <c r="AC571" s="13">
        <f t="shared" si="856"/>
        <v>3.7725517920218204E-3</v>
      </c>
      <c r="AD571" s="13">
        <f t="shared" si="857"/>
        <v>2.0872622364703781E-2</v>
      </c>
      <c r="AE571" s="13">
        <f t="shared" si="858"/>
        <v>3.0122733180264347E-2</v>
      </c>
      <c r="AF571" s="13">
        <f t="shared" si="859"/>
        <v>2.1736105756021432E-2</v>
      </c>
      <c r="AG571" s="13">
        <f t="shared" si="860"/>
        <v>1.0456295374650584E-2</v>
      </c>
      <c r="AH571" s="13">
        <f t="shared" si="861"/>
        <v>5.8965667039943262E-3</v>
      </c>
      <c r="AI571" s="13">
        <f t="shared" si="862"/>
        <v>1.1672423195680959E-2</v>
      </c>
      <c r="AJ571" s="13">
        <f t="shared" si="863"/>
        <v>1.1552948529080355E-2</v>
      </c>
      <c r="AK571" s="13">
        <f t="shared" si="864"/>
        <v>7.6231311743944086E-3</v>
      </c>
      <c r="AL571" s="13">
        <f t="shared" si="865"/>
        <v>4.3109637446644267E-4</v>
      </c>
      <c r="AM571" s="13">
        <f t="shared" si="866"/>
        <v>8.2635911259825185E-3</v>
      </c>
      <c r="AN571" s="13">
        <f t="shared" si="867"/>
        <v>1.192576314798403E-2</v>
      </c>
      <c r="AO571" s="13">
        <f t="shared" si="868"/>
        <v>8.6054491620859326E-3</v>
      </c>
      <c r="AP571" s="13">
        <f t="shared" si="869"/>
        <v>4.1397074195492871E-3</v>
      </c>
      <c r="AQ571" s="13">
        <f t="shared" si="870"/>
        <v>1.493574931129809E-3</v>
      </c>
      <c r="AR571" s="13">
        <f t="shared" si="871"/>
        <v>1.7019491121001999E-3</v>
      </c>
      <c r="AS571" s="13">
        <f t="shared" si="872"/>
        <v>3.3690571634659664E-3</v>
      </c>
      <c r="AT571" s="13">
        <f t="shared" si="873"/>
        <v>3.3345727231217869E-3</v>
      </c>
      <c r="AU571" s="13">
        <f t="shared" si="874"/>
        <v>2.2002941686210765E-3</v>
      </c>
      <c r="AV571" s="13">
        <f t="shared" si="875"/>
        <v>1.0888863800072315E-3</v>
      </c>
      <c r="AW571" s="13">
        <f t="shared" si="876"/>
        <v>3.4209839608787562E-5</v>
      </c>
      <c r="AX571" s="13">
        <f t="shared" si="877"/>
        <v>2.7263360070531209E-3</v>
      </c>
      <c r="AY571" s="13">
        <f t="shared" si="878"/>
        <v>3.9345651286770622E-3</v>
      </c>
      <c r="AZ571" s="13">
        <f t="shared" si="879"/>
        <v>2.8391223076965218E-3</v>
      </c>
      <c r="BA571" s="13">
        <f t="shared" si="880"/>
        <v>1.3657782947532123E-3</v>
      </c>
      <c r="BB571" s="13">
        <f t="shared" si="881"/>
        <v>4.9276241429320911E-4</v>
      </c>
      <c r="BC571" s="13">
        <f t="shared" si="882"/>
        <v>1.4222794306974822E-4</v>
      </c>
      <c r="BD571" s="13">
        <f t="shared" si="883"/>
        <v>4.0936685781016761E-4</v>
      </c>
      <c r="BE571" s="13">
        <f t="shared" si="884"/>
        <v>8.103534559203093E-4</v>
      </c>
      <c r="BF571" s="13">
        <f t="shared" si="885"/>
        <v>8.0205897350207834E-4</v>
      </c>
      <c r="BG571" s="13">
        <f t="shared" si="886"/>
        <v>5.2923292692044733E-4</v>
      </c>
      <c r="BH571" s="13">
        <f t="shared" si="887"/>
        <v>2.6190794585261685E-4</v>
      </c>
      <c r="BI571" s="13">
        <f t="shared" si="888"/>
        <v>1.0369086065735037E-4</v>
      </c>
      <c r="BJ571" s="14">
        <f t="shared" si="889"/>
        <v>0.49683120701631095</v>
      </c>
      <c r="BK571" s="14">
        <f t="shared" si="890"/>
        <v>0.22165626850543677</v>
      </c>
      <c r="BL571" s="14">
        <f t="shared" si="891"/>
        <v>0.26403833803846743</v>
      </c>
      <c r="BM571" s="14">
        <f t="shared" si="892"/>
        <v>0.65958692970441979</v>
      </c>
      <c r="BN571" s="14">
        <f t="shared" si="893"/>
        <v>0.33538190741276025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1.8412999999999999</v>
      </c>
      <c r="F572" s="10">
        <f>VLOOKUP(B572,home!$B$2:$E$405,3,FALSE)</f>
        <v>0.66839999999999999</v>
      </c>
      <c r="G572" s="10">
        <f>VLOOKUP(C572,away!$B$2:$E$405,4,FALSE)</f>
        <v>0.91910000000000003</v>
      </c>
      <c r="H572" s="10">
        <f>VLOOKUP(A572,away!$A$2:$E$405,3,FALSE)</f>
        <v>1.226</v>
      </c>
      <c r="I572" s="10">
        <f>VLOOKUP(C572,away!$B$2:$E$405,3,FALSE)</f>
        <v>0.94110000000000005</v>
      </c>
      <c r="J572" s="10">
        <f>VLOOKUP(B572,home!$B$2:$E$405,4,FALSE)</f>
        <v>0.87839999999999996</v>
      </c>
      <c r="K572" s="12">
        <f t="shared" si="838"/>
        <v>1.131159273972</v>
      </c>
      <c r="L572" s="12">
        <f t="shared" si="839"/>
        <v>1.01348790624</v>
      </c>
      <c r="M572" s="13">
        <f t="shared" si="840"/>
        <v>0.11710934825141503</v>
      </c>
      <c r="N572" s="13">
        <f t="shared" si="841"/>
        <v>0.13246932534340472</v>
      </c>
      <c r="O572" s="13">
        <f t="shared" si="842"/>
        <v>0.11868890816045762</v>
      </c>
      <c r="P572" s="13">
        <f t="shared" si="843"/>
        <v>0.1342560591833126</v>
      </c>
      <c r="Q572" s="13">
        <f t="shared" si="844"/>
        <v>7.4921952939503211E-2</v>
      </c>
      <c r="R572" s="13">
        <f t="shared" si="845"/>
        <v>6.0144886512726911E-2</v>
      </c>
      <c r="S572" s="13">
        <f t="shared" si="846"/>
        <v>3.8478331782568341E-2</v>
      </c>
      <c r="T572" s="13">
        <f t="shared" si="847"/>
        <v>7.5932493216068916E-2</v>
      </c>
      <c r="U572" s="13">
        <f t="shared" si="848"/>
        <v>6.80334461608645E-2</v>
      </c>
      <c r="V572" s="13">
        <f t="shared" si="849"/>
        <v>4.9013538450360357E-3</v>
      </c>
      <c r="W572" s="13">
        <f t="shared" si="850"/>
        <v>2.8249553963870931E-2</v>
      </c>
      <c r="X572" s="13">
        <f t="shared" si="851"/>
        <v>2.8630581299057437E-2</v>
      </c>
      <c r="Y572" s="13">
        <f t="shared" si="852"/>
        <v>1.450837394760791E-2</v>
      </c>
      <c r="Z572" s="13">
        <f t="shared" si="853"/>
        <v>2.0318705034275342E-2</v>
      </c>
      <c r="AA572" s="13">
        <f t="shared" si="854"/>
        <v>2.2983691634622116E-2</v>
      </c>
      <c r="AB572" s="13">
        <f t="shared" si="855"/>
        <v>1.2999107971307747E-2</v>
      </c>
      <c r="AC572" s="13">
        <f t="shared" si="856"/>
        <v>3.5118697915815383E-4</v>
      </c>
      <c r="AD572" s="13">
        <f t="shared" si="857"/>
        <v>7.9886862379512699E-3</v>
      </c>
      <c r="AE572" s="13">
        <f t="shared" si="858"/>
        <v>8.096436888909533E-3</v>
      </c>
      <c r="AF572" s="13">
        <f t="shared" si="859"/>
        <v>4.1028204352726106E-3</v>
      </c>
      <c r="AG572" s="13">
        <f t="shared" si="860"/>
        <v>1.3860529642077083E-3</v>
      </c>
      <c r="AH572" s="13">
        <f t="shared" si="861"/>
        <v>5.1481904556739642E-3</v>
      </c>
      <c r="AI572" s="13">
        <f t="shared" si="862"/>
        <v>5.8234233781097409E-3</v>
      </c>
      <c r="AJ572" s="13">
        <f t="shared" si="863"/>
        <v>3.2936096802070945E-3</v>
      </c>
      <c r="AK572" s="13">
        <f t="shared" si="864"/>
        <v>1.2418657115367358E-3</v>
      </c>
      <c r="AL572" s="13">
        <f t="shared" si="865"/>
        <v>1.6104258306363234E-5</v>
      </c>
      <c r="AM572" s="13">
        <f t="shared" si="866"/>
        <v>1.8072953049822124E-3</v>
      </c>
      <c r="AN572" s="13">
        <f t="shared" si="867"/>
        <v>1.8316719346038045E-3</v>
      </c>
      <c r="AO572" s="13">
        <f t="shared" si="868"/>
        <v>9.2818867696008991E-4</v>
      </c>
      <c r="AP572" s="13">
        <f t="shared" si="869"/>
        <v>3.1356933293598578E-4</v>
      </c>
      <c r="AQ572" s="13">
        <f t="shared" si="870"/>
        <v>7.9449681674591399E-5</v>
      </c>
      <c r="AR572" s="13">
        <f t="shared" si="871"/>
        <v>1.0435257531691518E-3</v>
      </c>
      <c r="AS572" s="13">
        <f t="shared" si="872"/>
        <v>1.1803938333259023E-3</v>
      </c>
      <c r="AT572" s="13">
        <f t="shared" si="873"/>
        <v>6.6760671575297702E-4</v>
      </c>
      <c r="AU572" s="13">
        <f t="shared" si="874"/>
        <v>2.5172317596332293E-4</v>
      </c>
      <c r="AV572" s="13">
        <f t="shared" si="875"/>
        <v>7.1184751241149598E-5</v>
      </c>
      <c r="AW572" s="13">
        <f t="shared" si="876"/>
        <v>5.1283842564547885E-7</v>
      </c>
      <c r="AX572" s="13">
        <f t="shared" si="877"/>
        <v>3.4072314083944744E-4</v>
      </c>
      <c r="AY572" s="13">
        <f t="shared" si="878"/>
        <v>3.4531878261688818E-4</v>
      </c>
      <c r="AZ572" s="13">
        <f t="shared" si="879"/>
        <v>1.7498820498986785E-4</v>
      </c>
      <c r="BA572" s="13">
        <f t="shared" si="880"/>
        <v>5.9116143163959042E-5</v>
      </c>
      <c r="BB572" s="13">
        <f t="shared" si="881"/>
        <v>1.497837404005623E-5</v>
      </c>
      <c r="BC572" s="13">
        <f t="shared" si="882"/>
        <v>3.0360801889472325E-6</v>
      </c>
      <c r="BD572" s="13">
        <f t="shared" si="883"/>
        <v>1.7626678844782036E-4</v>
      </c>
      <c r="BE572" s="13">
        <f t="shared" si="884"/>
        <v>1.993858124460126E-4</v>
      </c>
      <c r="BF572" s="13">
        <f t="shared" si="885"/>
        <v>1.1276855542337453E-4</v>
      </c>
      <c r="BG572" s="13">
        <f t="shared" si="886"/>
        <v>4.2519732426525189E-5</v>
      </c>
      <c r="BH572" s="13">
        <f t="shared" si="887"/>
        <v>1.2024147415267985E-5</v>
      </c>
      <c r="BI572" s="13">
        <f t="shared" si="888"/>
        <v>2.7202451720773656E-6</v>
      </c>
      <c r="BJ572" s="14">
        <f t="shared" si="889"/>
        <v>0.38218461289285005</v>
      </c>
      <c r="BK572" s="14">
        <f t="shared" si="890"/>
        <v>0.29545770308241337</v>
      </c>
      <c r="BL572" s="14">
        <f t="shared" si="891"/>
        <v>0.30211724917628996</v>
      </c>
      <c r="BM572" s="14">
        <f t="shared" si="892"/>
        <v>0.36214298385081745</v>
      </c>
      <c r="BN572" s="14">
        <f t="shared" si="893"/>
        <v>0.63759048039082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1.8412999999999999</v>
      </c>
      <c r="F573" s="10">
        <f>VLOOKUP(B573,home!$B$2:$E$405,3,FALSE)</f>
        <v>1.0025999999999999</v>
      </c>
      <c r="G573" s="10">
        <f>VLOOKUP(C573,away!$B$2:$E$405,4,FALSE)</f>
        <v>0.96089999999999998</v>
      </c>
      <c r="H573" s="10">
        <f>VLOOKUP(A573,away!$A$2:$E$405,3,FALSE)</f>
        <v>1.226</v>
      </c>
      <c r="I573" s="10">
        <f>VLOOKUP(C573,away!$B$2:$E$405,3,FALSE)</f>
        <v>1.3176000000000001</v>
      </c>
      <c r="J573" s="10">
        <f>VLOOKUP(B573,home!$B$2:$E$405,4,FALSE)</f>
        <v>0.81569999999999998</v>
      </c>
      <c r="K573" s="12">
        <f t="shared" si="838"/>
        <v>1.7739053634419997</v>
      </c>
      <c r="L573" s="12">
        <f t="shared" si="839"/>
        <v>1.3176635083200001</v>
      </c>
      <c r="M573" s="13">
        <f t="shared" si="840"/>
        <v>4.5430623642280628E-2</v>
      </c>
      <c r="N573" s="13">
        <f t="shared" si="841"/>
        <v>8.0589626943556522E-2</v>
      </c>
      <c r="O573" s="13">
        <f t="shared" si="842"/>
        <v>5.9862274933653037E-2</v>
      </c>
      <c r="P573" s="13">
        <f t="shared" si="843"/>
        <v>0.1061900105726467</v>
      </c>
      <c r="Q573" s="13">
        <f t="shared" si="844"/>
        <v>7.1479185736482417E-2</v>
      </c>
      <c r="R573" s="13">
        <f t="shared" si="845"/>
        <v>3.9439167602546836E-2</v>
      </c>
      <c r="S573" s="13">
        <f t="shared" si="846"/>
        <v>6.2052407832920223E-2</v>
      </c>
      <c r="T573" s="13">
        <f t="shared" si="847"/>
        <v>9.4185514649390331E-2</v>
      </c>
      <c r="U573" s="13">
        <f t="shared" si="848"/>
        <v>6.9961350939845776E-2</v>
      </c>
      <c r="V573" s="13">
        <f t="shared" si="849"/>
        <v>1.6115771246481708E-2</v>
      </c>
      <c r="W573" s="13">
        <f t="shared" si="850"/>
        <v>4.2265770317471002E-2</v>
      </c>
      <c r="X573" s="13">
        <f t="shared" si="851"/>
        <v>5.5692063198366171E-2</v>
      </c>
      <c r="Y573" s="13">
        <f t="shared" si="852"/>
        <v>3.6691699689769174E-2</v>
      </c>
      <c r="Z573" s="13">
        <f t="shared" si="853"/>
        <v>1.7322517316130787E-2</v>
      </c>
      <c r="AA573" s="13">
        <f t="shared" si="854"/>
        <v>3.0728506375401317E-2</v>
      </c>
      <c r="AB573" s="13">
        <f t="shared" si="855"/>
        <v>2.7254731134943044E-2</v>
      </c>
      <c r="AC573" s="13">
        <f t="shared" si="856"/>
        <v>2.3543231715863629E-3</v>
      </c>
      <c r="AD573" s="13">
        <f t="shared" si="857"/>
        <v>1.8743869164042377E-2</v>
      </c>
      <c r="AE573" s="13">
        <f t="shared" si="858"/>
        <v>2.4698112402183149E-2</v>
      </c>
      <c r="AF573" s="13">
        <f t="shared" si="859"/>
        <v>1.6271900718371177E-2</v>
      </c>
      <c r="AG573" s="13">
        <f t="shared" si="860"/>
        <v>7.1469632625345671E-3</v>
      </c>
      <c r="AH573" s="13">
        <f t="shared" si="861"/>
        <v>5.7063122349267116E-3</v>
      </c>
      <c r="AI573" s="13">
        <f t="shared" si="862"/>
        <v>1.0122457879011199E-2</v>
      </c>
      <c r="AJ573" s="13">
        <f t="shared" si="863"/>
        <v>8.9781411613968493E-3</v>
      </c>
      <c r="AK573" s="13">
        <f t="shared" si="864"/>
        <v>5.3087909199804172E-3</v>
      </c>
      <c r="AL573" s="13">
        <f t="shared" si="865"/>
        <v>2.20120775317301E-4</v>
      </c>
      <c r="AM573" s="13">
        <f t="shared" si="866"/>
        <v>6.6499700083499759E-3</v>
      </c>
      <c r="AN573" s="13">
        <f t="shared" si="867"/>
        <v>8.7624228114252106E-3</v>
      </c>
      <c r="AO573" s="13">
        <f t="shared" si="868"/>
        <v>5.7729623915428706E-3</v>
      </c>
      <c r="AP573" s="13">
        <f t="shared" si="869"/>
        <v>2.5356072927465996E-3</v>
      </c>
      <c r="AQ573" s="13">
        <f t="shared" si="870"/>
        <v>8.352693002705656E-4</v>
      </c>
      <c r="AR573" s="13">
        <f t="shared" si="871"/>
        <v>1.5037998798085744E-3</v>
      </c>
      <c r="AS573" s="13">
        <f t="shared" si="872"/>
        <v>2.6675986723358643E-3</v>
      </c>
      <c r="AT573" s="13">
        <f t="shared" si="873"/>
        <v>2.3660337961836741E-3</v>
      </c>
      <c r="AU573" s="13">
        <f t="shared" si="874"/>
        <v>1.3990400137117514E-3</v>
      </c>
      <c r="AV573" s="13">
        <f t="shared" si="875"/>
        <v>6.2044114599831132E-4</v>
      </c>
      <c r="AW573" s="13">
        <f t="shared" si="876"/>
        <v>1.4292016158194242E-5</v>
      </c>
      <c r="AX573" s="13">
        <f t="shared" si="877"/>
        <v>1.9660695774234111E-3</v>
      </c>
      <c r="AY573" s="13">
        <f t="shared" si="878"/>
        <v>2.5906181369889526E-3</v>
      </c>
      <c r="AZ573" s="13">
        <f t="shared" si="879"/>
        <v>1.706781491551143E-3</v>
      </c>
      <c r="BA573" s="13">
        <f t="shared" si="880"/>
        <v>7.4965456269764075E-4</v>
      </c>
      <c r="BB573" s="13">
        <f t="shared" si="881"/>
        <v>2.4694811527806718E-4</v>
      </c>
      <c r="BC573" s="13">
        <f t="shared" si="882"/>
        <v>6.5078903990061968E-5</v>
      </c>
      <c r="BD573" s="13">
        <f t="shared" si="883"/>
        <v>3.3025037090662652E-4</v>
      </c>
      <c r="BE573" s="13">
        <f t="shared" si="884"/>
        <v>5.8583290422997453E-4</v>
      </c>
      <c r="BF573" s="13">
        <f t="shared" si="885"/>
        <v>5.1960606544717766E-4</v>
      </c>
      <c r="BG573" s="13">
        <f t="shared" si="886"/>
        <v>3.0724399545791435E-4</v>
      </c>
      <c r="BH573" s="13">
        <f t="shared" si="887"/>
        <v>1.3625544285703596E-4</v>
      </c>
      <c r="BI573" s="13">
        <f t="shared" si="888"/>
        <v>4.8340852176452188E-5</v>
      </c>
      <c r="BJ573" s="14">
        <f t="shared" si="889"/>
        <v>0.47964608867443131</v>
      </c>
      <c r="BK573" s="14">
        <f t="shared" si="890"/>
        <v>0.23495387537822188</v>
      </c>
      <c r="BL573" s="14">
        <f t="shared" si="891"/>
        <v>0.26784617632081853</v>
      </c>
      <c r="BM573" s="14">
        <f t="shared" si="892"/>
        <v>0.59420144213760562</v>
      </c>
      <c r="BN573" s="14">
        <f t="shared" si="893"/>
        <v>0.40299088943116618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1.8412999999999999</v>
      </c>
      <c r="F574" s="10">
        <f>VLOOKUP(B574,home!$B$2:$E$405,3,FALSE)</f>
        <v>1.3786</v>
      </c>
      <c r="G574" s="10">
        <f>VLOOKUP(C574,away!$B$2:$E$405,4,FALSE)</f>
        <v>1.0444</v>
      </c>
      <c r="H574" s="10">
        <f>VLOOKUP(A574,away!$A$2:$E$405,3,FALSE)</f>
        <v>1.226</v>
      </c>
      <c r="I574" s="10">
        <f>VLOOKUP(C574,away!$B$2:$E$405,3,FALSE)</f>
        <v>0.75290000000000001</v>
      </c>
      <c r="J574" s="10">
        <f>VLOOKUP(B574,home!$B$2:$E$405,4,FALSE)</f>
        <v>1.0666</v>
      </c>
      <c r="K574" s="12">
        <f t="shared" si="838"/>
        <v>2.651121858392</v>
      </c>
      <c r="L574" s="12">
        <f t="shared" si="839"/>
        <v>0.98453088963999991</v>
      </c>
      <c r="M574" s="13">
        <f t="shared" si="840"/>
        <v>2.6366717945786832E-2</v>
      </c>
      <c r="N574" s="13">
        <f t="shared" si="841"/>
        <v>6.9901382280132096E-2</v>
      </c>
      <c r="O574" s="13">
        <f t="shared" si="842"/>
        <v>2.5958848276052462E-2</v>
      </c>
      <c r="P574" s="13">
        <f t="shared" si="843"/>
        <v>6.8820070083324178E-2</v>
      </c>
      <c r="Q574" s="13">
        <f t="shared" si="844"/>
        <v>9.2658541247336718E-2</v>
      </c>
      <c r="R574" s="13">
        <f t="shared" si="845"/>
        <v>1.2778643993625853E-2</v>
      </c>
      <c r="S574" s="13">
        <f t="shared" si="846"/>
        <v>4.4907011710860791E-2</v>
      </c>
      <c r="T574" s="13">
        <f t="shared" si="847"/>
        <v>9.1225196046985049E-2</v>
      </c>
      <c r="U574" s="13">
        <f t="shared" si="848"/>
        <v>3.3877742412111146E-2</v>
      </c>
      <c r="V574" s="13">
        <f t="shared" si="849"/>
        <v>1.3023589054489701E-2</v>
      </c>
      <c r="W574" s="13">
        <f t="shared" si="850"/>
        <v>8.1883028022510365E-2</v>
      </c>
      <c r="X574" s="13">
        <f t="shared" si="851"/>
        <v>8.0616370425419179E-2</v>
      </c>
      <c r="Y574" s="13">
        <f t="shared" si="852"/>
        <v>3.9684653447242854E-2</v>
      </c>
      <c r="Z574" s="13">
        <f t="shared" si="853"/>
        <v>4.1936565798124346E-3</v>
      </c>
      <c r="AA574" s="13">
        <f t="shared" si="854"/>
        <v>1.1117894625330181E-2</v>
      </c>
      <c r="AB574" s="13">
        <f t="shared" si="855"/>
        <v>1.4737446730255892E-2</v>
      </c>
      <c r="AC574" s="13">
        <f t="shared" si="856"/>
        <v>2.1245636101478002E-3</v>
      </c>
      <c r="AD574" s="13">
        <f t="shared" si="857"/>
        <v>5.4270471355450468E-2</v>
      </c>
      <c r="AE574" s="13">
        <f t="shared" si="858"/>
        <v>5.3430955444763784E-2</v>
      </c>
      <c r="AF574" s="13">
        <f t="shared" si="859"/>
        <v>2.6302213049174239E-2</v>
      </c>
      <c r="AG574" s="13">
        <f t="shared" si="860"/>
        <v>8.6317804042681107E-3</v>
      </c>
      <c r="AH574" s="13">
        <f t="shared" si="861"/>
        <v>1.0321961108418437E-3</v>
      </c>
      <c r="AI574" s="13">
        <f t="shared" si="862"/>
        <v>2.736477671600024E-3</v>
      </c>
      <c r="AJ574" s="13">
        <f t="shared" si="863"/>
        <v>3.6273678850902344E-3</v>
      </c>
      <c r="AK574" s="13">
        <f t="shared" si="864"/>
        <v>3.2055314295306274E-3</v>
      </c>
      <c r="AL574" s="13">
        <f t="shared" si="865"/>
        <v>2.2181390470741585E-4</v>
      </c>
      <c r="AM574" s="13">
        <f t="shared" si="866"/>
        <v>2.8775526575134318E-2</v>
      </c>
      <c r="AN574" s="13">
        <f t="shared" si="867"/>
        <v>2.8330394778876451E-2</v>
      </c>
      <c r="AO574" s="13">
        <f t="shared" si="868"/>
        <v>1.3946074387749819E-2</v>
      </c>
      <c r="AP574" s="13">
        <f t="shared" si="869"/>
        <v>4.5767803413189825E-3</v>
      </c>
      <c r="AQ574" s="13">
        <f t="shared" si="870"/>
        <v>1.1264954052814099E-3</v>
      </c>
      <c r="AR574" s="13">
        <f t="shared" si="871"/>
        <v>2.0324579105801375E-4</v>
      </c>
      <c r="AS574" s="13">
        <f t="shared" si="872"/>
        <v>5.3882935930007364E-4</v>
      </c>
      <c r="AT574" s="13">
        <f t="shared" si="873"/>
        <v>7.1425114619189101E-4</v>
      </c>
      <c r="AU574" s="13">
        <f t="shared" si="874"/>
        <v>6.31188942016954E-4</v>
      </c>
      <c r="AV574" s="13">
        <f t="shared" si="875"/>
        <v>4.1833970023911685E-4</v>
      </c>
      <c r="AW574" s="13">
        <f t="shared" si="876"/>
        <v>1.6082194246641785E-5</v>
      </c>
      <c r="AX574" s="13">
        <f t="shared" si="877"/>
        <v>1.2714571248346421E-2</v>
      </c>
      <c r="AY574" s="13">
        <f t="shared" si="878"/>
        <v>1.2517888142525666E-2</v>
      </c>
      <c r="AZ574" s="13">
        <f t="shared" si="879"/>
        <v>6.1621237746873987E-3</v>
      </c>
      <c r="BA574" s="13">
        <f t="shared" si="880"/>
        <v>2.0222670673215935E-3</v>
      </c>
      <c r="BB574" s="13">
        <f t="shared" si="881"/>
        <v>4.9774609871995037E-4</v>
      </c>
      <c r="BC574" s="13">
        <f t="shared" si="882"/>
        <v>9.8009281877518441E-5</v>
      </c>
      <c r="BD574" s="13">
        <f t="shared" si="883"/>
        <v>3.3350293247655289E-5</v>
      </c>
      <c r="BE574" s="13">
        <f t="shared" si="884"/>
        <v>8.8415691412642065E-5</v>
      </c>
      <c r="BF574" s="13">
        <f t="shared" si="885"/>
        <v>1.1720038606444863E-4</v>
      </c>
      <c r="BG574" s="13">
        <f t="shared" si="886"/>
        <v>1.035708351024803E-4</v>
      </c>
      <c r="BH574" s="13">
        <f t="shared" si="887"/>
        <v>6.8644726208024734E-5</v>
      </c>
      <c r="BI574" s="13">
        <f t="shared" si="888"/>
        <v>3.6397106822685697E-5</v>
      </c>
      <c r="BJ574" s="14">
        <f t="shared" si="889"/>
        <v>0.70937246882512239</v>
      </c>
      <c r="BK574" s="14">
        <f t="shared" si="890"/>
        <v>0.16798165445184235</v>
      </c>
      <c r="BL574" s="14">
        <f t="shared" si="891"/>
        <v>0.11202558311210226</v>
      </c>
      <c r="BM574" s="14">
        <f t="shared" si="892"/>
        <v>0.68458735319434239</v>
      </c>
      <c r="BN574" s="14">
        <f t="shared" si="893"/>
        <v>0.29648420382625812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1.5366</v>
      </c>
      <c r="F575" s="10">
        <f>VLOOKUP(B575,home!$B$2:$E$405,3,FALSE)</f>
        <v>1.1389</v>
      </c>
      <c r="G575" s="10">
        <f>VLOOKUP(C575,away!$B$2:$E$405,4,FALSE)</f>
        <v>1.1155999999999999</v>
      </c>
      <c r="H575" s="10">
        <f>VLOOKUP(A575,away!$A$2:$E$405,3,FALSE)</f>
        <v>1.1789000000000001</v>
      </c>
      <c r="I575" s="10">
        <f>VLOOKUP(C575,away!$B$2:$E$405,3,FALSE)</f>
        <v>1.8177000000000001</v>
      </c>
      <c r="J575" s="10">
        <f>VLOOKUP(B575,home!$B$2:$E$405,4,FALSE)</f>
        <v>1.4843999999999999</v>
      </c>
      <c r="K575" s="12">
        <f t="shared" si="838"/>
        <v>1.9523376403439998</v>
      </c>
      <c r="L575" s="12">
        <f t="shared" si="839"/>
        <v>3.1809007651320003</v>
      </c>
      <c r="M575" s="13">
        <f t="shared" si="840"/>
        <v>5.897431242665817E-3</v>
      </c>
      <c r="N575" s="13">
        <f t="shared" si="841"/>
        <v>1.1513776996397163E-2</v>
      </c>
      <c r="O575" s="13">
        <f t="shared" si="842"/>
        <v>1.8759143552109062E-2</v>
      </c>
      <c r="P575" s="13">
        <f t="shared" si="843"/>
        <v>3.6624182057398966E-2</v>
      </c>
      <c r="Q575" s="13">
        <f t="shared" si="844"/>
        <v>1.1239390106296534E-2</v>
      </c>
      <c r="R575" s="13">
        <f t="shared" si="845"/>
        <v>2.9835487039062376E-2</v>
      </c>
      <c r="S575" s="13">
        <f t="shared" si="846"/>
        <v>5.6860803296418877E-2</v>
      </c>
      <c r="T575" s="13">
        <f t="shared" si="847"/>
        <v>3.5751384588735682E-2</v>
      </c>
      <c r="U575" s="13">
        <f t="shared" si="848"/>
        <v>5.8248944364357021E-2</v>
      </c>
      <c r="V575" s="13">
        <f t="shared" si="849"/>
        <v>3.9235169162238924E-2</v>
      </c>
      <c r="W575" s="13">
        <f t="shared" si="850"/>
        <v>7.3143614530108919E-3</v>
      </c>
      <c r="X575" s="13">
        <f t="shared" si="851"/>
        <v>2.3266257942334362E-2</v>
      </c>
      <c r="Y575" s="13">
        <f t="shared" si="852"/>
        <v>3.7003828845264923E-2</v>
      </c>
      <c r="Z575" s="13">
        <f t="shared" si="853"/>
        <v>3.1634574516879795E-2</v>
      </c>
      <c r="AA575" s="13">
        <f t="shared" si="854"/>
        <v>6.1761370565571516E-2</v>
      </c>
      <c r="AB575" s="13">
        <f t="shared" si="855"/>
        <v>6.0289524237199646E-2</v>
      </c>
      <c r="AC575" s="13">
        <f t="shared" si="856"/>
        <v>1.5228621573987364E-2</v>
      </c>
      <c r="AD575" s="13">
        <f t="shared" si="857"/>
        <v>3.5700257949485992E-3</v>
      </c>
      <c r="AE575" s="13">
        <f t="shared" si="858"/>
        <v>1.135589778269298E-2</v>
      </c>
      <c r="AF575" s="13">
        <f t="shared" si="859"/>
        <v>1.806099197286444E-2</v>
      </c>
      <c r="AG575" s="13">
        <f t="shared" si="860"/>
        <v>1.9150074395175805E-2</v>
      </c>
      <c r="AH575" s="13">
        <f t="shared" si="861"/>
        <v>2.5156610571342056E-2</v>
      </c>
      <c r="AI575" s="13">
        <f t="shared" si="862"/>
        <v>4.9114197721906866E-2</v>
      </c>
      <c r="AJ575" s="13">
        <f t="shared" si="863"/>
        <v>4.7943748443888171E-2</v>
      </c>
      <c r="AK575" s="13">
        <f t="shared" si="864"/>
        <v>3.1200794902062318E-2</v>
      </c>
      <c r="AL575" s="13">
        <f t="shared" si="865"/>
        <v>3.7829067338601636E-3</v>
      </c>
      <c r="AM575" s="13">
        <f t="shared" si="866"/>
        <v>1.3939791472954302E-3</v>
      </c>
      <c r="AN575" s="13">
        <f t="shared" si="867"/>
        <v>4.4341093362100879E-3</v>
      </c>
      <c r="AO575" s="13">
        <f t="shared" si="868"/>
        <v>7.052230890114807E-3</v>
      </c>
      <c r="AP575" s="13">
        <f t="shared" si="869"/>
        <v>7.4774822114179055E-3</v>
      </c>
      <c r="AQ575" s="13">
        <f t="shared" si="870"/>
        <v>5.9462822218900356E-3</v>
      </c>
      <c r="AR575" s="13">
        <f t="shared" si="871"/>
        <v>1.600413636290194E-2</v>
      </c>
      <c r="AS575" s="13">
        <f t="shared" si="872"/>
        <v>3.1245477822491572E-2</v>
      </c>
      <c r="AT575" s="13">
        <f t="shared" si="873"/>
        <v>3.0500861221691995E-2</v>
      </c>
      <c r="AU575" s="13">
        <f t="shared" si="874"/>
        <v>1.984932647533932E-2</v>
      </c>
      <c r="AV575" s="13">
        <f t="shared" si="875"/>
        <v>9.6881468033204153E-3</v>
      </c>
      <c r="AW575" s="13">
        <f t="shared" si="876"/>
        <v>6.5257161798364962E-4</v>
      </c>
      <c r="AX575" s="13">
        <f t="shared" si="877"/>
        <v>4.5358632651991751E-4</v>
      </c>
      <c r="AY575" s="13">
        <f t="shared" si="878"/>
        <v>1.4428130930806192E-3</v>
      </c>
      <c r="AZ575" s="13">
        <f t="shared" si="879"/>
        <v>2.2947226358613049E-3</v>
      </c>
      <c r="BA575" s="13">
        <f t="shared" si="880"/>
        <v>2.4330949960589816E-3</v>
      </c>
      <c r="BB575" s="13">
        <f t="shared" si="881"/>
        <v>1.9348584336507141E-3</v>
      </c>
      <c r="BC575" s="13">
        <f t="shared" si="882"/>
        <v>1.2309185344043317E-3</v>
      </c>
      <c r="BD575" s="13">
        <f t="shared" si="883"/>
        <v>8.4845949336719382E-3</v>
      </c>
      <c r="BE575" s="13">
        <f t="shared" si="884"/>
        <v>1.6564794052079723E-2</v>
      </c>
      <c r="BF575" s="13">
        <f t="shared" si="885"/>
        <v>1.617003546621083E-2</v>
      </c>
      <c r="BG575" s="13">
        <f t="shared" si="886"/>
        <v>1.0523122962126949E-2</v>
      </c>
      <c r="BH575" s="13">
        <f t="shared" si="887"/>
        <v>5.1361722632321735E-3</v>
      </c>
      <c r="BI575" s="13">
        <f t="shared" si="888"/>
        <v>2.0055084873597975E-3</v>
      </c>
      <c r="BJ575" s="14">
        <f t="shared" si="889"/>
        <v>0.21432006770422551</v>
      </c>
      <c r="BK575" s="14">
        <f t="shared" si="890"/>
        <v>0.15907192715965074</v>
      </c>
      <c r="BL575" s="14">
        <f t="shared" si="891"/>
        <v>0.54848199824792576</v>
      </c>
      <c r="BM575" s="14">
        <f t="shared" si="892"/>
        <v>0.83884891515965476</v>
      </c>
      <c r="BN575" s="14">
        <f t="shared" si="893"/>
        <v>0.11386941099392991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1.5366</v>
      </c>
      <c r="F576" s="10">
        <f>VLOOKUP(B576,home!$B$2:$E$405,3,FALSE)</f>
        <v>1.6735</v>
      </c>
      <c r="G576" s="10">
        <f>VLOOKUP(C576,away!$B$2:$E$405,4,FALSE)</f>
        <v>0.55779999999999996</v>
      </c>
      <c r="H576" s="10">
        <f>VLOOKUP(A576,away!$A$2:$E$405,3,FALSE)</f>
        <v>1.1789000000000001</v>
      </c>
      <c r="I576" s="10">
        <f>VLOOKUP(C576,away!$B$2:$E$405,3,FALSE)</f>
        <v>1.4540999999999999</v>
      </c>
      <c r="J576" s="10">
        <f>VLOOKUP(B576,home!$B$2:$E$405,4,FALSE)</f>
        <v>0.2424</v>
      </c>
      <c r="K576" s="12">
        <f t="shared" si="838"/>
        <v>1.4343827557799997</v>
      </c>
      <c r="L576" s="12">
        <f t="shared" si="839"/>
        <v>0.41553140997600002</v>
      </c>
      <c r="M576" s="13">
        <f t="shared" si="840"/>
        <v>0.15725066322616726</v>
      </c>
      <c r="N576" s="13">
        <f t="shared" si="841"/>
        <v>0.22555763966658246</v>
      </c>
      <c r="O576" s="13">
        <f t="shared" si="842"/>
        <v>6.5342589810030396E-2</v>
      </c>
      <c r="P576" s="13">
        <f t="shared" si="843"/>
        <v>9.3726284041513536E-2</v>
      </c>
      <c r="Q576" s="13">
        <f t="shared" si="844"/>
        <v>0.16176799438609238</v>
      </c>
      <c r="R576" s="13">
        <f t="shared" si="845"/>
        <v>1.3575949237622672E-2</v>
      </c>
      <c r="S576" s="13">
        <f t="shared" si="846"/>
        <v>1.3965944785231081E-2</v>
      </c>
      <c r="T576" s="13">
        <f t="shared" si="847"/>
        <v>6.7219682796242602E-2</v>
      </c>
      <c r="U576" s="13">
        <f t="shared" si="848"/>
        <v>1.9473107479790596E-2</v>
      </c>
      <c r="V576" s="13">
        <f t="shared" si="849"/>
        <v>9.2490414206889294E-4</v>
      </c>
      <c r="W576" s="13">
        <f t="shared" si="850"/>
        <v>7.7345740528175569E-2</v>
      </c>
      <c r="X576" s="13">
        <f t="shared" si="851"/>
        <v>3.2139584617310639E-2</v>
      </c>
      <c r="Y576" s="13">
        <f t="shared" si="852"/>
        <v>6.6775034560370254E-3</v>
      </c>
      <c r="Z576" s="13">
        <f t="shared" si="853"/>
        <v>1.8804111094906509E-3</v>
      </c>
      <c r="AA576" s="13">
        <f t="shared" si="854"/>
        <v>2.6972292692305265E-3</v>
      </c>
      <c r="AB576" s="13">
        <f t="shared" si="855"/>
        <v>1.934429576084679E-3</v>
      </c>
      <c r="AC576" s="13">
        <f t="shared" si="856"/>
        <v>3.4454476435991962E-5</v>
      </c>
      <c r="AD576" s="13">
        <f t="shared" si="857"/>
        <v>2.7735849111662308E-2</v>
      </c>
      <c r="AE576" s="13">
        <f t="shared" si="858"/>
        <v>1.1525116488250624E-2</v>
      </c>
      <c r="AF576" s="13">
        <f t="shared" si="859"/>
        <v>2.394523952250214E-3</v>
      </c>
      <c r="AG576" s="13">
        <f t="shared" si="860"/>
        <v>3.316666380332786E-4</v>
      </c>
      <c r="AH576" s="13">
        <f t="shared" si="861"/>
        <v>1.9534246991529612E-4</v>
      </c>
      <c r="AI576" s="13">
        <f t="shared" si="862"/>
        <v>2.8019587031797417E-4</v>
      </c>
      <c r="AJ576" s="13">
        <f t="shared" si="863"/>
        <v>2.0095406231243561E-4</v>
      </c>
      <c r="AK576" s="13">
        <f t="shared" si="864"/>
        <v>9.6081680561632403E-5</v>
      </c>
      <c r="AL576" s="13">
        <f t="shared" si="865"/>
        <v>8.2143756438009077E-7</v>
      </c>
      <c r="AM576" s="13">
        <f t="shared" si="866"/>
        <v>7.9567647365368886E-3</v>
      </c>
      <c r="AN576" s="13">
        <f t="shared" si="867"/>
        <v>3.3062856698204885E-3</v>
      </c>
      <c r="AO576" s="13">
        <f t="shared" si="868"/>
        <v>6.8693277308197573E-4</v>
      </c>
      <c r="AP576" s="13">
        <f t="shared" si="869"/>
        <v>9.5147381252492361E-5</v>
      </c>
      <c r="AQ576" s="13">
        <f t="shared" si="870"/>
        <v>9.884181371843043E-6</v>
      </c>
      <c r="AR576" s="13">
        <f t="shared" si="871"/>
        <v>1.6234186390419474E-5</v>
      </c>
      <c r="AS576" s="13">
        <f t="shared" si="872"/>
        <v>2.3286037012536049E-5</v>
      </c>
      <c r="AT576" s="13">
        <f t="shared" si="873"/>
        <v>1.6700544970618267E-5</v>
      </c>
      <c r="AU576" s="13">
        <f t="shared" si="874"/>
        <v>7.9849912393277491E-6</v>
      </c>
      <c r="AV576" s="13">
        <f t="shared" si="875"/>
        <v>2.8633834346865217E-6</v>
      </c>
      <c r="AW576" s="13">
        <f t="shared" si="876"/>
        <v>1.3600064611267163E-8</v>
      </c>
      <c r="AX576" s="13">
        <f t="shared" si="877"/>
        <v>1.9021743549811529E-3</v>
      </c>
      <c r="AY576" s="13">
        <f t="shared" si="878"/>
        <v>7.9041319174550663E-4</v>
      </c>
      <c r="AZ576" s="13">
        <f t="shared" si="879"/>
        <v>1.6422075401482041E-4</v>
      </c>
      <c r="BA576" s="13">
        <f t="shared" si="880"/>
        <v>2.2746293821033403E-5</v>
      </c>
      <c r="BB576" s="13">
        <f t="shared" si="881"/>
        <v>2.3629498857955963E-6</v>
      </c>
      <c r="BC576" s="13">
        <f t="shared" si="882"/>
        <v>1.9637597954945446E-7</v>
      </c>
      <c r="BD576" s="13">
        <f t="shared" si="883"/>
        <v>1.124302393437366E-6</v>
      </c>
      <c r="BE576" s="13">
        <f t="shared" si="884"/>
        <v>1.6126799654287385E-6</v>
      </c>
      <c r="BF576" s="13">
        <f t="shared" si="885"/>
        <v>1.1566001665014344E-6</v>
      </c>
      <c r="BG576" s="13">
        <f t="shared" si="886"/>
        <v>5.5300244472064474E-7</v>
      </c>
      <c r="BH576" s="13">
        <f t="shared" si="887"/>
        <v>1.9830429265286875E-7</v>
      </c>
      <c r="BI576" s="13">
        <f t="shared" si="888"/>
        <v>5.6888851555685089E-8</v>
      </c>
      <c r="BJ576" s="14">
        <f t="shared" si="889"/>
        <v>0.62763243030312854</v>
      </c>
      <c r="BK576" s="14">
        <f t="shared" si="890"/>
        <v>0.26669348530072667</v>
      </c>
      <c r="BL576" s="14">
        <f t="shared" si="891"/>
        <v>0.10386765037702811</v>
      </c>
      <c r="BM576" s="14">
        <f t="shared" si="892"/>
        <v>0.28206245713068434</v>
      </c>
      <c r="BN576" s="14">
        <f t="shared" si="893"/>
        <v>0.71722112036800856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1.2417</v>
      </c>
      <c r="F577" s="10">
        <f>VLOOKUP(B577,home!$B$2:$E$405,3,FALSE)</f>
        <v>0.70469999999999999</v>
      </c>
      <c r="G577" s="10">
        <f>VLOOKUP(C577,away!$B$2:$E$405,4,FALSE)</f>
        <v>1.2655000000000001</v>
      </c>
      <c r="H577" s="10">
        <f>VLOOKUP(A577,away!$A$2:$E$405,3,FALSE)</f>
        <v>0.875</v>
      </c>
      <c r="I577" s="10">
        <f>VLOOKUP(C577,away!$B$2:$E$405,3,FALSE)</f>
        <v>1.1429</v>
      </c>
      <c r="J577" s="10">
        <f>VLOOKUP(B577,home!$B$2:$E$405,4,FALSE)</f>
        <v>0.85709999999999997</v>
      </c>
      <c r="K577" s="12">
        <f t="shared" si="838"/>
        <v>1.1073453903450001</v>
      </c>
      <c r="L577" s="12">
        <f t="shared" si="839"/>
        <v>0.85713214124999992</v>
      </c>
      <c r="M577" s="13">
        <f t="shared" si="840"/>
        <v>0.14022913277108165</v>
      </c>
      <c r="N577" s="13">
        <f t="shared" si="841"/>
        <v>0.15528208376613423</v>
      </c>
      <c r="O577" s="13">
        <f t="shared" si="842"/>
        <v>0.12019489683770776</v>
      </c>
      <c r="P577" s="13">
        <f t="shared" si="843"/>
        <v>0.13309726495622851</v>
      </c>
      <c r="Q577" s="13">
        <f t="shared" si="844"/>
        <v>8.5975449830797496E-2</v>
      </c>
      <c r="R577" s="13">
        <f t="shared" si="845"/>
        <v>5.1511454646913646E-2</v>
      </c>
      <c r="S577" s="13">
        <f t="shared" si="846"/>
        <v>3.1582028621234007E-2</v>
      </c>
      <c r="T577" s="13">
        <f t="shared" si="847"/>
        <v>7.36923214084034E-2</v>
      </c>
      <c r="U577" s="13">
        <f t="shared" si="848"/>
        <v>5.7040971853225354E-2</v>
      </c>
      <c r="V577" s="13">
        <f t="shared" si="849"/>
        <v>3.3306453898306479E-3</v>
      </c>
      <c r="W577" s="13">
        <f t="shared" si="850"/>
        <v>3.1734839350990481E-2</v>
      </c>
      <c r="X577" s="13">
        <f t="shared" si="851"/>
        <v>2.7200950805139231E-2</v>
      </c>
      <c r="Y577" s="13">
        <f t="shared" si="852"/>
        <v>1.1657404603822448E-2</v>
      </c>
      <c r="Z577" s="13">
        <f t="shared" si="853"/>
        <v>1.4717374473470452E-2</v>
      </c>
      <c r="AA577" s="13">
        <f t="shared" si="854"/>
        <v>1.6297216781178677E-2</v>
      </c>
      <c r="AB577" s="13">
        <f t="shared" si="855"/>
        <v>9.0233239390456969E-3</v>
      </c>
      <c r="AC577" s="13">
        <f t="shared" si="856"/>
        <v>1.9757832376083326E-4</v>
      </c>
      <c r="AD577" s="13">
        <f t="shared" si="857"/>
        <v>8.7853570171646019E-3</v>
      </c>
      <c r="AE577" s="13">
        <f t="shared" si="858"/>
        <v>7.5302118717680078E-3</v>
      </c>
      <c r="AF577" s="13">
        <f t="shared" si="859"/>
        <v>3.2271933128573409E-3</v>
      </c>
      <c r="AG577" s="13">
        <f t="shared" si="860"/>
        <v>9.2204370482569791E-4</v>
      </c>
      <c r="AH577" s="13">
        <f t="shared" si="861"/>
        <v>3.1536836740059535E-3</v>
      </c>
      <c r="AI577" s="13">
        <f t="shared" si="862"/>
        <v>3.4922170790167763E-3</v>
      </c>
      <c r="AJ577" s="13">
        <f t="shared" si="863"/>
        <v>1.9335452422666547E-3</v>
      </c>
      <c r="AK577" s="13">
        <f t="shared" si="864"/>
        <v>7.1370080368249572E-4</v>
      </c>
      <c r="AL577" s="13">
        <f t="shared" si="865"/>
        <v>7.5011900844119556E-6</v>
      </c>
      <c r="AM577" s="13">
        <f t="shared" si="866"/>
        <v>1.9456849190984638E-3</v>
      </c>
      <c r="AN577" s="13">
        <f t="shared" si="867"/>
        <v>1.6677090809046992E-3</v>
      </c>
      <c r="AO577" s="13">
        <f t="shared" si="868"/>
        <v>7.1472352774895706E-4</v>
      </c>
      <c r="AP577" s="13">
        <f t="shared" si="869"/>
        <v>2.0420416924707245E-4</v>
      </c>
      <c r="AQ577" s="13">
        <f t="shared" si="870"/>
        <v>4.3757489209730134E-5</v>
      </c>
      <c r="AR577" s="13">
        <f t="shared" si="871"/>
        <v>5.4062472806517821E-4</v>
      </c>
      <c r="AS577" s="13">
        <f t="shared" si="872"/>
        <v>5.9865830052949426E-4</v>
      </c>
      <c r="AT577" s="13">
        <f t="shared" si="873"/>
        <v>3.3146075474155371E-4</v>
      </c>
      <c r="AU577" s="13">
        <f t="shared" si="874"/>
        <v>1.2234717961444474E-4</v>
      </c>
      <c r="AV577" s="13">
        <f t="shared" si="875"/>
        <v>3.3870146341941772E-5</v>
      </c>
      <c r="AW577" s="13">
        <f t="shared" si="876"/>
        <v>1.9776915277136678E-7</v>
      </c>
      <c r="AX577" s="13">
        <f t="shared" si="877"/>
        <v>3.5909087103791135E-4</v>
      </c>
      <c r="AY577" s="13">
        <f t="shared" si="878"/>
        <v>3.0778832719605256E-4</v>
      </c>
      <c r="AZ577" s="13">
        <f t="shared" si="879"/>
        <v>1.3190763397065406E-4</v>
      </c>
      <c r="BA577" s="13">
        <f t="shared" si="880"/>
        <v>3.7687424250829319E-5</v>
      </c>
      <c r="BB577" s="13">
        <f t="shared" si="881"/>
        <v>8.0757756615776243E-6</v>
      </c>
      <c r="BC577" s="13">
        <f t="shared" si="882"/>
        <v>1.3844013770125336E-6</v>
      </c>
      <c r="BD577" s="13">
        <f t="shared" si="883"/>
        <v>7.7231138463200818E-5</v>
      </c>
      <c r="BE577" s="13">
        <f t="shared" si="884"/>
        <v>8.552154516832186E-5</v>
      </c>
      <c r="BF577" s="13">
        <f t="shared" si="885"/>
        <v>4.7350944408661475E-5</v>
      </c>
      <c r="BG577" s="13">
        <f t="shared" si="886"/>
        <v>1.7477950006471217E-5</v>
      </c>
      <c r="BH577" s="13">
        <f t="shared" si="887"/>
        <v>4.838531843086565E-6</v>
      </c>
      <c r="BI577" s="13">
        <f t="shared" si="888"/>
        <v>1.0715851864958807E-6</v>
      </c>
      <c r="BJ577" s="14">
        <f t="shared" si="889"/>
        <v>0.41142986929160591</v>
      </c>
      <c r="BK577" s="14">
        <f t="shared" si="890"/>
        <v>0.3087519395794161</v>
      </c>
      <c r="BL577" s="14">
        <f t="shared" si="891"/>
        <v>0.2652214636614118</v>
      </c>
      <c r="BM577" s="14">
        <f t="shared" si="892"/>
        <v>0.31352277363899772</v>
      </c>
      <c r="BN577" s="14">
        <f t="shared" si="893"/>
        <v>0.68629028280886339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1.2417</v>
      </c>
      <c r="F578" s="10">
        <f>VLOOKUP(B578,home!$B$2:$E$405,3,FALSE)</f>
        <v>0.4602</v>
      </c>
      <c r="G578" s="10">
        <f>VLOOKUP(C578,away!$B$2:$E$405,4,FALSE)</f>
        <v>0.80530000000000002</v>
      </c>
      <c r="H578" s="10">
        <f>VLOOKUP(A578,away!$A$2:$E$405,3,FALSE)</f>
        <v>0.875</v>
      </c>
      <c r="I578" s="10">
        <f>VLOOKUP(C578,away!$B$2:$E$405,3,FALSE)</f>
        <v>2.1223999999999998</v>
      </c>
      <c r="J578" s="10">
        <f>VLOOKUP(B578,home!$B$2:$E$405,4,FALSE)</f>
        <v>0.97960000000000003</v>
      </c>
      <c r="K578" s="12">
        <f t="shared" si="838"/>
        <v>0.46017285280200004</v>
      </c>
      <c r="L578" s="12">
        <f t="shared" si="839"/>
        <v>1.8192151599999999</v>
      </c>
      <c r="M578" s="13">
        <f t="shared" si="840"/>
        <v>0.10234682249867953</v>
      </c>
      <c r="N578" s="13">
        <f t="shared" si="841"/>
        <v>4.7097229284437277E-2</v>
      </c>
      <c r="O578" s="13">
        <f t="shared" si="842"/>
        <v>0.18619089106742684</v>
      </c>
      <c r="P578" s="13">
        <f t="shared" si="843"/>
        <v>8.567999350824422E-2</v>
      </c>
      <c r="Q578" s="13">
        <f t="shared" si="844"/>
        <v>1.0836433179444698E-2</v>
      </c>
      <c r="R578" s="13">
        <f t="shared" si="845"/>
        <v>0.16936064584188579</v>
      </c>
      <c r="S578" s="13">
        <f t="shared" si="846"/>
        <v>1.7931825112761781E-2</v>
      </c>
      <c r="T578" s="13">
        <f t="shared" si="847"/>
        <v>1.9713803520372792E-2</v>
      </c>
      <c r="U578" s="13">
        <f t="shared" si="848"/>
        <v>7.7935171549449761E-2</v>
      </c>
      <c r="V578" s="13">
        <f t="shared" si="849"/>
        <v>1.6679654333319259E-3</v>
      </c>
      <c r="W578" s="13">
        <f t="shared" si="850"/>
        <v>1.6622107901277719E-3</v>
      </c>
      <c r="X578" s="13">
        <f t="shared" si="851"/>
        <v>3.0239190685160205E-3</v>
      </c>
      <c r="Y578" s="13">
        <f t="shared" si="852"/>
        <v>2.750579706028712E-3</v>
      </c>
      <c r="Z578" s="13">
        <f t="shared" si="853"/>
        <v>0.10270115147431655</v>
      </c>
      <c r="AA578" s="13">
        <f t="shared" si="854"/>
        <v>4.7260281859986569E-2</v>
      </c>
      <c r="AB578" s="13">
        <f t="shared" si="855"/>
        <v>1.0873949363868315E-2</v>
      </c>
      <c r="AC578" s="13">
        <f t="shared" si="856"/>
        <v>8.7271436481149061E-5</v>
      </c>
      <c r="AD578" s="13">
        <f t="shared" si="857"/>
        <v>1.9122607031284085E-4</v>
      </c>
      <c r="AE578" s="13">
        <f t="shared" si="858"/>
        <v>3.4788136610034592E-4</v>
      </c>
      <c r="AF578" s="13">
        <f t="shared" si="859"/>
        <v>3.164355275456298E-4</v>
      </c>
      <c r="AG578" s="13">
        <f t="shared" si="860"/>
        <v>1.9188810295786912E-4</v>
      </c>
      <c r="AH578" s="13">
        <f t="shared" si="861"/>
        <v>4.6708872927883234E-2</v>
      </c>
      <c r="AI578" s="13">
        <f t="shared" si="862"/>
        <v>2.1494155306390136E-2</v>
      </c>
      <c r="AJ578" s="13">
        <f t="shared" si="863"/>
        <v>4.9455133829553969E-3</v>
      </c>
      <c r="AK578" s="13">
        <f t="shared" si="864"/>
        <v>7.5859700066835194E-4</v>
      </c>
      <c r="AL578" s="13">
        <f t="shared" si="865"/>
        <v>2.9223832957809629E-6</v>
      </c>
      <c r="AM578" s="13">
        <f t="shared" si="866"/>
        <v>1.7599409261195167E-5</v>
      </c>
      <c r="AN578" s="13">
        <f t="shared" si="867"/>
        <v>3.2017112135010643E-5</v>
      </c>
      <c r="AO578" s="13">
        <f t="shared" si="868"/>
        <v>2.912300788771567E-5</v>
      </c>
      <c r="AP578" s="13">
        <f t="shared" si="869"/>
        <v>1.7660339151377311E-5</v>
      </c>
      <c r="AQ578" s="13">
        <f t="shared" si="870"/>
        <v>8.0319891787317821E-6</v>
      </c>
      <c r="AR578" s="13">
        <f t="shared" si="871"/>
        <v>1.6994697947383761E-2</v>
      </c>
      <c r="AS578" s="13">
        <f t="shared" si="872"/>
        <v>7.820498636955879E-3</v>
      </c>
      <c r="AT578" s="13">
        <f t="shared" si="873"/>
        <v>1.7993905840510695E-3</v>
      </c>
      <c r="AU578" s="13">
        <f t="shared" si="874"/>
        <v>2.7601023278927932E-4</v>
      </c>
      <c r="AV578" s="13">
        <f t="shared" si="875"/>
        <v>3.17531040562967E-5</v>
      </c>
      <c r="AW578" s="13">
        <f t="shared" si="876"/>
        <v>6.7957866665231707E-8</v>
      </c>
      <c r="AX578" s="13">
        <f t="shared" si="877"/>
        <v>1.3497950612256866E-6</v>
      </c>
      <c r="AY578" s="13">
        <f t="shared" si="878"/>
        <v>2.4555676382748965E-6</v>
      </c>
      <c r="AZ578" s="13">
        <f t="shared" si="879"/>
        <v>2.2336029369775448E-6</v>
      </c>
      <c r="BA578" s="13">
        <f t="shared" si="880"/>
        <v>1.3544681081233581E-6</v>
      </c>
      <c r="BB578" s="13">
        <f t="shared" si="881"/>
        <v>6.1601722900863289E-7</v>
      </c>
      <c r="BC578" s="13">
        <f t="shared" si="882"/>
        <v>2.2413357636673944E-7</v>
      </c>
      <c r="BD578" s="13">
        <f t="shared" si="883"/>
        <v>5.1528353575835727E-3</v>
      </c>
      <c r="BE578" s="13">
        <f t="shared" si="884"/>
        <v>2.3711949465182462E-3</v>
      </c>
      <c r="BF578" s="13">
        <f t="shared" si="885"/>
        <v>5.4557977154449358E-4</v>
      </c>
      <c r="BG578" s="13">
        <f t="shared" si="886"/>
        <v>8.3686999967564371E-5</v>
      </c>
      <c r="BH578" s="13">
        <f t="shared" si="887"/>
        <v>9.6276213793787454E-6</v>
      </c>
      <c r="BI578" s="13">
        <f t="shared" si="888"/>
        <v>8.8607399916924893E-7</v>
      </c>
      <c r="BJ578" s="14">
        <f t="shared" si="889"/>
        <v>8.6244272058007942E-2</v>
      </c>
      <c r="BK578" s="14">
        <f t="shared" si="890"/>
        <v>0.20771925594043267</v>
      </c>
      <c r="BL578" s="14">
        <f t="shared" si="891"/>
        <v>0.60061423957674298</v>
      </c>
      <c r="BM578" s="14">
        <f t="shared" si="892"/>
        <v>0.3957645160596106</v>
      </c>
      <c r="BN578" s="14">
        <f t="shared" si="893"/>
        <v>0.60151201538011834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</v>
      </c>
      <c r="F579" s="10">
        <f>VLOOKUP(B579,home!$B$2:$E$405,3,FALSE)</f>
        <v>1.2222</v>
      </c>
      <c r="G579" s="10">
        <f>VLOOKUP(C579,away!$B$2:$E$405,4,FALSE)</f>
        <v>0.66669999999999996</v>
      </c>
      <c r="H579" s="10">
        <f>VLOOKUP(A579,away!$A$2:$E$405,3,FALSE)</f>
        <v>1.1161000000000001</v>
      </c>
      <c r="I579" s="10">
        <f>VLOOKUP(C579,away!$B$2:$E$405,3,FALSE)</f>
        <v>1.456</v>
      </c>
      <c r="J579" s="10">
        <f>VLOOKUP(B579,home!$B$2:$E$405,4,FALSE)</f>
        <v>0.89600000000000002</v>
      </c>
      <c r="K579" s="12">
        <f t="shared" si="838"/>
        <v>1.2222611099999998</v>
      </c>
      <c r="L579" s="12">
        <f t="shared" si="839"/>
        <v>1.4560372736</v>
      </c>
      <c r="M579" s="13">
        <f t="shared" si="840"/>
        <v>6.8679921660399268E-2</v>
      </c>
      <c r="N579" s="13">
        <f t="shared" si="841"/>
        <v>8.3944797283352648E-2</v>
      </c>
      <c r="O579" s="13">
        <f t="shared" si="842"/>
        <v>0.10000052588546934</v>
      </c>
      <c r="P579" s="13">
        <f t="shared" si="843"/>
        <v>0.12222675376935746</v>
      </c>
      <c r="Q579" s="13">
        <f t="shared" si="844"/>
        <v>5.1301230553137782E-2</v>
      </c>
      <c r="R579" s="13">
        <f t="shared" si="845"/>
        <v>7.2802246534422521E-2</v>
      </c>
      <c r="S579" s="13">
        <f t="shared" si="846"/>
        <v>5.4380446918917962E-2</v>
      </c>
      <c r="T579" s="13">
        <f t="shared" si="847"/>
        <v>7.4696503866915759E-2</v>
      </c>
      <c r="U579" s="13">
        <f t="shared" si="848"/>
        <v>8.8983354659656913E-2</v>
      </c>
      <c r="V579" s="13">
        <f t="shared" si="849"/>
        <v>1.0753175883358808E-2</v>
      </c>
      <c r="W579" s="13">
        <f t="shared" si="850"/>
        <v>2.0901166333414697E-2</v>
      </c>
      <c r="X579" s="13">
        <f t="shared" si="851"/>
        <v>3.0432877243165242E-2</v>
      </c>
      <c r="Y579" s="13">
        <f t="shared" si="852"/>
        <v>2.215570180447091E-2</v>
      </c>
      <c r="Z579" s="13">
        <f t="shared" si="853"/>
        <v>3.5334261518645209E-2</v>
      </c>
      <c r="AA579" s="13">
        <f t="shared" si="854"/>
        <v>4.3187693704809571E-2</v>
      </c>
      <c r="AB579" s="13">
        <f t="shared" si="855"/>
        <v>2.6393319222990274E-2</v>
      </c>
      <c r="AC579" s="13">
        <f t="shared" si="856"/>
        <v>1.1960607892733382E-3</v>
      </c>
      <c r="AD579" s="13">
        <f t="shared" si="857"/>
        <v>6.3866706907435211E-3</v>
      </c>
      <c r="AE579" s="13">
        <f t="shared" si="858"/>
        <v>9.2992305799312249E-3</v>
      </c>
      <c r="AF579" s="13">
        <f t="shared" si="859"/>
        <v>6.7700131700904062E-3</v>
      </c>
      <c r="AG579" s="13">
        <f t="shared" si="860"/>
        <v>3.2857971728048425E-3</v>
      </c>
      <c r="AH579" s="13">
        <f t="shared" si="861"/>
        <v>1.2862000451569395E-2</v>
      </c>
      <c r="AI579" s="13">
        <f t="shared" si="862"/>
        <v>1.5720722948755705E-2</v>
      </c>
      <c r="AJ579" s="13">
        <f t="shared" si="863"/>
        <v>9.6074141406743106E-3</v>
      </c>
      <c r="AK579" s="13">
        <f t="shared" si="864"/>
        <v>3.9142562239367585E-3</v>
      </c>
      <c r="AL579" s="13">
        <f t="shared" si="865"/>
        <v>8.5143153369663182E-5</v>
      </c>
      <c r="AM579" s="13">
        <f t="shared" si="866"/>
        <v>1.5612358415345281E-3</v>
      </c>
      <c r="AN579" s="13">
        <f t="shared" si="867"/>
        <v>2.2732175781545361E-3</v>
      </c>
      <c r="AO579" s="13">
        <f t="shared" si="868"/>
        <v>1.6549447623978634E-3</v>
      </c>
      <c r="AP579" s="13">
        <f t="shared" si="869"/>
        <v>8.0322041993346148E-4</v>
      </c>
      <c r="AQ579" s="13">
        <f t="shared" si="870"/>
        <v>2.9237971758494118E-4</v>
      </c>
      <c r="AR579" s="13">
        <f t="shared" si="871"/>
        <v>3.7455104141090154E-3</v>
      </c>
      <c r="AS579" s="13">
        <f t="shared" si="872"/>
        <v>4.5779917162654437E-3</v>
      </c>
      <c r="AT579" s="13">
        <f t="shared" si="873"/>
        <v>2.7977506183467027E-3</v>
      </c>
      <c r="AU579" s="13">
        <f t="shared" si="874"/>
        <v>1.1398605920945424E-3</v>
      </c>
      <c r="AV579" s="13">
        <f t="shared" si="875"/>
        <v>3.4830181813468318E-4</v>
      </c>
      <c r="AW579" s="13">
        <f t="shared" si="876"/>
        <v>4.2090464280888166E-6</v>
      </c>
      <c r="AX579" s="13">
        <f t="shared" si="877"/>
        <v>3.1803964210762894E-4</v>
      </c>
      <c r="AY579" s="13">
        <f t="shared" si="878"/>
        <v>4.6307757339111182E-4</v>
      </c>
      <c r="AZ579" s="13">
        <f t="shared" si="879"/>
        <v>3.3712910371284932E-4</v>
      </c>
      <c r="BA579" s="13">
        <f t="shared" si="880"/>
        <v>1.636241803404229E-4</v>
      </c>
      <c r="BB579" s="13">
        <f t="shared" si="881"/>
        <v>5.9560726359476038E-5</v>
      </c>
      <c r="BC579" s="13">
        <f t="shared" si="882"/>
        <v>1.7344527524417434E-5</v>
      </c>
      <c r="BD579" s="13">
        <f t="shared" si="883"/>
        <v>9.0893379526661548E-4</v>
      </c>
      <c r="BE579" s="13">
        <f t="shared" si="884"/>
        <v>1.110954429519086E-3</v>
      </c>
      <c r="BF579" s="13">
        <f t="shared" si="885"/>
        <v>6.7893819709170735E-4</v>
      </c>
      <c r="BG579" s="13">
        <f t="shared" si="886"/>
        <v>2.7661325146623628E-4</v>
      </c>
      <c r="BH579" s="13">
        <f t="shared" si="887"/>
        <v>8.4523404944457785E-5</v>
      </c>
      <c r="BI579" s="13">
        <f t="shared" si="888"/>
        <v>2.0661934149678487E-5</v>
      </c>
      <c r="BJ579" s="14">
        <f t="shared" si="889"/>
        <v>0.31711776277106823</v>
      </c>
      <c r="BK579" s="14">
        <f t="shared" si="890"/>
        <v>0.25778457974806757</v>
      </c>
      <c r="BL579" s="14">
        <f t="shared" si="891"/>
        <v>0.3891615739436729</v>
      </c>
      <c r="BM579" s="14">
        <f t="shared" si="892"/>
        <v>0.49998383376835193</v>
      </c>
      <c r="BN579" s="14">
        <f t="shared" si="893"/>
        <v>0.49895547568613896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</v>
      </c>
      <c r="F580" s="10">
        <f>VLOOKUP(B580,home!$B$2:$E$405,3,FALSE)</f>
        <v>0.66669999999999996</v>
      </c>
      <c r="G580" s="10">
        <f>VLOOKUP(C580,away!$B$2:$E$405,4,FALSE)</f>
        <v>1.1429</v>
      </c>
      <c r="H580" s="10">
        <f>VLOOKUP(A580,away!$A$2:$E$405,3,FALSE)</f>
        <v>1.1161000000000001</v>
      </c>
      <c r="I580" s="10">
        <f>VLOOKUP(C580,away!$B$2:$E$405,3,FALSE)</f>
        <v>1.4079999999999999</v>
      </c>
      <c r="J580" s="10">
        <f>VLOOKUP(B580,home!$B$2:$E$405,4,FALSE)</f>
        <v>1.92</v>
      </c>
      <c r="K580" s="12">
        <f t="shared" si="838"/>
        <v>1.1429571449999998</v>
      </c>
      <c r="L580" s="12">
        <f t="shared" si="839"/>
        <v>3.017220096</v>
      </c>
      <c r="M580" s="13">
        <f t="shared" si="840"/>
        <v>1.5604791865945874E-2</v>
      </c>
      <c r="N580" s="13">
        <f t="shared" si="841"/>
        <v>1.7835608359420715E-2</v>
      </c>
      <c r="O580" s="13">
        <f t="shared" si="842"/>
        <v>4.7083091611829234E-2</v>
      </c>
      <c r="P580" s="13">
        <f t="shared" si="843"/>
        <v>5.381395596642978E-2</v>
      </c>
      <c r="Q580" s="13">
        <f t="shared" si="844"/>
        <v>1.0192668004910817E-2</v>
      </c>
      <c r="R580" s="13">
        <f t="shared" si="845"/>
        <v>7.1030025096510116E-2</v>
      </c>
      <c r="S580" s="13">
        <f t="shared" si="846"/>
        <v>4.6395073411338132E-2</v>
      </c>
      <c r="T580" s="13">
        <f t="shared" si="847"/>
        <v>3.0753522736273145E-2</v>
      </c>
      <c r="U580" s="13">
        <f t="shared" si="848"/>
        <v>8.1184274693585537E-2</v>
      </c>
      <c r="V580" s="13">
        <f t="shared" si="849"/>
        <v>1.7777320219364064E-2</v>
      </c>
      <c r="W580" s="13">
        <f t="shared" si="850"/>
        <v>3.883260907608572E-3</v>
      </c>
      <c r="X580" s="13">
        <f t="shared" si="851"/>
        <v>1.1716652848447784E-2</v>
      </c>
      <c r="Y580" s="13">
        <f t="shared" si="852"/>
        <v>1.7675860216096149E-2</v>
      </c>
      <c r="Z580" s="13">
        <f t="shared" si="853"/>
        <v>7.1437739713524864E-2</v>
      </c>
      <c r="AA580" s="13">
        <f t="shared" si="854"/>
        <v>8.1650275028223473E-2</v>
      </c>
      <c r="AB580" s="13">
        <f t="shared" si="855"/>
        <v>4.6661382617361545E-2</v>
      </c>
      <c r="AC580" s="13">
        <f t="shared" si="856"/>
        <v>3.8316272322962814E-3</v>
      </c>
      <c r="AD580" s="13">
        <f t="shared" si="857"/>
        <v>1.1096002000626002E-3</v>
      </c>
      <c r="AE580" s="13">
        <f t="shared" si="858"/>
        <v>3.3479080221544984E-3</v>
      </c>
      <c r="AF580" s="13">
        <f t="shared" si="859"/>
        <v>5.050687682002084E-3</v>
      </c>
      <c r="AG580" s="13">
        <f t="shared" si="860"/>
        <v>5.0796787909187799E-3</v>
      </c>
      <c r="AH580" s="13">
        <f t="shared" si="861"/>
        <v>5.3885845969116129E-2</v>
      </c>
      <c r="AI580" s="13">
        <f t="shared" si="862"/>
        <v>6.1589212664770715E-2</v>
      </c>
      <c r="AJ580" s="13">
        <f t="shared" si="863"/>
        <v>3.5196915335062084E-2</v>
      </c>
      <c r="AK580" s="13">
        <f t="shared" si="864"/>
        <v>1.3409521954723096E-2</v>
      </c>
      <c r="AL580" s="13">
        <f t="shared" si="865"/>
        <v>5.2854282435779677E-4</v>
      </c>
      <c r="AM580" s="13">
        <f t="shared" si="866"/>
        <v>2.5364509535099559E-4</v>
      </c>
      <c r="AN580" s="13">
        <f t="shared" si="867"/>
        <v>7.6530307894486014E-4</v>
      </c>
      <c r="AO580" s="13">
        <f t="shared" si="868"/>
        <v>1.1545439146615534E-3</v>
      </c>
      <c r="AP580" s="13">
        <f t="shared" si="869"/>
        <v>1.1611710336771157E-3</v>
      </c>
      <c r="AQ580" s="13">
        <f t="shared" si="870"/>
        <v>8.7587714442592158E-4</v>
      </c>
      <c r="AR580" s="13">
        <f t="shared" si="871"/>
        <v>3.2517091469595541E-2</v>
      </c>
      <c r="AS580" s="13">
        <f t="shared" si="872"/>
        <v>3.7165642029792764E-2</v>
      </c>
      <c r="AT580" s="13">
        <f t="shared" si="873"/>
        <v>2.1239368053231969E-2</v>
      </c>
      <c r="AU580" s="13">
        <f t="shared" si="874"/>
        <v>8.0918958239087416E-3</v>
      </c>
      <c r="AV580" s="13">
        <f t="shared" si="875"/>
        <v>2.3121725371330389E-3</v>
      </c>
      <c r="AW580" s="13">
        <f t="shared" si="876"/>
        <v>5.0630780098945925E-5</v>
      </c>
      <c r="AX580" s="13">
        <f t="shared" si="877"/>
        <v>4.8317579004271102E-5</v>
      </c>
      <c r="AY580" s="13">
        <f t="shared" si="878"/>
        <v>1.4578477036175446E-4</v>
      </c>
      <c r="AZ580" s="13">
        <f t="shared" si="879"/>
        <v>2.1993236941311541E-4</v>
      </c>
      <c r="BA580" s="13">
        <f t="shared" si="880"/>
        <v>2.2119478825138246E-4</v>
      </c>
      <c r="BB580" s="13">
        <f t="shared" si="881"/>
        <v>1.6684834006063396E-4</v>
      </c>
      <c r="BC580" s="13">
        <f t="shared" si="882"/>
        <v>1.0068363292303727E-4</v>
      </c>
      <c r="BD580" s="13">
        <f t="shared" si="883"/>
        <v>1.6351870307588987E-2</v>
      </c>
      <c r="BE580" s="13">
        <f t="shared" si="884"/>
        <v>1.8689487002172173E-2</v>
      </c>
      <c r="BF580" s="13">
        <f t="shared" si="885"/>
        <v>1.0680641352758657E-2</v>
      </c>
      <c r="BG580" s="13">
        <f t="shared" si="886"/>
        <v>4.069171782439325E-3</v>
      </c>
      <c r="BH580" s="13">
        <f t="shared" si="887"/>
        <v>1.1627222407428529E-3</v>
      </c>
      <c r="BI580" s="13">
        <f t="shared" si="888"/>
        <v>2.6578833854149061E-4</v>
      </c>
      <c r="BJ580" s="14">
        <f t="shared" si="889"/>
        <v>0.11175874951496977</v>
      </c>
      <c r="BK580" s="14">
        <f t="shared" si="890"/>
        <v>0.13809709629009367</v>
      </c>
      <c r="BL580" s="14">
        <f t="shared" si="891"/>
        <v>0.64423639590908777</v>
      </c>
      <c r="BM580" s="14">
        <f t="shared" si="892"/>
        <v>0.74987468653236655</v>
      </c>
      <c r="BN580" s="14">
        <f t="shared" si="893"/>
        <v>0.21556014090504655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</v>
      </c>
      <c r="F581" s="10">
        <f>VLOOKUP(B581,home!$B$2:$E$405,3,FALSE)</f>
        <v>0.57140000000000002</v>
      </c>
      <c r="G581" s="10">
        <f>VLOOKUP(C581,away!$B$2:$E$405,4,FALSE)</f>
        <v>1.2222</v>
      </c>
      <c r="H581" s="10">
        <f>VLOOKUP(A581,away!$A$2:$E$405,3,FALSE)</f>
        <v>1.1161000000000001</v>
      </c>
      <c r="I581" s="10">
        <f>VLOOKUP(C581,away!$B$2:$E$405,3,FALSE)</f>
        <v>0.89600000000000002</v>
      </c>
      <c r="J581" s="10">
        <f>VLOOKUP(B581,home!$B$2:$E$405,4,FALSE)</f>
        <v>0.76800000000000002</v>
      </c>
      <c r="K581" s="12">
        <f t="shared" si="838"/>
        <v>1.04754762</v>
      </c>
      <c r="L581" s="12">
        <f t="shared" si="839"/>
        <v>0.76801966080000006</v>
      </c>
      <c r="M581" s="13">
        <f t="shared" si="840"/>
        <v>0.16274555976753186</v>
      </c>
      <c r="N581" s="13">
        <f t="shared" si="841"/>
        <v>0.17048372380004573</v>
      </c>
      <c r="O581" s="13">
        <f t="shared" si="842"/>
        <v>0.12499178960936594</v>
      </c>
      <c r="P581" s="13">
        <f t="shared" si="843"/>
        <v>0.13093485172483202</v>
      </c>
      <c r="Q581" s="13">
        <f t="shared" si="844"/>
        <v>8.9294909557737626E-2</v>
      </c>
      <c r="R581" s="13">
        <f t="shared" si="845"/>
        <v>4.7998075929285101E-2</v>
      </c>
      <c r="S581" s="13">
        <f t="shared" si="846"/>
        <v>2.6335488692736678E-2</v>
      </c>
      <c r="T581" s="13">
        <f t="shared" si="847"/>
        <v>6.8580246149700333E-2</v>
      </c>
      <c r="U581" s="13">
        <f t="shared" si="848"/>
        <v>5.0280270204301897E-2</v>
      </c>
      <c r="V581" s="13">
        <f t="shared" si="849"/>
        <v>2.354208831674272E-3</v>
      </c>
      <c r="W581" s="13">
        <f t="shared" si="850"/>
        <v>3.1180223328441111E-2</v>
      </c>
      <c r="X581" s="13">
        <f t="shared" si="851"/>
        <v>2.3947024544377592E-2</v>
      </c>
      <c r="Y581" s="13">
        <f t="shared" si="852"/>
        <v>9.195892833871077E-3</v>
      </c>
      <c r="Z581" s="13">
        <f t="shared" si="853"/>
        <v>1.2287821998087398E-2</v>
      </c>
      <c r="AA581" s="13">
        <f t="shared" si="854"/>
        <v>1.2872078689080097E-2</v>
      </c>
      <c r="AB581" s="13">
        <f t="shared" si="855"/>
        <v>6.7420576975992874E-3</v>
      </c>
      <c r="AC581" s="13">
        <f t="shared" si="856"/>
        <v>1.1837803161299248E-4</v>
      </c>
      <c r="AD581" s="13">
        <f t="shared" si="857"/>
        <v>8.1656921846942395E-3</v>
      </c>
      <c r="AE581" s="13">
        <f t="shared" si="858"/>
        <v>6.2714121418860807E-3</v>
      </c>
      <c r="AF581" s="13">
        <f t="shared" si="859"/>
        <v>2.4082839129741748E-3</v>
      </c>
      <c r="AG581" s="13">
        <f t="shared" si="860"/>
        <v>6.1653646465084091E-4</v>
      </c>
      <c r="AH581" s="13">
        <f t="shared" si="861"/>
        <v>2.3593222207354651E-3</v>
      </c>
      <c r="AI581" s="13">
        <f t="shared" si="862"/>
        <v>2.4715023771445508E-3</v>
      </c>
      <c r="AJ581" s="13">
        <f t="shared" si="863"/>
        <v>1.2945082165010582E-3</v>
      </c>
      <c r="AK581" s="13">
        <f t="shared" si="864"/>
        <v>4.5201966708870959E-4</v>
      </c>
      <c r="AL581" s="13">
        <f t="shared" si="865"/>
        <v>3.8095810512716451E-6</v>
      </c>
      <c r="AM581" s="13">
        <f t="shared" si="866"/>
        <v>1.7107902827458107E-3</v>
      </c>
      <c r="AN581" s="13">
        <f t="shared" si="867"/>
        <v>1.3139205726543737E-3</v>
      </c>
      <c r="AO581" s="13">
        <f t="shared" si="868"/>
        <v>5.0455841626407692E-4</v>
      </c>
      <c r="AP581" s="13">
        <f t="shared" si="869"/>
        <v>1.2917026123764055E-4</v>
      </c>
      <c r="AQ581" s="13">
        <f t="shared" si="870"/>
        <v>2.4801325055295016E-5</v>
      </c>
      <c r="AR581" s="13">
        <f t="shared" si="871"/>
        <v>3.62401170337431E-4</v>
      </c>
      <c r="AS581" s="13">
        <f t="shared" si="872"/>
        <v>3.7963248347219042E-4</v>
      </c>
      <c r="AT581" s="13">
        <f t="shared" si="873"/>
        <v>1.9884155226799119E-4</v>
      </c>
      <c r="AU581" s="13">
        <f t="shared" si="874"/>
        <v>6.9431998278479947E-5</v>
      </c>
      <c r="AV581" s="13">
        <f t="shared" si="875"/>
        <v>1.8183331137116437E-5</v>
      </c>
      <c r="AW581" s="13">
        <f t="shared" si="876"/>
        <v>8.5137487484295081E-8</v>
      </c>
      <c r="AX581" s="13">
        <f t="shared" si="877"/>
        <v>2.9868904816825008E-4</v>
      </c>
      <c r="AY581" s="13">
        <f t="shared" si="878"/>
        <v>2.2939906145885431E-4</v>
      </c>
      <c r="AZ581" s="13">
        <f t="shared" si="879"/>
        <v>8.809149468473383E-5</v>
      </c>
      <c r="BA581" s="13">
        <f t="shared" si="880"/>
        <v>2.2551999955711429E-5</v>
      </c>
      <c r="BB581" s="13">
        <f t="shared" si="881"/>
        <v>4.3300948390867758E-6</v>
      </c>
      <c r="BC581" s="13">
        <f t="shared" si="882"/>
        <v>6.6511959390945146E-7</v>
      </c>
      <c r="BD581" s="13">
        <f t="shared" si="883"/>
        <v>4.6388537319346118E-5</v>
      </c>
      <c r="BE581" s="13">
        <f t="shared" si="884"/>
        <v>4.8594201864162202E-5</v>
      </c>
      <c r="BF581" s="13">
        <f t="shared" si="885"/>
        <v>2.5452370254301336E-5</v>
      </c>
      <c r="BG581" s="13">
        <f t="shared" si="886"/>
        <v>8.8875232944173908E-6</v>
      </c>
      <c r="BH581" s="13">
        <f t="shared" si="887"/>
        <v>2.3275259686903737E-6</v>
      </c>
      <c r="BI581" s="13">
        <f t="shared" si="888"/>
        <v>4.8763885779795917E-7</v>
      </c>
      <c r="BJ581" s="14">
        <f t="shared" si="889"/>
        <v>0.41447091259503649</v>
      </c>
      <c r="BK581" s="14">
        <f t="shared" si="890"/>
        <v>0.32272169569089798</v>
      </c>
      <c r="BL581" s="14">
        <f t="shared" si="891"/>
        <v>0.25062225294415402</v>
      </c>
      <c r="BM581" s="14">
        <f t="shared" si="892"/>
        <v>0.27342445891540629</v>
      </c>
      <c r="BN581" s="14">
        <f t="shared" si="893"/>
        <v>0.72644891038879822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1.5278</v>
      </c>
      <c r="F582" s="10">
        <f>VLOOKUP(B582,home!$B$2:$E$405,3,FALSE)</f>
        <v>1.1221000000000001</v>
      </c>
      <c r="G582" s="10">
        <f>VLOOKUP(C582,away!$B$2:$E$405,4,FALSE)</f>
        <v>1.0572999999999999</v>
      </c>
      <c r="H582" s="10">
        <f>VLOOKUP(A582,away!$A$2:$E$405,3,FALSE)</f>
        <v>1.0787</v>
      </c>
      <c r="I582" s="10">
        <f>VLOOKUP(C582,away!$B$2:$E$405,3,FALSE)</f>
        <v>1.0697000000000001</v>
      </c>
      <c r="J582" s="10">
        <f>VLOOKUP(B582,home!$B$2:$E$405,4,FALSE)</f>
        <v>0.86080000000000001</v>
      </c>
      <c r="K582" s="12">
        <f t="shared" si="838"/>
        <v>1.812576312974</v>
      </c>
      <c r="L582" s="12">
        <f t="shared" si="839"/>
        <v>0.99326454371200013</v>
      </c>
      <c r="M582" s="13">
        <f t="shared" si="840"/>
        <v>6.0455915033850234E-2</v>
      </c>
      <c r="N582" s="13">
        <f t="shared" si="841"/>
        <v>0.10958095956952567</v>
      </c>
      <c r="O582" s="13">
        <f t="shared" si="842"/>
        <v>6.0048716860788699E-2</v>
      </c>
      <c r="P582" s="13">
        <f t="shared" si="843"/>
        <v>0.10884288180634805</v>
      </c>
      <c r="Q582" s="13">
        <f t="shared" si="844"/>
        <v>9.9311925834341938E-2</v>
      </c>
      <c r="R582" s="13">
        <f t="shared" si="845"/>
        <v>2.9822130676611186E-2</v>
      </c>
      <c r="S582" s="13">
        <f t="shared" si="846"/>
        <v>4.8989304492692967E-2</v>
      </c>
      <c r="T582" s="13">
        <f t="shared" si="847"/>
        <v>9.8643014699007631E-2</v>
      </c>
      <c r="U582" s="13">
        <f t="shared" si="848"/>
        <v>5.4054887666840717E-2</v>
      </c>
      <c r="V582" s="13">
        <f t="shared" si="849"/>
        <v>9.7998628434690857E-3</v>
      </c>
      <c r="W582" s="13">
        <f t="shared" si="850"/>
        <v>6.000348145438629E-2</v>
      </c>
      <c r="X582" s="13">
        <f t="shared" si="851"/>
        <v>5.9599330627922456E-2</v>
      </c>
      <c r="Y582" s="13">
        <f t="shared" si="852"/>
        <v>2.9598950970842013E-2</v>
      </c>
      <c r="Z582" s="13">
        <f t="shared" si="853"/>
        <v>9.8737550063412848E-3</v>
      </c>
      <c r="AA582" s="13">
        <f t="shared" si="854"/>
        <v>1.7896934444602657E-2</v>
      </c>
      <c r="AB582" s="13">
        <f t="shared" si="855"/>
        <v>1.6219779724567639E-2</v>
      </c>
      <c r="AC582" s="13">
        <f t="shared" si="856"/>
        <v>1.1027098347127155E-3</v>
      </c>
      <c r="AD582" s="13">
        <f t="shared" si="857"/>
        <v>2.7190222295048815E-2</v>
      </c>
      <c r="AE582" s="13">
        <f t="shared" si="858"/>
        <v>2.7007083741319514E-2</v>
      </c>
      <c r="AF582" s="13">
        <f t="shared" si="859"/>
        <v>1.3412589354656751E-2</v>
      </c>
      <c r="AG582" s="13">
        <f t="shared" si="860"/>
        <v>4.4407498151165228E-3</v>
      </c>
      <c r="AH582" s="13">
        <f t="shared" si="861"/>
        <v>2.451812690274413E-3</v>
      </c>
      <c r="AI582" s="13">
        <f t="shared" si="862"/>
        <v>4.444097606240459E-3</v>
      </c>
      <c r="AJ582" s="13">
        <f t="shared" si="863"/>
        <v>4.027633026807957E-3</v>
      </c>
      <c r="AK582" s="13">
        <f t="shared" si="864"/>
        <v>2.4334640739146264E-3</v>
      </c>
      <c r="AL582" s="13">
        <f t="shared" si="865"/>
        <v>7.941133048048742E-5</v>
      </c>
      <c r="AM582" s="13">
        <f t="shared" si="866"/>
        <v>9.8568705753006094E-3</v>
      </c>
      <c r="AN582" s="13">
        <f t="shared" si="867"/>
        <v>9.7904800544041989E-3</v>
      </c>
      <c r="AO582" s="13">
        <f t="shared" si="868"/>
        <v>4.8622683519796116E-3</v>
      </c>
      <c r="AP582" s="13">
        <f t="shared" si="869"/>
        <v>1.6098395853447762E-3</v>
      </c>
      <c r="AQ582" s="13">
        <f t="shared" si="870"/>
        <v>3.9974914529674862E-4</v>
      </c>
      <c r="AR582" s="13">
        <f t="shared" si="871"/>
        <v>4.8705972261454131E-4</v>
      </c>
      <c r="AS582" s="13">
        <f t="shared" si="872"/>
        <v>8.8283291621480439E-4</v>
      </c>
      <c r="AT582" s="13">
        <f t="shared" si="873"/>
        <v>8.0010101612235747E-4</v>
      </c>
      <c r="AU582" s="13">
        <f t="shared" si="874"/>
        <v>4.8341471660327129E-4</v>
      </c>
      <c r="AV582" s="13">
        <f t="shared" si="875"/>
        <v>2.1905651616453209E-4</v>
      </c>
      <c r="AW582" s="13">
        <f t="shared" si="876"/>
        <v>3.9713778088146142E-6</v>
      </c>
      <c r="AX582" s="13">
        <f t="shared" si="877"/>
        <v>2.9777216874733786E-3</v>
      </c>
      <c r="AY582" s="13">
        <f t="shared" si="878"/>
        <v>2.9576653732095721E-3</v>
      </c>
      <c r="AZ582" s="13">
        <f t="shared" si="879"/>
        <v>1.468872073686894E-3</v>
      </c>
      <c r="BA582" s="13">
        <f t="shared" si="880"/>
        <v>4.8632618334730411E-4</v>
      </c>
      <c r="BB582" s="13">
        <f t="shared" si="881"/>
        <v>1.2076263864941462E-4</v>
      </c>
      <c r="BC582" s="13">
        <f t="shared" si="882"/>
        <v>2.3989849435113597E-5</v>
      </c>
      <c r="BD582" s="13">
        <f t="shared" si="883"/>
        <v>8.0629858857204285E-5</v>
      </c>
      <c r="BE582" s="13">
        <f t="shared" si="884"/>
        <v>1.4614777228300535E-4</v>
      </c>
      <c r="BF582" s="13">
        <f t="shared" si="885"/>
        <v>1.3245199511704683E-4</v>
      </c>
      <c r="BG582" s="13">
        <f t="shared" si="886"/>
        <v>8.0026449651769008E-5</v>
      </c>
      <c r="BH582" s="13">
        <f t="shared" si="887"/>
        <v>3.6263511762550721E-5</v>
      </c>
      <c r="BI582" s="13">
        <f t="shared" si="888"/>
        <v>1.3146076489210696E-5</v>
      </c>
      <c r="BJ582" s="14">
        <f t="shared" si="889"/>
        <v>0.56334285388029504</v>
      </c>
      <c r="BK582" s="14">
        <f t="shared" si="890"/>
        <v>0.23222775071476309</v>
      </c>
      <c r="BL582" s="14">
        <f t="shared" si="891"/>
        <v>0.19476058732252863</v>
      </c>
      <c r="BM582" s="14">
        <f t="shared" si="892"/>
        <v>0.52918872314706156</v>
      </c>
      <c r="BN582" s="14">
        <f t="shared" si="893"/>
        <v>0.46806252978146579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1.5278</v>
      </c>
      <c r="F583" s="10">
        <f>VLOOKUP(B583,home!$B$2:$E$405,3,FALSE)</f>
        <v>0.50349999999999995</v>
      </c>
      <c r="G583" s="10">
        <f>VLOOKUP(C583,away!$B$2:$E$405,4,FALSE)</f>
        <v>0.93510000000000004</v>
      </c>
      <c r="H583" s="10">
        <f>VLOOKUP(A583,away!$A$2:$E$405,3,FALSE)</f>
        <v>1.0787</v>
      </c>
      <c r="I583" s="10">
        <f>VLOOKUP(C583,away!$B$2:$E$405,3,FALSE)</f>
        <v>1.0595000000000001</v>
      </c>
      <c r="J583" s="10">
        <f>VLOOKUP(B583,home!$B$2:$E$405,4,FALSE)</f>
        <v>0.57050000000000001</v>
      </c>
      <c r="K583" s="12">
        <f t="shared" si="838"/>
        <v>0.71932315023000004</v>
      </c>
      <c r="L583" s="12">
        <f t="shared" si="839"/>
        <v>0.65201455182500001</v>
      </c>
      <c r="M583" s="13">
        <f t="shared" si="840"/>
        <v>0.25376726740491395</v>
      </c>
      <c r="N583" s="13">
        <f t="shared" si="841"/>
        <v>0.18254067021496151</v>
      </c>
      <c r="O583" s="13">
        <f t="shared" si="842"/>
        <v>0.16545995112486989</v>
      </c>
      <c r="P583" s="13">
        <f t="shared" si="843"/>
        <v>0.11901917328004326</v>
      </c>
      <c r="Q583" s="13">
        <f t="shared" si="844"/>
        <v>6.5652864972060812E-2</v>
      </c>
      <c r="R583" s="13">
        <f t="shared" si="845"/>
        <v>5.394114793883422E-2</v>
      </c>
      <c r="S583" s="13">
        <f t="shared" si="846"/>
        <v>1.3955270663081838E-2</v>
      </c>
      <c r="T583" s="13">
        <f t="shared" si="847"/>
        <v>4.280662333078547E-2</v>
      </c>
      <c r="U583" s="13">
        <f t="shared" si="848"/>
        <v>3.8801116462384704E-2</v>
      </c>
      <c r="V583" s="13">
        <f t="shared" si="849"/>
        <v>7.2723886566724823E-4</v>
      </c>
      <c r="W583" s="13">
        <f t="shared" si="850"/>
        <v>1.5741875217775869E-2</v>
      </c>
      <c r="X583" s="13">
        <f t="shared" si="851"/>
        <v>1.0263931715003208E-2</v>
      </c>
      <c r="Y583" s="13">
        <f t="shared" si="852"/>
        <v>3.3461164185601103E-3</v>
      </c>
      <c r="Z583" s="13">
        <f t="shared" si="853"/>
        <v>1.1723471132755008E-2</v>
      </c>
      <c r="AA583" s="13">
        <f t="shared" si="854"/>
        <v>8.4329641868437985E-3</v>
      </c>
      <c r="AB583" s="13">
        <f t="shared" si="855"/>
        <v>3.0330131823286255E-3</v>
      </c>
      <c r="AC583" s="13">
        <f t="shared" si="856"/>
        <v>2.131760565841702E-5</v>
      </c>
      <c r="AD583" s="13">
        <f t="shared" si="857"/>
        <v>2.8308738180445265E-3</v>
      </c>
      <c r="AE583" s="13">
        <f t="shared" si="858"/>
        <v>1.8457709237454285E-3</v>
      </c>
      <c r="AF583" s="13">
        <f t="shared" si="859"/>
        <v>6.0173475080874583E-4</v>
      </c>
      <c r="AG583" s="13">
        <f t="shared" si="860"/>
        <v>1.3077993795536418E-4</v>
      </c>
      <c r="AH583" s="13">
        <f t="shared" si="861"/>
        <v>1.9109684441141453E-3</v>
      </c>
      <c r="AI583" s="13">
        <f t="shared" si="862"/>
        <v>1.3746038412103087E-3</v>
      </c>
      <c r="AJ583" s="13">
        <f t="shared" si="863"/>
        <v>4.9439218268882898E-4</v>
      </c>
      <c r="AK583" s="13">
        <f t="shared" si="864"/>
        <v>1.1854258076693806E-4</v>
      </c>
      <c r="AL583" s="13">
        <f t="shared" si="865"/>
        <v>3.9992609412881849E-7</v>
      </c>
      <c r="AM583" s="13">
        <f t="shared" si="866"/>
        <v>4.0726261453988342E-4</v>
      </c>
      <c r="AN583" s="13">
        <f t="shared" si="867"/>
        <v>2.6554115109429983E-4</v>
      </c>
      <c r="AO583" s="13">
        <f t="shared" si="868"/>
        <v>8.6568347310922252E-5</v>
      </c>
      <c r="AP583" s="13">
        <f t="shared" si="869"/>
        <v>1.8814607391387308E-5</v>
      </c>
      <c r="AQ583" s="13">
        <f t="shared" si="870"/>
        <v>3.0668494515146817E-6</v>
      </c>
      <c r="AR583" s="13">
        <f t="shared" si="871"/>
        <v>2.4919584672816042E-4</v>
      </c>
      <c r="AS583" s="13">
        <f t="shared" si="872"/>
        <v>1.7925234149273261E-4</v>
      </c>
      <c r="AT583" s="13">
        <f t="shared" si="873"/>
        <v>6.4470179484328073E-5</v>
      </c>
      <c r="AU583" s="13">
        <f t="shared" si="874"/>
        <v>1.5458297534186799E-5</v>
      </c>
      <c r="AV583" s="13">
        <f t="shared" si="875"/>
        <v>2.7798778198709722E-6</v>
      </c>
      <c r="AW583" s="13">
        <f t="shared" si="876"/>
        <v>5.2102500565321587E-9</v>
      </c>
      <c r="AX583" s="13">
        <f t="shared" si="877"/>
        <v>4.882557114362251E-5</v>
      </c>
      <c r="AY583" s="13">
        <f t="shared" si="878"/>
        <v>3.1834982886808686E-5</v>
      </c>
      <c r="AZ583" s="13">
        <f t="shared" si="879"/>
        <v>1.0378436049649555E-5</v>
      </c>
      <c r="BA583" s="13">
        <f t="shared" si="880"/>
        <v>2.2556304431855596E-6</v>
      </c>
      <c r="BB583" s="13">
        <f t="shared" si="881"/>
        <v>3.6767596812411468E-7</v>
      </c>
      <c r="BC583" s="13">
        <f t="shared" si="882"/>
        <v>4.7946016314653533E-8</v>
      </c>
      <c r="BD583" s="13">
        <f t="shared" si="883"/>
        <v>2.7079886386852147E-5</v>
      </c>
      <c r="BE583" s="13">
        <f t="shared" si="884"/>
        <v>1.947918918366098E-5</v>
      </c>
      <c r="BF583" s="13">
        <f t="shared" si="885"/>
        <v>7.0059158637585779E-6</v>
      </c>
      <c r="BG583" s="13">
        <f t="shared" si="886"/>
        <v>1.679839156455051E-6</v>
      </c>
      <c r="BH583" s="13">
        <f t="shared" si="887"/>
        <v>3.0208679847523827E-7</v>
      </c>
      <c r="BI583" s="13">
        <f t="shared" si="888"/>
        <v>4.3459605504420716E-8</v>
      </c>
      <c r="BJ583" s="14">
        <f t="shared" si="889"/>
        <v>0.32663620511199681</v>
      </c>
      <c r="BK583" s="14">
        <f t="shared" si="890"/>
        <v>0.38752250272834565</v>
      </c>
      <c r="BL583" s="14">
        <f t="shared" si="891"/>
        <v>0.27413344686409546</v>
      </c>
      <c r="BM583" s="14">
        <f t="shared" si="892"/>
        <v>0.15960272112887247</v>
      </c>
      <c r="BN583" s="14">
        <f t="shared" si="893"/>
        <v>0.84038107493568359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1.5278</v>
      </c>
      <c r="F584" s="10">
        <f>VLOOKUP(B584,home!$B$2:$E$405,3,FALSE)</f>
        <v>1.1688000000000001</v>
      </c>
      <c r="G584" s="10">
        <f>VLOOKUP(C584,away!$B$2:$E$405,4,FALSE)</f>
        <v>1.0069999999999999</v>
      </c>
      <c r="H584" s="10">
        <f>VLOOKUP(A584,away!$A$2:$E$405,3,FALSE)</f>
        <v>1.0787</v>
      </c>
      <c r="I584" s="10">
        <f>VLOOKUP(C584,away!$B$2:$E$405,3,FALSE)</f>
        <v>1.0697000000000001</v>
      </c>
      <c r="J584" s="10">
        <f>VLOOKUP(B584,home!$B$2:$E$405,4,FALSE)</f>
        <v>0.39729999999999999</v>
      </c>
      <c r="K584" s="12">
        <f t="shared" si="838"/>
        <v>1.79819248848</v>
      </c>
      <c r="L584" s="12">
        <f t="shared" si="839"/>
        <v>0.45843866544700002</v>
      </c>
      <c r="M584" s="13">
        <f t="shared" si="840"/>
        <v>0.10470261828434205</v>
      </c>
      <c r="N584" s="13">
        <f t="shared" si="841"/>
        <v>0.18827546172309254</v>
      </c>
      <c r="O584" s="13">
        <f t="shared" si="842"/>
        <v>4.7999728595080428E-2</v>
      </c>
      <c r="P584" s="13">
        <f t="shared" si="843"/>
        <v>8.6312751408752275E-2</v>
      </c>
      <c r="Q584" s="13">
        <f t="shared" si="844"/>
        <v>0.16927776051778443</v>
      </c>
      <c r="R584" s="13">
        <f t="shared" si="845"/>
        <v>1.1002465759473437E-2</v>
      </c>
      <c r="S584" s="13">
        <f t="shared" si="846"/>
        <v>1.7788215752917756E-2</v>
      </c>
      <c r="T584" s="13">
        <f t="shared" si="847"/>
        <v>7.7603470621629964E-2</v>
      </c>
      <c r="U584" s="13">
        <f t="shared" si="848"/>
        <v>1.9784551283443527E-2</v>
      </c>
      <c r="V584" s="13">
        <f t="shared" si="849"/>
        <v>1.629323410802367E-3</v>
      </c>
      <c r="W584" s="13">
        <f t="shared" si="850"/>
        <v>0.10146466580993212</v>
      </c>
      <c r="X584" s="13">
        <f t="shared" si="851"/>
        <v>4.6515325983931134E-2</v>
      </c>
      <c r="Y584" s="13">
        <f t="shared" si="852"/>
        <v>1.0662211983452774E-2</v>
      </c>
      <c r="Z584" s="13">
        <f t="shared" si="853"/>
        <v>1.6813185731331054E-3</v>
      </c>
      <c r="AA584" s="13">
        <f t="shared" si="854"/>
        <v>3.0233344289498612E-3</v>
      </c>
      <c r="AB584" s="13">
        <f t="shared" si="855"/>
        <v>2.7182686301503063E-3</v>
      </c>
      <c r="AC584" s="13">
        <f t="shared" si="856"/>
        <v>8.3946913664524394E-5</v>
      </c>
      <c r="AD584" s="13">
        <f t="shared" si="857"/>
        <v>4.5613249976388333E-2</v>
      </c>
      <c r="AE584" s="13">
        <f t="shared" si="858"/>
        <v>2.0910877445875872E-2</v>
      </c>
      <c r="AF584" s="13">
        <f t="shared" si="859"/>
        <v>4.793177374806553E-3</v>
      </c>
      <c r="AG584" s="13">
        <f t="shared" si="860"/>
        <v>7.3245927965235713E-4</v>
      </c>
      <c r="AH584" s="13">
        <f t="shared" si="861"/>
        <v>1.9269536071459879E-4</v>
      </c>
      <c r="AI584" s="13">
        <f t="shared" si="862"/>
        <v>3.4650335020193555E-4</v>
      </c>
      <c r="AJ584" s="13">
        <f t="shared" si="863"/>
        <v>3.115398607831378E-4</v>
      </c>
      <c r="AK584" s="13">
        <f t="shared" si="864"/>
        <v>1.8673621250744782E-4</v>
      </c>
      <c r="AL584" s="13">
        <f t="shared" si="865"/>
        <v>2.7681023490667227E-6</v>
      </c>
      <c r="AM584" s="13">
        <f t="shared" si="866"/>
        <v>1.6404280696540416E-2</v>
      </c>
      <c r="AN584" s="13">
        <f t="shared" si="867"/>
        <v>7.5203565501399724E-3</v>
      </c>
      <c r="AO584" s="13">
        <f t="shared" si="868"/>
        <v>1.7238111102658867E-3</v>
      </c>
      <c r="AP584" s="13">
        <f t="shared" si="869"/>
        <v>2.6342055495766819E-4</v>
      </c>
      <c r="AQ584" s="13">
        <f t="shared" si="870"/>
        <v>3.0190541916525381E-5</v>
      </c>
      <c r="AR584" s="13">
        <f t="shared" si="871"/>
        <v>1.7667800800765792E-5</v>
      </c>
      <c r="AS584" s="13">
        <f t="shared" si="872"/>
        <v>3.1770106687897973E-5</v>
      </c>
      <c r="AT584" s="13">
        <f t="shared" si="873"/>
        <v>2.8564383602193182E-5</v>
      </c>
      <c r="AU584" s="13">
        <f t="shared" si="874"/>
        <v>1.7121420010508362E-5</v>
      </c>
      <c r="AV584" s="13">
        <f t="shared" si="875"/>
        <v>7.6969022137518216E-6</v>
      </c>
      <c r="AW584" s="13">
        <f t="shared" si="876"/>
        <v>6.3386542296852454E-8</v>
      </c>
      <c r="AX584" s="13">
        <f t="shared" si="877"/>
        <v>4.9163423879060742E-3</v>
      </c>
      <c r="AY584" s="13">
        <f t="shared" si="878"/>
        <v>2.2538414431921778E-3</v>
      </c>
      <c r="AZ584" s="13">
        <f t="shared" si="879"/>
        <v>5.1662403167308118E-4</v>
      </c>
      <c r="BA584" s="13">
        <f t="shared" si="880"/>
        <v>7.8946810539352012E-5</v>
      </c>
      <c r="BB584" s="13">
        <f t="shared" si="881"/>
        <v>9.0480676162394224E-6</v>
      </c>
      <c r="BC584" s="13">
        <f t="shared" si="882"/>
        <v>8.2959680857260415E-7</v>
      </c>
      <c r="BD584" s="13">
        <f t="shared" si="883"/>
        <v>1.3499338367477504E-6</v>
      </c>
      <c r="BE584" s="13">
        <f t="shared" si="884"/>
        <v>2.4274408851847911E-6</v>
      </c>
      <c r="BF584" s="13">
        <f t="shared" si="885"/>
        <v>2.1825029829842674E-6</v>
      </c>
      <c r="BG584" s="13">
        <f t="shared" si="886"/>
        <v>1.3081868233625013E-6</v>
      </c>
      <c r="BH584" s="13">
        <f t="shared" si="887"/>
        <v>5.8809292982474042E-7</v>
      </c>
      <c r="BI584" s="13">
        <f t="shared" si="888"/>
        <v>2.1150085778780887E-7</v>
      </c>
      <c r="BJ584" s="14">
        <f t="shared" si="889"/>
        <v>0.69956635250810195</v>
      </c>
      <c r="BK584" s="14">
        <f t="shared" si="890"/>
        <v>0.21277346531602023</v>
      </c>
      <c r="BL584" s="14">
        <f t="shared" si="891"/>
        <v>8.5676711752935689E-2</v>
      </c>
      <c r="BM584" s="14">
        <f t="shared" si="892"/>
        <v>0.38987328380501607</v>
      </c>
      <c r="BN584" s="14">
        <f t="shared" si="893"/>
        <v>0.60757078628852512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1.5278</v>
      </c>
      <c r="F585" s="10">
        <f>VLOOKUP(B585,home!$B$2:$E$405,3,FALSE)</f>
        <v>0.50349999999999995</v>
      </c>
      <c r="G585" s="10">
        <f>VLOOKUP(C585,away!$B$2:$E$405,4,FALSE)</f>
        <v>1.4026000000000001</v>
      </c>
      <c r="H585" s="10">
        <f>VLOOKUP(A585,away!$A$2:$E$405,3,FALSE)</f>
        <v>1.0787</v>
      </c>
      <c r="I585" s="10">
        <f>VLOOKUP(C585,away!$B$2:$E$405,3,FALSE)</f>
        <v>1.0595000000000001</v>
      </c>
      <c r="J585" s="10">
        <f>VLOOKUP(B585,home!$B$2:$E$405,4,FALSE)</f>
        <v>1.3549</v>
      </c>
      <c r="K585" s="12">
        <f t="shared" si="838"/>
        <v>1.07894626298</v>
      </c>
      <c r="L585" s="12">
        <f t="shared" si="839"/>
        <v>1.548491702485</v>
      </c>
      <c r="M585" s="13">
        <f t="shared" si="840"/>
        <v>7.2263366512676286E-2</v>
      </c>
      <c r="N585" s="13">
        <f t="shared" si="841"/>
        <v>7.7968289249206138E-2</v>
      </c>
      <c r="O585" s="13">
        <f t="shared" si="842"/>
        <v>0.11189922343851162</v>
      </c>
      <c r="P585" s="13">
        <f t="shared" si="843"/>
        <v>0.12073324895934612</v>
      </c>
      <c r="Q585" s="13">
        <f t="shared" si="844"/>
        <v>4.2061797158187336E-2</v>
      </c>
      <c r="R585" s="13">
        <f t="shared" si="845"/>
        <v>8.6637509504525159E-2</v>
      </c>
      <c r="S585" s="13">
        <f t="shared" si="846"/>
        <v>5.0428447039353189E-2</v>
      </c>
      <c r="T585" s="13">
        <f t="shared" si="847"/>
        <v>6.5132343891060235E-2</v>
      </c>
      <c r="U585" s="13">
        <f t="shared" si="848"/>
        <v>9.3477217113801622E-2</v>
      </c>
      <c r="V585" s="13">
        <f t="shared" si="849"/>
        <v>9.3614211227197042E-3</v>
      </c>
      <c r="W585" s="13">
        <f t="shared" si="850"/>
        <v>1.5127472952683001E-2</v>
      </c>
      <c r="X585" s="13">
        <f t="shared" si="851"/>
        <v>2.342476634679589E-2</v>
      </c>
      <c r="Y585" s="13">
        <f t="shared" si="852"/>
        <v>1.8136528160331653E-2</v>
      </c>
      <c r="Z585" s="13">
        <f t="shared" si="853"/>
        <v>4.4719154863907512E-2</v>
      </c>
      <c r="AA585" s="13">
        <f t="shared" si="854"/>
        <v>4.8249565024036892E-2</v>
      </c>
      <c r="AB585" s="13">
        <f t="shared" si="855"/>
        <v>2.6029343936547562E-2</v>
      </c>
      <c r="AC585" s="13">
        <f t="shared" si="856"/>
        <v>9.7753090670804816E-4</v>
      </c>
      <c r="AD585" s="13">
        <f t="shared" si="857"/>
        <v>4.0804326026570876E-3</v>
      </c>
      <c r="AE585" s="13">
        <f t="shared" si="858"/>
        <v>6.3185160277637736E-3</v>
      </c>
      <c r="AF585" s="13">
        <f t="shared" si="859"/>
        <v>4.892084820505343E-3</v>
      </c>
      <c r="AG585" s="13">
        <f t="shared" si="860"/>
        <v>2.5251175841351152E-3</v>
      </c>
      <c r="AH585" s="13">
        <f t="shared" si="861"/>
        <v>1.7311810062225621E-2</v>
      </c>
      <c r="AI585" s="13">
        <f t="shared" si="862"/>
        <v>1.8678512772057891E-2</v>
      </c>
      <c r="AJ585" s="13">
        <f t="shared" si="863"/>
        <v>1.0076555776718031E-2</v>
      </c>
      <c r="AK585" s="13">
        <f t="shared" si="864"/>
        <v>3.624020732999817E-3</v>
      </c>
      <c r="AL585" s="13">
        <f t="shared" si="865"/>
        <v>6.5327973506097464E-5</v>
      </c>
      <c r="AM585" s="13">
        <f t="shared" si="866"/>
        <v>8.8051350159572413E-4</v>
      </c>
      <c r="AN585" s="13">
        <f t="shared" si="867"/>
        <v>1.3634678511469916E-3</v>
      </c>
      <c r="AO585" s="13">
        <f t="shared" si="868"/>
        <v>1.0556593270530849E-3</v>
      </c>
      <c r="AP585" s="13">
        <f t="shared" si="869"/>
        <v>5.4489323619753372E-4</v>
      </c>
      <c r="AQ585" s="13">
        <f t="shared" si="870"/>
        <v>2.1094066374801996E-4</v>
      </c>
      <c r="AR585" s="13">
        <f t="shared" si="871"/>
        <v>5.3614388472705415E-3</v>
      </c>
      <c r="AS585" s="13">
        <f t="shared" si="872"/>
        <v>5.7847044084583486E-3</v>
      </c>
      <c r="AT585" s="13">
        <f t="shared" si="873"/>
        <v>3.1206926019750332E-3</v>
      </c>
      <c r="AU585" s="13">
        <f t="shared" si="874"/>
        <v>1.1223532069367648E-3</v>
      </c>
      <c r="AV585" s="13">
        <f t="shared" si="875"/>
        <v>3.0273969959201025E-4</v>
      </c>
      <c r="AW585" s="13">
        <f t="shared" si="876"/>
        <v>3.0318337515291941E-6</v>
      </c>
      <c r="AX585" s="13">
        <f t="shared" si="877"/>
        <v>1.5833779200835675E-4</v>
      </c>
      <c r="AY585" s="13">
        <f t="shared" si="878"/>
        <v>2.4518475711473616E-4</v>
      </c>
      <c r="AZ585" s="13">
        <f t="shared" si="879"/>
        <v>1.8983328098398454E-4</v>
      </c>
      <c r="BA585" s="13">
        <f t="shared" si="880"/>
        <v>9.7985086819734539E-5</v>
      </c>
      <c r="BB585" s="13">
        <f t="shared" si="881"/>
        <v>3.7932273476907802E-5</v>
      </c>
      <c r="BC585" s="13">
        <f t="shared" si="882"/>
        <v>1.1747562147076714E-5</v>
      </c>
      <c r="BD585" s="13">
        <f t="shared" si="883"/>
        <v>1.3836905947298627E-3</v>
      </c>
      <c r="BE585" s="13">
        <f t="shared" si="884"/>
        <v>1.4929277963043588E-3</v>
      </c>
      <c r="BF585" s="13">
        <f t="shared" si="885"/>
        <v>8.0539443336077735E-4</v>
      </c>
      <c r="BG585" s="13">
        <f t="shared" si="886"/>
        <v>2.8965910469983506E-4</v>
      </c>
      <c r="BH585" s="13">
        <f t="shared" si="887"/>
        <v>7.8131652138504901E-5</v>
      </c>
      <c r="BI585" s="13">
        <f t="shared" si="888"/>
        <v>1.685997081905864E-5</v>
      </c>
      <c r="BJ585" s="14">
        <f t="shared" si="889"/>
        <v>0.26446384412561769</v>
      </c>
      <c r="BK585" s="14">
        <f t="shared" si="890"/>
        <v>0.25407452727142416</v>
      </c>
      <c r="BL585" s="14">
        <f t="shared" si="891"/>
        <v>0.43574235067770917</v>
      </c>
      <c r="BM585" s="14">
        <f t="shared" si="892"/>
        <v>0.48719428919284286</v>
      </c>
      <c r="BN585" s="14">
        <f t="shared" si="893"/>
        <v>0.5115634348224527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1.8438000000000001</v>
      </c>
      <c r="F586" s="10">
        <f>VLOOKUP(B586,home!$B$2:$E$405,3,FALSE)</f>
        <v>0.69730000000000003</v>
      </c>
      <c r="G586" s="10">
        <f>VLOOKUP(C586,away!$B$2:$E$405,4,FALSE)</f>
        <v>0.54239999999999999</v>
      </c>
      <c r="H586" s="10">
        <f>VLOOKUP(A586,away!$A$2:$E$405,3,FALSE)</f>
        <v>1.5311999999999999</v>
      </c>
      <c r="I586" s="10">
        <f>VLOOKUP(C586,away!$B$2:$E$405,3,FALSE)</f>
        <v>1.1973</v>
      </c>
      <c r="J586" s="10">
        <f>VLOOKUP(B586,home!$B$2:$E$405,4,FALSE)</f>
        <v>1.3995</v>
      </c>
      <c r="K586" s="12">
        <f t="shared" si="838"/>
        <v>0.69735377577600011</v>
      </c>
      <c r="L586" s="12">
        <f t="shared" si="839"/>
        <v>2.5657114111200001</v>
      </c>
      <c r="M586" s="13">
        <f t="shared" si="840"/>
        <v>3.8270910555491311E-2</v>
      </c>
      <c r="N586" s="13">
        <f t="shared" si="841"/>
        <v>2.6688363978257443E-2</v>
      </c>
      <c r="O586" s="13">
        <f t="shared" si="842"/>
        <v>9.8192111926176912E-2</v>
      </c>
      <c r="P586" s="13">
        <f t="shared" si="843"/>
        <v>6.8474640003139089E-2</v>
      </c>
      <c r="Q586" s="13">
        <f t="shared" si="844"/>
        <v>9.3056156947610089E-3</v>
      </c>
      <c r="R586" s="13">
        <f t="shared" si="845"/>
        <v>0.1259663110254822</v>
      </c>
      <c r="S586" s="13">
        <f t="shared" si="846"/>
        <v>3.0628852668405641E-2</v>
      </c>
      <c r="T586" s="13">
        <f t="shared" si="847"/>
        <v>2.3875524375545687E-2</v>
      </c>
      <c r="U586" s="13">
        <f t="shared" si="848"/>
        <v>8.7843082614194004E-2</v>
      </c>
      <c r="V586" s="13">
        <f t="shared" si="849"/>
        <v>6.089044974184072E-3</v>
      </c>
      <c r="W586" s="13">
        <f t="shared" si="850"/>
        <v>2.1631020802206653E-3</v>
      </c>
      <c r="X586" s="13">
        <f t="shared" si="851"/>
        <v>5.5498956906395707E-3</v>
      </c>
      <c r="Y586" s="13">
        <f t="shared" si="852"/>
        <v>7.1197153519998307E-3</v>
      </c>
      <c r="Z586" s="13">
        <f t="shared" si="853"/>
        <v>0.10773106720492359</v>
      </c>
      <c r="AA586" s="13">
        <f t="shared" si="854"/>
        <v>7.5126666483731494E-2</v>
      </c>
      <c r="AB586" s="13">
        <f t="shared" si="855"/>
        <v>2.6194932266947211E-2</v>
      </c>
      <c r="AC586" s="13">
        <f t="shared" si="856"/>
        <v>6.8091070430246136E-4</v>
      </c>
      <c r="AD586" s="13">
        <f t="shared" si="857"/>
        <v>3.771118507577002E-4</v>
      </c>
      <c r="AE586" s="13">
        <f t="shared" si="858"/>
        <v>9.6756017875761387E-4</v>
      </c>
      <c r="AF586" s="13">
        <f t="shared" si="859"/>
        <v>1.2412400957918584E-3</v>
      </c>
      <c r="AG586" s="13">
        <f t="shared" si="860"/>
        <v>1.0615546259042847E-3</v>
      </c>
      <c r="AH586" s="13">
        <f t="shared" si="861"/>
        <v>6.9101707114952005E-2</v>
      </c>
      <c r="AI586" s="13">
        <f t="shared" si="862"/>
        <v>4.8188336369179074E-2</v>
      </c>
      <c r="AJ586" s="13">
        <f t="shared" si="863"/>
        <v>1.6802159157705485E-2</v>
      </c>
      <c r="AK586" s="13">
        <f t="shared" si="864"/>
        <v>3.9056830432717396E-3</v>
      </c>
      <c r="AL586" s="13">
        <f t="shared" si="865"/>
        <v>4.8731649887232616E-5</v>
      </c>
      <c r="AM586" s="13">
        <f t="shared" si="866"/>
        <v>5.2596074603151553E-5</v>
      </c>
      <c r="AN586" s="13">
        <f t="shared" si="867"/>
        <v>1.3494634878942477E-4</v>
      </c>
      <c r="AO586" s="13">
        <f t="shared" si="868"/>
        <v>1.7311669348900338E-4</v>
      </c>
      <c r="AP586" s="13">
        <f t="shared" si="869"/>
        <v>1.4805582531336649E-4</v>
      </c>
      <c r="AQ586" s="13">
        <f t="shared" si="870"/>
        <v>9.4967130122323426E-5</v>
      </c>
      <c r="AR586" s="13">
        <f t="shared" si="871"/>
        <v>3.5459007694540891E-2</v>
      </c>
      <c r="AS586" s="13">
        <f t="shared" si="872"/>
        <v>2.4727472901058332E-2</v>
      </c>
      <c r="AT586" s="13">
        <f t="shared" si="873"/>
        <v>8.6218982964758745E-3</v>
      </c>
      <c r="AU586" s="13">
        <f t="shared" si="874"/>
        <v>2.0041711104680383E-3</v>
      </c>
      <c r="AV586" s="13">
        <f t="shared" si="875"/>
        <v>3.494040727965162E-4</v>
      </c>
      <c r="AW586" s="13">
        <f t="shared" si="876"/>
        <v>2.4219745597558266E-6</v>
      </c>
      <c r="AX586" s="13">
        <f t="shared" si="877"/>
        <v>6.1130118692506526E-6</v>
      </c>
      <c r="AY586" s="13">
        <f t="shared" si="878"/>
        <v>1.5684224309248399E-5</v>
      </c>
      <c r="AZ586" s="13">
        <f t="shared" si="879"/>
        <v>2.0120596642402162E-5</v>
      </c>
      <c r="BA586" s="13">
        <f t="shared" si="880"/>
        <v>1.7207881467984666E-5</v>
      </c>
      <c r="BB586" s="13">
        <f t="shared" si="881"/>
        <v>1.1037614460902157E-5</v>
      </c>
      <c r="BC586" s="13">
        <f t="shared" si="882"/>
        <v>5.6638666747759577E-6</v>
      </c>
      <c r="BD586" s="13">
        <f t="shared" si="883"/>
        <v>1.5162930111479235E-2</v>
      </c>
      <c r="BE586" s="13">
        <f t="shared" si="884"/>
        <v>1.0573926565067652E-2</v>
      </c>
      <c r="BF586" s="13">
        <f t="shared" si="885"/>
        <v>3.6868838074640381E-3</v>
      </c>
      <c r="BG586" s="13">
        <f t="shared" si="886"/>
        <v>8.5702078132748091E-4</v>
      </c>
      <c r="BH586" s="13">
        <f t="shared" si="887"/>
        <v>1.4941166944430406E-4</v>
      </c>
      <c r="BI586" s="13">
        <f t="shared" si="888"/>
        <v>2.0838558366396223E-5</v>
      </c>
      <c r="BJ586" s="14">
        <f t="shared" si="889"/>
        <v>7.9029193190377489E-2</v>
      </c>
      <c r="BK586" s="14">
        <f t="shared" si="890"/>
        <v>0.14420877477971905</v>
      </c>
      <c r="BL586" s="14">
        <f t="shared" si="891"/>
        <v>0.65293395557012879</v>
      </c>
      <c r="BM586" s="14">
        <f t="shared" si="892"/>
        <v>0.61699177531209159</v>
      </c>
      <c r="BN586" s="14">
        <f t="shared" si="893"/>
        <v>0.36689795318330798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1.8438000000000001</v>
      </c>
      <c r="F587" s="10">
        <f>VLOOKUP(B587,home!$B$2:$E$405,3,FALSE)</f>
        <v>0.92979999999999996</v>
      </c>
      <c r="G587" s="10">
        <f>VLOOKUP(C587,away!$B$2:$E$405,4,FALSE)</f>
        <v>0.90390000000000004</v>
      </c>
      <c r="H587" s="10">
        <f>VLOOKUP(A587,away!$A$2:$E$405,3,FALSE)</f>
        <v>1.5311999999999999</v>
      </c>
      <c r="I587" s="10">
        <f>VLOOKUP(C587,away!$B$2:$E$405,3,FALSE)</f>
        <v>0.76190000000000002</v>
      </c>
      <c r="J587" s="10">
        <f>VLOOKUP(B587,home!$B$2:$E$405,4,FALSE)</f>
        <v>1.3995</v>
      </c>
      <c r="K587" s="12">
        <f t="shared" si="838"/>
        <v>1.5496147404360001</v>
      </c>
      <c r="L587" s="12">
        <f t="shared" si="839"/>
        <v>1.6326864813599999</v>
      </c>
      <c r="M587" s="13">
        <f t="shared" si="840"/>
        <v>4.149006733174268E-2</v>
      </c>
      <c r="N587" s="13">
        <f t="shared" si="841"/>
        <v>6.4293619918950606E-2</v>
      </c>
      <c r="O587" s="13">
        <f t="shared" si="842"/>
        <v>6.7740272043252434E-2</v>
      </c>
      <c r="P587" s="13">
        <f t="shared" si="843"/>
        <v>0.10497132407936867</v>
      </c>
      <c r="Q587" s="13">
        <f t="shared" si="844"/>
        <v>4.9815170571197748E-2</v>
      </c>
      <c r="R587" s="13">
        <f t="shared" si="845"/>
        <v>5.5299313204333504E-2</v>
      </c>
      <c r="S587" s="13">
        <f t="shared" si="846"/>
        <v>6.6395281977197407E-2</v>
      </c>
      <c r="T587" s="13">
        <f t="shared" si="847"/>
        <v>8.1332555558237069E-2</v>
      </c>
      <c r="U587" s="13">
        <f t="shared" si="848"/>
        <v>8.5692630877422349E-2</v>
      </c>
      <c r="V587" s="13">
        <f t="shared" si="849"/>
        <v>1.8664709973547609E-2</v>
      </c>
      <c r="W587" s="13">
        <f t="shared" si="850"/>
        <v>2.5731440871487231E-2</v>
      </c>
      <c r="X587" s="13">
        <f t="shared" si="851"/>
        <v>4.2011375656791375E-2</v>
      </c>
      <c r="Y587" s="13">
        <f t="shared" si="852"/>
        <v>3.4295702549089938E-2</v>
      </c>
      <c r="Z587" s="13">
        <f t="shared" si="853"/>
        <v>3.0095480365735949E-2</v>
      </c>
      <c r="AA587" s="13">
        <f t="shared" si="854"/>
        <v>4.6636399995246651E-2</v>
      </c>
      <c r="AB587" s="13">
        <f t="shared" si="855"/>
        <v>3.6134226436751814E-2</v>
      </c>
      <c r="AC587" s="13">
        <f t="shared" si="856"/>
        <v>2.9513981379793476E-3</v>
      </c>
      <c r="AD587" s="13">
        <f t="shared" si="857"/>
        <v>9.9684550167784877E-3</v>
      </c>
      <c r="AE587" s="13">
        <f t="shared" si="858"/>
        <v>1.6275361745939507E-2</v>
      </c>
      <c r="AF587" s="13">
        <f t="shared" si="859"/>
        <v>1.328628155091956E-2</v>
      </c>
      <c r="AG587" s="13">
        <f t="shared" si="860"/>
        <v>7.2307774252430464E-3</v>
      </c>
      <c r="AH587" s="13">
        <f t="shared" si="861"/>
        <v>1.2284120985793099E-2</v>
      </c>
      <c r="AI587" s="13">
        <f t="shared" si="862"/>
        <v>1.9035654952884198E-2</v>
      </c>
      <c r="AJ587" s="13">
        <f t="shared" si="863"/>
        <v>1.4748965754421453E-2</v>
      </c>
      <c r="AK587" s="13">
        <f t="shared" si="864"/>
        <v>7.6184049130790868E-3</v>
      </c>
      <c r="AL587" s="13">
        <f t="shared" si="865"/>
        <v>2.9868562801010305E-4</v>
      </c>
      <c r="AM587" s="13">
        <f t="shared" si="866"/>
        <v>3.0894529666746304E-3</v>
      </c>
      <c r="AN587" s="13">
        <f t="shared" si="867"/>
        <v>5.0441080934872148E-3</v>
      </c>
      <c r="AO587" s="13">
        <f t="shared" si="868"/>
        <v>4.1177235473775697E-3</v>
      </c>
      <c r="AP587" s="13">
        <f t="shared" si="869"/>
        <v>2.2409838565937003E-3</v>
      </c>
      <c r="AQ587" s="13">
        <f t="shared" si="870"/>
        <v>9.1470601190163294E-4</v>
      </c>
      <c r="AR587" s="13">
        <f t="shared" si="871"/>
        <v>4.0112236537790131E-3</v>
      </c>
      <c r="AS587" s="13">
        <f t="shared" si="872"/>
        <v>6.2158513010815101E-3</v>
      </c>
      <c r="AT587" s="13">
        <f t="shared" si="873"/>
        <v>4.8160874002570993E-3</v>
      </c>
      <c r="AU587" s="13">
        <f t="shared" si="874"/>
        <v>2.4876933422221656E-3</v>
      </c>
      <c r="AV587" s="13">
        <f t="shared" si="875"/>
        <v>9.6374156819799121E-4</v>
      </c>
      <c r="AW587" s="13">
        <f t="shared" si="876"/>
        <v>2.0991252895010346E-5</v>
      </c>
      <c r="AX587" s="13">
        <f t="shared" si="877"/>
        <v>7.9791030950712185E-4</v>
      </c>
      <c r="AY587" s="13">
        <f t="shared" si="878"/>
        <v>1.3027373756700513E-3</v>
      </c>
      <c r="AZ587" s="13">
        <f t="shared" si="879"/>
        <v>1.0634808510094484E-3</v>
      </c>
      <c r="BA587" s="13">
        <f t="shared" si="880"/>
        <v>5.7877693620945146E-4</v>
      </c>
      <c r="BB587" s="13">
        <f t="shared" si="881"/>
        <v>2.3624031986803264E-4</v>
      </c>
      <c r="BC587" s="13">
        <f t="shared" si="882"/>
        <v>7.71412753201398E-5</v>
      </c>
      <c r="BD587" s="13">
        <f t="shared" si="883"/>
        <v>1.0915117722060767E-3</v>
      </c>
      <c r="BE587" s="13">
        <f t="shared" si="884"/>
        <v>1.6914227315699582E-3</v>
      </c>
      <c r="BF587" s="13">
        <f t="shared" si="885"/>
        <v>1.3105267985746656E-3</v>
      </c>
      <c r="BG587" s="13">
        <f t="shared" si="886"/>
        <v>6.7693721493590107E-4</v>
      </c>
      <c r="BH587" s="13">
        <f t="shared" si="887"/>
        <v>2.6224797165359115E-4</v>
      </c>
      <c r="BI587" s="13">
        <f t="shared" si="888"/>
        <v>8.12766645047695E-5</v>
      </c>
      <c r="BJ587" s="14">
        <f t="shared" si="889"/>
        <v>0.36370400240825351</v>
      </c>
      <c r="BK587" s="14">
        <f t="shared" si="890"/>
        <v>0.23607420450351588</v>
      </c>
      <c r="BL587" s="14">
        <f t="shared" si="891"/>
        <v>0.36879850958216726</v>
      </c>
      <c r="BM587" s="14">
        <f t="shared" si="892"/>
        <v>0.61378068358805205</v>
      </c>
      <c r="BN587" s="14">
        <f t="shared" si="893"/>
        <v>0.38360976714884559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1.6362000000000001</v>
      </c>
      <c r="F588" s="10">
        <f>VLOOKUP(B588,home!$B$2:$E$405,3,FALSE)</f>
        <v>1.1504000000000001</v>
      </c>
      <c r="G588" s="10">
        <f>VLOOKUP(C588,away!$B$2:$E$405,4,FALSE)</f>
        <v>0.82689999999999997</v>
      </c>
      <c r="H588" s="10">
        <f>VLOOKUP(A588,away!$A$2:$E$405,3,FALSE)</f>
        <v>1.1547000000000001</v>
      </c>
      <c r="I588" s="10">
        <f>VLOOKUP(C588,away!$B$2:$E$405,3,FALSE)</f>
        <v>1.0188999999999999</v>
      </c>
      <c r="J588" s="10">
        <f>VLOOKUP(B588,home!$B$2:$E$405,4,FALSE)</f>
        <v>0.86599999999999999</v>
      </c>
      <c r="K588" s="12">
        <f t="shared" si="838"/>
        <v>1.5564610365120002</v>
      </c>
      <c r="L588" s="12">
        <f t="shared" si="839"/>
        <v>1.0188696367800001</v>
      </c>
      <c r="M588" s="13">
        <f t="shared" si="840"/>
        <v>7.6128644926381481E-2</v>
      </c>
      <c r="N588" s="13">
        <f t="shared" si="841"/>
        <v>0.11849126959036974</v>
      </c>
      <c r="O588" s="13">
        <f t="shared" si="842"/>
        <v>7.7565164804695899E-2</v>
      </c>
      <c r="P588" s="13">
        <f t="shared" si="843"/>
        <v>0.12072715680914108</v>
      </c>
      <c r="Q588" s="13">
        <f t="shared" si="844"/>
        <v>9.2213522142124874E-2</v>
      </c>
      <c r="R588" s="13">
        <f t="shared" si="845"/>
        <v>3.9514395645670677E-2</v>
      </c>
      <c r="S588" s="13">
        <f t="shared" si="846"/>
        <v>4.7863213660618215E-2</v>
      </c>
      <c r="T588" s="13">
        <f t="shared" si="847"/>
        <v>9.3953557811151264E-2</v>
      </c>
      <c r="U588" s="13">
        <f t="shared" si="848"/>
        <v>6.1502617203805843E-2</v>
      </c>
      <c r="V588" s="13">
        <f t="shared" si="849"/>
        <v>8.4336625291493838E-3</v>
      </c>
      <c r="W588" s="13">
        <f t="shared" si="850"/>
        <v>4.7842251417917966E-2</v>
      </c>
      <c r="X588" s="13">
        <f t="shared" si="851"/>
        <v>4.8745017324911523E-2</v>
      </c>
      <c r="Y588" s="13">
        <f t="shared" si="852"/>
        <v>2.4832409048333708E-2</v>
      </c>
      <c r="Z588" s="13">
        <f t="shared" si="853"/>
        <v>1.3420005979695232E-2</v>
      </c>
      <c r="AA588" s="13">
        <f t="shared" si="854"/>
        <v>2.0887716417153677E-2</v>
      </c>
      <c r="AB588" s="13">
        <f t="shared" si="855"/>
        <v>1.625545837250587E-2</v>
      </c>
      <c r="AC588" s="13">
        <f t="shared" si="856"/>
        <v>8.3589766015193469E-4</v>
      </c>
      <c r="AD588" s="13">
        <f t="shared" si="857"/>
        <v>1.8616150057750094E-2</v>
      </c>
      <c r="AE588" s="13">
        <f t="shared" si="858"/>
        <v>1.8967430047581814E-2</v>
      </c>
      <c r="AF588" s="13">
        <f t="shared" si="859"/>
        <v>9.6626692816148725E-3</v>
      </c>
      <c r="AG588" s="13">
        <f t="shared" si="860"/>
        <v>3.2816667804280693E-3</v>
      </c>
      <c r="AH588" s="13">
        <f t="shared" si="861"/>
        <v>3.4183091545293772E-3</v>
      </c>
      <c r="AI588" s="13">
        <f t="shared" si="862"/>
        <v>5.3204650097772527E-3</v>
      </c>
      <c r="AJ588" s="13">
        <f t="shared" si="863"/>
        <v>4.1405482419218671E-3</v>
      </c>
      <c r="AK588" s="13">
        <f t="shared" si="864"/>
        <v>2.1482006694498821E-3</v>
      </c>
      <c r="AL588" s="13">
        <f t="shared" si="865"/>
        <v>5.3023693245108905E-5</v>
      </c>
      <c r="AM588" s="13">
        <f t="shared" si="866"/>
        <v>5.795062442949723E-3</v>
      </c>
      <c r="AN588" s="13">
        <f t="shared" si="867"/>
        <v>5.9044131663656043E-3</v>
      </c>
      <c r="AO588" s="13">
        <f t="shared" si="868"/>
        <v>3.0079136491069866E-3</v>
      </c>
      <c r="AP588" s="13">
        <f t="shared" si="869"/>
        <v>1.0215572957104132E-3</v>
      </c>
      <c r="AQ588" s="13">
        <f t="shared" si="870"/>
        <v>2.6020842770760696E-4</v>
      </c>
      <c r="AR588" s="13">
        <f t="shared" si="871"/>
        <v>6.9656228133541944E-4</v>
      </c>
      <c r="AS588" s="13">
        <f t="shared" si="872"/>
        <v>1.0841720504024903E-3</v>
      </c>
      <c r="AT588" s="13">
        <f t="shared" si="873"/>
        <v>8.4373577666340045E-4</v>
      </c>
      <c r="AU588" s="13">
        <f t="shared" si="874"/>
        <v>4.3774728716259106E-4</v>
      </c>
      <c r="AV588" s="13">
        <f t="shared" si="875"/>
        <v>1.7033414907685081E-4</v>
      </c>
      <c r="AW588" s="13">
        <f t="shared" si="876"/>
        <v>2.3357391860961073E-6</v>
      </c>
      <c r="AX588" s="13">
        <f t="shared" si="877"/>
        <v>1.5032981494342141E-3</v>
      </c>
      <c r="AY588" s="13">
        <f t="shared" si="878"/>
        <v>1.5316648394860838E-3</v>
      </c>
      <c r="AZ588" s="13">
        <f t="shared" si="879"/>
        <v>7.8028339933794173E-4</v>
      </c>
      <c r="BA588" s="13">
        <f t="shared" si="880"/>
        <v>2.650023545563041E-4</v>
      </c>
      <c r="BB588" s="13">
        <f t="shared" si="881"/>
        <v>6.7500713183156588E-5</v>
      </c>
      <c r="BC588" s="13">
        <f t="shared" si="882"/>
        <v>1.3754885424662748E-5</v>
      </c>
      <c r="BD588" s="13">
        <f t="shared" si="883"/>
        <v>1.1828435976314444E-4</v>
      </c>
      <c r="BE588" s="13">
        <f t="shared" si="884"/>
        <v>1.841049972001021E-4</v>
      </c>
      <c r="BF588" s="13">
        <f t="shared" si="885"/>
        <v>1.4327612738455493E-4</v>
      </c>
      <c r="BG588" s="13">
        <f t="shared" si="886"/>
        <v>7.4334569912129882E-5</v>
      </c>
      <c r="BH588" s="13">
        <f t="shared" si="887"/>
        <v>2.8924715433526877E-5</v>
      </c>
      <c r="BI588" s="13">
        <f t="shared" si="888"/>
        <v>9.0040385128963705E-6</v>
      </c>
      <c r="BJ588" s="14">
        <f t="shared" si="889"/>
        <v>0.4967566028254467</v>
      </c>
      <c r="BK588" s="14">
        <f t="shared" si="890"/>
        <v>0.25557326411817327</v>
      </c>
      <c r="BL588" s="14">
        <f t="shared" si="891"/>
        <v>0.23454335587235739</v>
      </c>
      <c r="BM588" s="14">
        <f t="shared" si="892"/>
        <v>0.47412374577698896</v>
      </c>
      <c r="BN588" s="14">
        <f t="shared" si="893"/>
        <v>0.5246401539183837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1.6362000000000001</v>
      </c>
      <c r="F589" s="10">
        <f>VLOOKUP(B589,home!$B$2:$E$405,3,FALSE)</f>
        <v>0.93469999999999998</v>
      </c>
      <c r="G589" s="10">
        <f>VLOOKUP(C589,away!$B$2:$E$405,4,FALSE)</f>
        <v>1.4020999999999999</v>
      </c>
      <c r="H589" s="10">
        <f>VLOOKUP(A589,away!$A$2:$E$405,3,FALSE)</f>
        <v>1.1547000000000001</v>
      </c>
      <c r="I589" s="10">
        <f>VLOOKUP(C589,away!$B$2:$E$405,3,FALSE)</f>
        <v>0.7641</v>
      </c>
      <c r="J589" s="10">
        <f>VLOOKUP(B589,home!$B$2:$E$405,4,FALSE)</f>
        <v>1.7829999999999999</v>
      </c>
      <c r="K589" s="12">
        <f t="shared" si="838"/>
        <v>2.1443102438939996</v>
      </c>
      <c r="L589" s="12">
        <f t="shared" si="839"/>
        <v>1.57315207941</v>
      </c>
      <c r="M589" s="13">
        <f t="shared" si="840"/>
        <v>2.4295543918182033E-2</v>
      </c>
      <c r="N589" s="13">
        <f t="shared" si="841"/>
        <v>5.2097183704734297E-2</v>
      </c>
      <c r="O589" s="13">
        <f t="shared" si="842"/>
        <v>3.8220585435285045E-2</v>
      </c>
      <c r="P589" s="13">
        <f t="shared" si="843"/>
        <v>8.195679287650752E-2</v>
      </c>
      <c r="Q589" s="13">
        <f t="shared" si="844"/>
        <v>5.5856262348044659E-2</v>
      </c>
      <c r="R589" s="13">
        <f t="shared" si="845"/>
        <v>3.0063396726893121E-2</v>
      </c>
      <c r="S589" s="13">
        <f t="shared" si="846"/>
        <v>6.9116747511629328E-2</v>
      </c>
      <c r="T589" s="13">
        <f t="shared" si="847"/>
        <v>8.7870395260896933E-2</v>
      </c>
      <c r="U589" s="13">
        <f t="shared" si="848"/>
        <v>6.4465249567726257E-2</v>
      </c>
      <c r="V589" s="13">
        <f t="shared" si="849"/>
        <v>2.5905925516330638E-2</v>
      </c>
      <c r="W589" s="13">
        <f t="shared" si="850"/>
        <v>3.9924385179514292E-2</v>
      </c>
      <c r="X589" s="13">
        <f t="shared" si="851"/>
        <v>6.2807129564318692E-2</v>
      </c>
      <c r="Y589" s="13">
        <f t="shared" si="852"/>
        <v>4.9402583237940632E-2</v>
      </c>
      <c r="Z589" s="13">
        <f t="shared" si="853"/>
        <v>1.5764765025013235E-2</v>
      </c>
      <c r="AA589" s="13">
        <f t="shared" si="854"/>
        <v>3.3804547135717719E-2</v>
      </c>
      <c r="AB589" s="13">
        <f t="shared" si="855"/>
        <v>3.6243718356658537E-2</v>
      </c>
      <c r="AC589" s="13">
        <f t="shared" si="856"/>
        <v>5.461820948951957E-3</v>
      </c>
      <c r="AD589" s="13">
        <f t="shared" si="857"/>
        <v>2.1402567030400575E-2</v>
      </c>
      <c r="AE589" s="13">
        <f t="shared" si="858"/>
        <v>3.366949282858657E-2</v>
      </c>
      <c r="AF589" s="13">
        <f t="shared" si="859"/>
        <v>2.6483616327985529E-2</v>
      </c>
      <c r="AG589" s="13">
        <f t="shared" si="860"/>
        <v>1.3887585365555687E-2</v>
      </c>
      <c r="AH589" s="13">
        <f t="shared" si="861"/>
        <v>6.2000932201274062E-3</v>
      </c>
      <c r="AI589" s="13">
        <f t="shared" si="862"/>
        <v>1.329492340501693E-2</v>
      </c>
      <c r="AJ589" s="13">
        <f t="shared" si="863"/>
        <v>1.425422022458195E-2</v>
      </c>
      <c r="AK589" s="13">
        <f t="shared" si="864"/>
        <v>1.0188490148764036E-2</v>
      </c>
      <c r="AL589" s="13">
        <f t="shared" si="865"/>
        <v>7.3698013059395626E-4</v>
      </c>
      <c r="AM589" s="13">
        <f t="shared" si="866"/>
        <v>9.1787487457831857E-3</v>
      </c>
      <c r="AN589" s="13">
        <f t="shared" si="867"/>
        <v>1.4439567675810746E-2</v>
      </c>
      <c r="AO589" s="13">
        <f t="shared" si="868"/>
        <v>1.1357817957491552E-2</v>
      </c>
      <c r="AP589" s="13">
        <f t="shared" si="869"/>
        <v>5.9558583124626908E-3</v>
      </c>
      <c r="AQ589" s="13">
        <f t="shared" si="870"/>
        <v>2.3423677222305051E-3</v>
      </c>
      <c r="AR589" s="13">
        <f t="shared" si="871"/>
        <v>1.9507379083558525E-3</v>
      </c>
      <c r="AS589" s="13">
        <f t="shared" si="872"/>
        <v>4.1829872800398082E-3</v>
      </c>
      <c r="AT589" s="13">
        <f t="shared" si="873"/>
        <v>4.4848112373338305E-3</v>
      </c>
      <c r="AU589" s="13">
        <f t="shared" si="874"/>
        <v>3.2056088927152858E-3</v>
      </c>
      <c r="AV589" s="13">
        <f t="shared" si="875"/>
        <v>1.7184549966417725E-3</v>
      </c>
      <c r="AW589" s="13">
        <f t="shared" si="876"/>
        <v>6.9057620104918477E-5</v>
      </c>
      <c r="AX589" s="13">
        <f t="shared" si="877"/>
        <v>3.2803474936186809E-3</v>
      </c>
      <c r="AY589" s="13">
        <f t="shared" si="878"/>
        <v>5.1604854807736087E-3</v>
      </c>
      <c r="AZ589" s="13">
        <f t="shared" si="879"/>
        <v>4.0591142324220598E-3</v>
      </c>
      <c r="BA589" s="13">
        <f t="shared" si="880"/>
        <v>2.1285346650991629E-3</v>
      </c>
      <c r="BB589" s="13">
        <f t="shared" si="881"/>
        <v>8.3712718362425448E-4</v>
      </c>
      <c r="BC589" s="13">
        <f t="shared" si="882"/>
        <v>2.6338567392982632E-4</v>
      </c>
      <c r="BD589" s="13">
        <f t="shared" si="883"/>
        <v>5.114678994856544E-4</v>
      </c>
      <c r="BE589" s="13">
        <f t="shared" si="884"/>
        <v>1.0967458562900351E-3</v>
      </c>
      <c r="BF589" s="13">
        <f t="shared" si="885"/>
        <v>1.1758816872955095E-3</v>
      </c>
      <c r="BG589" s="13">
        <f t="shared" si="886"/>
        <v>8.4048504922504068E-4</v>
      </c>
      <c r="BH589" s="13">
        <f t="shared" si="887"/>
        <v>4.5056517522325192E-4</v>
      </c>
      <c r="BI589" s="13">
        <f t="shared" si="888"/>
        <v>1.9323030415462278E-4</v>
      </c>
      <c r="BJ589" s="14">
        <f t="shared" si="889"/>
        <v>0.50240455599122413</v>
      </c>
      <c r="BK589" s="14">
        <f t="shared" si="890"/>
        <v>0.21263429638296902</v>
      </c>
      <c r="BL589" s="14">
        <f t="shared" si="891"/>
        <v>0.26654620050753158</v>
      </c>
      <c r="BM589" s="14">
        <f t="shared" si="892"/>
        <v>0.70976862503642302</v>
      </c>
      <c r="BN589" s="14">
        <f t="shared" si="893"/>
        <v>0.28248976500964668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1.6362000000000001</v>
      </c>
      <c r="F590" s="10">
        <f>VLOOKUP(B590,home!$B$2:$E$405,3,FALSE)</f>
        <v>1.1145</v>
      </c>
      <c r="G590" s="10">
        <f>VLOOKUP(C590,away!$B$2:$E$405,4,FALSE)</f>
        <v>1.6177999999999999</v>
      </c>
      <c r="H590" s="10">
        <f>VLOOKUP(A590,away!$A$2:$E$405,3,FALSE)</f>
        <v>1.1547000000000001</v>
      </c>
      <c r="I590" s="10">
        <f>VLOOKUP(C590,away!$B$2:$E$405,3,FALSE)</f>
        <v>1.0188999999999999</v>
      </c>
      <c r="J590" s="10">
        <f>VLOOKUP(B590,home!$B$2:$E$405,4,FALSE)</f>
        <v>0.91700000000000004</v>
      </c>
      <c r="K590" s="12">
        <f t="shared" si="838"/>
        <v>2.9501309392200001</v>
      </c>
      <c r="L590" s="12">
        <f t="shared" si="839"/>
        <v>1.0788723521100001</v>
      </c>
      <c r="M590" s="13">
        <f t="shared" si="840"/>
        <v>1.7792054614121727E-2</v>
      </c>
      <c r="N590" s="13">
        <f t="shared" si="841"/>
        <v>5.2488890789412469E-2</v>
      </c>
      <c r="O590" s="13">
        <f t="shared" si="842"/>
        <v>1.9195355810407086E-2</v>
      </c>
      <c r="P590" s="13">
        <f t="shared" si="843"/>
        <v>5.6628813065618351E-2</v>
      </c>
      <c r="Q590" s="13">
        <f t="shared" si="844"/>
        <v>7.7424550341592707E-2</v>
      </c>
      <c r="R590" s="13">
        <f t="shared" si="845"/>
        <v>1.0354669336381125E-2</v>
      </c>
      <c r="S590" s="13">
        <f t="shared" si="846"/>
        <v>4.5059754744056671E-2</v>
      </c>
      <c r="T590" s="13">
        <f t="shared" si="847"/>
        <v>8.3531206738093236E-2</v>
      </c>
      <c r="U590" s="13">
        <f t="shared" si="848"/>
        <v>3.0547630374650588E-2</v>
      </c>
      <c r="V590" s="13">
        <f t="shared" si="849"/>
        <v>1.5935205558044126E-2</v>
      </c>
      <c r="W590" s="13">
        <f t="shared" si="850"/>
        <v>7.6137520472643022E-2</v>
      </c>
      <c r="X590" s="13">
        <f t="shared" si="851"/>
        <v>8.2142665796143668E-2</v>
      </c>
      <c r="Y590" s="13">
        <f t="shared" si="852"/>
        <v>4.4310725528035583E-2</v>
      </c>
      <c r="Z590" s="13">
        <f t="shared" si="853"/>
        <v>3.7237888207542658E-3</v>
      </c>
      <c r="AA590" s="13">
        <f t="shared" si="854"/>
        <v>1.098566461122872E-2</v>
      </c>
      <c r="AB590" s="13">
        <f t="shared" si="855"/>
        <v>1.6204574528740051E-2</v>
      </c>
      <c r="AC590" s="13">
        <f t="shared" si="856"/>
        <v>3.1699254115108151E-3</v>
      </c>
      <c r="AD590" s="13">
        <f t="shared" si="857"/>
        <v>5.6153913695460099E-2</v>
      </c>
      <c r="AE590" s="13">
        <f t="shared" si="858"/>
        <v>6.0582904948802981E-2</v>
      </c>
      <c r="AF590" s="13">
        <f t="shared" si="859"/>
        <v>3.2680610579885819E-2</v>
      </c>
      <c r="AG590" s="13">
        <f t="shared" si="860"/>
        <v>1.1752735734904122E-2</v>
      </c>
      <c r="AH590" s="13">
        <f t="shared" si="861"/>
        <v>1.0043732009520196E-3</v>
      </c>
      <c r="AI590" s="13">
        <f t="shared" si="862"/>
        <v>2.9630324546519797E-3</v>
      </c>
      <c r="AJ590" s="13">
        <f t="shared" si="863"/>
        <v>4.3706668591908934E-3</v>
      </c>
      <c r="AK590" s="13">
        <f t="shared" si="864"/>
        <v>4.2980131754408535E-3</v>
      </c>
      <c r="AL590" s="13">
        <f t="shared" si="865"/>
        <v>4.0357140859475832E-4</v>
      </c>
      <c r="AM590" s="13">
        <f t="shared" si="866"/>
        <v>3.3132279630253308E-2</v>
      </c>
      <c r="AN590" s="13">
        <f t="shared" si="867"/>
        <v>3.5745500455457629E-2</v>
      </c>
      <c r="AO590" s="13">
        <f t="shared" si="868"/>
        <v>1.9282416076864328E-2</v>
      </c>
      <c r="AP590" s="13">
        <f t="shared" si="869"/>
        <v>6.9344218624034322E-3</v>
      </c>
      <c r="AQ590" s="13">
        <f t="shared" si="870"/>
        <v>1.8703390063035496E-3</v>
      </c>
      <c r="AR590" s="13">
        <f t="shared" si="871"/>
        <v>2.167180955414711E-4</v>
      </c>
      <c r="AS590" s="13">
        <f t="shared" si="872"/>
        <v>6.3934675874572993E-4</v>
      </c>
      <c r="AT590" s="13">
        <f t="shared" si="873"/>
        <v>9.4307832693290151E-4</v>
      </c>
      <c r="AU590" s="13">
        <f t="shared" si="874"/>
        <v>9.2740151679752904E-4</v>
      </c>
      <c r="AV590" s="13">
        <f t="shared" si="875"/>
        <v>6.8398897694598685E-4</v>
      </c>
      <c r="AW590" s="13">
        <f t="shared" si="876"/>
        <v>3.5680361499055466E-5</v>
      </c>
      <c r="AX590" s="13">
        <f t="shared" si="877"/>
        <v>1.6290760537349812E-2</v>
      </c>
      <c r="AY590" s="13">
        <f t="shared" si="878"/>
        <v>1.7575651138591358E-2</v>
      </c>
      <c r="AZ590" s="13">
        <f t="shared" si="879"/>
        <v>9.4809420418784304E-3</v>
      </c>
      <c r="BA590" s="13">
        <f t="shared" si="880"/>
        <v>3.4095754136466562E-3</v>
      </c>
      <c r="BB590" s="13">
        <f t="shared" si="881"/>
        <v>9.1962416155434875E-4</v>
      </c>
      <c r="BC590" s="13">
        <f t="shared" si="882"/>
        <v>1.9843141644666543E-4</v>
      </c>
      <c r="BD590" s="13">
        <f t="shared" si="883"/>
        <v>3.8968526913604427E-5</v>
      </c>
      <c r="BE590" s="13">
        <f t="shared" si="884"/>
        <v>1.1496225690365169E-4</v>
      </c>
      <c r="BF590" s="13">
        <f t="shared" si="885"/>
        <v>1.6957685546701044E-4</v>
      </c>
      <c r="BG590" s="13">
        <f t="shared" si="886"/>
        <v>1.6675797596295524E-4</v>
      </c>
      <c r="BH590" s="13">
        <f t="shared" si="887"/>
        <v>1.2298946606250486E-4</v>
      </c>
      <c r="BI590" s="13">
        <f t="shared" si="888"/>
        <v>7.2567005805828771E-5</v>
      </c>
      <c r="BJ590" s="14">
        <f t="shared" si="889"/>
        <v>0.7220456663657232</v>
      </c>
      <c r="BK590" s="14">
        <f t="shared" si="890"/>
        <v>0.15656497594053781</v>
      </c>
      <c r="BL590" s="14">
        <f t="shared" si="891"/>
        <v>0.10402033611372248</v>
      </c>
      <c r="BM590" s="14">
        <f t="shared" si="892"/>
        <v>0.73493046250611194</v>
      </c>
      <c r="BN590" s="14">
        <f t="shared" si="893"/>
        <v>0.23388433395753347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1.6362000000000001</v>
      </c>
      <c r="F591" s="10">
        <f>VLOOKUP(B591,home!$B$2:$E$405,3,FALSE)</f>
        <v>0.68310000000000004</v>
      </c>
      <c r="G591" s="10">
        <f>VLOOKUP(C591,away!$B$2:$E$405,4,FALSE)</f>
        <v>0.82689999999999997</v>
      </c>
      <c r="H591" s="10">
        <f>VLOOKUP(A591,away!$A$2:$E$405,3,FALSE)</f>
        <v>1.1547000000000001</v>
      </c>
      <c r="I591" s="10">
        <f>VLOOKUP(C591,away!$B$2:$E$405,3,FALSE)</f>
        <v>0.96789999999999998</v>
      </c>
      <c r="J591" s="10">
        <f>VLOOKUP(B591,home!$B$2:$E$405,4,FALSE)</f>
        <v>0.56040000000000001</v>
      </c>
      <c r="K591" s="12">
        <f t="shared" si="838"/>
        <v>0.92421638911800019</v>
      </c>
      <c r="L591" s="12">
        <f t="shared" si="839"/>
        <v>0.62632216645200012</v>
      </c>
      <c r="M591" s="13">
        <f t="shared" si="840"/>
        <v>0.21213369727311673</v>
      </c>
      <c r="N591" s="13">
        <f t="shared" si="841"/>
        <v>0.19605743970401091</v>
      </c>
      <c r="O591" s="13">
        <f t="shared" si="842"/>
        <v>0.13286403685357123</v>
      </c>
      <c r="P591" s="13">
        <f t="shared" si="843"/>
        <v>0.12279512038444851</v>
      </c>
      <c r="Q591" s="13">
        <f t="shared" si="844"/>
        <v>9.0599749491480502E-2</v>
      </c>
      <c r="R591" s="13">
        <f t="shared" si="845"/>
        <v>4.1607845702843552E-2</v>
      </c>
      <c r="S591" s="13">
        <f t="shared" si="846"/>
        <v>1.7770210230694548E-2</v>
      </c>
      <c r="T591" s="13">
        <f t="shared" si="847"/>
        <v>5.6744631381512568E-2</v>
      </c>
      <c r="U591" s="13">
        <f t="shared" si="848"/>
        <v>3.8454652914460964E-2</v>
      </c>
      <c r="V591" s="13">
        <f t="shared" si="849"/>
        <v>1.1429349260945374E-3</v>
      </c>
      <c r="W591" s="13">
        <f t="shared" si="850"/>
        <v>2.7911257776670497E-2</v>
      </c>
      <c r="X591" s="13">
        <f t="shared" si="851"/>
        <v>1.7481439439084503E-2</v>
      </c>
      <c r="Y591" s="13">
        <f t="shared" si="852"/>
        <v>5.4745065110934207E-3</v>
      </c>
      <c r="Z591" s="13">
        <f t="shared" si="853"/>
        <v>8.6866386873351732E-3</v>
      </c>
      <c r="AA591" s="13">
        <f t="shared" si="854"/>
        <v>8.0283338411816386E-3</v>
      </c>
      <c r="AB591" s="13">
        <f t="shared" si="855"/>
        <v>3.709958856665369E-3</v>
      </c>
      <c r="AC591" s="13">
        <f t="shared" si="856"/>
        <v>4.1349757736943964E-5</v>
      </c>
      <c r="AD591" s="13">
        <f t="shared" si="857"/>
        <v>6.4490104695240254E-3</v>
      </c>
      <c r="AE591" s="13">
        <f t="shared" si="858"/>
        <v>4.0391582087439181E-3</v>
      </c>
      <c r="AF591" s="13">
        <f t="shared" si="859"/>
        <v>1.2649071599714354E-3</v>
      </c>
      <c r="AG591" s="13">
        <f t="shared" si="860"/>
        <v>2.640797975979854E-4</v>
      </c>
      <c r="AH591" s="13">
        <f t="shared" si="861"/>
        <v>1.3601585904593808E-3</v>
      </c>
      <c r="AI591" s="13">
        <f t="shared" si="862"/>
        <v>1.2570808611021976E-3</v>
      </c>
      <c r="AJ591" s="13">
        <f t="shared" si="863"/>
        <v>5.8090736713860974E-4</v>
      </c>
      <c r="AK591" s="13">
        <f t="shared" si="864"/>
        <v>1.7896136975629678E-4</v>
      </c>
      <c r="AL591" s="13">
        <f t="shared" si="865"/>
        <v>9.5742421773540396E-7</v>
      </c>
      <c r="AM591" s="13">
        <f t="shared" si="866"/>
        <v>1.1920562339055353E-3</v>
      </c>
      <c r="AN591" s="13">
        <f t="shared" si="867"/>
        <v>7.4661124295232709E-4</v>
      </c>
      <c r="AO591" s="13">
        <f t="shared" si="868"/>
        <v>2.3380958559166102E-4</v>
      </c>
      <c r="AP591" s="13">
        <f t="shared" si="869"/>
        <v>4.8813375395004498E-5</v>
      </c>
      <c r="AQ591" s="13">
        <f t="shared" si="870"/>
        <v>7.6432247573084926E-6</v>
      </c>
      <c r="AR591" s="13">
        <f t="shared" si="871"/>
        <v>1.7037949501896369E-4</v>
      </c>
      <c r="AS591" s="13">
        <f t="shared" si="872"/>
        <v>1.5746752166617491E-4</v>
      </c>
      <c r="AT591" s="13">
        <f t="shared" si="873"/>
        <v>7.2767032138836314E-5</v>
      </c>
      <c r="AU591" s="13">
        <f t="shared" si="874"/>
        <v>2.2417494563396261E-5</v>
      </c>
      <c r="AV591" s="13">
        <f t="shared" si="875"/>
        <v>5.1796539696136219E-6</v>
      </c>
      <c r="AW591" s="13">
        <f t="shared" si="876"/>
        <v>1.5394775347795127E-8</v>
      </c>
      <c r="AX591" s="13">
        <f t="shared" si="877"/>
        <v>1.8361965135429588E-4</v>
      </c>
      <c r="AY591" s="13">
        <f t="shared" si="878"/>
        <v>1.1500505783938354E-4</v>
      </c>
      <c r="AZ591" s="13">
        <f t="shared" si="879"/>
        <v>3.6015108489450137E-5</v>
      </c>
      <c r="BA591" s="13">
        <f t="shared" si="880"/>
        <v>7.5190202580387441E-6</v>
      </c>
      <c r="BB591" s="13">
        <f t="shared" si="881"/>
        <v>1.1773322644028254E-6</v>
      </c>
      <c r="BC591" s="13">
        <f t="shared" si="882"/>
        <v>1.474778588949234E-7</v>
      </c>
      <c r="BD591" s="13">
        <f t="shared" si="883"/>
        <v>1.7785409073212512E-5</v>
      </c>
      <c r="BE591" s="13">
        <f t="shared" si="884"/>
        <v>1.6437566552630983E-5</v>
      </c>
      <c r="BF591" s="13">
        <f t="shared" si="885"/>
        <v>7.5959342025797116E-6</v>
      </c>
      <c r="BG591" s="13">
        <f t="shared" si="886"/>
        <v>2.3400956268953793E-6</v>
      </c>
      <c r="BH591" s="13">
        <f t="shared" si="887"/>
        <v>5.4068868262001752E-7</v>
      </c>
      <c r="BI591" s="13">
        <f t="shared" si="888"/>
        <v>9.9942668377608251E-8</v>
      </c>
      <c r="BJ591" s="14">
        <f t="shared" si="889"/>
        <v>0.40885859725035606</v>
      </c>
      <c r="BK591" s="14">
        <f t="shared" si="890"/>
        <v>0.35399927505414835</v>
      </c>
      <c r="BL591" s="14">
        <f t="shared" si="891"/>
        <v>0.22851494719134255</v>
      </c>
      <c r="BM591" s="14">
        <f t="shared" si="892"/>
        <v>0.2038865791106467</v>
      </c>
      <c r="BN591" s="14">
        <f t="shared" si="893"/>
        <v>0.79605788940947142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1.6362000000000001</v>
      </c>
      <c r="F592" s="10">
        <f>VLOOKUP(B592,home!$B$2:$E$405,3,FALSE)</f>
        <v>1.0426</v>
      </c>
      <c r="G592" s="10">
        <f>VLOOKUP(C592,away!$B$2:$E$405,4,FALSE)</f>
        <v>1.2942</v>
      </c>
      <c r="H592" s="10">
        <f>VLOOKUP(A592,away!$A$2:$E$405,3,FALSE)</f>
        <v>1.1547000000000001</v>
      </c>
      <c r="I592" s="10">
        <f>VLOOKUP(C592,away!$B$2:$E$405,3,FALSE)</f>
        <v>0.6623</v>
      </c>
      <c r="J592" s="10">
        <f>VLOOKUP(B592,home!$B$2:$E$405,4,FALSE)</f>
        <v>0.91700000000000004</v>
      </c>
      <c r="K592" s="12">
        <f t="shared" si="838"/>
        <v>2.207778523704</v>
      </c>
      <c r="L592" s="12">
        <f t="shared" si="839"/>
        <v>0.70128291177000013</v>
      </c>
      <c r="M592" s="13">
        <f t="shared" si="840"/>
        <v>5.4526882858208413E-2</v>
      </c>
      <c r="N592" s="13">
        <f t="shared" si="841"/>
        <v>0.12038328093887632</v>
      </c>
      <c r="O592" s="13">
        <f t="shared" si="842"/>
        <v>3.8238771180546104E-2</v>
      </c>
      <c r="P592" s="13">
        <f t="shared" si="843"/>
        <v>8.4422737785241134E-2</v>
      </c>
      <c r="Q592" s="13">
        <f t="shared" si="844"/>
        <v>0.13288981113493814</v>
      </c>
      <c r="R592" s="13">
        <f t="shared" si="845"/>
        <v>1.3408098398000069E-2</v>
      </c>
      <c r="S592" s="13">
        <f t="shared" si="846"/>
        <v>3.2677453219218194E-2</v>
      </c>
      <c r="T592" s="13">
        <f t="shared" si="847"/>
        <v>9.3193353697274814E-2</v>
      </c>
      <c r="U592" s="13">
        <f t="shared" si="848"/>
        <v>2.960211168681456E-2</v>
      </c>
      <c r="V592" s="13">
        <f t="shared" si="849"/>
        <v>5.6215289698667457E-3</v>
      </c>
      <c r="W592" s="13">
        <f t="shared" si="850"/>
        <v>9.7797090347599022E-2</v>
      </c>
      <c r="X592" s="13">
        <f t="shared" si="851"/>
        <v>6.8583428281598011E-2</v>
      </c>
      <c r="Y592" s="13">
        <f t="shared" si="852"/>
        <v>2.4048193142244014E-2</v>
      </c>
      <c r="Z592" s="13">
        <f t="shared" si="853"/>
        <v>3.1342900952827215E-3</v>
      </c>
      <c r="AA592" s="13">
        <f t="shared" si="854"/>
        <v>6.9198183594233569E-3</v>
      </c>
      <c r="AB592" s="13">
        <f t="shared" si="855"/>
        <v>7.6387131809337689E-3</v>
      </c>
      <c r="AC592" s="13">
        <f t="shared" si="856"/>
        <v>5.4398037410430472E-4</v>
      </c>
      <c r="AD592" s="13">
        <f t="shared" si="857"/>
        <v>5.3978578937542238E-2</v>
      </c>
      <c r="AE592" s="13">
        <f t="shared" si="858"/>
        <v>3.7854255010526416E-2</v>
      </c>
      <c r="AF592" s="13">
        <f t="shared" si="859"/>
        <v>1.3273271088333042E-2</v>
      </c>
      <c r="AG592" s="13">
        <f t="shared" si="860"/>
        <v>3.102772732512919E-3</v>
      </c>
      <c r="AH592" s="13">
        <f t="shared" si="861"/>
        <v>5.4950602108793441E-4</v>
      </c>
      <c r="AI592" s="13">
        <f t="shared" si="862"/>
        <v>1.2131875920039789E-3</v>
      </c>
      <c r="AJ592" s="13">
        <f t="shared" si="863"/>
        <v>1.3392247554252781E-3</v>
      </c>
      <c r="AK592" s="13">
        <f t="shared" si="864"/>
        <v>9.8557055114688991E-4</v>
      </c>
      <c r="AL592" s="13">
        <f t="shared" si="865"/>
        <v>3.3689299718633547E-5</v>
      </c>
      <c r="AM592" s="13">
        <f t="shared" si="866"/>
        <v>2.3834549463673381E-2</v>
      </c>
      <c r="AN592" s="13">
        <f t="shared" si="867"/>
        <v>1.6714762248610963E-2</v>
      </c>
      <c r="AO592" s="13">
        <f t="shared" si="868"/>
        <v>5.8608885696245852E-3</v>
      </c>
      <c r="AP592" s="13">
        <f t="shared" si="869"/>
        <v>1.3700470005552805E-3</v>
      </c>
      <c r="AQ592" s="13">
        <f t="shared" si="870"/>
        <v>2.4019763745279047E-4</v>
      </c>
      <c r="AR592" s="13">
        <f t="shared" si="871"/>
        <v>7.7071836500738748E-5</v>
      </c>
      <c r="AS592" s="13">
        <f t="shared" si="872"/>
        <v>1.7015754540875708E-4</v>
      </c>
      <c r="AT592" s="13">
        <f t="shared" si="873"/>
        <v>1.8783508719982106E-4</v>
      </c>
      <c r="AU592" s="13">
        <f t="shared" si="874"/>
        <v>1.3823275717261097E-4</v>
      </c>
      <c r="AV592" s="13">
        <f t="shared" si="875"/>
        <v>7.6296828139520165E-5</v>
      </c>
      <c r="AW592" s="13">
        <f t="shared" si="876"/>
        <v>1.4488994374218931E-6</v>
      </c>
      <c r="AX592" s="13">
        <f t="shared" si="877"/>
        <v>8.7702344046764521E-3</v>
      </c>
      <c r="AY592" s="13">
        <f t="shared" si="878"/>
        <v>6.1504155202169357E-3</v>
      </c>
      <c r="AZ592" s="13">
        <f t="shared" si="879"/>
        <v>2.1565906523065663E-3</v>
      </c>
      <c r="BA592" s="13">
        <f t="shared" si="880"/>
        <v>5.0412672404850445E-4</v>
      </c>
      <c r="BB592" s="13">
        <f t="shared" si="881"/>
        <v>8.8383864235451619E-5</v>
      </c>
      <c r="BC592" s="13">
        <f t="shared" si="882"/>
        <v>1.2396418732904378E-5</v>
      </c>
      <c r="BD592" s="13">
        <f t="shared" si="883"/>
        <v>9.0081936527832427E-6</v>
      </c>
      <c r="BE592" s="13">
        <f t="shared" si="884"/>
        <v>1.988809648398153E-5</v>
      </c>
      <c r="BF592" s="13">
        <f t="shared" si="885"/>
        <v>2.1954256147343733E-5</v>
      </c>
      <c r="BG592" s="13">
        <f t="shared" si="886"/>
        <v>1.6156711742000666E-5</v>
      </c>
      <c r="BH592" s="13">
        <f t="shared" si="887"/>
        <v>8.9176102994163313E-6</v>
      </c>
      <c r="BI592" s="13">
        <f t="shared" si="888"/>
        <v>3.9376217003625976E-6</v>
      </c>
      <c r="BJ592" s="14">
        <f t="shared" si="889"/>
        <v>0.71080662781557891</v>
      </c>
      <c r="BK592" s="14">
        <f t="shared" si="890"/>
        <v>0.18397668802657438</v>
      </c>
      <c r="BL592" s="14">
        <f t="shared" si="891"/>
        <v>0.10062445826982927</v>
      </c>
      <c r="BM592" s="14">
        <f t="shared" si="892"/>
        <v>0.54852351529067556</v>
      </c>
      <c r="BN592" s="14">
        <f t="shared" si="893"/>
        <v>0.44386958229581019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1.6362000000000001</v>
      </c>
      <c r="F593" s="10">
        <f>VLOOKUP(B593,home!$B$2:$E$405,3,FALSE)</f>
        <v>0.89880000000000004</v>
      </c>
      <c r="G593" s="10">
        <f>VLOOKUP(C593,away!$B$2:$E$405,4,FALSE)</f>
        <v>0.755</v>
      </c>
      <c r="H593" s="10">
        <f>VLOOKUP(A593,away!$A$2:$E$405,3,FALSE)</f>
        <v>1.1547000000000001</v>
      </c>
      <c r="I593" s="10">
        <f>VLOOKUP(C593,away!$B$2:$E$405,3,FALSE)</f>
        <v>0.86599999999999999</v>
      </c>
      <c r="J593" s="10">
        <f>VLOOKUP(B593,home!$B$2:$E$405,4,FALSE)</f>
        <v>0.50939999999999996</v>
      </c>
      <c r="K593" s="12">
        <f t="shared" si="838"/>
        <v>1.1103155028</v>
      </c>
      <c r="L593" s="12">
        <f t="shared" si="839"/>
        <v>0.50938481987999995</v>
      </c>
      <c r="M593" s="13">
        <f t="shared" si="840"/>
        <v>0.19795801372256966</v>
      </c>
      <c r="N593" s="13">
        <f t="shared" si="841"/>
        <v>0.21979585153966424</v>
      </c>
      <c r="O593" s="13">
        <f t="shared" si="842"/>
        <v>0.10083680716387371</v>
      </c>
      <c r="P593" s="13">
        <f t="shared" si="843"/>
        <v>0.11196067024690307</v>
      </c>
      <c r="Q593" s="13">
        <f t="shared" si="844"/>
        <v>0.12202137070780825</v>
      </c>
      <c r="R593" s="13">
        <f t="shared" si="845"/>
        <v>2.5682369427222039E-2</v>
      </c>
      <c r="S593" s="13">
        <f t="shared" si="846"/>
        <v>1.5830619137883629E-2</v>
      </c>
      <c r="T593" s="13">
        <f t="shared" si="847"/>
        <v>6.2155833939507604E-2</v>
      </c>
      <c r="U593" s="13">
        <f t="shared" si="848"/>
        <v>2.8515532923681388E-2</v>
      </c>
      <c r="V593" s="13">
        <f t="shared" si="849"/>
        <v>9.9482752583690114E-4</v>
      </c>
      <c r="W593" s="13">
        <f t="shared" si="850"/>
        <v>4.5160739856595085E-2</v>
      </c>
      <c r="X593" s="13">
        <f t="shared" si="851"/>
        <v>2.3004195337499221E-2</v>
      </c>
      <c r="Y593" s="13">
        <f t="shared" si="852"/>
        <v>5.8589939492381862E-3</v>
      </c>
      <c r="Z593" s="13">
        <f t="shared" si="853"/>
        <v>4.3607363749257064E-3</v>
      </c>
      <c r="AA593" s="13">
        <f t="shared" si="854"/>
        <v>4.8417932007038846E-3</v>
      </c>
      <c r="AB593" s="13">
        <f t="shared" si="855"/>
        <v>2.6879590260465783E-3</v>
      </c>
      <c r="AC593" s="13">
        <f t="shared" si="856"/>
        <v>3.5165776595202858E-5</v>
      </c>
      <c r="AD593" s="13">
        <f t="shared" si="857"/>
        <v>1.2535667395173852E-2</v>
      </c>
      <c r="AE593" s="13">
        <f t="shared" si="858"/>
        <v>6.3854786781662202E-3</v>
      </c>
      <c r="AF593" s="13">
        <f t="shared" si="859"/>
        <v>1.6263329531626396E-3</v>
      </c>
      <c r="AG593" s="13">
        <f t="shared" si="860"/>
        <v>2.7614310613721991E-4</v>
      </c>
      <c r="AH593" s="13">
        <f t="shared" si="861"/>
        <v>5.5532322822142357E-4</v>
      </c>
      <c r="AI593" s="13">
        <f t="shared" si="862"/>
        <v>6.1658398935918906E-4</v>
      </c>
      <c r="AJ593" s="13">
        <f t="shared" si="863"/>
        <v>3.4230138108188896E-4</v>
      </c>
      <c r="AK593" s="13">
        <f t="shared" si="864"/>
        <v>1.2668751001502395E-4</v>
      </c>
      <c r="AL593" s="13">
        <f t="shared" si="865"/>
        <v>7.9555939025930582E-7</v>
      </c>
      <c r="AM593" s="13">
        <f t="shared" si="866"/>
        <v>2.7837091693612044E-3</v>
      </c>
      <c r="AN593" s="13">
        <f t="shared" si="867"/>
        <v>1.4179791938333612E-3</v>
      </c>
      <c r="AO593" s="13">
        <f t="shared" si="868"/>
        <v>3.6114853812219708E-4</v>
      </c>
      <c r="AP593" s="13">
        <f t="shared" si="869"/>
        <v>6.1321194347100226E-5</v>
      </c>
      <c r="AQ593" s="13">
        <f t="shared" si="870"/>
        <v>7.809021384331027E-6</v>
      </c>
      <c r="AR593" s="13">
        <f t="shared" si="871"/>
        <v>5.6574644516549998E-5</v>
      </c>
      <c r="AS593" s="13">
        <f t="shared" si="872"/>
        <v>6.2815704872124469E-5</v>
      </c>
      <c r="AT593" s="13">
        <f t="shared" si="873"/>
        <v>3.4872625469414652E-5</v>
      </c>
      <c r="AU593" s="13">
        <f t="shared" si="874"/>
        <v>1.2906538894009735E-5</v>
      </c>
      <c r="AV593" s="13">
        <f t="shared" si="875"/>
        <v>3.582582555377546E-6</v>
      </c>
      <c r="AW593" s="13">
        <f t="shared" si="876"/>
        <v>1.2498632759946893E-8</v>
      </c>
      <c r="AX593" s="13">
        <f t="shared" si="877"/>
        <v>5.1513257433804236E-4</v>
      </c>
      <c r="AY593" s="13">
        <f t="shared" si="878"/>
        <v>2.6240071359350436E-4</v>
      </c>
      <c r="AZ593" s="13">
        <f t="shared" si="879"/>
        <v>6.683147011510533E-5</v>
      </c>
      <c r="BA593" s="13">
        <f t="shared" si="880"/>
        <v>1.1347645455632844E-5</v>
      </c>
      <c r="BB593" s="13">
        <f t="shared" si="881"/>
        <v>1.4450795841199085E-6</v>
      </c>
      <c r="BC593" s="13">
        <f t="shared" si="882"/>
        <v>1.4722032073383701E-7</v>
      </c>
      <c r="BD593" s="13">
        <f t="shared" si="883"/>
        <v>4.8030441844729728E-6</v>
      </c>
      <c r="BE593" s="13">
        <f t="shared" si="884"/>
        <v>5.3328944186537249E-6</v>
      </c>
      <c r="BF593" s="13">
        <f t="shared" si="885"/>
        <v>2.9605976739134128E-6</v>
      </c>
      <c r="BG593" s="13">
        <f t="shared" si="886"/>
        <v>1.0957324982998934E-6</v>
      </c>
      <c r="BH593" s="13">
        <f t="shared" si="887"/>
        <v>3.0415219494603675E-7</v>
      </c>
      <c r="BI593" s="13">
        <f t="shared" si="888"/>
        <v>6.7540979451846482E-8</v>
      </c>
      <c r="BJ593" s="14">
        <f t="shared" si="889"/>
        <v>0.50430987928340765</v>
      </c>
      <c r="BK593" s="14">
        <f t="shared" si="890"/>
        <v>0.32704249268277225</v>
      </c>
      <c r="BL593" s="14">
        <f t="shared" si="891"/>
        <v>0.16439067390846226</v>
      </c>
      <c r="BM593" s="14">
        <f t="shared" si="892"/>
        <v>0.22158631122656641</v>
      </c>
      <c r="BN593" s="14">
        <f t="shared" si="893"/>
        <v>0.7782550828080409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1.6362000000000001</v>
      </c>
      <c r="F594" s="10">
        <f>VLOOKUP(B594,home!$B$2:$E$405,3,FALSE)</f>
        <v>0.755</v>
      </c>
      <c r="G594" s="10">
        <f>VLOOKUP(C594,away!$B$2:$E$405,4,FALSE)</f>
        <v>1.2583</v>
      </c>
      <c r="H594" s="10">
        <f>VLOOKUP(A594,away!$A$2:$E$405,3,FALSE)</f>
        <v>1.1547000000000001</v>
      </c>
      <c r="I594" s="10">
        <f>VLOOKUP(C594,away!$B$2:$E$405,3,FALSE)</f>
        <v>1.1207</v>
      </c>
      <c r="J594" s="10">
        <f>VLOOKUP(B594,home!$B$2:$E$405,4,FALSE)</f>
        <v>1.1207</v>
      </c>
      <c r="K594" s="12">
        <f t="shared" si="838"/>
        <v>1.5544169973000002</v>
      </c>
      <c r="L594" s="12">
        <f t="shared" si="839"/>
        <v>1.4502668154030003</v>
      </c>
      <c r="M594" s="13">
        <f t="shared" si="840"/>
        <v>4.9554420329836507E-2</v>
      </c>
      <c r="N594" s="13">
        <f t="shared" si="841"/>
        <v>7.7028233252046538E-2</v>
      </c>
      <c r="O594" s="13">
        <f t="shared" si="842"/>
        <v>7.1867131360893677E-2</v>
      </c>
      <c r="P594" s="13">
        <f t="shared" si="843"/>
        <v>0.11171149053456501</v>
      </c>
      <c r="Q594" s="13">
        <f t="shared" si="844"/>
        <v>5.986699751948512E-2</v>
      </c>
      <c r="R594" s="13">
        <f t="shared" si="845"/>
        <v>5.2113257865456203E-2</v>
      </c>
      <c r="S594" s="13">
        <f t="shared" si="846"/>
        <v>6.2958344757089169E-2</v>
      </c>
      <c r="T594" s="13">
        <f t="shared" si="847"/>
        <v>8.6823119840322996E-2</v>
      </c>
      <c r="U594" s="13">
        <f t="shared" si="848"/>
        <v>8.1005733810743039E-2</v>
      </c>
      <c r="V594" s="13">
        <f t="shared" si="849"/>
        <v>1.5769801916963977E-2</v>
      </c>
      <c r="W594" s="13">
        <f t="shared" si="850"/>
        <v>3.1019426173868207E-2</v>
      </c>
      <c r="X594" s="13">
        <f t="shared" si="851"/>
        <v>4.4986444412804312E-2</v>
      </c>
      <c r="Y594" s="13">
        <f t="shared" si="852"/>
        <v>3.2621173737430918E-2</v>
      </c>
      <c r="Z594" s="13">
        <f t="shared" si="853"/>
        <v>2.5192709508270177E-2</v>
      </c>
      <c r="AA594" s="13">
        <f t="shared" si="854"/>
        <v>3.9159975867696491E-2</v>
      </c>
      <c r="AB594" s="13">
        <f t="shared" si="855"/>
        <v>3.043546605130263E-2</v>
      </c>
      <c r="AC594" s="13">
        <f t="shared" si="856"/>
        <v>2.2218856383713374E-3</v>
      </c>
      <c r="AD594" s="13">
        <f t="shared" si="857"/>
        <v>1.2054280822788309E-2</v>
      </c>
      <c r="AE594" s="13">
        <f t="shared" si="858"/>
        <v>1.7481923460838659E-2</v>
      </c>
      <c r="AF594" s="13">
        <f t="shared" si="859"/>
        <v>1.2676726732334742E-2</v>
      </c>
      <c r="AG594" s="13">
        <f t="shared" si="860"/>
        <v>6.1282120359457308E-3</v>
      </c>
      <c r="AH594" s="13">
        <f t="shared" si="861"/>
        <v>9.1340376474829659E-3</v>
      </c>
      <c r="AI594" s="13">
        <f t="shared" si="862"/>
        <v>1.4198103373225628E-2</v>
      </c>
      <c r="AJ594" s="13">
        <f t="shared" si="863"/>
        <v>1.1034886606382195E-2</v>
      </c>
      <c r="AK594" s="13">
        <f t="shared" si="864"/>
        <v>5.7176051014128674E-3</v>
      </c>
      <c r="AL594" s="13">
        <f t="shared" si="865"/>
        <v>2.0035359494285877E-4</v>
      </c>
      <c r="AM594" s="13">
        <f t="shared" si="866"/>
        <v>3.7474758002339166E-3</v>
      </c>
      <c r="AN594" s="13">
        <f t="shared" si="867"/>
        <v>5.4348397946050522E-3</v>
      </c>
      <c r="AO594" s="13">
        <f t="shared" si="868"/>
        <v>3.9409839005736837E-3</v>
      </c>
      <c r="AP594" s="13">
        <f t="shared" si="869"/>
        <v>1.9051593903464971E-3</v>
      </c>
      <c r="AQ594" s="13">
        <f t="shared" si="870"/>
        <v>6.9074736046823373E-4</v>
      </c>
      <c r="AR594" s="13">
        <f t="shared" si="871"/>
        <v>2.6493583381572471E-3</v>
      </c>
      <c r="AS594" s="13">
        <f t="shared" si="872"/>
        <v>4.1182076327701059E-3</v>
      </c>
      <c r="AT594" s="13">
        <f t="shared" si="873"/>
        <v>3.2007059713942258E-3</v>
      </c>
      <c r="AU594" s="13">
        <f t="shared" si="874"/>
        <v>1.6584105884315976E-3</v>
      </c>
      <c r="AV594" s="13">
        <f t="shared" si="875"/>
        <v>6.444654017900924E-4</v>
      </c>
      <c r="AW594" s="13">
        <f t="shared" si="876"/>
        <v>1.2546138711996362E-5</v>
      </c>
      <c r="AX594" s="13">
        <f t="shared" si="877"/>
        <v>9.7085668014233533E-4</v>
      </c>
      <c r="AY594" s="13">
        <f t="shared" si="878"/>
        <v>1.4080012257227537E-3</v>
      </c>
      <c r="AZ594" s="13">
        <f t="shared" si="879"/>
        <v>1.02098872685623E-3</v>
      </c>
      <c r="BA594" s="13">
        <f t="shared" si="880"/>
        <v>4.935686898200495E-4</v>
      </c>
      <c r="BB594" s="13">
        <f t="shared" si="881"/>
        <v>1.7895157299198855E-4</v>
      </c>
      <c r="BC594" s="13">
        <f t="shared" si="882"/>
        <v>5.1905505574889759E-5</v>
      </c>
      <c r="BD594" s="13">
        <f t="shared" si="883"/>
        <v>6.4037941332345039E-4</v>
      </c>
      <c r="BE594" s="13">
        <f t="shared" si="884"/>
        <v>9.9541664479097327E-4</v>
      </c>
      <c r="BF594" s="13">
        <f t="shared" si="885"/>
        <v>7.7364627602921306E-4</v>
      </c>
      <c r="BG594" s="13">
        <f t="shared" si="886"/>
        <v>4.0085630711921878E-4</v>
      </c>
      <c r="BH594" s="13">
        <f t="shared" si="887"/>
        <v>1.5577446431525564E-4</v>
      </c>
      <c r="BI594" s="13">
        <f t="shared" si="888"/>
        <v>4.842769501538715E-5</v>
      </c>
      <c r="BJ594" s="14">
        <f t="shared" si="889"/>
        <v>0.40053001663520116</v>
      </c>
      <c r="BK594" s="14">
        <f t="shared" si="890"/>
        <v>0.24382429799749161</v>
      </c>
      <c r="BL594" s="14">
        <f t="shared" si="891"/>
        <v>0.32995184641773245</v>
      </c>
      <c r="BM594" s="14">
        <f t="shared" si="892"/>
        <v>0.57596188460940145</v>
      </c>
      <c r="BN594" s="14">
        <f t="shared" si="893"/>
        <v>0.42214153086228301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1.6362000000000001</v>
      </c>
      <c r="F595" s="10">
        <f>VLOOKUP(B595,home!$B$2:$E$405,3,FALSE)</f>
        <v>0.97070000000000001</v>
      </c>
      <c r="G595" s="10">
        <f>VLOOKUP(C595,away!$B$2:$E$405,4,FALSE)</f>
        <v>1.0785</v>
      </c>
      <c r="H595" s="10">
        <f>VLOOKUP(A595,away!$A$2:$E$405,3,FALSE)</f>
        <v>1.1547000000000001</v>
      </c>
      <c r="I595" s="10">
        <f>VLOOKUP(C595,away!$B$2:$E$405,3,FALSE)</f>
        <v>1.0698000000000001</v>
      </c>
      <c r="J595" s="10">
        <f>VLOOKUP(B595,home!$B$2:$E$405,4,FALSE)</f>
        <v>1.2736000000000001</v>
      </c>
      <c r="K595" s="12">
        <f t="shared" si="838"/>
        <v>1.71293769819</v>
      </c>
      <c r="L595" s="12">
        <f t="shared" si="839"/>
        <v>1.5732756092160003</v>
      </c>
      <c r="M595" s="13">
        <f t="shared" si="840"/>
        <v>3.7395185701507148E-2</v>
      </c>
      <c r="N595" s="13">
        <f t="shared" si="841"/>
        <v>6.4055623318927252E-2</v>
      </c>
      <c r="O595" s="13">
        <f t="shared" si="842"/>
        <v>5.8832933566284114E-2</v>
      </c>
      <c r="P595" s="13">
        <f t="shared" si="843"/>
        <v>0.1007771498007959</v>
      </c>
      <c r="Q595" s="13">
        <f t="shared" si="844"/>
        <v>5.4861645982024469E-2</v>
      </c>
      <c r="R595" s="13">
        <f t="shared" si="845"/>
        <v>4.6280209699230072E-2</v>
      </c>
      <c r="S595" s="13">
        <f t="shared" si="846"/>
        <v>6.789666725443444E-2</v>
      </c>
      <c r="T595" s="13">
        <f t="shared" si="847"/>
        <v>8.6312489504962078E-2</v>
      </c>
      <c r="U595" s="13">
        <f t="shared" si="848"/>
        <v>7.927511587394967E-2</v>
      </c>
      <c r="V595" s="13">
        <f t="shared" si="849"/>
        <v>2.033069967137854E-2</v>
      </c>
      <c r="W595" s="13">
        <f t="shared" si="850"/>
        <v>3.1324860529121229E-2</v>
      </c>
      <c r="X595" s="13">
        <f t="shared" si="851"/>
        <v>4.9282639032559437E-2</v>
      </c>
      <c r="Y595" s="13">
        <f t="shared" si="852"/>
        <v>3.876758697386111E-2</v>
      </c>
      <c r="Z595" s="13">
        <f t="shared" si="853"/>
        <v>2.4270508369733483E-2</v>
      </c>
      <c r="AA595" s="13">
        <f t="shared" si="854"/>
        <v>4.1573868740752404E-2</v>
      </c>
      <c r="AB595" s="13">
        <f t="shared" si="855"/>
        <v>3.5606723512818808E-2</v>
      </c>
      <c r="AC595" s="13">
        <f t="shared" si="856"/>
        <v>3.4243545123225087E-3</v>
      </c>
      <c r="AD595" s="13">
        <f t="shared" si="857"/>
        <v>1.3414383622718924E-2</v>
      </c>
      <c r="AE595" s="13">
        <f t="shared" si="858"/>
        <v>2.1104522566290248E-2</v>
      </c>
      <c r="AF595" s="13">
        <f t="shared" si="859"/>
        <v>1.6601615298846562E-2</v>
      </c>
      <c r="AG595" s="13">
        <f t="shared" si="860"/>
        <v>8.7063054744208335E-3</v>
      </c>
      <c r="AH595" s="13">
        <f t="shared" si="861"/>
        <v>9.5460497103436182E-3</v>
      </c>
      <c r="AI595" s="13">
        <f t="shared" si="862"/>
        <v>1.6351788417643315E-2</v>
      </c>
      <c r="AJ595" s="13">
        <f t="shared" si="863"/>
        <v>1.4004797406703922E-2</v>
      </c>
      <c r="AK595" s="13">
        <f t="shared" si="864"/>
        <v>7.9964484778189023E-3</v>
      </c>
      <c r="AL595" s="13">
        <f t="shared" si="865"/>
        <v>3.6913488320551173E-4</v>
      </c>
      <c r="AM595" s="13">
        <f t="shared" si="866"/>
        <v>4.5956006810675539E-3</v>
      </c>
      <c r="AN595" s="13">
        <f t="shared" si="867"/>
        <v>7.2301464612200203E-3</v>
      </c>
      <c r="AO595" s="13">
        <f t="shared" si="868"/>
        <v>5.6875065392484204E-3</v>
      </c>
      <c r="AP595" s="13">
        <f t="shared" si="869"/>
        <v>2.9826717718186816E-3</v>
      </c>
      <c r="AQ595" s="13">
        <f t="shared" si="870"/>
        <v>1.1731411872248508E-3</v>
      </c>
      <c r="AR595" s="13">
        <f t="shared" si="871"/>
        <v>3.0037134347294155E-3</v>
      </c>
      <c r="AS595" s="13">
        <f t="shared" si="872"/>
        <v>5.1451739769077841E-3</v>
      </c>
      <c r="AT595" s="13">
        <f t="shared" si="873"/>
        <v>4.4066812343957545E-3</v>
      </c>
      <c r="AU595" s="13">
        <f t="shared" si="874"/>
        <v>2.516123470100978E-3</v>
      </c>
      <c r="AV595" s="13">
        <f t="shared" si="875"/>
        <v>1.0774906863091507E-3</v>
      </c>
      <c r="AW595" s="13">
        <f t="shared" si="876"/>
        <v>2.7633059000368357E-5</v>
      </c>
      <c r="AX595" s="13">
        <f t="shared" si="877"/>
        <v>1.3119962754047101E-3</v>
      </c>
      <c r="AY595" s="13">
        <f t="shared" si="878"/>
        <v>2.0641317394764682E-3</v>
      </c>
      <c r="AZ595" s="13">
        <f t="shared" si="879"/>
        <v>1.6237240599634619E-3</v>
      </c>
      <c r="BA595" s="13">
        <f t="shared" si="880"/>
        <v>8.5152181987923118E-4</v>
      </c>
      <c r="BB595" s="13">
        <f t="shared" si="881"/>
        <v>3.349196274828036E-4</v>
      </c>
      <c r="BC595" s="13">
        <f t="shared" si="882"/>
        <v>1.0538417619328074E-4</v>
      </c>
      <c r="BD595" s="13">
        <f t="shared" si="883"/>
        <v>7.8761151398903473E-4</v>
      </c>
      <c r="BE595" s="13">
        <f t="shared" si="884"/>
        <v>1.3491294538403181E-3</v>
      </c>
      <c r="BF595" s="13">
        <f t="shared" si="885"/>
        <v>1.1554873506107832E-3</v>
      </c>
      <c r="BG595" s="13">
        <f t="shared" si="886"/>
        <v>6.5975928088096573E-4</v>
      </c>
      <c r="BH595" s="13">
        <f t="shared" si="887"/>
        <v>2.8253163598793271E-4</v>
      </c>
      <c r="BI595" s="13">
        <f t="shared" si="888"/>
        <v>9.6791818043004798E-5</v>
      </c>
      <c r="BJ595" s="14">
        <f t="shared" si="889"/>
        <v>0.41239241664271165</v>
      </c>
      <c r="BK595" s="14">
        <f t="shared" si="890"/>
        <v>0.23225732356312051</v>
      </c>
      <c r="BL595" s="14">
        <f t="shared" si="891"/>
        <v>0.32994842926133988</v>
      </c>
      <c r="BM595" s="14">
        <f t="shared" si="892"/>
        <v>0.63462943108766046</v>
      </c>
      <c r="BN595" s="14">
        <f t="shared" si="893"/>
        <v>0.36220274806876895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1.6362000000000001</v>
      </c>
      <c r="F596" s="10">
        <f>VLOOKUP(B596,home!$B$2:$E$405,3,FALSE)</f>
        <v>1.1145</v>
      </c>
      <c r="G596" s="10">
        <f>VLOOKUP(C596,away!$B$2:$E$405,4,FALSE)</f>
        <v>1.1863999999999999</v>
      </c>
      <c r="H596" s="10">
        <f>VLOOKUP(A596,away!$A$2:$E$405,3,FALSE)</f>
        <v>1.1547000000000001</v>
      </c>
      <c r="I596" s="10">
        <f>VLOOKUP(C596,away!$B$2:$E$405,3,FALSE)</f>
        <v>1.2736000000000001</v>
      </c>
      <c r="J596" s="10">
        <f>VLOOKUP(B596,home!$B$2:$E$405,4,FALSE)</f>
        <v>0.71319999999999995</v>
      </c>
      <c r="K596" s="12">
        <f t="shared" si="838"/>
        <v>2.1634536693599999</v>
      </c>
      <c r="L596" s="12">
        <f t="shared" si="839"/>
        <v>1.048850406144</v>
      </c>
      <c r="M596" s="13">
        <f t="shared" si="840"/>
        <v>4.0263735627608141E-2</v>
      </c>
      <c r="N596" s="13">
        <f t="shared" si="841"/>
        <v>8.7108726585689786E-2</v>
      </c>
      <c r="O596" s="13">
        <f t="shared" si="842"/>
        <v>4.2230635465891432E-2</v>
      </c>
      <c r="P596" s="13">
        <f t="shared" si="843"/>
        <v>9.1364023258087373E-2</v>
      </c>
      <c r="Q596" s="13">
        <f t="shared" si="844"/>
        <v>9.4227847082543795E-2</v>
      </c>
      <c r="R596" s="13">
        <f t="shared" si="845"/>
        <v>2.2146809580059722E-2</v>
      </c>
      <c r="S596" s="13">
        <f t="shared" si="846"/>
        <v>5.1829423026639627E-2</v>
      </c>
      <c r="T596" s="13">
        <f t="shared" si="847"/>
        <v>9.8830915682600787E-2</v>
      </c>
      <c r="U596" s="13">
        <f t="shared" si="848"/>
        <v>4.7913596450597402E-2</v>
      </c>
      <c r="V596" s="13">
        <f t="shared" si="849"/>
        <v>1.3067575400177256E-2</v>
      </c>
      <c r="W596" s="13">
        <f t="shared" si="850"/>
        <v>6.7952527175540789E-2</v>
      </c>
      <c r="X596" s="13">
        <f t="shared" si="851"/>
        <v>7.1272035726577143E-2</v>
      </c>
      <c r="Y596" s="13">
        <f t="shared" si="852"/>
        <v>3.737685180926506E-2</v>
      </c>
      <c r="Z596" s="13">
        <f t="shared" si="853"/>
        <v>7.7428967409464916E-3</v>
      </c>
      <c r="AA596" s="13">
        <f t="shared" si="854"/>
        <v>1.6751398365676271E-2</v>
      </c>
      <c r="AB596" s="13">
        <f t="shared" si="855"/>
        <v>1.8120437130566724E-2</v>
      </c>
      <c r="AC596" s="13">
        <f t="shared" si="856"/>
        <v>1.8532592731689502E-3</v>
      </c>
      <c r="AD596" s="13">
        <f t="shared" si="857"/>
        <v>3.6753036065052209E-2</v>
      </c>
      <c r="AE596" s="13">
        <f t="shared" si="858"/>
        <v>3.8548436803855085E-2</v>
      </c>
      <c r="AF596" s="13">
        <f t="shared" si="859"/>
        <v>2.0215771798969863E-2</v>
      </c>
      <c r="AG596" s="13">
        <f t="shared" si="860"/>
        <v>7.0677734872879889E-3</v>
      </c>
      <c r="AH596" s="13">
        <f t="shared" si="861"/>
        <v>2.030285097868195E-3</v>
      </c>
      <c r="AI596" s="13">
        <f t="shared" si="862"/>
        <v>4.3924277448298731E-3</v>
      </c>
      <c r="AJ596" s="13">
        <f t="shared" si="863"/>
        <v>4.7514069609754309E-3</v>
      </c>
      <c r="AK596" s="13">
        <f t="shared" si="864"/>
        <v>3.4264829414483141E-3</v>
      </c>
      <c r="AL596" s="13">
        <f t="shared" si="865"/>
        <v>1.6821213501210604E-4</v>
      </c>
      <c r="AM596" s="13">
        <f t="shared" si="866"/>
        <v>1.5902698147011521E-2</v>
      </c>
      <c r="AN596" s="13">
        <f t="shared" si="867"/>
        <v>1.6679551410278465E-2</v>
      </c>
      <c r="AO596" s="13">
        <f t="shared" si="868"/>
        <v>8.7471771354851492E-3</v>
      </c>
      <c r="AP596" s="13">
        <f t="shared" si="869"/>
        <v>3.0581600970557036E-3</v>
      </c>
      <c r="AQ596" s="13">
        <f t="shared" si="870"/>
        <v>8.0188811496256221E-4</v>
      </c>
      <c r="AR596" s="13">
        <f t="shared" si="871"/>
        <v>4.2589306989743359E-4</v>
      </c>
      <c r="AS596" s="13">
        <f t="shared" si="872"/>
        <v>9.2139992482459759E-4</v>
      </c>
      <c r="AT596" s="13">
        <f t="shared" si="873"/>
        <v>9.9670302415490208E-4</v>
      </c>
      <c r="AU596" s="13">
        <f t="shared" si="874"/>
        <v>7.1877360495671062E-4</v>
      </c>
      <c r="AV596" s="13">
        <f t="shared" si="875"/>
        <v>3.8875834827067771E-4</v>
      </c>
      <c r="AW596" s="13">
        <f t="shared" si="876"/>
        <v>1.0602687764658729E-5</v>
      </c>
      <c r="AX596" s="13">
        <f t="shared" si="877"/>
        <v>5.7341251098127644E-3</v>
      </c>
      <c r="AY596" s="13">
        <f t="shared" si="878"/>
        <v>6.0142394503076256E-3</v>
      </c>
      <c r="AZ596" s="13">
        <f t="shared" si="879"/>
        <v>3.1540187450512106E-3</v>
      </c>
      <c r="BA596" s="13">
        <f t="shared" si="880"/>
        <v>1.1026979472442506E-3</v>
      </c>
      <c r="BB596" s="13">
        <f t="shared" si="881"/>
        <v>2.891412974553218E-4</v>
      </c>
      <c r="BC596" s="13">
        <f t="shared" si="882"/>
        <v>6.0653193453803497E-5</v>
      </c>
      <c r="BD596" s="13">
        <f t="shared" si="883"/>
        <v>7.4449686555973007E-5</v>
      </c>
      <c r="BE596" s="13">
        <f t="shared" si="884"/>
        <v>1.6106844756222163E-4</v>
      </c>
      <c r="BF596" s="13">
        <f t="shared" si="885"/>
        <v>1.7423206194830363E-4</v>
      </c>
      <c r="BG596" s="13">
        <f t="shared" si="886"/>
        <v>1.2564766458073877E-4</v>
      </c>
      <c r="BH596" s="13">
        <f t="shared" si="887"/>
        <v>6.7958225245928452E-5</v>
      </c>
      <c r="BI596" s="13">
        <f t="shared" si="888"/>
        <v>2.9404894354299452E-5</v>
      </c>
      <c r="BJ596" s="14">
        <f t="shared" si="889"/>
        <v>0.62089827286550081</v>
      </c>
      <c r="BK596" s="14">
        <f t="shared" si="890"/>
        <v>0.20456046817100107</v>
      </c>
      <c r="BL596" s="14">
        <f t="shared" si="891"/>
        <v>0.16584776869026516</v>
      </c>
      <c r="BM596" s="14">
        <f t="shared" si="892"/>
        <v>0.61570399210529048</v>
      </c>
      <c r="BN596" s="14">
        <f t="shared" si="893"/>
        <v>0.37734177759988019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1.6362000000000001</v>
      </c>
      <c r="F597" s="10">
        <f>VLOOKUP(B597,home!$B$2:$E$405,3,FALSE)</f>
        <v>0.89880000000000004</v>
      </c>
      <c r="G597" s="10">
        <f>VLOOKUP(C597,away!$B$2:$E$405,4,FALSE)</f>
        <v>1.0065999999999999</v>
      </c>
      <c r="H597" s="10">
        <f>VLOOKUP(A597,away!$A$2:$E$405,3,FALSE)</f>
        <v>1.1547000000000001</v>
      </c>
      <c r="I597" s="10">
        <f>VLOOKUP(C597,away!$B$2:$E$405,3,FALSE)</f>
        <v>0.96789999999999998</v>
      </c>
      <c r="J597" s="10">
        <f>VLOOKUP(B597,home!$B$2:$E$405,4,FALSE)</f>
        <v>0.86599999999999999</v>
      </c>
      <c r="K597" s="12">
        <f t="shared" si="838"/>
        <v>1.4803226292959999</v>
      </c>
      <c r="L597" s="12">
        <f t="shared" si="839"/>
        <v>0.96787115658000011</v>
      </c>
      <c r="M597" s="13">
        <f t="shared" si="840"/>
        <v>8.64495920414102E-2</v>
      </c>
      <c r="N597" s="13">
        <f t="shared" si="841"/>
        <v>0.1279732873923069</v>
      </c>
      <c r="O597" s="13">
        <f t="shared" si="842"/>
        <v>8.3672066634988856E-2</v>
      </c>
      <c r="P597" s="13">
        <f t="shared" si="843"/>
        <v>0.12386165367973681</v>
      </c>
      <c r="Q597" s="13">
        <f t="shared" si="844"/>
        <v>9.4720876636116197E-2</v>
      </c>
      <c r="R597" s="13">
        <f t="shared" si="845"/>
        <v>4.049188995372275E-2</v>
      </c>
      <c r="S597" s="13">
        <f t="shared" si="846"/>
        <v>4.4366054512235971E-2</v>
      </c>
      <c r="T597" s="13">
        <f t="shared" si="847"/>
        <v>9.1677604422069278E-2</v>
      </c>
      <c r="U597" s="13">
        <f t="shared" si="848"/>
        <v>5.9941061001459149E-2</v>
      </c>
      <c r="V597" s="13">
        <f t="shared" si="849"/>
        <v>7.0628864615612163E-3</v>
      </c>
      <c r="W597" s="13">
        <f t="shared" si="850"/>
        <v>4.6739152383732524E-2</v>
      </c>
      <c r="X597" s="13">
        <f t="shared" si="851"/>
        <v>4.5237477475212069E-2</v>
      </c>
      <c r="Y597" s="13">
        <f t="shared" si="852"/>
        <v>2.1892024822347603E-2</v>
      </c>
      <c r="Z597" s="13">
        <f t="shared" si="853"/>
        <v>1.3063644120539909E-2</v>
      </c>
      <c r="AA597" s="13">
        <f t="shared" si="854"/>
        <v>1.933840801270487E-2</v>
      </c>
      <c r="AB597" s="13">
        <f t="shared" si="855"/>
        <v>1.4313541497883053E-2</v>
      </c>
      <c r="AC597" s="13">
        <f t="shared" si="856"/>
        <v>6.324645208144454E-4</v>
      </c>
      <c r="AD597" s="13">
        <f t="shared" si="857"/>
        <v>1.7297256236938331E-2</v>
      </c>
      <c r="AE597" s="13">
        <f t="shared" si="858"/>
        <v>1.6741515399706121E-2</v>
      </c>
      <c r="AF597" s="13">
        <f t="shared" si="859"/>
        <v>8.1018149364077228E-3</v>
      </c>
      <c r="AG597" s="13">
        <f t="shared" si="860"/>
        <v>2.6138376642993546E-3</v>
      </c>
      <c r="AH597" s="13">
        <f t="shared" si="861"/>
        <v>3.1609810860241195E-3</v>
      </c>
      <c r="AI597" s="13">
        <f t="shared" si="862"/>
        <v>4.6792718324181496E-3</v>
      </c>
      <c r="AJ597" s="13">
        <f t="shared" si="863"/>
        <v>3.4634159910779737E-3</v>
      </c>
      <c r="AK597" s="13">
        <f t="shared" si="864"/>
        <v>1.7089910220861192E-3</v>
      </c>
      <c r="AL597" s="13">
        <f t="shared" si="865"/>
        <v>3.6246834527253655E-5</v>
      </c>
      <c r="AM597" s="13">
        <f t="shared" si="866"/>
        <v>5.1211039664542319E-3</v>
      </c>
      <c r="AN597" s="13">
        <f t="shared" si="867"/>
        <v>4.9565688189784829E-3</v>
      </c>
      <c r="AO597" s="13">
        <f t="shared" si="868"/>
        <v>2.3986599977465352E-3</v>
      </c>
      <c r="AP597" s="13">
        <f t="shared" si="869"/>
        <v>7.7386460875370649E-4</v>
      </c>
      <c r="AQ597" s="13">
        <f t="shared" si="870"/>
        <v>1.8725030847769475E-4</v>
      </c>
      <c r="AR597" s="13">
        <f t="shared" si="871"/>
        <v>6.118844839315341E-4</v>
      </c>
      <c r="AS597" s="13">
        <f t="shared" si="872"/>
        <v>9.0578644807895459E-4</v>
      </c>
      <c r="AT597" s="13">
        <f t="shared" si="873"/>
        <v>6.7042808820046141E-4</v>
      </c>
      <c r="AU597" s="13">
        <f t="shared" si="874"/>
        <v>3.308166234262659E-4</v>
      </c>
      <c r="AV597" s="13">
        <f t="shared" si="875"/>
        <v>1.2242883345129862E-4</v>
      </c>
      <c r="AW597" s="13">
        <f t="shared" si="876"/>
        <v>1.4425853260536385E-6</v>
      </c>
      <c r="AX597" s="13">
        <f t="shared" si="877"/>
        <v>1.2634810147532855E-3</v>
      </c>
      <c r="AY597" s="13">
        <f t="shared" si="878"/>
        <v>1.2228868310661344E-3</v>
      </c>
      <c r="AZ597" s="13">
        <f t="shared" si="879"/>
        <v>5.9179844577521539E-4</v>
      </c>
      <c r="BA597" s="13">
        <f t="shared" si="880"/>
        <v>1.9092821539156809E-4</v>
      </c>
      <c r="BB597" s="13">
        <f t="shared" si="881"/>
        <v>4.6198478163698083E-5</v>
      </c>
      <c r="BC597" s="13">
        <f t="shared" si="882"/>
        <v>8.9428348985068716E-6</v>
      </c>
      <c r="BD597" s="13">
        <f t="shared" si="883"/>
        <v>9.8704223859361694E-5</v>
      </c>
      <c r="BE597" s="13">
        <f t="shared" si="884"/>
        <v>1.4611409618611127E-4</v>
      </c>
      <c r="BF597" s="13">
        <f t="shared" si="885"/>
        <v>1.0814800152171645E-4</v>
      </c>
      <c r="BG597" s="13">
        <f t="shared" si="886"/>
        <v>5.3364644655245038E-5</v>
      </c>
      <c r="BH597" s="13">
        <f t="shared" si="887"/>
        <v>1.9749222771874759E-5</v>
      </c>
      <c r="BI597" s="13">
        <f t="shared" si="888"/>
        <v>5.8470442760428109E-6</v>
      </c>
      <c r="BJ597" s="14">
        <f t="shared" si="889"/>
        <v>0.48975653088959514</v>
      </c>
      <c r="BK597" s="14">
        <f t="shared" si="890"/>
        <v>0.26363178488135203</v>
      </c>
      <c r="BL597" s="14">
        <f t="shared" si="891"/>
        <v>0.23384289874272388</v>
      </c>
      <c r="BM597" s="14">
        <f t="shared" si="892"/>
        <v>0.44190404805018912</v>
      </c>
      <c r="BN597" s="14">
        <f t="shared" si="893"/>
        <v>0.55716936633828174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1.3193999999999999</v>
      </c>
      <c r="F598" s="10">
        <f>VLOOKUP(B598,home!$B$2:$E$405,3,FALSE)</f>
        <v>0.62009999999999998</v>
      </c>
      <c r="G598" s="10">
        <f>VLOOKUP(C598,away!$B$2:$E$405,4,FALSE)</f>
        <v>0.58950000000000002</v>
      </c>
      <c r="H598" s="10">
        <f>VLOOKUP(A598,away!$A$2:$E$405,3,FALSE)</f>
        <v>1.0076000000000001</v>
      </c>
      <c r="I598" s="10">
        <f>VLOOKUP(C598,away!$B$2:$E$405,3,FALSE)</f>
        <v>1.9849000000000001</v>
      </c>
      <c r="J598" s="10">
        <f>VLOOKUP(B598,home!$B$2:$E$405,4,FALSE)</f>
        <v>0.63160000000000005</v>
      </c>
      <c r="K598" s="12">
        <f t="shared" si="838"/>
        <v>0.48230528463</v>
      </c>
      <c r="L598" s="12">
        <f t="shared" si="839"/>
        <v>1.2631906775840003</v>
      </c>
      <c r="M598" s="13">
        <f t="shared" si="840"/>
        <v>0.17455839312732602</v>
      </c>
      <c r="N598" s="13">
        <f t="shared" si="841"/>
        <v>8.4190435481830417E-2</v>
      </c>
      <c r="O598" s="13">
        <f t="shared" si="842"/>
        <v>0.22050053489248128</v>
      </c>
      <c r="P598" s="13">
        <f t="shared" si="843"/>
        <v>0.10634857324238543</v>
      </c>
      <c r="Q598" s="13">
        <f t="shared" si="844"/>
        <v>2.0302745974093935E-2</v>
      </c>
      <c r="R598" s="13">
        <f t="shared" si="845"/>
        <v>0.13926711003923398</v>
      </c>
      <c r="S598" s="13">
        <f t="shared" si="846"/>
        <v>1.6198045290267547E-2</v>
      </c>
      <c r="T598" s="13">
        <f t="shared" si="847"/>
        <v>2.5646239443831553E-2</v>
      </c>
      <c r="U598" s="13">
        <f t="shared" si="848"/>
        <v>6.7169263147070279E-2</v>
      </c>
      <c r="V598" s="13">
        <f t="shared" si="849"/>
        <v>1.096506049143217E-3</v>
      </c>
      <c r="W598" s="13">
        <f t="shared" si="850"/>
        <v>3.2640405586019882E-3</v>
      </c>
      <c r="X598" s="13">
        <f t="shared" si="851"/>
        <v>4.1231056048821046E-3</v>
      </c>
      <c r="Y598" s="13">
        <f t="shared" si="852"/>
        <v>2.6041342813907077E-3</v>
      </c>
      <c r="Z598" s="13">
        <f t="shared" si="853"/>
        <v>5.8640305031875152E-2</v>
      </c>
      <c r="AA598" s="13">
        <f t="shared" si="854"/>
        <v>2.8282529009188567E-2</v>
      </c>
      <c r="AB598" s="13">
        <f t="shared" si="855"/>
        <v>6.8204066019164613E-3</v>
      </c>
      <c r="AC598" s="13">
        <f t="shared" si="856"/>
        <v>4.1752451639838703E-5</v>
      </c>
      <c r="AD598" s="13">
        <f t="shared" si="857"/>
        <v>3.9356600266509891E-4</v>
      </c>
      <c r="AE598" s="13">
        <f t="shared" si="858"/>
        <v>4.9714890558055281E-4</v>
      </c>
      <c r="AF598" s="13">
        <f t="shared" si="859"/>
        <v>3.139969314502214E-4</v>
      </c>
      <c r="AG598" s="13">
        <f t="shared" si="860"/>
        <v>1.3221266553263398E-4</v>
      </c>
      <c r="AH598" s="13">
        <f t="shared" si="861"/>
        <v>1.8518471661736719E-2</v>
      </c>
      <c r="AI598" s="13">
        <f t="shared" si="862"/>
        <v>8.9315567457265189E-3</v>
      </c>
      <c r="AJ598" s="13">
        <f t="shared" si="863"/>
        <v>2.1538685092183122E-3</v>
      </c>
      <c r="AK598" s="13">
        <f t="shared" si="864"/>
        <v>3.4627405479804407E-4</v>
      </c>
      <c r="AL598" s="13">
        <f t="shared" si="865"/>
        <v>1.0174964564504666E-6</v>
      </c>
      <c r="AM598" s="13">
        <f t="shared" si="866"/>
        <v>3.7963792587216381E-5</v>
      </c>
      <c r="AN598" s="13">
        <f t="shared" si="867"/>
        <v>4.7955508881904312E-5</v>
      </c>
      <c r="AO598" s="13">
        <f t="shared" si="868"/>
        <v>3.0288475879209132E-5</v>
      </c>
      <c r="AP598" s="13">
        <f t="shared" si="869"/>
        <v>1.2753373456281607E-5</v>
      </c>
      <c r="AQ598" s="13">
        <f t="shared" si="870"/>
        <v>4.027485614430544E-6</v>
      </c>
      <c r="AR598" s="13">
        <f t="shared" si="871"/>
        <v>4.6784721532418623E-3</v>
      </c>
      <c r="AS598" s="13">
        <f t="shared" si="872"/>
        <v>2.2564518435028457E-3</v>
      </c>
      <c r="AT598" s="13">
        <f t="shared" si="873"/>
        <v>5.4414932431726408E-4</v>
      </c>
      <c r="AU598" s="13">
        <f t="shared" si="874"/>
        <v>8.7482031582020094E-5</v>
      </c>
      <c r="AV598" s="13">
        <f t="shared" si="875"/>
        <v>1.0548261535544211E-5</v>
      </c>
      <c r="AW598" s="13">
        <f t="shared" si="876"/>
        <v>1.72195317318639E-8</v>
      </c>
      <c r="AX598" s="13">
        <f t="shared" si="877"/>
        <v>3.0516896315686142E-6</v>
      </c>
      <c r="AY598" s="13">
        <f t="shared" si="878"/>
        <v>3.854865893477226E-6</v>
      </c>
      <c r="AZ598" s="13">
        <f t="shared" si="879"/>
        <v>2.4347153299884754E-6</v>
      </c>
      <c r="BA598" s="13">
        <f t="shared" si="880"/>
        <v>1.0251699024707648E-6</v>
      </c>
      <c r="BB598" s="13">
        <f t="shared" si="881"/>
        <v>3.2374626593519243E-7</v>
      </c>
      <c r="BC598" s="13">
        <f t="shared" si="882"/>
        <v>8.179065300639312E-8</v>
      </c>
      <c r="BD598" s="13">
        <f t="shared" si="883"/>
        <v>9.8496706821857576E-4</v>
      </c>
      <c r="BE598" s="13">
        <f t="shared" si="884"/>
        <v>4.7505482218833687E-4</v>
      </c>
      <c r="BF598" s="13">
        <f t="shared" si="885"/>
        <v>1.1456072561519991E-4</v>
      </c>
      <c r="BG598" s="13">
        <f t="shared" si="886"/>
        <v>1.8417747791752779E-5</v>
      </c>
      <c r="BH598" s="13">
        <f t="shared" si="887"/>
        <v>2.2207442727362193E-6</v>
      </c>
      <c r="BI598" s="13">
        <f t="shared" si="888"/>
        <v>2.1421533971049696E-7</v>
      </c>
      <c r="BJ598" s="14">
        <f t="shared" si="889"/>
        <v>0.14161138646395466</v>
      </c>
      <c r="BK598" s="14">
        <f t="shared" si="890"/>
        <v>0.29824814252311199</v>
      </c>
      <c r="BL598" s="14">
        <f t="shared" si="891"/>
        <v>0.5011625535989761</v>
      </c>
      <c r="BM598" s="14">
        <f t="shared" si="892"/>
        <v>0.25449075721420528</v>
      </c>
      <c r="BN598" s="14">
        <f t="shared" si="893"/>
        <v>0.74516779275735112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1.2378</v>
      </c>
      <c r="F599" s="10">
        <f>VLOOKUP(B599,home!$B$2:$E$405,3,FALSE)</f>
        <v>0.52270000000000005</v>
      </c>
      <c r="G599" s="10">
        <f>VLOOKUP(C599,away!$B$2:$E$405,4,FALSE)</f>
        <v>0.90290000000000004</v>
      </c>
      <c r="H599" s="10">
        <f>VLOOKUP(A599,away!$A$2:$E$405,3,FALSE)</f>
        <v>0.96950000000000003</v>
      </c>
      <c r="I599" s="10">
        <f>VLOOKUP(C599,away!$B$2:$E$405,3,FALSE)</f>
        <v>0.78879999999999995</v>
      </c>
      <c r="J599" s="10">
        <f>VLOOKUP(B599,home!$B$2:$E$405,4,FALSE)</f>
        <v>0.66739999999999999</v>
      </c>
      <c r="K599" s="12">
        <f t="shared" si="838"/>
        <v>0.58417454837400007</v>
      </c>
      <c r="L599" s="12">
        <f t="shared" si="839"/>
        <v>0.51038854383999999</v>
      </c>
      <c r="M599" s="13">
        <f t="shared" si="840"/>
        <v>0.33468580184212687</v>
      </c>
      <c r="N599" s="13">
        <f t="shared" si="841"/>
        <v>0.1955149271383145</v>
      </c>
      <c r="O599" s="13">
        <f t="shared" si="842"/>
        <v>0.1708197990461259</v>
      </c>
      <c r="P599" s="13">
        <f t="shared" si="843"/>
        <v>9.9788578961108043E-2</v>
      </c>
      <c r="Q599" s="13">
        <f t="shared" si="844"/>
        <v>5.7107422130700199E-2</v>
      </c>
      <c r="R599" s="13">
        <f t="shared" si="845"/>
        <v>4.3592234247096809E-2</v>
      </c>
      <c r="S599" s="13">
        <f t="shared" si="846"/>
        <v>7.4381408146605692E-3</v>
      </c>
      <c r="T599" s="13">
        <f t="shared" si="847"/>
        <v>2.9146974023744263E-2</v>
      </c>
      <c r="U599" s="13">
        <f t="shared" si="848"/>
        <v>2.5465473753911394E-2</v>
      </c>
      <c r="V599" s="13">
        <f t="shared" si="849"/>
        <v>2.4641403234591428E-4</v>
      </c>
      <c r="W599" s="13">
        <f t="shared" si="850"/>
        <v>1.1120234177335056E-2</v>
      </c>
      <c r="X599" s="13">
        <f t="shared" si="851"/>
        <v>5.6756401289298391E-3</v>
      </c>
      <c r="Y599" s="13">
        <f t="shared" si="852"/>
        <v>1.4483908503821852E-3</v>
      </c>
      <c r="Z599" s="13">
        <f t="shared" si="853"/>
        <v>7.4163256533693062E-3</v>
      </c>
      <c r="AA599" s="13">
        <f t="shared" si="854"/>
        <v>4.3324286891515251E-3</v>
      </c>
      <c r="AB599" s="13">
        <f t="shared" si="855"/>
        <v>1.2654472864238266E-3</v>
      </c>
      <c r="AC599" s="13">
        <f t="shared" si="856"/>
        <v>4.591863844487607E-6</v>
      </c>
      <c r="AD599" s="13">
        <f t="shared" si="857"/>
        <v>1.6240394445894563E-3</v>
      </c>
      <c r="AE599" s="13">
        <f t="shared" si="858"/>
        <v>8.2889112726273486E-4</v>
      </c>
      <c r="AF599" s="13">
        <f t="shared" si="859"/>
        <v>2.1152826772276168E-4</v>
      </c>
      <c r="AG599" s="13">
        <f t="shared" si="860"/>
        <v>3.5987201514672671E-5</v>
      </c>
      <c r="AH599" s="13">
        <f t="shared" si="861"/>
        <v>9.4630191271659922E-4</v>
      </c>
      <c r="AI599" s="13">
        <f t="shared" si="862"/>
        <v>5.5280549248667174E-4</v>
      </c>
      <c r="AJ599" s="13">
        <f t="shared" si="863"/>
        <v>1.6146744945603404E-4</v>
      </c>
      <c r="AK599" s="13">
        <f t="shared" si="864"/>
        <v>3.1441724787693458E-5</v>
      </c>
      <c r="AL599" s="13">
        <f t="shared" si="865"/>
        <v>5.4763669722739164E-8</v>
      </c>
      <c r="AM599" s="13">
        <f t="shared" si="866"/>
        <v>1.8974450181692156E-4</v>
      </c>
      <c r="AN599" s="13">
        <f t="shared" si="867"/>
        <v>9.6843419983984826E-5</v>
      </c>
      <c r="AO599" s="13">
        <f t="shared" si="868"/>
        <v>2.4713886053055785E-5</v>
      </c>
      <c r="AP599" s="13">
        <f t="shared" si="869"/>
        <v>4.204561438415609E-6</v>
      </c>
      <c r="AQ599" s="13">
        <f t="shared" si="870"/>
        <v>5.3648999750968958E-7</v>
      </c>
      <c r="AR599" s="13">
        <f t="shared" si="871"/>
        <v>9.6596331052886406E-5</v>
      </c>
      <c r="AS599" s="13">
        <f t="shared" si="872"/>
        <v>5.6429118067405311E-5</v>
      </c>
      <c r="AT599" s="13">
        <f t="shared" si="873"/>
        <v>1.6482227281084811E-5</v>
      </c>
      <c r="AU599" s="13">
        <f t="shared" si="874"/>
        <v>3.209499226041781E-6</v>
      </c>
      <c r="AV599" s="13">
        <f t="shared" si="875"/>
        <v>4.6872694021991496E-7</v>
      </c>
      <c r="AW599" s="13">
        <f t="shared" si="876"/>
        <v>4.5355879307374357E-10</v>
      </c>
      <c r="AX599" s="13">
        <f t="shared" si="877"/>
        <v>1.8473984775891622E-5</v>
      </c>
      <c r="AY599" s="13">
        <f t="shared" si="878"/>
        <v>9.4289101886896531E-6</v>
      </c>
      <c r="AZ599" s="13">
        <f t="shared" si="879"/>
        <v>2.4062038706017256E-6</v>
      </c>
      <c r="BA599" s="13">
        <f t="shared" si="880"/>
        <v>4.093662965661955E-7</v>
      </c>
      <c r="BB599" s="13">
        <f t="shared" si="881"/>
        <v>5.2233967000398531E-8</v>
      </c>
      <c r="BC599" s="13">
        <f t="shared" si="882"/>
        <v>5.3319236712640059E-9</v>
      </c>
      <c r="BD599" s="13">
        <f t="shared" si="883"/>
        <v>8.2169434577282074E-6</v>
      </c>
      <c r="BE599" s="13">
        <f t="shared" si="884"/>
        <v>4.8001292334330698E-6</v>
      </c>
      <c r="BF599" s="13">
        <f t="shared" si="885"/>
        <v>1.402056663538799E-6</v>
      </c>
      <c r="BG599" s="13">
        <f t="shared" si="886"/>
        <v>2.7301527273917849E-7</v>
      </c>
      <c r="BH599" s="13">
        <f t="shared" si="887"/>
        <v>3.9872143412903499E-8</v>
      </c>
      <c r="BI599" s="13">
        <f t="shared" si="888"/>
        <v>4.658458274187254E-9</v>
      </c>
      <c r="BJ599" s="14">
        <f t="shared" si="889"/>
        <v>0.30306085338080796</v>
      </c>
      <c r="BK599" s="14">
        <f t="shared" si="890"/>
        <v>0.44217301118794428</v>
      </c>
      <c r="BL599" s="14">
        <f t="shared" si="891"/>
        <v>0.24735532217995332</v>
      </c>
      <c r="BM599" s="14">
        <f t="shared" si="892"/>
        <v>9.8487320579972559E-2</v>
      </c>
      <c r="BN599" s="14">
        <f t="shared" si="893"/>
        <v>0.90150876336547225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1.4778</v>
      </c>
      <c r="F600" s="10">
        <f>VLOOKUP(B600,home!$B$2:$E$405,3,FALSE)</f>
        <v>0.9667</v>
      </c>
      <c r="G600" s="10">
        <f>VLOOKUP(C600,away!$B$2:$E$405,4,FALSE)</f>
        <v>2.0299999999999998</v>
      </c>
      <c r="H600" s="10">
        <f>VLOOKUP(A600,away!$A$2:$E$405,3,FALSE)</f>
        <v>1.2444</v>
      </c>
      <c r="I600" s="10">
        <f>VLOOKUP(C600,away!$B$2:$E$405,3,FALSE)</f>
        <v>0.4592</v>
      </c>
      <c r="J600" s="10">
        <f>VLOOKUP(B600,home!$B$2:$E$405,4,FALSE)</f>
        <v>1.4923999999999999</v>
      </c>
      <c r="K600" s="12">
        <f t="shared" si="838"/>
        <v>2.9000361978</v>
      </c>
      <c r="L600" s="12">
        <f t="shared" si="839"/>
        <v>0.85279986355199999</v>
      </c>
      <c r="M600" s="13">
        <f t="shared" si="840"/>
        <v>2.3451142576037039E-2</v>
      </c>
      <c r="N600" s="13">
        <f t="shared" si="841"/>
        <v>6.8009162350276153E-2</v>
      </c>
      <c r="O600" s="13">
        <f t="shared" si="842"/>
        <v>1.9999131188982885E-2</v>
      </c>
      <c r="P600" s="13">
        <f t="shared" si="843"/>
        <v>5.7998204372601322E-2</v>
      </c>
      <c r="Q600" s="13">
        <f t="shared" si="844"/>
        <v>9.8614516298928909E-2</v>
      </c>
      <c r="R600" s="13">
        <f t="shared" si="845"/>
        <v>8.5276281745615759E-3</v>
      </c>
      <c r="S600" s="13">
        <f t="shared" si="846"/>
        <v>3.5859571655617727E-2</v>
      </c>
      <c r="T600" s="13">
        <f t="shared" si="847"/>
        <v>8.4098446043973055E-2</v>
      </c>
      <c r="U600" s="13">
        <f t="shared" si="848"/>
        <v>2.4730430387607708E-2</v>
      </c>
      <c r="V600" s="13">
        <f t="shared" si="849"/>
        <v>9.8540129588475696E-3</v>
      </c>
      <c r="W600" s="13">
        <f t="shared" si="850"/>
        <v>9.5328555631810627E-2</v>
      </c>
      <c r="X600" s="13">
        <f t="shared" si="851"/>
        <v>8.1296179235417348E-2</v>
      </c>
      <c r="Y600" s="13">
        <f t="shared" si="852"/>
        <v>3.4664685279631423E-2</v>
      </c>
      <c r="Z600" s="13">
        <f t="shared" si="853"/>
        <v>2.4241200478961017E-3</v>
      </c>
      <c r="AA600" s="13">
        <f t="shared" si="854"/>
        <v>7.0300358867113636E-3</v>
      </c>
      <c r="AB600" s="13">
        <f t="shared" si="855"/>
        <v>1.0193679271647989E-2</v>
      </c>
      <c r="AC600" s="13">
        <f t="shared" si="856"/>
        <v>1.5231535511128231E-3</v>
      </c>
      <c r="AD600" s="13">
        <f t="shared" si="857"/>
        <v>6.9114065504060476E-2</v>
      </c>
      <c r="AE600" s="13">
        <f t="shared" si="858"/>
        <v>5.894046563138676E-2</v>
      </c>
      <c r="AF600" s="13">
        <f t="shared" si="859"/>
        <v>2.5132210524068985E-2</v>
      </c>
      <c r="AG600" s="13">
        <f t="shared" si="860"/>
        <v>7.1442485685620583E-3</v>
      </c>
      <c r="AH600" s="13">
        <f t="shared" si="861"/>
        <v>5.1682231151986557E-4</v>
      </c>
      <c r="AI600" s="13">
        <f t="shared" si="862"/>
        <v>1.498803411238278E-3</v>
      </c>
      <c r="AJ600" s="13">
        <f t="shared" si="863"/>
        <v>2.1732920729885634E-3</v>
      </c>
      <c r="AK600" s="13">
        <f t="shared" si="864"/>
        <v>2.1008752266862109E-3</v>
      </c>
      <c r="AL600" s="13">
        <f t="shared" si="865"/>
        <v>1.5067951706295652E-4</v>
      </c>
      <c r="AM600" s="13">
        <f t="shared" si="866"/>
        <v>4.0086658347779129E-2</v>
      </c>
      <c r="AN600" s="13">
        <f t="shared" si="867"/>
        <v>3.4185896769241678E-2</v>
      </c>
      <c r="AO600" s="13">
        <f t="shared" si="868"/>
        <v>1.4576864050106031E-2</v>
      </c>
      <c r="AP600" s="13">
        <f t="shared" si="869"/>
        <v>4.1437158909821597E-3</v>
      </c>
      <c r="AQ600" s="13">
        <f t="shared" si="870"/>
        <v>8.8344008660695965E-4</v>
      </c>
      <c r="AR600" s="13">
        <f t="shared" si="871"/>
        <v>8.8149199348954146E-5</v>
      </c>
      <c r="AS600" s="13">
        <f t="shared" si="872"/>
        <v>2.5563586891905524E-4</v>
      </c>
      <c r="AT600" s="13">
        <f t="shared" si="873"/>
        <v>3.7067663666065813E-4</v>
      </c>
      <c r="AU600" s="13">
        <f t="shared" si="874"/>
        <v>3.5832522133155567E-4</v>
      </c>
      <c r="AV600" s="13">
        <f t="shared" si="875"/>
        <v>2.5978902811155206E-4</v>
      </c>
      <c r="AW600" s="13">
        <f t="shared" si="876"/>
        <v>1.0351475528142987E-5</v>
      </c>
      <c r="AX600" s="13">
        <f t="shared" si="877"/>
        <v>1.9375460042900181E-2</v>
      </c>
      <c r="AY600" s="13">
        <f t="shared" si="878"/>
        <v>1.6523389680842503E-2</v>
      </c>
      <c r="AZ600" s="13">
        <f t="shared" si="879"/>
        <v>7.0455722326195052E-3</v>
      </c>
      <c r="BA600" s="13">
        <f t="shared" si="880"/>
        <v>2.0028210128745583E-3</v>
      </c>
      <c r="BB600" s="13">
        <f t="shared" si="881"/>
        <v>4.2700137162462526E-4</v>
      </c>
      <c r="BC600" s="13">
        <f t="shared" si="882"/>
        <v>7.2829342291599487E-5</v>
      </c>
      <c r="BD600" s="13">
        <f t="shared" si="883"/>
        <v>1.252893752950102E-5</v>
      </c>
      <c r="BE600" s="13">
        <f t="shared" si="884"/>
        <v>3.6334372355527862E-5</v>
      </c>
      <c r="BF600" s="13">
        <f t="shared" si="885"/>
        <v>5.2685497527687243E-5</v>
      </c>
      <c r="BG600" s="13">
        <f t="shared" si="886"/>
        <v>5.0929949976465127E-5</v>
      </c>
      <c r="BH600" s="13">
        <f t="shared" si="887"/>
        <v>3.6924674620973038E-5</v>
      </c>
      <c r="BI600" s="13">
        <f t="shared" si="888"/>
        <v>2.1416578598561755E-5</v>
      </c>
      <c r="BJ600" s="14">
        <f t="shared" si="889"/>
        <v>0.76166618389598484</v>
      </c>
      <c r="BK600" s="14">
        <f t="shared" si="890"/>
        <v>0.14536015431212196</v>
      </c>
      <c r="BL600" s="14">
        <f t="shared" si="891"/>
        <v>7.8314093896924925E-2</v>
      </c>
      <c r="BM600" s="14">
        <f t="shared" si="892"/>
        <v>0.69465172898622551</v>
      </c>
      <c r="BN600" s="14">
        <f t="shared" si="893"/>
        <v>0.27659978496138793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1.2417</v>
      </c>
      <c r="F604" s="10">
        <f>VLOOKUP(B604,home!$B$2:$E$405,3,FALSE)</f>
        <v>0.2301</v>
      </c>
      <c r="G604" s="10">
        <f>VLOOKUP(C604,away!$B$2:$E$405,4,FALSE)</f>
        <v>1.0066999999999999</v>
      </c>
      <c r="H604" s="10">
        <f>VLOOKUP(A604,away!$A$2:$E$405,3,FALSE)</f>
        <v>0.875</v>
      </c>
      <c r="I604" s="10">
        <f>VLOOKUP(C604,away!$B$2:$E$405,3,FALSE)</f>
        <v>0.85709999999999997</v>
      </c>
      <c r="J604" s="10">
        <f>VLOOKUP(B604,home!$B$2:$E$405,4,FALSE)</f>
        <v>0.81630000000000003</v>
      </c>
      <c r="K604" s="12">
        <f t="shared" si="838"/>
        <v>0.28762946163899999</v>
      </c>
      <c r="L604" s="12">
        <f t="shared" si="839"/>
        <v>0.61219438874999998</v>
      </c>
      <c r="M604" s="13">
        <f t="shared" si="840"/>
        <v>0.40664128313603831</v>
      </c>
      <c r="N604" s="13">
        <f t="shared" si="841"/>
        <v>0.11696201334861085</v>
      </c>
      <c r="O604" s="13">
        <f t="shared" si="842"/>
        <v>0.24894351176998261</v>
      </c>
      <c r="P604" s="13">
        <f t="shared" si="843"/>
        <v>7.1603488268922155E-2</v>
      </c>
      <c r="Q604" s="13">
        <f t="shared" si="844"/>
        <v>1.6820860465837233E-2</v>
      </c>
      <c r="R604" s="13">
        <f t="shared" si="845"/>
        <v>7.6200910510651448E-2</v>
      </c>
      <c r="S604" s="13">
        <f t="shared" si="846"/>
        <v>3.1520776080194855E-3</v>
      </c>
      <c r="T604" s="13">
        <f t="shared" si="847"/>
        <v>1.0297636391132264E-2</v>
      </c>
      <c r="U604" s="13">
        <f t="shared" si="848"/>
        <v>2.1917626866580293E-2</v>
      </c>
      <c r="V604" s="13">
        <f t="shared" si="849"/>
        <v>6.1670448292888946E-5</v>
      </c>
      <c r="W604" s="13">
        <f t="shared" si="850"/>
        <v>1.6127250133645009E-3</v>
      </c>
      <c r="X604" s="13">
        <f t="shared" si="851"/>
        <v>9.8730120377851609E-4</v>
      </c>
      <c r="Y604" s="13">
        <f t="shared" si="852"/>
        <v>3.0221012847966389E-4</v>
      </c>
      <c r="Z604" s="13">
        <f t="shared" si="853"/>
        <v>1.5549923277420576E-2</v>
      </c>
      <c r="AA604" s="13">
        <f t="shared" si="854"/>
        <v>4.472616060812235E-3</v>
      </c>
      <c r="AB604" s="13">
        <f t="shared" si="855"/>
        <v>6.4322807484468386E-4</v>
      </c>
      <c r="AC604" s="13">
        <f t="shared" si="856"/>
        <v>6.7870310455569395E-7</v>
      </c>
      <c r="AD604" s="13">
        <f t="shared" si="857"/>
        <v>1.1596680684144509E-4</v>
      </c>
      <c r="AE604" s="13">
        <f t="shared" si="858"/>
        <v>7.0994228429587777E-5</v>
      </c>
      <c r="AF604" s="13">
        <f t="shared" si="859"/>
        <v>2.1731134139114678E-5</v>
      </c>
      <c r="AG604" s="13">
        <f t="shared" si="860"/>
        <v>4.4345594603798576E-6</v>
      </c>
      <c r="AH604" s="13">
        <f t="shared" si="861"/>
        <v>2.3798939439824713E-3</v>
      </c>
      <c r="AI604" s="13">
        <f t="shared" si="862"/>
        <v>6.8452761386559452E-4</v>
      </c>
      <c r="AJ604" s="13">
        <f t="shared" si="863"/>
        <v>9.8445154526595103E-5</v>
      </c>
      <c r="AK604" s="13">
        <f t="shared" si="864"/>
        <v>9.4385755991509047E-6</v>
      </c>
      <c r="AL604" s="13">
        <f t="shared" si="865"/>
        <v>4.7803813140021838E-9</v>
      </c>
      <c r="AM604" s="13">
        <f t="shared" si="866"/>
        <v>6.6710940439597536E-6</v>
      </c>
      <c r="AN604" s="13">
        <f t="shared" si="867"/>
        <v>4.0840063405357067E-6</v>
      </c>
      <c r="AO604" s="13">
        <f t="shared" si="868"/>
        <v>1.2501028826476905E-6</v>
      </c>
      <c r="AP604" s="13">
        <f t="shared" si="869"/>
        <v>2.5510199003903866E-7</v>
      </c>
      <c r="AQ604" s="13">
        <f t="shared" si="870"/>
        <v>3.9043001715214455E-8</v>
      </c>
      <c r="AR604" s="13">
        <f t="shared" si="871"/>
        <v>2.9139154366523517E-4</v>
      </c>
      <c r="AS604" s="13">
        <f t="shared" si="872"/>
        <v>8.3812792830588754E-5</v>
      </c>
      <c r="AT604" s="13">
        <f t="shared" si="873"/>
        <v>1.2053514240161639E-5</v>
      </c>
      <c r="AU604" s="13">
        <f t="shared" si="874"/>
        <v>1.1556486039185708E-6</v>
      </c>
      <c r="AV604" s="13">
        <f t="shared" si="875"/>
        <v>8.3099646447240102E-8</v>
      </c>
      <c r="AW604" s="13">
        <f t="shared" si="876"/>
        <v>2.3382059018424512E-11</v>
      </c>
      <c r="AX604" s="13">
        <f t="shared" si="877"/>
        <v>3.1980053140121374E-7</v>
      </c>
      <c r="AY604" s="13">
        <f t="shared" si="878"/>
        <v>1.9578009084309121E-7</v>
      </c>
      <c r="AZ604" s="13">
        <f t="shared" si="879"/>
        <v>5.9927736521552835E-8</v>
      </c>
      <c r="BA604" s="13">
        <f t="shared" si="880"/>
        <v>1.2229141342994367E-8</v>
      </c>
      <c r="BB604" s="13">
        <f t="shared" si="881"/>
        <v>1.871652927352947E-9</v>
      </c>
      <c r="BC604" s="13">
        <f t="shared" si="882"/>
        <v>2.2916308396259715E-10</v>
      </c>
      <c r="BD604" s="13">
        <f t="shared" si="883"/>
        <v>2.9731377993509591E-5</v>
      </c>
      <c r="BE604" s="13">
        <f t="shared" si="884"/>
        <v>8.551620246058776E-6</v>
      </c>
      <c r="BF604" s="13">
        <f t="shared" si="885"/>
        <v>1.229848963757529E-6</v>
      </c>
      <c r="BG604" s="13">
        <f t="shared" si="886"/>
        <v>1.1791359844762003E-7</v>
      </c>
      <c r="BH604" s="13">
        <f t="shared" si="887"/>
        <v>8.4788562103515415E-9</v>
      </c>
      <c r="BI604" s="13">
        <f t="shared" si="888"/>
        <v>4.8775376941958136E-10</v>
      </c>
      <c r="BJ604" s="14">
        <f t="shared" si="889"/>
        <v>0.14720876246664857</v>
      </c>
      <c r="BK604" s="14">
        <f t="shared" si="890"/>
        <v>0.48145939872484961</v>
      </c>
      <c r="BL604" s="14">
        <f t="shared" si="891"/>
        <v>0.35577833489724325</v>
      </c>
      <c r="BM604" s="14">
        <f t="shared" si="892"/>
        <v>6.2824156109410473E-2</v>
      </c>
      <c r="BN604" s="14">
        <f t="shared" si="893"/>
        <v>0.93717206750004267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1.2417</v>
      </c>
      <c r="F605" s="10">
        <f>VLOOKUP(B605,home!$B$2:$E$405,3,FALSE)</f>
        <v>2.4159999999999999</v>
      </c>
      <c r="G605" s="10">
        <f>VLOOKUP(C605,away!$B$2:$E$405,4,FALSE)</f>
        <v>0.80530000000000002</v>
      </c>
      <c r="H605" s="10">
        <f>VLOOKUP(A605,away!$A$2:$E$405,3,FALSE)</f>
        <v>0.875</v>
      </c>
      <c r="I605" s="10">
        <f>VLOOKUP(C605,away!$B$2:$E$405,3,FALSE)</f>
        <v>0.65310000000000001</v>
      </c>
      <c r="J605" s="10">
        <f>VLOOKUP(B605,home!$B$2:$E$405,4,FALSE)</f>
        <v>0.97960000000000003</v>
      </c>
      <c r="K605" s="12">
        <f t="shared" si="838"/>
        <v>2.4158574801599997</v>
      </c>
      <c r="L605" s="12">
        <f t="shared" si="839"/>
        <v>0.55980466500000003</v>
      </c>
      <c r="M605" s="13">
        <f t="shared" si="840"/>
        <v>5.1013644380850459E-2</v>
      </c>
      <c r="N605" s="13">
        <f t="shared" si="841"/>
        <v>0.12324169436769973</v>
      </c>
      <c r="O605" s="13">
        <f t="shared" si="842"/>
        <v>2.8557676103051124E-2</v>
      </c>
      <c r="P605" s="13">
        <f t="shared" si="843"/>
        <v>6.8991275429542531E-2</v>
      </c>
      <c r="Q605" s="13">
        <f t="shared" si="844"/>
        <v>0.14886718460289994</v>
      </c>
      <c r="R605" s="13">
        <f t="shared" si="845"/>
        <v>7.9933601520235185E-3</v>
      </c>
      <c r="S605" s="13">
        <f t="shared" si="846"/>
        <v>2.3326093161762689E-2</v>
      </c>
      <c r="T605" s="13">
        <f t="shared" si="847"/>
        <v>8.3336544406119567E-2</v>
      </c>
      <c r="U605" s="13">
        <f t="shared" si="848"/>
        <v>1.9310818914878892E-2</v>
      </c>
      <c r="V605" s="13">
        <f t="shared" si="849"/>
        <v>3.5051557448780592E-3</v>
      </c>
      <c r="W605" s="13">
        <f t="shared" si="850"/>
        <v>0.11988063382442514</v>
      </c>
      <c r="X605" s="13">
        <f t="shared" si="851"/>
        <v>6.7109738058069981E-2</v>
      </c>
      <c r="Y605" s="13">
        <f t="shared" si="852"/>
        <v>1.8784172215917806E-2</v>
      </c>
      <c r="Z605" s="13">
        <f t="shared" si="853"/>
        <v>1.4915734340426254E-3</v>
      </c>
      <c r="AA605" s="13">
        <f t="shared" si="854"/>
        <v>3.6034288378398146E-3</v>
      </c>
      <c r="AB605" s="13">
        <f t="shared" si="855"/>
        <v>4.3526852560597856E-3</v>
      </c>
      <c r="AC605" s="13">
        <f t="shared" si="856"/>
        <v>2.9627510486819635E-4</v>
      </c>
      <c r="AD605" s="13">
        <f t="shared" si="857"/>
        <v>7.2403631487764852E-2</v>
      </c>
      <c r="AE605" s="13">
        <f t="shared" si="858"/>
        <v>4.0531890669791661E-2</v>
      </c>
      <c r="AF605" s="13">
        <f t="shared" si="859"/>
        <v>1.1344970739109672E-2</v>
      </c>
      <c r="AG605" s="13">
        <f t="shared" si="860"/>
        <v>2.1169891813473643E-3</v>
      </c>
      <c r="AH605" s="13">
        <f t="shared" si="861"/>
        <v>2.0874744164178286E-4</v>
      </c>
      <c r="AI605" s="13">
        <f t="shared" si="862"/>
        <v>5.043040683545641E-4</v>
      </c>
      <c r="AJ605" s="13">
        <f t="shared" si="863"/>
        <v>6.091633779047468E-4</v>
      </c>
      <c r="AK605" s="13">
        <f t="shared" si="864"/>
        <v>4.9055063438357179E-4</v>
      </c>
      <c r="AL605" s="13">
        <f t="shared" si="865"/>
        <v>1.6027396286591318E-5</v>
      </c>
      <c r="AM605" s="13">
        <f t="shared" si="866"/>
        <v>3.4983370944092942E-2</v>
      </c>
      <c r="AN605" s="13">
        <f t="shared" si="867"/>
        <v>1.9583854251928684E-2</v>
      </c>
      <c r="AO605" s="13">
        <f t="shared" si="868"/>
        <v>5.4815664844548801E-3</v>
      </c>
      <c r="AP605" s="13">
        <f t="shared" si="869"/>
        <v>1.0228688298351643E-3</v>
      </c>
      <c r="AQ605" s="13">
        <f t="shared" si="870"/>
        <v>1.4315168565620401E-4</v>
      </c>
      <c r="AR605" s="13">
        <f t="shared" si="871"/>
        <v>2.337155832757706E-5</v>
      </c>
      <c r="AS605" s="13">
        <f t="shared" si="872"/>
        <v>5.6462354008672781E-5</v>
      </c>
      <c r="AT605" s="13">
        <f t="shared" si="873"/>
        <v>6.8202500139647045E-5</v>
      </c>
      <c r="AU605" s="13">
        <f t="shared" si="874"/>
        <v>5.4922506709326577E-5</v>
      </c>
      <c r="AV605" s="13">
        <f t="shared" si="875"/>
        <v>3.3171237165716107E-5</v>
      </c>
      <c r="AW605" s="13">
        <f t="shared" si="876"/>
        <v>6.0209954341468473E-7</v>
      </c>
      <c r="AX605" s="13">
        <f t="shared" si="877"/>
        <v>1.408580639608316E-2</v>
      </c>
      <c r="AY605" s="13">
        <f t="shared" si="878"/>
        <v>7.8853001308141907E-3</v>
      </c>
      <c r="AZ605" s="13">
        <f t="shared" si="879"/>
        <v>2.2071138990774472E-3</v>
      </c>
      <c r="BA605" s="13">
        <f t="shared" si="880"/>
        <v>4.1185088562996477E-4</v>
      </c>
      <c r="BB605" s="13">
        <f t="shared" si="881"/>
        <v>5.7639011765008931E-5</v>
      </c>
      <c r="BC605" s="13">
        <f t="shared" si="882"/>
        <v>6.4533175344083766E-6</v>
      </c>
      <c r="BD605" s="13">
        <f t="shared" si="883"/>
        <v>2.1805845633495399E-6</v>
      </c>
      <c r="BE605" s="13">
        <f t="shared" si="884"/>
        <v>5.2679815284894132E-6</v>
      </c>
      <c r="BF605" s="13">
        <f t="shared" si="885"/>
        <v>6.3633462904729295E-6</v>
      </c>
      <c r="BG605" s="13">
        <f t="shared" si="886"/>
        <v>5.1243125782291376E-6</v>
      </c>
      <c r="BH605" s="13">
        <f t="shared" si="887"/>
        <v>3.0949022181982104E-6</v>
      </c>
      <c r="BI605" s="13">
        <f t="shared" si="888"/>
        <v>1.4953685348395834E-6</v>
      </c>
      <c r="BJ605" s="14">
        <f t="shared" si="889"/>
        <v>0.77348642539001788</v>
      </c>
      <c r="BK605" s="14">
        <f t="shared" si="890"/>
        <v>0.1550337713490027</v>
      </c>
      <c r="BL605" s="14">
        <f t="shared" si="891"/>
        <v>6.5890391438202314E-2</v>
      </c>
      <c r="BM605" s="14">
        <f t="shared" si="892"/>
        <v>0.55935262854392742</v>
      </c>
      <c r="BN605" s="14">
        <f t="shared" si="893"/>
        <v>0.42866483503606728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1.5278</v>
      </c>
      <c r="F606" s="10">
        <f>VLOOKUP(B606,home!$B$2:$E$405,3,FALSE)</f>
        <v>1.3090999999999999</v>
      </c>
      <c r="G606" s="10">
        <f>VLOOKUP(C606,away!$B$2:$E$405,4,FALSE)</f>
        <v>0.80559999999999998</v>
      </c>
      <c r="H606" s="10">
        <f>VLOOKUP(A606,away!$A$2:$E$405,3,FALSE)</f>
        <v>1.0787</v>
      </c>
      <c r="I606" s="10">
        <f>VLOOKUP(C606,away!$B$2:$E$405,3,FALSE)</f>
        <v>0.92700000000000005</v>
      </c>
      <c r="J606" s="10">
        <f>VLOOKUP(B606,home!$B$2:$E$405,4,FALSE)</f>
        <v>0.99329999999999996</v>
      </c>
      <c r="K606" s="12">
        <f t="shared" si="838"/>
        <v>1.6112346246879998</v>
      </c>
      <c r="L606" s="12">
        <f t="shared" si="839"/>
        <v>0.99325520217000007</v>
      </c>
      <c r="M606" s="13">
        <f t="shared" si="840"/>
        <v>7.3940850212529385E-2</v>
      </c>
      <c r="N606" s="13">
        <f t="shared" si="841"/>
        <v>0.11913605804129639</v>
      </c>
      <c r="O606" s="13">
        <f t="shared" si="842"/>
        <v>7.3442134126467565E-2</v>
      </c>
      <c r="P606" s="13">
        <f t="shared" si="843"/>
        <v>0.1183325094155447</v>
      </c>
      <c r="Q606" s="13">
        <f t="shared" si="844"/>
        <v>9.5978070882487984E-2</v>
      </c>
      <c r="R606" s="13">
        <f t="shared" si="845"/>
        <v>3.6473390889790396E-2</v>
      </c>
      <c r="S606" s="13">
        <f t="shared" si="846"/>
        <v>4.734386588851807E-2</v>
      </c>
      <c r="T606" s="13">
        <f t="shared" si="847"/>
        <v>9.5330718198272199E-2</v>
      </c>
      <c r="U606" s="13">
        <f t="shared" si="848"/>
        <v>5.8767190281410135E-2</v>
      </c>
      <c r="V606" s="13">
        <f t="shared" si="849"/>
        <v>8.418618756176232E-3</v>
      </c>
      <c r="W606" s="13">
        <f t="shared" si="850"/>
        <v>5.1547730338874609E-2</v>
      </c>
      <c r="X606" s="13">
        <f t="shared" si="851"/>
        <v>5.1200051319143548E-2</v>
      </c>
      <c r="Y606" s="13">
        <f t="shared" si="852"/>
        <v>2.5427358662055147E-2</v>
      </c>
      <c r="Z606" s="13">
        <f t="shared" si="853"/>
        <v>1.2075795080688069E-2</v>
      </c>
      <c r="AA606" s="13">
        <f t="shared" si="854"/>
        <v>1.9456939154641636E-2</v>
      </c>
      <c r="AB606" s="13">
        <f t="shared" si="855"/>
        <v>1.5674847028203133E-2</v>
      </c>
      <c r="AC606" s="13">
        <f t="shared" si="856"/>
        <v>8.4205506865261352E-4</v>
      </c>
      <c r="AD606" s="13">
        <f t="shared" si="857"/>
        <v>2.076387198651871E-2</v>
      </c>
      <c r="AE606" s="13">
        <f t="shared" si="858"/>
        <v>2.0623823867801643E-2</v>
      </c>
      <c r="AF606" s="13">
        <f t="shared" si="859"/>
        <v>1.0242360172665894E-2</v>
      </c>
      <c r="AG606" s="13">
        <f t="shared" si="860"/>
        <v>3.3910925079997409E-3</v>
      </c>
      <c r="AH606" s="13">
        <f t="shared" si="861"/>
        <v>2.9985865710580794E-3</v>
      </c>
      <c r="AI606" s="13">
        <f t="shared" si="862"/>
        <v>4.8314265084132401E-3</v>
      </c>
      <c r="AJ606" s="13">
        <f t="shared" si="863"/>
        <v>3.8922808384954308E-3</v>
      </c>
      <c r="AK606" s="13">
        <f t="shared" si="864"/>
        <v>2.0904592186644939E-3</v>
      </c>
      <c r="AL606" s="13">
        <f t="shared" si="865"/>
        <v>5.3903891585416433E-5</v>
      </c>
      <c r="AM606" s="13">
        <f t="shared" si="866"/>
        <v>6.6910938974536231E-3</v>
      </c>
      <c r="AN606" s="13">
        <f t="shared" si="867"/>
        <v>6.6459638218537521E-3</v>
      </c>
      <c r="AO606" s="13">
        <f t="shared" si="868"/>
        <v>3.300569069744927E-3</v>
      </c>
      <c r="AP606" s="13">
        <f t="shared" si="869"/>
        <v>1.0927691328818491E-3</v>
      </c>
      <c r="AQ606" s="13">
        <f t="shared" si="870"/>
        <v>2.7134965650142413E-4</v>
      </c>
      <c r="AR606" s="13">
        <f t="shared" si="871"/>
        <v>5.9567234217210814E-4</v>
      </c>
      <c r="AS606" s="13">
        <f t="shared" si="872"/>
        <v>9.597679026766984E-4</v>
      </c>
      <c r="AT606" s="13">
        <f t="shared" si="873"/>
        <v>7.7320563822843951E-4</v>
      </c>
      <c r="AU606" s="13">
        <f t="shared" si="874"/>
        <v>4.1527189877254856E-4</v>
      </c>
      <c r="AV606" s="13">
        <f t="shared" si="875"/>
        <v>1.6727511549056504E-4</v>
      </c>
      <c r="AW606" s="13">
        <f t="shared" si="876"/>
        <v>2.3962782940056261E-6</v>
      </c>
      <c r="AX606" s="13">
        <f t="shared" si="877"/>
        <v>1.7968203607693107E-3</v>
      </c>
      <c r="AY606" s="13">
        <f t="shared" si="878"/>
        <v>1.7847011706990943E-3</v>
      </c>
      <c r="AZ606" s="13">
        <f t="shared" si="879"/>
        <v>8.8633186105788219E-4</v>
      </c>
      <c r="BA606" s="13">
        <f t="shared" si="880"/>
        <v>2.9345124394825317E-4</v>
      </c>
      <c r="BB606" s="13">
        <f t="shared" si="881"/>
        <v>7.2867993658715021E-5</v>
      </c>
      <c r="BC606" s="13">
        <f t="shared" si="882"/>
        <v>1.4475302754641858E-5</v>
      </c>
      <c r="BD606" s="13">
        <f t="shared" si="883"/>
        <v>9.8609108775205766E-5</v>
      </c>
      <c r="BE606" s="13">
        <f t="shared" si="884"/>
        <v>1.5888241036823682E-4</v>
      </c>
      <c r="BF606" s="13">
        <f t="shared" si="885"/>
        <v>1.2799842041959542E-4</v>
      </c>
      <c r="BG606" s="13">
        <f t="shared" si="886"/>
        <v>6.8745162295141241E-5</v>
      </c>
      <c r="BH606" s="13">
        <f t="shared" si="887"/>
        <v>2.7691146442431877E-5</v>
      </c>
      <c r="BI606" s="13">
        <f t="shared" si="888"/>
        <v>8.9233867890704251E-6</v>
      </c>
      <c r="BJ606" s="14">
        <f t="shared" si="889"/>
        <v>0.51649152948843946</v>
      </c>
      <c r="BK606" s="14">
        <f t="shared" si="890"/>
        <v>0.25071650440370552</v>
      </c>
      <c r="BL606" s="14">
        <f t="shared" si="891"/>
        <v>0.22102929714957417</v>
      </c>
      <c r="BM606" s="14">
        <f t="shared" si="892"/>
        <v>0.48122780766188566</v>
      </c>
      <c r="BN606" s="14">
        <f t="shared" si="893"/>
        <v>0.51730301356811637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1.5278</v>
      </c>
      <c r="F607" s="10">
        <f>VLOOKUP(B607,home!$B$2:$E$405,3,FALSE)</f>
        <v>0.88829999999999998</v>
      </c>
      <c r="G607" s="10">
        <f>VLOOKUP(C607,away!$B$2:$E$405,4,FALSE)</f>
        <v>0.88829999999999998</v>
      </c>
      <c r="H607" s="10">
        <f>VLOOKUP(A607,away!$A$2:$E$405,3,FALSE)</f>
        <v>1.0787</v>
      </c>
      <c r="I607" s="10">
        <f>VLOOKUP(C607,away!$B$2:$E$405,3,FALSE)</f>
        <v>1.1256999999999999</v>
      </c>
      <c r="J607" s="10">
        <f>VLOOKUP(B607,home!$B$2:$E$405,4,FALSE)</f>
        <v>1.1256999999999999</v>
      </c>
      <c r="K607" s="12">
        <f t="shared" si="838"/>
        <v>1.2055516725420001</v>
      </c>
      <c r="L607" s="12">
        <f t="shared" si="839"/>
        <v>1.3669291685629998</v>
      </c>
      <c r="M607" s="13">
        <f t="shared" si="840"/>
        <v>7.6345908223971914E-2</v>
      </c>
      <c r="N607" s="13">
        <f t="shared" si="841"/>
        <v>9.2038937351147376E-2</v>
      </c>
      <c r="O607" s="13">
        <f t="shared" si="842"/>
        <v>0.10435944885178101</v>
      </c>
      <c r="P607" s="13">
        <f t="shared" si="843"/>
        <v>0.12581070810882591</v>
      </c>
      <c r="Q607" s="13">
        <f t="shared" si="844"/>
        <v>5.5478847431332058E-2</v>
      </c>
      <c r="R607" s="13">
        <f t="shared" si="845"/>
        <v>7.1325987325328993E-2</v>
      </c>
      <c r="S607" s="13">
        <f t="shared" si="846"/>
        <v>5.1830984276228224E-2</v>
      </c>
      <c r="T607" s="13">
        <f t="shared" si="847"/>
        <v>7.5835654792144241E-2</v>
      </c>
      <c r="U607" s="13">
        <f t="shared" si="848"/>
        <v>8.5987163315759868E-2</v>
      </c>
      <c r="V607" s="13">
        <f t="shared" si="849"/>
        <v>9.4902747907730355E-3</v>
      </c>
      <c r="W607" s="13">
        <f t="shared" si="850"/>
        <v>2.2294205770514934E-2</v>
      </c>
      <c r="X607" s="13">
        <f t="shared" si="851"/>
        <v>3.0474600157662412E-2</v>
      </c>
      <c r="Y607" s="13">
        <f t="shared" si="852"/>
        <v>2.0828309927901679E-2</v>
      </c>
      <c r="Z607" s="13">
        <f t="shared" si="853"/>
        <v>3.2499190850515662E-2</v>
      </c>
      <c r="AA607" s="13">
        <f t="shared" si="854"/>
        <v>3.9179453886100821E-2</v>
      </c>
      <c r="AB607" s="13">
        <f t="shared" si="855"/>
        <v>2.361642808083551E-2</v>
      </c>
      <c r="AC607" s="13">
        <f t="shared" si="856"/>
        <v>9.7744121079137167E-4</v>
      </c>
      <c r="AD607" s="13">
        <f t="shared" si="857"/>
        <v>6.7192042636599501E-3</v>
      </c>
      <c r="AE607" s="13">
        <f t="shared" si="858"/>
        <v>9.1846762975296582E-3</v>
      </c>
      <c r="AF607" s="13">
        <f t="shared" si="859"/>
        <v>6.2774009674512561E-3</v>
      </c>
      <c r="AG607" s="13">
        <f t="shared" si="860"/>
        <v>2.8602541617249043E-3</v>
      </c>
      <c r="AH607" s="13">
        <f t="shared" si="861"/>
        <v>1.1106022982066414E-2</v>
      </c>
      <c r="AI607" s="13">
        <f t="shared" si="862"/>
        <v>1.3388884581320057E-2</v>
      </c>
      <c r="AJ607" s="13">
        <f t="shared" si="863"/>
        <v>8.0704961002410983E-3</v>
      </c>
      <c r="AK607" s="13">
        <f t="shared" si="864"/>
        <v>3.2431333572964481E-3</v>
      </c>
      <c r="AL607" s="13">
        <f t="shared" si="865"/>
        <v>6.4429161287152378E-5</v>
      </c>
      <c r="AM607" s="13">
        <f t="shared" si="866"/>
        <v>1.6200695876413174E-3</v>
      </c>
      <c r="AN607" s="13">
        <f t="shared" si="867"/>
        <v>2.2145203744487478E-3</v>
      </c>
      <c r="AO607" s="13">
        <f t="shared" si="868"/>
        <v>1.5135462471055254E-3</v>
      </c>
      <c r="AP607" s="13">
        <f t="shared" si="869"/>
        <v>6.8963683771253463E-4</v>
      </c>
      <c r="AQ607" s="13">
        <f t="shared" si="870"/>
        <v>2.3567117729620302E-4</v>
      </c>
      <c r="AR607" s="13">
        <f t="shared" si="871"/>
        <v>3.0362293521835199E-3</v>
      </c>
      <c r="AS607" s="13">
        <f t="shared" si="872"/>
        <v>3.6603313737459558E-3</v>
      </c>
      <c r="AT607" s="13">
        <f t="shared" si="873"/>
        <v>2.2063593048386974E-3</v>
      </c>
      <c r="AU607" s="13">
        <f t="shared" si="874"/>
        <v>8.8662671672563214E-4</v>
      </c>
      <c r="AV607" s="13">
        <f t="shared" si="875"/>
        <v>2.672185803172521E-4</v>
      </c>
      <c r="AW607" s="13">
        <f t="shared" si="876"/>
        <v>2.9492515610713009E-6</v>
      </c>
      <c r="AX607" s="13">
        <f t="shared" si="877"/>
        <v>3.2551293350256992E-4</v>
      </c>
      <c r="AY607" s="13">
        <f t="shared" si="878"/>
        <v>4.4495312354917089E-4</v>
      </c>
      <c r="AZ607" s="13">
        <f t="shared" si="879"/>
        <v>3.0410970161128903E-4</v>
      </c>
      <c r="BA607" s="13">
        <f t="shared" si="880"/>
        <v>1.3856547385848706E-4</v>
      </c>
      <c r="BB607" s="13">
        <f t="shared" si="881"/>
        <v>4.7352296993229987E-5</v>
      </c>
      <c r="BC607" s="13">
        <f t="shared" si="882"/>
        <v>1.294544719170081E-5</v>
      </c>
      <c r="BD607" s="13">
        <f t="shared" si="883"/>
        <v>6.9171841065779891E-4</v>
      </c>
      <c r="BE607" s="13">
        <f t="shared" si="884"/>
        <v>8.3390228689660356E-4</v>
      </c>
      <c r="BF607" s="13">
        <f t="shared" si="885"/>
        <v>5.0265614835239979E-4</v>
      </c>
      <c r="BG607" s="13">
        <f t="shared" si="886"/>
        <v>2.0199265345325173E-4</v>
      </c>
      <c r="BH607" s="13">
        <f t="shared" si="887"/>
        <v>6.0878145302941082E-5</v>
      </c>
      <c r="BI607" s="13">
        <f t="shared" si="888"/>
        <v>1.46783499782431E-5</v>
      </c>
      <c r="BJ607" s="14">
        <f t="shared" si="889"/>
        <v>0.32953897432197937</v>
      </c>
      <c r="BK607" s="14">
        <f t="shared" si="890"/>
        <v>0.26496469889542673</v>
      </c>
      <c r="BL607" s="14">
        <f t="shared" si="891"/>
        <v>0.3726396098031825</v>
      </c>
      <c r="BM607" s="14">
        <f t="shared" si="892"/>
        <v>0.47384063270672888</v>
      </c>
      <c r="BN607" s="14">
        <f t="shared" si="893"/>
        <v>0.52535983729238722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1.5278</v>
      </c>
      <c r="F608" s="10">
        <f>VLOOKUP(B608,home!$B$2:$E$405,3,FALSE)</f>
        <v>0.90629999999999999</v>
      </c>
      <c r="G608" s="10">
        <f>VLOOKUP(C608,away!$B$2:$E$405,4,FALSE)</f>
        <v>0.90629999999999999</v>
      </c>
      <c r="H608" s="10">
        <f>VLOOKUP(A608,away!$A$2:$E$405,3,FALSE)</f>
        <v>1.0787</v>
      </c>
      <c r="I608" s="10">
        <f>VLOOKUP(C608,away!$B$2:$E$405,3,FALSE)</f>
        <v>1.2836000000000001</v>
      </c>
      <c r="J608" s="10">
        <f>VLOOKUP(B608,home!$B$2:$E$405,4,FALSE)</f>
        <v>1.4261999999999999</v>
      </c>
      <c r="K608" s="12">
        <f t="shared" si="838"/>
        <v>1.254903890382</v>
      </c>
      <c r="L608" s="12">
        <f t="shared" si="839"/>
        <v>1.9747440741840001</v>
      </c>
      <c r="M608" s="13">
        <f t="shared" si="840"/>
        <v>3.9571426881099894E-2</v>
      </c>
      <c r="N608" s="13">
        <f t="shared" si="841"/>
        <v>4.9658337541059104E-2</v>
      </c>
      <c r="O608" s="13">
        <f t="shared" si="842"/>
        <v>7.8143440740457454E-2</v>
      </c>
      <c r="P608" s="13">
        <f t="shared" si="843"/>
        <v>9.8062507793035325E-2</v>
      </c>
      <c r="Q608" s="13">
        <f t="shared" si="844"/>
        <v>3.1158220485088796E-2</v>
      </c>
      <c r="R608" s="13">
        <f t="shared" si="845"/>
        <v>7.7156648269283493E-2</v>
      </c>
      <c r="S608" s="13">
        <f t="shared" si="846"/>
        <v>6.0752518879045245E-2</v>
      </c>
      <c r="T608" s="13">
        <f t="shared" si="847"/>
        <v>6.1529511265047618E-2</v>
      </c>
      <c r="U608" s="13">
        <f t="shared" si="848"/>
        <v>9.682417808195945E-2</v>
      </c>
      <c r="V608" s="13">
        <f t="shared" si="849"/>
        <v>1.6727963206391062E-2</v>
      </c>
      <c r="W608" s="13">
        <f t="shared" si="850"/>
        <v>1.3033524034706019E-2</v>
      </c>
      <c r="X608" s="13">
        <f t="shared" si="851"/>
        <v>2.5737874353270448E-2</v>
      </c>
      <c r="Y608" s="13">
        <f t="shared" si="852"/>
        <v>2.5412857430606593E-2</v>
      </c>
      <c r="Z608" s="13">
        <f t="shared" si="853"/>
        <v>5.0788211317888902E-2</v>
      </c>
      <c r="AA608" s="13">
        <f t="shared" si="854"/>
        <v>6.37343239683619E-2</v>
      </c>
      <c r="AB608" s="13">
        <f t="shared" si="855"/>
        <v>3.9990225549382051E-2</v>
      </c>
      <c r="AC608" s="13">
        <f t="shared" si="856"/>
        <v>2.5908625104946216E-3</v>
      </c>
      <c r="AD608" s="13">
        <f t="shared" si="857"/>
        <v>4.0889550041349702E-3</v>
      </c>
      <c r="AE608" s="13">
        <f t="shared" si="858"/>
        <v>8.0746396640205449E-3</v>
      </c>
      <c r="AF608" s="13">
        <f t="shared" si="859"/>
        <v>7.9726734138478306E-3</v>
      </c>
      <c r="AG608" s="13">
        <f t="shared" si="860"/>
        <v>5.2479965264667734E-3</v>
      </c>
      <c r="AH608" s="13">
        <f t="shared" si="861"/>
        <v>2.507342983460149E-2</v>
      </c>
      <c r="AI608" s="13">
        <f t="shared" si="862"/>
        <v>3.1464744644661514E-2</v>
      </c>
      <c r="AJ608" s="13">
        <f t="shared" si="863"/>
        <v>1.9742615232230965E-2</v>
      </c>
      <c r="AK608" s="13">
        <f t="shared" si="864"/>
        <v>8.258361553747191E-3</v>
      </c>
      <c r="AL608" s="13">
        <f t="shared" si="865"/>
        <v>2.5681810857056472E-4</v>
      </c>
      <c r="AM608" s="13">
        <f t="shared" si="866"/>
        <v>1.0262491084571841E-3</v>
      </c>
      <c r="AN608" s="13">
        <f t="shared" si="867"/>
        <v>2.0265793455624373E-3</v>
      </c>
      <c r="AO608" s="13">
        <f t="shared" si="868"/>
        <v>2.0009877767565567E-3</v>
      </c>
      <c r="AP608" s="13">
        <f t="shared" si="869"/>
        <v>1.3171462515548752E-3</v>
      </c>
      <c r="AQ608" s="13">
        <f t="shared" si="870"/>
        <v>6.502566887729151E-4</v>
      </c>
      <c r="AR608" s="13">
        <f t="shared" si="871"/>
        <v>9.9027213970695194E-3</v>
      </c>
      <c r="AS608" s="13">
        <f t="shared" si="872"/>
        <v>1.2426963606551614E-2</v>
      </c>
      <c r="AT608" s="13">
        <f t="shared" si="873"/>
        <v>7.7973224877485748E-3</v>
      </c>
      <c r="AU608" s="13">
        <f t="shared" si="874"/>
        <v>3.2616301081462473E-3</v>
      </c>
      <c r="AV608" s="13">
        <f t="shared" si="875"/>
        <v>1.0232580779249471E-3</v>
      </c>
      <c r="AW608" s="13">
        <f t="shared" si="876"/>
        <v>1.7678459881871404E-5</v>
      </c>
      <c r="AX608" s="13">
        <f t="shared" si="877"/>
        <v>2.1464066645066304E-4</v>
      </c>
      <c r="AY608" s="13">
        <f t="shared" si="878"/>
        <v>4.2386038415235134E-4</v>
      </c>
      <c r="AZ608" s="13">
        <f t="shared" si="879"/>
        <v>4.1850789094310497E-4</v>
      </c>
      <c r="BA608" s="13">
        <f t="shared" si="880"/>
        <v>2.7548199254637999E-4</v>
      </c>
      <c r="BB608" s="13">
        <f t="shared" si="881"/>
        <v>1.3600160808134132E-4</v>
      </c>
      <c r="BC608" s="13">
        <f t="shared" si="882"/>
        <v>5.371367392762471E-5</v>
      </c>
      <c r="BD608" s="13">
        <f t="shared" si="883"/>
        <v>3.2592233995263533E-3</v>
      </c>
      <c r="BE608" s="13">
        <f t="shared" si="884"/>
        <v>4.0900121236896675E-3</v>
      </c>
      <c r="BF608" s="13">
        <f t="shared" si="885"/>
        <v>2.5662860628638548E-3</v>
      </c>
      <c r="BG608" s="13">
        <f t="shared" si="886"/>
        <v>1.0734807880403191E-3</v>
      </c>
      <c r="BH608" s="13">
        <f t="shared" si="887"/>
        <v>3.3677880429053286E-4</v>
      </c>
      <c r="BI608" s="13">
        <f t="shared" si="888"/>
        <v>8.4525006340477562E-5</v>
      </c>
      <c r="BJ608" s="14">
        <f t="shared" si="889"/>
        <v>0.24045801510545411</v>
      </c>
      <c r="BK608" s="14">
        <f t="shared" si="890"/>
        <v>0.21838595776278905</v>
      </c>
      <c r="BL608" s="14">
        <f t="shared" si="891"/>
        <v>0.48621016973687758</v>
      </c>
      <c r="BM608" s="14">
        <f t="shared" si="892"/>
        <v>0.62168559028871506</v>
      </c>
      <c r="BN608" s="14">
        <f t="shared" si="893"/>
        <v>0.37375058171002407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1.2378</v>
      </c>
      <c r="F609" s="10">
        <f>VLOOKUP(B609,home!$B$2:$E$405,3,FALSE)</f>
        <v>0.80789999999999995</v>
      </c>
      <c r="G609" s="10">
        <f>VLOOKUP(C609,away!$B$2:$E$405,4,FALSE)</f>
        <v>0.998</v>
      </c>
      <c r="H609" s="10">
        <f>VLOOKUP(A609,away!$A$2:$E$405,3,FALSE)</f>
        <v>0.96950000000000003</v>
      </c>
      <c r="I609" s="10">
        <f>VLOOKUP(C609,away!$B$2:$E$405,3,FALSE)</f>
        <v>1.4561999999999999</v>
      </c>
      <c r="J609" s="10">
        <f>VLOOKUP(B609,home!$B$2:$E$405,4,FALSE)</f>
        <v>0.66739999999999999</v>
      </c>
      <c r="K609" s="12">
        <f t="shared" si="838"/>
        <v>0.99801858275999988</v>
      </c>
      <c r="L609" s="12">
        <f t="shared" si="839"/>
        <v>0.94222590965999997</v>
      </c>
      <c r="M609" s="13">
        <f t="shared" si="840"/>
        <v>0.14366881954597091</v>
      </c>
      <c r="N609" s="13">
        <f t="shared" si="841"/>
        <v>0.14338415167007207</v>
      </c>
      <c r="O609" s="13">
        <f t="shared" si="842"/>
        <v>0.13536848418648081</v>
      </c>
      <c r="P609" s="13">
        <f t="shared" si="843"/>
        <v>0.13510026273816106</v>
      </c>
      <c r="Q609" s="13">
        <f t="shared" si="844"/>
        <v>7.155002392000509E-2</v>
      </c>
      <c r="R609" s="13">
        <f t="shared" si="845"/>
        <v>6.3773846575951101E-2</v>
      </c>
      <c r="S609" s="13">
        <f t="shared" si="846"/>
        <v>3.1760685877424977E-2</v>
      </c>
      <c r="T609" s="13">
        <f t="shared" si="847"/>
        <v>6.7416286374221548E-2</v>
      </c>
      <c r="U609" s="13">
        <f t="shared" si="848"/>
        <v>6.3647483976884398E-2</v>
      </c>
      <c r="V609" s="13">
        <f t="shared" si="849"/>
        <v>3.3184939736514633E-3</v>
      </c>
      <c r="W609" s="13">
        <f t="shared" si="850"/>
        <v>2.3802751156362524E-2</v>
      </c>
      <c r="X609" s="13">
        <f t="shared" si="851"/>
        <v>2.2427568860714297E-2</v>
      </c>
      <c r="Y609" s="13">
        <f t="shared" si="852"/>
        <v>1.0565918235624408E-2</v>
      </c>
      <c r="Z609" s="13">
        <f t="shared" si="853"/>
        <v>2.0029790200847601E-2</v>
      </c>
      <c r="AA609" s="13">
        <f t="shared" si="854"/>
        <v>1.9990102829230059E-2</v>
      </c>
      <c r="AB609" s="13">
        <f t="shared" si="855"/>
        <v>9.9752470474274227E-3</v>
      </c>
      <c r="AC609" s="13">
        <f t="shared" si="856"/>
        <v>1.9503597281587818E-4</v>
      </c>
      <c r="AD609" s="13">
        <f t="shared" si="857"/>
        <v>5.9388969937154675E-3</v>
      </c>
      <c r="AE609" s="13">
        <f t="shared" si="858"/>
        <v>5.5957826222805956E-3</v>
      </c>
      <c r="AF609" s="13">
        <f t="shared" si="859"/>
        <v>2.6362456857689769E-3</v>
      </c>
      <c r="AG609" s="13">
        <f t="shared" si="860"/>
        <v>8.279796631203084E-4</v>
      </c>
      <c r="AH609" s="13">
        <f t="shared" si="861"/>
        <v>4.7181468230731455E-3</v>
      </c>
      <c r="AI609" s="13">
        <f t="shared" si="862"/>
        <v>4.7087982056170565E-3</v>
      </c>
      <c r="AJ609" s="13">
        <f t="shared" si="863"/>
        <v>2.3497340558363824E-3</v>
      </c>
      <c r="AK609" s="13">
        <f t="shared" si="864"/>
        <v>7.8169275075624435E-4</v>
      </c>
      <c r="AL609" s="13">
        <f t="shared" si="865"/>
        <v>7.336153036988449E-6</v>
      </c>
      <c r="AM609" s="13">
        <f t="shared" si="866"/>
        <v>1.1854259121651075E-3</v>
      </c>
      <c r="AN609" s="13">
        <f t="shared" si="867"/>
        <v>1.1169390084243035E-3</v>
      </c>
      <c r="AO609" s="13">
        <f t="shared" si="868"/>
        <v>5.2620443662366382E-4</v>
      </c>
      <c r="AP609" s="13">
        <f t="shared" si="869"/>
        <v>1.6526781798828651E-4</v>
      </c>
      <c r="AQ609" s="13">
        <f t="shared" si="870"/>
        <v>3.8929905035384132E-5</v>
      </c>
      <c r="AR609" s="13">
        <f t="shared" si="871"/>
        <v>8.8911203645590715E-4</v>
      </c>
      <c r="AS609" s="13">
        <f t="shared" si="872"/>
        <v>8.8735033453858181E-4</v>
      </c>
      <c r="AT609" s="13">
        <f t="shared" si="873"/>
        <v>4.427960616439036E-4</v>
      </c>
      <c r="AU609" s="13">
        <f t="shared" si="874"/>
        <v>1.4730623263118606E-4</v>
      </c>
      <c r="AV609" s="13">
        <f t="shared" si="875"/>
        <v>3.6753589380572787E-5</v>
      </c>
      <c r="AW609" s="13">
        <f t="shared" si="876"/>
        <v>1.9162825810017428E-7</v>
      </c>
      <c r="AX609" s="13">
        <f t="shared" si="877"/>
        <v>1.9717951480433332E-4</v>
      </c>
      <c r="AY609" s="13">
        <f t="shared" si="878"/>
        <v>1.8578764770283039E-4</v>
      </c>
      <c r="AZ609" s="13">
        <f t="shared" si="879"/>
        <v>8.7526967680195484E-5</v>
      </c>
      <c r="BA609" s="13">
        <f t="shared" si="880"/>
        <v>2.7490058914084538E-5</v>
      </c>
      <c r="BB609" s="13">
        <f t="shared" si="881"/>
        <v>6.475461441732572E-6</v>
      </c>
      <c r="BC609" s="13">
        <f t="shared" si="882"/>
        <v>1.2202695094809462E-6</v>
      </c>
      <c r="BD609" s="13">
        <f t="shared" si="883"/>
        <v>1.3962406622322027E-4</v>
      </c>
      <c r="BE609" s="13">
        <f t="shared" si="884"/>
        <v>1.3934741269128667E-4</v>
      </c>
      <c r="BF609" s="13">
        <f t="shared" si="885"/>
        <v>6.9535653662715363E-5</v>
      </c>
      <c r="BG609" s="13">
        <f t="shared" si="886"/>
        <v>2.3132624839917794E-5</v>
      </c>
      <c r="BH609" s="13">
        <f t="shared" si="887"/>
        <v>5.7716973645633814E-6</v>
      </c>
      <c r="BI609" s="13">
        <f t="shared" si="888"/>
        <v>1.1520522447802348E-6</v>
      </c>
      <c r="BJ609" s="14">
        <f t="shared" si="889"/>
        <v>0.35768405218217475</v>
      </c>
      <c r="BK609" s="14">
        <f t="shared" si="890"/>
        <v>0.31423642190876416</v>
      </c>
      <c r="BL609" s="14">
        <f t="shared" si="891"/>
        <v>0.30809541821293324</v>
      </c>
      <c r="BM609" s="14">
        <f t="shared" si="892"/>
        <v>0.30701449784863388</v>
      </c>
      <c r="BN609" s="14">
        <f t="shared" si="893"/>
        <v>0.69284558863664103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1.2378</v>
      </c>
      <c r="F610" s="15">
        <f>VLOOKUP(B610,home!$B$2:$E$405,3,FALSE)</f>
        <v>0.90890000000000004</v>
      </c>
      <c r="G610" s="15">
        <f>VLOOKUP(C610,away!$B$2:$E$405,4,FALSE)</f>
        <v>0.65639999999999998</v>
      </c>
      <c r="H610" s="15">
        <f>VLOOKUP(A610,away!$A$2:$E$405,3,FALSE)</f>
        <v>0.96950000000000003</v>
      </c>
      <c r="I610" s="15">
        <f>VLOOKUP(C610,away!$B$2:$E$405,3,FALSE)</f>
        <v>1.0959000000000001</v>
      </c>
      <c r="J610" s="15">
        <f>VLOOKUP(B610,home!$B$2:$E$405,4,FALSE)</f>
        <v>0.90249999999999997</v>
      </c>
      <c r="K610" s="16">
        <f t="shared" si="838"/>
        <v>0.73847390608800001</v>
      </c>
      <c r="L610" s="16">
        <f t="shared" si="839"/>
        <v>0.95888373262500015</v>
      </c>
      <c r="M610" s="17">
        <f t="shared" si="840"/>
        <v>0.18316687824142786</v>
      </c>
      <c r="N610" s="17">
        <f t="shared" si="841"/>
        <v>0.13526396004089233</v>
      </c>
      <c r="O610" s="17">
        <f t="shared" si="842"/>
        <v>0.17563573990140929</v>
      </c>
      <c r="P610" s="17">
        <f t="shared" si="843"/>
        <v>0.1297024108936497</v>
      </c>
      <c r="Q610" s="17">
        <f t="shared" si="844"/>
        <v>4.9944452462164453E-2</v>
      </c>
      <c r="R610" s="17">
        <f t="shared" si="845"/>
        <v>8.4207126929508491E-2</v>
      </c>
      <c r="S610" s="17">
        <f t="shared" si="846"/>
        <v>2.2960913502947187E-2</v>
      </c>
      <c r="T610" s="17">
        <f t="shared" si="847"/>
        <v>4.7890923000832128E-2</v>
      </c>
      <c r="U610" s="17">
        <f t="shared" si="848"/>
        <v>6.2184765944082142E-2</v>
      </c>
      <c r="V610" s="17">
        <f t="shared" si="849"/>
        <v>1.8065407325975069E-3</v>
      </c>
      <c r="W610" s="17">
        <f t="shared" si="850"/>
        <v>1.2294224965720338E-2</v>
      </c>
      <c r="X610" s="17">
        <f t="shared" si="851"/>
        <v>1.1788732324861382E-2</v>
      </c>
      <c r="Y610" s="17">
        <f t="shared" si="852"/>
        <v>5.6520118272900379E-3</v>
      </c>
      <c r="Z610" s="17">
        <f t="shared" si="853"/>
        <v>2.6914948061264762E-2</v>
      </c>
      <c r="AA610" s="17">
        <f t="shared" si="854"/>
        <v>1.987598682695783E-2</v>
      </c>
      <c r="AB610" s="17">
        <f t="shared" si="855"/>
        <v>7.3389488147285907E-3</v>
      </c>
      <c r="AC610" s="17">
        <f t="shared" si="856"/>
        <v>7.9951916882126871E-5</v>
      </c>
      <c r="AD610" s="17">
        <f t="shared" si="857"/>
        <v>2.2697410831900261E-3</v>
      </c>
      <c r="AE610" s="17">
        <f t="shared" si="858"/>
        <v>2.1764178019415634E-3</v>
      </c>
      <c r="AF610" s="17">
        <f t="shared" si="859"/>
        <v>1.0434658128386121E-3</v>
      </c>
      <c r="AG610" s="17">
        <f t="shared" si="860"/>
        <v>3.3352079782708946E-4</v>
      </c>
      <c r="AH610" s="17">
        <f t="shared" si="861"/>
        <v>6.4520764650983897E-3</v>
      </c>
      <c r="AI610" s="17">
        <f t="shared" si="862"/>
        <v>4.7646901095596637E-3</v>
      </c>
      <c r="AJ610" s="17">
        <f t="shared" si="863"/>
        <v>1.7592996582526926E-3</v>
      </c>
      <c r="AK610" s="17">
        <f t="shared" si="864"/>
        <v>4.3306563020304985E-4</v>
      </c>
      <c r="AL610" s="17">
        <f t="shared" si="865"/>
        <v>2.2645920430029196E-6</v>
      </c>
      <c r="AM610" s="17">
        <f t="shared" si="866"/>
        <v>3.3522891270234943E-4</v>
      </c>
      <c r="AN610" s="17">
        <f t="shared" si="867"/>
        <v>3.2144555109584914E-4</v>
      </c>
      <c r="AO610" s="17">
        <f t="shared" si="868"/>
        <v>1.54114454935244E-4</v>
      </c>
      <c r="AP610" s="17">
        <f t="shared" si="869"/>
        <v>4.9259281266591388E-5</v>
      </c>
      <c r="AQ610" s="17">
        <f t="shared" si="870"/>
        <v>1.1808480871833471E-5</v>
      </c>
      <c r="AR610" s="17">
        <f t="shared" si="871"/>
        <v>1.2373582328070924E-3</v>
      </c>
      <c r="AS610" s="17">
        <f t="shared" si="872"/>
        <v>9.1375676741119844E-4</v>
      </c>
      <c r="AT610" s="17">
        <f t="shared" si="873"/>
        <v>3.3739276462224589E-4</v>
      </c>
      <c r="AU610" s="17">
        <f t="shared" si="874"/>
        <v>8.305191759213971E-5</v>
      </c>
      <c r="AV610" s="17">
        <f t="shared" si="875"/>
        <v>1.533291849809152E-5</v>
      </c>
      <c r="AW610" s="17">
        <f t="shared" si="876"/>
        <v>4.4543935151751022E-8</v>
      </c>
      <c r="AX610" s="17">
        <f t="shared" si="877"/>
        <v>4.1259634099489515E-5</v>
      </c>
      <c r="AY610" s="17">
        <f t="shared" si="878"/>
        <v>3.9563191952060245E-5</v>
      </c>
      <c r="AZ610" s="17">
        <f t="shared" si="879"/>
        <v>1.8968250586775443E-5</v>
      </c>
      <c r="BA610" s="17">
        <f t="shared" si="880"/>
        <v>6.0627823080045295E-6</v>
      </c>
      <c r="BB610" s="17">
        <f t="shared" si="881"/>
        <v>1.4533758323980489E-6</v>
      </c>
      <c r="BC610" s="17">
        <f t="shared" si="882"/>
        <v>2.7872368861536164E-7</v>
      </c>
      <c r="BD610" s="17">
        <f t="shared" si="883"/>
        <v>1.9774711347805639E-4</v>
      </c>
      <c r="BE610" s="17">
        <f t="shared" si="884"/>
        <v>1.4603108330776729E-4</v>
      </c>
      <c r="BF610" s="17">
        <f t="shared" si="885"/>
        <v>5.3920072250274521E-5</v>
      </c>
      <c r="BG610" s="17">
        <f t="shared" si="886"/>
        <v>1.3272855457069136E-5</v>
      </c>
      <c r="BH610" s="17">
        <f t="shared" si="887"/>
        <v>2.4504143535808174E-6</v>
      </c>
      <c r="BI610" s="17">
        <f t="shared" si="888"/>
        <v>3.6191341184458563E-7</v>
      </c>
      <c r="BJ610" s="18">
        <f t="shared" si="889"/>
        <v>0.26963689275689717</v>
      </c>
      <c r="BK610" s="18">
        <f t="shared" si="890"/>
        <v>0.33775852307149951</v>
      </c>
      <c r="BL610" s="18">
        <f t="shared" si="891"/>
        <v>0.36565237633298936</v>
      </c>
      <c r="BM610" s="18">
        <f t="shared" si="892"/>
        <v>0.24200265310558183</v>
      </c>
      <c r="BN610" s="18">
        <f t="shared" si="893"/>
        <v>0.7579205684690522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1.3193999999999999</v>
      </c>
      <c r="F611" s="10">
        <f>VLOOKUP(B611,home!$B$2:$E$405,3,FALSE)</f>
        <v>1.0610999999999999</v>
      </c>
      <c r="G611" s="10">
        <f>VLOOKUP(C611,away!$B$2:$E$405,4,FALSE)</f>
        <v>0.55120000000000002</v>
      </c>
      <c r="H611" s="10">
        <f>VLOOKUP(A611,away!$A$2:$E$405,3,FALSE)</f>
        <v>1.0076000000000001</v>
      </c>
      <c r="I611" s="10">
        <f>VLOOKUP(C611,away!$B$2:$E$405,3,FALSE)</f>
        <v>0.63160000000000005</v>
      </c>
      <c r="J611" s="10">
        <f>VLOOKUP(B611,home!$B$2:$E$405,4,FALSE)</f>
        <v>0.99250000000000005</v>
      </c>
      <c r="K611" s="12">
        <f t="shared" ref="K611:K641" si="894">E611*F611*G611</f>
        <v>0.77168845540799991</v>
      </c>
      <c r="L611" s="12">
        <f t="shared" ref="L611:L641" si="895">H611*I611*J611</f>
        <v>0.63162715880000009</v>
      </c>
      <c r="M611" s="13">
        <f t="shared" ref="M611:M641" si="896">_xlfn.POISSON.DIST(0,K611,FALSE) * _xlfn.POISSON.DIST(0,L611,FALSE)</f>
        <v>0.2457806975043986</v>
      </c>
      <c r="N611" s="13">
        <f t="shared" ref="N611:N641" si="897">_xlfn.POISSON.DIST(1,K611,FALSE) * _xlfn.POISSON.DIST(0,L611,FALSE)</f>
        <v>0.18966612682627018</v>
      </c>
      <c r="O611" s="13">
        <f t="shared" ref="O611:O641" si="898">_xlfn.POISSON.DIST(0,K611,FALSE) * _xlfn.POISSON.DIST(1,L611,FALSE)</f>
        <v>0.15524176365258552</v>
      </c>
      <c r="P611" s="13">
        <f t="shared" ref="P611:P641" si="899">_xlfn.POISSON.DIST(1,K611,FALSE) * _xlfn.POISSON.DIST(1,L611,FALSE)</f>
        <v>0.1197982768078775</v>
      </c>
      <c r="Q611" s="13">
        <f t="shared" ref="Q611:Q641" si="900">_xlfn.POISSON.DIST(2,K611,FALSE) * _xlfn.POISSON.DIST(0,L611,FALSE)</f>
        <v>7.3181580226891127E-2</v>
      </c>
      <c r="R611" s="13">
        <f t="shared" ref="R611:R641" si="901">_xlfn.POISSON.DIST(0,K611,FALSE) * _xlfn.POISSON.DIST(2,L611,FALSE)</f>
        <v>4.9027457051491856E-2</v>
      </c>
      <c r="S611" s="13">
        <f t="shared" ref="S611:S641" si="902">_xlfn.POISSON.DIST(2,K611,FALSE) * _xlfn.POISSON.DIST(2,L611,FALSE)</f>
        <v>1.4598000648403235E-2</v>
      </c>
      <c r="T611" s="13">
        <f t="shared" ref="T611:T641" si="903">_xlfn.POISSON.DIST(2,K611,FALSE) * _xlfn.POISSON.DIST(1,L611,FALSE)</f>
        <v>4.6223473595205497E-2</v>
      </c>
      <c r="U611" s="13">
        <f t="shared" ref="U611:U641" si="904">_xlfn.POISSON.DIST(1,K611,FALSE) * _xlfn.POISSON.DIST(2,L611,FALSE)</f>
        <v>3.7833922604647803E-2</v>
      </c>
      <c r="V611" s="13">
        <f t="shared" ref="V611:V641" si="905">_xlfn.POISSON.DIST(3,K611,FALSE) * _xlfn.POISSON.DIST(3,L611,FALSE)</f>
        <v>7.9059428012951782E-4</v>
      </c>
      <c r="W611" s="13">
        <f t="shared" ref="W611:W641" si="906">_xlfn.POISSON.DIST(3,K611,FALSE) * _xlfn.POISSON.DIST(0,L611,FALSE)</f>
        <v>1.8824460203202085E-2</v>
      </c>
      <c r="X611" s="13">
        <f t="shared" ref="X611:X641" si="907">_xlfn.POISSON.DIST(3,K611,FALSE) * _xlfn.POISSON.DIST(1,L611,FALSE)</f>
        <v>1.1890040314092203E-2</v>
      </c>
      <c r="Y611" s="13">
        <f t="shared" ref="Y611:Y641" si="908">_xlfn.POISSON.DIST(3,K611,FALSE) * _xlfn.POISSON.DIST(2,L611,FALSE)</f>
        <v>3.7550361908037593E-3</v>
      </c>
      <c r="Z611" s="13">
        <f t="shared" ref="Z611:Z641" si="909">_xlfn.POISSON.DIST(0,K611,FALSE) * _xlfn.POISSON.DIST(3,L611,FALSE)</f>
        <v>1.0322357800207609E-2</v>
      </c>
      <c r="AA611" s="13">
        <f t="shared" ref="AA611:AA641" si="910">_xlfn.POISSON.DIST(1,K611,FALSE) * _xlfn.POISSON.DIST(3,L611,FALSE)</f>
        <v>7.9656443470109296E-3</v>
      </c>
      <c r="AB611" s="13">
        <f t="shared" ref="AB611:AB641" si="911">_xlfn.POISSON.DIST(2,K611,FALSE) * _xlfn.POISSON.DIST(3,L611,FALSE)</f>
        <v>3.0734978912371649E-3</v>
      </c>
      <c r="AC611" s="13">
        <f t="shared" ref="AC611:AC641" si="912">_xlfn.POISSON.DIST(4,K611,FALSE) * _xlfn.POISSON.DIST(4,L611,FALSE)</f>
        <v>2.4084436190311899E-5</v>
      </c>
      <c r="AD611" s="13">
        <f t="shared" ref="AD611:AD641" si="913">_xlfn.POISSON.DIST(4,K611,FALSE) * _xlfn.POISSON.DIST(0,L611,FALSE)</f>
        <v>3.6316546545245945E-3</v>
      </c>
      <c r="AE611" s="13">
        <f t="shared" ref="AE611:AE641" si="914">_xlfn.POISSON.DIST(4,K611,FALSE) * _xlfn.POISSON.DIST(1,L611,FALSE)</f>
        <v>2.2938517111801651E-3</v>
      </c>
      <c r="AF611" s="13">
        <f t="shared" ref="AF611:AF641" si="915">_xlfn.POISSON.DIST(4,K611,FALSE) * _xlfn.POISSON.DIST(2,L611,FALSE)</f>
        <v>7.2442951952062299E-4</v>
      </c>
      <c r="AG611" s="13">
        <f t="shared" ref="AG611:AG641" si="916">_xlfn.POISSON.DIST(4,K611,FALSE) * _xlfn.POISSON.DIST(3,L611,FALSE)</f>
        <v>1.5252311972188676E-4</v>
      </c>
      <c r="AH611" s="13">
        <f t="shared" ref="AH611:AH641" si="917">_xlfn.POISSON.DIST(0,K611,FALSE) * _xlfn.POISSON.DIST(4,L611,FALSE)</f>
        <v>1.6299703823655378E-3</v>
      </c>
      <c r="AI611" s="13">
        <f t="shared" ref="AI611:AI641" si="918">_xlfn.POISSON.DIST(1,K611,FALSE) * _xlfn.POISSON.DIST(4,L611,FALSE)</f>
        <v>1.2578293267284488E-3</v>
      </c>
      <c r="AJ611" s="13">
        <f t="shared" ref="AJ611:AJ641" si="919">_xlfn.POISSON.DIST(2,K611,FALSE) * _xlfn.POISSON.DIST(4,L611,FALSE)</f>
        <v>4.8532618515498049E-4</v>
      </c>
      <c r="AK611" s="13">
        <f t="shared" ref="AK611:AK641" si="920">_xlfn.POISSON.DIST(3,K611,FALSE) * _xlfn.POISSON.DIST(4,L611,FALSE)</f>
        <v>1.2484020473043468E-4</v>
      </c>
      <c r="AL611" s="13">
        <f t="shared" ref="AL611:AL641" si="921">_xlfn.POISSON.DIST(5,K611,FALSE) * _xlfn.POISSON.DIST(5,L611,FALSE)</f>
        <v>4.6956884454883016E-7</v>
      </c>
      <c r="AM611" s="13">
        <f t="shared" ref="AM611:AM641" si="922">_xlfn.POISSON.DIST(5,K611,FALSE) * _xlfn.POISSON.DIST(0,L611,FALSE)</f>
        <v>5.605011941850717E-4</v>
      </c>
      <c r="AN611" s="13">
        <f t="shared" ref="AN611:AN641" si="923">_xlfn.POISSON.DIST(5,K611,FALSE) * _xlfn.POISSON.DIST(1,L611,FALSE)</f>
        <v>3.5402777678712391E-4</v>
      </c>
      <c r="AO611" s="13">
        <f t="shared" ref="AO611:AO641" si="924">_xlfn.POISSON.DIST(5,K611,FALSE) * _xlfn.POISSON.DIST(2,L611,FALSE)</f>
        <v>1.1180677939416584E-4</v>
      </c>
      <c r="AP611" s="13">
        <f t="shared" ref="AP611:AP641" si="925">_xlfn.POISSON.DIST(5,K611,FALSE) * _xlfn.POISSON.DIST(3,L611,FALSE)</f>
        <v>2.3540066134438456E-5</v>
      </c>
      <c r="AQ611" s="13">
        <f t="shared" ref="AQ611:AQ641" si="926">_xlfn.POISSON.DIST(5,K611,FALSE) * _xlfn.POISSON.DIST(4,L611,FALSE)</f>
        <v>3.7171362726148657E-6</v>
      </c>
      <c r="AR611" s="13">
        <f t="shared" ref="AR611:AR641" si="927">_xlfn.POISSON.DIST(0,K611,FALSE) * _xlfn.POISSON.DIST(5,L611,FALSE)</f>
        <v>2.0590671230833894E-4</v>
      </c>
      <c r="AS611" s="13">
        <f t="shared" ref="AS611:AS641" si="928">_xlfn.POISSON.DIST(1,K611,FALSE) * _xlfn.POISSON.DIST(5,L611,FALSE)</f>
        <v>1.5889583277936146E-4</v>
      </c>
      <c r="AT611" s="13">
        <f t="shared" ref="AT611:AT641" si="929">_xlfn.POISSON.DIST(2,K611,FALSE) * _xlfn.POISSON.DIST(5,L611,FALSE)</f>
        <v>6.1309039884136648E-5</v>
      </c>
      <c r="AU611" s="13">
        <f t="shared" ref="AU611:AU641" si="930">_xlfn.POISSON.DIST(3,K611,FALSE) * _xlfn.POISSON.DIST(5,L611,FALSE)</f>
        <v>1.5770492763578961E-5</v>
      </c>
      <c r="AV611" s="13">
        <f t="shared" ref="AV611:AV641" si="931">_xlfn.POISSON.DIST(4,K611,FALSE) * _xlfn.POISSON.DIST(5,L611,FALSE)</f>
        <v>3.0424768004373216E-6</v>
      </c>
      <c r="AW611" s="13">
        <f t="shared" ref="AW611:AW641" si="932">_xlfn.POISSON.DIST(6,K611,FALSE) * _xlfn.POISSON.DIST(6,L611,FALSE)</f>
        <v>6.3576932822635954E-9</v>
      </c>
      <c r="AX611" s="13">
        <f t="shared" ref="AX611:AX641" si="933">_xlfn.POISSON.DIST(6,K611,FALSE) * _xlfn.POISSON.DIST(0,L611,FALSE)</f>
        <v>7.2088716799169558E-5</v>
      </c>
      <c r="AY611" s="13">
        <f t="shared" ref="AY611:AY641" si="934">_xlfn.POISSON.DIST(6,K611,FALSE) * _xlfn.POISSON.DIST(1,L611,FALSE)</f>
        <v>4.5533191373397299E-5</v>
      </c>
      <c r="AZ611" s="13">
        <f t="shared" ref="AZ611:AZ641" si="935">_xlfn.POISSON.DIST(6,K611,FALSE) * _xlfn.POISSON.DIST(2,L611,FALSE)</f>
        <v>1.4380000149137804E-5</v>
      </c>
      <c r="BA611" s="13">
        <f t="shared" ref="BA611:BA641" si="936">_xlfn.POISSON.DIST(6,K611,FALSE) * _xlfn.POISSON.DIST(3,L611,FALSE)</f>
        <v>3.0275995459144961E-6</v>
      </c>
      <c r="BB611" s="13">
        <f t="shared" ref="BB611:BB641" si="937">_xlfn.POISSON.DIST(6,K611,FALSE) * _xlfn.POISSON.DIST(4,L611,FALSE)</f>
        <v>4.7807852479253585E-7</v>
      </c>
      <c r="BC611" s="13">
        <f t="shared" ref="BC611:BC641" si="938">_xlfn.POISSON.DIST(6,K611,FALSE) * _xlfn.POISSON.DIST(5,L611,FALSE)</f>
        <v>6.039347605960098E-8</v>
      </c>
      <c r="BD611" s="13">
        <f t="shared" ref="BD611:BD641" si="939">_xlfn.POISSON.DIST(0,K611,FALSE) * _xlfn.POISSON.DIST(6,L611,FALSE)</f>
        <v>2.1676045278860844E-5</v>
      </c>
      <c r="BE611" s="13">
        <f t="shared" ref="BE611:BE641" si="940">_xlfn.POISSON.DIST(1,K611,FALSE) * _xlfn.POISSON.DIST(6,L611,FALSE)</f>
        <v>1.6727153900597992E-5</v>
      </c>
      <c r="BF611" s="13">
        <f t="shared" ref="BF611:BF641" si="941">_xlfn.POISSON.DIST(2,K611,FALSE) * _xlfn.POISSON.DIST(6,L611,FALSE)</f>
        <v>6.4540757784621824E-6</v>
      </c>
      <c r="BG611" s="13">
        <f t="shared" ref="BG611:BG641" si="942">_xlfn.POISSON.DIST(3,K611,FALSE) * _xlfn.POISSON.DIST(6,L611,FALSE)</f>
        <v>1.660178589522556E-6</v>
      </c>
      <c r="BH611" s="13">
        <f t="shared" ref="BH611:BH641" si="943">_xlfn.POISSON.DIST(4,K611,FALSE) * _xlfn.POISSON.DIST(6,L611,FALSE)</f>
        <v>3.2028516286252321E-7</v>
      </c>
      <c r="BI611" s="13">
        <f t="shared" ref="BI611:BI641" si="944">_xlfn.POISSON.DIST(5,K611,FALSE) * _xlfn.POISSON.DIST(6,L611,FALSE)</f>
        <v>4.9432072523896057E-8</v>
      </c>
      <c r="BJ611" s="14">
        <f t="shared" ref="BJ611:BJ641" si="945">SUM(N611,Q611,T611,W611,X611,Y611,AD611,AE611,AF611,AG611,AM611,AN611,AO611,AP611,AQ611,AX611,AY611,AZ611,BA611,BB611,BC611)</f>
        <v>0.35153233729405386</v>
      </c>
      <c r="BK611" s="14">
        <f t="shared" ref="BK611:BK641" si="946">SUM(M611,P611,S611,V611,AC611,AL611,AY611)</f>
        <v>0.38103765643721704</v>
      </c>
      <c r="BL611" s="14">
        <f t="shared" ref="BL611:BL641" si="947">SUM(O611,R611,U611,AA611,AB611,AH611,AI611,AJ611,AK611,AR611,AS611,AT611,AU611,AV611,BD611,BE611,BF611,BG611,BH611,BI611)</f>
        <v>0.25713206337127142</v>
      </c>
      <c r="BM611" s="14">
        <f t="shared" ref="BM611:BM641" si="948">SUM(S611:BI611)</f>
        <v>0.16728298599955516</v>
      </c>
      <c r="BN611" s="14">
        <f t="shared" ref="BN611:BN641" si="949">SUM(M611:R611)</f>
        <v>0.83269590206951472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1.3193999999999999</v>
      </c>
      <c r="F612" s="10">
        <f>VLOOKUP(B612,home!$B$2:$E$405,3,FALSE)</f>
        <v>0.90949999999999998</v>
      </c>
      <c r="G612" s="10">
        <f>VLOOKUP(C612,away!$B$2:$E$405,4,FALSE)</f>
        <v>1.0105999999999999</v>
      </c>
      <c r="H612" s="10">
        <f>VLOOKUP(A612,away!$A$2:$E$405,3,FALSE)</f>
        <v>1.0076000000000001</v>
      </c>
      <c r="I612" s="10">
        <f>VLOOKUP(C612,away!$B$2:$E$405,3,FALSE)</f>
        <v>0.77190000000000003</v>
      </c>
      <c r="J612" s="10">
        <f>VLOOKUP(B612,home!$B$2:$E$405,4,FALSE)</f>
        <v>0.69469999999999998</v>
      </c>
      <c r="K612" s="12">
        <f t="shared" si="894"/>
        <v>1.2127142395799999</v>
      </c>
      <c r="L612" s="12">
        <f t="shared" si="895"/>
        <v>0.54031434586799998</v>
      </c>
      <c r="M612" s="13">
        <f t="shared" si="896"/>
        <v>0.17324845036608996</v>
      </c>
      <c r="N612" s="13">
        <f t="shared" si="897"/>
        <v>0.21010086274412615</v>
      </c>
      <c r="O612" s="13">
        <f t="shared" si="898"/>
        <v>9.3608623132198573E-2</v>
      </c>
      <c r="P612" s="13">
        <f t="shared" si="899"/>
        <v>0.11352051021989498</v>
      </c>
      <c r="Q612" s="13">
        <f t="shared" si="900"/>
        <v>0.12739615399892243</v>
      </c>
      <c r="R612" s="13">
        <f t="shared" si="901"/>
        <v>2.5289040987639001E-2</v>
      </c>
      <c r="S612" s="13">
        <f t="shared" si="902"/>
        <v>1.8595990632750331E-2</v>
      </c>
      <c r="T612" s="13">
        <f t="shared" si="903"/>
        <v>6.8833969614026769E-2</v>
      </c>
      <c r="U612" s="13">
        <f t="shared" si="904"/>
        <v>3.0668380111032078E-2</v>
      </c>
      <c r="V612" s="13">
        <f t="shared" si="905"/>
        <v>1.3538850260763351E-3</v>
      </c>
      <c r="W612" s="13">
        <f t="shared" si="906"/>
        <v>5.1498376674073261E-2</v>
      </c>
      <c r="X612" s="13">
        <f t="shared" si="907"/>
        <v>2.7825311705915765E-2</v>
      </c>
      <c r="Y612" s="13">
        <f t="shared" si="908"/>
        <v>7.5172075464775391E-3</v>
      </c>
      <c r="Z612" s="13">
        <f t="shared" si="909"/>
        <v>4.5546772129550694E-3</v>
      </c>
      <c r="AA612" s="13">
        <f t="shared" si="910"/>
        <v>5.5235219128411603E-3</v>
      </c>
      <c r="AB612" s="13">
        <f t="shared" si="911"/>
        <v>3.3492268381673171E-3</v>
      </c>
      <c r="AC612" s="13">
        <f t="shared" si="912"/>
        <v>5.5445560484990026E-5</v>
      </c>
      <c r="AD612" s="13">
        <f t="shared" si="913"/>
        <v>1.5613203676975791E-2</v>
      </c>
      <c r="AE612" s="13">
        <f t="shared" si="914"/>
        <v>8.4360379316290278E-3</v>
      </c>
      <c r="AF612" s="13">
        <f t="shared" si="915"/>
        <v>2.2790561583728866E-3</v>
      </c>
      <c r="AG612" s="13">
        <f t="shared" si="916"/>
        <v>4.1046891246922777E-4</v>
      </c>
      <c r="AH612" s="13">
        <f t="shared" si="917"/>
        <v>6.1523935973942581E-4</v>
      </c>
      <c r="AI612" s="13">
        <f t="shared" si="918"/>
        <v>7.4610953230608366E-4</v>
      </c>
      <c r="AJ612" s="13">
        <f t="shared" si="919"/>
        <v>4.5240882705698085E-4</v>
      </c>
      <c r="AK612" s="13">
        <f t="shared" si="920"/>
        <v>1.8288087556122873E-4</v>
      </c>
      <c r="AL612" s="13">
        <f t="shared" si="921"/>
        <v>1.453221267465047E-6</v>
      </c>
      <c r="AM612" s="13">
        <f t="shared" si="922"/>
        <v>3.7868708849062684E-3</v>
      </c>
      <c r="AN612" s="13">
        <f t="shared" si="923"/>
        <v>2.046100665064705E-3</v>
      </c>
      <c r="AO612" s="13">
        <f t="shared" si="924"/>
        <v>5.5276877121225782E-4</v>
      </c>
      <c r="AP612" s="13">
        <f t="shared" si="925"/>
        <v>9.9556299011269758E-5</v>
      </c>
      <c r="AQ612" s="13">
        <f t="shared" si="926"/>
        <v>1.3447924144328305E-5</v>
      </c>
      <c r="AR612" s="13">
        <f t="shared" si="927"/>
        <v>6.6484530441971023E-5</v>
      </c>
      <c r="AS612" s="13">
        <f t="shared" si="928"/>
        <v>8.0626736778768241E-5</v>
      </c>
      <c r="AT612" s="13">
        <f t="shared" si="929"/>
        <v>4.8888595891240374E-5</v>
      </c>
      <c r="AU612" s="13">
        <f t="shared" si="930"/>
        <v>1.9762632130126491E-5</v>
      </c>
      <c r="AV612" s="13">
        <f t="shared" si="931"/>
        <v>5.9916063489464061E-6</v>
      </c>
      <c r="AW612" s="13">
        <f t="shared" si="932"/>
        <v>2.6450520335974244E-8</v>
      </c>
      <c r="AX612" s="13">
        <f t="shared" si="933"/>
        <v>7.6539870759612365E-4</v>
      </c>
      <c r="AY612" s="13">
        <f t="shared" si="934"/>
        <v>4.1355590202301219E-4</v>
      </c>
      <c r="AZ612" s="13">
        <f t="shared" si="935"/>
        <v>1.1172509334070725E-4</v>
      </c>
      <c r="BA612" s="13">
        <f t="shared" si="936"/>
        <v>2.0122223575141827E-5</v>
      </c>
      <c r="BB612" s="13">
        <f t="shared" si="937"/>
        <v>2.7180815171031009E-6</v>
      </c>
      <c r="BC612" s="13">
        <f t="shared" si="938"/>
        <v>2.9372368738589275E-7</v>
      </c>
      <c r="BD612" s="13">
        <f t="shared" si="939"/>
        <v>5.9870909293491151E-6</v>
      </c>
      <c r="BE612" s="13">
        <f t="shared" si="940"/>
        <v>7.2606304236819262E-6</v>
      </c>
      <c r="BF612" s="13">
        <f t="shared" si="941"/>
        <v>4.4025349515634201E-6</v>
      </c>
      <c r="BG612" s="13">
        <f t="shared" si="942"/>
        <v>1.7796722753365349E-6</v>
      </c>
      <c r="BH612" s="13">
        <f t="shared" si="943"/>
        <v>5.3955847752158852E-7</v>
      </c>
      <c r="BI612" s="13">
        <f t="shared" si="944"/>
        <v>1.3086604975530706E-7</v>
      </c>
      <c r="BJ612" s="14">
        <f t="shared" si="945"/>
        <v>0.52772320723906718</v>
      </c>
      <c r="BK612" s="14">
        <f t="shared" si="946"/>
        <v>0.30718929092858716</v>
      </c>
      <c r="BL612" s="14">
        <f t="shared" si="947"/>
        <v>0.16067728603124015</v>
      </c>
      <c r="BM612" s="14">
        <f t="shared" si="948"/>
        <v>0.25656729051147559</v>
      </c>
      <c r="BN612" s="14">
        <f t="shared" si="949"/>
        <v>0.74316364144887115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1.3193999999999999</v>
      </c>
      <c r="F613" s="10">
        <f>VLOOKUP(B613,home!$B$2:$E$405,3,FALSE)</f>
        <v>0.90949999999999998</v>
      </c>
      <c r="G613" s="10">
        <f>VLOOKUP(C613,away!$B$2:$E$405,4,FALSE)</f>
        <v>0.84209999999999996</v>
      </c>
      <c r="H613" s="10">
        <f>VLOOKUP(A613,away!$A$2:$E$405,3,FALSE)</f>
        <v>1.0076000000000001</v>
      </c>
      <c r="I613" s="10">
        <f>VLOOKUP(C613,away!$B$2:$E$405,3,FALSE)</f>
        <v>0.99250000000000005</v>
      </c>
      <c r="J613" s="10">
        <f>VLOOKUP(B613,home!$B$2:$E$405,4,FALSE)</f>
        <v>1.0916999999999999</v>
      </c>
      <c r="K613" s="12">
        <f t="shared" si="894"/>
        <v>1.0105152000299999</v>
      </c>
      <c r="L613" s="12">
        <f t="shared" si="895"/>
        <v>1.0917469431</v>
      </c>
      <c r="M613" s="13">
        <f t="shared" si="896"/>
        <v>0.12217972737158063</v>
      </c>
      <c r="N613" s="13">
        <f t="shared" si="897"/>
        <v>0.12346447164450366</v>
      </c>
      <c r="O613" s="13">
        <f t="shared" si="898"/>
        <v>0.13338934386671455</v>
      </c>
      <c r="P613" s="13">
        <f t="shared" si="899"/>
        <v>0.1347919594993435</v>
      </c>
      <c r="Q613" s="13">
        <f t="shared" si="900"/>
        <v>6.2381362630221926E-2</v>
      </c>
      <c r="R613" s="13">
        <f t="shared" si="901"/>
        <v>7.2813704204300167E-2</v>
      </c>
      <c r="S613" s="13">
        <f t="shared" si="902"/>
        <v>3.7176528251729402E-2</v>
      </c>
      <c r="T613" s="13">
        <f t="shared" si="903"/>
        <v>6.8104661957957377E-2</v>
      </c>
      <c r="U613" s="13">
        <f t="shared" si="904"/>
        <v>7.3579354868933619E-2</v>
      </c>
      <c r="V613" s="13">
        <f t="shared" si="905"/>
        <v>4.5571272549198034E-3</v>
      </c>
      <c r="W613" s="13">
        <f t="shared" si="906"/>
        <v>2.1012438378807563E-2</v>
      </c>
      <c r="X613" s="13">
        <f t="shared" si="907"/>
        <v>2.2940265367140278E-2</v>
      </c>
      <c r="Y613" s="13">
        <f t="shared" si="908"/>
        <v>1.2522482294239096E-2</v>
      </c>
      <c r="Z613" s="13">
        <f t="shared" si="909"/>
        <v>2.6498046326944108E-2</v>
      </c>
      <c r="AA613" s="13">
        <f t="shared" si="910"/>
        <v>2.6776678584476132E-2</v>
      </c>
      <c r="AB613" s="13">
        <f t="shared" si="911"/>
        <v>1.3529120357965455E-2</v>
      </c>
      <c r="AC613" s="13">
        <f t="shared" si="912"/>
        <v>3.1422158036822152E-4</v>
      </c>
      <c r="AD613" s="13">
        <f t="shared" si="913"/>
        <v>5.3083470928696917E-3</v>
      </c>
      <c r="AE613" s="13">
        <f t="shared" si="914"/>
        <v>5.7953717115542588E-3</v>
      </c>
      <c r="AF613" s="13">
        <f t="shared" si="915"/>
        <v>3.1635396751087874E-3</v>
      </c>
      <c r="AG613" s="13">
        <f t="shared" si="916"/>
        <v>1.1512615898918621E-3</v>
      </c>
      <c r="AH613" s="13">
        <f t="shared" si="917"/>
        <v>7.2322902688908529E-3</v>
      </c>
      <c r="AI613" s="13">
        <f t="shared" si="918"/>
        <v>7.3083392477432622E-3</v>
      </c>
      <c r="AJ613" s="13">
        <f t="shared" si="919"/>
        <v>3.6925939484101903E-3</v>
      </c>
      <c r="AK613" s="13">
        <f t="shared" si="920"/>
        <v>1.2438074374690972E-3</v>
      </c>
      <c r="AL613" s="13">
        <f t="shared" si="921"/>
        <v>1.3866307756933118E-5</v>
      </c>
      <c r="AM613" s="13">
        <f t="shared" si="922"/>
        <v>1.0728330848759774E-3</v>
      </c>
      <c r="AN613" s="13">
        <f t="shared" si="923"/>
        <v>1.1712622408698913E-3</v>
      </c>
      <c r="AO613" s="13">
        <f t="shared" si="924"/>
        <v>6.3936098551907971E-4</v>
      </c>
      <c r="AP613" s="13">
        <f t="shared" si="925"/>
        <v>2.3267346715928624E-4</v>
      </c>
      <c r="AQ613" s="13">
        <f t="shared" si="926"/>
        <v>6.350513662790724E-5</v>
      </c>
      <c r="AR613" s="13">
        <f t="shared" si="927"/>
        <v>1.5791661585346935E-3</v>
      </c>
      <c r="AS613" s="13">
        <f t="shared" si="928"/>
        <v>1.5957714065722925E-3</v>
      </c>
      <c r="AT613" s="13">
        <f t="shared" si="929"/>
        <v>8.0627563105727714E-4</v>
      </c>
      <c r="AU613" s="13">
        <f t="shared" si="930"/>
        <v>2.7158459353238633E-4</v>
      </c>
      <c r="AV613" s="13">
        <f t="shared" si="931"/>
        <v>6.8610089964611385E-5</v>
      </c>
      <c r="AW613" s="13">
        <f t="shared" si="932"/>
        <v>4.2493565144350316E-7</v>
      </c>
      <c r="AX613" s="13">
        <f t="shared" si="933"/>
        <v>1.8068568989370831E-4</v>
      </c>
      <c r="AY613" s="13">
        <f t="shared" si="934"/>
        <v>1.9726304960337063E-4</v>
      </c>
      <c r="AZ613" s="13">
        <f t="shared" si="935"/>
        <v>1.0768066569553175E-4</v>
      </c>
      <c r="BA613" s="13">
        <f t="shared" si="936"/>
        <v>3.9186679201356609E-5</v>
      </c>
      <c r="BB613" s="13">
        <f t="shared" si="937"/>
        <v>1.0695484307080356E-5</v>
      </c>
      <c r="BC613" s="13">
        <f t="shared" si="938"/>
        <v>2.3353524594458008E-6</v>
      </c>
      <c r="BD613" s="13">
        <f t="shared" si="939"/>
        <v>2.8734163770453684E-4</v>
      </c>
      <c r="BE613" s="13">
        <f t="shared" si="940"/>
        <v>2.903630925019478E-4</v>
      </c>
      <c r="BF613" s="13">
        <f t="shared" si="941"/>
        <v>1.4670815925046758E-4</v>
      </c>
      <c r="BG613" s="13">
        <f t="shared" si="942"/>
        <v>4.9416941630339785E-5</v>
      </c>
      <c r="BH613" s="13">
        <f t="shared" si="943"/>
        <v>1.2484142664113407E-5</v>
      </c>
      <c r="BI613" s="13">
        <f t="shared" si="944"/>
        <v>2.523083184285924E-6</v>
      </c>
      <c r="BJ613" s="14">
        <f t="shared" si="945"/>
        <v>0.32956168417850717</v>
      </c>
      <c r="BK613" s="14">
        <f t="shared" si="946"/>
        <v>0.29923069331530189</v>
      </c>
      <c r="BL613" s="14">
        <f t="shared" si="947"/>
        <v>0.34467547772150031</v>
      </c>
      <c r="BM613" s="14">
        <f t="shared" si="948"/>
        <v>0.35074849421163717</v>
      </c>
      <c r="BN613" s="14">
        <f t="shared" si="949"/>
        <v>0.64902056921666462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1.3193999999999999</v>
      </c>
      <c r="F614" s="10">
        <f>VLOOKUP(B614,home!$B$2:$E$405,3,FALSE)</f>
        <v>0.50529999999999997</v>
      </c>
      <c r="G614" s="10">
        <f>VLOOKUP(C614,away!$B$2:$E$405,4,FALSE)</f>
        <v>0.75790000000000002</v>
      </c>
      <c r="H614" s="10">
        <f>VLOOKUP(A614,away!$A$2:$E$405,3,FALSE)</f>
        <v>1.0076000000000001</v>
      </c>
      <c r="I614" s="10">
        <f>VLOOKUP(C614,away!$B$2:$E$405,3,FALSE)</f>
        <v>0.79400000000000004</v>
      </c>
      <c r="J614" s="10">
        <f>VLOOKUP(B614,home!$B$2:$E$405,4,FALSE)</f>
        <v>0.66159999999999997</v>
      </c>
      <c r="K614" s="12">
        <f t="shared" si="894"/>
        <v>0.50528648827799993</v>
      </c>
      <c r="L614" s="12">
        <f t="shared" si="895"/>
        <v>0.52930275904000001</v>
      </c>
      <c r="M614" s="13">
        <f t="shared" si="896"/>
        <v>0.35537232108423761</v>
      </c>
      <c r="N614" s="13">
        <f t="shared" si="897"/>
        <v>0.17956483215185623</v>
      </c>
      <c r="O614" s="13">
        <f t="shared" si="898"/>
        <v>0.18809955003633572</v>
      </c>
      <c r="P614" s="13">
        <f t="shared" si="899"/>
        <v>9.5044161084531995E-2</v>
      </c>
      <c r="Q614" s="13">
        <f t="shared" si="900"/>
        <v>4.5365841728119964E-2</v>
      </c>
      <c r="R614" s="13">
        <f t="shared" si="901"/>
        <v>4.9780805404207512E-2</v>
      </c>
      <c r="S614" s="13">
        <f t="shared" si="902"/>
        <v>6.3548791086920275E-3</v>
      </c>
      <c r="T614" s="13">
        <f t="shared" si="903"/>
        <v>2.4012265192865857E-2</v>
      </c>
      <c r="U614" s="13">
        <f t="shared" si="904"/>
        <v>2.5153568346342494E-2</v>
      </c>
      <c r="V614" s="13">
        <f t="shared" si="905"/>
        <v>1.8884549397421709E-4</v>
      </c>
      <c r="W614" s="13">
        <f t="shared" si="906"/>
        <v>7.6409156181924285E-3</v>
      </c>
      <c r="X614" s="13">
        <f t="shared" si="907"/>
        <v>4.0443577183010794E-3</v>
      </c>
      <c r="Y614" s="13">
        <f t="shared" si="908"/>
        <v>1.0703448494207403E-3</v>
      </c>
      <c r="Z614" s="13">
        <f t="shared" si="909"/>
        <v>8.7830392158934623E-3</v>
      </c>
      <c r="AA614" s="13">
        <f t="shared" si="910"/>
        <v>4.4379510418067654E-3</v>
      </c>
      <c r="AB614" s="13">
        <f t="shared" si="911"/>
        <v>1.1212183485321157E-3</v>
      </c>
      <c r="AC614" s="13">
        <f t="shared" si="912"/>
        <v>3.1566649406269722E-6</v>
      </c>
      <c r="AD614" s="13">
        <f t="shared" si="913"/>
        <v>9.6521285498624382E-4</v>
      </c>
      <c r="AE614" s="13">
        <f t="shared" si="914"/>
        <v>5.1088982720509418E-4</v>
      </c>
      <c r="AF614" s="13">
        <f t="shared" si="915"/>
        <v>1.3520769755256262E-4</v>
      </c>
      <c r="AG614" s="13">
        <f t="shared" si="916"/>
        <v>2.3855269119339089E-5</v>
      </c>
      <c r="AH614" s="13">
        <f t="shared" si="917"/>
        <v>1.1622217224322318E-3</v>
      </c>
      <c r="AI614" s="13">
        <f t="shared" si="918"/>
        <v>5.8725493272819074E-4</v>
      </c>
      <c r="AJ614" s="13">
        <f t="shared" si="919"/>
        <v>1.4836599134108029E-4</v>
      </c>
      <c r="AK614" s="13">
        <f t="shared" si="920"/>
        <v>2.4989110248206198E-5</v>
      </c>
      <c r="AL614" s="13">
        <f t="shared" si="921"/>
        <v>3.376994248640174E-8</v>
      </c>
      <c r="AM614" s="13">
        <f t="shared" si="922"/>
        <v>9.754180278735636E-5</v>
      </c>
      <c r="AN614" s="13">
        <f t="shared" si="923"/>
        <v>5.162914533708328E-5</v>
      </c>
      <c r="AO614" s="13">
        <f t="shared" si="924"/>
        <v>1.3663724536897666E-5</v>
      </c>
      <c r="AP614" s="13">
        <f t="shared" si="925"/>
        <v>2.4107490320474945E-6</v>
      </c>
      <c r="AQ614" s="13">
        <f t="shared" si="926"/>
        <v>3.19004028503937E-7</v>
      </c>
      <c r="AR614" s="13">
        <f t="shared" si="927"/>
        <v>1.2303343285992031E-4</v>
      </c>
      <c r="AS614" s="13">
        <f t="shared" si="928"/>
        <v>6.2167131230576213E-5</v>
      </c>
      <c r="AT614" s="13">
        <f t="shared" si="929"/>
        <v>1.5706105712907715E-5</v>
      </c>
      <c r="AU614" s="13">
        <f t="shared" si="930"/>
        <v>2.6453610000660568E-6</v>
      </c>
      <c r="AV614" s="13">
        <f t="shared" si="931"/>
        <v>3.3416629248773896E-7</v>
      </c>
      <c r="AW614" s="13">
        <f t="shared" si="932"/>
        <v>2.5088209237539753E-10</v>
      </c>
      <c r="AX614" s="13">
        <f t="shared" si="933"/>
        <v>8.2144258317880793E-6</v>
      </c>
      <c r="AY614" s="13">
        <f t="shared" si="934"/>
        <v>4.3479182566948767E-6</v>
      </c>
      <c r="AZ614" s="13">
        <f t="shared" si="935"/>
        <v>1.1506825646744927E-6</v>
      </c>
      <c r="BA614" s="13">
        <f t="shared" si="936"/>
        <v>2.0301981875381081E-7</v>
      </c>
      <c r="BB614" s="13">
        <f t="shared" si="937"/>
        <v>2.6864737551548195E-8</v>
      </c>
      <c r="BC614" s="13">
        <f t="shared" si="938"/>
        <v>2.8439159413839918E-9</v>
      </c>
      <c r="BD614" s="13">
        <f t="shared" si="939"/>
        <v>1.0853655911153065E-5</v>
      </c>
      <c r="BE614" s="13">
        <f t="shared" si="940"/>
        <v>5.4842056803242876E-6</v>
      </c>
      <c r="BF614" s="13">
        <f t="shared" si="941"/>
        <v>1.3855475146026592E-6</v>
      </c>
      <c r="BG614" s="13">
        <f t="shared" si="942"/>
        <v>2.333661459986295E-7</v>
      </c>
      <c r="BH614" s="13">
        <f t="shared" si="943"/>
        <v>2.9479190098654629E-8</v>
      </c>
      <c r="BI614" s="13">
        <f t="shared" si="944"/>
        <v>2.9790872884457587E-9</v>
      </c>
      <c r="BJ614" s="14">
        <f t="shared" si="945"/>
        <v>0.26351323308846686</v>
      </c>
      <c r="BK614" s="14">
        <f t="shared" si="946"/>
        <v>0.45696774512457572</v>
      </c>
      <c r="BL614" s="14">
        <f t="shared" si="947"/>
        <v>0.27073780036459982</v>
      </c>
      <c r="BM614" s="14">
        <f t="shared" si="948"/>
        <v>8.6769958636872035E-2</v>
      </c>
      <c r="BN614" s="14">
        <f t="shared" si="949"/>
        <v>0.91322751148928893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1.3193999999999999</v>
      </c>
      <c r="F615" s="10">
        <f>VLOOKUP(B615,home!$B$2:$E$405,3,FALSE)</f>
        <v>1.179</v>
      </c>
      <c r="G615" s="10">
        <f>VLOOKUP(C615,away!$B$2:$E$405,4,FALSE)</f>
        <v>1.44</v>
      </c>
      <c r="H615" s="10">
        <f>VLOOKUP(A615,away!$A$2:$E$405,3,FALSE)</f>
        <v>1.0076000000000001</v>
      </c>
      <c r="I615" s="10">
        <f>VLOOKUP(C615,away!$B$2:$E$405,3,FALSE)</f>
        <v>0.19850000000000001</v>
      </c>
      <c r="J615" s="10">
        <f>VLOOKUP(B615,home!$B$2:$E$405,4,FALSE)</f>
        <v>1.1027</v>
      </c>
      <c r="K615" s="12">
        <f t="shared" si="894"/>
        <v>2.2400245439999997</v>
      </c>
      <c r="L615" s="12">
        <f t="shared" si="895"/>
        <v>0.22054948322000001</v>
      </c>
      <c r="M615" s="13">
        <f t="shared" si="896"/>
        <v>8.538592305295159E-2</v>
      </c>
      <c r="N615" s="13">
        <f t="shared" si="897"/>
        <v>0.19126656335070694</v>
      </c>
      <c r="O615" s="13">
        <f t="shared" si="898"/>
        <v>1.883182120359116E-2</v>
      </c>
      <c r="P615" s="13">
        <f t="shared" si="899"/>
        <v>4.2183741704263804E-2</v>
      </c>
      <c r="Q615" s="13">
        <f t="shared" si="900"/>
        <v>0.21422089817605722</v>
      </c>
      <c r="R615" s="13">
        <f t="shared" si="901"/>
        <v>2.0766742172717342E-3</v>
      </c>
      <c r="S615" s="13">
        <f t="shared" si="902"/>
        <v>5.2100744494748838E-3</v>
      </c>
      <c r="T615" s="13">
        <f t="shared" si="903"/>
        <v>4.7246308387653667E-2</v>
      </c>
      <c r="U615" s="13">
        <f t="shared" si="904"/>
        <v>4.6518012165806723E-3</v>
      </c>
      <c r="V615" s="13">
        <f t="shared" si="905"/>
        <v>2.8599618581200419E-4</v>
      </c>
      <c r="W615" s="13">
        <f t="shared" si="906"/>
        <v>0.15995335658403098</v>
      </c>
      <c r="X615" s="13">
        <f t="shared" si="907"/>
        <v>3.527763013391242E-2</v>
      </c>
      <c r="Y615" s="13">
        <f t="shared" si="908"/>
        <v>3.8902315476303418E-3</v>
      </c>
      <c r="Z615" s="13">
        <f t="shared" si="909"/>
        <v>1.5266980847852631E-4</v>
      </c>
      <c r="AA615" s="13">
        <f t="shared" si="910"/>
        <v>3.4198411811967814E-4</v>
      </c>
      <c r="AB615" s="13">
        <f t="shared" si="911"/>
        <v>3.8302640912313713E-4</v>
      </c>
      <c r="AC615" s="13">
        <f t="shared" si="912"/>
        <v>8.8307802967830607E-6</v>
      </c>
      <c r="AD615" s="13">
        <f t="shared" si="913"/>
        <v>8.9574861160853392E-2</v>
      </c>
      <c r="AE615" s="13">
        <f t="shared" si="914"/>
        <v>1.9755689338529465E-2</v>
      </c>
      <c r="AF615" s="13">
        <f t="shared" si="915"/>
        <v>2.1785535371337686E-3</v>
      </c>
      <c r="AG615" s="13">
        <f t="shared" si="916"/>
        <v>1.6015961892731857E-4</v>
      </c>
      <c r="AH615" s="13">
        <f t="shared" si="917"/>
        <v>8.4178118408088401E-6</v>
      </c>
      <c r="AI615" s="13">
        <f t="shared" si="918"/>
        <v>1.8856105130185617E-5</v>
      </c>
      <c r="AJ615" s="13">
        <f t="shared" si="919"/>
        <v>2.1119069147930053E-5</v>
      </c>
      <c r="AK615" s="13">
        <f t="shared" si="920"/>
        <v>1.576907774593216E-5</v>
      </c>
      <c r="AL615" s="13">
        <f t="shared" si="921"/>
        <v>1.7450902526665222E-7</v>
      </c>
      <c r="AM615" s="13">
        <f t="shared" si="922"/>
        <v>4.0129977505140746E-2</v>
      </c>
      <c r="AN615" s="13">
        <f t="shared" si="923"/>
        <v>8.8506458003890162E-3</v>
      </c>
      <c r="AO615" s="13">
        <f t="shared" si="924"/>
        <v>9.7600267871953057E-4</v>
      </c>
      <c r="AP615" s="13">
        <f t="shared" si="925"/>
        <v>7.1752295470976042E-5</v>
      </c>
      <c r="AQ615" s="13">
        <f t="shared" si="926"/>
        <v>3.9562329214931288E-6</v>
      </c>
      <c r="AR615" s="13">
        <f t="shared" si="927"/>
        <v>3.7130881026671758E-7</v>
      </c>
      <c r="AS615" s="13">
        <f t="shared" si="928"/>
        <v>8.3174084840088636E-7</v>
      </c>
      <c r="AT615" s="13">
        <f t="shared" si="929"/>
        <v>9.3155995733268449E-7</v>
      </c>
      <c r="AU615" s="13">
        <f t="shared" si="930"/>
        <v>6.955723895442686E-7</v>
      </c>
      <c r="AV615" s="13">
        <f t="shared" si="931"/>
        <v>3.8952480617697279E-7</v>
      </c>
      <c r="AW615" s="13">
        <f t="shared" si="932"/>
        <v>2.3948273724314732E-9</v>
      </c>
      <c r="AX615" s="13">
        <f t="shared" si="933"/>
        <v>1.4982022426947192E-2</v>
      </c>
      <c r="AY615" s="13">
        <f t="shared" si="934"/>
        <v>3.3042773038536536E-3</v>
      </c>
      <c r="AZ615" s="13">
        <f t="shared" si="935"/>
        <v>3.6437832589024914E-4</v>
      </c>
      <c r="BA615" s="13">
        <f t="shared" si="936"/>
        <v>2.6787817157221059E-5</v>
      </c>
      <c r="BB615" s="13">
        <f t="shared" si="937"/>
        <v>1.4770098076542388E-6</v>
      </c>
      <c r="BC615" s="13">
        <f t="shared" si="938"/>
        <v>6.5150749957802849E-8</v>
      </c>
      <c r="BD615" s="13">
        <f t="shared" si="939"/>
        <v>1.3648661036559585E-8</v>
      </c>
      <c r="BE615" s="13">
        <f t="shared" si="940"/>
        <v>3.0573335714629948E-8</v>
      </c>
      <c r="BF615" s="13">
        <f t="shared" si="941"/>
        <v>3.4242511196361432E-8</v>
      </c>
      <c r="BG615" s="13">
        <f t="shared" si="942"/>
        <v>2.5568021842681469E-8</v>
      </c>
      <c r="BH615" s="13">
        <f t="shared" si="943"/>
        <v>1.4318249117283654E-8</v>
      </c>
      <c r="BI615" s="13">
        <f t="shared" si="944"/>
        <v>6.4146458899643382E-9</v>
      </c>
      <c r="BJ615" s="14">
        <f t="shared" si="945"/>
        <v>0.83223559438248307</v>
      </c>
      <c r="BK615" s="14">
        <f t="shared" si="946"/>
        <v>0.136379017985678</v>
      </c>
      <c r="BL615" s="14">
        <f t="shared" si="947"/>
        <v>2.6352813700787764E-2</v>
      </c>
      <c r="BM615" s="14">
        <f t="shared" si="948"/>
        <v>0.43785019926355867</v>
      </c>
      <c r="BN615" s="14">
        <f t="shared" si="949"/>
        <v>0.55396562170484254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1.3193999999999999</v>
      </c>
      <c r="F616" s="10">
        <f>VLOOKUP(B616,home!$B$2:$E$405,3,FALSE)</f>
        <v>1.5915999999999999</v>
      </c>
      <c r="G616" s="10">
        <f>VLOOKUP(C616,away!$B$2:$E$405,4,FALSE)</f>
        <v>1.0105999999999999</v>
      </c>
      <c r="H616" s="10">
        <f>VLOOKUP(A616,away!$A$2:$E$405,3,FALSE)</f>
        <v>1.0076000000000001</v>
      </c>
      <c r="I616" s="10">
        <f>VLOOKUP(C616,away!$B$2:$E$405,3,FALSE)</f>
        <v>0.66159999999999997</v>
      </c>
      <c r="J616" s="10">
        <f>VLOOKUP(B616,home!$B$2:$E$405,4,FALSE)</f>
        <v>0.89319999999999999</v>
      </c>
      <c r="K616" s="12">
        <f t="shared" si="894"/>
        <v>2.1222165846239993</v>
      </c>
      <c r="L616" s="12">
        <f t="shared" si="895"/>
        <v>0.59543227251200004</v>
      </c>
      <c r="M616" s="13">
        <f t="shared" si="896"/>
        <v>6.6029817601598526E-2</v>
      </c>
      <c r="N616" s="13">
        <f t="shared" si="897"/>
        <v>0.14012957399381004</v>
      </c>
      <c r="O616" s="13">
        <f t="shared" si="898"/>
        <v>3.9316284348072668E-2</v>
      </c>
      <c r="P616" s="13">
        <f t="shared" si="899"/>
        <v>8.3437670689272783E-2</v>
      </c>
      <c r="Q616" s="13">
        <f t="shared" si="900"/>
        <v>0.14869265296297979</v>
      </c>
      <c r="R616" s="13">
        <f t="shared" si="901"/>
        <v>1.1705092268050443E-2</v>
      </c>
      <c r="S616" s="13">
        <f t="shared" si="902"/>
        <v>2.6358716194162978E-2</v>
      </c>
      <c r="T616" s="13">
        <f t="shared" si="903"/>
        <v>8.8536404259585241E-2</v>
      </c>
      <c r="U616" s="13">
        <f t="shared" si="904"/>
        <v>2.4840740935810793E-2</v>
      </c>
      <c r="V616" s="13">
        <f t="shared" si="905"/>
        <v>3.7008699023934593E-3</v>
      </c>
      <c r="W616" s="13">
        <f t="shared" si="906"/>
        <v>0.10518600470992551</v>
      </c>
      <c r="X616" s="13">
        <f t="shared" si="907"/>
        <v>6.26311418208889E-2</v>
      </c>
      <c r="Y616" s="13">
        <f t="shared" si="908"/>
        <v>1.8646301552216617E-2</v>
      </c>
      <c r="Z616" s="13">
        <f t="shared" si="909"/>
        <v>2.3231965630426395E-3</v>
      </c>
      <c r="AA616" s="13">
        <f t="shared" si="910"/>
        <v>4.9303262754305643E-3</v>
      </c>
      <c r="AB616" s="13">
        <f t="shared" si="911"/>
        <v>5.2316100946631083E-3</v>
      </c>
      <c r="AC616" s="13">
        <f t="shared" si="912"/>
        <v>2.9228458387816199E-4</v>
      </c>
      <c r="AD616" s="13">
        <f t="shared" si="913"/>
        <v>5.5806870916435512E-2</v>
      </c>
      <c r="AE616" s="13">
        <f t="shared" si="914"/>
        <v>3.3229211971557045E-2</v>
      </c>
      <c r="AF616" s="13">
        <f t="shared" si="915"/>
        <v>9.8928725990035833E-3</v>
      </c>
      <c r="AG616" s="13">
        <f t="shared" si="916"/>
        <v>1.9635118710988005E-3</v>
      </c>
      <c r="AH616" s="13">
        <f t="shared" si="917"/>
        <v>3.4582655225613663E-4</v>
      </c>
      <c r="AI616" s="13">
        <f t="shared" si="918"/>
        <v>7.3391884460131127E-4</v>
      </c>
      <c r="AJ616" s="13">
        <f t="shared" si="919"/>
        <v>7.7876737189049342E-4</v>
      </c>
      <c r="AK616" s="13">
        <f t="shared" si="920"/>
        <v>5.5090434406335025E-4</v>
      </c>
      <c r="AL616" s="13">
        <f t="shared" si="921"/>
        <v>1.477365574705863E-5</v>
      </c>
      <c r="AM616" s="13">
        <f t="shared" si="922"/>
        <v>2.3686853398966048E-2</v>
      </c>
      <c r="AN616" s="13">
        <f t="shared" si="923"/>
        <v>1.4103916948004948E-2</v>
      </c>
      <c r="AO616" s="13">
        <f t="shared" si="924"/>
        <v>4.198963659835549E-3</v>
      </c>
      <c r="AP616" s="13">
        <f t="shared" si="925"/>
        <v>8.3339949139039546E-4</v>
      </c>
      <c r="AQ616" s="13">
        <f t="shared" si="926"/>
        <v>1.2405823826723203E-4</v>
      </c>
      <c r="AR616" s="13">
        <f t="shared" si="927"/>
        <v>4.1183257980972287E-5</v>
      </c>
      <c r="AS616" s="13">
        <f t="shared" si="928"/>
        <v>8.7399793096068062E-5</v>
      </c>
      <c r="AT616" s="13">
        <f t="shared" si="929"/>
        <v>9.2740645200590894E-5</v>
      </c>
      <c r="AU616" s="13">
        <f t="shared" si="930"/>
        <v>6.5605245104474687E-5</v>
      </c>
      <c r="AV616" s="13">
        <f t="shared" si="931"/>
        <v>3.480713479975966E-5</v>
      </c>
      <c r="AW616" s="13">
        <f t="shared" si="932"/>
        <v>5.1857019040554579E-7</v>
      </c>
      <c r="AX616" s="13">
        <f t="shared" si="933"/>
        <v>8.3781055201405056E-3</v>
      </c>
      <c r="AY616" s="13">
        <f t="shared" si="934"/>
        <v>4.9885944092025944E-3</v>
      </c>
      <c r="AZ616" s="13">
        <f t="shared" si="935"/>
        <v>1.4851850528560793E-3</v>
      </c>
      <c r="BA616" s="13">
        <f t="shared" si="936"/>
        <v>2.947757037076502E-4</v>
      </c>
      <c r="BB616" s="13">
        <f t="shared" si="937"/>
        <v>4.3879741784992525E-5</v>
      </c>
      <c r="BC616" s="13">
        <f t="shared" si="938"/>
        <v>5.2254828736555741E-6</v>
      </c>
      <c r="BD616" s="13">
        <f t="shared" si="939"/>
        <v>4.0869734815097138E-6</v>
      </c>
      <c r="BE616" s="13">
        <f t="shared" si="940"/>
        <v>8.6734429033784011E-6</v>
      </c>
      <c r="BF616" s="13">
        <f t="shared" si="941"/>
        <v>9.2034621876694891E-6</v>
      </c>
      <c r="BG616" s="13">
        <f t="shared" si="942"/>
        <v>6.5105800302106873E-6</v>
      </c>
      <c r="BH616" s="13">
        <f t="shared" si="943"/>
        <v>3.4542152289087351E-6</v>
      </c>
      <c r="BI616" s="13">
        <f t="shared" si="944"/>
        <v>1.4661185691301813E-6</v>
      </c>
      <c r="BJ616" s="14">
        <f t="shared" si="945"/>
        <v>0.72285750430453066</v>
      </c>
      <c r="BK616" s="14">
        <f t="shared" si="946"/>
        <v>0.18482272703625557</v>
      </c>
      <c r="BL616" s="14">
        <f t="shared" si="947"/>
        <v>8.8788601903421541E-2</v>
      </c>
      <c r="BM616" s="14">
        <f t="shared" si="948"/>
        <v>0.50449286210445388</v>
      </c>
      <c r="BN616" s="14">
        <f t="shared" si="949"/>
        <v>0.48931109186378424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1.3193999999999999</v>
      </c>
      <c r="F617" s="10">
        <f>VLOOKUP(B617,home!$B$2:$E$405,3,FALSE)</f>
        <v>1.3090999999999999</v>
      </c>
      <c r="G617" s="10">
        <f>VLOOKUP(C617,away!$B$2:$E$405,4,FALSE)</f>
        <v>1.0105999999999999</v>
      </c>
      <c r="H617" s="10">
        <f>VLOOKUP(A617,away!$A$2:$E$405,3,FALSE)</f>
        <v>1.0076000000000001</v>
      </c>
      <c r="I617" s="10">
        <f>VLOOKUP(C617,away!$B$2:$E$405,3,FALSE)</f>
        <v>0.88219999999999998</v>
      </c>
      <c r="J617" s="10">
        <f>VLOOKUP(B617,home!$B$2:$E$405,4,FALSE)</f>
        <v>1.4436</v>
      </c>
      <c r="K617" s="12">
        <f t="shared" si="894"/>
        <v>1.7455351413239997</v>
      </c>
      <c r="L617" s="12">
        <f t="shared" si="895"/>
        <v>1.2832228537920001</v>
      </c>
      <c r="M617" s="13">
        <f t="shared" si="896"/>
        <v>4.8375683665301705E-2</v>
      </c>
      <c r="N617" s="13">
        <f t="shared" si="897"/>
        <v>8.444145582335752E-2</v>
      </c>
      <c r="O617" s="13">
        <f t="shared" si="898"/>
        <v>6.2076782847127483E-2</v>
      </c>
      <c r="P617" s="13">
        <f t="shared" si="899"/>
        <v>0.10835720591999992</v>
      </c>
      <c r="Q617" s="13">
        <f t="shared" si="900"/>
        <v>7.3697764262114329E-2</v>
      </c>
      <c r="R617" s="13">
        <f t="shared" si="901"/>
        <v>3.9829173219658606E-2</v>
      </c>
      <c r="S617" s="13">
        <f t="shared" si="902"/>
        <v>6.0677613137335926E-2</v>
      </c>
      <c r="T617" s="13">
        <f t="shared" si="903"/>
        <v>9.4570655374520418E-2</v>
      </c>
      <c r="U617" s="13">
        <f t="shared" si="904"/>
        <v>6.9523221504794855E-2</v>
      </c>
      <c r="V617" s="13">
        <f t="shared" si="905"/>
        <v>1.510138088508834E-2</v>
      </c>
      <c r="W617" s="13">
        <f t="shared" si="906"/>
        <v>4.2880679118844189E-2</v>
      </c>
      <c r="X617" s="13">
        <f t="shared" si="907"/>
        <v>5.5025467431422261E-2</v>
      </c>
      <c r="Y617" s="13">
        <f t="shared" si="908"/>
        <v>3.5304968674294217E-2</v>
      </c>
      <c r="Z617" s="13">
        <f t="shared" si="909"/>
        <v>1.7036568441035418E-2</v>
      </c>
      <c r="AA617" s="13">
        <f t="shared" si="910"/>
        <v>2.9737928901398751E-2</v>
      </c>
      <c r="AB617" s="13">
        <f t="shared" si="911"/>
        <v>2.5954299963793066E-2</v>
      </c>
      <c r="AC617" s="13">
        <f t="shared" si="912"/>
        <v>2.1141089312081943E-3</v>
      </c>
      <c r="AD617" s="13">
        <f t="shared" si="913"/>
        <v>1.8712433071445194E-2</v>
      </c>
      <c r="AE617" s="13">
        <f t="shared" si="914"/>
        <v>2.4012221767331698E-2</v>
      </c>
      <c r="AF617" s="13">
        <f t="shared" si="915"/>
        <v>1.5406515871080884E-2</v>
      </c>
      <c r="AG617" s="13">
        <f t="shared" si="916"/>
        <v>6.5899977543600547E-3</v>
      </c>
      <c r="AH617" s="13">
        <f t="shared" si="917"/>
        <v>5.4654284934320457E-3</v>
      </c>
      <c r="AI617" s="13">
        <f t="shared" si="918"/>
        <v>9.540097497679121E-3</v>
      </c>
      <c r="AJ617" s="13">
        <f t="shared" si="919"/>
        <v>8.3262877169280325E-3</v>
      </c>
      <c r="AK617" s="13">
        <f t="shared" si="920"/>
        <v>4.8446092688907523E-3</v>
      </c>
      <c r="AL617" s="13">
        <f t="shared" si="921"/>
        <v>1.894165989517977E-4</v>
      </c>
      <c r="AM617" s="13">
        <f t="shared" si="922"/>
        <v>6.532641901176188E-3</v>
      </c>
      <c r="AN617" s="13">
        <f t="shared" si="923"/>
        <v>8.3828353832285044E-3</v>
      </c>
      <c r="AO617" s="13">
        <f t="shared" si="924"/>
        <v>5.3785229716675183E-3</v>
      </c>
      <c r="AP617" s="13">
        <f t="shared" si="925"/>
        <v>2.3006145322963419E-3</v>
      </c>
      <c r="AQ617" s="13">
        <f t="shared" si="926"/>
        <v>7.3805028640216443E-4</v>
      </c>
      <c r="AR617" s="13">
        <f t="shared" si="927"/>
        <v>1.4026725497075963E-3</v>
      </c>
      <c r="AS617" s="13">
        <f t="shared" si="928"/>
        <v>2.4484142272851441E-3</v>
      </c>
      <c r="AT617" s="13">
        <f t="shared" si="929"/>
        <v>2.136896537121933E-3</v>
      </c>
      <c r="AU617" s="13">
        <f t="shared" si="930"/>
        <v>1.2433426663066333E-3</v>
      </c>
      <c r="AV617" s="13">
        <f t="shared" si="931"/>
        <v>5.4257457918642689E-4</v>
      </c>
      <c r="AW617" s="13">
        <f t="shared" si="932"/>
        <v>1.1785451251414817E-5</v>
      </c>
      <c r="AX617" s="13">
        <f t="shared" si="933"/>
        <v>1.9004926673647769E-3</v>
      </c>
      <c r="AY617" s="13">
        <f t="shared" si="934"/>
        <v>2.4387556242265991E-3</v>
      </c>
      <c r="AZ617" s="13">
        <f t="shared" si="935"/>
        <v>1.5647334759106737E-3</v>
      </c>
      <c r="BA617" s="13">
        <f t="shared" si="936"/>
        <v>6.6930058546065723E-4</v>
      </c>
      <c r="BB617" s="13">
        <f t="shared" si="937"/>
        <v>2.1471545182987013E-4</v>
      </c>
      <c r="BC617" s="13">
        <f t="shared" si="938"/>
        <v>5.5105554970072937E-5</v>
      </c>
      <c r="BD617" s="13">
        <f t="shared" si="939"/>
        <v>2.9999024536191371E-4</v>
      </c>
      <c r="BE617" s="13">
        <f t="shared" si="940"/>
        <v>5.2364351533362935E-4</v>
      </c>
      <c r="BF617" s="13">
        <f t="shared" si="941"/>
        <v>4.5701907877064151E-4</v>
      </c>
      <c r="BG617" s="13">
        <f t="shared" si="942"/>
        <v>2.6591428741655867E-4</v>
      </c>
      <c r="BH617" s="13">
        <f t="shared" si="943"/>
        <v>1.1604068331643334E-4</v>
      </c>
      <c r="BI617" s="13">
        <f t="shared" si="944"/>
        <v>4.0510618110416756E-5</v>
      </c>
      <c r="BJ617" s="14">
        <f t="shared" si="945"/>
        <v>0.48081792758330411</v>
      </c>
      <c r="BK617" s="14">
        <f t="shared" si="946"/>
        <v>0.2372541647621125</v>
      </c>
      <c r="BL617" s="14">
        <f t="shared" si="947"/>
        <v>0.26477484840162013</v>
      </c>
      <c r="BM617" s="14">
        <f t="shared" si="948"/>
        <v>0.58067847327753708</v>
      </c>
      <c r="BN617" s="14">
        <f t="shared" si="949"/>
        <v>0.41677806573755954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1.3193999999999999</v>
      </c>
      <c r="F618" s="10">
        <f>VLOOKUP(B618,home!$B$2:$E$405,3,FALSE)</f>
        <v>0.68899999999999995</v>
      </c>
      <c r="G618" s="10">
        <f>VLOOKUP(C618,away!$B$2:$E$405,4,FALSE)</f>
        <v>0.67369999999999997</v>
      </c>
      <c r="H618" s="10">
        <f>VLOOKUP(A618,away!$A$2:$E$405,3,FALSE)</f>
        <v>1.0076000000000001</v>
      </c>
      <c r="I618" s="10">
        <f>VLOOKUP(C618,away!$B$2:$E$405,3,FALSE)</f>
        <v>0.77190000000000003</v>
      </c>
      <c r="J618" s="10">
        <f>VLOOKUP(B618,home!$B$2:$E$405,4,FALSE)</f>
        <v>0.9022</v>
      </c>
      <c r="K618" s="12">
        <f t="shared" si="894"/>
        <v>0.61243816841999987</v>
      </c>
      <c r="L618" s="12">
        <f t="shared" si="895"/>
        <v>0.70170088216800008</v>
      </c>
      <c r="M618" s="13">
        <f t="shared" si="896"/>
        <v>0.2687055655796613</v>
      </c>
      <c r="N618" s="13">
        <f t="shared" si="897"/>
        <v>0.16456554442786792</v>
      </c>
      <c r="O618" s="13">
        <f t="shared" si="898"/>
        <v>0.18855093241069973</v>
      </c>
      <c r="P618" s="13">
        <f t="shared" si="899"/>
        <v>0.11547578769949214</v>
      </c>
      <c r="Q618" s="13">
        <f t="shared" si="900"/>
        <v>5.039311030722176E-2</v>
      </c>
      <c r="R618" s="13">
        <f t="shared" si="901"/>
        <v>6.6153177803093488E-2</v>
      </c>
      <c r="S618" s="13">
        <f t="shared" si="902"/>
        <v>1.2406383838805286E-2</v>
      </c>
      <c r="T618" s="13">
        <f t="shared" si="903"/>
        <v>3.5360889957766845E-2</v>
      </c>
      <c r="U618" s="13">
        <f t="shared" si="904"/>
        <v>4.0514731048889162E-2</v>
      </c>
      <c r="V618" s="13">
        <f t="shared" si="905"/>
        <v>5.9240262693304542E-4</v>
      </c>
      <c r="W618" s="13">
        <f t="shared" si="906"/>
        <v>1.0287554725847305E-2</v>
      </c>
      <c r="X618" s="13">
        <f t="shared" si="907"/>
        <v>7.2187862264786323E-3</v>
      </c>
      <c r="Y618" s="13">
        <f t="shared" si="908"/>
        <v>2.5327143316511325E-3</v>
      </c>
      <c r="Z618" s="13">
        <f t="shared" si="909"/>
        <v>1.547324774088242E-2</v>
      </c>
      <c r="AA618" s="13">
        <f t="shared" si="910"/>
        <v>9.4764075059349303E-3</v>
      </c>
      <c r="AB618" s="13">
        <f t="shared" si="911"/>
        <v>2.9018568280681631E-3</v>
      </c>
      <c r="AC618" s="13">
        <f t="shared" si="912"/>
        <v>1.5911505180579634E-5</v>
      </c>
      <c r="AD618" s="13">
        <f t="shared" si="913"/>
        <v>1.5751227934546093E-3</v>
      </c>
      <c r="AE618" s="13">
        <f t="shared" si="914"/>
        <v>1.1052650536900238E-3</v>
      </c>
      <c r="AF618" s="13">
        <f t="shared" si="915"/>
        <v>3.8778273160187585E-4</v>
      </c>
      <c r="AG618" s="13">
        <f t="shared" si="916"/>
        <v>9.0702494951517705E-5</v>
      </c>
      <c r="AH618" s="13">
        <f t="shared" si="917"/>
        <v>2.7143978974453016E-3</v>
      </c>
      <c r="AI618" s="13">
        <f t="shared" si="918"/>
        <v>1.6624008766744991E-3</v>
      </c>
      <c r="AJ618" s="13">
        <f t="shared" si="919"/>
        <v>5.0905887404516605E-4</v>
      </c>
      <c r="AK618" s="13">
        <f t="shared" si="920"/>
        <v>1.0392236147938965E-4</v>
      </c>
      <c r="AL618" s="13">
        <f t="shared" si="921"/>
        <v>2.7351775766137084E-7</v>
      </c>
      <c r="AM618" s="13">
        <f t="shared" si="922"/>
        <v>1.9293306373198703E-4</v>
      </c>
      <c r="AN618" s="13">
        <f t="shared" si="923"/>
        <v>1.3538130102011027E-4</v>
      </c>
      <c r="AO618" s="13">
        <f t="shared" si="924"/>
        <v>4.7498589177431477E-5</v>
      </c>
      <c r="AP618" s="13">
        <f t="shared" si="925"/>
        <v>1.1109933975846362E-5</v>
      </c>
      <c r="AQ618" s="13">
        <f t="shared" si="926"/>
        <v>1.9489626179199071E-6</v>
      </c>
      <c r="AR618" s="13">
        <f t="shared" si="927"/>
        <v>3.8093907983846674E-4</v>
      </c>
      <c r="AS618" s="13">
        <f t="shared" si="928"/>
        <v>2.3330163233587067E-4</v>
      </c>
      <c r="AT618" s="13">
        <f t="shared" si="929"/>
        <v>7.1441412198588409E-5</v>
      </c>
      <c r="AU618" s="13">
        <f t="shared" si="930"/>
        <v>1.4584482545413906E-5</v>
      </c>
      <c r="AV618" s="13">
        <f t="shared" si="931"/>
        <v>2.2330234443666877E-6</v>
      </c>
      <c r="AW618" s="13">
        <f t="shared" si="932"/>
        <v>3.2651060989387266E-9</v>
      </c>
      <c r="AX618" s="13">
        <f t="shared" si="933"/>
        <v>1.9693262029946189E-5</v>
      </c>
      <c r="AY618" s="13">
        <f t="shared" si="934"/>
        <v>1.3818779339178821E-5</v>
      </c>
      <c r="AZ618" s="13">
        <f t="shared" si="935"/>
        <v>4.848324826393356E-6</v>
      </c>
      <c r="BA618" s="13">
        <f t="shared" si="936"/>
        <v>1.1340246025724113E-6</v>
      </c>
      <c r="BB618" s="13">
        <f t="shared" si="937"/>
        <v>1.9893651600631915E-7</v>
      </c>
      <c r="BC618" s="13">
        <f t="shared" si="938"/>
        <v>2.7918785755412534E-8</v>
      </c>
      <c r="BD618" s="13">
        <f t="shared" si="939"/>
        <v>4.4550881395819691E-5</v>
      </c>
      <c r="BE618" s="13">
        <f t="shared" si="940"/>
        <v>2.728466020355246E-5</v>
      </c>
      <c r="BF618" s="13">
        <f t="shared" si="941"/>
        <v>8.3550836605128626E-6</v>
      </c>
      <c r="BG618" s="13">
        <f t="shared" si="942"/>
        <v>1.7056573780134553E-6</v>
      </c>
      <c r="BH618" s="13">
        <f t="shared" si="943"/>
        <v>2.6115242013565494E-7</v>
      </c>
      <c r="BI618" s="13">
        <f t="shared" si="944"/>
        <v>3.1987941973266181E-8</v>
      </c>
      <c r="BJ618" s="14">
        <f t="shared" si="945"/>
        <v>0.27394606614715472</v>
      </c>
      <c r="BK618" s="14">
        <f t="shared" si="946"/>
        <v>0.39721014354716921</v>
      </c>
      <c r="BL618" s="14">
        <f t="shared" si="947"/>
        <v>0.31337157465969268</v>
      </c>
      <c r="BM618" s="14">
        <f t="shared" si="948"/>
        <v>0.14614309835262945</v>
      </c>
      <c r="BN618" s="14">
        <f t="shared" si="949"/>
        <v>0.8538441182280363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1.3371</v>
      </c>
      <c r="F619" s="10">
        <f>VLOOKUP(B619,home!$B$2:$E$405,3,FALSE)</f>
        <v>0.99719999999999998</v>
      </c>
      <c r="G619" s="10">
        <f>VLOOKUP(C619,away!$B$2:$E$405,4,FALSE)</f>
        <v>0.52790000000000004</v>
      </c>
      <c r="H619" s="10">
        <f>VLOOKUP(A619,away!$A$2:$E$405,3,FALSE)</f>
        <v>1.1086</v>
      </c>
      <c r="I619" s="10">
        <f>VLOOKUP(C619,away!$B$2:$E$405,3,FALSE)</f>
        <v>1.9633</v>
      </c>
      <c r="J619" s="10">
        <f>VLOOKUP(B619,home!$B$2:$E$405,4,FALSE)</f>
        <v>0.80179999999999996</v>
      </c>
      <c r="K619" s="12">
        <f t="shared" si="894"/>
        <v>0.70387869574799999</v>
      </c>
      <c r="L619" s="12">
        <f t="shared" si="895"/>
        <v>1.745129229884</v>
      </c>
      <c r="M619" s="13">
        <f t="shared" si="896"/>
        <v>8.6379238634278155E-2</v>
      </c>
      <c r="N619" s="13">
        <f t="shared" si="897"/>
        <v>6.0800505829600948E-2</v>
      </c>
      <c r="O619" s="13">
        <f t="shared" si="898"/>
        <v>0.15074293419580406</v>
      </c>
      <c r="P619" s="13">
        <f t="shared" si="899"/>
        <v>0.10610473991496913</v>
      </c>
      <c r="Q619" s="13">
        <f t="shared" si="900"/>
        <v>2.1398090372079091E-2</v>
      </c>
      <c r="R619" s="13">
        <f t="shared" si="901"/>
        <v>0.13153295033178905</v>
      </c>
      <c r="S619" s="13">
        <f t="shared" si="902"/>
        <v>3.2583685647223387E-2</v>
      </c>
      <c r="T619" s="13">
        <f t="shared" si="903"/>
        <v>3.7342432972014609E-2</v>
      </c>
      <c r="U619" s="13">
        <f t="shared" si="904"/>
        <v>9.2583241527426127E-2</v>
      </c>
      <c r="V619" s="13">
        <f t="shared" si="905"/>
        <v>4.4471636494191188E-3</v>
      </c>
      <c r="W619" s="13">
        <f t="shared" si="906"/>
        <v>5.0205533141989556E-3</v>
      </c>
      <c r="X619" s="13">
        <f t="shared" si="907"/>
        <v>8.7615143387995854E-3</v>
      </c>
      <c r="Y619" s="13">
        <f t="shared" si="908"/>
        <v>7.6449873853434748E-3</v>
      </c>
      <c r="Z619" s="13">
        <f t="shared" si="909"/>
        <v>7.6513998772295172E-2</v>
      </c>
      <c r="AA619" s="13">
        <f t="shared" si="910"/>
        <v>5.38565736623072E-2</v>
      </c>
      <c r="AB619" s="13">
        <f t="shared" si="911"/>
        <v>1.8954247413440439E-2</v>
      </c>
      <c r="AC619" s="13">
        <f t="shared" si="912"/>
        <v>3.4141967288774295E-4</v>
      </c>
      <c r="AD619" s="13">
        <f t="shared" si="913"/>
        <v>8.8346512968291485E-4</v>
      </c>
      <c r="AE619" s="13">
        <f t="shared" si="914"/>
        <v>1.541760821392913E-3</v>
      </c>
      <c r="AF619" s="13">
        <f t="shared" si="915"/>
        <v>1.3452859374513692E-3</v>
      </c>
      <c r="AG619" s="13">
        <f t="shared" si="916"/>
        <v>7.8256593733276125E-4</v>
      </c>
      <c r="AH619" s="13">
        <f t="shared" si="917"/>
        <v>3.3381703938210189E-2</v>
      </c>
      <c r="AI619" s="13">
        <f t="shared" si="918"/>
        <v>2.349667022987326E-2</v>
      </c>
      <c r="AJ619" s="13">
        <f t="shared" si="919"/>
        <v>8.269402797912025E-3</v>
      </c>
      <c r="AK619" s="13">
        <f t="shared" si="920"/>
        <v>1.9402188186697258E-3</v>
      </c>
      <c r="AL619" s="13">
        <f t="shared" si="921"/>
        <v>1.6775441027900904E-5</v>
      </c>
      <c r="AM619" s="13">
        <f t="shared" si="922"/>
        <v>1.2437045664400961E-4</v>
      </c>
      <c r="AN619" s="13">
        <f t="shared" si="923"/>
        <v>2.1704251922348184E-4</v>
      </c>
      <c r="AO619" s="13">
        <f t="shared" si="924"/>
        <v>1.8938362221227912E-4</v>
      </c>
      <c r="AP619" s="13">
        <f t="shared" si="925"/>
        <v>1.1016629826131906E-4</v>
      </c>
      <c r="AQ619" s="13">
        <f t="shared" si="926"/>
        <v>4.8063606810986676E-5</v>
      </c>
      <c r="AR619" s="13">
        <f t="shared" si="927"/>
        <v>1.1651077457180883E-2</v>
      </c>
      <c r="AS619" s="13">
        <f t="shared" si="928"/>
        <v>8.2009452046194042E-3</v>
      </c>
      <c r="AT619" s="13">
        <f t="shared" si="929"/>
        <v>2.8862353072641603E-3</v>
      </c>
      <c r="AU619" s="13">
        <f t="shared" si="930"/>
        <v>6.7718651456630838E-4</v>
      </c>
      <c r="AV619" s="13">
        <f t="shared" si="931"/>
        <v>1.1916429016276677E-4</v>
      </c>
      <c r="AW619" s="13">
        <f t="shared" si="932"/>
        <v>5.7239635465096846E-7</v>
      </c>
      <c r="AX619" s="13">
        <f t="shared" si="933"/>
        <v>1.4590285802028098E-5</v>
      </c>
      <c r="AY619" s="13">
        <f t="shared" si="934"/>
        <v>2.5461934225480751E-5</v>
      </c>
      <c r="AZ619" s="13">
        <f t="shared" si="935"/>
        <v>2.2217182833135148E-5</v>
      </c>
      <c r="BA619" s="13">
        <f t="shared" si="936"/>
        <v>1.2923951722593727E-5</v>
      </c>
      <c r="BB619" s="13">
        <f t="shared" si="937"/>
        <v>5.6384914791769947E-6</v>
      </c>
      <c r="BC619" s="13">
        <f t="shared" si="938"/>
        <v>1.9679792585527284E-6</v>
      </c>
      <c r="BD619" s="13">
        <f t="shared" si="939"/>
        <v>3.3887726383614873E-3</v>
      </c>
      <c r="BE619" s="13">
        <f t="shared" si="940"/>
        <v>2.3852848648763924E-3</v>
      </c>
      <c r="BF619" s="13">
        <f t="shared" si="941"/>
        <v>8.3947559983831976E-4</v>
      </c>
      <c r="BG619" s="13">
        <f t="shared" si="942"/>
        <v>1.969629967754888E-4</v>
      </c>
      <c r="BH619" s="13">
        <f t="shared" si="943"/>
        <v>3.4659514320237144E-5</v>
      </c>
      <c r="BI619" s="13">
        <f t="shared" si="944"/>
        <v>4.8792187469975319E-6</v>
      </c>
      <c r="BJ619" s="14">
        <f t="shared" si="945"/>
        <v>0.14629298836636961</v>
      </c>
      <c r="BK619" s="14">
        <f t="shared" si="946"/>
        <v>0.22989848489403092</v>
      </c>
      <c r="BL619" s="14">
        <f t="shared" si="947"/>
        <v>0.54514258652214453</v>
      </c>
      <c r="BM619" s="14">
        <f t="shared" si="948"/>
        <v>0.44086470973844899</v>
      </c>
      <c r="BN619" s="14">
        <f t="shared" si="949"/>
        <v>0.55695845927852039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1.3371</v>
      </c>
      <c r="F620" s="10">
        <f>VLOOKUP(B620,home!$B$2:$E$405,3,FALSE)</f>
        <v>1.0118</v>
      </c>
      <c r="G620" s="10">
        <f>VLOOKUP(C620,away!$B$2:$E$405,4,FALSE)</f>
        <v>1.2318</v>
      </c>
      <c r="H620" s="10">
        <f>VLOOKUP(A620,away!$A$2:$E$405,3,FALSE)</f>
        <v>1.1086</v>
      </c>
      <c r="I620" s="10">
        <f>VLOOKUP(C620,away!$B$2:$E$405,3,FALSE)</f>
        <v>1.1143000000000001</v>
      </c>
      <c r="J620" s="10">
        <f>VLOOKUP(B620,home!$B$2:$E$405,4,FALSE)</f>
        <v>1.2203999999999999</v>
      </c>
      <c r="K620" s="12">
        <f t="shared" si="894"/>
        <v>1.666474849404</v>
      </c>
      <c r="L620" s="12">
        <f t="shared" si="895"/>
        <v>1.5075759607919998</v>
      </c>
      <c r="M620" s="13">
        <f t="shared" si="896"/>
        <v>4.1833793455777826E-2</v>
      </c>
      <c r="N620" s="13">
        <f t="shared" si="897"/>
        <v>6.971496464921538E-2</v>
      </c>
      <c r="O620" s="13">
        <f t="shared" si="898"/>
        <v>6.306762136266833E-2</v>
      </c>
      <c r="P620" s="13">
        <f t="shared" si="899"/>
        <v>0.10510060481262119</v>
      </c>
      <c r="Q620" s="13">
        <f t="shared" si="900"/>
        <v>5.808911760750321E-2</v>
      </c>
      <c r="R620" s="13">
        <f t="shared" si="901"/>
        <v>4.7539614935345392E-2</v>
      </c>
      <c r="S620" s="13">
        <f t="shared" si="902"/>
        <v>6.6012045642331985E-2</v>
      </c>
      <c r="T620" s="13">
        <f t="shared" si="903"/>
        <v>8.7573757288691143E-2</v>
      </c>
      <c r="U620" s="13">
        <f t="shared" si="904"/>
        <v>7.9223572640103851E-2</v>
      </c>
      <c r="V620" s="13">
        <f t="shared" si="905"/>
        <v>1.8427170287213031E-2</v>
      </c>
      <c r="W620" s="13">
        <f t="shared" si="906"/>
        <v>3.2268017838991706E-2</v>
      </c>
      <c r="X620" s="13">
        <f t="shared" si="907"/>
        <v>4.8646487996471317E-2</v>
      </c>
      <c r="Y620" s="13">
        <f t="shared" si="908"/>
        <v>3.6669137940218373E-2</v>
      </c>
      <c r="Z620" s="13">
        <f t="shared" si="909"/>
        <v>2.3889860220611681E-2</v>
      </c>
      <c r="AA620" s="13">
        <f t="shared" si="910"/>
        <v>3.9811851213426459E-2</v>
      </c>
      <c r="AB620" s="13">
        <f t="shared" si="911"/>
        <v>3.3172724377694668E-2</v>
      </c>
      <c r="AC620" s="13">
        <f t="shared" si="912"/>
        <v>2.893454343643452E-3</v>
      </c>
      <c r="AD620" s="13">
        <f t="shared" si="913"/>
        <v>1.3443460042199833E-2</v>
      </c>
      <c r="AE620" s="13">
        <f t="shared" si="914"/>
        <v>2.0267037189488274E-2</v>
      </c>
      <c r="AF620" s="13">
        <f t="shared" si="915"/>
        <v>1.5277049031674992E-2</v>
      </c>
      <c r="AG620" s="13">
        <f t="shared" si="916"/>
        <v>7.6771039573313065E-3</v>
      </c>
      <c r="AH620" s="13">
        <f t="shared" si="917"/>
        <v>9.0039447438188085E-3</v>
      </c>
      <c r="AI620" s="13">
        <f t="shared" si="918"/>
        <v>1.5004847460997383E-2</v>
      </c>
      <c r="AJ620" s="13">
        <f t="shared" si="919"/>
        <v>1.2502600456447808E-2</v>
      </c>
      <c r="AK620" s="13">
        <f t="shared" si="920"/>
        <v>6.9450897376057436E-3</v>
      </c>
      <c r="AL620" s="13">
        <f t="shared" si="921"/>
        <v>2.907733450815049E-4</v>
      </c>
      <c r="AM620" s="13">
        <f t="shared" si="922"/>
        <v>4.4806376098587303E-3</v>
      </c>
      <c r="AN620" s="13">
        <f t="shared" si="923"/>
        <v>6.7549015496435457E-3</v>
      </c>
      <c r="AO620" s="13">
        <f t="shared" si="924"/>
        <v>5.0917635968796195E-3</v>
      </c>
      <c r="AP620" s="13">
        <f t="shared" si="925"/>
        <v>2.5587401322305072E-3</v>
      </c>
      <c r="AQ620" s="13">
        <f t="shared" si="926"/>
        <v>9.6437377831611385E-4</v>
      </c>
      <c r="AR620" s="13">
        <f t="shared" si="927"/>
        <v>2.7148261296161395E-3</v>
      </c>
      <c r="AS620" s="13">
        <f t="shared" si="928"/>
        <v>4.5241894655100997E-3</v>
      </c>
      <c r="AT620" s="13">
        <f t="shared" si="929"/>
        <v>3.7697239791055549E-3</v>
      </c>
      <c r="AU620" s="13">
        <f t="shared" si="930"/>
        <v>2.0940500667915246E-3</v>
      </c>
      <c r="AV620" s="13">
        <f t="shared" si="931"/>
        <v>8.7242044242521132E-4</v>
      </c>
      <c r="AW620" s="13">
        <f t="shared" si="932"/>
        <v>2.0292243228724499E-5</v>
      </c>
      <c r="AX620" s="13">
        <f t="shared" si="933"/>
        <v>1.24447831435387E-3</v>
      </c>
      <c r="AY620" s="13">
        <f t="shared" si="934"/>
        <v>1.876145590446844E-3</v>
      </c>
      <c r="AZ620" s="13">
        <f t="shared" si="935"/>
        <v>1.4142159955517876E-3</v>
      </c>
      <c r="BA620" s="13">
        <f t="shared" si="936"/>
        <v>7.1067934608713365E-4</v>
      </c>
      <c r="BB620" s="13">
        <f t="shared" si="937"/>
        <v>2.6785077449808516E-4</v>
      </c>
      <c r="BC620" s="13">
        <f t="shared" si="938"/>
        <v>8.0761077742566313E-5</v>
      </c>
      <c r="BD620" s="13">
        <f t="shared" si="939"/>
        <v>6.8213443512321419E-4</v>
      </c>
      <c r="BE620" s="13">
        <f t="shared" si="940"/>
        <v>1.1367598800452409E-3</v>
      </c>
      <c r="BF620" s="13">
        <f t="shared" si="941"/>
        <v>9.4719087495345126E-4</v>
      </c>
      <c r="BG620" s="13">
        <f t="shared" si="942"/>
        <v>5.2615659023163164E-4</v>
      </c>
      <c r="BH620" s="13">
        <f t="shared" si="943"/>
        <v>2.1920668111729532E-4</v>
      </c>
      <c r="BI620" s="13">
        <f t="shared" si="944"/>
        <v>7.3060484180659035E-5</v>
      </c>
      <c r="BJ620" s="14">
        <f t="shared" si="945"/>
        <v>0.41507068130739427</v>
      </c>
      <c r="BK620" s="14">
        <f t="shared" si="946"/>
        <v>0.23643398747711586</v>
      </c>
      <c r="BL620" s="14">
        <f t="shared" si="947"/>
        <v>0.32383158595720851</v>
      </c>
      <c r="BM620" s="14">
        <f t="shared" si="948"/>
        <v>0.6120245447919811</v>
      </c>
      <c r="BN620" s="14">
        <f t="shared" si="949"/>
        <v>0.38534571682313135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1.3371</v>
      </c>
      <c r="F621" s="10">
        <f>VLOOKUP(B621,home!$B$2:$E$405,3,FALSE)</f>
        <v>0.99719999999999998</v>
      </c>
      <c r="G621" s="10">
        <f>VLOOKUP(C621,away!$B$2:$E$405,4,FALSE)</f>
        <v>0.6159</v>
      </c>
      <c r="H621" s="10">
        <f>VLOOKUP(A621,away!$A$2:$E$405,3,FALSE)</f>
        <v>1.1086</v>
      </c>
      <c r="I621" s="10">
        <f>VLOOKUP(C621,away!$B$2:$E$405,3,FALSE)</f>
        <v>0.95509999999999995</v>
      </c>
      <c r="J621" s="10">
        <f>VLOOKUP(B621,home!$B$2:$E$405,4,FALSE)</f>
        <v>1.3028999999999999</v>
      </c>
      <c r="K621" s="12">
        <f t="shared" si="894"/>
        <v>0.821214034308</v>
      </c>
      <c r="L621" s="12">
        <f t="shared" si="895"/>
        <v>1.3795416071939999</v>
      </c>
      <c r="M621" s="13">
        <f t="shared" si="896"/>
        <v>0.11071946252332986</v>
      </c>
      <c r="N621" s="13">
        <f t="shared" si="897"/>
        <v>9.0924376495197134E-2</v>
      </c>
      <c r="O621" s="13">
        <f t="shared" si="898"/>
        <v>0.15274210527709031</v>
      </c>
      <c r="P621" s="13">
        <f t="shared" si="899"/>
        <v>0.12543396048329661</v>
      </c>
      <c r="Q621" s="13">
        <f t="shared" si="900"/>
        <v>3.7334187019280152E-2</v>
      </c>
      <c r="R621" s="13">
        <f t="shared" si="901"/>
        <v>0.10535704470007617</v>
      </c>
      <c r="S621" s="13">
        <f t="shared" si="902"/>
        <v>3.5525999864770716E-2</v>
      </c>
      <c r="T621" s="13">
        <f t="shared" si="903"/>
        <v>5.1504064363859112E-2</v>
      </c>
      <c r="U621" s="13">
        <f t="shared" si="904"/>
        <v>8.652068372091784E-2</v>
      </c>
      <c r="V621" s="13">
        <f t="shared" si="905"/>
        <v>4.4719296876888134E-3</v>
      </c>
      <c r="W621" s="13">
        <f t="shared" si="906"/>
        <v>1.0219786113237475E-2</v>
      </c>
      <c r="X621" s="13">
        <f t="shared" si="907"/>
        <v>1.4098620159834548E-2</v>
      </c>
      <c r="Y621" s="13">
        <f t="shared" si="908"/>
        <v>9.7248165572579402E-3</v>
      </c>
      <c r="Z621" s="13">
        <f t="shared" si="909"/>
        <v>4.8448142258251059E-2</v>
      </c>
      <c r="AA621" s="13">
        <f t="shared" si="910"/>
        <v>3.9786294358626254E-2</v>
      </c>
      <c r="AB621" s="13">
        <f t="shared" si="911"/>
        <v>1.6336531650206539E-2</v>
      </c>
      <c r="AC621" s="13">
        <f t="shared" si="912"/>
        <v>3.1664027203632151E-4</v>
      </c>
      <c r="AD621" s="13">
        <f t="shared" si="913"/>
        <v>2.0981579459541555E-3</v>
      </c>
      <c r="AE621" s="13">
        <f t="shared" si="914"/>
        <v>2.8944961849084573E-3</v>
      </c>
      <c r="AF621" s="13">
        <f t="shared" si="915"/>
        <v>1.9965389594727573E-3</v>
      </c>
      <c r="AG621" s="13">
        <f t="shared" si="916"/>
        <v>9.1810285499216134E-4</v>
      </c>
      <c r="AH621" s="13">
        <f t="shared" si="917"/>
        <v>1.6709057009127799E-2</v>
      </c>
      <c r="AI621" s="13">
        <f t="shared" si="918"/>
        <v>1.3721712115948205E-2</v>
      </c>
      <c r="AJ621" s="13">
        <f t="shared" si="919"/>
        <v>5.6342312821753933E-3</v>
      </c>
      <c r="AK621" s="13">
        <f t="shared" si="920"/>
        <v>1.5423032671531968E-3</v>
      </c>
      <c r="AL621" s="13">
        <f t="shared" si="921"/>
        <v>1.4348856999429638E-5</v>
      </c>
      <c r="AM621" s="13">
        <f t="shared" si="922"/>
        <v>3.4460735028247981E-4</v>
      </c>
      <c r="AN621" s="13">
        <f t="shared" si="923"/>
        <v>4.7540017785955787E-4</v>
      </c>
      <c r="AO621" s="13">
        <f t="shared" si="924"/>
        <v>3.2791716271234403E-4</v>
      </c>
      <c r="AP621" s="13">
        <f t="shared" si="925"/>
        <v>1.5079178989156115E-4</v>
      </c>
      <c r="AQ621" s="13">
        <f t="shared" si="926"/>
        <v>5.2005887044666047E-5</v>
      </c>
      <c r="AR621" s="13">
        <f t="shared" si="927"/>
        <v>4.6101678722136651E-3</v>
      </c>
      <c r="AS621" s="13">
        <f t="shared" si="928"/>
        <v>3.7859345571777123E-3</v>
      </c>
      <c r="AT621" s="13">
        <f t="shared" si="929"/>
        <v>1.55453129566299E-3</v>
      </c>
      <c r="AU621" s="13">
        <f t="shared" si="930"/>
        <v>4.2553430558981548E-4</v>
      </c>
      <c r="AV621" s="13">
        <f t="shared" si="931"/>
        <v>8.736368595746643E-5</v>
      </c>
      <c r="AW621" s="13">
        <f t="shared" si="932"/>
        <v>4.5155013120251387E-7</v>
      </c>
      <c r="AX621" s="13">
        <f t="shared" si="933"/>
        <v>4.7166065396277534E-5</v>
      </c>
      <c r="AY621" s="13">
        <f t="shared" si="934"/>
        <v>6.5067549661798016E-5</v>
      </c>
      <c r="AZ621" s="13">
        <f t="shared" si="935"/>
        <v>4.4881696018306127E-5</v>
      </c>
      <c r="BA621" s="13">
        <f t="shared" si="936"/>
        <v>2.0638722352895528E-5</v>
      </c>
      <c r="BB621" s="13">
        <f t="shared" si="937"/>
        <v>7.1179940512860557E-6</v>
      </c>
      <c r="BC621" s="13">
        <f t="shared" si="938"/>
        <v>1.9639137907016984E-6</v>
      </c>
      <c r="BD621" s="13">
        <f t="shared" si="939"/>
        <v>1.0599863993112975E-3</v>
      </c>
      <c r="BE621" s="13">
        <f t="shared" si="940"/>
        <v>8.7047570729004132E-4</v>
      </c>
      <c r="BF621" s="13">
        <f t="shared" si="941"/>
        <v>3.5742343367538222E-4</v>
      </c>
      <c r="BG621" s="13">
        <f t="shared" si="942"/>
        <v>9.7840379974926169E-5</v>
      </c>
      <c r="BH621" s="13">
        <f t="shared" si="943"/>
        <v>2.0086973289359196E-5</v>
      </c>
      <c r="BI621" s="13">
        <f t="shared" si="944"/>
        <v>3.2991408743983411E-6</v>
      </c>
      <c r="BJ621" s="14">
        <f t="shared" si="945"/>
        <v>0.22325070496305571</v>
      </c>
      <c r="BK621" s="14">
        <f t="shared" si="946"/>
        <v>0.27654740923778354</v>
      </c>
      <c r="BL621" s="14">
        <f t="shared" si="947"/>
        <v>0.4512226071323388</v>
      </c>
      <c r="BM621" s="14">
        <f t="shared" si="948"/>
        <v>0.37689311109362827</v>
      </c>
      <c r="BN621" s="14">
        <f t="shared" si="949"/>
        <v>0.62251113649827028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1.3371</v>
      </c>
      <c r="F622" s="10">
        <f>VLOOKUP(B622,home!$B$2:$E$405,3,FALSE)</f>
        <v>0.70630000000000004</v>
      </c>
      <c r="G622" s="10">
        <f>VLOOKUP(C622,away!$B$2:$E$405,4,FALSE)</f>
        <v>0.96789999999999998</v>
      </c>
      <c r="H622" s="10">
        <f>VLOOKUP(A622,away!$A$2:$E$405,3,FALSE)</f>
        <v>1.1086</v>
      </c>
      <c r="I622" s="10">
        <f>VLOOKUP(C622,away!$B$2:$E$405,3,FALSE)</f>
        <v>1.4326000000000001</v>
      </c>
      <c r="J622" s="10">
        <f>VLOOKUP(B622,home!$B$2:$E$405,4,FALSE)</f>
        <v>1.0524</v>
      </c>
      <c r="K622" s="12">
        <f t="shared" si="894"/>
        <v>0.91407869126700003</v>
      </c>
      <c r="L622" s="12">
        <f t="shared" si="895"/>
        <v>1.6714010108640003</v>
      </c>
      <c r="M622" s="13">
        <f t="shared" si="896"/>
        <v>7.5359920614538889E-2</v>
      </c>
      <c r="N622" s="13">
        <f t="shared" si="897"/>
        <v>6.8884897609322718E-2</v>
      </c>
      <c r="O622" s="13">
        <f t="shared" si="898"/>
        <v>0.12595664749377111</v>
      </c>
      <c r="P622" s="13">
        <f t="shared" si="899"/>
        <v>0.11513428749748514</v>
      </c>
      <c r="Q622" s="13">
        <f t="shared" si="900"/>
        <v>3.1483108527395498E-2</v>
      </c>
      <c r="R622" s="13">
        <f t="shared" si="901"/>
        <v>0.1052620339730648</v>
      </c>
      <c r="S622" s="13">
        <f t="shared" si="902"/>
        <v>4.3975312239766869E-2</v>
      </c>
      <c r="T622" s="13">
        <f t="shared" si="903"/>
        <v>5.2620899417829867E-2</v>
      </c>
      <c r="U622" s="13">
        <f t="shared" si="904"/>
        <v>9.621778225420155E-2</v>
      </c>
      <c r="V622" s="13">
        <f t="shared" si="905"/>
        <v>7.4650147082562356E-3</v>
      </c>
      <c r="W622" s="13">
        <f t="shared" si="906"/>
        <v>9.5926795465795384E-3</v>
      </c>
      <c r="X622" s="13">
        <f t="shared" si="907"/>
        <v>1.6033214291047461E-2</v>
      </c>
      <c r="Y622" s="13">
        <f t="shared" si="908"/>
        <v>1.3398965286727932E-2</v>
      </c>
      <c r="Z622" s="13">
        <f t="shared" si="909"/>
        <v>5.8645023329393732E-2</v>
      </c>
      <c r="AA622" s="13">
        <f t="shared" si="910"/>
        <v>5.3606166174254899E-2</v>
      </c>
      <c r="AB622" s="13">
        <f t="shared" si="911"/>
        <v>2.4500127110202122E-2</v>
      </c>
      <c r="AC622" s="13">
        <f t="shared" si="912"/>
        <v>7.1281188211893577E-4</v>
      </c>
      <c r="AD622" s="13">
        <f t="shared" si="913"/>
        <v>2.1921159914202854E-3</v>
      </c>
      <c r="AE622" s="13">
        <f t="shared" si="914"/>
        <v>3.6639048839910049E-3</v>
      </c>
      <c r="AF622" s="13">
        <f t="shared" si="915"/>
        <v>3.0619271634060572E-3</v>
      </c>
      <c r="AG622" s="13">
        <f t="shared" si="916"/>
        <v>1.7059027187029412E-3</v>
      </c>
      <c r="AH622" s="13">
        <f t="shared" si="917"/>
        <v>2.4504837818722897E-2</v>
      </c>
      <c r="AI622" s="13">
        <f t="shared" si="918"/>
        <v>2.239935008304831E-2</v>
      </c>
      <c r="AJ622" s="13">
        <f t="shared" si="919"/>
        <v>1.0237384304572083E-2</v>
      </c>
      <c r="AK622" s="13">
        <f t="shared" si="920"/>
        <v>3.1192582823735267E-3</v>
      </c>
      <c r="AL622" s="13">
        <f t="shared" si="921"/>
        <v>4.3561133025754195E-5</v>
      </c>
      <c r="AM622" s="13">
        <f t="shared" si="922"/>
        <v>4.0075330330858355E-4</v>
      </c>
      <c r="AN622" s="13">
        <f t="shared" si="923"/>
        <v>6.6981947625705386E-4</v>
      </c>
      <c r="AO622" s="13">
        <f t="shared" si="924"/>
        <v>5.5976847485621759E-4</v>
      </c>
      <c r="AP622" s="13">
        <f t="shared" si="925"/>
        <v>3.1186586490816048E-4</v>
      </c>
      <c r="AQ622" s="13">
        <f t="shared" si="926"/>
        <v>1.3031323046536883E-4</v>
      </c>
      <c r="AR622" s="13">
        <f t="shared" si="927"/>
        <v>8.1914821402543688E-3</v>
      </c>
      <c r="AS622" s="13">
        <f t="shared" si="928"/>
        <v>7.4876592743007165E-3</v>
      </c>
      <c r="AT622" s="13">
        <f t="shared" si="929"/>
        <v>3.4221548950530071E-3</v>
      </c>
      <c r="AU622" s="13">
        <f t="shared" si="930"/>
        <v>1.0427062892610038E-3</v>
      </c>
      <c r="AV622" s="13">
        <f t="shared" si="931"/>
        <v>2.3827890006589201E-4</v>
      </c>
      <c r="AW622" s="13">
        <f t="shared" si="932"/>
        <v>1.8486764629012517E-6</v>
      </c>
      <c r="AX622" s="13">
        <f t="shared" si="933"/>
        <v>6.1053342501539486E-5</v>
      </c>
      <c r="AY622" s="13">
        <f t="shared" si="934"/>
        <v>1.0204461837369913E-4</v>
      </c>
      <c r="AZ622" s="13">
        <f t="shared" si="935"/>
        <v>8.5278739151515946E-5</v>
      </c>
      <c r="BA622" s="13">
        <f t="shared" si="936"/>
        <v>4.7511656941017034E-5</v>
      </c>
      <c r="BB622" s="13">
        <f t="shared" si="937"/>
        <v>1.9852757859759871E-5</v>
      </c>
      <c r="BC622" s="13">
        <f t="shared" si="938"/>
        <v>6.636383911048177E-6</v>
      </c>
      <c r="BD622" s="13">
        <f t="shared" si="939"/>
        <v>2.2818752549492592E-3</v>
      </c>
      <c r="BE622" s="13">
        <f t="shared" si="940"/>
        <v>2.0858135466785706E-3</v>
      </c>
      <c r="BF622" s="13">
        <f t="shared" si="941"/>
        <v>9.5329885848746373E-4</v>
      </c>
      <c r="BG622" s="13">
        <f t="shared" si="942"/>
        <v>2.9046339098418207E-4</v>
      </c>
      <c r="BH622" s="13">
        <f t="shared" si="943"/>
        <v>6.6376599072949006E-5</v>
      </c>
      <c r="BI622" s="13">
        <f t="shared" si="944"/>
        <v>1.2134686962271123E-5</v>
      </c>
      <c r="BJ622" s="14">
        <f t="shared" si="945"/>
        <v>0.20503251328495728</v>
      </c>
      <c r="BK622" s="14">
        <f t="shared" si="946"/>
        <v>0.24279295269356552</v>
      </c>
      <c r="BL622" s="14">
        <f t="shared" si="947"/>
        <v>0.49187583133028107</v>
      </c>
      <c r="BM622" s="14">
        <f t="shared" si="948"/>
        <v>0.47616522898070857</v>
      </c>
      <c r="BN622" s="14">
        <f t="shared" si="949"/>
        <v>0.52208089571557814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1.3371</v>
      </c>
      <c r="F623" s="10">
        <f>VLOOKUP(B623,home!$B$2:$E$405,3,FALSE)</f>
        <v>1.2758</v>
      </c>
      <c r="G623" s="10">
        <f>VLOOKUP(C623,away!$B$2:$E$405,4,FALSE)</f>
        <v>0.92390000000000005</v>
      </c>
      <c r="H623" s="10">
        <f>VLOOKUP(A623,away!$A$2:$E$405,3,FALSE)</f>
        <v>1.1086</v>
      </c>
      <c r="I623" s="10">
        <f>VLOOKUP(C623,away!$B$2:$E$405,3,FALSE)</f>
        <v>1.7509999999999999</v>
      </c>
      <c r="J623" s="10">
        <f>VLOOKUP(B623,home!$B$2:$E$405,4,FALSE)</f>
        <v>0.68979999999999997</v>
      </c>
      <c r="K623" s="12">
        <f t="shared" si="894"/>
        <v>1.5760553071020003</v>
      </c>
      <c r="L623" s="12">
        <f t="shared" si="895"/>
        <v>1.3390112022799998</v>
      </c>
      <c r="M623" s="13">
        <f t="shared" si="896"/>
        <v>5.4200426076250599E-2</v>
      </c>
      <c r="N623" s="13">
        <f t="shared" si="897"/>
        <v>8.5422869164664392E-2</v>
      </c>
      <c r="O623" s="13">
        <f t="shared" si="898"/>
        <v>7.2574977684448566E-2</v>
      </c>
      <c r="P623" s="13">
        <f t="shared" si="899"/>
        <v>0.11438217874238439</v>
      </c>
      <c r="Q623" s="13">
        <f t="shared" si="900"/>
        <v>6.7315583147424585E-2</v>
      </c>
      <c r="R623" s="13">
        <f t="shared" si="901"/>
        <v>4.8589354062348822E-2</v>
      </c>
      <c r="S623" s="13">
        <f t="shared" si="902"/>
        <v>6.0346771054201997E-2</v>
      </c>
      <c r="T623" s="13">
        <f t="shared" si="903"/>
        <v>9.0136319922412292E-2</v>
      </c>
      <c r="U623" s="13">
        <f t="shared" si="904"/>
        <v>7.6579509338622995E-2</v>
      </c>
      <c r="V623" s="13">
        <f t="shared" si="905"/>
        <v>1.4150350330245106E-2</v>
      </c>
      <c r="W623" s="13">
        <f t="shared" si="906"/>
        <v>3.536436069005483E-2</v>
      </c>
      <c r="X623" s="13">
        <f t="shared" si="907"/>
        <v>4.7353275125453884E-2</v>
      </c>
      <c r="Y623" s="13">
        <f t="shared" si="908"/>
        <v>3.1703282928814809E-2</v>
      </c>
      <c r="Z623" s="13">
        <f t="shared" si="909"/>
        <v>2.1687229800344765E-2</v>
      </c>
      <c r="AA623" s="13">
        <f t="shared" si="910"/>
        <v>3.4180273623174016E-2</v>
      </c>
      <c r="AB623" s="13">
        <f t="shared" si="911"/>
        <v>2.6935000821000973E-2</v>
      </c>
      <c r="AC623" s="13">
        <f t="shared" si="912"/>
        <v>1.8663920400556889E-3</v>
      </c>
      <c r="AD623" s="13">
        <f t="shared" si="913"/>
        <v>1.3934047086957573E-2</v>
      </c>
      <c r="AE623" s="13">
        <f t="shared" si="914"/>
        <v>1.8657845142533189E-2</v>
      </c>
      <c r="AF623" s="13">
        <f t="shared" si="915"/>
        <v>1.2491531828128712E-2</v>
      </c>
      <c r="AG623" s="13">
        <f t="shared" si="916"/>
        <v>5.5754336838338371E-3</v>
      </c>
      <c r="AH623" s="13">
        <f t="shared" si="917"/>
        <v>7.2598609122705732E-3</v>
      </c>
      <c r="AI623" s="13">
        <f t="shared" si="918"/>
        <v>1.1441942319606404E-2</v>
      </c>
      <c r="AJ623" s="13">
        <f t="shared" si="919"/>
        <v>9.0165669581853264E-3</v>
      </c>
      <c r="AK623" s="13">
        <f t="shared" si="920"/>
        <v>4.7368694020961744E-3</v>
      </c>
      <c r="AL623" s="13">
        <f t="shared" si="921"/>
        <v>1.5755004407432579E-4</v>
      </c>
      <c r="AM623" s="13">
        <f t="shared" si="922"/>
        <v>4.3921657721617286E-3</v>
      </c>
      <c r="AN623" s="13">
        <f t="shared" si="923"/>
        <v>5.8811591711953395E-3</v>
      </c>
      <c r="AO623" s="13">
        <f t="shared" si="924"/>
        <v>3.9374690063111598E-3</v>
      </c>
      <c r="AP623" s="13">
        <f t="shared" si="925"/>
        <v>1.7574383693603143E-3</v>
      </c>
      <c r="AQ623" s="13">
        <f t="shared" si="926"/>
        <v>5.8830741597253934E-4</v>
      </c>
      <c r="AR623" s="13">
        <f t="shared" si="927"/>
        <v>1.9442070177049969E-3</v>
      </c>
      <c r="AS623" s="13">
        <f t="shared" si="928"/>
        <v>3.0641777883589128E-3</v>
      </c>
      <c r="AT623" s="13">
        <f t="shared" si="929"/>
        <v>2.414656832623568E-3</v>
      </c>
      <c r="AU623" s="13">
        <f t="shared" si="930"/>
        <v>1.2685442386288269E-3</v>
      </c>
      <c r="AV623" s="13">
        <f t="shared" si="931"/>
        <v>4.9982396989615735E-4</v>
      </c>
      <c r="AW623" s="13">
        <f t="shared" si="932"/>
        <v>9.2357398716282687E-6</v>
      </c>
      <c r="AX623" s="13">
        <f t="shared" si="933"/>
        <v>1.1537160291478735E-3</v>
      </c>
      <c r="AY623" s="13">
        <f t="shared" si="934"/>
        <v>1.5448386872790015E-3</v>
      </c>
      <c r="AZ623" s="13">
        <f t="shared" si="935"/>
        <v>1.0342781539910563E-3</v>
      </c>
      <c r="BA623" s="13">
        <f t="shared" si="936"/>
        <v>4.6163667815583441E-4</v>
      </c>
      <c r="BB623" s="13">
        <f t="shared" si="937"/>
        <v>1.5453417085849733E-4</v>
      </c>
      <c r="BC623" s="13">
        <f t="shared" si="938"/>
        <v>4.1384597182915832E-5</v>
      </c>
      <c r="BD623" s="13">
        <f t="shared" si="939"/>
        <v>4.3388582937639673E-4</v>
      </c>
      <c r="BE623" s="13">
        <f t="shared" si="940"/>
        <v>6.8382806406502297E-4</v>
      </c>
      <c r="BF623" s="13">
        <f t="shared" si="941"/>
        <v>5.3887542475748317E-4</v>
      </c>
      <c r="BG623" s="13">
        <f t="shared" si="942"/>
        <v>2.83099157685292E-4</v>
      </c>
      <c r="BH623" s="13">
        <f t="shared" si="943"/>
        <v>1.1154498247650266E-4</v>
      </c>
      <c r="BI623" s="13">
        <f t="shared" si="944"/>
        <v>3.5160212322538317E-5</v>
      </c>
      <c r="BJ623" s="14">
        <f t="shared" si="945"/>
        <v>0.42890147677189439</v>
      </c>
      <c r="BK623" s="14">
        <f t="shared" si="946"/>
        <v>0.24664850697449112</v>
      </c>
      <c r="BL623" s="14">
        <f t="shared" si="947"/>
        <v>0.30259215863964956</v>
      </c>
      <c r="BM623" s="14">
        <f t="shared" si="948"/>
        <v>0.55580838036145097</v>
      </c>
      <c r="BN623" s="14">
        <f t="shared" si="949"/>
        <v>0.44248538887752137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1.3371</v>
      </c>
      <c r="F624" s="10">
        <f>VLOOKUP(B624,home!$B$2:$E$405,3,FALSE)</f>
        <v>0.6159</v>
      </c>
      <c r="G624" s="10">
        <f>VLOOKUP(C624,away!$B$2:$E$405,4,FALSE)</f>
        <v>0.66479999999999995</v>
      </c>
      <c r="H624" s="10">
        <f>VLOOKUP(A624,away!$A$2:$E$405,3,FALSE)</f>
        <v>1.1086</v>
      </c>
      <c r="I624" s="10">
        <f>VLOOKUP(C624,away!$B$2:$E$405,3,FALSE)</f>
        <v>1.4533</v>
      </c>
      <c r="J624" s="10">
        <f>VLOOKUP(B624,home!$B$2:$E$405,4,FALSE)</f>
        <v>1.4326000000000001</v>
      </c>
      <c r="K624" s="12">
        <f t="shared" si="894"/>
        <v>0.54747602287199992</v>
      </c>
      <c r="L624" s="12">
        <f t="shared" si="895"/>
        <v>2.3081025171880003</v>
      </c>
      <c r="M624" s="13">
        <f t="shared" si="896"/>
        <v>5.7522532403042316E-2</v>
      </c>
      <c r="N624" s="13">
        <f t="shared" si="897"/>
        <v>3.1492207265543352E-2</v>
      </c>
      <c r="O624" s="13">
        <f t="shared" si="898"/>
        <v>0.13276790183449028</v>
      </c>
      <c r="P624" s="13">
        <f t="shared" si="899"/>
        <v>7.2687242861406834E-2</v>
      </c>
      <c r="Q624" s="13">
        <f t="shared" si="900"/>
        <v>8.6206141926001879E-3</v>
      </c>
      <c r="R624" s="13">
        <f t="shared" si="901"/>
        <v>0.15322096421297818</v>
      </c>
      <c r="S624" s="13">
        <f t="shared" si="902"/>
        <v>2.2962459466204344E-2</v>
      </c>
      <c r="T624" s="13">
        <f t="shared" si="903"/>
        <v>1.9897261317647092E-2</v>
      </c>
      <c r="U624" s="13">
        <f t="shared" si="904"/>
        <v>8.3884804107934322E-2</v>
      </c>
      <c r="V624" s="13">
        <f t="shared" si="905"/>
        <v>3.224007857227343E-3</v>
      </c>
      <c r="W624" s="13">
        <f t="shared" si="906"/>
        <v>1.573193190959556E-3</v>
      </c>
      <c r="X624" s="13">
        <f t="shared" si="907"/>
        <v>3.6310911640767734E-3</v>
      </c>
      <c r="Y624" s="13">
        <f t="shared" si="908"/>
        <v>4.1904653279723541E-3</v>
      </c>
      <c r="Z624" s="13">
        <f t="shared" si="909"/>
        <v>0.11788323106198248</v>
      </c>
      <c r="AA624" s="13">
        <f t="shared" si="910"/>
        <v>6.4538242505115168E-2</v>
      </c>
      <c r="AB624" s="13">
        <f t="shared" si="911"/>
        <v>1.7666570164924556E-2</v>
      </c>
      <c r="AC624" s="13">
        <f t="shared" si="912"/>
        <v>2.5462222401757205E-4</v>
      </c>
      <c r="AD624" s="13">
        <f t="shared" si="913"/>
        <v>2.1532138784896207E-4</v>
      </c>
      <c r="AE624" s="13">
        <f t="shared" si="914"/>
        <v>4.9698383729860306E-4</v>
      </c>
      <c r="AF624" s="13">
        <f t="shared" si="915"/>
        <v>5.7354482293532876E-4</v>
      </c>
      <c r="AG624" s="13">
        <f t="shared" si="916"/>
        <v>4.4126674984572604E-4</v>
      </c>
      <c r="AH624" s="13">
        <f t="shared" si="917"/>
        <v>6.8021645587104121E-2</v>
      </c>
      <c r="AI624" s="13">
        <f t="shared" si="918"/>
        <v>3.7240219995236488E-2</v>
      </c>
      <c r="AJ624" s="13">
        <f t="shared" si="919"/>
        <v>1.0194063766935201E-2</v>
      </c>
      <c r="AK624" s="13">
        <f t="shared" si="920"/>
        <v>1.8603351626750809E-3</v>
      </c>
      <c r="AL624" s="13">
        <f t="shared" si="921"/>
        <v>1.2869939247735862E-5</v>
      </c>
      <c r="AM624" s="13">
        <f t="shared" si="922"/>
        <v>2.3576659411765838E-5</v>
      </c>
      <c r="AN624" s="13">
        <f t="shared" si="923"/>
        <v>5.4417346935180885E-5</v>
      </c>
      <c r="AO624" s="13">
        <f t="shared" si="924"/>
        <v>6.2800407719891874E-5</v>
      </c>
      <c r="AP624" s="13">
        <f t="shared" si="925"/>
        <v>4.8316593046238382E-5</v>
      </c>
      <c r="AQ624" s="13">
        <f t="shared" si="926"/>
        <v>2.7879912507992767E-5</v>
      </c>
      <c r="AR624" s="13">
        <f t="shared" si="927"/>
        <v>3.1400186280573006E-2</v>
      </c>
      <c r="AS624" s="13">
        <f t="shared" si="928"/>
        <v>1.7190849102328043E-2</v>
      </c>
      <c r="AT624" s="13">
        <f t="shared" si="929"/>
        <v>4.7057888481676245E-3</v>
      </c>
      <c r="AU624" s="13">
        <f t="shared" si="930"/>
        <v>8.5876885435674029E-4</v>
      </c>
      <c r="AV624" s="13">
        <f t="shared" si="931"/>
        <v>1.1753883923739297E-4</v>
      </c>
      <c r="AW624" s="13">
        <f t="shared" si="932"/>
        <v>4.5174587371408474E-7</v>
      </c>
      <c r="AX624" s="13">
        <f t="shared" si="933"/>
        <v>2.1512759545602097E-6</v>
      </c>
      <c r="AY624" s="13">
        <f t="shared" si="934"/>
        <v>4.9653654458864376E-6</v>
      </c>
      <c r="AZ624" s="13">
        <f t="shared" si="935"/>
        <v>5.7302862422044033E-6</v>
      </c>
      <c r="BA624" s="13">
        <f t="shared" si="936"/>
        <v>4.4086960332799166E-6</v>
      </c>
      <c r="BB624" s="13">
        <f t="shared" si="937"/>
        <v>2.5439306029825325E-6</v>
      </c>
      <c r="BC624" s="13">
        <f t="shared" si="938"/>
        <v>1.1743305256591138E-6</v>
      </c>
      <c r="BD624" s="13">
        <f t="shared" si="939"/>
        <v>1.2079141499060446E-2</v>
      </c>
      <c r="BE624" s="13">
        <f t="shared" si="940"/>
        <v>6.6130403476137396E-3</v>
      </c>
      <c r="BF624" s="13">
        <f t="shared" si="941"/>
        <v>1.8102405143018191E-3</v>
      </c>
      <c r="BG624" s="13">
        <f t="shared" si="942"/>
        <v>3.3035442573724124E-4</v>
      </c>
      <c r="BH624" s="13">
        <f t="shared" si="943"/>
        <v>4.5215281785197071E-5</v>
      </c>
      <c r="BI624" s="13">
        <f t="shared" si="944"/>
        <v>4.9508565289592963E-6</v>
      </c>
      <c r="BJ624" s="14">
        <f t="shared" si="945"/>
        <v>7.1369914061153561E-2</v>
      </c>
      <c r="BK624" s="14">
        <f t="shared" si="946"/>
        <v>0.15666870011659204</v>
      </c>
      <c r="BL624" s="14">
        <f t="shared" si="947"/>
        <v>0.64455082218708359</v>
      </c>
      <c r="BM624" s="14">
        <f t="shared" si="948"/>
        <v>0.53415669103717855</v>
      </c>
      <c r="BN624" s="14">
        <f t="shared" si="949"/>
        <v>0.45631146277006118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1.3371</v>
      </c>
      <c r="F625" s="10">
        <f>VLOOKUP(B625,home!$B$2:$E$405,3,FALSE)</f>
        <v>0.66479999999999995</v>
      </c>
      <c r="G625" s="10">
        <f>VLOOKUP(C625,away!$B$2:$E$405,4,FALSE)</f>
        <v>0.99719999999999998</v>
      </c>
      <c r="H625" s="10">
        <f>VLOOKUP(A625,away!$A$2:$E$405,3,FALSE)</f>
        <v>1.1086</v>
      </c>
      <c r="I625" s="10">
        <f>VLOOKUP(C625,away!$B$2:$E$405,3,FALSE)</f>
        <v>0.75170000000000003</v>
      </c>
      <c r="J625" s="10">
        <f>VLOOKUP(B625,home!$B$2:$E$405,4,FALSE)</f>
        <v>1.0023</v>
      </c>
      <c r="K625" s="12">
        <f t="shared" si="894"/>
        <v>0.8864151485759999</v>
      </c>
      <c r="L625" s="12">
        <f t="shared" si="895"/>
        <v>0.83525128962600004</v>
      </c>
      <c r="M625" s="13">
        <f t="shared" si="896"/>
        <v>0.17876799373867863</v>
      </c>
      <c r="N625" s="13">
        <f t="shared" si="897"/>
        <v>0.15846265773050422</v>
      </c>
      <c r="O625" s="13">
        <f t="shared" si="898"/>
        <v>0.14931619731408402</v>
      </c>
      <c r="P625" s="13">
        <f t="shared" si="899"/>
        <v>0.1323561392269671</v>
      </c>
      <c r="Q625" s="13">
        <f t="shared" si="900"/>
        <v>7.0231850147966346E-2</v>
      </c>
      <c r="R625" s="13">
        <f t="shared" si="901"/>
        <v>6.2358273184319468E-2</v>
      </c>
      <c r="S625" s="13">
        <f t="shared" si="902"/>
        <v>2.4498439604177909E-2</v>
      </c>
      <c r="T625" s="13">
        <f t="shared" si="903"/>
        <v>5.8661243408908874E-2</v>
      </c>
      <c r="U625" s="13">
        <f t="shared" si="904"/>
        <v>5.5275317989621327E-2</v>
      </c>
      <c r="V625" s="13">
        <f t="shared" si="905"/>
        <v>2.0153488796545373E-3</v>
      </c>
      <c r="W625" s="13">
        <f t="shared" si="906"/>
        <v>2.0751525294558988E-2</v>
      </c>
      <c r="X625" s="13">
        <f t="shared" si="907"/>
        <v>1.7332738263986958E-2</v>
      </c>
      <c r="Y625" s="13">
        <f t="shared" si="908"/>
        <v>7.238595993872509E-3</v>
      </c>
      <c r="Z625" s="13">
        <f t="shared" si="909"/>
        <v>1.7361609365351086E-2</v>
      </c>
      <c r="AA625" s="13">
        <f t="shared" si="910"/>
        <v>1.5389593545106153E-2</v>
      </c>
      <c r="AB625" s="13">
        <f t="shared" si="911"/>
        <v>6.8207844244047586E-3</v>
      </c>
      <c r="AC625" s="13">
        <f t="shared" si="912"/>
        <v>9.3257674139502134E-5</v>
      </c>
      <c r="AD625" s="13">
        <f t="shared" si="913"/>
        <v>4.5986165942887803E-3</v>
      </c>
      <c r="AE625" s="13">
        <f t="shared" si="914"/>
        <v>3.841000440875228E-3</v>
      </c>
      <c r="AF625" s="13">
        <f t="shared" si="915"/>
        <v>1.604100285847534E-3</v>
      </c>
      <c r="AG625" s="13">
        <f t="shared" si="916"/>
        <v>4.4660894414786279E-4</v>
      </c>
      <c r="AH625" s="13">
        <f t="shared" si="917"/>
        <v>3.6253266530980833E-3</v>
      </c>
      <c r="AI625" s="13">
        <f t="shared" si="918"/>
        <v>3.2135444638424697E-3</v>
      </c>
      <c r="AJ625" s="13">
        <f t="shared" si="919"/>
        <v>1.424267246686252E-3</v>
      </c>
      <c r="AK625" s="13">
        <f t="shared" si="920"/>
        <v>4.2083068769444162E-4</v>
      </c>
      <c r="AL625" s="13">
        <f t="shared" si="921"/>
        <v>2.7618424180414071E-6</v>
      </c>
      <c r="AM625" s="13">
        <f t="shared" si="922"/>
        <v>8.1525668233410988E-4</v>
      </c>
      <c r="AN625" s="13">
        <f t="shared" si="923"/>
        <v>6.809441952957795E-4</v>
      </c>
      <c r="AO625" s="13">
        <f t="shared" si="924"/>
        <v>2.8437975864206927E-4</v>
      </c>
      <c r="AP625" s="13">
        <f t="shared" si="925"/>
        <v>7.9176186716439675E-5</v>
      </c>
      <c r="AQ625" s="13">
        <f t="shared" si="926"/>
        <v>1.6533003015643801E-5</v>
      </c>
      <c r="AR625" s="13">
        <f t="shared" si="927"/>
        <v>6.0561175246313709E-4</v>
      </c>
      <c r="AS625" s="13">
        <f t="shared" si="928"/>
        <v>5.3682343153898333E-4</v>
      </c>
      <c r="AT625" s="13">
        <f t="shared" si="929"/>
        <v>2.3792421091335295E-4</v>
      </c>
      <c r="AU625" s="13">
        <f t="shared" si="930"/>
        <v>7.0299874922195781E-5</v>
      </c>
      <c r="AV625" s="13">
        <f t="shared" si="931"/>
        <v>1.5578718518508091E-5</v>
      </c>
      <c r="AW625" s="13">
        <f t="shared" si="932"/>
        <v>5.680031170263694E-8</v>
      </c>
      <c r="AX625" s="13">
        <f t="shared" si="933"/>
        <v>1.2044264553312778E-4</v>
      </c>
      <c r="AY625" s="13">
        <f t="shared" si="934"/>
        <v>1.0059987500751217E-4</v>
      </c>
      <c r="AZ625" s="13">
        <f t="shared" si="935"/>
        <v>4.201308766811946E-5</v>
      </c>
      <c r="BA625" s="13">
        <f t="shared" si="936"/>
        <v>1.1697161885322328E-5</v>
      </c>
      <c r="BB625" s="13">
        <f t="shared" si="937"/>
        <v>2.442517387419892E-6</v>
      </c>
      <c r="BC625" s="13">
        <f t="shared" si="938"/>
        <v>4.0802315955527874E-7</v>
      </c>
      <c r="BD625" s="13">
        <f t="shared" si="939"/>
        <v>8.4306332876249503E-5</v>
      </c>
      <c r="BE625" s="13">
        <f t="shared" si="940"/>
        <v>7.47304105823984E-5</v>
      </c>
      <c r="BF625" s="13">
        <f t="shared" si="941"/>
        <v>3.3121083999771071E-5</v>
      </c>
      <c r="BG625" s="13">
        <f t="shared" si="942"/>
        <v>9.7863435315517524E-6</v>
      </c>
      <c r="BH625" s="13">
        <f t="shared" si="943"/>
        <v>2.1686907888840548E-6</v>
      </c>
      <c r="BI625" s="13">
        <f t="shared" si="944"/>
        <v>3.8447207356881249E-7</v>
      </c>
      <c r="BJ625" s="14">
        <f t="shared" si="945"/>
        <v>0.34532283024160232</v>
      </c>
      <c r="BK625" s="14">
        <f t="shared" si="946"/>
        <v>0.3378345408410432</v>
      </c>
      <c r="BL625" s="14">
        <f t="shared" si="947"/>
        <v>0.29951487083106559</v>
      </c>
      <c r="BM625" s="14">
        <f t="shared" si="948"/>
        <v>0.24844019686184676</v>
      </c>
      <c r="BN625" s="14">
        <f t="shared" si="949"/>
        <v>0.75149311134251984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1.3371</v>
      </c>
      <c r="F626" s="10">
        <f>VLOOKUP(B626,home!$B$2:$E$405,3,FALSE)</f>
        <v>1.2318</v>
      </c>
      <c r="G626" s="10">
        <f>VLOOKUP(C626,away!$B$2:$E$405,4,FALSE)</f>
        <v>0.70389999999999997</v>
      </c>
      <c r="H626" s="10">
        <f>VLOOKUP(A626,away!$A$2:$E$405,3,FALSE)</f>
        <v>1.1086</v>
      </c>
      <c r="I626" s="10">
        <f>VLOOKUP(C626,away!$B$2:$E$405,3,FALSE)</f>
        <v>1.1143000000000001</v>
      </c>
      <c r="J626" s="10">
        <f>VLOOKUP(B626,home!$B$2:$E$405,4,FALSE)</f>
        <v>0.79590000000000005</v>
      </c>
      <c r="K626" s="12">
        <f t="shared" si="894"/>
        <v>1.1593513011419998</v>
      </c>
      <c r="L626" s="12">
        <f t="shared" si="895"/>
        <v>0.98318560078200001</v>
      </c>
      <c r="M626" s="13">
        <f t="shared" si="896"/>
        <v>0.11735674250990843</v>
      </c>
      <c r="N626" s="13">
        <f t="shared" si="897"/>
        <v>0.136057692126649</v>
      </c>
      <c r="O626" s="13">
        <f t="shared" si="898"/>
        <v>0.1153834593904228</v>
      </c>
      <c r="P626" s="13">
        <f t="shared" si="899"/>
        <v>0.13376996377455178</v>
      </c>
      <c r="Q626" s="13">
        <f t="shared" si="900"/>
        <v>7.8869331198704068E-2</v>
      </c>
      <c r="R626" s="13">
        <f t="shared" si="901"/>
        <v>5.6721677920539164E-2</v>
      </c>
      <c r="S626" s="13">
        <f t="shared" si="902"/>
        <v>3.811967430574785E-2</v>
      </c>
      <c r="T626" s="13">
        <f t="shared" si="903"/>
        <v>7.7543190777872389E-2</v>
      </c>
      <c r="U626" s="13">
        <f t="shared" si="904"/>
        <v>6.5760351100134534E-2</v>
      </c>
      <c r="V626" s="13">
        <f t="shared" si="905"/>
        <v>4.8278885406435688E-3</v>
      </c>
      <c r="W626" s="13">
        <f t="shared" si="906"/>
        <v>3.0479087248472304E-2</v>
      </c>
      <c r="X626" s="13">
        <f t="shared" si="907"/>
        <v>2.9966599707676234E-2</v>
      </c>
      <c r="Y626" s="13">
        <f t="shared" si="908"/>
        <v>1.473136466849268E-2</v>
      </c>
      <c r="Z626" s="13">
        <f t="shared" si="909"/>
        <v>1.8589312327889469E-2</v>
      </c>
      <c r="AA626" s="13">
        <f t="shared" si="910"/>
        <v>2.1551543434673678E-2</v>
      </c>
      <c r="AB626" s="13">
        <f t="shared" si="911"/>
        <v>1.2492904961303626E-2</v>
      </c>
      <c r="AC626" s="13">
        <f t="shared" si="912"/>
        <v>3.4394406180738657E-4</v>
      </c>
      <c r="AD626" s="13">
        <f t="shared" si="913"/>
        <v>8.8339923647842277E-3</v>
      </c>
      <c r="AE626" s="13">
        <f t="shared" si="914"/>
        <v>8.6854540904739812E-3</v>
      </c>
      <c r="AF626" s="13">
        <f t="shared" si="915"/>
        <v>4.2697066990035702E-3</v>
      </c>
      <c r="AG626" s="13">
        <f t="shared" si="916"/>
        <v>1.3993047153409185E-3</v>
      </c>
      <c r="AH626" s="13">
        <f t="shared" si="917"/>
        <v>4.5691860523050616E-3</v>
      </c>
      <c r="AI626" s="13">
        <f t="shared" si="918"/>
        <v>5.297291794899751E-3</v>
      </c>
      <c r="AJ626" s="13">
        <f t="shared" si="919"/>
        <v>3.0707110674729329E-3</v>
      </c>
      <c r="AK626" s="13">
        <f t="shared" si="920"/>
        <v>1.186677623835295E-3</v>
      </c>
      <c r="AL626" s="13">
        <f t="shared" si="921"/>
        <v>1.5681888813354447E-5</v>
      </c>
      <c r="AM626" s="13">
        <f t="shared" si="922"/>
        <v>2.048340108478216E-3</v>
      </c>
      <c r="AN626" s="13">
        <f t="shared" si="923"/>
        <v>2.0138985001600215E-3</v>
      </c>
      <c r="AO626" s="13">
        <f t="shared" si="924"/>
        <v>9.9001800339689979E-4</v>
      </c>
      <c r="AP626" s="13">
        <f t="shared" si="925"/>
        <v>3.2445714848492569E-4</v>
      </c>
      <c r="AQ626" s="13">
        <f t="shared" si="926"/>
        <v>7.9750399115291557E-5</v>
      </c>
      <c r="AR626" s="13">
        <f t="shared" si="927"/>
        <v>8.9847158678405751E-4</v>
      </c>
      <c r="AS626" s="13">
        <f t="shared" si="928"/>
        <v>1.0416442031772144E-3</v>
      </c>
      <c r="AT626" s="13">
        <f t="shared" si="929"/>
        <v>6.0381578114026256E-4</v>
      </c>
      <c r="AU626" s="13">
        <f t="shared" si="930"/>
        <v>2.333448705050122E-4</v>
      </c>
      <c r="AV626" s="13">
        <f t="shared" si="931"/>
        <v>6.7632169808699361E-5</v>
      </c>
      <c r="AW626" s="13">
        <f t="shared" si="932"/>
        <v>4.9653107402221756E-7</v>
      </c>
      <c r="AX626" s="13">
        <f t="shared" si="933"/>
        <v>3.9579096165759414E-4</v>
      </c>
      <c r="AY626" s="13">
        <f t="shared" si="934"/>
        <v>3.891359744214072E-4</v>
      </c>
      <c r="AZ626" s="13">
        <f t="shared" si="935"/>
        <v>1.9129644339870009E-4</v>
      </c>
      <c r="BA626" s="13">
        <f t="shared" si="936"/>
        <v>6.2693302876803611E-5</v>
      </c>
      <c r="BB626" s="13">
        <f t="shared" si="937"/>
        <v>1.5409788163484511E-5</v>
      </c>
      <c r="BC626" s="13">
        <f t="shared" si="938"/>
        <v>3.0301363666877747E-6</v>
      </c>
      <c r="BD626" s="13">
        <f t="shared" si="939"/>
        <v>1.472273878063067E-4</v>
      </c>
      <c r="BE626" s="13">
        <f t="shared" si="940"/>
        <v>1.7068826361697949E-4</v>
      </c>
      <c r="BF626" s="13">
        <f t="shared" si="941"/>
        <v>9.8943830257006908E-5</v>
      </c>
      <c r="BG626" s="13">
        <f t="shared" si="942"/>
        <v>3.8236886116144719E-5</v>
      </c>
      <c r="BH626" s="13">
        <f t="shared" si="943"/>
        <v>1.1082495917592715E-5</v>
      </c>
      <c r="BI626" s="13">
        <f t="shared" si="944"/>
        <v>2.5697012123924019E-6</v>
      </c>
      <c r="BJ626" s="14">
        <f t="shared" si="945"/>
        <v>0.3973495443639895</v>
      </c>
      <c r="BK626" s="14">
        <f t="shared" si="946"/>
        <v>0.2948230310558938</v>
      </c>
      <c r="BL626" s="14">
        <f t="shared" si="947"/>
        <v>0.2893474605219285</v>
      </c>
      <c r="BM626" s="14">
        <f t="shared" si="948"/>
        <v>0.36156184190557861</v>
      </c>
      <c r="BN626" s="14">
        <f t="shared" si="949"/>
        <v>0.63815886692077528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1.3371</v>
      </c>
      <c r="F627" s="10">
        <f>VLOOKUP(B627,home!$B$2:$E$405,3,FALSE)</f>
        <v>0.52790000000000004</v>
      </c>
      <c r="G627" s="10">
        <f>VLOOKUP(C627,away!$B$2:$E$405,4,FALSE)</f>
        <v>1.0803</v>
      </c>
      <c r="H627" s="10">
        <f>VLOOKUP(A627,away!$A$2:$E$405,3,FALSE)</f>
        <v>1.1086</v>
      </c>
      <c r="I627" s="10">
        <f>VLOOKUP(C627,away!$B$2:$E$405,3,FALSE)</f>
        <v>0.85189999999999999</v>
      </c>
      <c r="J627" s="10">
        <f>VLOOKUP(B627,home!$B$2:$E$405,4,FALSE)</f>
        <v>1.0611999999999999</v>
      </c>
      <c r="K627" s="12">
        <f t="shared" si="894"/>
        <v>0.76253525372700004</v>
      </c>
      <c r="L627" s="12">
        <f t="shared" si="895"/>
        <v>1.002214620008</v>
      </c>
      <c r="M627" s="13">
        <f t="shared" si="896"/>
        <v>0.17122961015190041</v>
      </c>
      <c r="N627" s="13">
        <f t="shared" si="897"/>
        <v>0.1305686142227547</v>
      </c>
      <c r="O627" s="13">
        <f t="shared" si="898"/>
        <v>0.17160881867250485</v>
      </c>
      <c r="P627" s="13">
        <f t="shared" si="899"/>
        <v>0.13085777408822924</v>
      </c>
      <c r="Q627" s="13">
        <f t="shared" si="900"/>
        <v>4.9781585687565508E-2</v>
      </c>
      <c r="R627" s="13">
        <f t="shared" si="901"/>
        <v>8.5994433497943099E-2</v>
      </c>
      <c r="S627" s="13">
        <f t="shared" si="902"/>
        <v>2.5001162217409834E-2</v>
      </c>
      <c r="T627" s="13">
        <f t="shared" si="903"/>
        <v>4.9891832983259159E-2</v>
      </c>
      <c r="U627" s="13">
        <f t="shared" si="904"/>
        <v>6.5573787166463671E-2</v>
      </c>
      <c r="V627" s="13">
        <f t="shared" si="905"/>
        <v>2.1229430759257544E-3</v>
      </c>
      <c r="W627" s="13">
        <f t="shared" si="906"/>
        <v>1.2653404691066723E-2</v>
      </c>
      <c r="X627" s="13">
        <f t="shared" si="907"/>
        <v>1.2681427174264879E-2</v>
      </c>
      <c r="Y627" s="13">
        <f t="shared" si="908"/>
        <v>6.3547558583074999E-3</v>
      </c>
      <c r="Z627" s="13">
        <f t="shared" si="909"/>
        <v>2.872829283031476E-2</v>
      </c>
      <c r="AA627" s="13">
        <f t="shared" si="910"/>
        <v>2.1906336062507623E-2</v>
      </c>
      <c r="AB627" s="13">
        <f t="shared" si="911"/>
        <v>8.3521767638265881E-3</v>
      </c>
      <c r="AC627" s="13">
        <f t="shared" si="912"/>
        <v>1.0140025036602132E-4</v>
      </c>
      <c r="AD627" s="13">
        <f t="shared" si="913"/>
        <v>2.4121667891532439E-3</v>
      </c>
      <c r="AE627" s="13">
        <f t="shared" si="914"/>
        <v>2.4175088219871355E-3</v>
      </c>
      <c r="AF627" s="13">
        <f t="shared" si="915"/>
        <v>1.2114313426969123E-3</v>
      </c>
      <c r="AG627" s="13">
        <f t="shared" si="916"/>
        <v>4.0470473426225574E-4</v>
      </c>
      <c r="AH627" s="13">
        <f t="shared" si="917"/>
        <v>7.1979787706031141E-3</v>
      </c>
      <c r="AI627" s="13">
        <f t="shared" si="918"/>
        <v>5.4887125681634058E-3</v>
      </c>
      <c r="AJ627" s="13">
        <f t="shared" si="919"/>
        <v>2.0926684153995279E-3</v>
      </c>
      <c r="AK627" s="13">
        <f t="shared" si="920"/>
        <v>5.3191114703438611E-4</v>
      </c>
      <c r="AL627" s="13">
        <f t="shared" si="921"/>
        <v>3.0997001145107002E-6</v>
      </c>
      <c r="AM627" s="13">
        <f t="shared" si="922"/>
        <v>3.6787244291976249E-4</v>
      </c>
      <c r="AN627" s="13">
        <f t="shared" si="923"/>
        <v>3.6868714059224442E-4</v>
      </c>
      <c r="AO627" s="13">
        <f t="shared" si="924"/>
        <v>1.8475182125524611E-4</v>
      </c>
      <c r="AP627" s="13">
        <f t="shared" si="925"/>
        <v>6.1720325445037481E-5</v>
      </c>
      <c r="AQ627" s="13">
        <f t="shared" si="926"/>
        <v>1.5464253128167085E-5</v>
      </c>
      <c r="AR627" s="13">
        <f t="shared" si="927"/>
        <v>1.4427839116811305E-3</v>
      </c>
      <c r="AS627" s="13">
        <f t="shared" si="928"/>
        <v>1.1001735961670045E-3</v>
      </c>
      <c r="AT627" s="13">
        <f t="shared" si="929"/>
        <v>4.1946057614847634E-4</v>
      </c>
      <c r="AU627" s="13">
        <f t="shared" si="930"/>
        <v>1.0661782562061736E-4</v>
      </c>
      <c r="AV627" s="13">
        <f t="shared" si="931"/>
        <v>2.0324962677859626E-5</v>
      </c>
      <c r="AW627" s="13">
        <f t="shared" si="932"/>
        <v>6.5801809915104238E-8</v>
      </c>
      <c r="AX627" s="13">
        <f t="shared" si="933"/>
        <v>4.6752617766832049E-5</v>
      </c>
      <c r="AY627" s="13">
        <f t="shared" si="934"/>
        <v>4.6856157049564847E-5</v>
      </c>
      <c r="AZ627" s="13">
        <f t="shared" si="935"/>
        <v>2.3479962816232398E-5</v>
      </c>
      <c r="BA627" s="13">
        <f t="shared" si="936"/>
        <v>7.8439873372241087E-6</v>
      </c>
      <c r="BB627" s="13">
        <f t="shared" si="937"/>
        <v>1.9653396971309059E-6</v>
      </c>
      <c r="BC627" s="13">
        <f t="shared" si="938"/>
        <v>3.939384355493378E-7</v>
      </c>
      <c r="BD627" s="13">
        <f t="shared" si="939"/>
        <v>2.4099652163319323E-4</v>
      </c>
      <c r="BE627" s="13">
        <f t="shared" si="940"/>
        <v>1.8376834377089148E-4</v>
      </c>
      <c r="BF627" s="13">
        <f t="shared" si="941"/>
        <v>7.0064920322163637E-5</v>
      </c>
      <c r="BG627" s="13">
        <f t="shared" si="942"/>
        <v>1.7808990598407701E-5</v>
      </c>
      <c r="BH627" s="13">
        <f t="shared" si="943"/>
        <v>3.3949957911446433E-6</v>
      </c>
      <c r="BI627" s="13">
        <f t="shared" si="944"/>
        <v>5.1776079540051574E-7</v>
      </c>
      <c r="BJ627" s="14">
        <f t="shared" si="945"/>
        <v>0.26950322029176099</v>
      </c>
      <c r="BK627" s="14">
        <f t="shared" si="946"/>
        <v>0.32936284564099538</v>
      </c>
      <c r="BL627" s="14">
        <f t="shared" si="947"/>
        <v>0.37235273546965253</v>
      </c>
      <c r="BM627" s="14">
        <f t="shared" si="948"/>
        <v>0.25985946755658607</v>
      </c>
      <c r="BN627" s="14">
        <f t="shared" si="949"/>
        <v>0.7400408363208979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1.3371</v>
      </c>
      <c r="F628" s="10">
        <f>VLOOKUP(B628,home!$B$2:$E$405,3,FALSE)</f>
        <v>0.92390000000000005</v>
      </c>
      <c r="G628" s="10">
        <f>VLOOKUP(C628,away!$B$2:$E$405,4,FALSE)</f>
        <v>0.70630000000000004</v>
      </c>
      <c r="H628" s="10">
        <f>VLOOKUP(A628,away!$A$2:$E$405,3,FALSE)</f>
        <v>1.1086</v>
      </c>
      <c r="I628" s="10">
        <f>VLOOKUP(C628,away!$B$2:$E$405,3,FALSE)</f>
        <v>0.75170000000000003</v>
      </c>
      <c r="J628" s="10">
        <f>VLOOKUP(B628,home!$B$2:$E$405,4,FALSE)</f>
        <v>1.4857</v>
      </c>
      <c r="K628" s="12">
        <f t="shared" si="894"/>
        <v>0.87252536714700013</v>
      </c>
      <c r="L628" s="12">
        <f t="shared" si="895"/>
        <v>1.2380852449340001</v>
      </c>
      <c r="M628" s="13">
        <f t="shared" si="896"/>
        <v>0.12116395966341488</v>
      </c>
      <c r="N628" s="13">
        <f t="shared" si="897"/>
        <v>0.10571862839030538</v>
      </c>
      <c r="O628" s="13">
        <f t="shared" si="898"/>
        <v>0.15001131067705234</v>
      </c>
      <c r="P628" s="13">
        <f t="shared" si="899"/>
        <v>0.13088867392469777</v>
      </c>
      <c r="Q628" s="13">
        <f t="shared" si="900"/>
        <v>4.612109252526423E-2</v>
      </c>
      <c r="R628" s="13">
        <f t="shared" si="901"/>
        <v>9.2863395161234361E-2</v>
      </c>
      <c r="S628" s="13">
        <f t="shared" si="902"/>
        <v>3.5348475341506133E-2</v>
      </c>
      <c r="T628" s="13">
        <f t="shared" si="903"/>
        <v>5.7101844135765446E-2</v>
      </c>
      <c r="U628" s="13">
        <f t="shared" si="904"/>
        <v>8.1025667957572961E-2</v>
      </c>
      <c r="V628" s="13">
        <f t="shared" si="905"/>
        <v>4.2428412940634895E-3</v>
      </c>
      <c r="W628" s="13">
        <f t="shared" si="906"/>
        <v>1.3413941062942313E-2</v>
      </c>
      <c r="X628" s="13">
        <f t="shared" si="907"/>
        <v>1.6607602506443178E-2</v>
      </c>
      <c r="Y628" s="13">
        <f t="shared" si="908"/>
        <v>1.0280813808478107E-2</v>
      </c>
      <c r="Z628" s="13">
        <f t="shared" si="909"/>
        <v>3.8324266447866566E-2</v>
      </c>
      <c r="AA628" s="13">
        <f t="shared" si="910"/>
        <v>3.3438894653064231E-2</v>
      </c>
      <c r="AB628" s="13">
        <f t="shared" si="911"/>
        <v>1.4588141917077361E-2</v>
      </c>
      <c r="AC628" s="13">
        <f t="shared" si="912"/>
        <v>2.864609411266015E-4</v>
      </c>
      <c r="AD628" s="13">
        <f t="shared" si="913"/>
        <v>2.9260009627079904E-3</v>
      </c>
      <c r="AE628" s="13">
        <f t="shared" si="914"/>
        <v>3.6226386185914425E-3</v>
      </c>
      <c r="AF628" s="13">
        <f t="shared" si="915"/>
        <v>2.2425677107030771E-3</v>
      </c>
      <c r="AG628" s="13">
        <f t="shared" si="916"/>
        <v>9.2549666446229968E-4</v>
      </c>
      <c r="AH628" s="13">
        <f t="shared" si="917"/>
        <v>1.1862177203005685E-2</v>
      </c>
      <c r="AI628" s="13">
        <f t="shared" si="918"/>
        <v>1.0350050519215309E-2</v>
      </c>
      <c r="AJ628" s="13">
        <f t="shared" si="919"/>
        <v>4.5153408146341679E-3</v>
      </c>
      <c r="AK628" s="13">
        <f t="shared" si="920"/>
        <v>1.3132498006941707E-3</v>
      </c>
      <c r="AL628" s="13">
        <f t="shared" si="921"/>
        <v>1.2378100821214129E-5</v>
      </c>
      <c r="AM628" s="13">
        <f t="shared" si="922"/>
        <v>5.1060201285185324E-4</v>
      </c>
      <c r="AN628" s="13">
        <f t="shared" si="923"/>
        <v>6.3216881814548008E-4</v>
      </c>
      <c r="AO628" s="13">
        <f t="shared" si="924"/>
        <v>3.9133944302664211E-4</v>
      </c>
      <c r="AP628" s="13">
        <f t="shared" si="925"/>
        <v>1.6150386339065846E-4</v>
      </c>
      <c r="AQ628" s="13">
        <f t="shared" si="926"/>
        <v>4.9988887565952642E-5</v>
      </c>
      <c r="AR628" s="13">
        <f t="shared" si="927"/>
        <v>2.9372773135667597E-3</v>
      </c>
      <c r="AS628" s="13">
        <f t="shared" si="928"/>
        <v>2.5628489664323911E-3</v>
      </c>
      <c r="AT628" s="13">
        <f t="shared" si="929"/>
        <v>1.1180753676893656E-3</v>
      </c>
      <c r="AU628" s="13">
        <f t="shared" si="930"/>
        <v>3.2518304023039372E-4</v>
      </c>
      <c r="AV628" s="13">
        <f t="shared" si="931"/>
        <v>7.0932612891750485E-5</v>
      </c>
      <c r="AW628" s="13">
        <f t="shared" si="932"/>
        <v>3.7143269121894463E-7</v>
      </c>
      <c r="AX628" s="13">
        <f t="shared" si="933"/>
        <v>7.4252201454926722E-5</v>
      </c>
      <c r="AY628" s="13">
        <f t="shared" si="934"/>
        <v>9.1930555025211672E-5</v>
      </c>
      <c r="AZ628" s="13">
        <f t="shared" si="935"/>
        <v>5.6908931867653888E-5</v>
      </c>
      <c r="BA628" s="13">
        <f t="shared" si="936"/>
        <v>2.3486036283432197E-5</v>
      </c>
      <c r="BB628" s="13">
        <f t="shared" si="937"/>
        <v>7.269428746125488E-6</v>
      </c>
      <c r="BC628" s="13">
        <f t="shared" si="938"/>
        <v>1.8000344939354064E-6</v>
      </c>
      <c r="BD628" s="13">
        <f t="shared" si="939"/>
        <v>6.0609995036773094E-4</v>
      </c>
      <c r="BE628" s="13">
        <f t="shared" si="940"/>
        <v>5.2883758172238293E-4</v>
      </c>
      <c r="BF628" s="13">
        <f t="shared" si="941"/>
        <v>2.3071210257672689E-4</v>
      </c>
      <c r="BG628" s="13">
        <f t="shared" si="942"/>
        <v>6.7100720668671675E-5</v>
      </c>
      <c r="BH628" s="13">
        <f t="shared" si="943"/>
        <v>1.4636770234315259E-5</v>
      </c>
      <c r="BI628" s="13">
        <f t="shared" si="944"/>
        <v>2.5541906645084417E-6</v>
      </c>
      <c r="BJ628" s="14">
        <f t="shared" si="945"/>
        <v>0.26096187659851539</v>
      </c>
      <c r="BK628" s="14">
        <f t="shared" si="946"/>
        <v>0.29203471982065532</v>
      </c>
      <c r="BL628" s="14">
        <f t="shared" si="947"/>
        <v>0.40843248732059573</v>
      </c>
      <c r="BM628" s="14">
        <f t="shared" si="948"/>
        <v>0.35289473072333</v>
      </c>
      <c r="BN628" s="14">
        <f t="shared" si="949"/>
        <v>0.64676706034196885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1.3193999999999999</v>
      </c>
      <c r="F629" s="10">
        <f>VLOOKUP(B629,home!$B$2:$E$405,3,FALSE)</f>
        <v>0.84209999999999996</v>
      </c>
      <c r="G629" s="10">
        <f>VLOOKUP(C629,away!$B$2:$E$405,4,FALSE)</f>
        <v>0.62009999999999998</v>
      </c>
      <c r="H629" s="10">
        <f>VLOOKUP(A629,away!$A$2:$E$405,3,FALSE)</f>
        <v>1.0076000000000001</v>
      </c>
      <c r="I629" s="10">
        <f>VLOOKUP(C629,away!$B$2:$E$405,3,FALSE)</f>
        <v>1.3533999999999999</v>
      </c>
      <c r="J629" s="10">
        <f>VLOOKUP(B629,home!$B$2:$E$405,4,FALSE)</f>
        <v>0.99250000000000005</v>
      </c>
      <c r="K629" s="12">
        <f t="shared" si="894"/>
        <v>0.68897248547399992</v>
      </c>
      <c r="L629" s="12">
        <f t="shared" si="895"/>
        <v>1.3534581962000001</v>
      </c>
      <c r="M629" s="13">
        <f t="shared" si="896"/>
        <v>0.1297130362814515</v>
      </c>
      <c r="N629" s="13">
        <f t="shared" si="897"/>
        <v>8.9368713005210765E-2</v>
      </c>
      <c r="O629" s="13">
        <f t="shared" si="898"/>
        <v>0.17556117210911854</v>
      </c>
      <c r="P629" s="13">
        <f t="shared" si="899"/>
        <v>0.12095681710074808</v>
      </c>
      <c r="Q629" s="13">
        <f t="shared" si="900"/>
        <v>3.0786292161406319E-2</v>
      </c>
      <c r="R629" s="13">
        <f t="shared" si="901"/>
        <v>0.11880735366278267</v>
      </c>
      <c r="S629" s="13">
        <f t="shared" si="902"/>
        <v>2.8197920622639712E-2</v>
      </c>
      <c r="T629" s="13">
        <f t="shared" si="903"/>
        <v>4.1667959456463205E-2</v>
      </c>
      <c r="U629" s="13">
        <f t="shared" si="904"/>
        <v>8.1854997745635913E-2</v>
      </c>
      <c r="V629" s="13">
        <f t="shared" si="905"/>
        <v>2.9216036543701623E-3</v>
      </c>
      <c r="W629" s="13">
        <f t="shared" si="906"/>
        <v>7.0703027429909445E-3</v>
      </c>
      <c r="X629" s="13">
        <f t="shared" si="907"/>
        <v>9.569359197116439E-3</v>
      </c>
      <c r="Y629" s="13">
        <f t="shared" si="908"/>
        <v>6.475863818859548E-3</v>
      </c>
      <c r="Z629" s="13">
        <f t="shared" si="909"/>
        <v>5.3600262194575102E-2</v>
      </c>
      <c r="AA629" s="13">
        <f t="shared" si="910"/>
        <v>3.6929105866254482E-2</v>
      </c>
      <c r="AB629" s="13">
        <f t="shared" si="911"/>
        <v>1.2721568927502909E-2</v>
      </c>
      <c r="AC629" s="13">
        <f t="shared" si="912"/>
        <v>1.7027388350531107E-4</v>
      </c>
      <c r="AD629" s="13">
        <f t="shared" si="913"/>
        <v>1.2178110134730272E-3</v>
      </c>
      <c r="AE629" s="13">
        <f t="shared" si="914"/>
        <v>1.6482562976076979E-3</v>
      </c>
      <c r="AF629" s="13">
        <f t="shared" si="915"/>
        <v>1.1154229977177025E-3</v>
      </c>
      <c r="AG629" s="13">
        <f t="shared" si="916"/>
        <v>5.0322613283033284E-4</v>
      </c>
      <c r="AH629" s="13">
        <f t="shared" si="917"/>
        <v>1.8136428546429179E-2</v>
      </c>
      <c r="AI629" s="13">
        <f t="shared" si="918"/>
        <v>1.2495500253254915E-2</v>
      </c>
      <c r="AJ629" s="13">
        <f t="shared" si="919"/>
        <v>4.3045279333630169E-3</v>
      </c>
      <c r="AK629" s="13">
        <f t="shared" si="920"/>
        <v>9.8856710301379268E-4</v>
      </c>
      <c r="AL629" s="13">
        <f t="shared" si="921"/>
        <v>6.3511849154458907E-6</v>
      </c>
      <c r="AM629" s="13">
        <f t="shared" si="922"/>
        <v>1.6780765615802458E-4</v>
      </c>
      <c r="AN629" s="13">
        <f t="shared" si="923"/>
        <v>2.2712064761218982E-4</v>
      </c>
      <c r="AO629" s="13">
        <f t="shared" si="924"/>
        <v>1.5369915101848513E-4</v>
      </c>
      <c r="AP629" s="13">
        <f t="shared" si="925"/>
        <v>6.9341791898316763E-5</v>
      </c>
      <c r="AQ629" s="13">
        <f t="shared" si="926"/>
        <v>2.3462804145992911E-5</v>
      </c>
      <c r="AR629" s="13">
        <f t="shared" si="927"/>
        <v>4.9093795731920461E-3</v>
      </c>
      <c r="AS629" s="13">
        <f t="shared" si="928"/>
        <v>3.382427446677409E-3</v>
      </c>
      <c r="AT629" s="13">
        <f t="shared" si="929"/>
        <v>1.1651997224364048E-3</v>
      </c>
      <c r="AU629" s="13">
        <f t="shared" si="930"/>
        <v>2.6759684961354157E-4</v>
      </c>
      <c r="AV629" s="13">
        <f t="shared" si="931"/>
        <v>4.6091716645813462E-5</v>
      </c>
      <c r="AW629" s="13">
        <f t="shared" si="932"/>
        <v>1.6451253008040294E-7</v>
      </c>
      <c r="AX629" s="13">
        <f t="shared" si="933"/>
        <v>1.9269142990793412E-5</v>
      </c>
      <c r="AY629" s="13">
        <f t="shared" si="934"/>
        <v>2.607997951463913E-5</v>
      </c>
      <c r="AZ629" s="13">
        <f t="shared" si="935"/>
        <v>1.7649081015408215E-5</v>
      </c>
      <c r="BA629" s="13">
        <f t="shared" si="936"/>
        <v>7.9624311185673569E-6</v>
      </c>
      <c r="BB629" s="13">
        <f t="shared" si="937"/>
        <v>2.6942044147757324E-6</v>
      </c>
      <c r="BC629" s="13">
        <f t="shared" si="938"/>
        <v>7.2929860948328797E-7</v>
      </c>
      <c r="BD629" s="13">
        <f t="shared" si="939"/>
        <v>1.1074400035989368E-3</v>
      </c>
      <c r="BE629" s="13">
        <f t="shared" si="940"/>
        <v>7.6299569179289503E-4</v>
      </c>
      <c r="BF629" s="13">
        <f t="shared" si="941"/>
        <v>2.6284151909025238E-4</v>
      </c>
      <c r="BG629" s="13">
        <f t="shared" si="942"/>
        <v>6.0363524897791002E-5</v>
      </c>
      <c r="BH629" s="13">
        <f t="shared" si="943"/>
        <v>1.0397201945200683E-5</v>
      </c>
      <c r="BI629" s="13">
        <f t="shared" si="944"/>
        <v>1.4326772132320052E-6</v>
      </c>
      <c r="BJ629" s="14">
        <f t="shared" si="945"/>
        <v>0.19013902301217267</v>
      </c>
      <c r="BK629" s="14">
        <f t="shared" si="946"/>
        <v>0.28199208270714488</v>
      </c>
      <c r="BL629" s="14">
        <f t="shared" si="947"/>
        <v>0.47377538807445885</v>
      </c>
      <c r="BM629" s="14">
        <f t="shared" si="948"/>
        <v>0.33428745620064904</v>
      </c>
      <c r="BN629" s="14">
        <f t="shared" si="949"/>
        <v>0.66519338432071784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1.3193999999999999</v>
      </c>
      <c r="F630" s="10">
        <f>VLOOKUP(B630,home!$B$2:$E$405,3,FALSE)</f>
        <v>1.1024</v>
      </c>
      <c r="G630" s="10">
        <f>VLOOKUP(C630,away!$B$2:$E$405,4,FALSE)</f>
        <v>1.2885</v>
      </c>
      <c r="H630" s="10">
        <f>VLOOKUP(A630,away!$A$2:$E$405,3,FALSE)</f>
        <v>1.0076000000000001</v>
      </c>
      <c r="I630" s="10">
        <f>VLOOKUP(C630,away!$B$2:$E$405,3,FALSE)</f>
        <v>0.89319999999999999</v>
      </c>
      <c r="J630" s="10">
        <f>VLOOKUP(B630,home!$B$2:$E$405,4,FALSE)</f>
        <v>1.1729000000000001</v>
      </c>
      <c r="K630" s="12">
        <f t="shared" si="894"/>
        <v>1.8741317025599999</v>
      </c>
      <c r="L630" s="12">
        <f t="shared" si="895"/>
        <v>1.055596300528</v>
      </c>
      <c r="M630" s="13">
        <f t="shared" si="896"/>
        <v>5.341156395008001E-2</v>
      </c>
      <c r="N630" s="13">
        <f t="shared" si="897"/>
        <v>0.10010030528215576</v>
      </c>
      <c r="O630" s="13">
        <f t="shared" si="898"/>
        <v>5.6381049311119154E-2</v>
      </c>
      <c r="P630" s="13">
        <f t="shared" si="899"/>
        <v>0.10566551193756704</v>
      </c>
      <c r="Q630" s="13">
        <f t="shared" si="900"/>
        <v>9.3800577782611194E-2</v>
      </c>
      <c r="R630" s="13">
        <f t="shared" si="901"/>
        <v>2.9757813536352058E-2</v>
      </c>
      <c r="S630" s="13">
        <f t="shared" si="902"/>
        <v>5.2260220387215416E-2</v>
      </c>
      <c r="T630" s="13">
        <f t="shared" si="903"/>
        <v>9.9015542894713288E-2</v>
      </c>
      <c r="U630" s="13">
        <f t="shared" si="904"/>
        <v>5.5770061747346493E-2</v>
      </c>
      <c r="V630" s="13">
        <f t="shared" si="905"/>
        <v>1.1487530940649467E-2</v>
      </c>
      <c r="W630" s="13">
        <f t="shared" si="906"/>
        <v>5.8598212180278941E-2</v>
      </c>
      <c r="X630" s="13">
        <f t="shared" si="907"/>
        <v>6.1856055995057238E-2</v>
      </c>
      <c r="Y630" s="13">
        <f t="shared" si="908"/>
        <v>3.2647511936817614E-2</v>
      </c>
      <c r="Z630" s="13">
        <f t="shared" si="909"/>
        <v>1.0470745960258427E-2</v>
      </c>
      <c r="AA630" s="13">
        <f t="shared" si="910"/>
        <v>1.9623556953572364E-2</v>
      </c>
      <c r="AB630" s="13">
        <f t="shared" si="911"/>
        <v>1.8388565101840854E-2</v>
      </c>
      <c r="AC630" s="13">
        <f t="shared" si="912"/>
        <v>1.420380424168132E-3</v>
      </c>
      <c r="AD630" s="13">
        <f t="shared" si="913"/>
        <v>2.7455191790099587E-2</v>
      </c>
      <c r="AE630" s="13">
        <f t="shared" si="914"/>
        <v>2.8981598883915844E-2</v>
      </c>
      <c r="AF630" s="13">
        <f t="shared" si="915"/>
        <v>1.5296434282623988E-2</v>
      </c>
      <c r="AG630" s="13">
        <f t="shared" si="916"/>
        <v>5.3822864800025186E-3</v>
      </c>
      <c r="AH630" s="13">
        <f t="shared" si="917"/>
        <v>2.7632201748543231E-3</v>
      </c>
      <c r="AI630" s="13">
        <f t="shared" si="918"/>
        <v>5.1786385308478728E-3</v>
      </c>
      <c r="AJ630" s="13">
        <f t="shared" si="919"/>
        <v>4.8527253233803715E-3</v>
      </c>
      <c r="AK630" s="13">
        <f t="shared" si="920"/>
        <v>3.0315487907876274E-3</v>
      </c>
      <c r="AL630" s="13">
        <f t="shared" si="921"/>
        <v>1.1239904886971534E-4</v>
      </c>
      <c r="AM630" s="13">
        <f t="shared" si="922"/>
        <v>1.0290929066738124E-2</v>
      </c>
      <c r="AN630" s="13">
        <f t="shared" si="923"/>
        <v>1.0863066651844829E-2</v>
      </c>
      <c r="AO630" s="13">
        <f t="shared" si="924"/>
        <v>5.7335064850382441E-3</v>
      </c>
      <c r="AP630" s="13">
        <f t="shared" si="925"/>
        <v>2.0174227448865557E-3</v>
      </c>
      <c r="AQ630" s="13">
        <f t="shared" si="926"/>
        <v>5.3239599652582276E-4</v>
      </c>
      <c r="AR630" s="13">
        <f t="shared" si="927"/>
        <v>5.8336899882411165E-4</v>
      </c>
      <c r="AS630" s="13">
        <f t="shared" si="928"/>
        <v>1.093310334986955E-3</v>
      </c>
      <c r="AT630" s="13">
        <f t="shared" si="929"/>
        <v>1.0245037797677731E-3</v>
      </c>
      <c r="AU630" s="13">
        <f t="shared" si="930"/>
        <v>6.4001833768511057E-4</v>
      </c>
      <c r="AV630" s="13">
        <f t="shared" si="931"/>
        <v>2.9986966421885448E-4</v>
      </c>
      <c r="AW630" s="13">
        <f t="shared" si="932"/>
        <v>6.176722667946759E-6</v>
      </c>
      <c r="AX630" s="13">
        <f t="shared" si="933"/>
        <v>3.2144260687950225E-3</v>
      </c>
      <c r="AY630" s="13">
        <f t="shared" si="934"/>
        <v>3.3931362665407883E-3</v>
      </c>
      <c r="AZ630" s="13">
        <f t="shared" si="935"/>
        <v>1.7908910450739226E-3</v>
      </c>
      <c r="BA630" s="13">
        <f t="shared" si="936"/>
        <v>6.3015265394291895E-4</v>
      </c>
      <c r="BB630" s="13">
        <f t="shared" si="937"/>
        <v>1.6629670256751151E-4</v>
      </c>
      <c r="BC630" s="13">
        <f t="shared" si="938"/>
        <v>3.5108436804054085E-5</v>
      </c>
      <c r="BD630" s="13">
        <f t="shared" si="939"/>
        <v>1.0263369283357586E-4</v>
      </c>
      <c r="BE630" s="13">
        <f t="shared" si="940"/>
        <v>1.9234905749020958E-4</v>
      </c>
      <c r="BF630" s="13">
        <f t="shared" si="941"/>
        <v>1.8024373329996894E-4</v>
      </c>
      <c r="BG630" s="13">
        <f t="shared" si="942"/>
        <v>1.1260016492174712E-4</v>
      </c>
      <c r="BH630" s="13">
        <f t="shared" si="943"/>
        <v>5.2756884698332708E-5</v>
      </c>
      <c r="BI630" s="13">
        <f t="shared" si="944"/>
        <v>1.9774670028289559E-5</v>
      </c>
      <c r="BJ630" s="14">
        <f t="shared" si="945"/>
        <v>0.5618010496270337</v>
      </c>
      <c r="BK630" s="14">
        <f t="shared" si="946"/>
        <v>0.2277507429550906</v>
      </c>
      <c r="BL630" s="14">
        <f t="shared" si="947"/>
        <v>0.20004860878885608</v>
      </c>
      <c r="BM630" s="14">
        <f t="shared" si="948"/>
        <v>0.55756736598748069</v>
      </c>
      <c r="BN630" s="14">
        <f t="shared" si="949"/>
        <v>0.43911682179988515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1.3193999999999999</v>
      </c>
      <c r="F631" s="10">
        <f>VLOOKUP(B631,home!$B$2:$E$405,3,FALSE)</f>
        <v>0.92630000000000001</v>
      </c>
      <c r="G631" s="10">
        <f>VLOOKUP(C631,away!$B$2:$E$405,4,FALSE)</f>
        <v>1.0335000000000001</v>
      </c>
      <c r="H631" s="10">
        <f>VLOOKUP(A631,away!$A$2:$E$405,3,FALSE)</f>
        <v>1.0076000000000001</v>
      </c>
      <c r="I631" s="10">
        <f>VLOOKUP(C631,away!$B$2:$E$405,3,FALSE)</f>
        <v>1.3533999999999999</v>
      </c>
      <c r="J631" s="10">
        <f>VLOOKUP(B631,home!$B$2:$E$405,4,FALSE)</f>
        <v>0.88219999999999998</v>
      </c>
      <c r="K631" s="12">
        <f t="shared" si="894"/>
        <v>1.2631025873699999</v>
      </c>
      <c r="L631" s="12">
        <f t="shared" si="895"/>
        <v>1.203043648048</v>
      </c>
      <c r="M631" s="13">
        <f t="shared" si="896"/>
        <v>8.4911458049072228E-2</v>
      </c>
      <c r="N631" s="13">
        <f t="shared" si="897"/>
        <v>0.10725188235914232</v>
      </c>
      <c r="O631" s="13">
        <f t="shared" si="898"/>
        <v>0.10215219025243055</v>
      </c>
      <c r="P631" s="13">
        <f t="shared" si="899"/>
        <v>0.12902869581335749</v>
      </c>
      <c r="Q631" s="13">
        <f t="shared" si="900"/>
        <v>6.7735065054067775E-2</v>
      </c>
      <c r="R631" s="13">
        <f t="shared" si="901"/>
        <v>6.1446771808688717E-2</v>
      </c>
      <c r="S631" s="13">
        <f t="shared" si="902"/>
        <v>4.9016954618994024E-2</v>
      </c>
      <c r="T631" s="13">
        <f t="shared" si="903"/>
        <v>8.1488239763414294E-2</v>
      </c>
      <c r="U631" s="13">
        <f t="shared" si="904"/>
        <v>7.7613576457088676E-2</v>
      </c>
      <c r="V631" s="13">
        <f t="shared" si="905"/>
        <v>8.2760637080676654E-3</v>
      </c>
      <c r="W631" s="13">
        <f t="shared" si="906"/>
        <v>2.851877864182276E-2</v>
      </c>
      <c r="X631" s="13">
        <f t="shared" si="907"/>
        <v>3.4309335495131835E-2</v>
      </c>
      <c r="Y631" s="13">
        <f t="shared" si="908"/>
        <v>2.0637814068083075E-2</v>
      </c>
      <c r="Z631" s="13">
        <f t="shared" si="909"/>
        <v>2.4641049505832624E-2</v>
      </c>
      <c r="AA631" s="13">
        <f t="shared" si="910"/>
        <v>3.1124173386329439E-2</v>
      </c>
      <c r="AB631" s="13">
        <f t="shared" si="911"/>
        <v>1.9656511967012607E-2</v>
      </c>
      <c r="AC631" s="13">
        <f t="shared" si="912"/>
        <v>7.8600236297253923E-4</v>
      </c>
      <c r="AD631" s="13">
        <f t="shared" si="913"/>
        <v>9.0055357727796582E-3</v>
      </c>
      <c r="AE631" s="13">
        <f t="shared" si="914"/>
        <v>1.0834052608711602E-2</v>
      </c>
      <c r="AF631" s="13">
        <f t="shared" si="915"/>
        <v>6.5169190867641804E-3</v>
      </c>
      <c r="AG631" s="13">
        <f t="shared" si="916"/>
        <v>2.6133793707248066E-3</v>
      </c>
      <c r="AH631" s="13">
        <f t="shared" si="917"/>
        <v>7.4110645223070598E-3</v>
      </c>
      <c r="AI631" s="13">
        <f t="shared" si="918"/>
        <v>9.3609347732920584E-3</v>
      </c>
      <c r="AJ631" s="13">
        <f t="shared" si="919"/>
        <v>5.9119104661735028E-3</v>
      </c>
      <c r="AK631" s="13">
        <f t="shared" si="920"/>
        <v>2.4891164687078451E-3</v>
      </c>
      <c r="AL631" s="13">
        <f t="shared" si="921"/>
        <v>4.7775347229087926E-5</v>
      </c>
      <c r="AM631" s="13">
        <f t="shared" si="922"/>
        <v>2.274983107050215E-3</v>
      </c>
      <c r="AN631" s="13">
        <f t="shared" si="923"/>
        <v>2.736903976353264E-3</v>
      </c>
      <c r="AO631" s="13">
        <f t="shared" si="924"/>
        <v>1.6463074720345545E-3</v>
      </c>
      <c r="AP631" s="13">
        <f t="shared" si="925"/>
        <v>6.6019324898837701E-4</v>
      </c>
      <c r="AQ631" s="13">
        <f t="shared" si="926"/>
        <v>1.9856032366990961E-4</v>
      </c>
      <c r="AR631" s="13">
        <f t="shared" si="927"/>
        <v>1.7831668197670783E-3</v>
      </c>
      <c r="AS631" s="13">
        <f t="shared" si="928"/>
        <v>2.2523226237601305E-3</v>
      </c>
      <c r="AT631" s="13">
        <f t="shared" si="929"/>
        <v>1.4224572668317043E-3</v>
      </c>
      <c r="AU631" s="13">
        <f t="shared" si="930"/>
        <v>5.9890315138612805E-4</v>
      </c>
      <c r="AV631" s="13">
        <f t="shared" si="931"/>
        <v>1.8911903002496634E-4</v>
      </c>
      <c r="AW631" s="13">
        <f t="shared" si="932"/>
        <v>2.0166074188836475E-6</v>
      </c>
      <c r="AX631" s="13">
        <f t="shared" si="933"/>
        <v>4.7892284145636141E-4</v>
      </c>
      <c r="AY631" s="13">
        <f t="shared" si="934"/>
        <v>5.7616508231917492E-4</v>
      </c>
      <c r="AZ631" s="13">
        <f t="shared" si="935"/>
        <v>3.465758712555683E-4</v>
      </c>
      <c r="BA631" s="13">
        <f t="shared" si="936"/>
        <v>1.3898196682690428E-4</v>
      </c>
      <c r="BB631" s="13">
        <f t="shared" si="937"/>
        <v>4.1800343096081249E-5</v>
      </c>
      <c r="BC631" s="13">
        <f t="shared" si="938"/>
        <v>1.005752744959352E-5</v>
      </c>
      <c r="BD631" s="13">
        <f t="shared" si="939"/>
        <v>3.5753791932178938E-4</v>
      </c>
      <c r="BE631" s="13">
        <f t="shared" si="940"/>
        <v>4.5160707097823834E-4</v>
      </c>
      <c r="BF631" s="13">
        <f t="shared" si="941"/>
        <v>2.8521302991360012E-4</v>
      </c>
      <c r="BG631" s="13">
        <f t="shared" si="942"/>
        <v>1.2008443867850185E-4</v>
      </c>
      <c r="BH631" s="13">
        <f t="shared" si="943"/>
        <v>3.7919741299422455E-5</v>
      </c>
      <c r="BI631" s="13">
        <f t="shared" si="944"/>
        <v>9.5793046695403077E-6</v>
      </c>
      <c r="BJ631" s="14">
        <f t="shared" si="945"/>
        <v>0.37802045398114226</v>
      </c>
      <c r="BK631" s="14">
        <f t="shared" si="946"/>
        <v>0.27264311498201221</v>
      </c>
      <c r="BL631" s="14">
        <f t="shared" si="947"/>
        <v>0.3246741604986616</v>
      </c>
      <c r="BM631" s="14">
        <f t="shared" si="948"/>
        <v>0.44687856715598934</v>
      </c>
      <c r="BN631" s="14">
        <f t="shared" si="949"/>
        <v>0.55252606333675913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1.3193999999999999</v>
      </c>
      <c r="F632" s="10">
        <f>VLOOKUP(B632,home!$B$2:$E$405,3,FALSE)</f>
        <v>1.0948</v>
      </c>
      <c r="G632" s="10">
        <f>VLOOKUP(C632,away!$B$2:$E$405,4,FALSE)</f>
        <v>1.2402</v>
      </c>
      <c r="H632" s="10">
        <f>VLOOKUP(A632,away!$A$2:$E$405,3,FALSE)</f>
        <v>1.0076000000000001</v>
      </c>
      <c r="I632" s="10">
        <f>VLOOKUP(C632,away!$B$2:$E$405,3,FALSE)</f>
        <v>0.63160000000000005</v>
      </c>
      <c r="J632" s="10">
        <f>VLOOKUP(B632,home!$B$2:$E$405,4,FALSE)</f>
        <v>0.77190000000000003</v>
      </c>
      <c r="K632" s="12">
        <f t="shared" si="894"/>
        <v>1.7914430046239997</v>
      </c>
      <c r="L632" s="12">
        <f t="shared" si="895"/>
        <v>0.49123728350400009</v>
      </c>
      <c r="M632" s="13">
        <f t="shared" si="896"/>
        <v>0.10201042264459753</v>
      </c>
      <c r="N632" s="13">
        <f t="shared" si="897"/>
        <v>0.18274585804540189</v>
      </c>
      <c r="O632" s="13">
        <f t="shared" si="898"/>
        <v>5.0111322909027027E-2</v>
      </c>
      <c r="P632" s="13">
        <f t="shared" si="899"/>
        <v>8.9771578877830827E-2</v>
      </c>
      <c r="Q632" s="13">
        <f t="shared" si="900"/>
        <v>0.16368939450972289</v>
      </c>
      <c r="R632" s="13">
        <f t="shared" si="901"/>
        <v>1.2308275069311101E-2</v>
      </c>
      <c r="S632" s="13">
        <f t="shared" si="902"/>
        <v>1.9750276896449575E-2</v>
      </c>
      <c r="T632" s="13">
        <f t="shared" si="903"/>
        <v>8.0410333497370839E-2</v>
      </c>
      <c r="U632" s="13">
        <f t="shared" si="904"/>
        <v>2.2049573271905341E-2</v>
      </c>
      <c r="V632" s="13">
        <f t="shared" si="905"/>
        <v>1.9311899643886508E-3</v>
      </c>
      <c r="W632" s="13">
        <f t="shared" si="906"/>
        <v>9.7746740241860405E-2</v>
      </c>
      <c r="X632" s="13">
        <f t="shared" si="907"/>
        <v>4.801684314778263E-2</v>
      </c>
      <c r="Y632" s="13">
        <f t="shared" si="908"/>
        <v>1.1793831795177198E-2</v>
      </c>
      <c r="Z632" s="13">
        <f t="shared" si="909"/>
        <v>2.0154278698894645E-3</v>
      </c>
      <c r="AA632" s="13">
        <f t="shared" si="910"/>
        <v>3.6105241588377294E-3</v>
      </c>
      <c r="AB632" s="13">
        <f t="shared" si="911"/>
        <v>3.2340241236879013E-3</v>
      </c>
      <c r="AC632" s="13">
        <f t="shared" si="912"/>
        <v>1.0621829596042543E-4</v>
      </c>
      <c r="AD632" s="13">
        <f t="shared" si="913"/>
        <v>4.377692850777002E-2</v>
      </c>
      <c r="AE632" s="13">
        <f t="shared" si="914"/>
        <v>2.1504859440305762E-2</v>
      </c>
      <c r="AF632" s="13">
        <f t="shared" si="915"/>
        <v>5.2819943667955765E-3</v>
      </c>
      <c r="AG632" s="13">
        <f t="shared" si="916"/>
        <v>8.6490418807603012E-4</v>
      </c>
      <c r="AH632" s="13">
        <f t="shared" si="917"/>
        <v>2.4751332797568842E-4</v>
      </c>
      <c r="AI632" s="13">
        <f t="shared" si="918"/>
        <v>4.4340601995325268E-4</v>
      </c>
      <c r="AJ632" s="13">
        <f t="shared" si="919"/>
        <v>3.971683063267122E-4</v>
      </c>
      <c r="AK632" s="13">
        <f t="shared" si="920"/>
        <v>2.3716812800911682E-4</v>
      </c>
      <c r="AL632" s="13">
        <f t="shared" si="921"/>
        <v>3.7389842672454044E-6</v>
      </c>
      <c r="AM632" s="13">
        <f t="shared" si="922"/>
        <v>1.5684774467833906E-2</v>
      </c>
      <c r="AN632" s="13">
        <f t="shared" si="923"/>
        <v>7.7049460019516253E-3</v>
      </c>
      <c r="AO632" s="13">
        <f t="shared" si="924"/>
        <v>1.8924783717718611E-3</v>
      </c>
      <c r="AP632" s="13">
        <f t="shared" si="925"/>
        <v>3.0988531147976074E-4</v>
      </c>
      <c r="AQ632" s="13">
        <f t="shared" si="926"/>
        <v>3.8056804652277144E-5</v>
      </c>
      <c r="AR632" s="13">
        <f t="shared" si="927"/>
        <v>2.431755497316237E-5</v>
      </c>
      <c r="AS632" s="13">
        <f t="shared" si="928"/>
        <v>4.3563513746231276E-5</v>
      </c>
      <c r="AT632" s="13">
        <f t="shared" si="929"/>
        <v>3.9020775978763744E-5</v>
      </c>
      <c r="AU632" s="13">
        <f t="shared" si="930"/>
        <v>2.3301165387385505E-5</v>
      </c>
      <c r="AV632" s="13">
        <f t="shared" si="931"/>
        <v>1.0435677433204661E-5</v>
      </c>
      <c r="AW632" s="13">
        <f t="shared" si="932"/>
        <v>9.1399843806865954E-8</v>
      </c>
      <c r="AX632" s="13">
        <f t="shared" si="933"/>
        <v>4.6830632499176954E-3</v>
      </c>
      <c r="AY632" s="13">
        <f t="shared" si="934"/>
        <v>2.3004952693669828E-3</v>
      </c>
      <c r="AZ632" s="13">
        <f t="shared" si="935"/>
        <v>5.6504452341881969E-4</v>
      </c>
      <c r="BA632" s="13">
        <f t="shared" si="936"/>
        <v>9.2523645581024452E-5</v>
      </c>
      <c r="BB632" s="13">
        <f t="shared" si="937"/>
        <v>1.1362766078777331E-5</v>
      </c>
      <c r="BC632" s="13">
        <f t="shared" si="938"/>
        <v>1.1163628683259952E-6</v>
      </c>
      <c r="BD632" s="13">
        <f t="shared" si="939"/>
        <v>1.9909482744125782E-6</v>
      </c>
      <c r="BE632" s="13">
        <f t="shared" si="940"/>
        <v>3.566670358764636E-6</v>
      </c>
      <c r="BF632" s="13">
        <f t="shared" si="941"/>
        <v>3.1947433320043404E-6</v>
      </c>
      <c r="BG632" s="13">
        <f t="shared" si="942"/>
        <v>1.9077335312294478E-6</v>
      </c>
      <c r="BH632" s="13">
        <f t="shared" si="943"/>
        <v>8.5439897230190902E-7</v>
      </c>
      <c r="BI632" s="13">
        <f t="shared" si="944"/>
        <v>3.0612141241763778E-7</v>
      </c>
      <c r="BJ632" s="14">
        <f t="shared" si="945"/>
        <v>0.68911543451518431</v>
      </c>
      <c r="BK632" s="14">
        <f t="shared" si="946"/>
        <v>0.21587392093286123</v>
      </c>
      <c r="BL632" s="14">
        <f t="shared" si="947"/>
        <v>9.2791434618433768E-2</v>
      </c>
      <c r="BM632" s="14">
        <f t="shared" si="948"/>
        <v>0.39685896201095433</v>
      </c>
      <c r="BN632" s="14">
        <f t="shared" si="949"/>
        <v>0.60063685205589123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</v>
      </c>
      <c r="F633" s="10">
        <f>VLOOKUP(B633,home!$B$2:$E$405,3,FALSE)</f>
        <v>0.83330000000000004</v>
      </c>
      <c r="G633" s="10">
        <f>VLOOKUP(C633,away!$B$2:$E$405,4,FALSE)</f>
        <v>0.91669999999999996</v>
      </c>
      <c r="H633" s="10">
        <f>VLOOKUP(A633,away!$A$2:$E$405,3,FALSE)</f>
        <v>1.1161000000000001</v>
      </c>
      <c r="I633" s="10">
        <f>VLOOKUP(C633,away!$B$2:$E$405,3,FALSE)</f>
        <v>0.89600000000000002</v>
      </c>
      <c r="J633" s="10">
        <f>VLOOKUP(B633,home!$B$2:$E$405,4,FALSE)</f>
        <v>1.232</v>
      </c>
      <c r="K633" s="12">
        <f t="shared" si="894"/>
        <v>1.1458291650000001</v>
      </c>
      <c r="L633" s="12">
        <f t="shared" si="895"/>
        <v>1.2320315392000001</v>
      </c>
      <c r="M633" s="13">
        <f t="shared" si="896"/>
        <v>9.274878250606429E-2</v>
      </c>
      <c r="N633" s="13">
        <f t="shared" si="897"/>
        <v>0.10627426001369027</v>
      </c>
      <c r="O633" s="13">
        <f t="shared" si="898"/>
        <v>0.11426942526987244</v>
      </c>
      <c r="P633" s="13">
        <f t="shared" si="899"/>
        <v>0.13093324014200786</v>
      </c>
      <c r="Q633" s="13">
        <f t="shared" si="900"/>
        <v>6.0886073306239838E-2</v>
      </c>
      <c r="R633" s="13">
        <f t="shared" si="901"/>
        <v>7.0391767949370174E-2</v>
      </c>
      <c r="S633" s="13">
        <f t="shared" si="902"/>
        <v>4.6209537502456682E-2</v>
      </c>
      <c r="T633" s="13">
        <f t="shared" si="903"/>
        <v>7.5013562611330714E-2</v>
      </c>
      <c r="U633" s="13">
        <f t="shared" si="904"/>
        <v>8.0656940692300602E-2</v>
      </c>
      <c r="V633" s="13">
        <f t="shared" si="905"/>
        <v>7.2482107128284644E-3</v>
      </c>
      <c r="W633" s="13">
        <f t="shared" si="906"/>
        <v>2.3255012845539179E-2</v>
      </c>
      <c r="X633" s="13">
        <f t="shared" si="907"/>
        <v>2.8650909270205409E-2</v>
      </c>
      <c r="Y633" s="13">
        <f t="shared" si="908"/>
        <v>1.7649411923825364E-2</v>
      </c>
      <c r="Z633" s="13">
        <f t="shared" si="909"/>
        <v>2.8908292737890584E-2</v>
      </c>
      <c r="AA633" s="13">
        <f t="shared" si="910"/>
        <v>3.3123964929432738E-2</v>
      </c>
      <c r="AB633" s="13">
        <f t="shared" si="911"/>
        <v>1.8977202538290609E-2</v>
      </c>
      <c r="AC633" s="13">
        <f t="shared" si="912"/>
        <v>6.3951763585184539E-4</v>
      </c>
      <c r="AD633" s="13">
        <f t="shared" si="913"/>
        <v>6.6615679877171097E-3</v>
      </c>
      <c r="AE633" s="13">
        <f t="shared" si="914"/>
        <v>8.2072618613925584E-3</v>
      </c>
      <c r="AF633" s="13">
        <f t="shared" si="915"/>
        <v>5.0558027318544667E-3</v>
      </c>
      <c r="AG633" s="13">
        <f t="shared" si="916"/>
        <v>2.0763028072060745E-3</v>
      </c>
      <c r="AH633" s="13">
        <f t="shared" si="917"/>
        <v>8.903982099376883E-3</v>
      </c>
      <c r="AI633" s="13">
        <f t="shared" si="918"/>
        <v>1.0202442374103962E-2</v>
      </c>
      <c r="AJ633" s="13">
        <f t="shared" si="919"/>
        <v>5.8451280132400842E-3</v>
      </c>
      <c r="AK633" s="13">
        <f t="shared" si="920"/>
        <v>2.2325060502429964E-3</v>
      </c>
      <c r="AL633" s="13">
        <f t="shared" si="921"/>
        <v>3.6112222253511022E-5</v>
      </c>
      <c r="AM633" s="13">
        <f t="shared" si="922"/>
        <v>1.5266037769913255E-3</v>
      </c>
      <c r="AN633" s="13">
        <f t="shared" si="923"/>
        <v>1.8808240011151565E-3</v>
      </c>
      <c r="AO633" s="13">
        <f t="shared" si="924"/>
        <v>1.1586172445291047E-3</v>
      </c>
      <c r="AP633" s="13">
        <f t="shared" si="925"/>
        <v>4.7581766237361848E-4</v>
      </c>
      <c r="AQ633" s="13">
        <f t="shared" si="926"/>
        <v>1.4655559173817884E-4</v>
      </c>
      <c r="AR633" s="13">
        <f t="shared" si="927"/>
        <v>2.1939973541809077E-3</v>
      </c>
      <c r="AS633" s="13">
        <f t="shared" si="928"/>
        <v>2.5139461563533192E-3</v>
      </c>
      <c r="AT633" s="13">
        <f t="shared" si="929"/>
        <v>1.4402764125946424E-3</v>
      </c>
      <c r="AU633" s="13">
        <f t="shared" si="930"/>
        <v>5.5010357307083777E-4</v>
      </c>
      <c r="AV633" s="13">
        <f t="shared" si="931"/>
        <v>1.5758117944881869E-4</v>
      </c>
      <c r="AW633" s="13">
        <f t="shared" si="932"/>
        <v>1.4160983335313936E-6</v>
      </c>
      <c r="AX633" s="13">
        <f t="shared" si="933"/>
        <v>2.9153785517930261E-4</v>
      </c>
      <c r="AY633" s="13">
        <f t="shared" si="934"/>
        <v>3.5918383245162289E-4</v>
      </c>
      <c r="AZ633" s="13">
        <f t="shared" si="935"/>
        <v>2.2126290497556401E-4</v>
      </c>
      <c r="BA633" s="13">
        <f t="shared" si="936"/>
        <v>9.0867625794969144E-5</v>
      </c>
      <c r="BB633" s="13">
        <f t="shared" si="937"/>
        <v>2.7987945217906375E-5</v>
      </c>
      <c r="BC633" s="13">
        <f t="shared" si="938"/>
        <v>6.8964062451724875E-6</v>
      </c>
      <c r="BD633" s="13">
        <f t="shared" si="939"/>
        <v>4.5051232287870573E-4</v>
      </c>
      <c r="BE633" s="13">
        <f t="shared" si="940"/>
        <v>5.1621015874631787E-4</v>
      </c>
      <c r="BF633" s="13">
        <f t="shared" si="941"/>
        <v>2.9574432758040558E-4</v>
      </c>
      <c r="BG633" s="13">
        <f t="shared" si="942"/>
        <v>1.1295749197498078E-4</v>
      </c>
      <c r="BH633" s="13">
        <f t="shared" si="943"/>
        <v>3.2357497177546618E-5</v>
      </c>
      <c r="BI633" s="13">
        <f t="shared" si="944"/>
        <v>7.4152327944876207E-6</v>
      </c>
      <c r="BJ633" s="14">
        <f t="shared" si="945"/>
        <v>0.33991632020561285</v>
      </c>
      <c r="BK633" s="14">
        <f t="shared" si="946"/>
        <v>0.27817458455391431</v>
      </c>
      <c r="BL633" s="14">
        <f t="shared" si="947"/>
        <v>0.35287446162303143</v>
      </c>
      <c r="BM633" s="14">
        <f t="shared" si="948"/>
        <v>0.42401234219908623</v>
      </c>
      <c r="BN633" s="14">
        <f t="shared" si="949"/>
        <v>0.57550354918724489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</v>
      </c>
      <c r="F634" s="10">
        <f>VLOOKUP(B634,home!$B$2:$E$405,3,FALSE)</f>
        <v>1</v>
      </c>
      <c r="G634" s="10">
        <f>VLOOKUP(C634,away!$B$2:$E$405,4,FALSE)</f>
        <v>0.91669999999999996</v>
      </c>
      <c r="H634" s="10">
        <f>VLOOKUP(A634,away!$A$2:$E$405,3,FALSE)</f>
        <v>1.1161000000000001</v>
      </c>
      <c r="I634" s="10">
        <f>VLOOKUP(C634,away!$B$2:$E$405,3,FALSE)</f>
        <v>1.008</v>
      </c>
      <c r="J634" s="10">
        <f>VLOOKUP(B634,home!$B$2:$E$405,4,FALSE)</f>
        <v>1.008</v>
      </c>
      <c r="K634" s="12">
        <f t="shared" si="894"/>
        <v>1.3750499999999999</v>
      </c>
      <c r="L634" s="12">
        <f t="shared" si="895"/>
        <v>1.1340290304000002</v>
      </c>
      <c r="M634" s="13">
        <f t="shared" si="896"/>
        <v>8.1343119294511906E-2</v>
      </c>
      <c r="N634" s="13">
        <f t="shared" si="897"/>
        <v>0.11185085618591858</v>
      </c>
      <c r="O634" s="13">
        <f t="shared" si="898"/>
        <v>9.2245458703266878E-2</v>
      </c>
      <c r="P634" s="13">
        <f t="shared" si="899"/>
        <v>0.12684211798992712</v>
      </c>
      <c r="Q634" s="13">
        <f t="shared" si="900"/>
        <v>7.690025989922368E-2</v>
      </c>
      <c r="R634" s="13">
        <f t="shared" si="901"/>
        <v>5.2304514046034513E-2</v>
      </c>
      <c r="S634" s="13">
        <f t="shared" si="902"/>
        <v>4.9447706934863313E-2</v>
      </c>
      <c r="T634" s="13">
        <f t="shared" si="903"/>
        <v>8.7207127171024648E-2</v>
      </c>
      <c r="U634" s="13">
        <f t="shared" si="904"/>
        <v>7.1921322038999758E-2</v>
      </c>
      <c r="V634" s="13">
        <f t="shared" si="905"/>
        <v>8.5673460654634853E-3</v>
      </c>
      <c r="W634" s="13">
        <f t="shared" si="906"/>
        <v>3.5247234124809193E-2</v>
      </c>
      <c r="X634" s="13">
        <f t="shared" si="907"/>
        <v>3.9971386738839175E-2</v>
      </c>
      <c r="Y634" s="13">
        <f t="shared" si="908"/>
        <v>2.2664356473594612E-2</v>
      </c>
      <c r="Z634" s="13">
        <f t="shared" si="909"/>
        <v>1.9771612449722562E-2</v>
      </c>
      <c r="AA634" s="13">
        <f t="shared" si="910"/>
        <v>2.7186955698991006E-2</v>
      </c>
      <c r="AB634" s="13">
        <f t="shared" si="911"/>
        <v>1.8691711716948795E-2</v>
      </c>
      <c r="AC634" s="13">
        <f t="shared" si="912"/>
        <v>8.3496638216068431E-4</v>
      </c>
      <c r="AD634" s="13">
        <f t="shared" si="913"/>
        <v>1.2116677320829715E-2</v>
      </c>
      <c r="AE634" s="13">
        <f t="shared" si="914"/>
        <v>1.3740663833810195E-2</v>
      </c>
      <c r="AF634" s="13">
        <f t="shared" si="915"/>
        <v>7.7911558422540644E-3</v>
      </c>
      <c r="AG634" s="13">
        <f t="shared" si="916"/>
        <v>2.9451323018288896E-3</v>
      </c>
      <c r="AH634" s="13">
        <f t="shared" si="917"/>
        <v>5.6053956239508641E-3</v>
      </c>
      <c r="AI634" s="13">
        <f t="shared" si="918"/>
        <v>7.707699252713634E-3</v>
      </c>
      <c r="AJ634" s="13">
        <f t="shared" si="919"/>
        <v>5.2992359287219425E-3</v>
      </c>
      <c r="AK634" s="13">
        <f t="shared" si="920"/>
        <v>2.4289047879297036E-3</v>
      </c>
      <c r="AL634" s="13">
        <f t="shared" si="921"/>
        <v>5.2080080175038764E-5</v>
      </c>
      <c r="AM634" s="13">
        <f t="shared" si="922"/>
        <v>3.3322074300013793E-3</v>
      </c>
      <c r="AN634" s="13">
        <f t="shared" si="923"/>
        <v>3.7788199609361411E-3</v>
      </c>
      <c r="AO634" s="13">
        <f t="shared" si="924"/>
        <v>2.14264576817829E-3</v>
      </c>
      <c r="AP634" s="13">
        <f t="shared" si="925"/>
        <v>8.0994083432596291E-4</v>
      </c>
      <c r="AQ634" s="13">
        <f t="shared" si="926"/>
        <v>2.2962410475800977E-4</v>
      </c>
      <c r="AR634" s="13">
        <f t="shared" si="927"/>
        <v>1.2713362728874801E-3</v>
      </c>
      <c r="AS634" s="13">
        <f t="shared" si="928"/>
        <v>1.7481509420339293E-3</v>
      </c>
      <c r="AT634" s="13">
        <f t="shared" si="929"/>
        <v>1.2018974764218774E-3</v>
      </c>
      <c r="AU634" s="13">
        <f t="shared" si="930"/>
        <v>5.5088970831796791E-4</v>
      </c>
      <c r="AV634" s="13">
        <f t="shared" si="931"/>
        <v>1.8937522335565532E-4</v>
      </c>
      <c r="AW634" s="13">
        <f t="shared" si="932"/>
        <v>2.2558582472004081E-6</v>
      </c>
      <c r="AX634" s="13">
        <f t="shared" si="933"/>
        <v>7.6365863777056613E-4</v>
      </c>
      <c r="AY634" s="13">
        <f t="shared" si="934"/>
        <v>8.6601106454754014E-4</v>
      </c>
      <c r="AZ634" s="13">
        <f t="shared" si="935"/>
        <v>4.9104084392225954E-4</v>
      </c>
      <c r="BA634" s="13">
        <f t="shared" si="936"/>
        <v>1.8561819070665253E-4</v>
      </c>
      <c r="BB634" s="13">
        <f t="shared" si="937"/>
        <v>5.2624104207916889E-5</v>
      </c>
      <c r="BC634" s="13">
        <f t="shared" si="938"/>
        <v>1.1935452374114508E-5</v>
      </c>
      <c r="BD634" s="13">
        <f t="shared" si="939"/>
        <v>2.4028870680915638E-4</v>
      </c>
      <c r="BE634" s="13">
        <f t="shared" si="940"/>
        <v>3.3040898629793045E-4</v>
      </c>
      <c r="BF634" s="13">
        <f t="shared" si="941"/>
        <v>2.2716443830448466E-4</v>
      </c>
      <c r="BG634" s="13">
        <f t="shared" si="942"/>
        <v>1.0412082029686062E-4</v>
      </c>
      <c r="BH634" s="13">
        <f t="shared" si="943"/>
        <v>3.5792833487299529E-5</v>
      </c>
      <c r="BI634" s="13">
        <f t="shared" si="944"/>
        <v>9.843387137342241E-6</v>
      </c>
      <c r="BJ634" s="14">
        <f t="shared" si="945"/>
        <v>0.42309897628386156</v>
      </c>
      <c r="BK634" s="14">
        <f t="shared" si="946"/>
        <v>0.26795334781164909</v>
      </c>
      <c r="BL634" s="14">
        <f t="shared" si="947"/>
        <v>0.28930046659290715</v>
      </c>
      <c r="BM634" s="14">
        <f t="shared" si="948"/>
        <v>0.45777432181295735</v>
      </c>
      <c r="BN634" s="14">
        <f t="shared" si="949"/>
        <v>0.5414863261188827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</v>
      </c>
      <c r="F635" s="10">
        <f>VLOOKUP(B635,home!$B$2:$E$405,3,FALSE)</f>
        <v>0.85709999999999997</v>
      </c>
      <c r="G635" s="10">
        <f>VLOOKUP(C635,away!$B$2:$E$405,4,FALSE)</f>
        <v>1.7778</v>
      </c>
      <c r="H635" s="10">
        <f>VLOOKUP(A635,away!$A$2:$E$405,3,FALSE)</f>
        <v>1.1161000000000001</v>
      </c>
      <c r="I635" s="10">
        <f>VLOOKUP(C635,away!$B$2:$E$405,3,FALSE)</f>
        <v>1.0452999999999999</v>
      </c>
      <c r="J635" s="10">
        <f>VLOOKUP(B635,home!$B$2:$E$405,4,FALSE)</f>
        <v>1.024</v>
      </c>
      <c r="K635" s="12">
        <f t="shared" si="894"/>
        <v>2.2856285700000001</v>
      </c>
      <c r="L635" s="12">
        <f t="shared" si="895"/>
        <v>1.19465915392</v>
      </c>
      <c r="M635" s="13">
        <f t="shared" si="896"/>
        <v>3.0798548278757984E-2</v>
      </c>
      <c r="N635" s="13">
        <f t="shared" si="897"/>
        <v>7.0394041860453574E-2</v>
      </c>
      <c r="O635" s="13">
        <f t="shared" si="898"/>
        <v>3.6793767628665285E-2</v>
      </c>
      <c r="P635" s="13">
        <f t="shared" si="899"/>
        <v>8.4096886490018521E-2</v>
      </c>
      <c r="Q635" s="13">
        <f t="shared" si="900"/>
        <v>8.0447316617014333E-2</v>
      </c>
      <c r="R635" s="13">
        <f t="shared" si="901"/>
        <v>2.1978005652395181E-2</v>
      </c>
      <c r="S635" s="13">
        <f t="shared" si="902"/>
        <v>5.7407627246775776E-2</v>
      </c>
      <c r="T635" s="13">
        <f t="shared" si="903"/>
        <v>9.6107123204816694E-2</v>
      </c>
      <c r="U635" s="13">
        <f t="shared" si="904"/>
        <v>5.023355763073592E-2</v>
      </c>
      <c r="V635" s="13">
        <f t="shared" si="905"/>
        <v>1.7417136636646721E-2</v>
      </c>
      <c r="W635" s="13">
        <f t="shared" si="906"/>
        <v>6.1290895079894568E-2</v>
      </c>
      <c r="X635" s="13">
        <f t="shared" si="907"/>
        <v>7.3221728859146337E-2</v>
      </c>
      <c r="Y635" s="13">
        <f t="shared" si="908"/>
        <v>4.3737504323713712E-2</v>
      </c>
      <c r="Z635" s="13">
        <f t="shared" si="909"/>
        <v>8.7520752125131336E-3</v>
      </c>
      <c r="AA635" s="13">
        <f t="shared" si="910"/>
        <v>2.000399315250884E-2</v>
      </c>
      <c r="AB635" s="13">
        <f t="shared" si="911"/>
        <v>2.2860849131729293E-2</v>
      </c>
      <c r="AC635" s="13">
        <f t="shared" si="912"/>
        <v>2.9723944888894677E-3</v>
      </c>
      <c r="AD635" s="13">
        <f t="shared" si="913"/>
        <v>3.5022055218869884E-2</v>
      </c>
      <c r="AE635" s="13">
        <f t="shared" si="914"/>
        <v>4.1839418856314613E-2</v>
      </c>
      <c r="AF635" s="13">
        <f t="shared" si="915"/>
        <v>2.4991922365694662E-2</v>
      </c>
      <c r="AG635" s="13">
        <f t="shared" si="916"/>
        <v>9.952276276078368E-3</v>
      </c>
      <c r="AH635" s="13">
        <f t="shared" si="917"/>
        <v>2.6139366921062862E-3</v>
      </c>
      <c r="AI635" s="13">
        <f t="shared" si="918"/>
        <v>5.9744883836494213E-3</v>
      </c>
      <c r="AJ635" s="13">
        <f t="shared" si="919"/>
        <v>6.8277306704011206E-3</v>
      </c>
      <c r="AK635" s="13">
        <f t="shared" si="920"/>
        <v>5.2018854295113508E-3</v>
      </c>
      <c r="AL635" s="13">
        <f t="shared" si="921"/>
        <v>3.2465052530816806E-4</v>
      </c>
      <c r="AM635" s="13">
        <f t="shared" si="922"/>
        <v>1.6009481997673301E-2</v>
      </c>
      <c r="AN635" s="13">
        <f t="shared" si="923"/>
        <v>1.9125874218037856E-2</v>
      </c>
      <c r="AO635" s="13">
        <f t="shared" si="924"/>
        <v>1.1424450355650727E-2</v>
      </c>
      <c r="AP635" s="13">
        <f t="shared" si="925"/>
        <v>4.5494413986275793E-3</v>
      </c>
      <c r="AQ635" s="13">
        <f t="shared" si="926"/>
        <v>1.3587579530232614E-3</v>
      </c>
      <c r="AR635" s="13">
        <f t="shared" si="927"/>
        <v>6.2455267939842782E-4</v>
      </c>
      <c r="AS635" s="13">
        <f t="shared" si="928"/>
        <v>1.4274954475030971E-3</v>
      </c>
      <c r="AT635" s="13">
        <f t="shared" si="929"/>
        <v>1.6313621891790072E-3</v>
      </c>
      <c r="AU635" s="13">
        <f t="shared" si="930"/>
        <v>1.2428960092017612E-3</v>
      </c>
      <c r="AV635" s="13">
        <f t="shared" si="931"/>
        <v>7.1019965704263233E-4</v>
      </c>
      <c r="AW635" s="13">
        <f t="shared" si="932"/>
        <v>2.4624265231102543E-5</v>
      </c>
      <c r="AX635" s="13">
        <f t="shared" si="933"/>
        <v>6.0986215741304665E-3</v>
      </c>
      <c r="AY635" s="13">
        <f t="shared" si="934"/>
        <v>7.2857740898289612E-3</v>
      </c>
      <c r="AZ635" s="13">
        <f t="shared" si="935"/>
        <v>4.3520083549036638E-3</v>
      </c>
      <c r="BA635" s="13">
        <f t="shared" si="936"/>
        <v>1.7330555397073271E-3</v>
      </c>
      <c r="BB635" s="13">
        <f t="shared" si="937"/>
        <v>5.1760266619078107E-4</v>
      </c>
      <c r="BC635" s="13">
        <f t="shared" si="938"/>
        <v>1.2367175265164292E-4</v>
      </c>
      <c r="BD635" s="13">
        <f t="shared" si="939"/>
        <v>1.2435459592476577E-4</v>
      </c>
      <c r="BE635" s="13">
        <f t="shared" si="940"/>
        <v>2.8422841725645029E-4</v>
      </c>
      <c r="BF635" s="13">
        <f t="shared" si="941"/>
        <v>3.2482029544361193E-4</v>
      </c>
      <c r="BG635" s="13">
        <f t="shared" si="942"/>
        <v>2.4747284912725342E-4</v>
      </c>
      <c r="BH635" s="13">
        <f t="shared" si="943"/>
        <v>1.4140775356613755E-4</v>
      </c>
      <c r="BI635" s="13">
        <f t="shared" si="944"/>
        <v>6.4641120314056603E-5</v>
      </c>
      <c r="BJ635" s="14">
        <f t="shared" si="945"/>
        <v>0.60958302256242258</v>
      </c>
      <c r="BK635" s="14">
        <f t="shared" si="946"/>
        <v>0.20030301775622564</v>
      </c>
      <c r="BL635" s="14">
        <f t="shared" si="947"/>
        <v>0.17931164538565997</v>
      </c>
      <c r="BM635" s="14">
        <f t="shared" si="948"/>
        <v>0.66618004456491864</v>
      </c>
      <c r="BN635" s="14">
        <f t="shared" si="949"/>
        <v>0.32450856652730486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</v>
      </c>
      <c r="F636" s="10">
        <f>VLOOKUP(B636,home!$B$2:$E$405,3,FALSE)</f>
        <v>2</v>
      </c>
      <c r="G636" s="10">
        <f>VLOOKUP(C636,away!$B$2:$E$405,4,FALSE)</f>
        <v>0.91669999999999996</v>
      </c>
      <c r="H636" s="10">
        <f>VLOOKUP(A636,away!$A$2:$E$405,3,FALSE)</f>
        <v>1.1161000000000001</v>
      </c>
      <c r="I636" s="10">
        <f>VLOOKUP(C636,away!$B$2:$E$405,3,FALSE)</f>
        <v>1.1200000000000001</v>
      </c>
      <c r="J636" s="10">
        <f>VLOOKUP(B636,home!$B$2:$E$405,4,FALSE)</f>
        <v>1.024</v>
      </c>
      <c r="K636" s="12">
        <f t="shared" si="894"/>
        <v>2.7500999999999998</v>
      </c>
      <c r="L636" s="12">
        <f t="shared" si="895"/>
        <v>1.2800327680000003</v>
      </c>
      <c r="M636" s="13">
        <f t="shared" si="896"/>
        <v>1.7771970248070319E-2</v>
      </c>
      <c r="N636" s="13">
        <f t="shared" si="897"/>
        <v>4.8874695379218194E-2</v>
      </c>
      <c r="O636" s="13">
        <f t="shared" si="898"/>
        <v>2.2748704269451102E-2</v>
      </c>
      <c r="P636" s="13">
        <f t="shared" si="899"/>
        <v>6.2561211611417478E-2</v>
      </c>
      <c r="Q636" s="13">
        <f t="shared" si="900"/>
        <v>6.7205149881193971E-2</v>
      </c>
      <c r="R636" s="13">
        <f t="shared" si="901"/>
        <v>1.4559543447219464E-2</v>
      </c>
      <c r="S636" s="13">
        <f t="shared" si="902"/>
        <v>5.5057277607044312E-2</v>
      </c>
      <c r="T636" s="13">
        <f t="shared" si="903"/>
        <v>8.6024794026279619E-2</v>
      </c>
      <c r="U636" s="13">
        <f t="shared" si="904"/>
        <v>4.0040200434198252E-2</v>
      </c>
      <c r="V636" s="13">
        <f t="shared" si="905"/>
        <v>2.1534847334460108E-2</v>
      </c>
      <c r="W636" s="13">
        <f t="shared" si="906"/>
        <v>6.1606960896090496E-2</v>
      </c>
      <c r="X636" s="13">
        <f t="shared" si="907"/>
        <v>7.8858928683890495E-2</v>
      </c>
      <c r="Y636" s="13">
        <f t="shared" si="908"/>
        <v>5.0471006382377503E-2</v>
      </c>
      <c r="Z636" s="13">
        <f t="shared" si="909"/>
        <v>6.2122308998535294E-3</v>
      </c>
      <c r="AA636" s="13">
        <f t="shared" si="910"/>
        <v>1.7084256197687192E-2</v>
      </c>
      <c r="AB636" s="13">
        <f t="shared" si="911"/>
        <v>2.3491706484629775E-2</v>
      </c>
      <c r="AC636" s="13">
        <f t="shared" si="912"/>
        <v>4.7379599810304296E-3</v>
      </c>
      <c r="AD636" s="13">
        <f t="shared" si="913"/>
        <v>4.2356325790084623E-2</v>
      </c>
      <c r="AE636" s="13">
        <f t="shared" si="914"/>
        <v>5.4217484943391819E-2</v>
      </c>
      <c r="AF636" s="13">
        <f t="shared" si="915"/>
        <v>3.4700078663044094E-2</v>
      </c>
      <c r="AG636" s="13">
        <f t="shared" si="916"/>
        <v>1.4805745913624687E-2</v>
      </c>
      <c r="AH636" s="13">
        <f t="shared" si="917"/>
        <v>1.9879647785486631E-3</v>
      </c>
      <c r="AI636" s="13">
        <f t="shared" si="918"/>
        <v>5.4671019374866797E-3</v>
      </c>
      <c r="AJ636" s="13">
        <f t="shared" si="919"/>
        <v>7.517538519141059E-3</v>
      </c>
      <c r="AK636" s="13">
        <f t="shared" si="920"/>
        <v>6.8913275604966066E-3</v>
      </c>
      <c r="AL636" s="13">
        <f t="shared" si="921"/>
        <v>6.6714610218719336E-4</v>
      </c>
      <c r="AM636" s="13">
        <f t="shared" si="922"/>
        <v>2.3296826311062349E-2</v>
      </c>
      <c r="AN636" s="13">
        <f t="shared" si="923"/>
        <v>2.9820701068564374E-2</v>
      </c>
      <c r="AO636" s="13">
        <f t="shared" si="924"/>
        <v>1.9085737266247519E-2</v>
      </c>
      <c r="AP636" s="13">
        <f t="shared" si="925"/>
        <v>8.1434563674118512E-3</v>
      </c>
      <c r="AQ636" s="13">
        <f t="shared" si="926"/>
        <v>2.6059727487663577E-3</v>
      </c>
      <c r="AR636" s="13">
        <f t="shared" si="927"/>
        <v>5.0893201163443021E-4</v>
      </c>
      <c r="AS636" s="13">
        <f t="shared" si="928"/>
        <v>1.3996139251958467E-3</v>
      </c>
      <c r="AT636" s="13">
        <f t="shared" si="929"/>
        <v>1.9245391278405488E-3</v>
      </c>
      <c r="AU636" s="13">
        <f t="shared" si="930"/>
        <v>1.7642250184914305E-3</v>
      </c>
      <c r="AV636" s="13">
        <f t="shared" si="931"/>
        <v>1.2129488058383209E-3</v>
      </c>
      <c r="AW636" s="13">
        <f t="shared" si="932"/>
        <v>6.5236105401546307E-5</v>
      </c>
      <c r="AX636" s="13">
        <f t="shared" si="933"/>
        <v>1.0678100339675436E-2</v>
      </c>
      <c r="AY636" s="13">
        <f t="shared" si="934"/>
        <v>1.3668318334776492E-2</v>
      </c>
      <c r="AZ636" s="13">
        <f t="shared" si="935"/>
        <v>8.7479476759845572E-3</v>
      </c>
      <c r="BA636" s="13">
        <f t="shared" si="936"/>
        <v>3.7325532260032252E-3</v>
      </c>
      <c r="BB636" s="13">
        <f t="shared" si="937"/>
        <v>1.194447609397061E-3</v>
      </c>
      <c r="BC636" s="13">
        <f t="shared" si="938"/>
        <v>3.0578641593750037E-4</v>
      </c>
      <c r="BD636" s="13">
        <f t="shared" si="939"/>
        <v>1.0857494192937129E-4</v>
      </c>
      <c r="BE636" s="13">
        <f t="shared" si="940"/>
        <v>2.9859194779996402E-4</v>
      </c>
      <c r="BF636" s="13">
        <f t="shared" si="941"/>
        <v>4.1057885782234054E-4</v>
      </c>
      <c r="BG636" s="13">
        <f t="shared" si="942"/>
        <v>3.7637763896573948E-4</v>
      </c>
      <c r="BH636" s="13">
        <f t="shared" si="943"/>
        <v>2.5876903622992005E-4</v>
      </c>
      <c r="BI636" s="13">
        <f t="shared" si="944"/>
        <v>1.4232814530718065E-4</v>
      </c>
      <c r="BJ636" s="14">
        <f t="shared" si="945"/>
        <v>0.66040101792302219</v>
      </c>
      <c r="BK636" s="14">
        <f t="shared" si="946"/>
        <v>0.17599873121898632</v>
      </c>
      <c r="BL636" s="14">
        <f t="shared" si="947"/>
        <v>0.14819382308591392</v>
      </c>
      <c r="BM636" s="14">
        <f t="shared" si="948"/>
        <v>0.74348144606183031</v>
      </c>
      <c r="BN636" s="14">
        <f t="shared" si="949"/>
        <v>0.23372127483657054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1.3193999999999999</v>
      </c>
      <c r="F637" s="10">
        <f>VLOOKUP(B637,home!$B$2:$E$405,3,FALSE)</f>
        <v>1.7224999999999999</v>
      </c>
      <c r="G637" s="10">
        <f>VLOOKUP(C637,away!$B$2:$E$405,4,FALSE)</f>
        <v>0.98529999999999995</v>
      </c>
      <c r="H637" s="10">
        <f>VLOOKUP(A637,away!$A$2:$E$405,3,FALSE)</f>
        <v>1.0076000000000001</v>
      </c>
      <c r="I637" s="10">
        <f>VLOOKUP(C637,away!$B$2:$E$405,3,FALSE)</f>
        <v>0.89319999999999999</v>
      </c>
      <c r="J637" s="10">
        <f>VLOOKUP(B637,home!$B$2:$E$405,4,FALSE)</f>
        <v>0.5413</v>
      </c>
      <c r="K637" s="12">
        <f t="shared" si="894"/>
        <v>2.2392583024499997</v>
      </c>
      <c r="L637" s="12">
        <f t="shared" si="895"/>
        <v>0.48716367761600005</v>
      </c>
      <c r="M637" s="13">
        <f t="shared" si="896"/>
        <v>6.5453063561063757E-2</v>
      </c>
      <c r="N637" s="13">
        <f t="shared" si="897"/>
        <v>0.14656631599989955</v>
      </c>
      <c r="O637" s="13">
        <f t="shared" si="898"/>
        <v>3.1886355155641623E-2</v>
      </c>
      <c r="P637" s="13">
        <f t="shared" si="899"/>
        <v>7.1401785517139854E-2</v>
      </c>
      <c r="Q637" s="13">
        <f t="shared" si="900"/>
        <v>0.16409991998114271</v>
      </c>
      <c r="R637" s="13">
        <f t="shared" si="901"/>
        <v>7.7669370216961386E-3</v>
      </c>
      <c r="S637" s="13">
        <f t="shared" si="902"/>
        <v>1.9472789727708155E-2</v>
      </c>
      <c r="T637" s="13">
        <f t="shared" si="903"/>
        <v>7.9943520514504804E-2</v>
      </c>
      <c r="U637" s="13">
        <f t="shared" si="904"/>
        <v>1.7392178210439351E-2</v>
      </c>
      <c r="V637" s="13">
        <f t="shared" si="905"/>
        <v>2.3602866948755157E-3</v>
      </c>
      <c r="W637" s="13">
        <f t="shared" si="906"/>
        <v>0.12248736941638479</v>
      </c>
      <c r="X637" s="13">
        <f t="shared" si="907"/>
        <v>5.967139734639558E-2</v>
      </c>
      <c r="Y637" s="13">
        <f t="shared" si="908"/>
        <v>1.4534868689877849E-2</v>
      </c>
      <c r="Z637" s="13">
        <f t="shared" si="909"/>
        <v>1.2612565344337849E-3</v>
      </c>
      <c r="AA637" s="13">
        <f t="shared" si="910"/>
        <v>2.8242791662501663E-3</v>
      </c>
      <c r="AB637" s="13">
        <f t="shared" si="911"/>
        <v>3.1621452857311248E-3</v>
      </c>
      <c r="AC637" s="13">
        <f t="shared" si="912"/>
        <v>1.6092513014042634E-4</v>
      </c>
      <c r="AD637" s="13">
        <f t="shared" si="913"/>
        <v>6.8570214727724982E-2</v>
      </c>
      <c r="AE637" s="13">
        <f t="shared" si="914"/>
        <v>3.3404917981677308E-2</v>
      </c>
      <c r="AF637" s="13">
        <f t="shared" si="915"/>
        <v>8.1368313472073833E-3</v>
      </c>
      <c r="AG637" s="13">
        <f t="shared" si="916"/>
        <v>1.3213228944155674E-3</v>
      </c>
      <c r="AH637" s="13">
        <f t="shared" si="917"/>
        <v>1.5360959293299339E-4</v>
      </c>
      <c r="AI637" s="13">
        <f t="shared" si="918"/>
        <v>3.4397155631117024E-4</v>
      </c>
      <c r="AJ637" s="13">
        <f t="shared" si="919"/>
        <v>3.8512058163821792E-4</v>
      </c>
      <c r="AK637" s="13">
        <f t="shared" si="920"/>
        <v>2.8746148662591744E-4</v>
      </c>
      <c r="AL637" s="13">
        <f t="shared" si="921"/>
        <v>7.0220344176157553E-6</v>
      </c>
      <c r="AM637" s="13">
        <f t="shared" si="922"/>
        <v>3.070928452596746E-2</v>
      </c>
      <c r="AN637" s="13">
        <f t="shared" si="923"/>
        <v>1.4960447986626432E-2</v>
      </c>
      <c r="AO637" s="13">
        <f t="shared" si="924"/>
        <v>3.6440934299739078E-3</v>
      </c>
      <c r="AP637" s="13">
        <f t="shared" si="925"/>
        <v>5.9175665230746437E-4</v>
      </c>
      <c r="AQ637" s="13">
        <f t="shared" si="926"/>
        <v>7.2070586747959226E-5</v>
      </c>
      <c r="AR637" s="13">
        <f t="shared" si="927"/>
        <v>1.496660284206676E-5</v>
      </c>
      <c r="AS637" s="13">
        <f t="shared" si="928"/>
        <v>3.3514089673569749E-5</v>
      </c>
      <c r="AT637" s="13">
        <f t="shared" si="929"/>
        <v>3.7523351775297442E-5</v>
      </c>
      <c r="AU637" s="13">
        <f t="shared" si="930"/>
        <v>2.8008158999528909E-5</v>
      </c>
      <c r="AV637" s="13">
        <f t="shared" si="931"/>
        <v>1.5679375644008704E-5</v>
      </c>
      <c r="AW637" s="13">
        <f t="shared" si="932"/>
        <v>2.1278428307672041E-7</v>
      </c>
      <c r="AX637" s="13">
        <f t="shared" si="933"/>
        <v>1.1461003389512E-2</v>
      </c>
      <c r="AY637" s="13">
        <f t="shared" si="934"/>
        <v>5.5833845604041079E-3</v>
      </c>
      <c r="AZ637" s="13">
        <f t="shared" si="935"/>
        <v>1.3600110779954295E-3</v>
      </c>
      <c r="BA637" s="13">
        <f t="shared" si="936"/>
        <v>2.208493327849181E-4</v>
      </c>
      <c r="BB637" s="13">
        <f t="shared" si="937"/>
        <v>2.6897443289635129E-5</v>
      </c>
      <c r="BC637" s="13">
        <f t="shared" si="938"/>
        <v>2.6206914782892901E-6</v>
      </c>
      <c r="BD637" s="13">
        <f t="shared" si="939"/>
        <v>1.2151975469932203E-6</v>
      </c>
      <c r="BE637" s="13">
        <f t="shared" si="940"/>
        <v>2.721141196221442E-6</v>
      </c>
      <c r="BF637" s="13">
        <f t="shared" si="941"/>
        <v>3.0466690078887945E-6</v>
      </c>
      <c r="BG637" s="13">
        <f t="shared" si="942"/>
        <v>2.2740929569106953E-6</v>
      </c>
      <c r="BH637" s="13">
        <f t="shared" si="943"/>
        <v>1.2730703835763366E-6</v>
      </c>
      <c r="BI637" s="13">
        <f t="shared" si="944"/>
        <v>5.701466852053031E-7</v>
      </c>
      <c r="BJ637" s="14">
        <f t="shared" si="945"/>
        <v>0.76736909857631808</v>
      </c>
      <c r="BK637" s="14">
        <f t="shared" si="946"/>
        <v>0.16443925722574942</v>
      </c>
      <c r="BL637" s="14">
        <f t="shared" si="947"/>
        <v>6.4342849953977987E-2</v>
      </c>
      <c r="BM637" s="14">
        <f t="shared" si="948"/>
        <v>0.50465491327777456</v>
      </c>
      <c r="BN637" s="14">
        <f t="shared" si="949"/>
        <v>0.48717437723658358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</v>
      </c>
      <c r="F638" s="10">
        <f>VLOOKUP(B638,home!$B$2:$E$405,3,FALSE)</f>
        <v>0.33329999999999999</v>
      </c>
      <c r="G638" s="10">
        <f>VLOOKUP(C638,away!$B$2:$E$405,4,FALSE)</f>
        <v>1.1429</v>
      </c>
      <c r="H638" s="10">
        <f>VLOOKUP(A638,away!$A$2:$E$405,3,FALSE)</f>
        <v>1.1161000000000001</v>
      </c>
      <c r="I638" s="10">
        <f>VLOOKUP(C638,away!$B$2:$E$405,3,FALSE)</f>
        <v>1.4079999999999999</v>
      </c>
      <c r="J638" s="10">
        <f>VLOOKUP(B638,home!$B$2:$E$405,4,FALSE)</f>
        <v>0.78400000000000003</v>
      </c>
      <c r="K638" s="12">
        <f t="shared" si="894"/>
        <v>0.57139285500000003</v>
      </c>
      <c r="L638" s="12">
        <f t="shared" si="895"/>
        <v>1.2320315392000001</v>
      </c>
      <c r="M638" s="13">
        <f t="shared" si="896"/>
        <v>0.16473380774884086</v>
      </c>
      <c r="N638" s="13">
        <f t="shared" si="897"/>
        <v>9.4127720724631297E-2</v>
      </c>
      <c r="O638" s="13">
        <f t="shared" si="898"/>
        <v>0.2029572467190813</v>
      </c>
      <c r="P638" s="13">
        <f t="shared" si="899"/>
        <v>0.11596832064575524</v>
      </c>
      <c r="Q638" s="13">
        <f t="shared" si="900"/>
        <v>2.6891953539744873E-2</v>
      </c>
      <c r="R638" s="13">
        <f t="shared" si="901"/>
        <v>0.12502486453355197</v>
      </c>
      <c r="S638" s="13">
        <f t="shared" si="902"/>
        <v>2.0409671179793597E-2</v>
      </c>
      <c r="T638" s="13">
        <f t="shared" si="903"/>
        <v>3.3131734911666766E-2</v>
      </c>
      <c r="U638" s="13">
        <f t="shared" si="904"/>
        <v>7.1438314291814506E-2</v>
      </c>
      <c r="V638" s="13">
        <f t="shared" si="905"/>
        <v>1.596430915492032E-3</v>
      </c>
      <c r="W638" s="13">
        <f t="shared" si="906"/>
        <v>5.1219567032007272E-3</v>
      </c>
      <c r="X638" s="13">
        <f t="shared" si="907"/>
        <v>6.3104122007601503E-3</v>
      </c>
      <c r="Y638" s="13">
        <f t="shared" si="908"/>
        <v>3.8873134283444943E-3</v>
      </c>
      <c r="Z638" s="13">
        <f t="shared" si="909"/>
        <v>5.1344858763181171E-2</v>
      </c>
      <c r="AA638" s="13">
        <f t="shared" si="910"/>
        <v>2.9338085438265857E-2</v>
      </c>
      <c r="AB638" s="13">
        <f t="shared" si="911"/>
        <v>8.3817861994023284E-3</v>
      </c>
      <c r="AC638" s="13">
        <f t="shared" si="912"/>
        <v>7.0240367940608447E-5</v>
      </c>
      <c r="AD638" s="13">
        <f t="shared" si="913"/>
        <v>7.3166236595706262E-4</v>
      </c>
      <c r="AE638" s="13">
        <f t="shared" si="914"/>
        <v>9.0143111090479366E-4</v>
      </c>
      <c r="AF638" s="13">
        <f t="shared" si="915"/>
        <v>5.5529577952539955E-4</v>
      </c>
      <c r="AG638" s="13">
        <f t="shared" si="916"/>
        <v>2.2804730465331394E-4</v>
      </c>
      <c r="AH638" s="13">
        <f t="shared" si="917"/>
        <v>1.5814621343002183E-2</v>
      </c>
      <c r="AI638" s="13">
        <f t="shared" si="918"/>
        <v>9.0363616399219519E-3</v>
      </c>
      <c r="AJ638" s="13">
        <f t="shared" si="919"/>
        <v>2.5816562381237433E-3</v>
      </c>
      <c r="AK638" s="13">
        <f t="shared" si="920"/>
        <v>4.9171330951002857E-4</v>
      </c>
      <c r="AL638" s="13">
        <f t="shared" si="921"/>
        <v>1.9778957635779218E-6</v>
      </c>
      <c r="AM638" s="13">
        <f t="shared" si="922"/>
        <v>8.3613329636052206E-5</v>
      </c>
      <c r="AN638" s="13">
        <f t="shared" si="923"/>
        <v>1.0301425920914239E-4</v>
      </c>
      <c r="AO638" s="13">
        <f t="shared" si="924"/>
        <v>6.3458408166493756E-5</v>
      </c>
      <c r="AP638" s="13">
        <f t="shared" si="925"/>
        <v>2.6060920096182378E-5</v>
      </c>
      <c r="AQ638" s="13">
        <f t="shared" si="926"/>
        <v>8.026968874766951E-6</v>
      </c>
      <c r="AR638" s="13">
        <f t="shared" si="927"/>
        <v>3.8968224550168266E-3</v>
      </c>
      <c r="AS638" s="13">
        <f t="shared" si="928"/>
        <v>2.2266165080001734E-3</v>
      </c>
      <c r="AT638" s="13">
        <f t="shared" si="929"/>
        <v>6.3613638174817477E-4</v>
      </c>
      <c r="AU638" s="13">
        <f t="shared" si="930"/>
        <v>1.2116126111215317E-4</v>
      </c>
      <c r="AV638" s="13">
        <f t="shared" si="931"/>
        <v>1.7307669725568415E-5</v>
      </c>
      <c r="AW638" s="13">
        <f t="shared" si="932"/>
        <v>3.867742303122748E-8</v>
      </c>
      <c r="AX638" s="13">
        <f t="shared" si="933"/>
        <v>7.9626765227999906E-6</v>
      </c>
      <c r="AY638" s="13">
        <f t="shared" si="934"/>
        <v>9.8102686125369774E-6</v>
      </c>
      <c r="AZ638" s="13">
        <f t="shared" si="935"/>
        <v>6.0432801693346921E-6</v>
      </c>
      <c r="BA638" s="13">
        <f t="shared" si="936"/>
        <v>2.4818372562807522E-6</v>
      </c>
      <c r="BB638" s="13">
        <f t="shared" si="937"/>
        <v>7.6442544372487037E-7</v>
      </c>
      <c r="BC638" s="13">
        <f t="shared" si="938"/>
        <v>1.883592512071988E-7</v>
      </c>
      <c r="BD638" s="13">
        <f t="shared" si="939"/>
        <v>8.001680278739181E-4</v>
      </c>
      <c r="BE638" s="13">
        <f t="shared" si="940"/>
        <v>4.5721029392659763E-4</v>
      </c>
      <c r="BF638" s="13">
        <f t="shared" si="941"/>
        <v>1.3062334759105391E-4</v>
      </c>
      <c r="BG638" s="13">
        <f t="shared" si="942"/>
        <v>2.4879082503236556E-5</v>
      </c>
      <c r="BH638" s="13">
        <f t="shared" si="943"/>
        <v>3.5539324953262201E-6</v>
      </c>
      <c r="BI638" s="13">
        <f t="shared" si="944"/>
        <v>4.0613832699634482E-7</v>
      </c>
      <c r="BJ638" s="14">
        <f t="shared" si="945"/>
        <v>0.17219895280262743</v>
      </c>
      <c r="BK638" s="14">
        <f t="shared" si="946"/>
        <v>0.30279025902219842</v>
      </c>
      <c r="BL638" s="14">
        <f t="shared" si="947"/>
        <v>0.47337953481099393</v>
      </c>
      <c r="BM638" s="14">
        <f t="shared" si="948"/>
        <v>0.26999991989620592</v>
      </c>
      <c r="BN638" s="14">
        <f t="shared" si="949"/>
        <v>0.7297039139116055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</v>
      </c>
      <c r="F639" s="10">
        <f>VLOOKUP(B639,home!$B$2:$E$405,3,FALSE)</f>
        <v>0.57140000000000002</v>
      </c>
      <c r="G639" s="10">
        <f>VLOOKUP(C639,away!$B$2:$E$405,4,FALSE)</f>
        <v>0.85709999999999997</v>
      </c>
      <c r="H639" s="10">
        <f>VLOOKUP(A639,away!$A$2:$E$405,3,FALSE)</f>
        <v>1.1161000000000001</v>
      </c>
      <c r="I639" s="10">
        <f>VLOOKUP(C639,away!$B$2:$E$405,3,FALSE)</f>
        <v>1.024</v>
      </c>
      <c r="J639" s="10">
        <f>VLOOKUP(B639,home!$B$2:$E$405,4,FALSE)</f>
        <v>0.76800000000000002</v>
      </c>
      <c r="K639" s="12">
        <f t="shared" si="894"/>
        <v>0.73462041</v>
      </c>
      <c r="L639" s="12">
        <f t="shared" si="895"/>
        <v>0.87773675520000005</v>
      </c>
      <c r="M639" s="13">
        <f t="shared" si="896"/>
        <v>0.19941700082183006</v>
      </c>
      <c r="N639" s="13">
        <f t="shared" si="897"/>
        <v>0.14649579890470316</v>
      </c>
      <c r="O639" s="13">
        <f t="shared" si="898"/>
        <v>0.17503563123306887</v>
      </c>
      <c r="P639" s="13">
        <f t="shared" si="899"/>
        <v>0.12858474718104587</v>
      </c>
      <c r="Q639" s="13">
        <f t="shared" si="900"/>
        <v>5.3809401927325272E-2</v>
      </c>
      <c r="R639" s="13">
        <f t="shared" si="901"/>
        <v>7.6817603501448811E-2</v>
      </c>
      <c r="S639" s="13">
        <f t="shared" si="902"/>
        <v>2.0727968452381194E-2</v>
      </c>
      <c r="T639" s="13">
        <f t="shared" si="903"/>
        <v>4.7230489846943113E-2</v>
      </c>
      <c r="U639" s="13">
        <f t="shared" si="904"/>
        <v>5.6431779379451763E-2</v>
      </c>
      <c r="V639" s="13">
        <f t="shared" si="905"/>
        <v>1.485051465043932E-3</v>
      </c>
      <c r="W639" s="13">
        <f t="shared" si="906"/>
        <v>1.3176494968568831E-2</v>
      </c>
      <c r="X639" s="13">
        <f t="shared" si="907"/>
        <v>1.1565493938620733E-2</v>
      </c>
      <c r="Y639" s="13">
        <f t="shared" si="908"/>
        <v>5.0757295609851144E-3</v>
      </c>
      <c r="Z639" s="13">
        <f t="shared" si="909"/>
        <v>2.2475211346533953E-2</v>
      </c>
      <c r="AA639" s="13">
        <f t="shared" si="910"/>
        <v>1.6510748974227423E-2</v>
      </c>
      <c r="AB639" s="13">
        <f t="shared" si="911"/>
        <v>6.0645665904270132E-3</v>
      </c>
      <c r="AC639" s="13">
        <f t="shared" si="912"/>
        <v>5.9847883579559113E-5</v>
      </c>
      <c r="AD639" s="13">
        <f t="shared" si="913"/>
        <v>2.4199305340432422E-3</v>
      </c>
      <c r="AE639" s="13">
        <f t="shared" si="914"/>
        <v>2.1240619747605188E-3</v>
      </c>
      <c r="AF639" s="13">
        <f t="shared" si="915"/>
        <v>9.3218363278500089E-4</v>
      </c>
      <c r="AG639" s="13">
        <f t="shared" si="916"/>
        <v>2.7273727903041846E-4</v>
      </c>
      <c r="AH639" s="13">
        <f t="shared" si="917"/>
        <v>4.9318297699352332E-3</v>
      </c>
      <c r="AI639" s="13">
        <f t="shared" si="918"/>
        <v>3.6230228076400265E-3</v>
      </c>
      <c r="AJ639" s="13">
        <f t="shared" si="919"/>
        <v>1.3307732501939334E-3</v>
      </c>
      <c r="AK639" s="13">
        <f t="shared" si="920"/>
        <v>3.2587106355816674E-4</v>
      </c>
      <c r="AL639" s="13">
        <f t="shared" si="921"/>
        <v>1.5436045969368236E-6</v>
      </c>
      <c r="AM639" s="13">
        <f t="shared" si="922"/>
        <v>3.5554607221807331E-4</v>
      </c>
      <c r="AN639" s="13">
        <f t="shared" si="923"/>
        <v>3.1207585575279652E-4</v>
      </c>
      <c r="AO639" s="13">
        <f t="shared" si="924"/>
        <v>1.3696022450236141E-4</v>
      </c>
      <c r="AP639" s="13">
        <f t="shared" si="925"/>
        <v>4.0071674348722096E-5</v>
      </c>
      <c r="AQ639" s="13">
        <f t="shared" si="926"/>
        <v>8.7930953545695996E-6</v>
      </c>
      <c r="AR639" s="13">
        <f t="shared" si="927"/>
        <v>8.6576965189234312E-4</v>
      </c>
      <c r="AS639" s="13">
        <f t="shared" si="928"/>
        <v>6.3601205663871047E-4</v>
      </c>
      <c r="AT639" s="13">
        <f t="shared" si="929"/>
        <v>2.3361371890643628E-4</v>
      </c>
      <c r="AU639" s="13">
        <f t="shared" si="930"/>
        <v>5.7205801988223673E-5</v>
      </c>
      <c r="AV639" s="13">
        <f t="shared" si="931"/>
        <v>1.050613742774192E-5</v>
      </c>
      <c r="AW639" s="13">
        <f t="shared" si="932"/>
        <v>2.7647816444189872E-8</v>
      </c>
      <c r="AX639" s="13">
        <f t="shared" si="933"/>
        <v>4.3531900224455087E-5</v>
      </c>
      <c r="AY639" s="13">
        <f t="shared" si="934"/>
        <v>3.8209548850703363E-5</v>
      </c>
      <c r="AZ639" s="13">
        <f t="shared" si="935"/>
        <v>1.6768962712936127E-5</v>
      </c>
      <c r="BA639" s="13">
        <f t="shared" si="936"/>
        <v>4.9062449732407828E-6</v>
      </c>
      <c r="BB639" s="13">
        <f t="shared" si="937"/>
        <v>1.0765978857571687E-6</v>
      </c>
      <c r="BC639" s="13">
        <f t="shared" si="938"/>
        <v>1.889939069799356E-7</v>
      </c>
      <c r="BD639" s="13">
        <f t="shared" si="939"/>
        <v>1.2665297416710307E-4</v>
      </c>
      <c r="BE639" s="13">
        <f t="shared" si="940"/>
        <v>9.304185981035668E-5</v>
      </c>
      <c r="BF639" s="13">
        <f t="shared" si="941"/>
        <v>3.4175224600523364E-5</v>
      </c>
      <c r="BG639" s="13">
        <f t="shared" si="942"/>
        <v>8.3686058359595214E-6</v>
      </c>
      <c r="BH639" s="13">
        <f t="shared" si="943"/>
        <v>1.5369371625852438E-6</v>
      </c>
      <c r="BI639" s="13">
        <f t="shared" si="944"/>
        <v>2.2581308170452179E-7</v>
      </c>
      <c r="BJ639" s="14">
        <f t="shared" si="945"/>
        <v>0.28406045173849592</v>
      </c>
      <c r="BK639" s="14">
        <f t="shared" si="946"/>
        <v>0.3503143689573282</v>
      </c>
      <c r="BL639" s="14">
        <f t="shared" si="947"/>
        <v>0.343138935351463</v>
      </c>
      <c r="BM639" s="14">
        <f t="shared" si="948"/>
        <v>0.21979060192336478</v>
      </c>
      <c r="BN639" s="14">
        <f t="shared" si="949"/>
        <v>0.78016018356942207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</v>
      </c>
      <c r="F640" s="10">
        <f>VLOOKUP(B640,home!$B$2:$E$405,3,FALSE)</f>
        <v>1.0476000000000001</v>
      </c>
      <c r="G640" s="10">
        <f>VLOOKUP(C640,away!$B$2:$E$405,4,FALSE)</f>
        <v>0.58330000000000004</v>
      </c>
      <c r="H640" s="10">
        <f>VLOOKUP(A640,away!$A$2:$E$405,3,FALSE)</f>
        <v>1.1161000000000001</v>
      </c>
      <c r="I640" s="10">
        <f>VLOOKUP(C640,away!$B$2:$E$405,3,FALSE)</f>
        <v>1.008</v>
      </c>
      <c r="J640" s="10">
        <f>VLOOKUP(B640,home!$B$2:$E$405,4,FALSE)</f>
        <v>0.76800000000000002</v>
      </c>
      <c r="K640" s="12">
        <f t="shared" si="894"/>
        <v>0.91659762000000011</v>
      </c>
      <c r="L640" s="12">
        <f t="shared" si="895"/>
        <v>0.86402211840000009</v>
      </c>
      <c r="M640" s="13">
        <f t="shared" si="896"/>
        <v>0.16853366811124518</v>
      </c>
      <c r="N640" s="13">
        <f t="shared" si="897"/>
        <v>0.15447755908063723</v>
      </c>
      <c r="O640" s="13">
        <f t="shared" si="898"/>
        <v>0.14561681694320058</v>
      </c>
      <c r="P640" s="13">
        <f t="shared" si="899"/>
        <v>0.13347202784211332</v>
      </c>
      <c r="Q640" s="13">
        <f t="shared" si="900"/>
        <v>7.0796881498360748E-2</v>
      </c>
      <c r="R640" s="13">
        <f t="shared" si="901"/>
        <v>6.2908075324964591E-2</v>
      </c>
      <c r="S640" s="13">
        <f t="shared" si="902"/>
        <v>2.6426147392292491E-2</v>
      </c>
      <c r="T640" s="13">
        <f t="shared" si="903"/>
        <v>6.1170071528327409E-2</v>
      </c>
      <c r="U640" s="13">
        <f t="shared" si="904"/>
        <v>5.7661392121643271E-2</v>
      </c>
      <c r="V640" s="13">
        <f t="shared" si="905"/>
        <v>2.3253853336728907E-3</v>
      </c>
      <c r="W640" s="13">
        <f t="shared" si="906"/>
        <v>2.1630751028273169E-2</v>
      </c>
      <c r="X640" s="13">
        <f t="shared" si="907"/>
        <v>1.8689447326031561E-2</v>
      </c>
      <c r="Y640" s="13">
        <f t="shared" si="908"/>
        <v>8.0740479351815025E-3</v>
      </c>
      <c r="Z640" s="13">
        <f t="shared" si="909"/>
        <v>1.8117989502247567E-2</v>
      </c>
      <c r="AA640" s="13">
        <f t="shared" si="910"/>
        <v>1.6606906056945106E-2</v>
      </c>
      <c r="AB640" s="13">
        <f t="shared" si="911"/>
        <v>7.6109252836797344E-3</v>
      </c>
      <c r="AC640" s="13">
        <f t="shared" si="912"/>
        <v>1.1510085027742031E-4</v>
      </c>
      <c r="AD640" s="13">
        <f t="shared" si="913"/>
        <v>4.9566737278319353E-3</v>
      </c>
      <c r="AE640" s="13">
        <f t="shared" si="914"/>
        <v>4.2826757345389736E-3</v>
      </c>
      <c r="AF640" s="13">
        <f t="shared" si="915"/>
        <v>1.8501632802883201E-3</v>
      </c>
      <c r="AG640" s="13">
        <f t="shared" si="916"/>
        <v>5.3286066560686934E-4</v>
      </c>
      <c r="AH640" s="13">
        <f t="shared" si="917"/>
        <v>3.913585917720226E-3</v>
      </c>
      <c r="AI640" s="13">
        <f t="shared" si="918"/>
        <v>3.5871835378478746E-3</v>
      </c>
      <c r="AJ640" s="13">
        <f t="shared" si="919"/>
        <v>1.6440019466472712E-3</v>
      </c>
      <c r="AK640" s="13">
        <f t="shared" si="920"/>
        <v>5.0229609052408536E-4</v>
      </c>
      <c r="AL640" s="13">
        <f t="shared" si="921"/>
        <v>3.6462136177415139E-6</v>
      </c>
      <c r="AM640" s="13">
        <f t="shared" si="922"/>
        <v>9.0865506840945623E-4</v>
      </c>
      <c r="AN640" s="13">
        <f t="shared" si="923"/>
        <v>7.8509807710203528E-4</v>
      </c>
      <c r="AO640" s="13">
        <f t="shared" si="924"/>
        <v>3.3917105186473352E-4</v>
      </c>
      <c r="AP640" s="13">
        <f t="shared" si="925"/>
        <v>9.76837635773745E-5</v>
      </c>
      <c r="AQ640" s="13">
        <f t="shared" si="926"/>
        <v>2.1100233084851965E-5</v>
      </c>
      <c r="AR640" s="13">
        <f t="shared" si="927"/>
        <v>6.7628495903380775E-4</v>
      </c>
      <c r="AS640" s="13">
        <f t="shared" si="928"/>
        <v>6.1988118389218563E-4</v>
      </c>
      <c r="AT640" s="13">
        <f t="shared" si="929"/>
        <v>2.8409080891917988E-4</v>
      </c>
      <c r="AU640" s="13">
        <f t="shared" si="930"/>
        <v>8.6798986439731715E-5</v>
      </c>
      <c r="AV640" s="13">
        <f t="shared" si="931"/>
        <v>1.9889936097267591E-5</v>
      </c>
      <c r="AW640" s="13">
        <f t="shared" si="932"/>
        <v>8.0212710769631882E-8</v>
      </c>
      <c r="AX640" s="13">
        <f t="shared" si="933"/>
        <v>1.388118455175074E-4</v>
      </c>
      <c r="AY640" s="13">
        <f t="shared" si="934"/>
        <v>1.1993650482305029E-4</v>
      </c>
      <c r="AZ640" s="13">
        <f t="shared" si="935"/>
        <v>5.1813896485351869E-5</v>
      </c>
      <c r="BA640" s="13">
        <f t="shared" si="936"/>
        <v>1.4922784201277353E-5</v>
      </c>
      <c r="BB640" s="13">
        <f t="shared" si="937"/>
        <v>3.2234039045034274E-6</v>
      </c>
      <c r="BC640" s="13">
        <f t="shared" si="938"/>
        <v>5.570184540055767E-7</v>
      </c>
      <c r="BD640" s="13">
        <f t="shared" si="939"/>
        <v>9.7387527157741282E-5</v>
      </c>
      <c r="BE640" s="13">
        <f t="shared" si="940"/>
        <v>8.9265175610471023E-5</v>
      </c>
      <c r="BF640" s="13">
        <f t="shared" si="941"/>
        <v>4.0910123756719898E-5</v>
      </c>
      <c r="BG640" s="13">
        <f t="shared" si="942"/>
        <v>1.2499374023104977E-5</v>
      </c>
      <c r="BH640" s="13">
        <f t="shared" si="943"/>
        <v>2.8642241202669618E-6</v>
      </c>
      <c r="BI640" s="13">
        <f t="shared" si="944"/>
        <v>5.2506820235665838E-7</v>
      </c>
      <c r="BJ640" s="14">
        <f t="shared" si="945"/>
        <v>0.34894210545250193</v>
      </c>
      <c r="BK640" s="14">
        <f t="shared" si="946"/>
        <v>0.33099591224804209</v>
      </c>
      <c r="BL640" s="14">
        <f t="shared" si="947"/>
        <v>0.30198158059042557</v>
      </c>
      <c r="BM640" s="14">
        <f t="shared" si="948"/>
        <v>0.26411270270058312</v>
      </c>
      <c r="BN640" s="14">
        <f t="shared" si="949"/>
        <v>0.73580502880052157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</v>
      </c>
      <c r="F641" s="15">
        <f>VLOOKUP(B641,home!$B$2:$E$405,3,FALSE)</f>
        <v>1</v>
      </c>
      <c r="G641" s="15">
        <f>VLOOKUP(C641,away!$B$2:$E$405,4,FALSE)</f>
        <v>1.2222</v>
      </c>
      <c r="H641" s="15">
        <f>VLOOKUP(A641,away!$A$2:$E$405,3,FALSE)</f>
        <v>1.1161000000000001</v>
      </c>
      <c r="I641" s="15">
        <f>VLOOKUP(C641,away!$B$2:$E$405,3,FALSE)</f>
        <v>0.89600000000000002</v>
      </c>
      <c r="J641" s="15">
        <f>VLOOKUP(B641,home!$B$2:$E$405,4,FALSE)</f>
        <v>0.74660000000000004</v>
      </c>
      <c r="K641" s="16">
        <f t="shared" si="894"/>
        <v>1.8332999999999999</v>
      </c>
      <c r="L641" s="16">
        <f t="shared" si="895"/>
        <v>0.74661911296000005</v>
      </c>
      <c r="M641" s="17">
        <f t="shared" si="896"/>
        <v>7.5780133405630321E-2</v>
      </c>
      <c r="N641" s="17">
        <f t="shared" si="897"/>
        <v>0.13892771857254207</v>
      </c>
      <c r="O641" s="17">
        <f t="shared" si="898"/>
        <v>5.6578895983302173E-2</v>
      </c>
      <c r="P641" s="17">
        <f t="shared" si="899"/>
        <v>0.10372609000618788</v>
      </c>
      <c r="Q641" s="17">
        <f t="shared" si="900"/>
        <v>0.1273480932295207</v>
      </c>
      <c r="R641" s="17">
        <f t="shared" si="901"/>
        <v>2.1121442565654586E-2</v>
      </c>
      <c r="S641" s="17">
        <f t="shared" si="902"/>
        <v>3.5494466901969085E-2</v>
      </c>
      <c r="T641" s="17">
        <f t="shared" si="903"/>
        <v>9.5080520404172128E-2</v>
      </c>
      <c r="U641" s="17">
        <f t="shared" si="904"/>
        <v>3.8721940655614559E-2</v>
      </c>
      <c r="V641" s="17">
        <f t="shared" si="905"/>
        <v>5.3982226140225935E-3</v>
      </c>
      <c r="W641" s="17">
        <f t="shared" si="906"/>
        <v>7.7822419772560103E-2</v>
      </c>
      <c r="X641" s="17">
        <f t="shared" si="907"/>
        <v>5.8103706018989593E-2</v>
      </c>
      <c r="Y641" s="17">
        <f t="shared" si="908"/>
        <v>2.169066872379331E-2</v>
      </c>
      <c r="Z641" s="17">
        <f t="shared" si="909"/>
        <v>5.2565575709348725E-3</v>
      </c>
      <c r="AA641" s="17">
        <f t="shared" si="910"/>
        <v>9.636846994794902E-3</v>
      </c>
      <c r="AB641" s="17">
        <f t="shared" si="911"/>
        <v>8.8336157977787488E-3</v>
      </c>
      <c r="AC641" s="17">
        <f t="shared" si="912"/>
        <v>4.6181012388362325E-4</v>
      </c>
      <c r="AD641" s="17">
        <f t="shared" si="913"/>
        <v>3.5667960542258598E-2</v>
      </c>
      <c r="AE641" s="17">
        <f t="shared" si="914"/>
        <v>2.6630381061153396E-2</v>
      </c>
      <c r="AF641" s="17">
        <f t="shared" si="915"/>
        <v>9.9413757428325669E-3</v>
      </c>
      <c r="AG641" s="17">
        <f t="shared" si="916"/>
        <v>2.4741403795719044E-3</v>
      </c>
      <c r="AH641" s="17">
        <f t="shared" si="917"/>
        <v>9.8116158770864188E-4</v>
      </c>
      <c r="AI641" s="17">
        <f t="shared" si="918"/>
        <v>1.798763538746253E-3</v>
      </c>
      <c r="AJ641" s="17">
        <f t="shared" si="919"/>
        <v>1.648836597791753E-3</v>
      </c>
      <c r="AK641" s="17">
        <f t="shared" si="920"/>
        <v>1.0076040449105404E-3</v>
      </c>
      <c r="AL641" s="17">
        <f t="shared" si="921"/>
        <v>2.5284599708642095E-5</v>
      </c>
      <c r="AM641" s="17">
        <f t="shared" si="922"/>
        <v>1.3078014412424534E-2</v>
      </c>
      <c r="AN641" s="17">
        <f t="shared" si="923"/>
        <v>9.7642955198825026E-3</v>
      </c>
      <c r="AO641" s="17">
        <f t="shared" si="924"/>
        <v>3.6451048298669878E-3</v>
      </c>
      <c r="AP641" s="17">
        <f t="shared" si="925"/>
        <v>9.071683115738343E-4</v>
      </c>
      <c r="AQ641" s="17">
        <f t="shared" si="926"/>
        <v>1.6932730002316927E-4</v>
      </c>
      <c r="AR641" s="17">
        <f t="shared" si="927"/>
        <v>1.4651079885709032E-4</v>
      </c>
      <c r="AS641" s="17">
        <f t="shared" si="928"/>
        <v>2.6859824754470369E-4</v>
      </c>
      <c r="AT641" s="17">
        <f t="shared" si="929"/>
        <v>2.4621058361185271E-4</v>
      </c>
      <c r="AU641" s="17">
        <f t="shared" si="930"/>
        <v>1.5045928764520318E-4</v>
      </c>
      <c r="AV641" s="17">
        <f t="shared" si="931"/>
        <v>6.8959253009987732E-5</v>
      </c>
      <c r="AW641" s="17">
        <f t="shared" si="932"/>
        <v>9.6136038830131684E-7</v>
      </c>
      <c r="AX641" s="17">
        <f t="shared" si="933"/>
        <v>3.9959873037163224E-3</v>
      </c>
      <c r="AY641" s="17">
        <f t="shared" si="934"/>
        <v>2.983480496100103E-3</v>
      </c>
      <c r="AZ641" s="17">
        <f t="shared" si="935"/>
        <v>1.1137617807658597E-3</v>
      </c>
      <c r="BA641" s="17">
        <f t="shared" si="936"/>
        <v>2.7718527760138545E-4</v>
      </c>
      <c r="BB641" s="17">
        <f t="shared" si="937"/>
        <v>5.1737956522079448E-5</v>
      </c>
      <c r="BC641" s="17">
        <f t="shared" si="938"/>
        <v>7.7257094409756023E-6</v>
      </c>
      <c r="BD641" s="17">
        <f t="shared" si="939"/>
        <v>1.8231293780290288E-5</v>
      </c>
      <c r="BE641" s="17">
        <f t="shared" si="940"/>
        <v>3.3423430887406188E-5</v>
      </c>
      <c r="BF641" s="17">
        <f t="shared" si="941"/>
        <v>3.0637587922940886E-5</v>
      </c>
      <c r="BG641" s="17">
        <f t="shared" si="942"/>
        <v>1.8722629979709175E-5</v>
      </c>
      <c r="BH641" s="17">
        <f t="shared" si="943"/>
        <v>8.5810493854502052E-6</v>
      </c>
      <c r="BI641" s="17">
        <f t="shared" si="944"/>
        <v>3.1463275676691713E-6</v>
      </c>
      <c r="BJ641" s="18">
        <f t="shared" si="945"/>
        <v>0.62968077334531203</v>
      </c>
      <c r="BK641" s="18">
        <f t="shared" si="946"/>
        <v>0.22386948814750227</v>
      </c>
      <c r="BL641" s="18">
        <f t="shared" si="947"/>
        <v>0.14132258825649444</v>
      </c>
      <c r="BM641" s="18">
        <f t="shared" si="948"/>
        <v>0.47366451442169399</v>
      </c>
      <c r="BN641" s="18">
        <f t="shared" si="949"/>
        <v>0.52348237376283779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1.4778</v>
      </c>
      <c r="F642" s="10">
        <f>VLOOKUP(B642,home!$B$2:$E$405,3,FALSE)</f>
        <v>1.2566999999999999</v>
      </c>
      <c r="G642" s="10">
        <f>VLOOKUP(C642,away!$B$2:$E$405,4,FALSE)</f>
        <v>1.2687999999999999</v>
      </c>
      <c r="H642" s="10">
        <f>VLOOKUP(A642,away!$A$2:$E$405,3,FALSE)</f>
        <v>1.2444</v>
      </c>
      <c r="I642" s="10">
        <f>VLOOKUP(C642,away!$B$2:$E$405,3,FALSE)</f>
        <v>0.90410000000000001</v>
      </c>
      <c r="J642" s="10">
        <f>VLOOKUP(B642,home!$B$2:$E$405,4,FALSE)</f>
        <v>0.91839999999999999</v>
      </c>
      <c r="K642" s="12">
        <f t="shared" ref="K642:K705" si="950">E642*F642*G642</f>
        <v>2.356353518688</v>
      </c>
      <c r="L642" s="12">
        <f t="shared" ref="L642:L705" si="951">H642*I642*J642</f>
        <v>1.0332569775359999</v>
      </c>
      <c r="M642" s="13">
        <f t="shared" ref="M642:M705" si="952">_xlfn.POISSON.DIST(0,K642,FALSE) * _xlfn.POISSON.DIST(0,L642,FALSE)</f>
        <v>3.3721809113866255E-2</v>
      </c>
      <c r="N642" s="13">
        <f t="shared" ref="N642:N705" si="953">_xlfn.POISSON.DIST(1,K642,FALSE) * _xlfn.POISSON.DIST(0,L642,FALSE)</f>
        <v>7.9460503561983795E-2</v>
      </c>
      <c r="O642" s="13">
        <f t="shared" ref="O642:O705" si="954">_xlfn.POISSON.DIST(0,K642,FALSE) * _xlfn.POISSON.DIST(1,L642,FALSE)</f>
        <v>3.4843294562039377E-2</v>
      </c>
      <c r="P642" s="13">
        <f t="shared" ref="P642:P705" si="955">_xlfn.POISSON.DIST(1,K642,FALSE) * _xlfn.POISSON.DIST(1,L642,FALSE)</f>
        <v>8.2103119743943936E-2</v>
      </c>
      <c r="Q642" s="13">
        <f t="shared" ref="Q642:Q705" si="956">_xlfn.POISSON.DIST(2,K642,FALSE) * _xlfn.POISSON.DIST(0,L642,FALSE)</f>
        <v>9.3618518582500462E-2</v>
      </c>
      <c r="R642" s="13">
        <f t="shared" ref="R642:R705" si="957">_xlfn.POISSON.DIST(0,K642,FALSE) * _xlfn.POISSON.DIST(2,L642,FALSE)</f>
        <v>1.8001038613284674E-2</v>
      </c>
      <c r="S642" s="13">
        <f t="shared" ref="S642:S705" si="958">_xlfn.POISSON.DIST(2,K642,FALSE) * _xlfn.POISSON.DIST(2,L642,FALSE)</f>
        <v>4.9974500544490083E-2</v>
      </c>
      <c r="T642" s="13">
        <f t="shared" ref="T642:T705" si="959">_xlfn.POISSON.DIST(2,K642,FALSE) * _xlfn.POISSON.DIST(1,L642,FALSE)</f>
        <v>9.6731987551952267E-2</v>
      </c>
      <c r="U642" s="13">
        <f t="shared" ref="U642:U705" si="960">_xlfn.POISSON.DIST(1,K642,FALSE) * _xlfn.POISSON.DIST(2,L642,FALSE)</f>
        <v>4.2416810676451894E-2</v>
      </c>
      <c r="V642" s="13">
        <f t="shared" ref="V642:V705" si="961">_xlfn.POISSON.DIST(3,K642,FALSE) * _xlfn.POISSON.DIST(3,L642,FALSE)</f>
        <v>1.3519316859416527E-2</v>
      </c>
      <c r="W642" s="13">
        <f t="shared" ref="W642:W705" si="962">_xlfn.POISSON.DIST(3,K642,FALSE) * _xlfn.POISSON.DIST(0,L642,FALSE)</f>
        <v>7.3532775225410962E-2</v>
      </c>
      <c r="X642" s="13">
        <f t="shared" ref="X642:X705" si="963">_xlfn.POISSON.DIST(3,K642,FALSE) * _xlfn.POISSON.DIST(1,L642,FALSE)</f>
        <v>7.5978253079242178E-2</v>
      </c>
      <c r="Y642" s="13">
        <f t="shared" ref="Y642:Y705" si="964">_xlfn.POISSON.DIST(3,K642,FALSE) * _xlfn.POISSON.DIST(2,L642,FALSE)</f>
        <v>3.9252530067561527E-2</v>
      </c>
      <c r="Z642" s="13">
        <f t="shared" ref="Z642:Z705" si="965">_xlfn.POISSON.DIST(0,K642,FALSE) * _xlfn.POISSON.DIST(3,L642,FALSE)</f>
        <v>6.199899583357117E-3</v>
      </c>
      <c r="AA642" s="13">
        <f t="shared" ref="AA642:AA705" si="966">_xlfn.POISSON.DIST(1,K642,FALSE) * _xlfn.POISSON.DIST(3,L642,FALSE)</f>
        <v>1.4609155198755806E-2</v>
      </c>
      <c r="AB642" s="13">
        <f t="shared" ref="AB642:AB705" si="967">_xlfn.POISSON.DIST(2,K642,FALSE) * _xlfn.POISSON.DIST(3,L642,FALSE)</f>
        <v>1.7212167128823667E-2</v>
      </c>
      <c r="AC642" s="13">
        <f t="shared" ref="AC642:AC705" si="968">_xlfn.POISSON.DIST(4,K642,FALSE) * _xlfn.POISSON.DIST(4,L642,FALSE)</f>
        <v>2.0572333604956593E-3</v>
      </c>
      <c r="AD642" s="13">
        <f t="shared" ref="AD642:AD705" si="969">_xlfn.POISSON.DIST(4,K642,FALSE) * _xlfn.POISSON.DIST(0,L642,FALSE)</f>
        <v>4.3317303410322736E-2</v>
      </c>
      <c r="AE642" s="13">
        <f t="shared" ref="AE642:AE705" si="970">_xlfn.POISSON.DIST(4,K642,FALSE) * _xlfn.POISSON.DIST(1,L642,FALSE)</f>
        <v>4.4757905996759932E-2</v>
      </c>
      <c r="AF642" s="13">
        <f t="shared" ref="AF642:AF705" si="971">_xlfn.POISSON.DIST(4,K642,FALSE) * _xlfn.POISSON.DIST(2,L642,FALSE)</f>
        <v>2.3123209335526286E-2</v>
      </c>
      <c r="AG642" s="13">
        <f t="shared" ref="AG642:AG705" si="972">_xlfn.POISSON.DIST(4,K642,FALSE) * _xlfn.POISSON.DIST(3,L642,FALSE)</f>
        <v>7.9640724629860358E-3</v>
      </c>
      <c r="AH642" s="13">
        <f t="shared" ref="AH642:AH705" si="973">_xlfn.POISSON.DIST(0,K642,FALSE) * _xlfn.POISSON.DIST(4,L642,FALSE)</f>
        <v>1.6015223761315697E-3</v>
      </c>
      <c r="AI642" s="13">
        <f t="shared" ref="AI642:AI705" si="974">_xlfn.POISSON.DIST(1,K642,FALSE) * _xlfn.POISSON.DIST(4,L642,FALSE)</f>
        <v>3.7737528862551903E-3</v>
      </c>
      <c r="AJ642" s="13">
        <f t="shared" ref="AJ642:AJ705" si="975">_xlfn.POISSON.DIST(2,K642,FALSE) * _xlfn.POISSON.DIST(4,L642,FALSE)</f>
        <v>4.4461479460932074E-3</v>
      </c>
      <c r="AK642" s="13">
        <f t="shared" ref="AK642:AK705" si="976">_xlfn.POISSON.DIST(3,K642,FALSE) * _xlfn.POISSON.DIST(4,L642,FALSE)</f>
        <v>3.4922321191280512E-3</v>
      </c>
      <c r="AL642" s="13">
        <f t="shared" ref="AL642:AL705" si="977">_xlfn.POISSON.DIST(5,K642,FALSE) * _xlfn.POISSON.DIST(5,L642,FALSE)</f>
        <v>2.0035138253428789E-4</v>
      </c>
      <c r="AM642" s="13">
        <f t="shared" ref="AM642:AM705" si="978">_xlfn.POISSON.DIST(5,K642,FALSE) * _xlfn.POISSON.DIST(0,L642,FALSE)</f>
        <v>2.0414176062197937E-2</v>
      </c>
      <c r="AN642" s="13">
        <f t="shared" ref="AN642:AN705" si="979">_xlfn.POISSON.DIST(5,K642,FALSE) * _xlfn.POISSON.DIST(1,L642,FALSE)</f>
        <v>2.1093089856914399E-2</v>
      </c>
      <c r="AO642" s="13">
        <f t="shared" ref="AO642:AO705" si="980">_xlfn.POISSON.DIST(5,K642,FALSE) * _xlfn.POISSON.DIST(2,L642,FALSE)</f>
        <v>1.0897291136225314E-2</v>
      </c>
      <c r="AP642" s="13">
        <f t="shared" ref="AP642:AP705" si="981">_xlfn.POISSON.DIST(5,K642,FALSE) * _xlfn.POISSON.DIST(3,L642,FALSE)</f>
        <v>3.7532340342486701E-3</v>
      </c>
      <c r="AQ642" s="13">
        <f t="shared" ref="AQ642:AQ705" si="982">_xlfn.POISSON.DIST(5,K642,FALSE) * _xlfn.POISSON.DIST(4,L642,FALSE)</f>
        <v>9.6951381355325696E-4</v>
      </c>
      <c r="AR642" s="13">
        <f t="shared" ref="AR642:AR705" si="983">_xlfn.POISSON.DIST(0,K642,FALSE) * _xlfn.POISSON.DIST(5,L642,FALSE)</f>
        <v>3.3095683396359575E-4</v>
      </c>
      <c r="AS642" s="13">
        <f t="shared" ref="AS642:AS705" si="984">_xlfn.POISSON.DIST(1,K642,FALSE) * _xlfn.POISSON.DIST(5,L642,FALSE)</f>
        <v>7.7985130024395895E-4</v>
      </c>
      <c r="AT642" s="13">
        <f t="shared" ref="AT642:AT705" si="985">_xlfn.POISSON.DIST(2,K642,FALSE) * _xlfn.POISSON.DIST(5,L642,FALSE)</f>
        <v>9.1880267769163244E-4</v>
      </c>
      <c r="AU642" s="13">
        <f t="shared" ref="AU642:AU705" si="986">_xlfn.POISSON.DIST(3,K642,FALSE) * _xlfn.POISSON.DIST(5,L642,FALSE)</f>
        <v>7.216746408528782E-4</v>
      </c>
      <c r="AV642" s="13">
        <f t="shared" ref="AV642:AV705" si="987">_xlfn.POISSON.DIST(4,K642,FALSE) * _xlfn.POISSON.DIST(5,L642,FALSE)</f>
        <v>4.2513014483039466E-4</v>
      </c>
      <c r="AW642" s="13">
        <f t="shared" ref="AW642:AW705" si="988">_xlfn.POISSON.DIST(6,K642,FALSE) * _xlfn.POISSON.DIST(6,L642,FALSE)</f>
        <v>1.3549979460484288E-5</v>
      </c>
      <c r="AX642" s="13">
        <f t="shared" ref="AX642:AX705" si="989">_xlfn.POISSON.DIST(6,K642,FALSE) * _xlfn.POISSON.DIST(0,L642,FALSE)</f>
        <v>8.0171692658794046E-3</v>
      </c>
      <c r="AY642" s="13">
        <f t="shared" ref="AY642:AY705" si="990">_xlfn.POISSON.DIST(6,K642,FALSE) * _xlfn.POISSON.DIST(1,L642,FALSE)</f>
        <v>8.2837960840570646E-3</v>
      </c>
      <c r="AZ642" s="13">
        <f t="shared" ref="AZ642:AZ705" si="991">_xlfn.POISSON.DIST(6,K642,FALSE) * _xlfn.POISSON.DIST(2,L642,FALSE)</f>
        <v>4.2796450521686768E-3</v>
      </c>
      <c r="BA642" s="13">
        <f t="shared" ref="BA642:BA705" si="992">_xlfn.POISSON.DIST(6,K642,FALSE) * _xlfn.POISSON.DIST(3,L642,FALSE)</f>
        <v>1.4739910371769013E-3</v>
      </c>
      <c r="BB642" s="13">
        <f t="shared" ref="BB642:BB705" si="993">_xlfn.POISSON.DIST(6,K642,FALSE) * _xlfn.POISSON.DIST(4,L642,FALSE)</f>
        <v>3.807528809971396E-4</v>
      </c>
      <c r="BC642" s="13">
        <f t="shared" ref="BC642:BC705" si="994">_xlfn.POISSON.DIST(6,K642,FALSE) * _xlfn.POISSON.DIST(5,L642,FALSE)</f>
        <v>7.8683114201445764E-5</v>
      </c>
      <c r="BD642" s="13">
        <f t="shared" ref="BD642:BD705" si="995">_xlfn.POISSON.DIST(0,K642,FALSE) * _xlfn.POISSON.DIST(6,L642,FALSE)</f>
        <v>5.6993909659351427E-5</v>
      </c>
      <c r="BE642" s="13">
        <f t="shared" ref="BE642:BE705" si="996">_xlfn.POISSON.DIST(1,K642,FALSE) * _xlfn.POISSON.DIST(6,L642,FALSE)</f>
        <v>1.342977995695987E-4</v>
      </c>
      <c r="BF642" s="13">
        <f t="shared" ref="BF642:BF705" si="997">_xlfn.POISSON.DIST(2,K642,FALSE) * _xlfn.POISSON.DIST(6,L642,FALSE)</f>
        <v>1.5822654628393988E-4</v>
      </c>
      <c r="BG642" s="13">
        <f t="shared" ref="BG642:BG705" si="998">_xlfn.POISSON.DIST(3,K642,FALSE) * _xlfn.POISSON.DIST(6,L642,FALSE)</f>
        <v>1.242792263620038E-4</v>
      </c>
      <c r="BH642" s="13">
        <f t="shared" ref="BH642:BH705" si="999">_xlfn.POISSON.DIST(4,K642,FALSE) * _xlfn.POISSON.DIST(6,L642,FALSE)</f>
        <v>7.3211448084482551E-5</v>
      </c>
      <c r="BI642" s="13">
        <f t="shared" ref="BI642:BI705" si="1000">_xlfn.POISSON.DIST(5,K642,FALSE) * _xlfn.POISSON.DIST(6,L642,FALSE)</f>
        <v>3.4502410660422852E-5</v>
      </c>
      <c r="BJ642" s="14">
        <f t="shared" ref="BJ642:BJ705" si="1001">SUM(N642,Q642,T642,W642,X642,Y642,AD642,AE642,AF642,AG642,AM642,AN642,AO642,AP642,AQ642,AX642,AY642,AZ642,BA642,BB642,BC642)</f>
        <v>0.65737840161186623</v>
      </c>
      <c r="BK642" s="14">
        <f t="shared" ref="BK642:BK705" si="1002">SUM(M642,P642,S642,V642,AC642,AL642,AY642)</f>
        <v>0.18986012708880382</v>
      </c>
      <c r="BL642" s="14">
        <f t="shared" ref="BL642:BL705" si="1003">SUM(O642,R642,U642,AA642,AB642,AH642,AI642,AJ642,AK642,AR642,AS642,AT642,AU642,AV642,BD642,BE642,BF642,BG642,BH642,BI642)</f>
        <v>0.14415404844516572</v>
      </c>
      <c r="BM642" s="14">
        <f t="shared" ref="BM642:BM705" si="1004">SUM(S642:BI642)</f>
        <v>0.64757394644697774</v>
      </c>
      <c r="BN642" s="14">
        <f t="shared" ref="BN642:BN705" si="1005">SUM(M642:R642)</f>
        <v>0.34174828417761849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1.5366</v>
      </c>
      <c r="F644" s="10">
        <f>VLOOKUP(B644,home!$B$2:$E$405,3,FALSE)</f>
        <v>0.8367</v>
      </c>
      <c r="G644" s="10">
        <f>VLOOKUP(C644,away!$B$2:$E$405,4,FALSE)</f>
        <v>1.627</v>
      </c>
      <c r="H644" s="10">
        <f>VLOOKUP(A644,away!$A$2:$E$405,3,FALSE)</f>
        <v>1.1789000000000001</v>
      </c>
      <c r="I644" s="10">
        <f>VLOOKUP(C644,away!$B$2:$E$405,3,FALSE)</f>
        <v>0.5655</v>
      </c>
      <c r="J644" s="10">
        <f>VLOOKUP(B644,home!$B$2:$E$405,4,FALSE)</f>
        <v>0.96940000000000004</v>
      </c>
      <c r="K644" s="12">
        <f t="shared" si="950"/>
        <v>2.0917903289400002</v>
      </c>
      <c r="L644" s="12">
        <f t="shared" si="951"/>
        <v>0.64626791073000001</v>
      </c>
      <c r="M644" s="13">
        <f t="shared" si="952"/>
        <v>6.4695848839176964E-2</v>
      </c>
      <c r="N644" s="13">
        <f t="shared" si="953"/>
        <v>0.13533015092435452</v>
      </c>
      <c r="O644" s="13">
        <f t="shared" si="954"/>
        <v>4.1810851062198798E-2</v>
      </c>
      <c r="P644" s="13">
        <f t="shared" si="955"/>
        <v>8.745953389665817E-2</v>
      </c>
      <c r="Q644" s="13">
        <f t="shared" si="956"/>
        <v>0.14154115045877771</v>
      </c>
      <c r="R644" s="13">
        <f t="shared" si="957"/>
        <v>1.3510505680905208E-2</v>
      </c>
      <c r="S644" s="13">
        <f t="shared" si="958"/>
        <v>2.9558195025909836E-2</v>
      </c>
      <c r="T644" s="13">
        <f t="shared" si="959"/>
        <v>9.1473503589314872E-2</v>
      </c>
      <c r="U644" s="13">
        <f t="shared" si="960"/>
        <v>2.8261145122406444E-2</v>
      </c>
      <c r="V644" s="13">
        <f t="shared" si="961"/>
        <v>4.4398279817145841E-3</v>
      </c>
      <c r="W644" s="13">
        <f t="shared" si="962"/>
        <v>9.8691469892237565E-2</v>
      </c>
      <c r="X644" s="13">
        <f t="shared" si="963"/>
        <v>6.3781130054129068E-2</v>
      </c>
      <c r="Y644" s="13">
        <f t="shared" si="964"/>
        <v>2.0609848832040201E-2</v>
      </c>
      <c r="Z644" s="13">
        <f t="shared" si="965"/>
        <v>2.9104687597681349E-3</v>
      </c>
      <c r="AA644" s="13">
        <f t="shared" si="966"/>
        <v>6.0880904043649816E-3</v>
      </c>
      <c r="AB644" s="13">
        <f t="shared" si="967"/>
        <v>6.3675043147815432E-3</v>
      </c>
      <c r="AC644" s="13">
        <f t="shared" si="968"/>
        <v>3.7512577393813935E-4</v>
      </c>
      <c r="AD644" s="13">
        <f t="shared" si="969"/>
        <v>5.1610465567363949E-2</v>
      </c>
      <c r="AE644" s="13">
        <f t="shared" si="970"/>
        <v>3.3354187754022907E-2</v>
      </c>
      <c r="AF644" s="13">
        <f t="shared" si="971"/>
        <v>1.0777870616944267E-2</v>
      </c>
      <c r="AG644" s="13">
        <f t="shared" si="972"/>
        <v>2.3217973085769427E-3</v>
      </c>
      <c r="AH644" s="13">
        <f t="shared" si="973"/>
        <v>4.7023564115507163E-4</v>
      </c>
      <c r="AI644" s="13">
        <f t="shared" si="974"/>
        <v>9.8363436649107918E-4</v>
      </c>
      <c r="AJ644" s="13">
        <f t="shared" si="975"/>
        <v>1.0287784275195319E-3</v>
      </c>
      <c r="AK644" s="13">
        <f t="shared" si="976"/>
        <v>7.1732958843581912E-4</v>
      </c>
      <c r="AL644" s="13">
        <f t="shared" si="977"/>
        <v>2.0284655618513524E-5</v>
      </c>
      <c r="AM644" s="13">
        <f t="shared" si="978"/>
        <v>2.159165454918054E-2</v>
      </c>
      <c r="AN644" s="13">
        <f t="shared" si="979"/>
        <v>1.3953993474702808E-2</v>
      </c>
      <c r="AO644" s="13">
        <f t="shared" si="980"/>
        <v>4.5090091046181184E-3</v>
      </c>
      <c r="AP644" s="13">
        <f t="shared" si="981"/>
        <v>9.7134263116803313E-4</v>
      </c>
      <c r="AQ644" s="13">
        <f t="shared" si="982"/>
        <v>1.5693689321198641E-4</v>
      </c>
      <c r="AR644" s="13">
        <f t="shared" si="983"/>
        <v>6.0779641072014059E-5</v>
      </c>
      <c r="AS644" s="13">
        <f t="shared" si="984"/>
        <v>1.2713826539088342E-4</v>
      </c>
      <c r="AT644" s="13">
        <f t="shared" si="985"/>
        <v>1.3297329699142859E-4</v>
      </c>
      <c r="AU644" s="13">
        <f t="shared" si="986"/>
        <v>9.2717418884645571E-5</v>
      </c>
      <c r="AV644" s="13">
        <f t="shared" si="987"/>
        <v>4.8486350036795145E-5</v>
      </c>
      <c r="AW644" s="13">
        <f t="shared" si="988"/>
        <v>7.6172091644614941E-7</v>
      </c>
      <c r="AX644" s="13">
        <f t="shared" si="989"/>
        <v>7.5275356952981985E-3</v>
      </c>
      <c r="AY644" s="13">
        <f t="shared" si="990"/>
        <v>4.8648047667458651E-3</v>
      </c>
      <c r="AZ644" s="13">
        <f t="shared" si="991"/>
        <v>1.5719836063570974E-3</v>
      </c>
      <c r="BA644" s="13">
        <f t="shared" si="992"/>
        <v>3.3864085366073739E-4</v>
      </c>
      <c r="BB644" s="13">
        <f t="shared" si="993"/>
        <v>5.4713179245787093E-5</v>
      </c>
      <c r="BC644" s="13">
        <f t="shared" si="994"/>
        <v>7.0718744081141677E-6</v>
      </c>
      <c r="BD644" s="13">
        <f t="shared" si="995"/>
        <v>6.5466552750883006E-6</v>
      </c>
      <c r="BE644" s="13">
        <f t="shared" si="996"/>
        <v>1.3694230191333744E-5</v>
      </c>
      <c r="BF644" s="13">
        <f t="shared" si="997"/>
        <v>1.4322729138255049E-5</v>
      </c>
      <c r="BG644" s="13">
        <f t="shared" si="998"/>
        <v>9.9867154318096832E-6</v>
      </c>
      <c r="BH644" s="13">
        <f t="shared" si="999"/>
        <v>5.2225286895338406E-6</v>
      </c>
      <c r="BI644" s="13">
        <f t="shared" si="1000"/>
        <v>2.1848870010757139E-6</v>
      </c>
      <c r="BJ644" s="14">
        <f t="shared" si="1001"/>
        <v>0.70503926162635933</v>
      </c>
      <c r="BK644" s="14">
        <f t="shared" si="1002"/>
        <v>0.19141362093976205</v>
      </c>
      <c r="BL644" s="14">
        <f t="shared" si="1003"/>
        <v>9.9752127326361337E-2</v>
      </c>
      <c r="BM644" s="14">
        <f t="shared" si="1004"/>
        <v>0.5099033947443502</v>
      </c>
      <c r="BN644" s="14">
        <f t="shared" si="1005"/>
        <v>0.48434804086207134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1.5366</v>
      </c>
      <c r="F645" s="10">
        <f>VLOOKUP(B645,home!$B$2:$E$405,3,FALSE)</f>
        <v>0.18590000000000001</v>
      </c>
      <c r="G645" s="10">
        <f>VLOOKUP(C645,away!$B$2:$E$405,4,FALSE)</f>
        <v>1.3016000000000001</v>
      </c>
      <c r="H645" s="10">
        <f>VLOOKUP(A645,away!$A$2:$E$405,3,FALSE)</f>
        <v>1.1789000000000001</v>
      </c>
      <c r="I645" s="10">
        <f>VLOOKUP(C645,away!$B$2:$E$405,3,FALSE)</f>
        <v>0.84819999999999995</v>
      </c>
      <c r="J645" s="10">
        <f>VLOOKUP(B645,home!$B$2:$E$405,4,FALSE)</f>
        <v>0.96940000000000004</v>
      </c>
      <c r="K645" s="12">
        <f t="shared" si="950"/>
        <v>0.37180716830400001</v>
      </c>
      <c r="L645" s="12">
        <f t="shared" si="951"/>
        <v>0.96934472481200007</v>
      </c>
      <c r="M645" s="13">
        <f t="shared" si="952"/>
        <v>0.26154422400652977</v>
      </c>
      <c r="N645" s="13">
        <f t="shared" si="953"/>
        <v>9.7244017314134873E-2</v>
      </c>
      <c r="O645" s="13">
        <f t="shared" si="954"/>
        <v>0.25352651384577768</v>
      </c>
      <c r="P645" s="13">
        <f t="shared" si="955"/>
        <v>9.4262975202983434E-2</v>
      </c>
      <c r="Q645" s="13">
        <f t="shared" si="956"/>
        <v>1.807801135603682E-2</v>
      </c>
      <c r="R645" s="13">
        <f t="shared" si="957"/>
        <v>0.12287729439819053</v>
      </c>
      <c r="S645" s="13">
        <f t="shared" si="958"/>
        <v>8.4933136335448509E-3</v>
      </c>
      <c r="T645" s="13">
        <f t="shared" si="959"/>
        <v>1.752382494306572E-2</v>
      </c>
      <c r="U645" s="13">
        <f t="shared" si="960"/>
        <v>4.568665887904818E-2</v>
      </c>
      <c r="V645" s="13">
        <f t="shared" si="961"/>
        <v>3.4011881864384551E-4</v>
      </c>
      <c r="W645" s="13">
        <f t="shared" si="962"/>
        <v>2.240511403618535E-3</v>
      </c>
      <c r="X645" s="13">
        <f t="shared" si="963"/>
        <v>2.1718279099787567E-3</v>
      </c>
      <c r="Y645" s="13">
        <f t="shared" si="964"/>
        <v>1.0526249638686896E-3</v>
      </c>
      <c r="Z645" s="13">
        <f t="shared" si="965"/>
        <v>3.970348570801905E-2</v>
      </c>
      <c r="AA645" s="13">
        <f t="shared" si="966"/>
        <v>1.4762040592896894E-2</v>
      </c>
      <c r="AB645" s="13">
        <f t="shared" si="967"/>
        <v>2.7443162556168477E-3</v>
      </c>
      <c r="AC645" s="13">
        <f t="shared" si="968"/>
        <v>7.6613744505528621E-6</v>
      </c>
      <c r="AD645" s="13">
        <f t="shared" si="969"/>
        <v>2.0825955013305695E-4</v>
      </c>
      <c r="AE645" s="13">
        <f t="shared" si="970"/>
        <v>2.0187529631319901E-4</v>
      </c>
      <c r="AF645" s="13">
        <f t="shared" si="971"/>
        <v>9.7843376775529428E-5</v>
      </c>
      <c r="AG645" s="13">
        <f t="shared" si="972"/>
        <v>3.1614653711717474E-5</v>
      </c>
      <c r="AH645" s="13">
        <f t="shared" si="973"/>
        <v>9.6215911069292247E-3</v>
      </c>
      <c r="AI645" s="13">
        <f t="shared" si="974"/>
        <v>3.5773765440463034E-3</v>
      </c>
      <c r="AJ645" s="13">
        <f t="shared" si="975"/>
        <v>6.6504712139950285E-4</v>
      </c>
      <c r="AK645" s="13">
        <f t="shared" si="976"/>
        <v>8.2423095665425241E-5</v>
      </c>
      <c r="AL645" s="13">
        <f t="shared" si="977"/>
        <v>1.1044922939459842E-7</v>
      </c>
      <c r="AM645" s="13">
        <f t="shared" si="978"/>
        <v>1.5486478721447378E-5</v>
      </c>
      <c r="AN645" s="13">
        <f t="shared" si="979"/>
        <v>1.5011736454548302E-5</v>
      </c>
      <c r="AO645" s="13">
        <f t="shared" si="980"/>
        <v>7.2757737712421961E-6</v>
      </c>
      <c r="AP645" s="13">
        <f t="shared" si="981"/>
        <v>2.3509109746930453E-6</v>
      </c>
      <c r="AQ645" s="13">
        <f t="shared" si="982"/>
        <v>5.697107879553352E-7</v>
      </c>
      <c r="AR645" s="13">
        <f t="shared" si="983"/>
        <v>1.8653277167599795E-3</v>
      </c>
      <c r="AS645" s="13">
        <f t="shared" si="984"/>
        <v>6.9354221632749358E-4</v>
      </c>
      <c r="AT645" s="13">
        <f t="shared" si="985"/>
        <v>1.2893198377600279E-4</v>
      </c>
      <c r="AU645" s="13">
        <f t="shared" si="986"/>
        <v>1.5979278597190958E-5</v>
      </c>
      <c r="AV645" s="13">
        <f t="shared" si="987"/>
        <v>1.4853025816905706E-6</v>
      </c>
      <c r="AW645" s="13">
        <f t="shared" si="988"/>
        <v>1.1057480932249233E-9</v>
      </c>
      <c r="AX645" s="13">
        <f t="shared" si="989"/>
        <v>9.5966396673691574E-7</v>
      </c>
      <c r="AY645" s="13">
        <f t="shared" si="990"/>
        <v>9.3024520374858789E-7</v>
      </c>
      <c r="AZ645" s="13">
        <f t="shared" si="991"/>
        <v>4.5086414051767889E-7</v>
      </c>
      <c r="BA645" s="13">
        <f t="shared" si="992"/>
        <v>1.4568092540590281E-7</v>
      </c>
      <c r="BB645" s="13">
        <f t="shared" si="993"/>
        <v>3.5303759136985592E-8</v>
      </c>
      <c r="BC645" s="13">
        <f t="shared" si="994"/>
        <v>6.844302537094087E-9</v>
      </c>
      <c r="BD645" s="13">
        <f t="shared" si="995"/>
        <v>3.0135759704781639E-4</v>
      </c>
      <c r="BE645" s="13">
        <f t="shared" si="996"/>
        <v>1.1204691480524645E-4</v>
      </c>
      <c r="BF645" s="13">
        <f t="shared" si="997"/>
        <v>2.0829923055469109E-5</v>
      </c>
      <c r="BG645" s="13">
        <f t="shared" si="998"/>
        <v>2.5815715690813911E-6</v>
      </c>
      <c r="BH645" s="13">
        <f t="shared" si="999"/>
        <v>2.399617037185665E-7</v>
      </c>
      <c r="BI645" s="13">
        <f t="shared" si="1000"/>
        <v>1.7843896312200741E-8</v>
      </c>
      <c r="BJ645" s="14">
        <f t="shared" si="1001"/>
        <v>0.13889363398064489</v>
      </c>
      <c r="BK645" s="14">
        <f t="shared" si="1002"/>
        <v>0.36464933373058556</v>
      </c>
      <c r="BL645" s="14">
        <f t="shared" si="1003"/>
        <v>0.45668560214969056</v>
      </c>
      <c r="BM645" s="14">
        <f t="shared" si="1004"/>
        <v>0.1523980903058314</v>
      </c>
      <c r="BN645" s="14">
        <f t="shared" si="1005"/>
        <v>0.84753303612365305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1.2417</v>
      </c>
      <c r="F646" s="10">
        <f>VLOOKUP(B646,home!$B$2:$E$405,3,FALSE)</f>
        <v>1.0066999999999999</v>
      </c>
      <c r="G646" s="10">
        <f>VLOOKUP(C646,away!$B$2:$E$405,4,FALSE)</f>
        <v>0.4027</v>
      </c>
      <c r="H646" s="10">
        <f>VLOOKUP(A646,away!$A$2:$E$405,3,FALSE)</f>
        <v>0.875</v>
      </c>
      <c r="I646" s="10">
        <f>VLOOKUP(C646,away!$B$2:$E$405,3,FALSE)</f>
        <v>0.57140000000000002</v>
      </c>
      <c r="J646" s="10">
        <f>VLOOKUP(B646,home!$B$2:$E$405,4,FALSE)</f>
        <v>0.71430000000000005</v>
      </c>
      <c r="K646" s="12">
        <f t="shared" si="950"/>
        <v>0.50338280835299998</v>
      </c>
      <c r="L646" s="12">
        <f t="shared" si="951"/>
        <v>0.35713214250000003</v>
      </c>
      <c r="M646" s="13">
        <f t="shared" si="952"/>
        <v>0.42294423073874426</v>
      </c>
      <c r="N646" s="13">
        <f t="shared" si="953"/>
        <v>0.21290285464596834</v>
      </c>
      <c r="O646" s="13">
        <f t="shared" si="954"/>
        <v>0.15104697928174213</v>
      </c>
      <c r="P646" s="13">
        <f t="shared" si="955"/>
        <v>7.6034452624080762E-2</v>
      </c>
      <c r="Q646" s="13">
        <f t="shared" si="956"/>
        <v>5.3585818439029029E-2</v>
      </c>
      <c r="R646" s="13">
        <f t="shared" si="957"/>
        <v>2.6971865664520842E-2</v>
      </c>
      <c r="S646" s="13">
        <f t="shared" si="958"/>
        <v>3.4172578591187192E-3</v>
      </c>
      <c r="T646" s="13">
        <f t="shared" si="959"/>
        <v>1.9137218146746446E-2</v>
      </c>
      <c r="U646" s="13">
        <f t="shared" si="960"/>
        <v>1.3577173484726356E-2</v>
      </c>
      <c r="V646" s="13">
        <f t="shared" si="961"/>
        <v>6.8259414706492601E-5</v>
      </c>
      <c r="W646" s="13">
        <f t="shared" si="962"/>
        <v>8.9913932579108007E-3</v>
      </c>
      <c r="X646" s="13">
        <f t="shared" si="963"/>
        <v>3.2111155382577397E-3</v>
      </c>
      <c r="Y646" s="13">
        <f t="shared" si="964"/>
        <v>5.7339628599651369E-4</v>
      </c>
      <c r="Z646" s="13">
        <f t="shared" si="965"/>
        <v>3.2108400573308397E-3</v>
      </c>
      <c r="AA646" s="13">
        <f t="shared" si="966"/>
        <v>1.6162816852315057E-3</v>
      </c>
      <c r="AB646" s="13">
        <f t="shared" si="967"/>
        <v>4.0680420690067729E-4</v>
      </c>
      <c r="AC646" s="13">
        <f t="shared" si="968"/>
        <v>7.669550227377131E-7</v>
      </c>
      <c r="AD646" s="13">
        <f t="shared" si="969"/>
        <v>1.1315281972933422E-3</v>
      </c>
      <c r="AE646" s="13">
        <f t="shared" si="970"/>
        <v>4.0410508939853407E-4</v>
      </c>
      <c r="AF646" s="13">
        <f t="shared" si="971"/>
        <v>7.2159458186026268E-5</v>
      </c>
      <c r="AG646" s="13">
        <f t="shared" si="972"/>
        <v>8.5901539678715782E-6</v>
      </c>
      <c r="AH646" s="13">
        <f t="shared" si="973"/>
        <v>2.8667354722484637E-4</v>
      </c>
      <c r="AI646" s="13">
        <f t="shared" si="974"/>
        <v>1.4430653528255954E-4</v>
      </c>
      <c r="AJ646" s="13">
        <f t="shared" si="975"/>
        <v>3.6320714497113036E-5</v>
      </c>
      <c r="AK646" s="13">
        <f t="shared" si="976"/>
        <v>6.0944077549814262E-6</v>
      </c>
      <c r="AL646" s="13">
        <f t="shared" si="977"/>
        <v>5.5151484382982914E-9</v>
      </c>
      <c r="AM646" s="13">
        <f t="shared" si="978"/>
        <v>1.1391836833682604E-4</v>
      </c>
      <c r="AN646" s="13">
        <f t="shared" si="979"/>
        <v>4.0683910954234853E-5</v>
      </c>
      <c r="AO646" s="13">
        <f t="shared" si="980"/>
        <v>7.2647661421825564E-6</v>
      </c>
      <c r="AP646" s="13">
        <f t="shared" si="981"/>
        <v>8.6482716570637247E-7</v>
      </c>
      <c r="AQ646" s="13">
        <f t="shared" si="982"/>
        <v>7.7214394645229815E-8</v>
      </c>
      <c r="AR646" s="13">
        <f t="shared" si="983"/>
        <v>2.0476067623696866E-5</v>
      </c>
      <c r="AS646" s="13">
        <f t="shared" si="984"/>
        <v>1.0307300424442467E-5</v>
      </c>
      <c r="AT646" s="13">
        <f t="shared" si="985"/>
        <v>2.5942589170969584E-6</v>
      </c>
      <c r="AU646" s="13">
        <f t="shared" si="986"/>
        <v>4.3530177976102647E-7</v>
      </c>
      <c r="AV646" s="13">
        <f t="shared" si="987"/>
        <v>5.4780858094291152E-8</v>
      </c>
      <c r="AW646" s="13">
        <f t="shared" si="988"/>
        <v>2.7541147020344678E-11</v>
      </c>
      <c r="AX646" s="13">
        <f t="shared" si="989"/>
        <v>9.5574246960638205E-6</v>
      </c>
      <c r="AY646" s="13">
        <f t="shared" si="990"/>
        <v>3.413263558487684E-6</v>
      </c>
      <c r="AZ646" s="13">
        <f t="shared" si="991"/>
        <v>6.094930637799404E-7</v>
      </c>
      <c r="BA646" s="13">
        <f t="shared" si="992"/>
        <v>7.2556521235539787E-8</v>
      </c>
      <c r="BB646" s="13">
        <f t="shared" si="993"/>
        <v>6.4780664702987672E-9</v>
      </c>
      <c r="BC646" s="13">
        <f t="shared" si="994"/>
        <v>4.6270515155904236E-10</v>
      </c>
      <c r="BD646" s="13">
        <f t="shared" si="995"/>
        <v>1.2187769834042913E-6</v>
      </c>
      <c r="BE646" s="13">
        <f t="shared" si="996"/>
        <v>6.1351138066204987E-7</v>
      </c>
      <c r="BF646" s="13">
        <f t="shared" si="997"/>
        <v>1.5441554087709449E-7</v>
      </c>
      <c r="BG646" s="13">
        <f t="shared" si="998"/>
        <v>2.5910042873353095E-8</v>
      </c>
      <c r="BH646" s="13">
        <f t="shared" si="999"/>
        <v>3.2606675365337785E-9</v>
      </c>
      <c r="BI646" s="13">
        <f t="shared" si="1000"/>
        <v>3.2827279632916642E-10</v>
      </c>
      <c r="BJ646" s="14">
        <f t="shared" si="1001"/>
        <v>0.30019464797835943</v>
      </c>
      <c r="BK646" s="14">
        <f t="shared" si="1002"/>
        <v>0.50246838637037983</v>
      </c>
      <c r="BL646" s="14">
        <f t="shared" si="1003"/>
        <v>0.19412838344037225</v>
      </c>
      <c r="BM646" s="14">
        <f t="shared" si="1004"/>
        <v>5.6512643216339704E-2</v>
      </c>
      <c r="BN646" s="14">
        <f t="shared" si="1005"/>
        <v>0.94348620139408523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1.2417</v>
      </c>
      <c r="F647" s="10">
        <f>VLOOKUP(B647,home!$B$2:$E$405,3,FALSE)</f>
        <v>0.57520000000000004</v>
      </c>
      <c r="G647" s="10">
        <f>VLOOKUP(C647,away!$B$2:$E$405,4,FALSE)</f>
        <v>0.70469999999999999</v>
      </c>
      <c r="H647" s="10">
        <f>VLOOKUP(A647,away!$A$2:$E$405,3,FALSE)</f>
        <v>0.875</v>
      </c>
      <c r="I647" s="10">
        <f>VLOOKUP(C647,away!$B$2:$E$405,3,FALSE)</f>
        <v>0.57140000000000002</v>
      </c>
      <c r="J647" s="10">
        <f>VLOOKUP(B647,home!$B$2:$E$405,4,FALSE)</f>
        <v>0.81630000000000003</v>
      </c>
      <c r="K647" s="12">
        <f t="shared" si="950"/>
        <v>0.50331494944800004</v>
      </c>
      <c r="L647" s="12">
        <f t="shared" si="951"/>
        <v>0.40812959250000003</v>
      </c>
      <c r="M647" s="13">
        <f t="shared" si="952"/>
        <v>0.40194318067872176</v>
      </c>
      <c r="N647" s="13">
        <f t="shared" si="953"/>
        <v>0.20230401166427919</v>
      </c>
      <c r="O647" s="13">
        <f t="shared" si="954"/>
        <v>0.1640449065385606</v>
      </c>
      <c r="P647" s="13">
        <f t="shared" si="955"/>
        <v>8.2566253841657514E-2</v>
      </c>
      <c r="Q647" s="13">
        <f t="shared" si="956"/>
        <v>5.0911316701967149E-2</v>
      </c>
      <c r="R647" s="13">
        <f t="shared" si="957"/>
        <v>3.3475790428641662E-2</v>
      </c>
      <c r="S647" s="13">
        <f t="shared" si="958"/>
        <v>4.240143010968314E-3</v>
      </c>
      <c r="T647" s="13">
        <f t="shared" si="959"/>
        <v>2.0778414939212297E-2</v>
      </c>
      <c r="U647" s="13">
        <f t="shared" si="960"/>
        <v>1.6848865767323622E-2</v>
      </c>
      <c r="V647" s="13">
        <f t="shared" si="961"/>
        <v>9.6777836878826965E-5</v>
      </c>
      <c r="W647" s="13">
        <f t="shared" si="962"/>
        <v>8.5414755973939049E-3</v>
      </c>
      <c r="X647" s="13">
        <f t="shared" si="963"/>
        <v>3.4860289549130691E-3</v>
      </c>
      <c r="Y647" s="13">
        <f t="shared" si="964"/>
        <v>7.113757884059359E-4</v>
      </c>
      <c r="Z647" s="13">
        <f t="shared" si="965"/>
        <v>4.5541535687523083E-3</v>
      </c>
      <c r="AA647" s="13">
        <f t="shared" si="966"/>
        <v>2.292173573234997E-3</v>
      </c>
      <c r="AB647" s="13">
        <f t="shared" si="967"/>
        <v>5.7684261306940713E-4</v>
      </c>
      <c r="AC647" s="13">
        <f t="shared" si="968"/>
        <v>1.2424926939441476E-6</v>
      </c>
      <c r="AD647" s="13">
        <f t="shared" si="969"/>
        <v>1.0747630896284096E-3</v>
      </c>
      <c r="AE647" s="13">
        <f t="shared" si="970"/>
        <v>4.3864262180408385E-4</v>
      </c>
      <c r="AF647" s="13">
        <f t="shared" si="971"/>
        <v>8.9511517245016177E-5</v>
      </c>
      <c r="AG647" s="13">
        <f t="shared" si="972"/>
        <v>1.2177433019088394E-5</v>
      </c>
      <c r="AH647" s="13">
        <f t="shared" si="973"/>
        <v>4.6467121004932504E-4</v>
      </c>
      <c r="AI647" s="13">
        <f t="shared" si="974"/>
        <v>2.3387596659591703E-4</v>
      </c>
      <c r="AJ647" s="13">
        <f t="shared" si="975"/>
        <v>5.8856635152163069E-5</v>
      </c>
      <c r="AK647" s="13">
        <f t="shared" si="976"/>
        <v>9.8744747820967797E-6</v>
      </c>
      <c r="AL647" s="13">
        <f t="shared" si="977"/>
        <v>1.0209200911568374E-8</v>
      </c>
      <c r="AM647" s="13">
        <f t="shared" si="978"/>
        <v>1.0818886602497991E-4</v>
      </c>
      <c r="AN647" s="13">
        <f t="shared" si="979"/>
        <v>4.4155077803812146E-5</v>
      </c>
      <c r="AO647" s="13">
        <f t="shared" si="980"/>
        <v>9.0104969554378233E-6</v>
      </c>
      <c r="AP647" s="13">
        <f t="shared" si="981"/>
        <v>1.225816816881777E-6</v>
      </c>
      <c r="AQ647" s="13">
        <f t="shared" si="982"/>
        <v>1.2507302948840166E-7</v>
      </c>
      <c r="AR647" s="13">
        <f t="shared" si="983"/>
        <v>3.79292143207826E-5</v>
      </c>
      <c r="AS647" s="13">
        <f t="shared" si="984"/>
        <v>1.9090340588467052E-5</v>
      </c>
      <c r="AT647" s="13">
        <f t="shared" si="985"/>
        <v>4.8042269041146991E-6</v>
      </c>
      <c r="AU647" s="13">
        <f t="shared" si="986"/>
        <v>8.060130737937373E-7</v>
      </c>
      <c r="AV647" s="13">
        <f t="shared" si="987"/>
        <v>1.0141960737273048E-7</v>
      </c>
      <c r="AW647" s="13">
        <f t="shared" si="988"/>
        <v>5.8254189653929934E-11</v>
      </c>
      <c r="AX647" s="13">
        <f t="shared" si="989"/>
        <v>9.0755122723665317E-6</v>
      </c>
      <c r="AY647" s="13">
        <f t="shared" si="990"/>
        <v>3.7039851254497022E-6</v>
      </c>
      <c r="AZ647" s="13">
        <f t="shared" si="991"/>
        <v>7.5585296993792414E-7</v>
      </c>
      <c r="BA647" s="13">
        <f t="shared" si="992"/>
        <v>1.028286548702266E-7</v>
      </c>
      <c r="BB647" s="13">
        <f t="shared" si="993"/>
        <v>1.0491854252377179E-8</v>
      </c>
      <c r="BC647" s="13">
        <f t="shared" si="994"/>
        <v>8.564072401184184E-10</v>
      </c>
      <c r="BD647" s="13">
        <f t="shared" si="995"/>
        <v>2.5800057974310267E-6</v>
      </c>
      <c r="BE647" s="13">
        <f t="shared" si="996"/>
        <v>1.2985554875095443E-6</v>
      </c>
      <c r="BF647" s="13">
        <f t="shared" si="997"/>
        <v>3.2679119477564466E-7</v>
      </c>
      <c r="BG647" s="13">
        <f t="shared" si="998"/>
        <v>5.4826297892851715E-8</v>
      </c>
      <c r="BH647" s="13">
        <f t="shared" si="999"/>
        <v>6.8987238380904115E-9</v>
      </c>
      <c r="BI647" s="13">
        <f t="shared" si="1000"/>
        <v>6.9444616796483792E-10</v>
      </c>
      <c r="BJ647" s="14">
        <f t="shared" si="1001"/>
        <v>0.28852407316578277</v>
      </c>
      <c r="BK647" s="14">
        <f t="shared" si="1002"/>
        <v>0.48885131205524673</v>
      </c>
      <c r="BL647" s="14">
        <f t="shared" si="1003"/>
        <v>0.21807285619385189</v>
      </c>
      <c r="BM647" s="14">
        <f t="shared" si="1004"/>
        <v>6.4753231202934733E-2</v>
      </c>
      <c r="BN647" s="14">
        <f t="shared" si="1005"/>
        <v>0.9352454598538279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</v>
      </c>
      <c r="F648" s="10">
        <f>VLOOKUP(B648,home!$B$2:$E$405,3,FALSE)</f>
        <v>0.33329999999999999</v>
      </c>
      <c r="G648" s="10">
        <f>VLOOKUP(C648,away!$B$2:$E$405,4,FALSE)</f>
        <v>1.1429</v>
      </c>
      <c r="H648" s="10">
        <f>VLOOKUP(A648,away!$A$2:$E$405,3,FALSE)</f>
        <v>1.1161000000000001</v>
      </c>
      <c r="I648" s="10">
        <f>VLOOKUP(C648,away!$B$2:$E$405,3,FALSE)</f>
        <v>1.4079999999999999</v>
      </c>
      <c r="J648" s="10">
        <f>VLOOKUP(B648,home!$B$2:$E$405,4,FALSE)</f>
        <v>0.78400000000000003</v>
      </c>
      <c r="K648" s="12">
        <f t="shared" si="950"/>
        <v>0.57139285500000003</v>
      </c>
      <c r="L648" s="12">
        <f t="shared" si="951"/>
        <v>1.2320315392000001</v>
      </c>
      <c r="M648" s="13">
        <f t="shared" si="952"/>
        <v>0.16473380774884086</v>
      </c>
      <c r="N648" s="13">
        <f t="shared" si="953"/>
        <v>9.4127720724631297E-2</v>
      </c>
      <c r="O648" s="13">
        <f t="shared" si="954"/>
        <v>0.2029572467190813</v>
      </c>
      <c r="P648" s="13">
        <f t="shared" si="955"/>
        <v>0.11596832064575524</v>
      </c>
      <c r="Q648" s="13">
        <f t="shared" si="956"/>
        <v>2.6891953539744873E-2</v>
      </c>
      <c r="R648" s="13">
        <f t="shared" si="957"/>
        <v>0.12502486453355197</v>
      </c>
      <c r="S648" s="13">
        <f t="shared" si="958"/>
        <v>2.0409671179793597E-2</v>
      </c>
      <c r="T648" s="13">
        <f t="shared" si="959"/>
        <v>3.3131734911666766E-2</v>
      </c>
      <c r="U648" s="13">
        <f t="shared" si="960"/>
        <v>7.1438314291814506E-2</v>
      </c>
      <c r="V648" s="13">
        <f t="shared" si="961"/>
        <v>1.596430915492032E-3</v>
      </c>
      <c r="W648" s="13">
        <f t="shared" si="962"/>
        <v>5.1219567032007272E-3</v>
      </c>
      <c r="X648" s="13">
        <f t="shared" si="963"/>
        <v>6.3104122007601503E-3</v>
      </c>
      <c r="Y648" s="13">
        <f t="shared" si="964"/>
        <v>3.8873134283444943E-3</v>
      </c>
      <c r="Z648" s="13">
        <f t="shared" si="965"/>
        <v>5.1344858763181171E-2</v>
      </c>
      <c r="AA648" s="13">
        <f t="shared" si="966"/>
        <v>2.9338085438265857E-2</v>
      </c>
      <c r="AB648" s="13">
        <f t="shared" si="967"/>
        <v>8.3817861994023284E-3</v>
      </c>
      <c r="AC648" s="13">
        <f t="shared" si="968"/>
        <v>7.0240367940608447E-5</v>
      </c>
      <c r="AD648" s="13">
        <f t="shared" si="969"/>
        <v>7.3166236595706262E-4</v>
      </c>
      <c r="AE648" s="13">
        <f t="shared" si="970"/>
        <v>9.0143111090479366E-4</v>
      </c>
      <c r="AF648" s="13">
        <f t="shared" si="971"/>
        <v>5.5529577952539955E-4</v>
      </c>
      <c r="AG648" s="13">
        <f t="shared" si="972"/>
        <v>2.2804730465331394E-4</v>
      </c>
      <c r="AH648" s="13">
        <f t="shared" si="973"/>
        <v>1.5814621343002183E-2</v>
      </c>
      <c r="AI648" s="13">
        <f t="shared" si="974"/>
        <v>9.0363616399219519E-3</v>
      </c>
      <c r="AJ648" s="13">
        <f t="shared" si="975"/>
        <v>2.5816562381237433E-3</v>
      </c>
      <c r="AK648" s="13">
        <f t="shared" si="976"/>
        <v>4.9171330951002857E-4</v>
      </c>
      <c r="AL648" s="13">
        <f t="shared" si="977"/>
        <v>1.9778957635779218E-6</v>
      </c>
      <c r="AM648" s="13">
        <f t="shared" si="978"/>
        <v>8.3613329636052206E-5</v>
      </c>
      <c r="AN648" s="13">
        <f t="shared" si="979"/>
        <v>1.0301425920914239E-4</v>
      </c>
      <c r="AO648" s="13">
        <f t="shared" si="980"/>
        <v>6.3458408166493756E-5</v>
      </c>
      <c r="AP648" s="13">
        <f t="shared" si="981"/>
        <v>2.6060920096182378E-5</v>
      </c>
      <c r="AQ648" s="13">
        <f t="shared" si="982"/>
        <v>8.026968874766951E-6</v>
      </c>
      <c r="AR648" s="13">
        <f t="shared" si="983"/>
        <v>3.8968224550168266E-3</v>
      </c>
      <c r="AS648" s="13">
        <f t="shared" si="984"/>
        <v>2.2266165080001734E-3</v>
      </c>
      <c r="AT648" s="13">
        <f t="shared" si="985"/>
        <v>6.3613638174817477E-4</v>
      </c>
      <c r="AU648" s="13">
        <f t="shared" si="986"/>
        <v>1.2116126111215317E-4</v>
      </c>
      <c r="AV648" s="13">
        <f t="shared" si="987"/>
        <v>1.7307669725568415E-5</v>
      </c>
      <c r="AW648" s="13">
        <f t="shared" si="988"/>
        <v>3.867742303122748E-8</v>
      </c>
      <c r="AX648" s="13">
        <f t="shared" si="989"/>
        <v>7.9626765227999906E-6</v>
      </c>
      <c r="AY648" s="13">
        <f t="shared" si="990"/>
        <v>9.8102686125369774E-6</v>
      </c>
      <c r="AZ648" s="13">
        <f t="shared" si="991"/>
        <v>6.0432801693346921E-6</v>
      </c>
      <c r="BA648" s="13">
        <f t="shared" si="992"/>
        <v>2.4818372562807522E-6</v>
      </c>
      <c r="BB648" s="13">
        <f t="shared" si="993"/>
        <v>7.6442544372487037E-7</v>
      </c>
      <c r="BC648" s="13">
        <f t="shared" si="994"/>
        <v>1.883592512071988E-7</v>
      </c>
      <c r="BD648" s="13">
        <f t="shared" si="995"/>
        <v>8.001680278739181E-4</v>
      </c>
      <c r="BE648" s="13">
        <f t="shared" si="996"/>
        <v>4.5721029392659763E-4</v>
      </c>
      <c r="BF648" s="13">
        <f t="shared" si="997"/>
        <v>1.3062334759105391E-4</v>
      </c>
      <c r="BG648" s="13">
        <f t="shared" si="998"/>
        <v>2.4879082503236556E-5</v>
      </c>
      <c r="BH648" s="13">
        <f t="shared" si="999"/>
        <v>3.5539324953262201E-6</v>
      </c>
      <c r="BI648" s="13">
        <f t="shared" si="1000"/>
        <v>4.0613832699634482E-7</v>
      </c>
      <c r="BJ648" s="14">
        <f t="shared" si="1001"/>
        <v>0.17219895280262743</v>
      </c>
      <c r="BK648" s="14">
        <f t="shared" si="1002"/>
        <v>0.30279025902219842</v>
      </c>
      <c r="BL648" s="14">
        <f t="shared" si="1003"/>
        <v>0.47337953481099393</v>
      </c>
      <c r="BM648" s="14">
        <f t="shared" si="1004"/>
        <v>0.26999991989620592</v>
      </c>
      <c r="BN648" s="14">
        <f t="shared" si="1005"/>
        <v>0.7297039139116055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</v>
      </c>
      <c r="F649" s="10">
        <f>VLOOKUP(B649,home!$B$2:$E$405,3,FALSE)</f>
        <v>0.57140000000000002</v>
      </c>
      <c r="G649" s="10">
        <f>VLOOKUP(C649,away!$B$2:$E$405,4,FALSE)</f>
        <v>0.85709999999999997</v>
      </c>
      <c r="H649" s="10">
        <f>VLOOKUP(A649,away!$A$2:$E$405,3,FALSE)</f>
        <v>1.1161000000000001</v>
      </c>
      <c r="I649" s="10">
        <f>VLOOKUP(C649,away!$B$2:$E$405,3,FALSE)</f>
        <v>1.024</v>
      </c>
      <c r="J649" s="10">
        <f>VLOOKUP(B649,home!$B$2:$E$405,4,FALSE)</f>
        <v>0.76800000000000002</v>
      </c>
      <c r="K649" s="12">
        <f t="shared" si="950"/>
        <v>0.73462041</v>
      </c>
      <c r="L649" s="12">
        <f t="shared" si="951"/>
        <v>0.87773675520000005</v>
      </c>
      <c r="M649" s="13">
        <f t="shared" si="952"/>
        <v>0.19941700082183006</v>
      </c>
      <c r="N649" s="13">
        <f t="shared" si="953"/>
        <v>0.14649579890470316</v>
      </c>
      <c r="O649" s="13">
        <f t="shared" si="954"/>
        <v>0.17503563123306887</v>
      </c>
      <c r="P649" s="13">
        <f t="shared" si="955"/>
        <v>0.12858474718104587</v>
      </c>
      <c r="Q649" s="13">
        <f t="shared" si="956"/>
        <v>5.3809401927325272E-2</v>
      </c>
      <c r="R649" s="13">
        <f t="shared" si="957"/>
        <v>7.6817603501448811E-2</v>
      </c>
      <c r="S649" s="13">
        <f t="shared" si="958"/>
        <v>2.0727968452381194E-2</v>
      </c>
      <c r="T649" s="13">
        <f t="shared" si="959"/>
        <v>4.7230489846943113E-2</v>
      </c>
      <c r="U649" s="13">
        <f t="shared" si="960"/>
        <v>5.6431779379451763E-2</v>
      </c>
      <c r="V649" s="13">
        <f t="shared" si="961"/>
        <v>1.485051465043932E-3</v>
      </c>
      <c r="W649" s="13">
        <f t="shared" si="962"/>
        <v>1.3176494968568831E-2</v>
      </c>
      <c r="X649" s="13">
        <f t="shared" si="963"/>
        <v>1.1565493938620733E-2</v>
      </c>
      <c r="Y649" s="13">
        <f t="shared" si="964"/>
        <v>5.0757295609851144E-3</v>
      </c>
      <c r="Z649" s="13">
        <f t="shared" si="965"/>
        <v>2.2475211346533953E-2</v>
      </c>
      <c r="AA649" s="13">
        <f t="shared" si="966"/>
        <v>1.6510748974227423E-2</v>
      </c>
      <c r="AB649" s="13">
        <f t="shared" si="967"/>
        <v>6.0645665904270132E-3</v>
      </c>
      <c r="AC649" s="13">
        <f t="shared" si="968"/>
        <v>5.9847883579559113E-5</v>
      </c>
      <c r="AD649" s="13">
        <f t="shared" si="969"/>
        <v>2.4199305340432422E-3</v>
      </c>
      <c r="AE649" s="13">
        <f t="shared" si="970"/>
        <v>2.1240619747605188E-3</v>
      </c>
      <c r="AF649" s="13">
        <f t="shared" si="971"/>
        <v>9.3218363278500089E-4</v>
      </c>
      <c r="AG649" s="13">
        <f t="shared" si="972"/>
        <v>2.7273727903041846E-4</v>
      </c>
      <c r="AH649" s="13">
        <f t="shared" si="973"/>
        <v>4.9318297699352332E-3</v>
      </c>
      <c r="AI649" s="13">
        <f t="shared" si="974"/>
        <v>3.6230228076400265E-3</v>
      </c>
      <c r="AJ649" s="13">
        <f t="shared" si="975"/>
        <v>1.3307732501939334E-3</v>
      </c>
      <c r="AK649" s="13">
        <f t="shared" si="976"/>
        <v>3.2587106355816674E-4</v>
      </c>
      <c r="AL649" s="13">
        <f t="shared" si="977"/>
        <v>1.5436045969368236E-6</v>
      </c>
      <c r="AM649" s="13">
        <f t="shared" si="978"/>
        <v>3.5554607221807331E-4</v>
      </c>
      <c r="AN649" s="13">
        <f t="shared" si="979"/>
        <v>3.1207585575279652E-4</v>
      </c>
      <c r="AO649" s="13">
        <f t="shared" si="980"/>
        <v>1.3696022450236141E-4</v>
      </c>
      <c r="AP649" s="13">
        <f t="shared" si="981"/>
        <v>4.0071674348722096E-5</v>
      </c>
      <c r="AQ649" s="13">
        <f t="shared" si="982"/>
        <v>8.7930953545695996E-6</v>
      </c>
      <c r="AR649" s="13">
        <f t="shared" si="983"/>
        <v>8.6576965189234312E-4</v>
      </c>
      <c r="AS649" s="13">
        <f t="shared" si="984"/>
        <v>6.3601205663871047E-4</v>
      </c>
      <c r="AT649" s="13">
        <f t="shared" si="985"/>
        <v>2.3361371890643628E-4</v>
      </c>
      <c r="AU649" s="13">
        <f t="shared" si="986"/>
        <v>5.7205801988223673E-5</v>
      </c>
      <c r="AV649" s="13">
        <f t="shared" si="987"/>
        <v>1.050613742774192E-5</v>
      </c>
      <c r="AW649" s="13">
        <f t="shared" si="988"/>
        <v>2.7647816444189872E-8</v>
      </c>
      <c r="AX649" s="13">
        <f t="shared" si="989"/>
        <v>4.3531900224455087E-5</v>
      </c>
      <c r="AY649" s="13">
        <f t="shared" si="990"/>
        <v>3.8209548850703363E-5</v>
      </c>
      <c r="AZ649" s="13">
        <f t="shared" si="991"/>
        <v>1.6768962712936127E-5</v>
      </c>
      <c r="BA649" s="13">
        <f t="shared" si="992"/>
        <v>4.9062449732407828E-6</v>
      </c>
      <c r="BB649" s="13">
        <f t="shared" si="993"/>
        <v>1.0765978857571687E-6</v>
      </c>
      <c r="BC649" s="13">
        <f t="shared" si="994"/>
        <v>1.889939069799356E-7</v>
      </c>
      <c r="BD649" s="13">
        <f t="shared" si="995"/>
        <v>1.2665297416710307E-4</v>
      </c>
      <c r="BE649" s="13">
        <f t="shared" si="996"/>
        <v>9.304185981035668E-5</v>
      </c>
      <c r="BF649" s="13">
        <f t="shared" si="997"/>
        <v>3.4175224600523364E-5</v>
      </c>
      <c r="BG649" s="13">
        <f t="shared" si="998"/>
        <v>8.3686058359595214E-6</v>
      </c>
      <c r="BH649" s="13">
        <f t="shared" si="999"/>
        <v>1.5369371625852438E-6</v>
      </c>
      <c r="BI649" s="13">
        <f t="shared" si="1000"/>
        <v>2.2581308170452179E-7</v>
      </c>
      <c r="BJ649" s="14">
        <f t="shared" si="1001"/>
        <v>0.28406045173849592</v>
      </c>
      <c r="BK649" s="14">
        <f t="shared" si="1002"/>
        <v>0.3503143689573282</v>
      </c>
      <c r="BL649" s="14">
        <f t="shared" si="1003"/>
        <v>0.343138935351463</v>
      </c>
      <c r="BM649" s="14">
        <f t="shared" si="1004"/>
        <v>0.21979060192336478</v>
      </c>
      <c r="BN649" s="14">
        <f t="shared" si="1005"/>
        <v>0.78016018356942207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</v>
      </c>
      <c r="F650" s="10">
        <f>VLOOKUP(B650,home!$B$2:$E$405,3,FALSE)</f>
        <v>1.0476000000000001</v>
      </c>
      <c r="G650" s="10">
        <f>VLOOKUP(C650,away!$B$2:$E$405,4,FALSE)</f>
        <v>0.58330000000000004</v>
      </c>
      <c r="H650" s="10">
        <f>VLOOKUP(A650,away!$A$2:$E$405,3,FALSE)</f>
        <v>1.1161000000000001</v>
      </c>
      <c r="I650" s="10">
        <f>VLOOKUP(C650,away!$B$2:$E$405,3,FALSE)</f>
        <v>1.008</v>
      </c>
      <c r="J650" s="10">
        <f>VLOOKUP(B650,home!$B$2:$E$405,4,FALSE)</f>
        <v>0.76800000000000002</v>
      </c>
      <c r="K650" s="12">
        <f t="shared" si="950"/>
        <v>0.91659762000000011</v>
      </c>
      <c r="L650" s="12">
        <f t="shared" si="951"/>
        <v>0.86402211840000009</v>
      </c>
      <c r="M650" s="13">
        <f t="shared" si="952"/>
        <v>0.16853366811124518</v>
      </c>
      <c r="N650" s="13">
        <f t="shared" si="953"/>
        <v>0.15447755908063723</v>
      </c>
      <c r="O650" s="13">
        <f t="shared" si="954"/>
        <v>0.14561681694320058</v>
      </c>
      <c r="P650" s="13">
        <f t="shared" si="955"/>
        <v>0.13347202784211332</v>
      </c>
      <c r="Q650" s="13">
        <f t="shared" si="956"/>
        <v>7.0796881498360748E-2</v>
      </c>
      <c r="R650" s="13">
        <f t="shared" si="957"/>
        <v>6.2908075324964591E-2</v>
      </c>
      <c r="S650" s="13">
        <f t="shared" si="958"/>
        <v>2.6426147392292491E-2</v>
      </c>
      <c r="T650" s="13">
        <f t="shared" si="959"/>
        <v>6.1170071528327409E-2</v>
      </c>
      <c r="U650" s="13">
        <f t="shared" si="960"/>
        <v>5.7661392121643271E-2</v>
      </c>
      <c r="V650" s="13">
        <f t="shared" si="961"/>
        <v>2.3253853336728907E-3</v>
      </c>
      <c r="W650" s="13">
        <f t="shared" si="962"/>
        <v>2.1630751028273169E-2</v>
      </c>
      <c r="X650" s="13">
        <f t="shared" si="963"/>
        <v>1.8689447326031561E-2</v>
      </c>
      <c r="Y650" s="13">
        <f t="shared" si="964"/>
        <v>8.0740479351815025E-3</v>
      </c>
      <c r="Z650" s="13">
        <f t="shared" si="965"/>
        <v>1.8117989502247567E-2</v>
      </c>
      <c r="AA650" s="13">
        <f t="shared" si="966"/>
        <v>1.6606906056945106E-2</v>
      </c>
      <c r="AB650" s="13">
        <f t="shared" si="967"/>
        <v>7.6109252836797344E-3</v>
      </c>
      <c r="AC650" s="13">
        <f t="shared" si="968"/>
        <v>1.1510085027742031E-4</v>
      </c>
      <c r="AD650" s="13">
        <f t="shared" si="969"/>
        <v>4.9566737278319353E-3</v>
      </c>
      <c r="AE650" s="13">
        <f t="shared" si="970"/>
        <v>4.2826757345389736E-3</v>
      </c>
      <c r="AF650" s="13">
        <f t="shared" si="971"/>
        <v>1.8501632802883201E-3</v>
      </c>
      <c r="AG650" s="13">
        <f t="shared" si="972"/>
        <v>5.3286066560686934E-4</v>
      </c>
      <c r="AH650" s="13">
        <f t="shared" si="973"/>
        <v>3.913585917720226E-3</v>
      </c>
      <c r="AI650" s="13">
        <f t="shared" si="974"/>
        <v>3.5871835378478746E-3</v>
      </c>
      <c r="AJ650" s="13">
        <f t="shared" si="975"/>
        <v>1.6440019466472712E-3</v>
      </c>
      <c r="AK650" s="13">
        <f t="shared" si="976"/>
        <v>5.0229609052408536E-4</v>
      </c>
      <c r="AL650" s="13">
        <f t="shared" si="977"/>
        <v>3.6462136177415139E-6</v>
      </c>
      <c r="AM650" s="13">
        <f t="shared" si="978"/>
        <v>9.0865506840945623E-4</v>
      </c>
      <c r="AN650" s="13">
        <f t="shared" si="979"/>
        <v>7.8509807710203528E-4</v>
      </c>
      <c r="AO650" s="13">
        <f t="shared" si="980"/>
        <v>3.3917105186473352E-4</v>
      </c>
      <c r="AP650" s="13">
        <f t="shared" si="981"/>
        <v>9.76837635773745E-5</v>
      </c>
      <c r="AQ650" s="13">
        <f t="shared" si="982"/>
        <v>2.1100233084851965E-5</v>
      </c>
      <c r="AR650" s="13">
        <f t="shared" si="983"/>
        <v>6.7628495903380775E-4</v>
      </c>
      <c r="AS650" s="13">
        <f t="shared" si="984"/>
        <v>6.1988118389218563E-4</v>
      </c>
      <c r="AT650" s="13">
        <f t="shared" si="985"/>
        <v>2.8409080891917988E-4</v>
      </c>
      <c r="AU650" s="13">
        <f t="shared" si="986"/>
        <v>8.6798986439731715E-5</v>
      </c>
      <c r="AV650" s="13">
        <f t="shared" si="987"/>
        <v>1.9889936097267591E-5</v>
      </c>
      <c r="AW650" s="13">
        <f t="shared" si="988"/>
        <v>8.0212710769631882E-8</v>
      </c>
      <c r="AX650" s="13">
        <f t="shared" si="989"/>
        <v>1.388118455175074E-4</v>
      </c>
      <c r="AY650" s="13">
        <f t="shared" si="990"/>
        <v>1.1993650482305029E-4</v>
      </c>
      <c r="AZ650" s="13">
        <f t="shared" si="991"/>
        <v>5.1813896485351869E-5</v>
      </c>
      <c r="BA650" s="13">
        <f t="shared" si="992"/>
        <v>1.4922784201277353E-5</v>
      </c>
      <c r="BB650" s="13">
        <f t="shared" si="993"/>
        <v>3.2234039045034274E-6</v>
      </c>
      <c r="BC650" s="13">
        <f t="shared" si="994"/>
        <v>5.570184540055767E-7</v>
      </c>
      <c r="BD650" s="13">
        <f t="shared" si="995"/>
        <v>9.7387527157741282E-5</v>
      </c>
      <c r="BE650" s="13">
        <f t="shared" si="996"/>
        <v>8.9265175610471023E-5</v>
      </c>
      <c r="BF650" s="13">
        <f t="shared" si="997"/>
        <v>4.0910123756719898E-5</v>
      </c>
      <c r="BG650" s="13">
        <f t="shared" si="998"/>
        <v>1.2499374023104977E-5</v>
      </c>
      <c r="BH650" s="13">
        <f t="shared" si="999"/>
        <v>2.8642241202669618E-6</v>
      </c>
      <c r="BI650" s="13">
        <f t="shared" si="1000"/>
        <v>5.2506820235665838E-7</v>
      </c>
      <c r="BJ650" s="14">
        <f t="shared" si="1001"/>
        <v>0.34894210545250193</v>
      </c>
      <c r="BK650" s="14">
        <f t="shared" si="1002"/>
        <v>0.33099591224804209</v>
      </c>
      <c r="BL650" s="14">
        <f t="shared" si="1003"/>
        <v>0.30198158059042557</v>
      </c>
      <c r="BM650" s="14">
        <f t="shared" si="1004"/>
        <v>0.26411270270058312</v>
      </c>
      <c r="BN650" s="14">
        <f t="shared" si="1005"/>
        <v>0.73580502880052157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</v>
      </c>
      <c r="F651" s="10">
        <f>VLOOKUP(B651,home!$B$2:$E$405,3,FALSE)</f>
        <v>1</v>
      </c>
      <c r="G651" s="10">
        <f>VLOOKUP(C651,away!$B$2:$E$405,4,FALSE)</f>
        <v>1.2222</v>
      </c>
      <c r="H651" s="10">
        <f>VLOOKUP(A651,away!$A$2:$E$405,3,FALSE)</f>
        <v>1.1161000000000001</v>
      </c>
      <c r="I651" s="10">
        <f>VLOOKUP(C651,away!$B$2:$E$405,3,FALSE)</f>
        <v>0.89600000000000002</v>
      </c>
      <c r="J651" s="10">
        <f>VLOOKUP(B651,home!$B$2:$E$405,4,FALSE)</f>
        <v>0.74660000000000004</v>
      </c>
      <c r="K651" s="12">
        <f t="shared" si="950"/>
        <v>1.8332999999999999</v>
      </c>
      <c r="L651" s="12">
        <f t="shared" si="951"/>
        <v>0.74661911296000005</v>
      </c>
      <c r="M651" s="13">
        <f t="shared" si="952"/>
        <v>7.5780133405630321E-2</v>
      </c>
      <c r="N651" s="13">
        <f t="shared" si="953"/>
        <v>0.13892771857254207</v>
      </c>
      <c r="O651" s="13">
        <f t="shared" si="954"/>
        <v>5.6578895983302173E-2</v>
      </c>
      <c r="P651" s="13">
        <f t="shared" si="955"/>
        <v>0.10372609000618788</v>
      </c>
      <c r="Q651" s="13">
        <f t="shared" si="956"/>
        <v>0.1273480932295207</v>
      </c>
      <c r="R651" s="13">
        <f t="shared" si="957"/>
        <v>2.1121442565654586E-2</v>
      </c>
      <c r="S651" s="13">
        <f t="shared" si="958"/>
        <v>3.5494466901969085E-2</v>
      </c>
      <c r="T651" s="13">
        <f t="shared" si="959"/>
        <v>9.5080520404172128E-2</v>
      </c>
      <c r="U651" s="13">
        <f t="shared" si="960"/>
        <v>3.8721940655614559E-2</v>
      </c>
      <c r="V651" s="13">
        <f t="shared" si="961"/>
        <v>5.3982226140225935E-3</v>
      </c>
      <c r="W651" s="13">
        <f t="shared" si="962"/>
        <v>7.7822419772560103E-2</v>
      </c>
      <c r="X651" s="13">
        <f t="shared" si="963"/>
        <v>5.8103706018989593E-2</v>
      </c>
      <c r="Y651" s="13">
        <f t="shared" si="964"/>
        <v>2.169066872379331E-2</v>
      </c>
      <c r="Z651" s="13">
        <f t="shared" si="965"/>
        <v>5.2565575709348725E-3</v>
      </c>
      <c r="AA651" s="13">
        <f t="shared" si="966"/>
        <v>9.636846994794902E-3</v>
      </c>
      <c r="AB651" s="13">
        <f t="shared" si="967"/>
        <v>8.8336157977787488E-3</v>
      </c>
      <c r="AC651" s="13">
        <f t="shared" si="968"/>
        <v>4.6181012388362325E-4</v>
      </c>
      <c r="AD651" s="13">
        <f t="shared" si="969"/>
        <v>3.5667960542258598E-2</v>
      </c>
      <c r="AE651" s="13">
        <f t="shared" si="970"/>
        <v>2.6630381061153396E-2</v>
      </c>
      <c r="AF651" s="13">
        <f t="shared" si="971"/>
        <v>9.9413757428325669E-3</v>
      </c>
      <c r="AG651" s="13">
        <f t="shared" si="972"/>
        <v>2.4741403795719044E-3</v>
      </c>
      <c r="AH651" s="13">
        <f t="shared" si="973"/>
        <v>9.8116158770864188E-4</v>
      </c>
      <c r="AI651" s="13">
        <f t="shared" si="974"/>
        <v>1.798763538746253E-3</v>
      </c>
      <c r="AJ651" s="13">
        <f t="shared" si="975"/>
        <v>1.648836597791753E-3</v>
      </c>
      <c r="AK651" s="13">
        <f t="shared" si="976"/>
        <v>1.0076040449105404E-3</v>
      </c>
      <c r="AL651" s="13">
        <f t="shared" si="977"/>
        <v>2.5284599708642095E-5</v>
      </c>
      <c r="AM651" s="13">
        <f t="shared" si="978"/>
        <v>1.3078014412424534E-2</v>
      </c>
      <c r="AN651" s="13">
        <f t="shared" si="979"/>
        <v>9.7642955198825026E-3</v>
      </c>
      <c r="AO651" s="13">
        <f t="shared" si="980"/>
        <v>3.6451048298669878E-3</v>
      </c>
      <c r="AP651" s="13">
        <f t="shared" si="981"/>
        <v>9.071683115738343E-4</v>
      </c>
      <c r="AQ651" s="13">
        <f t="shared" si="982"/>
        <v>1.6932730002316927E-4</v>
      </c>
      <c r="AR651" s="13">
        <f t="shared" si="983"/>
        <v>1.4651079885709032E-4</v>
      </c>
      <c r="AS651" s="13">
        <f t="shared" si="984"/>
        <v>2.6859824754470369E-4</v>
      </c>
      <c r="AT651" s="13">
        <f t="shared" si="985"/>
        <v>2.4621058361185271E-4</v>
      </c>
      <c r="AU651" s="13">
        <f t="shared" si="986"/>
        <v>1.5045928764520318E-4</v>
      </c>
      <c r="AV651" s="13">
        <f t="shared" si="987"/>
        <v>6.8959253009987732E-5</v>
      </c>
      <c r="AW651" s="13">
        <f t="shared" si="988"/>
        <v>9.6136038830131684E-7</v>
      </c>
      <c r="AX651" s="13">
        <f t="shared" si="989"/>
        <v>3.9959873037163224E-3</v>
      </c>
      <c r="AY651" s="13">
        <f t="shared" si="990"/>
        <v>2.983480496100103E-3</v>
      </c>
      <c r="AZ651" s="13">
        <f t="shared" si="991"/>
        <v>1.1137617807658597E-3</v>
      </c>
      <c r="BA651" s="13">
        <f t="shared" si="992"/>
        <v>2.7718527760138545E-4</v>
      </c>
      <c r="BB651" s="13">
        <f t="shared" si="993"/>
        <v>5.1737956522079448E-5</v>
      </c>
      <c r="BC651" s="13">
        <f t="shared" si="994"/>
        <v>7.7257094409756023E-6</v>
      </c>
      <c r="BD651" s="13">
        <f t="shared" si="995"/>
        <v>1.8231293780290288E-5</v>
      </c>
      <c r="BE651" s="13">
        <f t="shared" si="996"/>
        <v>3.3423430887406188E-5</v>
      </c>
      <c r="BF651" s="13">
        <f t="shared" si="997"/>
        <v>3.0637587922940886E-5</v>
      </c>
      <c r="BG651" s="13">
        <f t="shared" si="998"/>
        <v>1.8722629979709175E-5</v>
      </c>
      <c r="BH651" s="13">
        <f t="shared" si="999"/>
        <v>8.5810493854502052E-6</v>
      </c>
      <c r="BI651" s="13">
        <f t="shared" si="1000"/>
        <v>3.1463275676691713E-6</v>
      </c>
      <c r="BJ651" s="14">
        <f t="shared" si="1001"/>
        <v>0.62968077334531203</v>
      </c>
      <c r="BK651" s="14">
        <f t="shared" si="1002"/>
        <v>0.22386948814750227</v>
      </c>
      <c r="BL651" s="14">
        <f t="shared" si="1003"/>
        <v>0.14132258825649444</v>
      </c>
      <c r="BM651" s="14">
        <f t="shared" si="1004"/>
        <v>0.47366451442169399</v>
      </c>
      <c r="BN651" s="14">
        <f t="shared" si="1005"/>
        <v>0.52348237376283779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1.6362000000000001</v>
      </c>
      <c r="F652" s="10">
        <f>VLOOKUP(B652,home!$B$2:$E$405,3,FALSE)</f>
        <v>1.1863999999999999</v>
      </c>
      <c r="G652" s="10">
        <f>VLOOKUP(C652,away!$B$2:$E$405,4,FALSE)</f>
        <v>1.6177999999999999</v>
      </c>
      <c r="H652" s="10">
        <f>VLOOKUP(A652,away!$A$2:$E$405,3,FALSE)</f>
        <v>1.1547000000000001</v>
      </c>
      <c r="I652" s="10">
        <f>VLOOKUP(C652,away!$B$2:$E$405,3,FALSE)</f>
        <v>1.0188999999999999</v>
      </c>
      <c r="J652" s="10">
        <f>VLOOKUP(B652,home!$B$2:$E$405,4,FALSE)</f>
        <v>1.1207</v>
      </c>
      <c r="K652" s="12">
        <f t="shared" si="950"/>
        <v>3.1404534287039998</v>
      </c>
      <c r="L652" s="12">
        <f t="shared" si="951"/>
        <v>1.3185302562810002</v>
      </c>
      <c r="M652" s="13">
        <f t="shared" si="952"/>
        <v>1.1574120264270524E-2</v>
      </c>
      <c r="N652" s="13">
        <f t="shared" si="953"/>
        <v>3.6347985668160811E-2</v>
      </c>
      <c r="O652" s="13">
        <f t="shared" si="954"/>
        <v>1.5260827758275733E-2</v>
      </c>
      <c r="P652" s="13">
        <f t="shared" si="955"/>
        <v>4.7925918858338204E-2</v>
      </c>
      <c r="Q652" s="13">
        <f t="shared" si="956"/>
        <v>5.7074578109029744E-2</v>
      </c>
      <c r="R652" s="13">
        <f t="shared" si="957"/>
        <v>1.0060931567589752E-2</v>
      </c>
      <c r="S652" s="13">
        <f t="shared" si="958"/>
        <v>4.9612705889763423E-2</v>
      </c>
      <c r="T652" s="13">
        <f t="shared" si="959"/>
        <v>7.5254558101228955E-2</v>
      </c>
      <c r="U652" s="13">
        <f t="shared" si="960"/>
        <v>3.1595887037393543E-2</v>
      </c>
      <c r="V652" s="13">
        <f t="shared" si="961"/>
        <v>2.2826160266034783E-2</v>
      </c>
      <c r="W652" s="13">
        <f t="shared" si="962"/>
        <v>5.9746684838112234E-2</v>
      </c>
      <c r="X652" s="13">
        <f t="shared" si="963"/>
        <v>7.8777811671536274E-2</v>
      </c>
      <c r="Y652" s="13">
        <f t="shared" si="964"/>
        <v>5.1935464106263547E-2</v>
      </c>
      <c r="Z652" s="13">
        <f t="shared" si="965"/>
        <v>4.4218808927465724E-3</v>
      </c>
      <c r="AA652" s="13">
        <f t="shared" si="966"/>
        <v>1.3886711010946679E-2</v>
      </c>
      <c r="AB652" s="13">
        <f t="shared" si="967"/>
        <v>2.1805284603874545E-2</v>
      </c>
      <c r="AC652" s="13">
        <f t="shared" si="968"/>
        <v>5.9073858302998378E-3</v>
      </c>
      <c r="AD652" s="13">
        <f t="shared" si="969"/>
        <v>4.6907920313386718E-2</v>
      </c>
      <c r="AE652" s="13">
        <f t="shared" si="970"/>
        <v>6.1849512192418528E-2</v>
      </c>
      <c r="AF652" s="13">
        <f t="shared" si="971"/>
        <v>4.0775226580962221E-2</v>
      </c>
      <c r="AG652" s="13">
        <f t="shared" si="972"/>
        <v>1.7921123317903985E-2</v>
      </c>
      <c r="AH652" s="13">
        <f t="shared" si="973"/>
        <v>1.4575959366892992E-3</v>
      </c>
      <c r="AI652" s="13">
        <f t="shared" si="974"/>
        <v>4.5775121570409277E-3</v>
      </c>
      <c r="AJ652" s="13">
        <f t="shared" si="975"/>
        <v>7.1877318742567132E-3</v>
      </c>
      <c r="AK652" s="13">
        <f t="shared" si="976"/>
        <v>7.5242457363715069E-3</v>
      </c>
      <c r="AL652" s="13">
        <f t="shared" si="977"/>
        <v>9.784480807300145E-4</v>
      </c>
      <c r="AM652" s="13">
        <f t="shared" si="978"/>
        <v>2.9462427836309854E-2</v>
      </c>
      <c r="AN652" s="13">
        <f t="shared" si="979"/>
        <v>3.8847102525670106E-2</v>
      </c>
      <c r="AO652" s="13">
        <f t="shared" si="980"/>
        <v>2.561054002447305E-2</v>
      </c>
      <c r="AP652" s="13">
        <f t="shared" si="981"/>
        <v>1.1256090633987751E-2</v>
      </c>
      <c r="AQ652" s="13">
        <f t="shared" si="982"/>
        <v>3.7103740170885088E-3</v>
      </c>
      <c r="AR652" s="13">
        <f t="shared" si="983"/>
        <v>3.8437686879141698E-4</v>
      </c>
      <c r="AS652" s="13">
        <f t="shared" si="984"/>
        <v>1.2071176555105128E-3</v>
      </c>
      <c r="AT652" s="13">
        <f t="shared" si="985"/>
        <v>1.8954483900485623E-3</v>
      </c>
      <c r="AU652" s="13">
        <f t="shared" si="986"/>
        <v>1.984189131819828E-3</v>
      </c>
      <c r="AV652" s="13">
        <f t="shared" si="987"/>
        <v>1.5578133905551979E-3</v>
      </c>
      <c r="AW652" s="13">
        <f t="shared" si="988"/>
        <v>1.1254280683844769E-4</v>
      </c>
      <c r="AX652" s="13">
        <f t="shared" si="989"/>
        <v>1.5420897086080574E-2</v>
      </c>
      <c r="AY652" s="13">
        <f t="shared" si="990"/>
        <v>2.0332919386992748E-2</v>
      </c>
      <c r="AZ652" s="13">
        <f t="shared" si="991"/>
        <v>1.3404784705136234E-2</v>
      </c>
      <c r="BA652" s="13">
        <f t="shared" si="992"/>
        <v>5.8915380708849689E-3</v>
      </c>
      <c r="BB652" s="13">
        <f t="shared" si="993"/>
        <v>1.9420428006233067E-3</v>
      </c>
      <c r="BC652" s="13">
        <f t="shared" si="994"/>
        <v>5.1212843832290362E-4</v>
      </c>
      <c r="BD652" s="13">
        <f t="shared" si="995"/>
        <v>8.4468755219339179E-5</v>
      </c>
      <c r="BE652" s="13">
        <f t="shared" si="996"/>
        <v>2.6527019194693265E-4</v>
      </c>
      <c r="BF652" s="13">
        <f t="shared" si="997"/>
        <v>4.1653434191635643E-4</v>
      </c>
      <c r="BG652" s="13">
        <f t="shared" si="998"/>
        <v>4.3603556741472852E-4</v>
      </c>
      <c r="BH652" s="13">
        <f t="shared" si="999"/>
        <v>3.4233734818111958E-4</v>
      </c>
      <c r="BI652" s="13">
        <f t="shared" si="1000"/>
        <v>2.1501889977376635E-4</v>
      </c>
      <c r="BJ652" s="14">
        <f t="shared" si="1001"/>
        <v>0.69298171042457302</v>
      </c>
      <c r="BK652" s="14">
        <f t="shared" si="1002"/>
        <v>0.15915765857642955</v>
      </c>
      <c r="BL652" s="14">
        <f t="shared" si="1003"/>
        <v>0.12214533822361645</v>
      </c>
      <c r="BM652" s="14">
        <f t="shared" si="1004"/>
        <v>0.7802418493115465</v>
      </c>
      <c r="BN652" s="14">
        <f t="shared" si="1005"/>
        <v>0.17824436222566475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1.3193999999999999</v>
      </c>
      <c r="F653" s="10">
        <f>VLOOKUP(B653,home!$B$2:$E$405,3,FALSE)</f>
        <v>0.62009999999999998</v>
      </c>
      <c r="G653" s="10">
        <f>VLOOKUP(C653,away!$B$2:$E$405,4,FALSE)</f>
        <v>0.50529999999999997</v>
      </c>
      <c r="H653" s="10">
        <f>VLOOKUP(A653,away!$A$2:$E$405,3,FALSE)</f>
        <v>1.0076000000000001</v>
      </c>
      <c r="I653" s="10">
        <f>VLOOKUP(C653,away!$B$2:$E$405,3,FALSE)</f>
        <v>0.99250000000000005</v>
      </c>
      <c r="J653" s="10">
        <f>VLOOKUP(B653,home!$B$2:$E$405,4,FALSE)</f>
        <v>0.63160000000000005</v>
      </c>
      <c r="K653" s="12">
        <f t="shared" si="950"/>
        <v>0.41341621768199993</v>
      </c>
      <c r="L653" s="12">
        <f t="shared" si="951"/>
        <v>0.63162715880000009</v>
      </c>
      <c r="M653" s="13">
        <f t="shared" si="952"/>
        <v>0.35167656455504681</v>
      </c>
      <c r="N653" s="13">
        <f t="shared" si="953"/>
        <v>0.1453887951657471</v>
      </c>
      <c r="O653" s="13">
        <f t="shared" si="954"/>
        <v>0.22212846928644897</v>
      </c>
      <c r="P653" s="13">
        <f t="shared" si="955"/>
        <v>9.1831511611896011E-2</v>
      </c>
      <c r="Q653" s="13">
        <f t="shared" si="956"/>
        <v>3.0053042895383096E-2</v>
      </c>
      <c r="R653" s="13">
        <f t="shared" si="957"/>
        <v>7.0151186971996418E-2</v>
      </c>
      <c r="S653" s="13">
        <f t="shared" si="958"/>
        <v>5.9948738236194005E-3</v>
      </c>
      <c r="T653" s="13">
        <f t="shared" si="959"/>
        <v>1.8982318097305349E-2</v>
      </c>
      <c r="U653" s="13">
        <f t="shared" si="960"/>
        <v>2.9001638383865547E-2</v>
      </c>
      <c r="V653" s="13">
        <f t="shared" si="961"/>
        <v>1.7393454372299015E-4</v>
      </c>
      <c r="W653" s="13">
        <f t="shared" si="962"/>
        <v>4.141471774548061E-3</v>
      </c>
      <c r="X653" s="13">
        <f t="shared" si="963"/>
        <v>2.6158660502081858E-3</v>
      </c>
      <c r="Y653" s="13">
        <f t="shared" si="964"/>
        <v>8.2612602054718738E-4</v>
      </c>
      <c r="Z653" s="13">
        <f t="shared" si="965"/>
        <v>1.4769798304523227E-2</v>
      </c>
      <c r="AA653" s="13">
        <f t="shared" si="966"/>
        <v>6.1060741509820068E-3</v>
      </c>
      <c r="AB653" s="13">
        <f t="shared" si="967"/>
        <v>1.2621750401924049E-3</v>
      </c>
      <c r="AC653" s="13">
        <f t="shared" si="968"/>
        <v>2.8386651403358318E-6</v>
      </c>
      <c r="AD653" s="13">
        <f t="shared" si="969"/>
        <v>4.2803789916760472E-4</v>
      </c>
      <c r="AE653" s="13">
        <f t="shared" si="970"/>
        <v>2.7036036210995506E-4</v>
      </c>
      <c r="AF653" s="13">
        <f t="shared" si="971"/>
        <v>8.5383473685825053E-5</v>
      </c>
      <c r="AG653" s="13">
        <f t="shared" si="972"/>
        <v>1.7976840297550748E-5</v>
      </c>
      <c r="AH653" s="13">
        <f t="shared" si="973"/>
        <v>2.3322514347837659E-3</v>
      </c>
      <c r="AI653" s="13">
        <f t="shared" si="974"/>
        <v>9.6419056685172189E-4</v>
      </c>
      <c r="AJ653" s="13">
        <f t="shared" si="975"/>
        <v>1.9930600863625114E-4</v>
      </c>
      <c r="AK653" s="13">
        <f t="shared" si="976"/>
        <v>2.7465445417231665E-5</v>
      </c>
      <c r="AL653" s="13">
        <f t="shared" si="977"/>
        <v>2.9649847282471543E-8</v>
      </c>
      <c r="AM653" s="13">
        <f t="shared" si="978"/>
        <v>3.5391561859684091E-5</v>
      </c>
      <c r="AN653" s="13">
        <f t="shared" si="979"/>
        <v>2.2354271662926702E-5</v>
      </c>
      <c r="AO653" s="13">
        <f t="shared" si="980"/>
        <v>7.0597825487488732E-6</v>
      </c>
      <c r="AP653" s="13">
        <f t="shared" si="981"/>
        <v>1.486383464337358E-6</v>
      </c>
      <c r="AQ653" s="13">
        <f t="shared" si="982"/>
        <v>2.3471004111667665E-7</v>
      </c>
      <c r="AR653" s="13">
        <f t="shared" si="983"/>
        <v>2.9462266947193885E-4</v>
      </c>
      <c r="AS653" s="13">
        <f t="shared" si="984"/>
        <v>1.2180178965646296E-4</v>
      </c>
      <c r="AT653" s="13">
        <f t="shared" si="985"/>
        <v>2.5177417593336727E-5</v>
      </c>
      <c r="AU653" s="13">
        <f t="shared" si="986"/>
        <v>3.469584250812505E-6</v>
      </c>
      <c r="AV653" s="13">
        <f t="shared" si="987"/>
        <v>3.5859559947498507E-7</v>
      </c>
      <c r="AW653" s="13">
        <f t="shared" si="988"/>
        <v>2.1506427033602721E-10</v>
      </c>
      <c r="AX653" s="13">
        <f t="shared" si="989"/>
        <v>2.4385742736481873E-6</v>
      </c>
      <c r="AY653" s="13">
        <f t="shared" si="990"/>
        <v>1.5402697399871783E-6</v>
      </c>
      <c r="AZ653" s="13">
        <f t="shared" si="991"/>
        <v>4.8643809982685815E-7</v>
      </c>
      <c r="BA653" s="13">
        <f t="shared" si="992"/>
        <v>1.0241583830856974E-7</v>
      </c>
      <c r="BB653" s="13">
        <f t="shared" si="993"/>
        <v>1.6172156241740527E-8</v>
      </c>
      <c r="BC653" s="13">
        <f t="shared" si="994"/>
        <v>2.0429546197280517E-9</v>
      </c>
      <c r="BD653" s="13">
        <f t="shared" si="995"/>
        <v>3.1015279939438696E-5</v>
      </c>
      <c r="BE653" s="13">
        <f t="shared" si="996"/>
        <v>1.2822219722911151E-5</v>
      </c>
      <c r="BF653" s="13">
        <f t="shared" si="997"/>
        <v>2.6504567900667339E-6</v>
      </c>
      <c r="BG653" s="13">
        <f t="shared" si="998"/>
        <v>3.652472737596547E-7</v>
      </c>
      <c r="BH653" s="13">
        <f t="shared" si="999"/>
        <v>3.7749786609094585E-8</v>
      </c>
      <c r="BI653" s="13">
        <f t="shared" si="1000"/>
        <v>3.1212747996468991E-9</v>
      </c>
      <c r="BJ653" s="14">
        <f t="shared" si="1001"/>
        <v>0.2028804912016394</v>
      </c>
      <c r="BK653" s="14">
        <f t="shared" si="1002"/>
        <v>0.44968129311901284</v>
      </c>
      <c r="BL653" s="14">
        <f t="shared" si="1003"/>
        <v>0.33266508142053391</v>
      </c>
      <c r="BM653" s="14">
        <f t="shared" si="1004"/>
        <v>8.8765553504515232E-2</v>
      </c>
      <c r="BN653" s="14">
        <f t="shared" si="1005"/>
        <v>0.91122957048651831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1.3193999999999999</v>
      </c>
      <c r="F654" s="10">
        <f>VLOOKUP(B654,home!$B$2:$E$405,3,FALSE)</f>
        <v>0.68210000000000004</v>
      </c>
      <c r="G654" s="10">
        <f>VLOOKUP(C654,away!$B$2:$E$405,4,FALSE)</f>
        <v>1.1713</v>
      </c>
      <c r="H654" s="10">
        <f>VLOOKUP(A654,away!$A$2:$E$405,3,FALSE)</f>
        <v>1.0076000000000001</v>
      </c>
      <c r="I654" s="10">
        <f>VLOOKUP(C654,away!$B$2:$E$405,3,FALSE)</f>
        <v>1.2630999999999999</v>
      </c>
      <c r="J654" s="10">
        <f>VLOOKUP(B654,home!$B$2:$E$405,4,FALSE)</f>
        <v>1.5879000000000001</v>
      </c>
      <c r="K654" s="12">
        <f t="shared" si="950"/>
        <v>1.0541263573619999</v>
      </c>
      <c r="L654" s="12">
        <f t="shared" si="951"/>
        <v>2.0209196313239999</v>
      </c>
      <c r="M654" s="13">
        <f t="shared" si="952"/>
        <v>4.6187504230207857E-2</v>
      </c>
      <c r="N654" s="13">
        <f t="shared" si="953"/>
        <v>4.8687465589830968E-2</v>
      </c>
      <c r="O654" s="13">
        <f t="shared" si="954"/>
        <v>9.334123402068735E-2</v>
      </c>
      <c r="P654" s="13">
        <f t="shared" si="955"/>
        <v>9.839345500990114E-2</v>
      </c>
      <c r="Q654" s="13">
        <f t="shared" si="956"/>
        <v>2.5661370375698114E-2</v>
      </c>
      <c r="R654" s="13">
        <f t="shared" si="957"/>
        <v>9.4317566122207361E-2</v>
      </c>
      <c r="S654" s="13">
        <f t="shared" si="958"/>
        <v>5.240200867171791E-2</v>
      </c>
      <c r="T654" s="13">
        <f t="shared" si="959"/>
        <v>5.1859567158924445E-2</v>
      </c>
      <c r="U654" s="13">
        <f t="shared" si="960"/>
        <v>9.9422632411652015E-2</v>
      </c>
      <c r="V654" s="13">
        <f t="shared" si="961"/>
        <v>1.2403582523991064E-2</v>
      </c>
      <c r="W654" s="13">
        <f t="shared" si="962"/>
        <v>9.0167756263505958E-3</v>
      </c>
      <c r="X654" s="13">
        <f t="shared" si="963"/>
        <v>1.8222178874535675E-2</v>
      </c>
      <c r="Y654" s="13">
        <f t="shared" si="964"/>
        <v>1.8412779506523314E-2</v>
      </c>
      <c r="Z654" s="13">
        <f t="shared" si="965"/>
        <v>6.3536073651689423E-2</v>
      </c>
      <c r="AA654" s="13">
        <f t="shared" si="966"/>
        <v>6.6975049879539103E-2</v>
      </c>
      <c r="AB654" s="13">
        <f t="shared" si="967"/>
        <v>3.5300082681828403E-2</v>
      </c>
      <c r="AC654" s="13">
        <f t="shared" si="968"/>
        <v>1.6514630950736076E-3</v>
      </c>
      <c r="AD654" s="13">
        <f t="shared" si="969"/>
        <v>2.3762052115388547E-3</v>
      </c>
      <c r="AE654" s="13">
        <f t="shared" si="970"/>
        <v>4.8021197600532691E-3</v>
      </c>
      <c r="AF654" s="13">
        <f t="shared" si="971"/>
        <v>4.8523490475302754E-3</v>
      </c>
      <c r="AG654" s="13">
        <f t="shared" si="972"/>
        <v>3.2687358160634148E-3</v>
      </c>
      <c r="AH654" s="13">
        <f t="shared" si="973"/>
        <v>3.2100324634986674E-2</v>
      </c>
      <c r="AI654" s="13">
        <f t="shared" si="974"/>
        <v>3.3837798277616168E-2</v>
      </c>
      <c r="AJ654" s="13">
        <f t="shared" si="975"/>
        <v>1.7834657519766841E-2</v>
      </c>
      <c r="AK654" s="13">
        <f t="shared" si="976"/>
        <v>6.2666608553702072E-3</v>
      </c>
      <c r="AL654" s="13">
        <f t="shared" si="977"/>
        <v>1.4072478039578703E-4</v>
      </c>
      <c r="AM654" s="13">
        <f t="shared" si="978"/>
        <v>5.0096410879681087E-4</v>
      </c>
      <c r="AN654" s="13">
        <f t="shared" si="979"/>
        <v>1.0124082020562071E-3</v>
      </c>
      <c r="AO654" s="13">
        <f t="shared" si="980"/>
        <v>1.022997805224412E-3</v>
      </c>
      <c r="AP654" s="13">
        <f t="shared" si="981"/>
        <v>6.8913211579312657E-4</v>
      </c>
      <c r="AQ654" s="13">
        <f t="shared" si="982"/>
        <v>3.4817015534554336E-4</v>
      </c>
      <c r="AR654" s="13">
        <f t="shared" si="983"/>
        <v>1.2974435245343594E-2</v>
      </c>
      <c r="AS654" s="13">
        <f t="shared" si="984"/>
        <v>1.3676694164003187E-2</v>
      </c>
      <c r="AT654" s="13">
        <f t="shared" si="985"/>
        <v>7.2084818999274001E-3</v>
      </c>
      <c r="AU654" s="13">
        <f t="shared" si="986"/>
        <v>2.5328835890934599E-3</v>
      </c>
      <c r="AV654" s="13">
        <f t="shared" si="987"/>
        <v>6.6749483784826931E-4</v>
      </c>
      <c r="AW654" s="13">
        <f t="shared" si="988"/>
        <v>8.3274070548736862E-6</v>
      </c>
      <c r="AX654" s="13">
        <f t="shared" si="989"/>
        <v>8.8013245195847105E-5</v>
      </c>
      <c r="AY654" s="13">
        <f t="shared" si="990"/>
        <v>1.7786769503282013E-4</v>
      </c>
      <c r="AZ654" s="13">
        <f t="shared" si="991"/>
        <v>1.797281583350883E-4</v>
      </c>
      <c r="BA654" s="13">
        <f t="shared" si="992"/>
        <v>1.2107205449369602E-4</v>
      </c>
      <c r="BB654" s="13">
        <f t="shared" si="993"/>
        <v>6.1169222932759855E-5</v>
      </c>
      <c r="BC654" s="13">
        <f t="shared" si="994"/>
        <v>2.4723616691529715E-5</v>
      </c>
      <c r="BD654" s="13">
        <f t="shared" si="995"/>
        <v>4.3700484821094805E-3</v>
      </c>
      <c r="BE654" s="13">
        <f t="shared" si="996"/>
        <v>4.6065832879414034E-3</v>
      </c>
      <c r="BF654" s="13">
        <f t="shared" si="997"/>
        <v>2.4279604306011678E-3</v>
      </c>
      <c r="BG654" s="13">
        <f t="shared" si="998"/>
        <v>8.5312569484289399E-4</v>
      </c>
      <c r="BH654" s="13">
        <f t="shared" si="999"/>
        <v>2.2482557026916623E-4</v>
      </c>
      <c r="BI654" s="13">
        <f t="shared" si="1000"/>
        <v>4.7398911885934122E-5</v>
      </c>
      <c r="BJ654" s="14">
        <f t="shared" si="1001"/>
        <v>0.19138579334694669</v>
      </c>
      <c r="BK654" s="14">
        <f t="shared" si="1002"/>
        <v>0.21135660600632017</v>
      </c>
      <c r="BL654" s="14">
        <f t="shared" si="1003"/>
        <v>0.52898593851751996</v>
      </c>
      <c r="BM654" s="14">
        <f t="shared" si="1004"/>
        <v>0.58850627588596571</v>
      </c>
      <c r="BN654" s="14">
        <f t="shared" si="1005"/>
        <v>0.40658859534853281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1.6506000000000001</v>
      </c>
      <c r="F655" s="10">
        <f>VLOOKUP(B655,home!$B$2:$E$405,3,FALSE)</f>
        <v>1.2117</v>
      </c>
      <c r="G655" s="10">
        <f>VLOOKUP(C655,away!$B$2:$E$405,4,FALSE)</f>
        <v>1.5579000000000001</v>
      </c>
      <c r="H655" s="10">
        <f>VLOOKUP(A655,away!$A$2:$E$405,3,FALSE)</f>
        <v>1.3734999999999999</v>
      </c>
      <c r="I655" s="10">
        <f>VLOOKUP(C655,away!$B$2:$E$405,3,FALSE)</f>
        <v>0.72809999999999997</v>
      </c>
      <c r="J655" s="10">
        <f>VLOOKUP(B655,home!$B$2:$E$405,4,FALSE)</f>
        <v>1.2134</v>
      </c>
      <c r="K655" s="12">
        <f t="shared" si="950"/>
        <v>3.115849883958</v>
      </c>
      <c r="L655" s="12">
        <f t="shared" si="951"/>
        <v>1.21345502769</v>
      </c>
      <c r="M655" s="13">
        <f t="shared" si="952"/>
        <v>1.3176703280637563E-2</v>
      </c>
      <c r="N655" s="13">
        <f t="shared" si="953"/>
        <v>4.1056629387923545E-2</v>
      </c>
      <c r="O655" s="13">
        <f t="shared" si="954"/>
        <v>1.5989336844268971E-2</v>
      </c>
      <c r="P655" s="13">
        <f t="shared" si="955"/>
        <v>4.9820373350780836E-2</v>
      </c>
      <c r="Q655" s="13">
        <f t="shared" si="956"/>
        <v>6.3963146957034117E-2</v>
      </c>
      <c r="R655" s="13">
        <f t="shared" si="957"/>
        <v>9.7011705915535738E-3</v>
      </c>
      <c r="S655" s="13">
        <f t="shared" si="958"/>
        <v>4.7092006777948385E-2</v>
      </c>
      <c r="T655" s="13">
        <f t="shared" si="959"/>
        <v>7.7616402261887374E-2</v>
      </c>
      <c r="U655" s="13">
        <f t="shared" si="960"/>
        <v>3.0227391261948965E-2</v>
      </c>
      <c r="V655" s="13">
        <f t="shared" si="961"/>
        <v>1.9783580743029293E-2</v>
      </c>
      <c r="W655" s="13">
        <f t="shared" si="962"/>
        <v>6.643318800788775E-2</v>
      </c>
      <c r="X655" s="13">
        <f t="shared" si="963"/>
        <v>8.0613685993646406E-2</v>
      </c>
      <c r="Y655" s="13">
        <f t="shared" si="964"/>
        <v>4.8910541284806611E-2</v>
      </c>
      <c r="Z655" s="13">
        <f t="shared" si="965"/>
        <v>3.9239780762663516E-3</v>
      </c>
      <c r="AA655" s="13">
        <f t="shared" si="966"/>
        <v>1.2226526633588246E-2</v>
      </c>
      <c r="AB655" s="13">
        <f t="shared" si="967"/>
        <v>1.9048010796237674E-2</v>
      </c>
      <c r="AC655" s="13">
        <f t="shared" si="968"/>
        <v>4.6750378197849352E-3</v>
      </c>
      <c r="AD655" s="13">
        <f t="shared" si="969"/>
        <v>5.1748960286334258E-2</v>
      </c>
      <c r="AE655" s="13">
        <f t="shared" si="970"/>
        <v>6.279503603718245E-2</v>
      </c>
      <c r="AF655" s="13">
        <f t="shared" si="971"/>
        <v>3.8099476096646906E-2</v>
      </c>
      <c r="AG655" s="13">
        <f t="shared" si="972"/>
        <v>1.5410666940610386E-2</v>
      </c>
      <c r="AH655" s="13">
        <f t="shared" si="973"/>
        <v>1.1903927312976845E-3</v>
      </c>
      <c r="AI655" s="13">
        <f t="shared" si="974"/>
        <v>3.7090850536783365E-3</v>
      </c>
      <c r="AJ655" s="13">
        <f t="shared" si="975"/>
        <v>5.7784761170470008E-3</v>
      </c>
      <c r="AK655" s="13">
        <f t="shared" si="976"/>
        <v>6.0016213795849897E-3</v>
      </c>
      <c r="AL655" s="13">
        <f t="shared" si="977"/>
        <v>7.0704219302853213E-4</v>
      </c>
      <c r="AM655" s="13">
        <f t="shared" si="978"/>
        <v>3.2248398380624328E-2</v>
      </c>
      <c r="AN655" s="13">
        <f t="shared" si="979"/>
        <v>3.913198114991865E-2</v>
      </c>
      <c r="AO655" s="13">
        <f t="shared" si="980"/>
        <v>2.3742449634919557E-2</v>
      </c>
      <c r="AP655" s="13">
        <f t="shared" si="981"/>
        <v>9.6034649597232461E-3</v>
      </c>
      <c r="AQ655" s="13">
        <f t="shared" si="982"/>
        <v>2.913343209655229E-3</v>
      </c>
      <c r="AR655" s="13">
        <f t="shared" si="983"/>
        <v>2.8889760894376145E-4</v>
      </c>
      <c r="AS655" s="13">
        <f t="shared" si="984"/>
        <v>9.0016158130316263E-4</v>
      </c>
      <c r="AT655" s="13">
        <f t="shared" si="985"/>
        <v>1.402384179323455E-3</v>
      </c>
      <c r="AU655" s="13">
        <f t="shared" si="986"/>
        <v>1.4565395274698408E-3</v>
      </c>
      <c r="AV655" s="13">
        <f t="shared" si="987"/>
        <v>1.1345896294117858E-3</v>
      </c>
      <c r="AW655" s="13">
        <f t="shared" si="988"/>
        <v>7.4257964735209041E-5</v>
      </c>
      <c r="AX655" s="13">
        <f t="shared" si="989"/>
        <v>1.6746861392016626E-2</v>
      </c>
      <c r="AY655" s="13">
        <f t="shared" si="990"/>
        <v>2.0321563154170125E-2</v>
      </c>
      <c r="AZ655" s="13">
        <f t="shared" si="991"/>
        <v>1.2329651489973803E-2</v>
      </c>
      <c r="BA655" s="13">
        <f t="shared" si="992"/>
        <v>4.987159196724736E-3</v>
      </c>
      <c r="BB655" s="13">
        <f t="shared" si="993"/>
        <v>1.5129233502890131E-3</v>
      </c>
      <c r="BC655" s="13">
        <f t="shared" si="994"/>
        <v>3.6717288918356058E-4</v>
      </c>
      <c r="BD655" s="13">
        <f t="shared" si="995"/>
        <v>5.8427376010071063E-5</v>
      </c>
      <c r="BE655" s="13">
        <f t="shared" si="996"/>
        <v>1.8205093276095035E-4</v>
      </c>
      <c r="BF655" s="13">
        <f t="shared" si="997"/>
        <v>2.8362168885882649E-4</v>
      </c>
      <c r="BG655" s="13">
        <f t="shared" si="998"/>
        <v>2.9457420210624881E-4</v>
      </c>
      <c r="BH655" s="13">
        <f t="shared" si="999"/>
        <v>2.2946224836244394E-4</v>
      </c>
      <c r="BI655" s="13">
        <f t="shared" si="1000"/>
        <v>1.4299398398657246E-4</v>
      </c>
      <c r="BJ655" s="14">
        <f t="shared" si="1001"/>
        <v>0.7105527020611585</v>
      </c>
      <c r="BK655" s="14">
        <f t="shared" si="1002"/>
        <v>0.15557630731937969</v>
      </c>
      <c r="BL655" s="14">
        <f t="shared" si="1003"/>
        <v>0.11024571436774258</v>
      </c>
      <c r="BM655" s="14">
        <f t="shared" si="1004"/>
        <v>0.76634403622291358</v>
      </c>
      <c r="BN655" s="14">
        <f t="shared" si="1005"/>
        <v>0.1937073604121986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1.6506000000000001</v>
      </c>
      <c r="F656" s="10">
        <f>VLOOKUP(B656,home!$B$2:$E$405,3,FALSE)</f>
        <v>0.43269999999999997</v>
      </c>
      <c r="G656" s="10">
        <f>VLOOKUP(C656,away!$B$2:$E$405,4,FALSE)</f>
        <v>1.3127</v>
      </c>
      <c r="H656" s="10">
        <f>VLOOKUP(A656,away!$A$2:$E$405,3,FALSE)</f>
        <v>1.3734999999999999</v>
      </c>
      <c r="I656" s="10">
        <f>VLOOKUP(C656,away!$B$2:$E$405,3,FALSE)</f>
        <v>1.3348</v>
      </c>
      <c r="J656" s="10">
        <f>VLOOKUP(B656,home!$B$2:$E$405,4,FALSE)</f>
        <v>1.2481</v>
      </c>
      <c r="K656" s="12">
        <f t="shared" si="950"/>
        <v>0.93754953167400001</v>
      </c>
      <c r="L656" s="12">
        <f t="shared" si="951"/>
        <v>2.2882013891799997</v>
      </c>
      <c r="M656" s="13">
        <f t="shared" si="952"/>
        <v>3.9725939336750928E-2</v>
      </c>
      <c r="N656" s="13">
        <f t="shared" si="953"/>
        <v>3.7245035820480568E-2</v>
      </c>
      <c r="O656" s="13">
        <f t="shared" si="954"/>
        <v>9.0900949576833867E-2</v>
      </c>
      <c r="P656" s="13">
        <f t="shared" si="955"/>
        <v>8.5224142704482475E-2</v>
      </c>
      <c r="Q656" s="13">
        <f t="shared" si="956"/>
        <v>1.7459532945336451E-2</v>
      </c>
      <c r="R656" s="13">
        <f t="shared" si="957"/>
        <v>0.10399983954974619</v>
      </c>
      <c r="S656" s="13">
        <f t="shared" si="958"/>
        <v>4.5707883947974808E-2</v>
      </c>
      <c r="T656" s="13">
        <f t="shared" si="959"/>
        <v>3.9950927539952844E-2</v>
      </c>
      <c r="U656" s="13">
        <f t="shared" si="960"/>
        <v>9.7505000864035699E-2</v>
      </c>
      <c r="V656" s="13">
        <f t="shared" si="961"/>
        <v>1.0895246809455236E-2</v>
      </c>
      <c r="W656" s="13">
        <f t="shared" si="962"/>
        <v>5.45639231204899E-3</v>
      </c>
      <c r="X656" s="13">
        <f t="shared" si="963"/>
        <v>1.2485324468341568E-2</v>
      </c>
      <c r="Y656" s="13">
        <f t="shared" si="964"/>
        <v>1.4284468396411112E-2</v>
      </c>
      <c r="Z656" s="13">
        <f t="shared" si="965"/>
        <v>7.9324192444075445E-2</v>
      </c>
      <c r="AA656" s="13">
        <f t="shared" si="966"/>
        <v>7.4370359476361184E-2</v>
      </c>
      <c r="AB656" s="13">
        <f t="shared" si="967"/>
        <v>3.4862947848744726E-2</v>
      </c>
      <c r="AC656" s="13">
        <f t="shared" si="968"/>
        <v>1.4608497690553177E-3</v>
      </c>
      <c r="AD656" s="13">
        <f t="shared" si="969"/>
        <v>1.2789095141977859E-3</v>
      </c>
      <c r="AE656" s="13">
        <f t="shared" si="970"/>
        <v>2.9264025270228917E-3</v>
      </c>
      <c r="AF656" s="13">
        <f t="shared" si="971"/>
        <v>3.3480991638168223E-3</v>
      </c>
      <c r="AG656" s="13">
        <f t="shared" si="972"/>
        <v>2.5537083859193494E-3</v>
      </c>
      <c r="AH656" s="13">
        <f t="shared" si="973"/>
        <v>4.5377431836528766E-2</v>
      </c>
      <c r="AI656" s="13">
        <f t="shared" si="974"/>
        <v>4.2543589966906409E-2</v>
      </c>
      <c r="AJ656" s="13">
        <f t="shared" si="975"/>
        <v>1.9943361424601892E-2</v>
      </c>
      <c r="AK656" s="13">
        <f t="shared" si="976"/>
        <v>6.2326297212136079E-3</v>
      </c>
      <c r="AL656" s="13">
        <f t="shared" si="977"/>
        <v>1.2535856547775029E-4</v>
      </c>
      <c r="AM656" s="13">
        <f t="shared" si="978"/>
        <v>2.3980820321791143E-4</v>
      </c>
      <c r="AN656" s="13">
        <f t="shared" si="979"/>
        <v>5.4872946373998464E-4</v>
      </c>
      <c r="AO656" s="13">
        <f t="shared" si="980"/>
        <v>6.2780176060691468E-4</v>
      </c>
      <c r="AP656" s="13">
        <f t="shared" si="981"/>
        <v>4.7884562025013059E-4</v>
      </c>
      <c r="AQ656" s="13">
        <f t="shared" si="982"/>
        <v>2.7392380336477686E-4</v>
      </c>
      <c r="AR656" s="13">
        <f t="shared" si="983"/>
        <v>2.0766540513153173E-2</v>
      </c>
      <c r="AS656" s="13">
        <f t="shared" si="984"/>
        <v>1.9469660332595905E-2</v>
      </c>
      <c r="AT656" s="13">
        <f t="shared" si="985"/>
        <v>9.1268854633385719E-3</v>
      </c>
      <c r="AU656" s="13">
        <f t="shared" si="986"/>
        <v>2.8523023972651064E-3</v>
      </c>
      <c r="AV656" s="13">
        <f t="shared" si="987"/>
        <v>6.6854369418713189E-4</v>
      </c>
      <c r="AW656" s="13">
        <f t="shared" si="988"/>
        <v>7.470333302422867E-6</v>
      </c>
      <c r="AX656" s="13">
        <f t="shared" si="989"/>
        <v>3.7472011436422708E-5</v>
      </c>
      <c r="AY656" s="13">
        <f t="shared" si="990"/>
        <v>8.5743508624191276E-5</v>
      </c>
      <c r="AZ656" s="13">
        <f t="shared" si="991"/>
        <v>9.8099207773520906E-5</v>
      </c>
      <c r="BA656" s="13">
        <f t="shared" si="992"/>
        <v>7.4823581168275978E-5</v>
      </c>
      <c r="BB656" s="13">
        <f t="shared" si="993"/>
        <v>4.2802855593167896E-5</v>
      </c>
      <c r="BC656" s="13">
        <f t="shared" si="994"/>
        <v>1.9588310725831539E-5</v>
      </c>
      <c r="BD656" s="13">
        <f t="shared" si="995"/>
        <v>7.919671141776637E-3</v>
      </c>
      <c r="BE656" s="13">
        <f t="shared" si="996"/>
        <v>7.425083969984779E-3</v>
      </c>
      <c r="BF656" s="13">
        <f t="shared" si="997"/>
        <v>3.480691999349677E-3</v>
      </c>
      <c r="BG656" s="13">
        <f t="shared" si="998"/>
        <v>1.0877737179639097E-3</v>
      </c>
      <c r="BH656" s="13">
        <f t="shared" si="999"/>
        <v>2.5496043496108726E-4</v>
      </c>
      <c r="BI656" s="13">
        <f t="shared" si="1000"/>
        <v>4.780760727863335E-5</v>
      </c>
      <c r="BJ656" s="14">
        <f t="shared" si="1001"/>
        <v>0.1395164394000295</v>
      </c>
      <c r="BK656" s="14">
        <f t="shared" si="1002"/>
        <v>0.18322516464182068</v>
      </c>
      <c r="BL656" s="14">
        <f t="shared" si="1003"/>
        <v>0.58883603153682673</v>
      </c>
      <c r="BM656" s="14">
        <f t="shared" si="1004"/>
        <v>0.61626811491380029</v>
      </c>
      <c r="BN656" s="14">
        <f t="shared" si="1005"/>
        <v>0.3745554399336305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1.6506000000000001</v>
      </c>
      <c r="F657" s="10">
        <f>VLOOKUP(B657,home!$B$2:$E$405,3,FALSE)</f>
        <v>0.77890000000000004</v>
      </c>
      <c r="G657" s="10">
        <f>VLOOKUP(C657,away!$B$2:$E$405,4,FALSE)</f>
        <v>0.37869999999999998</v>
      </c>
      <c r="H657" s="10">
        <f>VLOOKUP(A657,away!$A$2:$E$405,3,FALSE)</f>
        <v>1.3734999999999999</v>
      </c>
      <c r="I657" s="10">
        <f>VLOOKUP(C657,away!$B$2:$E$405,3,FALSE)</f>
        <v>1.2741</v>
      </c>
      <c r="J657" s="10">
        <f>VLOOKUP(B657,home!$B$2:$E$405,4,FALSE)</f>
        <v>1.3521000000000001</v>
      </c>
      <c r="K657" s="12">
        <f t="shared" si="950"/>
        <v>0.48687654115800005</v>
      </c>
      <c r="L657" s="12">
        <f t="shared" si="951"/>
        <v>2.3661430228349998</v>
      </c>
      <c r="M657" s="13">
        <f t="shared" si="952"/>
        <v>5.7669919686611844E-2</v>
      </c>
      <c r="N657" s="13">
        <f t="shared" si="953"/>
        <v>2.807813102587723E-2</v>
      </c>
      <c r="O657" s="13">
        <f t="shared" si="954"/>
        <v>0.1364552780939314</v>
      </c>
      <c r="P657" s="13">
        <f t="shared" si="955"/>
        <v>6.6436873821126341E-2</v>
      </c>
      <c r="Q657" s="13">
        <f t="shared" si="956"/>
        <v>6.8352916580301159E-3</v>
      </c>
      <c r="R657" s="13">
        <f t="shared" si="957"/>
        <v>0.16143635209548274</v>
      </c>
      <c r="S657" s="13">
        <f t="shared" si="958"/>
        <v>1.9134144052523047E-2</v>
      </c>
      <c r="T657" s="13">
        <f t="shared" si="959"/>
        <v>1.6173277665690235E-2</v>
      </c>
      <c r="U657" s="13">
        <f t="shared" si="960"/>
        <v>7.8599572725413694E-2</v>
      </c>
      <c r="V657" s="13">
        <f t="shared" si="961"/>
        <v>2.4492119616078595E-3</v>
      </c>
      <c r="W657" s="13">
        <f t="shared" si="962"/>
        <v>1.1093143867559451E-3</v>
      </c>
      <c r="X657" s="13">
        <f t="shared" si="963"/>
        <v>2.6247964963530658E-3</v>
      </c>
      <c r="Y657" s="13">
        <f t="shared" si="964"/>
        <v>3.1053219581037806E-3</v>
      </c>
      <c r="Z657" s="13">
        <f t="shared" si="965"/>
        <v>0.12732716604755362</v>
      </c>
      <c r="AA657" s="13">
        <f t="shared" si="966"/>
        <v>6.1992610200683244E-2</v>
      </c>
      <c r="AB657" s="13">
        <f t="shared" si="967"/>
        <v>1.5091373815932403E-2</v>
      </c>
      <c r="AC657" s="13">
        <f t="shared" si="968"/>
        <v>1.763462509341654E-4</v>
      </c>
      <c r="AD657" s="13">
        <f t="shared" si="969"/>
        <v>1.350247879201356E-4</v>
      </c>
      <c r="AE657" s="13">
        <f t="shared" si="970"/>
        <v>3.1948795984700442E-4</v>
      </c>
      <c r="AF657" s="13">
        <f t="shared" si="971"/>
        <v>3.7797710353588911E-4</v>
      </c>
      <c r="AG657" s="13">
        <f t="shared" si="972"/>
        <v>2.9811596210760875E-4</v>
      </c>
      <c r="AH657" s="13">
        <f t="shared" si="973"/>
        <v>7.5318571390193115E-2</v>
      </c>
      <c r="AI657" s="13">
        <f t="shared" si="974"/>
        <v>3.6670845523419128E-2</v>
      </c>
      <c r="AJ657" s="13">
        <f t="shared" si="975"/>
        <v>8.9270872148908154E-3</v>
      </c>
      <c r="AK657" s="13">
        <f t="shared" si="976"/>
        <v>1.4487964486006152E-3</v>
      </c>
      <c r="AL657" s="13">
        <f t="shared" si="977"/>
        <v>8.1261730106842412E-6</v>
      </c>
      <c r="AM657" s="13">
        <f t="shared" si="978"/>
        <v>1.3148080342629625E-5</v>
      </c>
      <c r="AN657" s="13">
        <f t="shared" si="979"/>
        <v>3.1110238566387103E-5</v>
      </c>
      <c r="AO657" s="13">
        <f t="shared" si="980"/>
        <v>3.6805636961294592E-5</v>
      </c>
      <c r="AP657" s="13">
        <f t="shared" si="981"/>
        <v>2.902913369898839E-5</v>
      </c>
      <c r="AQ657" s="13">
        <f t="shared" si="982"/>
        <v>1.7171770540201437E-5</v>
      </c>
      <c r="AR657" s="13">
        <f t="shared" si="983"/>
        <v>3.5642902436961041E-2</v>
      </c>
      <c r="AS657" s="13">
        <f t="shared" si="984"/>
        <v>1.7353693055339642E-2</v>
      </c>
      <c r="AT657" s="13">
        <f t="shared" si="985"/>
        <v>4.2245530255506846E-3</v>
      </c>
      <c r="AU657" s="13">
        <f t="shared" si="986"/>
        <v>6.8561192167289407E-4</v>
      </c>
      <c r="AV657" s="13">
        <f t="shared" si="987"/>
        <v>8.3452090250197073E-5</v>
      </c>
      <c r="AW657" s="13">
        <f t="shared" si="988"/>
        <v>2.6004194498105087E-7</v>
      </c>
      <c r="AX657" s="13">
        <f t="shared" si="989"/>
        <v>1.0669153133478339E-6</v>
      </c>
      <c r="AY657" s="13">
        <f t="shared" si="990"/>
        <v>2.5244742246337948E-6</v>
      </c>
      <c r="AZ657" s="13">
        <f t="shared" si="991"/>
        <v>2.9866335364720256E-6</v>
      </c>
      <c r="BA657" s="13">
        <f t="shared" si="992"/>
        <v>2.3556007013627675E-6</v>
      </c>
      <c r="BB657" s="13">
        <f t="shared" si="993"/>
        <v>1.3934220410286861E-6</v>
      </c>
      <c r="BC657" s="13">
        <f t="shared" si="994"/>
        <v>6.5940716804890583E-7</v>
      </c>
      <c r="BD657" s="13">
        <f t="shared" si="995"/>
        <v>1.4056034152467334E-2</v>
      </c>
      <c r="BE657" s="13">
        <f t="shared" si="996"/>
        <v>6.843553290552017E-3</v>
      </c>
      <c r="BF657" s="13">
        <f t="shared" si="997"/>
        <v>1.6659827776672076E-3</v>
      </c>
      <c r="BG657" s="13">
        <f t="shared" si="998"/>
        <v>2.7037597747313591E-4</v>
      </c>
      <c r="BH657" s="13">
        <f t="shared" si="999"/>
        <v>3.290993018108343E-5</v>
      </c>
      <c r="BI657" s="13">
        <f t="shared" si="1000"/>
        <v>3.2046145952634352E-6</v>
      </c>
      <c r="BJ657" s="14">
        <f t="shared" si="1001"/>
        <v>5.9194990317315434E-2</v>
      </c>
      <c r="BK657" s="14">
        <f t="shared" si="1002"/>
        <v>0.14587714642003857</v>
      </c>
      <c r="BL657" s="14">
        <f t="shared" si="1003"/>
        <v>0.65680276078125754</v>
      </c>
      <c r="BM657" s="14">
        <f t="shared" si="1004"/>
        <v>0.53228795275282603</v>
      </c>
      <c r="BN657" s="14">
        <f t="shared" si="1005"/>
        <v>0.45691184638105964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1.2378</v>
      </c>
      <c r="F658" s="10">
        <f>VLOOKUP(B658,home!$B$2:$E$405,3,FALSE)</f>
        <v>0.52270000000000005</v>
      </c>
      <c r="G658" s="10">
        <f>VLOOKUP(C658,away!$B$2:$E$405,4,FALSE)</f>
        <v>1.3782000000000001</v>
      </c>
      <c r="H658" s="10">
        <f>VLOOKUP(A658,away!$A$2:$E$405,3,FALSE)</f>
        <v>0.96950000000000003</v>
      </c>
      <c r="I658" s="10">
        <f>VLOOKUP(C658,away!$B$2:$E$405,3,FALSE)</f>
        <v>0.84940000000000004</v>
      </c>
      <c r="J658" s="10">
        <f>VLOOKUP(B658,home!$B$2:$E$405,4,FALSE)</f>
        <v>0.66739999999999999</v>
      </c>
      <c r="K658" s="12">
        <f t="shared" si="950"/>
        <v>0.89169272629200014</v>
      </c>
      <c r="L658" s="12">
        <f t="shared" si="951"/>
        <v>0.54959942842000009</v>
      </c>
      <c r="M658" s="13">
        <f t="shared" si="952"/>
        <v>0.23662180907202154</v>
      </c>
      <c r="N658" s="13">
        <f t="shared" si="953"/>
        <v>0.21099394603157601</v>
      </c>
      <c r="O658" s="13">
        <f t="shared" si="954"/>
        <v>0.13004721101768943</v>
      </c>
      <c r="P658" s="13">
        <f t="shared" si="955"/>
        <v>0.11596215213903452</v>
      </c>
      <c r="Q658" s="13">
        <f t="shared" si="956"/>
        <v>9.4070883484001569E-2</v>
      </c>
      <c r="R658" s="13">
        <f t="shared" si="957"/>
        <v>3.5736936421468628E-2</v>
      </c>
      <c r="S658" s="13">
        <f t="shared" si="958"/>
        <v>1.4207503506812852E-2</v>
      </c>
      <c r="T658" s="13">
        <f t="shared" si="959"/>
        <v>5.1701303793771691E-2</v>
      </c>
      <c r="U658" s="13">
        <f t="shared" si="960"/>
        <v>3.1866366266983227E-2</v>
      </c>
      <c r="V658" s="13">
        <f t="shared" si="961"/>
        <v>7.7363615694228975E-4</v>
      </c>
      <c r="W658" s="13">
        <f t="shared" si="962"/>
        <v>2.7960774186182157E-2</v>
      </c>
      <c r="X658" s="13">
        <f t="shared" si="963"/>
        <v>1.5367225510906406E-2</v>
      </c>
      <c r="Y658" s="13">
        <f t="shared" si="964"/>
        <v>4.2229091785977021E-3</v>
      </c>
      <c r="Z658" s="13">
        <f t="shared" si="965"/>
        <v>6.5469999435736805E-3</v>
      </c>
      <c r="AA658" s="13">
        <f t="shared" si="966"/>
        <v>5.8379122287187859E-3</v>
      </c>
      <c r="AB658" s="13">
        <f t="shared" si="967"/>
        <v>2.6028119355398301E-3</v>
      </c>
      <c r="AC658" s="13">
        <f t="shared" si="968"/>
        <v>2.3696176317028965E-5</v>
      </c>
      <c r="AD658" s="13">
        <f t="shared" si="969"/>
        <v>6.2331047408279369E-3</v>
      </c>
      <c r="AE658" s="13">
        <f t="shared" si="970"/>
        <v>3.4257108028410269E-3</v>
      </c>
      <c r="AF658" s="13">
        <f t="shared" si="971"/>
        <v>9.4138434958682387E-4</v>
      </c>
      <c r="AG658" s="13">
        <f t="shared" si="972"/>
        <v>1.72461433485484E-4</v>
      </c>
      <c r="AH658" s="13">
        <f t="shared" si="973"/>
        <v>8.995568567134668E-4</v>
      </c>
      <c r="AI658" s="13">
        <f t="shared" si="974"/>
        <v>8.0212830601749318E-4</v>
      </c>
      <c r="AJ658" s="13">
        <f t="shared" si="975"/>
        <v>3.5762598801436117E-4</v>
      </c>
      <c r="AK658" s="13">
        <f t="shared" si="976"/>
        <v>1.0629749741513197E-4</v>
      </c>
      <c r="AL658" s="13">
        <f t="shared" si="977"/>
        <v>4.645150189604584E-7</v>
      </c>
      <c r="AM658" s="13">
        <f t="shared" si="978"/>
        <v>1.1116028319224909E-3</v>
      </c>
      <c r="AN658" s="13">
        <f t="shared" si="979"/>
        <v>6.1093628105465445E-4</v>
      </c>
      <c r="AO658" s="13">
        <f t="shared" si="980"/>
        <v>1.678851154343393E-4</v>
      </c>
      <c r="AP658" s="13">
        <f t="shared" si="981"/>
        <v>3.075652116097954E-5</v>
      </c>
      <c r="AQ658" s="13">
        <f t="shared" si="982"/>
        <v>4.2259416125654981E-6</v>
      </c>
      <c r="AR658" s="13">
        <f t="shared" si="983"/>
        <v>9.8879186856202697E-5</v>
      </c>
      <c r="AS658" s="13">
        <f t="shared" si="984"/>
        <v>8.8169851701343474E-5</v>
      </c>
      <c r="AT658" s="13">
        <f t="shared" si="985"/>
        <v>3.9310207720166156E-5</v>
      </c>
      <c r="AU658" s="13">
        <f t="shared" si="986"/>
        <v>1.1684208764366598E-5</v>
      </c>
      <c r="AV658" s="13">
        <f t="shared" si="987"/>
        <v>2.6046809919157337E-6</v>
      </c>
      <c r="AW658" s="13">
        <f t="shared" si="988"/>
        <v>6.3235179554630898E-9</v>
      </c>
      <c r="AX658" s="13">
        <f t="shared" si="989"/>
        <v>1.6520135995847892E-4</v>
      </c>
      <c r="AY658" s="13">
        <f t="shared" si="990"/>
        <v>9.0794573007386709E-5</v>
      </c>
      <c r="AZ658" s="13">
        <f t="shared" si="991"/>
        <v>2.4950322714248851E-5</v>
      </c>
      <c r="BA658" s="13">
        <f t="shared" si="992"/>
        <v>4.5708943675485717E-6</v>
      </c>
      <c r="BB658" s="13">
        <f t="shared" si="993"/>
        <v>6.2804023294322307E-7</v>
      </c>
      <c r="BC658" s="13">
        <f t="shared" si="994"/>
        <v>6.9034110610071851E-8</v>
      </c>
      <c r="BD658" s="13">
        <f t="shared" si="995"/>
        <v>9.0573240964672266E-6</v>
      </c>
      <c r="BE658" s="13">
        <f t="shared" si="996"/>
        <v>8.0763500164890881E-6</v>
      </c>
      <c r="BF658" s="13">
        <f t="shared" si="997"/>
        <v>3.6008112823457973E-6</v>
      </c>
      <c r="BG658" s="13">
        <f t="shared" si="998"/>
        <v>1.0702724097393059E-6</v>
      </c>
      <c r="BH658" s="13">
        <f t="shared" si="999"/>
        <v>2.3858853072888756E-7</v>
      </c>
      <c r="BI658" s="13">
        <f t="shared" si="1000"/>
        <v>4.2549531485528894E-8</v>
      </c>
      <c r="BJ658" s="14">
        <f t="shared" si="1001"/>
        <v>0.41730132442735302</v>
      </c>
      <c r="BK658" s="14">
        <f t="shared" si="1002"/>
        <v>0.36768005613915461</v>
      </c>
      <c r="BL658" s="14">
        <f t="shared" si="1003"/>
        <v>0.20851958055046163</v>
      </c>
      <c r="BM658" s="14">
        <f t="shared" si="1004"/>
        <v>0.17652423464526179</v>
      </c>
      <c r="BN658" s="14">
        <f t="shared" si="1005"/>
        <v>0.82343293816579166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1.2378</v>
      </c>
      <c r="F659" s="10">
        <f>VLOOKUP(B659,home!$B$2:$E$405,3,FALSE)</f>
        <v>0.85540000000000005</v>
      </c>
      <c r="G659" s="10">
        <f>VLOOKUP(C659,away!$B$2:$E$405,4,FALSE)</f>
        <v>0.80789999999999995</v>
      </c>
      <c r="H659" s="10">
        <f>VLOOKUP(A659,away!$A$2:$E$405,3,FALSE)</f>
        <v>0.96950000000000003</v>
      </c>
      <c r="I659" s="10">
        <f>VLOOKUP(C659,away!$B$2:$E$405,3,FALSE)</f>
        <v>2.2692000000000001</v>
      </c>
      <c r="J659" s="10">
        <f>VLOOKUP(B659,home!$B$2:$E$405,4,FALSE)</f>
        <v>0.78879999999999995</v>
      </c>
      <c r="K659" s="12">
        <f t="shared" si="950"/>
        <v>0.855415927548</v>
      </c>
      <c r="L659" s="12">
        <f t="shared" si="951"/>
        <v>1.7353516387200001</v>
      </c>
      <c r="M659" s="13">
        <f t="shared" si="952"/>
        <v>7.4962479326807774E-2</v>
      </c>
      <c r="N659" s="13">
        <f t="shared" si="953"/>
        <v>6.4124098784639053E-2</v>
      </c>
      <c r="O659" s="13">
        <f t="shared" si="954"/>
        <v>0.13008626134229001</v>
      </c>
      <c r="P659" s="13">
        <f t="shared" si="955"/>
        <v>0.11127785990736655</v>
      </c>
      <c r="Q659" s="13">
        <f t="shared" si="956"/>
        <v>2.7426387720020793E-2</v>
      </c>
      <c r="R659" s="13">
        <f t="shared" si="957"/>
        <v>0.11287270339765061</v>
      </c>
      <c r="S659" s="13">
        <f t="shared" si="958"/>
        <v>4.1296533334961423E-2</v>
      </c>
      <c r="T659" s="13">
        <f t="shared" si="959"/>
        <v>4.759442687410817E-2</v>
      </c>
      <c r="U659" s="13">
        <f t="shared" si="960"/>
        <v>9.6553108271751592E-2</v>
      </c>
      <c r="V659" s="13">
        <f t="shared" si="961"/>
        <v>6.8113925383829323E-3</v>
      </c>
      <c r="W659" s="13">
        <f t="shared" si="962"/>
        <v>7.8203229636042218E-3</v>
      </c>
      <c r="X659" s="13">
        <f t="shared" si="963"/>
        <v>1.3571010270210234E-2</v>
      </c>
      <c r="Y659" s="13">
        <f t="shared" si="964"/>
        <v>1.1775237455747644E-2</v>
      </c>
      <c r="Z659" s="13">
        <f t="shared" si="965"/>
        <v>6.5291276935956502E-2</v>
      </c>
      <c r="AA659" s="13">
        <f t="shared" si="966"/>
        <v>5.5851198220964571E-2</v>
      </c>
      <c r="AB659" s="13">
        <f t="shared" si="967"/>
        <v>2.3888002265426804E-2</v>
      </c>
      <c r="AC659" s="13">
        <f t="shared" si="968"/>
        <v>6.319471349758971E-4</v>
      </c>
      <c r="AD659" s="13">
        <f t="shared" si="969"/>
        <v>1.6724072054091076E-3</v>
      </c>
      <c r="AE659" s="13">
        <f t="shared" si="970"/>
        <v>2.9022145845138307E-3</v>
      </c>
      <c r="AF659" s="13">
        <f t="shared" si="971"/>
        <v>2.5181814175765805E-3</v>
      </c>
      <c r="AG659" s="13">
        <f t="shared" si="972"/>
        <v>1.4566434165285906E-3</v>
      </c>
      <c r="AH659" s="13">
        <f t="shared" si="973"/>
        <v>2.8325831106233351E-2</v>
      </c>
      <c r="AI659" s="13">
        <f t="shared" si="974"/>
        <v>2.4230367089306596E-2</v>
      </c>
      <c r="AJ659" s="13">
        <f t="shared" si="975"/>
        <v>1.0363520969263865E-2</v>
      </c>
      <c r="AK659" s="13">
        <f t="shared" si="976"/>
        <v>2.9550403008619993E-3</v>
      </c>
      <c r="AL659" s="13">
        <f t="shared" si="977"/>
        <v>3.752369205833425E-5</v>
      </c>
      <c r="AM659" s="13">
        <f t="shared" si="978"/>
        <v>2.8612075217059811E-4</v>
      </c>
      <c r="AN659" s="13">
        <f t="shared" si="979"/>
        <v>4.9652011615104643E-4</v>
      </c>
      <c r="AO659" s="13">
        <f t="shared" si="980"/>
        <v>4.3081849861008174E-4</v>
      </c>
      <c r="AP659" s="13">
        <f t="shared" si="981"/>
        <v>2.4920719585129844E-4</v>
      </c>
      <c r="AQ659" s="13">
        <f t="shared" si="982"/>
        <v>1.0811552892534165E-4</v>
      </c>
      <c r="AR659" s="13">
        <f t="shared" si="983"/>
        <v>9.8310554856616029E-3</v>
      </c>
      <c r="AS659" s="13">
        <f t="shared" si="984"/>
        <v>8.4096414470430734E-3</v>
      </c>
      <c r="AT659" s="13">
        <f t="shared" si="985"/>
        <v>3.5968706193842273E-3</v>
      </c>
      <c r="AU659" s="13">
        <f t="shared" si="986"/>
        <v>1.0256068057169028E-3</v>
      </c>
      <c r="AV659" s="13">
        <f t="shared" si="987"/>
        <v>2.1933009925296647E-4</v>
      </c>
      <c r="AW659" s="13">
        <f t="shared" si="988"/>
        <v>1.5472763417307044E-6</v>
      </c>
      <c r="AX659" s="13">
        <f t="shared" si="989"/>
        <v>4.0792041434790588E-5</v>
      </c>
      <c r="AY659" s="13">
        <f t="shared" si="990"/>
        <v>7.0788535950597989E-5</v>
      </c>
      <c r="AZ659" s="13">
        <f t="shared" si="991"/>
        <v>6.1421500932229948E-5</v>
      </c>
      <c r="BA659" s="13">
        <f t="shared" si="992"/>
        <v>3.5529300765129082E-5</v>
      </c>
      <c r="BB659" s="13">
        <f t="shared" si="993"/>
        <v>1.5413957576335618E-5</v>
      </c>
      <c r="BC659" s="13">
        <f t="shared" si="994"/>
        <v>5.3497273078509164E-6</v>
      </c>
      <c r="BD659" s="13">
        <f t="shared" si="995"/>
        <v>2.8433897078983523E-3</v>
      </c>
      <c r="BE659" s="13">
        <f t="shared" si="996"/>
        <v>2.432280844362306E-3</v>
      </c>
      <c r="BF659" s="13">
        <f t="shared" si="997"/>
        <v>1.0403058872687071E-3</v>
      </c>
      <c r="BG659" s="13">
        <f t="shared" si="998"/>
        <v>2.966314084972021E-4</v>
      </c>
      <c r="BH659" s="13">
        <f t="shared" si="999"/>
        <v>6.3435807859875965E-5</v>
      </c>
      <c r="BI659" s="13">
        <f t="shared" si="1000"/>
        <v>1.0852800084042503E-5</v>
      </c>
      <c r="BJ659" s="14">
        <f t="shared" si="1001"/>
        <v>0.18266100784803355</v>
      </c>
      <c r="BK659" s="14">
        <f t="shared" si="1002"/>
        <v>0.23508852447050349</v>
      </c>
      <c r="BL659" s="14">
        <f t="shared" si="1003"/>
        <v>0.51489543387677861</v>
      </c>
      <c r="BM659" s="14">
        <f t="shared" si="1004"/>
        <v>0.47711721139288865</v>
      </c>
      <c r="BN659" s="14">
        <f t="shared" si="1005"/>
        <v>0.52074979047877479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1.3371</v>
      </c>
      <c r="F662" s="10">
        <f>VLOOKUP(B662,home!$B$2:$E$405,3,FALSE)</f>
        <v>0.99719999999999998</v>
      </c>
      <c r="G662" s="10">
        <f>VLOOKUP(C662,away!$B$2:$E$405,4,FALSE)</f>
        <v>0.52790000000000004</v>
      </c>
      <c r="H662" s="10">
        <f>VLOOKUP(A662,away!$A$2:$E$405,3,FALSE)</f>
        <v>1.1086</v>
      </c>
      <c r="I662" s="10">
        <f>VLOOKUP(C662,away!$B$2:$E$405,3,FALSE)</f>
        <v>1.9633</v>
      </c>
      <c r="J662" s="10">
        <f>VLOOKUP(B662,home!$B$2:$E$405,4,FALSE)</f>
        <v>1.3028999999999999</v>
      </c>
      <c r="K662" s="12">
        <f t="shared" si="950"/>
        <v>0.70387869574799999</v>
      </c>
      <c r="L662" s="12">
        <f t="shared" si="951"/>
        <v>2.835780585702</v>
      </c>
      <c r="M662" s="13">
        <f t="shared" si="952"/>
        <v>2.9023214145188412E-2</v>
      </c>
      <c r="N662" s="13">
        <f t="shared" si="953"/>
        <v>2.0428822118930122E-2</v>
      </c>
      <c r="O662" s="13">
        <f t="shared" si="954"/>
        <v>8.2303467207596973E-2</v>
      </c>
      <c r="P662" s="13">
        <f t="shared" si="955"/>
        <v>5.7931657153621641E-2</v>
      </c>
      <c r="Q662" s="13">
        <f t="shared" si="956"/>
        <v>7.1897063343702135E-3</v>
      </c>
      <c r="R662" s="13">
        <f t="shared" si="957"/>
        <v>0.11669728722163236</v>
      </c>
      <c r="S662" s="13">
        <f t="shared" si="958"/>
        <v>2.8908556472897969E-2</v>
      </c>
      <c r="T662" s="13">
        <f t="shared" si="959"/>
        <v>2.0388429639905746E-2</v>
      </c>
      <c r="U662" s="13">
        <f t="shared" si="960"/>
        <v>8.2140734326892326E-2</v>
      </c>
      <c r="V662" s="13">
        <f t="shared" si="961"/>
        <v>6.4114216909121145E-3</v>
      </c>
      <c r="W662" s="13">
        <f t="shared" si="962"/>
        <v>1.68689370581588E-3</v>
      </c>
      <c r="X662" s="13">
        <f t="shared" si="963"/>
        <v>4.7836604210955737E-3</v>
      </c>
      <c r="Y662" s="13">
        <f t="shared" si="964"/>
        <v>6.782705675366942E-3</v>
      </c>
      <c r="Z662" s="13">
        <f t="shared" si="965"/>
        <v>0.11030930050239837</v>
      </c>
      <c r="AA662" s="13">
        <f t="shared" si="966"/>
        <v>7.7644366566502351E-2</v>
      </c>
      <c r="AB662" s="13">
        <f t="shared" si="967"/>
        <v>2.7326107735504646E-2</v>
      </c>
      <c r="AC662" s="13">
        <f t="shared" si="968"/>
        <v>7.9984310448690844E-4</v>
      </c>
      <c r="AD662" s="13">
        <f t="shared" si="969"/>
        <v>2.9684213537879792E-4</v>
      </c>
      <c r="AE662" s="13">
        <f t="shared" si="970"/>
        <v>8.4177916452552013E-4</v>
      </c>
      <c r="AF662" s="13">
        <f t="shared" si="971"/>
        <v>1.1935505061049601E-3</v>
      </c>
      <c r="AG662" s="13">
        <f t="shared" si="972"/>
        <v>1.1282157844224139E-3</v>
      </c>
      <c r="AH662" s="13">
        <f t="shared" si="973"/>
        <v>7.8203243196767289E-2</v>
      </c>
      <c r="AI662" s="13">
        <f t="shared" si="974"/>
        <v>5.5045596824604207E-2</v>
      </c>
      <c r="AJ662" s="13">
        <f t="shared" si="975"/>
        <v>1.9372711449786327E-2</v>
      </c>
      <c r="AK662" s="13">
        <f t="shared" si="976"/>
        <v>4.5453462894593155E-3</v>
      </c>
      <c r="AL662" s="13">
        <f t="shared" si="977"/>
        <v>6.3860930459358909E-5</v>
      </c>
      <c r="AM662" s="13">
        <f t="shared" si="978"/>
        <v>4.1788171018695923E-5</v>
      </c>
      <c r="AN662" s="13">
        <f t="shared" si="979"/>
        <v>1.1850208408681288E-4</v>
      </c>
      <c r="AO662" s="13">
        <f t="shared" si="980"/>
        <v>1.6802295470930498E-4</v>
      </c>
      <c r="AP662" s="13">
        <f t="shared" si="981"/>
        <v>1.5882541097231114E-4</v>
      </c>
      <c r="AQ662" s="13">
        <f t="shared" si="982"/>
        <v>1.1259850423785532E-4</v>
      </c>
      <c r="AR662" s="13">
        <f t="shared" si="983"/>
        <v>4.4353447759264947E-2</v>
      </c>
      <c r="AS662" s="13">
        <f t="shared" si="984"/>
        <v>3.1219446960718461E-2</v>
      </c>
      <c r="AT662" s="13">
        <f t="shared" si="985"/>
        <v>1.0987351804342186E-2</v>
      </c>
      <c r="AU662" s="13">
        <f t="shared" si="986"/>
        <v>2.5779209525882709E-3</v>
      </c>
      <c r="AV662" s="13">
        <f t="shared" si="987"/>
        <v>4.5363590946231836E-4</v>
      </c>
      <c r="AW662" s="13">
        <f t="shared" si="988"/>
        <v>3.5408145952636574E-6</v>
      </c>
      <c r="AX662" s="13">
        <f t="shared" si="989"/>
        <v>4.9023005523890066E-6</v>
      </c>
      <c r="AY662" s="13">
        <f t="shared" si="990"/>
        <v>1.3901848731740936E-5</v>
      </c>
      <c r="AZ662" s="13">
        <f t="shared" si="991"/>
        <v>1.9711296369418463E-5</v>
      </c>
      <c r="BA662" s="13">
        <f t="shared" si="992"/>
        <v>1.8632303854471729E-5</v>
      </c>
      <c r="BB662" s="13">
        <f t="shared" si="993"/>
        <v>1.3209281384352866E-5</v>
      </c>
      <c r="BC662" s="13">
        <f t="shared" si="994"/>
        <v>7.4917247401645414E-6</v>
      </c>
      <c r="BD662" s="13">
        <f t="shared" si="995"/>
        <v>2.0962774344111878E-2</v>
      </c>
      <c r="BE662" s="13">
        <f t="shared" si="996"/>
        <v>1.4755250264593104E-2</v>
      </c>
      <c r="BF662" s="13">
        <f t="shared" si="997"/>
        <v>5.1929531558385627E-3</v>
      </c>
      <c r="BG662" s="13">
        <f t="shared" si="998"/>
        <v>1.2184030314707026E-3</v>
      </c>
      <c r="BH662" s="13">
        <f t="shared" si="999"/>
        <v>2.1440198417175188E-4</v>
      </c>
      <c r="BI662" s="13">
        <f t="shared" si="1000"/>
        <v>3.0182597796919218E-5</v>
      </c>
      <c r="BJ662" s="14">
        <f t="shared" si="1001"/>
        <v>6.5398191366573696E-2</v>
      </c>
      <c r="BK662" s="14">
        <f t="shared" si="1002"/>
        <v>0.12315245534629815</v>
      </c>
      <c r="BL662" s="14">
        <f t="shared" si="1003"/>
        <v>0.67524462958310505</v>
      </c>
      <c r="BM662" s="14">
        <f t="shared" si="1004"/>
        <v>0.66052006158289922</v>
      </c>
      <c r="BN662" s="14">
        <f t="shared" si="1005"/>
        <v>0.31357415418133971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1.3371</v>
      </c>
      <c r="F663" s="10">
        <f>VLOOKUP(B663,home!$B$2:$E$405,3,FALSE)</f>
        <v>1.288</v>
      </c>
      <c r="G663" s="10">
        <f>VLOOKUP(C663,away!$B$2:$E$405,4,FALSE)</f>
        <v>1.0803</v>
      </c>
      <c r="H663" s="10">
        <f>VLOOKUP(A663,away!$A$2:$E$405,3,FALSE)</f>
        <v>1.1086</v>
      </c>
      <c r="I663" s="10">
        <f>VLOOKUP(C663,away!$B$2:$E$405,3,FALSE)</f>
        <v>0.85189999999999999</v>
      </c>
      <c r="J663" s="10">
        <f>VLOOKUP(B663,home!$B$2:$E$405,4,FALSE)</f>
        <v>0.60140000000000005</v>
      </c>
      <c r="K663" s="12">
        <f t="shared" si="950"/>
        <v>1.8604762394400001</v>
      </c>
      <c r="L663" s="12">
        <f t="shared" si="951"/>
        <v>0.56797198687600003</v>
      </c>
      <c r="M663" s="13">
        <f t="shared" si="952"/>
        <v>8.817355187366073E-2</v>
      </c>
      <c r="N663" s="13">
        <f t="shared" si="953"/>
        <v>0.16404479820797607</v>
      </c>
      <c r="O663" s="13">
        <f t="shared" si="954"/>
        <v>5.0080107447597146E-2</v>
      </c>
      <c r="P663" s="13">
        <f t="shared" si="955"/>
        <v>9.317284997485667E-2</v>
      </c>
      <c r="Q663" s="13">
        <f t="shared" si="956"/>
        <v>0.15260072463483451</v>
      </c>
      <c r="R663" s="13">
        <f t="shared" si="957"/>
        <v>1.4222049064987655E-2</v>
      </c>
      <c r="S663" s="13">
        <f t="shared" si="958"/>
        <v>2.461390005269368E-2</v>
      </c>
      <c r="T663" s="13">
        <f t="shared" si="959"/>
        <v>8.6672936769564335E-2</v>
      </c>
      <c r="U663" s="13">
        <f t="shared" si="960"/>
        <v>2.6459784361559401E-2</v>
      </c>
      <c r="V663" s="13">
        <f t="shared" si="961"/>
        <v>2.8899409405564688E-3</v>
      </c>
      <c r="W663" s="13">
        <f t="shared" si="962"/>
        <v>9.4636674101478621E-2</v>
      </c>
      <c r="X663" s="13">
        <f t="shared" si="963"/>
        <v>5.3750979820753317E-2</v>
      </c>
      <c r="Y663" s="13">
        <f t="shared" si="964"/>
        <v>1.5264525402662519E-2</v>
      </c>
      <c r="Z663" s="13">
        <f t="shared" si="965"/>
        <v>2.6925751549629995E-3</v>
      </c>
      <c r="AA663" s="13">
        <f t="shared" si="966"/>
        <v>5.0094720987151359E-3</v>
      </c>
      <c r="AB663" s="13">
        <f t="shared" si="967"/>
        <v>4.6600019058985719E-3</v>
      </c>
      <c r="AC663" s="13">
        <f t="shared" si="968"/>
        <v>1.9086224551529806E-4</v>
      </c>
      <c r="AD663" s="13">
        <f t="shared" si="969"/>
        <v>4.4017320886356966E-2</v>
      </c>
      <c r="AE663" s="13">
        <f t="shared" si="970"/>
        <v>2.5000605200782622E-2</v>
      </c>
      <c r="AF663" s="13">
        <f t="shared" si="971"/>
        <v>7.0998217044954811E-3</v>
      </c>
      <c r="AG663" s="13">
        <f t="shared" si="972"/>
        <v>1.3441666133225494E-3</v>
      </c>
      <c r="AH663" s="13">
        <f t="shared" si="973"/>
        <v>3.8232681514432205E-4</v>
      </c>
      <c r="AI663" s="13">
        <f t="shared" si="974"/>
        <v>7.1130995527678023E-4</v>
      </c>
      <c r="AJ663" s="13">
        <f t="shared" si="975"/>
        <v>6.6168763533478944E-4</v>
      </c>
      <c r="AK663" s="13">
        <f t="shared" si="976"/>
        <v>4.1035137449053839E-4</v>
      </c>
      <c r="AL663" s="13">
        <f t="shared" si="977"/>
        <v>8.0673530732851566E-6</v>
      </c>
      <c r="AM663" s="13">
        <f t="shared" si="978"/>
        <v>1.6378635926574635E-2</v>
      </c>
      <c r="AN663" s="13">
        <f t="shared" si="979"/>
        <v>9.3026063895352319E-3</v>
      </c>
      <c r="AO663" s="13">
        <f t="shared" si="980"/>
        <v>2.641809917094849E-3</v>
      </c>
      <c r="AP663" s="13">
        <f t="shared" si="981"/>
        <v>5.0015800918702745E-4</v>
      </c>
      <c r="AQ663" s="13">
        <f t="shared" si="982"/>
        <v>7.1018934557475153E-5</v>
      </c>
      <c r="AR663" s="13">
        <f t="shared" si="983"/>
        <v>4.3430184166698753E-5</v>
      </c>
      <c r="AS663" s="13">
        <f t="shared" si="984"/>
        <v>8.0800825716646329E-5</v>
      </c>
      <c r="AT663" s="13">
        <f t="shared" si="985"/>
        <v>7.5164008186476508E-5</v>
      </c>
      <c r="AU663" s="13">
        <f t="shared" si="986"/>
        <v>4.661361709733773E-5</v>
      </c>
      <c r="AV663" s="13">
        <f t="shared" si="987"/>
        <v>2.1680881760987755E-5</v>
      </c>
      <c r="AW663" s="13">
        <f t="shared" si="988"/>
        <v>2.3679886038477832E-7</v>
      </c>
      <c r="AX663" s="13">
        <f t="shared" si="989"/>
        <v>5.0786771626384038E-3</v>
      </c>
      <c r="AY663" s="13">
        <f t="shared" si="990"/>
        <v>2.8845463587655012E-3</v>
      </c>
      <c r="AZ663" s="13">
        <f t="shared" si="991"/>
        <v>8.1917076331198624E-4</v>
      </c>
      <c r="BA663" s="13">
        <f t="shared" si="992"/>
        <v>1.5508868200967947E-4</v>
      </c>
      <c r="BB663" s="13">
        <f t="shared" si="993"/>
        <v>2.202150671575445E-5</v>
      </c>
      <c r="BC663" s="13">
        <f t="shared" si="994"/>
        <v>2.5015197846700466E-6</v>
      </c>
      <c r="BD663" s="13">
        <f t="shared" si="995"/>
        <v>4.111187998591747E-6</v>
      </c>
      <c r="BE663" s="13">
        <f t="shared" si="996"/>
        <v>7.6487675872508342E-6</v>
      </c>
      <c r="BF663" s="13">
        <f t="shared" si="997"/>
        <v>7.1151751785394978E-6</v>
      </c>
      <c r="BG663" s="13">
        <f t="shared" si="998"/>
        <v>4.4125381197086655E-6</v>
      </c>
      <c r="BH663" s="13">
        <f t="shared" si="999"/>
        <v>2.0523555818353072E-6</v>
      </c>
      <c r="BI663" s="13">
        <f t="shared" si="1000"/>
        <v>7.6367175897732909E-7</v>
      </c>
      <c r="BJ663" s="14">
        <f t="shared" si="1001"/>
        <v>0.68228878851240227</v>
      </c>
      <c r="BK663" s="14">
        <f t="shared" si="1002"/>
        <v>0.21193371879912165</v>
      </c>
      <c r="BL663" s="14">
        <f t="shared" si="1003"/>
        <v>0.1028908838721574</v>
      </c>
      <c r="BM663" s="14">
        <f t="shared" si="1004"/>
        <v>0.43462757557482634</v>
      </c>
      <c r="BN663" s="14">
        <f t="shared" si="1005"/>
        <v>0.56229408120391289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1.3371</v>
      </c>
      <c r="F664" s="10">
        <f>VLOOKUP(B664,home!$B$2:$E$405,3,FALSE)</f>
        <v>0.70389999999999997</v>
      </c>
      <c r="G664" s="10">
        <f>VLOOKUP(C664,away!$B$2:$E$405,4,FALSE)</f>
        <v>0.87250000000000005</v>
      </c>
      <c r="H664" s="10">
        <f>VLOOKUP(A664,away!$A$2:$E$405,3,FALSE)</f>
        <v>1.1086</v>
      </c>
      <c r="I664" s="10">
        <f>VLOOKUP(C664,away!$B$2:$E$405,3,FALSE)</f>
        <v>1.0023</v>
      </c>
      <c r="J664" s="10">
        <f>VLOOKUP(B664,home!$B$2:$E$405,4,FALSE)</f>
        <v>1.3265</v>
      </c>
      <c r="K664" s="12">
        <f t="shared" si="950"/>
        <v>0.82118364202499994</v>
      </c>
      <c r="L664" s="12">
        <f t="shared" si="951"/>
        <v>1.4739401831700001</v>
      </c>
      <c r="M664" s="13">
        <f t="shared" si="952"/>
        <v>0.10074891724157296</v>
      </c>
      <c r="N664" s="13">
        <f t="shared" si="953"/>
        <v>8.273336279051019E-2</v>
      </c>
      <c r="O664" s="13">
        <f t="shared" si="954"/>
        <v>0.14849787753322322</v>
      </c>
      <c r="P664" s="13">
        <f t="shared" si="955"/>
        <v>0.12194402790571465</v>
      </c>
      <c r="Q664" s="13">
        <f t="shared" si="956"/>
        <v>3.3969642086643388E-2</v>
      </c>
      <c r="R664" s="13">
        <f t="shared" si="957"/>
        <v>0.10943849440583765</v>
      </c>
      <c r="S664" s="13">
        <f t="shared" si="958"/>
        <v>3.6899518002297772E-2</v>
      </c>
      <c r="T664" s="13">
        <f t="shared" si="959"/>
        <v>5.0069220479406491E-2</v>
      </c>
      <c r="U664" s="13">
        <f t="shared" si="960"/>
        <v>8.9869101413918351E-2</v>
      </c>
      <c r="V664" s="13">
        <f t="shared" si="961"/>
        <v>4.9624750057174543E-3</v>
      </c>
      <c r="W664" s="13">
        <f t="shared" si="962"/>
        <v>9.2984381356651779E-3</v>
      </c>
      <c r="X664" s="13">
        <f t="shared" si="963"/>
        <v>1.3705341608877247E-2</v>
      </c>
      <c r="Y664" s="13">
        <f t="shared" si="964"/>
        <v>1.0100426860697979E-2</v>
      </c>
      <c r="Z664" s="13">
        <f t="shared" si="965"/>
        <v>5.3768598163463112E-2</v>
      </c>
      <c r="AA664" s="13">
        <f t="shared" si="966"/>
        <v>4.4153893266451361E-2</v>
      </c>
      <c r="AB664" s="13">
        <f t="shared" si="967"/>
        <v>1.8129227441063826E-2</v>
      </c>
      <c r="AC664" s="13">
        <f t="shared" si="968"/>
        <v>3.7540365640333822E-4</v>
      </c>
      <c r="AD664" s="13">
        <f t="shared" si="969"/>
        <v>1.9089313233474202E-3</v>
      </c>
      <c r="AE664" s="13">
        <f t="shared" si="970"/>
        <v>2.8136505843936472E-3</v>
      </c>
      <c r="AF664" s="13">
        <f t="shared" si="971"/>
        <v>2.0735763288687752E-3</v>
      </c>
      <c r="AG664" s="13">
        <f t="shared" si="972"/>
        <v>1.0187758246632728E-3</v>
      </c>
      <c r="AH664" s="13">
        <f t="shared" si="973"/>
        <v>1.9812924356462248E-2</v>
      </c>
      <c r="AI664" s="13">
        <f t="shared" si="974"/>
        <v>1.6270049382205495E-2</v>
      </c>
      <c r="AJ664" s="13">
        <f t="shared" si="975"/>
        <v>6.6803492038030547E-3</v>
      </c>
      <c r="AK664" s="13">
        <f t="shared" si="976"/>
        <v>1.8285978297259337E-3</v>
      </c>
      <c r="AL664" s="13">
        <f t="shared" si="977"/>
        <v>1.817517655007257E-5</v>
      </c>
      <c r="AM664" s="13">
        <f t="shared" si="978"/>
        <v>3.1351663529640756E-4</v>
      </c>
      <c r="AN664" s="13">
        <f t="shared" si="979"/>
        <v>4.6210476685562904E-4</v>
      </c>
      <c r="AO664" s="13">
        <f t="shared" si="980"/>
        <v>3.4055739235145808E-4</v>
      </c>
      <c r="AP664" s="13">
        <f t="shared" si="981"/>
        <v>1.6732040842080186E-4</v>
      </c>
      <c r="AQ664" s="13">
        <f t="shared" si="982"/>
        <v>6.1655068358959001E-5</v>
      </c>
      <c r="AR664" s="13">
        <f t="shared" si="983"/>
        <v>5.84061307101946E-3</v>
      </c>
      <c r="AS664" s="13">
        <f t="shared" si="984"/>
        <v>4.79621591331858E-3</v>
      </c>
      <c r="AT664" s="13">
        <f t="shared" si="985"/>
        <v>1.9692870258186065E-3</v>
      </c>
      <c r="AU664" s="13">
        <f t="shared" si="986"/>
        <v>5.3904876401810115E-4</v>
      </c>
      <c r="AV664" s="13">
        <f t="shared" si="987"/>
        <v>1.1066450681636475E-4</v>
      </c>
      <c r="AW664" s="13">
        <f t="shared" si="988"/>
        <v>6.1107748987819289E-7</v>
      </c>
      <c r="AX664" s="13">
        <f t="shared" si="989"/>
        <v>4.2909122068021251E-5</v>
      </c>
      <c r="AY664" s="13">
        <f t="shared" si="990"/>
        <v>6.3245479240603129E-5</v>
      </c>
      <c r="AZ664" s="13">
        <f t="shared" si="991"/>
        <v>4.6610026628284521E-5</v>
      </c>
      <c r="BA664" s="13">
        <f t="shared" si="992"/>
        <v>2.2900130395350748E-5</v>
      </c>
      <c r="BB664" s="13">
        <f t="shared" si="993"/>
        <v>8.4383555973850452E-6</v>
      </c>
      <c r="BC664" s="13">
        <f t="shared" si="994"/>
        <v>2.4875262789726604E-6</v>
      </c>
      <c r="BD664" s="13">
        <f t="shared" si="995"/>
        <v>1.4347857166205887E-3</v>
      </c>
      <c r="BE664" s="13">
        <f t="shared" si="996"/>
        <v>1.1782225602999445E-3</v>
      </c>
      <c r="BF664" s="13">
        <f t="shared" si="997"/>
        <v>4.8376854659156431E-4</v>
      </c>
      <c r="BG664" s="13">
        <f t="shared" si="998"/>
        <v>1.3242093899573388E-4</v>
      </c>
      <c r="BH664" s="13">
        <f t="shared" si="999"/>
        <v>2.7185477241221769E-5</v>
      </c>
      <c r="BI664" s="13">
        <f t="shared" si="1000"/>
        <v>4.4648538422268493E-6</v>
      </c>
      <c r="BJ664" s="14">
        <f t="shared" si="1001"/>
        <v>0.20922311093456541</v>
      </c>
      <c r="BK664" s="14">
        <f t="shared" si="1002"/>
        <v>0.2650117624674968</v>
      </c>
      <c r="BL664" s="14">
        <f t="shared" si="1003"/>
        <v>0.47119719220727352</v>
      </c>
      <c r="BM664" s="14">
        <f t="shared" si="1004"/>
        <v>0.40180570740754606</v>
      </c>
      <c r="BN664" s="14">
        <f t="shared" si="1005"/>
        <v>0.59733232196350217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1.3371</v>
      </c>
      <c r="F665" s="10">
        <f>VLOOKUP(B665,home!$B$2:$E$405,3,FALSE)</f>
        <v>0.74790000000000001</v>
      </c>
      <c r="G665" s="10">
        <f>VLOOKUP(C665,away!$B$2:$E$405,4,FALSE)</f>
        <v>1.4077999999999999</v>
      </c>
      <c r="H665" s="10">
        <f>VLOOKUP(A665,away!$A$2:$E$405,3,FALSE)</f>
        <v>1.1086</v>
      </c>
      <c r="I665" s="10">
        <f>VLOOKUP(C665,away!$B$2:$E$405,3,FALSE)</f>
        <v>0.47749999999999998</v>
      </c>
      <c r="J665" s="10">
        <f>VLOOKUP(B665,home!$B$2:$E$405,4,FALSE)</f>
        <v>1.0524</v>
      </c>
      <c r="K665" s="12">
        <f t="shared" si="950"/>
        <v>1.4078240593019999</v>
      </c>
      <c r="L665" s="12">
        <f t="shared" si="951"/>
        <v>0.55709478060000006</v>
      </c>
      <c r="M665" s="13">
        <f t="shared" si="952"/>
        <v>0.14016726214292161</v>
      </c>
      <c r="N665" s="13">
        <f t="shared" si="953"/>
        <v>0.19733084397129538</v>
      </c>
      <c r="O665" s="13">
        <f t="shared" si="954"/>
        <v>7.8086450150813599E-2</v>
      </c>
      <c r="P665" s="13">
        <f t="shared" si="955"/>
        <v>0.10993198322780165</v>
      </c>
      <c r="Q665" s="13">
        <f t="shared" si="956"/>
        <v>0.13890355489257936</v>
      </c>
      <c r="R665" s="13">
        <f t="shared" si="957"/>
        <v>2.1750776907300165E-2</v>
      </c>
      <c r="S665" s="13">
        <f t="shared" si="958"/>
        <v>2.1554678231631486E-2</v>
      </c>
      <c r="T665" s="13">
        <f t="shared" si="959"/>
        <v>7.7382445437441549E-2</v>
      </c>
      <c r="U665" s="13">
        <f t="shared" si="960"/>
        <v>3.0621267038607517E-2</v>
      </c>
      <c r="V665" s="13">
        <f t="shared" si="961"/>
        <v>1.8783499478598833E-3</v>
      </c>
      <c r="W665" s="13">
        <f t="shared" si="962"/>
        <v>6.5183922166783079E-2</v>
      </c>
      <c r="X665" s="13">
        <f t="shared" si="963"/>
        <v>3.6313622818151502E-2</v>
      </c>
      <c r="Y665" s="13">
        <f t="shared" si="964"/>
        <v>1.011506486833463E-2</v>
      </c>
      <c r="Z665" s="13">
        <f t="shared" si="965"/>
        <v>4.0390814296839784E-3</v>
      </c>
      <c r="AA665" s="13">
        <f t="shared" si="966"/>
        <v>5.6863160141890226E-3</v>
      </c>
      <c r="AB665" s="13">
        <f t="shared" si="967"/>
        <v>4.0026662467847803E-3</v>
      </c>
      <c r="AC665" s="13">
        <f t="shared" si="968"/>
        <v>9.2073361054134071E-5</v>
      </c>
      <c r="AD665" s="13">
        <f t="shared" si="969"/>
        <v>2.2941873476516543E-2</v>
      </c>
      <c r="AE665" s="13">
        <f t="shared" si="970"/>
        <v>1.2780797970952945E-2</v>
      </c>
      <c r="AF665" s="13">
        <f t="shared" si="971"/>
        <v>3.5600579207604776E-3</v>
      </c>
      <c r="AG665" s="13">
        <f t="shared" si="972"/>
        <v>6.6109656209645024E-4</v>
      </c>
      <c r="AH665" s="13">
        <f t="shared" si="973"/>
        <v>5.6253779572383263E-4</v>
      </c>
      <c r="AI665" s="13">
        <f t="shared" si="974"/>
        <v>7.9195424308672511E-4</v>
      </c>
      <c r="AJ665" s="13">
        <f t="shared" si="975"/>
        <v>5.5746611864189823E-4</v>
      </c>
      <c r="AK665" s="13">
        <f t="shared" si="976"/>
        <v>2.6160473802325581E-4</v>
      </c>
      <c r="AL665" s="13">
        <f t="shared" si="977"/>
        <v>2.8884939402782059E-6</v>
      </c>
      <c r="AM665" s="13">
        <f t="shared" si="978"/>
        <v>6.4596242891404804E-3</v>
      </c>
      <c r="AN665" s="13">
        <f t="shared" si="979"/>
        <v>3.5986229761171469E-3</v>
      </c>
      <c r="AO665" s="13">
        <f t="shared" si="980"/>
        <v>1.0023870386710505E-3</v>
      </c>
      <c r="AP665" s="13">
        <f t="shared" si="981"/>
        <v>1.8614152912824422E-4</v>
      </c>
      <c r="AQ665" s="13">
        <f t="shared" si="982"/>
        <v>2.5924618582561934E-5</v>
      </c>
      <c r="AR665" s="13">
        <f t="shared" si="983"/>
        <v>6.2677373977595253E-5</v>
      </c>
      <c r="AS665" s="13">
        <f t="shared" si="984"/>
        <v>8.823871505952768E-5</v>
      </c>
      <c r="AT665" s="13">
        <f t="shared" si="985"/>
        <v>6.2112293011348397E-5</v>
      </c>
      <c r="AU665" s="13">
        <f t="shared" si="986"/>
        <v>2.9147726826597244E-5</v>
      </c>
      <c r="AV665" s="13">
        <f t="shared" si="987"/>
        <v>1.0258717775111483E-5</v>
      </c>
      <c r="AW665" s="13">
        <f t="shared" si="988"/>
        <v>6.292836274114595E-8</v>
      </c>
      <c r="AX665" s="13">
        <f t="shared" si="989"/>
        <v>1.5156690813839249E-3</v>
      </c>
      <c r="AY665" s="13">
        <f t="shared" si="990"/>
        <v>8.4437133435578125E-4</v>
      </c>
      <c r="AZ665" s="13">
        <f t="shared" si="991"/>
        <v>2.3519743162893158E-4</v>
      </c>
      <c r="BA665" s="13">
        <f t="shared" si="992"/>
        <v>4.3675753857001052E-5</v>
      </c>
      <c r="BB665" s="13">
        <f t="shared" si="993"/>
        <v>6.082883628126402E-6</v>
      </c>
      <c r="BC665" s="13">
        <f t="shared" si="994"/>
        <v>6.7774854404528217E-7</v>
      </c>
      <c r="BD665" s="13">
        <f t="shared" si="995"/>
        <v>5.819539650772093E-6</v>
      </c>
      <c r="BE665" s="13">
        <f t="shared" si="996"/>
        <v>8.1928879344189107E-6</v>
      </c>
      <c r="BF665" s="13">
        <f t="shared" si="997"/>
        <v>5.7670723746200046E-6</v>
      </c>
      <c r="BG665" s="13">
        <f t="shared" si="998"/>
        <v>2.7063410802419865E-6</v>
      </c>
      <c r="BH665" s="13">
        <f t="shared" si="999"/>
        <v>9.5251302136050823E-7</v>
      </c>
      <c r="BI665" s="13">
        <f t="shared" si="1000"/>
        <v>2.6819414965395262E-7</v>
      </c>
      <c r="BJ665" s="14">
        <f t="shared" si="1001"/>
        <v>0.57909165476994917</v>
      </c>
      <c r="BK665" s="14">
        <f t="shared" si="1002"/>
        <v>0.27447160673956483</v>
      </c>
      <c r="BL665" s="14">
        <f t="shared" si="1003"/>
        <v>0.14259718062803203</v>
      </c>
      <c r="BM665" s="14">
        <f t="shared" si="1004"/>
        <v>0.31318434386852528</v>
      </c>
      <c r="BN665" s="14">
        <f t="shared" si="1005"/>
        <v>0.68617087129271181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1.3371</v>
      </c>
      <c r="F666" s="10">
        <f>VLOOKUP(B666,home!$B$2:$E$405,3,FALSE)</f>
        <v>1.8696999999999999</v>
      </c>
      <c r="G666" s="10">
        <f>VLOOKUP(C666,away!$B$2:$E$405,4,FALSE)</f>
        <v>0.66479999999999995</v>
      </c>
      <c r="H666" s="10">
        <f>VLOOKUP(A666,away!$A$2:$E$405,3,FALSE)</f>
        <v>1.1086</v>
      </c>
      <c r="I666" s="10">
        <f>VLOOKUP(C666,away!$B$2:$E$405,3,FALSE)</f>
        <v>1.4533</v>
      </c>
      <c r="J666" s="10">
        <f>VLOOKUP(B666,home!$B$2:$E$405,4,FALSE)</f>
        <v>0.55120000000000002</v>
      </c>
      <c r="K666" s="12">
        <f t="shared" si="950"/>
        <v>1.6619839583759997</v>
      </c>
      <c r="L666" s="12">
        <f t="shared" si="951"/>
        <v>0.88805396305600004</v>
      </c>
      <c r="M666" s="13">
        <f t="shared" si="952"/>
        <v>7.8078705088706846E-2</v>
      </c>
      <c r="N666" s="13">
        <f t="shared" si="953"/>
        <v>0.12976555534820131</v>
      </c>
      <c r="O666" s="13">
        <f t="shared" si="954"/>
        <v>6.9338103484306787E-2</v>
      </c>
      <c r="P666" s="13">
        <f t="shared" si="955"/>
        <v>0.1152388156951329</v>
      </c>
      <c r="Q666" s="13">
        <f t="shared" si="956"/>
        <v>0.10783413566923176</v>
      </c>
      <c r="R666" s="13">
        <f t="shared" si="957"/>
        <v>3.0787988795012839E-2</v>
      </c>
      <c r="S666" s="13">
        <f t="shared" si="958"/>
        <v>4.2521147820424085E-2</v>
      </c>
      <c r="T666" s="13">
        <f t="shared" si="959"/>
        <v>9.5762531533779643E-2</v>
      </c>
      <c r="U666" s="13">
        <f t="shared" si="960"/>
        <v>5.1169143487971365E-2</v>
      </c>
      <c r="V666" s="13">
        <f t="shared" si="961"/>
        <v>6.9731443295386842E-3</v>
      </c>
      <c r="W666" s="13">
        <f t="shared" si="962"/>
        <v>5.9739534549201466E-2</v>
      </c>
      <c r="X666" s="13">
        <f t="shared" si="963"/>
        <v>5.3051930407539201E-2</v>
      </c>
      <c r="Y666" s="13">
        <f t="shared" si="964"/>
        <v>2.3556488523093146E-2</v>
      </c>
      <c r="Z666" s="13">
        <f t="shared" si="965"/>
        <v>9.1137984879782925E-3</v>
      </c>
      <c r="AA666" s="13">
        <f t="shared" si="966"/>
        <v>1.5146986886891364E-2</v>
      </c>
      <c r="AB666" s="13">
        <f t="shared" si="967"/>
        <v>1.2587024611872537E-2</v>
      </c>
      <c r="AC666" s="13">
        <f t="shared" si="968"/>
        <v>6.4324268481264282E-4</v>
      </c>
      <c r="AD666" s="13">
        <f t="shared" si="969"/>
        <v>2.4821537025405422E-2</v>
      </c>
      <c r="AE666" s="13">
        <f t="shared" si="970"/>
        <v>2.2042864324552526E-2</v>
      </c>
      <c r="AF666" s="13">
        <f t="shared" si="971"/>
        <v>9.7876265102622931E-3</v>
      </c>
      <c r="AG666" s="13">
        <f t="shared" si="972"/>
        <v>2.8973135037834658E-3</v>
      </c>
      <c r="AH666" s="13">
        <f t="shared" si="973"/>
        <v>2.0233862164357255E-3</v>
      </c>
      <c r="AI666" s="13">
        <f t="shared" si="974"/>
        <v>3.362835433315284E-3</v>
      </c>
      <c r="AJ666" s="13">
        <f t="shared" si="975"/>
        <v>2.7944892724142039E-3</v>
      </c>
      <c r="AK666" s="13">
        <f t="shared" si="976"/>
        <v>1.5481321142020753E-3</v>
      </c>
      <c r="AL666" s="13">
        <f t="shared" si="977"/>
        <v>3.7975284102445042E-5</v>
      </c>
      <c r="AM666" s="13">
        <f t="shared" si="978"/>
        <v>8.2505992716919441E-3</v>
      </c>
      <c r="AN666" s="13">
        <f t="shared" si="979"/>
        <v>7.3269773808129785E-3</v>
      </c>
      <c r="AO666" s="13">
        <f t="shared" si="980"/>
        <v>3.2533756501263176E-3</v>
      </c>
      <c r="AP666" s="13">
        <f t="shared" si="981"/>
        <v>9.6305771313485577E-4</v>
      </c>
      <c r="AQ666" s="13">
        <f t="shared" si="982"/>
        <v>2.1381180470026422E-4</v>
      </c>
      <c r="AR666" s="13">
        <f t="shared" si="983"/>
        <v>3.593752296597264E-4</v>
      </c>
      <c r="AS666" s="13">
        <f t="shared" si="984"/>
        <v>5.9727586673215607E-4</v>
      </c>
      <c r="AT666" s="13">
        <f t="shared" si="985"/>
        <v>4.9633145461698254E-4</v>
      </c>
      <c r="AU666" s="13">
        <f t="shared" si="986"/>
        <v>2.7496497187028352E-4</v>
      </c>
      <c r="AV666" s="13">
        <f t="shared" si="987"/>
        <v>1.1424684309092985E-4</v>
      </c>
      <c r="AW666" s="13">
        <f t="shared" si="988"/>
        <v>1.5569143271950366E-6</v>
      </c>
      <c r="AX666" s="13">
        <f t="shared" si="989"/>
        <v>2.2853939394234528E-3</v>
      </c>
      <c r="AY666" s="13">
        <f t="shared" si="990"/>
        <v>2.0295531450491614E-3</v>
      </c>
      <c r="AZ666" s="13">
        <f t="shared" si="991"/>
        <v>9.0117635684683816E-4</v>
      </c>
      <c r="BA666" s="13">
        <f t="shared" si="992"/>
        <v>2.6676441170340093E-4</v>
      </c>
      <c r="BB666" s="13">
        <f t="shared" si="993"/>
        <v>5.9225298253876887E-5</v>
      </c>
      <c r="BC666" s="13">
        <f t="shared" si="994"/>
        <v>1.0519052165505797E-5</v>
      </c>
      <c r="BD666" s="13">
        <f t="shared" si="995"/>
        <v>5.3190766153913353E-5</v>
      </c>
      <c r="BE666" s="13">
        <f t="shared" si="996"/>
        <v>8.8402200081533073E-5</v>
      </c>
      <c r="BF666" s="13">
        <f t="shared" si="997"/>
        <v>7.3461519210326744E-5</v>
      </c>
      <c r="BG666" s="13">
        <f t="shared" si="998"/>
        <v>4.0697288828497794E-5</v>
      </c>
      <c r="BH666" s="13">
        <f t="shared" si="999"/>
        <v>1.6909560295589537E-5</v>
      </c>
      <c r="BI666" s="13">
        <f t="shared" si="1000"/>
        <v>5.6206835908923045E-6</v>
      </c>
      <c r="BJ666" s="14">
        <f t="shared" si="1001"/>
        <v>0.55481997141895878</v>
      </c>
      <c r="BK666" s="14">
        <f t="shared" si="1002"/>
        <v>0.24552258404776675</v>
      </c>
      <c r="BL666" s="14">
        <f t="shared" si="1003"/>
        <v>0.19087856668655304</v>
      </c>
      <c r="BM666" s="14">
        <f t="shared" si="1004"/>
        <v>0.46726362032994245</v>
      </c>
      <c r="BN666" s="14">
        <f t="shared" si="1005"/>
        <v>0.53104330408059242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1.8412999999999999</v>
      </c>
      <c r="F671" s="10">
        <f>VLOOKUP(B671,home!$B$2:$E$405,3,FALSE)</f>
        <v>0.752</v>
      </c>
      <c r="G671" s="10">
        <f>VLOOKUP(C671,away!$B$2:$E$405,4,FALSE)</f>
        <v>0.91910000000000003</v>
      </c>
      <c r="H671" s="10">
        <f>VLOOKUP(A671,away!$A$2:$E$405,3,FALSE)</f>
        <v>1.226</v>
      </c>
      <c r="I671" s="10">
        <f>VLOOKUP(C671,away!$B$2:$E$405,3,FALSE)</f>
        <v>1.4431</v>
      </c>
      <c r="J671" s="10">
        <f>VLOOKUP(B671,home!$B$2:$E$405,4,FALSE)</f>
        <v>1.0039</v>
      </c>
      <c r="K671" s="12">
        <f t="shared" si="950"/>
        <v>1.27263880016</v>
      </c>
      <c r="L671" s="12">
        <f t="shared" si="951"/>
        <v>1.77614063834</v>
      </c>
      <c r="M671" s="13">
        <f t="shared" si="952"/>
        <v>4.7416764162252385E-2</v>
      </c>
      <c r="N671" s="13">
        <f t="shared" si="953"/>
        <v>6.0344413850918557E-2</v>
      </c>
      <c r="O671" s="13">
        <f t="shared" si="954"/>
        <v>8.4218841767160185E-2</v>
      </c>
      <c r="P671" s="13">
        <f t="shared" si="955"/>
        <v>0.10718016573742363</v>
      </c>
      <c r="Q671" s="13">
        <f t="shared" si="956"/>
        <v>3.8398321219795743E-2</v>
      </c>
      <c r="R671" s="13">
        <f t="shared" si="957"/>
        <v>7.4792253688289692E-2</v>
      </c>
      <c r="S671" s="13">
        <f t="shared" si="958"/>
        <v>6.0567122886079711E-2</v>
      </c>
      <c r="T671" s="13">
        <f t="shared" si="959"/>
        <v>6.8200818762512383E-2</v>
      </c>
      <c r="U671" s="13">
        <f t="shared" si="960"/>
        <v>9.518352399512732E-2</v>
      </c>
      <c r="V671" s="13">
        <f t="shared" si="961"/>
        <v>1.5211671755199292E-2</v>
      </c>
      <c r="W671" s="13">
        <f t="shared" si="962"/>
        <v>1.6289064481773041E-2</v>
      </c>
      <c r="X671" s="13">
        <f t="shared" si="963"/>
        <v>2.8931669386617787E-2</v>
      </c>
      <c r="Y671" s="13">
        <f t="shared" si="964"/>
        <v>2.5693356866294582E-2</v>
      </c>
      <c r="Z671" s="13">
        <f t="shared" si="965"/>
        <v>4.4280520402935356E-2</v>
      </c>
      <c r="AA671" s="13">
        <f t="shared" si="966"/>
        <v>5.6353108356052041E-2</v>
      </c>
      <c r="AB671" s="13">
        <f t="shared" si="967"/>
        <v>3.5858576101766279E-2</v>
      </c>
      <c r="AC671" s="13">
        <f t="shared" si="968"/>
        <v>2.1490151329794198E-3</v>
      </c>
      <c r="AD671" s="13">
        <f t="shared" si="969"/>
        <v>5.1825238694531272E-3</v>
      </c>
      <c r="AE671" s="13">
        <f t="shared" si="970"/>
        <v>9.2048912537027652E-3</v>
      </c>
      <c r="AF671" s="13">
        <f t="shared" si="971"/>
        <v>8.1745907136009568E-3</v>
      </c>
      <c r="AG671" s="13">
        <f t="shared" si="972"/>
        <v>4.839740922741146E-3</v>
      </c>
      <c r="AH671" s="13">
        <f t="shared" si="973"/>
        <v>1.9662107943624246E-2</v>
      </c>
      <c r="AI671" s="13">
        <f t="shared" si="974"/>
        <v>2.502276146199036E-2</v>
      </c>
      <c r="AJ671" s="13">
        <f t="shared" si="975"/>
        <v>1.5922468561838654E-2</v>
      </c>
      <c r="AK671" s="13">
        <f t="shared" si="976"/>
        <v>6.7545170953745536E-3</v>
      </c>
      <c r="AL671" s="13">
        <f t="shared" si="977"/>
        <v>1.9430410505179803E-4</v>
      </c>
      <c r="AM671" s="13">
        <f t="shared" si="978"/>
        <v>1.3190961918042778E-3</v>
      </c>
      <c r="AN671" s="13">
        <f t="shared" si="979"/>
        <v>2.3429003521431135E-3</v>
      </c>
      <c r="AO671" s="13">
        <f t="shared" si="980"/>
        <v>2.0806602635112404E-3</v>
      </c>
      <c r="AP671" s="13">
        <f t="shared" si="981"/>
        <v>1.231848416200509E-3</v>
      </c>
      <c r="AQ671" s="13">
        <f t="shared" si="982"/>
        <v>5.4698400807212243E-4</v>
      </c>
      <c r="AR671" s="13">
        <f t="shared" si="983"/>
        <v>6.9845337908197424E-3</v>
      </c>
      <c r="AS671" s="13">
        <f t="shared" si="984"/>
        <v>8.8887887032258125E-3</v>
      </c>
      <c r="AT671" s="13">
        <f t="shared" si="985"/>
        <v>5.6561086950745318E-3</v>
      </c>
      <c r="AU671" s="13">
        <f t="shared" si="986"/>
        <v>2.3993944610913977E-3</v>
      </c>
      <c r="AV671" s="13">
        <f t="shared" si="987"/>
        <v>7.6339062201847652E-4</v>
      </c>
      <c r="AW671" s="13">
        <f t="shared" si="988"/>
        <v>1.2200060552220097E-5</v>
      </c>
      <c r="AX671" s="13">
        <f t="shared" si="989"/>
        <v>2.7978883247223649E-4</v>
      </c>
      <c r="AY671" s="13">
        <f t="shared" si="990"/>
        <v>4.9694431550764142E-4</v>
      </c>
      <c r="AZ671" s="13">
        <f t="shared" si="991"/>
        <v>4.4132149688258846E-4</v>
      </c>
      <c r="BA671" s="13">
        <f t="shared" si="992"/>
        <v>2.6128301506206825E-4</v>
      </c>
      <c r="BB671" s="13">
        <f t="shared" si="993"/>
        <v>1.1601884528993543E-4</v>
      </c>
      <c r="BC671" s="13">
        <f t="shared" si="994"/>
        <v>4.1213157186547076E-5</v>
      </c>
      <c r="BD671" s="13">
        <f t="shared" si="995"/>
        <v>2.0675857176223156E-3</v>
      </c>
      <c r="BE671" s="13">
        <f t="shared" si="996"/>
        <v>2.631289806902816E-3</v>
      </c>
      <c r="BF671" s="13">
        <f t="shared" si="997"/>
        <v>1.6743407513650193E-3</v>
      </c>
      <c r="BG671" s="13">
        <f t="shared" si="998"/>
        <v>7.1027700162539019E-4</v>
      </c>
      <c r="BH671" s="13">
        <f t="shared" si="999"/>
        <v>2.259815177824447E-4</v>
      </c>
      <c r="BI671" s="13">
        <f t="shared" si="1000"/>
        <v>5.7518569529797238E-5</v>
      </c>
      <c r="BJ671" s="14">
        <f t="shared" si="1001"/>
        <v>0.27441745022154229</v>
      </c>
      <c r="BK671" s="14">
        <f t="shared" si="1002"/>
        <v>0.2332159880944939</v>
      </c>
      <c r="BL671" s="14">
        <f t="shared" si="1003"/>
        <v>0.44582736860828109</v>
      </c>
      <c r="BM671" s="14">
        <f t="shared" si="1004"/>
        <v>0.58490582264645719</v>
      </c>
      <c r="BN671" s="14">
        <f t="shared" si="1005"/>
        <v>0.41235076042584018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1.8412999999999999</v>
      </c>
      <c r="F672" s="10">
        <f>VLOOKUP(B672,home!$B$2:$E$405,3,FALSE)</f>
        <v>0.752</v>
      </c>
      <c r="G672" s="10">
        <f>VLOOKUP(C672,away!$B$2:$E$405,4,FALSE)</f>
        <v>1.1279999999999999</v>
      </c>
      <c r="H672" s="10">
        <f>VLOOKUP(A672,away!$A$2:$E$405,3,FALSE)</f>
        <v>1.226</v>
      </c>
      <c r="I672" s="10">
        <f>VLOOKUP(C672,away!$B$2:$E$405,3,FALSE)</f>
        <v>0.94110000000000005</v>
      </c>
      <c r="J672" s="10">
        <f>VLOOKUP(B672,home!$B$2:$E$405,4,FALSE)</f>
        <v>1.3803000000000001</v>
      </c>
      <c r="K672" s="12">
        <f t="shared" si="950"/>
        <v>1.5618937727999997</v>
      </c>
      <c r="L672" s="12">
        <f t="shared" si="951"/>
        <v>1.5925744045800001</v>
      </c>
      <c r="M672" s="13">
        <f t="shared" si="952"/>
        <v>4.2661083089673049E-2</v>
      </c>
      <c r="N672" s="13">
        <f t="shared" si="953"/>
        <v>6.663208001866372E-2</v>
      </c>
      <c r="O672" s="13">
        <f t="shared" si="954"/>
        <v>6.7940949000273976E-2</v>
      </c>
      <c r="P672" s="13">
        <f t="shared" si="955"/>
        <v>0.1061165451616503</v>
      </c>
      <c r="Q672" s="13">
        <f t="shared" si="956"/>
        <v>5.2036115424931084E-2</v>
      </c>
      <c r="R672" s="13">
        <f t="shared" si="957"/>
        <v>5.4100508200355744E-2</v>
      </c>
      <c r="S672" s="13">
        <f t="shared" si="958"/>
        <v>6.5989423741156988E-2</v>
      </c>
      <c r="T672" s="13">
        <f t="shared" si="959"/>
        <v>8.2871385539515785E-2</v>
      </c>
      <c r="U672" s="13">
        <f t="shared" si="960"/>
        <v>8.4499246863450964E-2</v>
      </c>
      <c r="V672" s="13">
        <f t="shared" si="961"/>
        <v>1.8238245251143391E-2</v>
      </c>
      <c r="W672" s="13">
        <f t="shared" si="962"/>
        <v>2.7091628214300629E-2</v>
      </c>
      <c r="X672" s="13">
        <f t="shared" si="963"/>
        <v>4.3145433672492559E-2</v>
      </c>
      <c r="Y672" s="13">
        <f t="shared" si="964"/>
        <v>3.4356156670657861E-2</v>
      </c>
      <c r="Z672" s="13">
        <f t="shared" si="965"/>
        <v>2.8719694878219001E-2</v>
      </c>
      <c r="AA672" s="13">
        <f t="shared" si="966"/>
        <v>4.4857112587006309E-2</v>
      </c>
      <c r="AB672" s="13">
        <f t="shared" si="967"/>
        <v>3.5031022407716828E-2</v>
      </c>
      <c r="AC672" s="13">
        <f t="shared" si="968"/>
        <v>2.8353997304083728E-3</v>
      </c>
      <c r="AD672" s="13">
        <f t="shared" si="969"/>
        <v>1.0578561350732233E-2</v>
      </c>
      <c r="AE672" s="13">
        <f t="shared" si="970"/>
        <v>1.6847146044455388E-2</v>
      </c>
      <c r="AF672" s="13">
        <f t="shared" si="971"/>
        <v>1.3415166790310422E-2</v>
      </c>
      <c r="AG672" s="13">
        <f t="shared" si="972"/>
        <v>7.1215504211400082E-3</v>
      </c>
      <c r="AH672" s="13">
        <f t="shared" si="973"/>
        <v>1.1434562742599722E-2</v>
      </c>
      <c r="AI672" s="13">
        <f t="shared" si="974"/>
        <v>1.7859572342357393E-2</v>
      </c>
      <c r="AJ672" s="13">
        <f t="shared" si="975"/>
        <v>1.394737741319956E-2</v>
      </c>
      <c r="AK672" s="13">
        <f t="shared" si="976"/>
        <v>7.2614406428559214E-3</v>
      </c>
      <c r="AL672" s="13">
        <f t="shared" si="977"/>
        <v>2.8211456601864388E-4</v>
      </c>
      <c r="AM672" s="13">
        <f t="shared" si="978"/>
        <v>3.304517819778282E-3</v>
      </c>
      <c r="AN672" s="13">
        <f t="shared" si="979"/>
        <v>5.2626904992573971E-3</v>
      </c>
      <c r="AO672" s="13">
        <f t="shared" si="980"/>
        <v>4.1906130941718371E-3</v>
      </c>
      <c r="AP672" s="13">
        <f t="shared" si="981"/>
        <v>2.2246210510919562E-3</v>
      </c>
      <c r="AQ672" s="13">
        <f t="shared" si="982"/>
        <v>8.8571863646472616E-4</v>
      </c>
      <c r="AR672" s="13">
        <f t="shared" si="983"/>
        <v>3.6420783902856775E-3</v>
      </c>
      <c r="AS672" s="13">
        <f t="shared" si="984"/>
        <v>5.6885395578366469E-3</v>
      </c>
      <c r="AT672" s="13">
        <f t="shared" si="985"/>
        <v>4.4424472558557623E-3</v>
      </c>
      <c r="AU672" s="13">
        <f t="shared" si="986"/>
        <v>2.3128769016378544E-3</v>
      </c>
      <c r="AV672" s="13">
        <f t="shared" si="987"/>
        <v>9.0311700748028066E-4</v>
      </c>
      <c r="AW672" s="13">
        <f t="shared" si="988"/>
        <v>1.9492800331725194E-5</v>
      </c>
      <c r="AX672" s="13">
        <f t="shared" si="989"/>
        <v>8.602176341363897E-4</v>
      </c>
      <c r="AY672" s="13">
        <f t="shared" si="990"/>
        <v>1.3699605864939772E-3</v>
      </c>
      <c r="AZ672" s="13">
        <f t="shared" si="991"/>
        <v>1.0908820826668569E-3</v>
      </c>
      <c r="BA672" s="13">
        <f t="shared" si="992"/>
        <v>5.7910362775672028E-4</v>
      </c>
      <c r="BB672" s="13">
        <f t="shared" si="993"/>
        <v>2.3056640379119411E-4</v>
      </c>
      <c r="BC672" s="13">
        <f t="shared" si="994"/>
        <v>7.3438830646782501E-5</v>
      </c>
      <c r="BD672" s="13">
        <f t="shared" si="995"/>
        <v>9.6671347064048341E-4</v>
      </c>
      <c r="BE672" s="13">
        <f t="shared" si="996"/>
        <v>1.5099037498752467E-3</v>
      </c>
      <c r="BF672" s="13">
        <f t="shared" si="997"/>
        <v>1.1791546322287582E-3</v>
      </c>
      <c r="BG672" s="13">
        <f t="shared" si="998"/>
        <v>6.1390475908212384E-4</v>
      </c>
      <c r="BH672" s="13">
        <f t="shared" si="999"/>
        <v>2.3971350507566335E-4</v>
      </c>
      <c r="BI672" s="13">
        <f t="shared" si="1000"/>
        <v>7.4881406166747862E-5</v>
      </c>
      <c r="BJ672" s="14">
        <f t="shared" si="1001"/>
        <v>0.37416755441345567</v>
      </c>
      <c r="BK672" s="14">
        <f t="shared" si="1002"/>
        <v>0.23749277212654471</v>
      </c>
      <c r="BL672" s="14">
        <f t="shared" si="1003"/>
        <v>0.35850512283598179</v>
      </c>
      <c r="BM672" s="14">
        <f t="shared" si="1004"/>
        <v>0.60804739557249066</v>
      </c>
      <c r="BN672" s="14">
        <f t="shared" si="1005"/>
        <v>0.38948728089554785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1.5366</v>
      </c>
      <c r="F673" s="10">
        <f>VLOOKUP(B673,home!$B$2:$E$405,3,FALSE)</f>
        <v>1.1155999999999999</v>
      </c>
      <c r="G673" s="10">
        <f>VLOOKUP(C673,away!$B$2:$E$405,4,FALSE)</f>
        <v>0.97619999999999996</v>
      </c>
      <c r="H673" s="10">
        <f>VLOOKUP(A673,away!$A$2:$E$405,3,FALSE)</f>
        <v>1.1789000000000001</v>
      </c>
      <c r="I673" s="10">
        <f>VLOOKUP(C673,away!$B$2:$E$405,3,FALSE)</f>
        <v>0.95430000000000004</v>
      </c>
      <c r="J673" s="10">
        <f>VLOOKUP(B673,home!$B$2:$E$405,4,FALSE)</f>
        <v>1.6964999999999999</v>
      </c>
      <c r="K673" s="12">
        <f t="shared" si="950"/>
        <v>1.6734322631519998</v>
      </c>
      <c r="L673" s="12">
        <f t="shared" si="951"/>
        <v>1.9086036740550001</v>
      </c>
      <c r="M673" s="13">
        <f t="shared" si="952"/>
        <v>2.7819002817757125E-2</v>
      </c>
      <c r="N673" s="13">
        <f t="shared" si="953"/>
        <v>4.6553216843951153E-2</v>
      </c>
      <c r="O673" s="13">
        <f t="shared" si="954"/>
        <v>5.3095450986517648E-2</v>
      </c>
      <c r="P673" s="13">
        <f t="shared" si="955"/>
        <v>8.8851640707444293E-2</v>
      </c>
      <c r="Q673" s="13">
        <f t="shared" si="956"/>
        <v>3.89518275100895E-2</v>
      </c>
      <c r="R673" s="13">
        <f t="shared" si="957"/>
        <v>5.066908641423739E-2</v>
      </c>
      <c r="S673" s="13">
        <f t="shared" si="958"/>
        <v>7.0946235098024168E-2</v>
      </c>
      <c r="T673" s="13">
        <f t="shared" si="959"/>
        <v>7.4343601096913445E-2</v>
      </c>
      <c r="U673" s="13">
        <f t="shared" si="960"/>
        <v>8.4791283950021501E-2</v>
      </c>
      <c r="V673" s="13">
        <f t="shared" si="961"/>
        <v>2.5177391758556465E-2</v>
      </c>
      <c r="W673" s="13">
        <f t="shared" si="962"/>
        <v>2.1727748288038459E-2</v>
      </c>
      <c r="X673" s="13">
        <f t="shared" si="963"/>
        <v>4.146966021149244E-2</v>
      </c>
      <c r="Y673" s="13">
        <f t="shared" si="964"/>
        <v>3.9574572920733471E-2</v>
      </c>
      <c r="Z673" s="13">
        <f t="shared" si="965"/>
        <v>3.2235734830407918E-2</v>
      </c>
      <c r="AA673" s="13">
        <f t="shared" si="966"/>
        <v>5.3944318691617255E-2</v>
      </c>
      <c r="AB673" s="13">
        <f t="shared" si="967"/>
        <v>4.5136081656152904E-2</v>
      </c>
      <c r="AC673" s="13">
        <f t="shared" si="968"/>
        <v>5.025909315335658E-3</v>
      </c>
      <c r="AD673" s="13">
        <f t="shared" si="969"/>
        <v>9.0899787477123038E-3</v>
      </c>
      <c r="AE673" s="13">
        <f t="shared" si="970"/>
        <v>1.7349166834965572E-2</v>
      </c>
      <c r="AF673" s="13">
        <f t="shared" si="971"/>
        <v>1.6556341781504225E-2</v>
      </c>
      <c r="AG673" s="13">
        <f t="shared" si="972"/>
        <v>1.0533164917696422E-2</v>
      </c>
      <c r="AH673" s="13">
        <f t="shared" si="973"/>
        <v>1.5381310483294828E-2</v>
      </c>
      <c r="AI673" s="13">
        <f t="shared" si="974"/>
        <v>2.5739581212303641E-2</v>
      </c>
      <c r="AJ673" s="13">
        <f t="shared" si="975"/>
        <v>2.1536722820344991E-2</v>
      </c>
      <c r="AK673" s="13">
        <f t="shared" si="976"/>
        <v>1.2013415603375745E-2</v>
      </c>
      <c r="AL673" s="13">
        <f t="shared" si="977"/>
        <v>6.4209388329240574E-4</v>
      </c>
      <c r="AM673" s="13">
        <f t="shared" si="978"/>
        <v>3.0422927415575535E-3</v>
      </c>
      <c r="AN673" s="13">
        <f t="shared" si="979"/>
        <v>5.8065311040876059E-3</v>
      </c>
      <c r="AO673" s="13">
        <f t="shared" si="980"/>
        <v>5.5411832993881209E-3</v>
      </c>
      <c r="AP673" s="13">
        <f t="shared" si="981"/>
        <v>3.5253076012747909E-3</v>
      </c>
      <c r="AQ673" s="13">
        <f t="shared" si="982"/>
        <v>1.6821037599917723E-3</v>
      </c>
      <c r="AR673" s="13">
        <f t="shared" si="983"/>
        <v>5.8713651400394435E-3</v>
      </c>
      <c r="AS673" s="13">
        <f t="shared" si="984"/>
        <v>9.8253318540879615E-3</v>
      </c>
      <c r="AT673" s="13">
        <f t="shared" si="985"/>
        <v>8.2210136604029278E-3</v>
      </c>
      <c r="AU673" s="13">
        <f t="shared" si="986"/>
        <v>4.5857698317105251E-3</v>
      </c>
      <c r="AV673" s="13">
        <f t="shared" si="987"/>
        <v>1.9184937969433785E-3</v>
      </c>
      <c r="AW673" s="13">
        <f t="shared" si="988"/>
        <v>5.6966550878596079E-5</v>
      </c>
      <c r="AX673" s="13">
        <f t="shared" si="989"/>
        <v>8.4851180461259306E-4</v>
      </c>
      <c r="AY673" s="13">
        <f t="shared" si="990"/>
        <v>1.6194727477626336E-3</v>
      </c>
      <c r="AZ673" s="13">
        <f t="shared" si="991"/>
        <v>1.5454658182058546E-3</v>
      </c>
      <c r="BA673" s="13">
        <f t="shared" si="992"/>
        <v>9.8322724625137014E-4</v>
      </c>
      <c r="BB673" s="13">
        <f t="shared" si="993"/>
        <v>4.6914778365658656E-4</v>
      </c>
      <c r="BC673" s="13">
        <f t="shared" si="994"/>
        <v>1.7908343671234439E-4</v>
      </c>
      <c r="BD673" s="13">
        <f t="shared" si="995"/>
        <v>1.8676848463329546E-3</v>
      </c>
      <c r="BE673" s="13">
        <f t="shared" si="996"/>
        <v>3.1254440792536503E-3</v>
      </c>
      <c r="BF673" s="13">
        <f t="shared" si="997"/>
        <v>2.6151094794502278E-3</v>
      </c>
      <c r="BG673" s="13">
        <f t="shared" si="998"/>
        <v>1.4587361915288806E-3</v>
      </c>
      <c r="BH673" s="13">
        <f t="shared" si="999"/>
        <v>6.1027405158297634E-4</v>
      </c>
      <c r="BI673" s="13">
        <f t="shared" si="1000"/>
        <v>2.042504574566879E-4</v>
      </c>
      <c r="BJ673" s="14">
        <f t="shared" si="1001"/>
        <v>0.34139160649659828</v>
      </c>
      <c r="BK673" s="14">
        <f t="shared" si="1002"/>
        <v>0.22008174632817273</v>
      </c>
      <c r="BL673" s="14">
        <f t="shared" si="1003"/>
        <v>0.40261072520665547</v>
      </c>
      <c r="BM673" s="14">
        <f t="shared" si="1004"/>
        <v>0.68881708138495334</v>
      </c>
      <c r="BN673" s="14">
        <f t="shared" si="1005"/>
        <v>0.30594022527999715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1.5366</v>
      </c>
      <c r="F674" s="10">
        <f>VLOOKUP(B674,home!$B$2:$E$405,3,FALSE)</f>
        <v>1.2085999999999999</v>
      </c>
      <c r="G674" s="10">
        <f>VLOOKUP(C674,away!$B$2:$E$405,4,FALSE)</f>
        <v>0.74380000000000002</v>
      </c>
      <c r="H674" s="10">
        <f>VLOOKUP(A674,away!$A$2:$E$405,3,FALSE)</f>
        <v>1.1789000000000001</v>
      </c>
      <c r="I674" s="10">
        <f>VLOOKUP(C674,away!$B$2:$E$405,3,FALSE)</f>
        <v>0.84819999999999995</v>
      </c>
      <c r="J674" s="10">
        <f>VLOOKUP(B674,home!$B$2:$E$405,4,FALSE)</f>
        <v>0.60589999999999999</v>
      </c>
      <c r="K674" s="12">
        <f t="shared" si="950"/>
        <v>1.3813368344879999</v>
      </c>
      <c r="L674" s="12">
        <f t="shared" si="951"/>
        <v>0.605865451582</v>
      </c>
      <c r="M674" s="13">
        <f t="shared" si="952"/>
        <v>0.1370783956121463</v>
      </c>
      <c r="N674" s="13">
        <f t="shared" si="953"/>
        <v>0.1893514370715759</v>
      </c>
      <c r="O674" s="13">
        <f t="shared" si="954"/>
        <v>8.3051064059689067E-2</v>
      </c>
      <c r="P674" s="13">
        <f t="shared" si="955"/>
        <v>0.11472149392907099</v>
      </c>
      <c r="Q674" s="13">
        <f t="shared" si="956"/>
        <v>0.1307790573451022</v>
      </c>
      <c r="R674" s="13">
        <f t="shared" si="957"/>
        <v>2.515888521544456E-2</v>
      </c>
      <c r="S674" s="13">
        <f t="shared" si="958"/>
        <v>2.4002726889502082E-2</v>
      </c>
      <c r="T674" s="13">
        <f t="shared" si="959"/>
        <v>7.9234512635858623E-2</v>
      </c>
      <c r="U674" s="13">
        <f t="shared" si="960"/>
        <v>3.4752894862749129E-2</v>
      </c>
      <c r="V674" s="13">
        <f t="shared" si="961"/>
        <v>2.2319982784209606E-3</v>
      </c>
      <c r="W674" s="13">
        <f t="shared" si="962"/>
        <v>6.0216643030136012E-2</v>
      </c>
      <c r="X674" s="13">
        <f t="shared" si="963"/>
        <v>3.6483183622205449E-2</v>
      </c>
      <c r="Y674" s="13">
        <f t="shared" si="964"/>
        <v>1.1051950260208263E-2</v>
      </c>
      <c r="Z674" s="13">
        <f t="shared" si="965"/>
        <v>5.0809664507850067E-3</v>
      </c>
      <c r="AA674" s="13">
        <f t="shared" si="966"/>
        <v>7.018526113267089E-3</v>
      </c>
      <c r="AB674" s="13">
        <f t="shared" si="967"/>
        <v>4.8474743220358642E-3</v>
      </c>
      <c r="AC674" s="13">
        <f t="shared" si="968"/>
        <v>1.167480549196398E-4</v>
      </c>
      <c r="AD674" s="13">
        <f t="shared" si="969"/>
        <v>2.0794866766685519E-2</v>
      </c>
      <c r="AE674" s="13">
        <f t="shared" si="970"/>
        <v>1.2598891344185447E-2</v>
      </c>
      <c r="AF674" s="13">
        <f t="shared" si="971"/>
        <v>3.8166164968387326E-3</v>
      </c>
      <c r="AG674" s="13">
        <f t="shared" si="972"/>
        <v>7.7078535912416981E-4</v>
      </c>
      <c r="AH674" s="13">
        <f t="shared" si="973"/>
        <v>7.6959550829446249E-4</v>
      </c>
      <c r="AI674" s="13">
        <f t="shared" si="974"/>
        <v>1.0630706232636561E-3</v>
      </c>
      <c r="AJ674" s="13">
        <f t="shared" si="975"/>
        <v>7.3422930478810196E-4</v>
      </c>
      <c r="AK674" s="13">
        <f t="shared" si="976"/>
        <v>3.3807266122144047E-4</v>
      </c>
      <c r="AL674" s="13">
        <f t="shared" si="977"/>
        <v>3.9082778037730459E-6</v>
      </c>
      <c r="AM674" s="13">
        <f t="shared" si="978"/>
        <v>5.7449430866186113E-3</v>
      </c>
      <c r="AN674" s="13">
        <f t="shared" si="979"/>
        <v>3.4806625374870742E-3</v>
      </c>
      <c r="AO674" s="13">
        <f t="shared" si="980"/>
        <v>1.0544065900395779E-3</v>
      </c>
      <c r="AP674" s="13">
        <f t="shared" si="981"/>
        <v>2.1294284160845519E-4</v>
      </c>
      <c r="AQ674" s="13">
        <f t="shared" si="982"/>
        <v>3.2253677723065247E-5</v>
      </c>
      <c r="AR674" s="13">
        <f t="shared" si="983"/>
        <v>9.3254266033660716E-5</v>
      </c>
      <c r="AS674" s="13">
        <f t="shared" si="984"/>
        <v>1.2881555264543869E-4</v>
      </c>
      <c r="AT674" s="13">
        <f t="shared" si="985"/>
        <v>8.8968833862036311E-5</v>
      </c>
      <c r="AU674" s="13">
        <f t="shared" si="986"/>
        <v>4.0965309111691327E-5</v>
      </c>
      <c r="AV674" s="13">
        <f t="shared" si="987"/>
        <v>1.4146722603041547E-5</v>
      </c>
      <c r="AW674" s="13">
        <f t="shared" si="988"/>
        <v>9.0857065634358421E-8</v>
      </c>
      <c r="AX674" s="13">
        <f t="shared" si="989"/>
        <v>1.3226169162639111E-3</v>
      </c>
      <c r="AY674" s="13">
        <f t="shared" si="990"/>
        <v>8.0132789524222682E-4</v>
      </c>
      <c r="AZ674" s="13">
        <f t="shared" si="991"/>
        <v>2.4274844355809261E-4</v>
      </c>
      <c r="BA674" s="13">
        <f t="shared" si="992"/>
        <v>4.9024298459050473E-5</v>
      </c>
      <c r="BB674" s="13">
        <f t="shared" si="993"/>
        <v>7.425532181095841E-6</v>
      </c>
      <c r="BC674" s="13">
        <f t="shared" si="994"/>
        <v>8.9977468162726136E-7</v>
      </c>
      <c r="BD674" s="13">
        <f t="shared" si="995"/>
        <v>9.4165896670719602E-6</v>
      </c>
      <c r="BE674" s="13">
        <f t="shared" si="996"/>
        <v>1.300748216238559E-5</v>
      </c>
      <c r="BF674" s="13">
        <f t="shared" si="997"/>
        <v>8.9838571174244193E-6</v>
      </c>
      <c r="BG674" s="13">
        <f t="shared" si="998"/>
        <v>4.1365775840251767E-6</v>
      </c>
      <c r="BH674" s="13">
        <f t="shared" si="999"/>
        <v>1.428501746382841E-6</v>
      </c>
      <c r="BI674" s="13">
        <f t="shared" si="1000"/>
        <v>3.9464841608181028E-7</v>
      </c>
      <c r="BJ674" s="14">
        <f t="shared" si="1001"/>
        <v>0.55804719552578308</v>
      </c>
      <c r="BK674" s="14">
        <f t="shared" si="1002"/>
        <v>0.27895659893710595</v>
      </c>
      <c r="BL674" s="14">
        <f t="shared" si="1003"/>
        <v>0.1581373310117026</v>
      </c>
      <c r="BM674" s="14">
        <f t="shared" si="1004"/>
        <v>0.31928052165417115</v>
      </c>
      <c r="BN674" s="14">
        <f t="shared" si="1005"/>
        <v>0.68014033323302892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1.5366</v>
      </c>
      <c r="F675" s="10">
        <f>VLOOKUP(B675,home!$B$2:$E$405,3,FALSE)</f>
        <v>1.6735</v>
      </c>
      <c r="G675" s="10">
        <f>VLOOKUP(C675,away!$B$2:$E$405,4,FALSE)</f>
        <v>0.48809999999999998</v>
      </c>
      <c r="H675" s="10">
        <f>VLOOKUP(A675,away!$A$2:$E$405,3,FALSE)</f>
        <v>1.1789000000000001</v>
      </c>
      <c r="I675" s="10">
        <f>VLOOKUP(C675,away!$B$2:$E$405,3,FALSE)</f>
        <v>0.63619999999999999</v>
      </c>
      <c r="J675" s="10">
        <f>VLOOKUP(B675,home!$B$2:$E$405,4,FALSE)</f>
        <v>0.2424</v>
      </c>
      <c r="K675" s="12">
        <f t="shared" si="950"/>
        <v>1.2551491988099999</v>
      </c>
      <c r="L675" s="12">
        <f t="shared" si="951"/>
        <v>0.18180392203200002</v>
      </c>
      <c r="M675" s="13">
        <f t="shared" si="952"/>
        <v>0.23765074980597306</v>
      </c>
      <c r="N675" s="13">
        <f t="shared" si="953"/>
        <v>0.29828714821556279</v>
      </c>
      <c r="O675" s="13">
        <f t="shared" si="954"/>
        <v>4.3205838388571477E-2</v>
      </c>
      <c r="P675" s="13">
        <f t="shared" si="955"/>
        <v>5.422977343732982E-2</v>
      </c>
      <c r="Q675" s="13">
        <f t="shared" si="956"/>
        <v>0.1871974375490417</v>
      </c>
      <c r="R675" s="13">
        <f t="shared" si="957"/>
        <v>3.9274954368615205E-3</v>
      </c>
      <c r="S675" s="13">
        <f t="shared" si="958"/>
        <v>3.0936871958800439E-3</v>
      </c>
      <c r="T675" s="13">
        <f t="shared" si="959"/>
        <v>3.4033228340756172E-2</v>
      </c>
      <c r="U675" s="13">
        <f t="shared" si="960"/>
        <v>4.9295927509066676E-3</v>
      </c>
      <c r="V675" s="13">
        <f t="shared" si="961"/>
        <v>7.8439080062522515E-5</v>
      </c>
      <c r="W675" s="13">
        <f t="shared" si="962"/>
        <v>7.8320237919654895E-2</v>
      </c>
      <c r="X675" s="13">
        <f t="shared" si="963"/>
        <v>1.4238926428272632E-2</v>
      </c>
      <c r="Y675" s="13">
        <f t="shared" si="964"/>
        <v>1.2943463350925308E-3</v>
      </c>
      <c r="Z675" s="13">
        <f t="shared" si="965"/>
        <v>2.3801135806140265E-4</v>
      </c>
      <c r="AA675" s="13">
        <f t="shared" si="966"/>
        <v>2.9873976537844954E-4</v>
      </c>
      <c r="AB675" s="13">
        <f t="shared" si="967"/>
        <v>1.8748148858372418E-4</v>
      </c>
      <c r="AC675" s="13">
        <f t="shared" si="968"/>
        <v>1.118693488211187E-6</v>
      </c>
      <c r="AD675" s="13">
        <f t="shared" si="969"/>
        <v>2.4575895968865859E-2</v>
      </c>
      <c r="AE675" s="13">
        <f t="shared" si="970"/>
        <v>4.4679942745902328E-3</v>
      </c>
      <c r="AF675" s="13">
        <f t="shared" si="971"/>
        <v>4.061494413685125E-4</v>
      </c>
      <c r="AG675" s="13">
        <f t="shared" si="972"/>
        <v>2.4613187123967149E-5</v>
      </c>
      <c r="AH675" s="13">
        <f t="shared" si="973"/>
        <v>1.0817849595931417E-5</v>
      </c>
      <c r="AI675" s="13">
        <f t="shared" si="974"/>
        <v>1.3578015253180398E-5</v>
      </c>
      <c r="AJ675" s="13">
        <f t="shared" si="975"/>
        <v>8.5212174832296677E-6</v>
      </c>
      <c r="AK675" s="13">
        <f t="shared" si="976"/>
        <v>3.5651330989871605E-6</v>
      </c>
      <c r="AL675" s="13">
        <f t="shared" si="977"/>
        <v>1.0211033537413919E-8</v>
      </c>
      <c r="AM675" s="13">
        <f t="shared" si="978"/>
        <v>6.1692832270719795E-3</v>
      </c>
      <c r="AN675" s="13">
        <f t="shared" si="979"/>
        <v>1.1215998868079197E-3</v>
      </c>
      <c r="AO675" s="13">
        <f t="shared" si="980"/>
        <v>1.0195562918616352E-4</v>
      </c>
      <c r="AP675" s="13">
        <f t="shared" si="981"/>
        <v>6.178644419761596E-6</v>
      </c>
      <c r="AQ675" s="13">
        <f t="shared" si="982"/>
        <v>2.8082544708844714E-7</v>
      </c>
      <c r="AR675" s="13">
        <f t="shared" si="983"/>
        <v>3.9334549689852364E-7</v>
      </c>
      <c r="AS675" s="13">
        <f t="shared" si="984"/>
        <v>4.9370728528770331E-7</v>
      </c>
      <c r="AT675" s="13">
        <f t="shared" si="985"/>
        <v>3.0983815178776043E-7</v>
      </c>
      <c r="AU675" s="13">
        <f t="shared" si="986"/>
        <v>1.2963103599239288E-7</v>
      </c>
      <c r="AV675" s="13">
        <f t="shared" si="987"/>
        <v>4.067657274169056E-8</v>
      </c>
      <c r="AW675" s="13">
        <f t="shared" si="988"/>
        <v>6.4724067629474093E-11</v>
      </c>
      <c r="AX675" s="13">
        <f t="shared" si="989"/>
        <v>1.2905618166152266E-3</v>
      </c>
      <c r="AY675" s="13">
        <f t="shared" si="990"/>
        <v>2.3462919988539099E-4</v>
      </c>
      <c r="AZ675" s="13">
        <f t="shared" si="991"/>
        <v>2.1328254381197083E-5</v>
      </c>
      <c r="BA675" s="13">
        <f t="shared" si="992"/>
        <v>1.2925200988659395E-6</v>
      </c>
      <c r="BB675" s="13">
        <f t="shared" si="993"/>
        <v>5.874630581975403E-8</v>
      </c>
      <c r="BC675" s="13">
        <f t="shared" si="994"/>
        <v>2.1360617605845182E-9</v>
      </c>
      <c r="BD675" s="13">
        <f t="shared" si="995"/>
        <v>1.1918625674962919E-8</v>
      </c>
      <c r="BE675" s="13">
        <f t="shared" si="996"/>
        <v>1.4959653466846002E-8</v>
      </c>
      <c r="BF675" s="13">
        <f t="shared" si="997"/>
        <v>9.3882985316934999E-9</v>
      </c>
      <c r="BG675" s="13">
        <f t="shared" si="998"/>
        <v>3.9279051267480647E-9</v>
      </c>
      <c r="BH675" s="13">
        <f t="shared" si="999"/>
        <v>1.2325267432098814E-9</v>
      </c>
      <c r="BI675" s="13">
        <f t="shared" si="1000"/>
        <v>3.094009908503563E-10</v>
      </c>
      <c r="BJ675" s="14">
        <f t="shared" si="1001"/>
        <v>0.65179314854661052</v>
      </c>
      <c r="BK675" s="14">
        <f t="shared" si="1002"/>
        <v>0.29528840762365255</v>
      </c>
      <c r="BL675" s="14">
        <f t="shared" si="1003"/>
        <v>5.2587038980686417E-2</v>
      </c>
      <c r="BM675" s="14">
        <f t="shared" si="1004"/>
        <v>0.17517353454050916</v>
      </c>
      <c r="BN675" s="14">
        <f t="shared" si="1005"/>
        <v>0.82449844283334051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1.5366</v>
      </c>
      <c r="F676" s="10">
        <f>VLOOKUP(B676,home!$B$2:$E$405,3,FALSE)</f>
        <v>0.65080000000000005</v>
      </c>
      <c r="G676" s="10">
        <f>VLOOKUP(C676,away!$B$2:$E$405,4,FALSE)</f>
        <v>0.65080000000000005</v>
      </c>
      <c r="H676" s="10">
        <f>VLOOKUP(A676,away!$A$2:$E$405,3,FALSE)</f>
        <v>1.1789000000000001</v>
      </c>
      <c r="I676" s="10">
        <f>VLOOKUP(C676,away!$B$2:$E$405,3,FALSE)</f>
        <v>0.98960000000000004</v>
      </c>
      <c r="J676" s="10">
        <f>VLOOKUP(B676,home!$B$2:$E$405,4,FALSE)</f>
        <v>0.84819999999999995</v>
      </c>
      <c r="K676" s="12">
        <f t="shared" si="950"/>
        <v>0.65081254742400008</v>
      </c>
      <c r="L676" s="12">
        <f t="shared" si="951"/>
        <v>0.98954357300800011</v>
      </c>
      <c r="M676" s="13">
        <f t="shared" si="952"/>
        <v>0.1939109743334172</v>
      </c>
      <c r="N676" s="13">
        <f t="shared" si="953"/>
        <v>0.12619969517940113</v>
      </c>
      <c r="O676" s="13">
        <f t="shared" si="954"/>
        <v>0.19188335838735229</v>
      </c>
      <c r="P676" s="13">
        <f t="shared" si="955"/>
        <v>0.1248800972803451</v>
      </c>
      <c r="Q676" s="13">
        <f t="shared" si="956"/>
        <v>4.1066172551919175E-2</v>
      </c>
      <c r="R676" s="13">
        <f t="shared" si="957"/>
        <v>9.4938472029697574E-2</v>
      </c>
      <c r="S676" s="13">
        <f t="shared" si="958"/>
        <v>2.0105925864120775E-2</v>
      </c>
      <c r="T676" s="13">
        <f t="shared" si="959"/>
        <v>4.0636767116789166E-2</v>
      </c>
      <c r="U676" s="13">
        <f t="shared" si="960"/>
        <v>6.1787148830189653E-2</v>
      </c>
      <c r="V676" s="13">
        <f t="shared" si="961"/>
        <v>1.4387071675855188E-3</v>
      </c>
      <c r="W676" s="13">
        <f t="shared" si="962"/>
        <v>8.9087934571560265E-3</v>
      </c>
      <c r="X676" s="13">
        <f t="shared" si="963"/>
        <v>8.8156393087844686E-3</v>
      </c>
      <c r="Y676" s="13">
        <f t="shared" si="964"/>
        <v>4.3617296099821784E-3</v>
      </c>
      <c r="Z676" s="13">
        <f t="shared" si="965"/>
        <v>3.1315251609395675E-2</v>
      </c>
      <c r="AA676" s="13">
        <f t="shared" si="966"/>
        <v>2.0380358673134317E-2</v>
      </c>
      <c r="AB676" s="13">
        <f t="shared" si="967"/>
        <v>6.6318965727386794E-3</v>
      </c>
      <c r="AC676" s="13">
        <f t="shared" si="968"/>
        <v>5.7908626517794955E-5</v>
      </c>
      <c r="AD676" s="13">
        <f t="shared" si="969"/>
        <v>1.4494886410814942E-3</v>
      </c>
      <c r="AE676" s="13">
        <f t="shared" si="970"/>
        <v>1.4343321689302925E-3</v>
      </c>
      <c r="AF676" s="13">
        <f t="shared" si="971"/>
        <v>7.0966708966179782E-4</v>
      </c>
      <c r="AG676" s="13">
        <f t="shared" si="972"/>
        <v>2.3408216918337479E-4</v>
      </c>
      <c r="AH676" s="13">
        <f t="shared" si="973"/>
        <v>7.7469514918014799E-3</v>
      </c>
      <c r="AI676" s="13">
        <f t="shared" si="974"/>
        <v>5.0418132351494789E-3</v>
      </c>
      <c r="AJ676" s="13">
        <f t="shared" si="975"/>
        <v>1.6406376576018355E-3</v>
      </c>
      <c r="AK676" s="13">
        <f t="shared" si="976"/>
        <v>3.5591585778119844E-4</v>
      </c>
      <c r="AL676" s="13">
        <f t="shared" si="977"/>
        <v>1.4917432987529811E-6</v>
      </c>
      <c r="AM676" s="13">
        <f t="shared" si="978"/>
        <v>1.8866907899287992E-4</v>
      </c>
      <c r="AN676" s="13">
        <f t="shared" si="979"/>
        <v>1.8669627454274303E-4</v>
      </c>
      <c r="AO676" s="13">
        <f t="shared" si="980"/>
        <v>9.2372049289154209E-5</v>
      </c>
      <c r="AP676" s="13">
        <f t="shared" si="981"/>
        <v>3.0468722566553591E-5</v>
      </c>
      <c r="AQ676" s="13">
        <f t="shared" si="982"/>
        <v>7.5375321483742297E-6</v>
      </c>
      <c r="AR676" s="13">
        <f t="shared" si="983"/>
        <v>1.5331892118233793E-3</v>
      </c>
      <c r="AS676" s="13">
        <f t="shared" si="984"/>
        <v>9.9781877662976823E-4</v>
      </c>
      <c r="AT676" s="13">
        <f t="shared" si="985"/>
        <v>3.2469648994295938E-4</v>
      </c>
      <c r="AU676" s="13">
        <f t="shared" si="986"/>
        <v>7.0438849919802891E-5</v>
      </c>
      <c r="AV676" s="13">
        <f t="shared" si="987"/>
        <v>1.1460621838480934E-5</v>
      </c>
      <c r="AW676" s="13">
        <f t="shared" si="988"/>
        <v>2.6685935661677985E-8</v>
      </c>
      <c r="AX676" s="13">
        <f t="shared" si="989"/>
        <v>2.0464700653249343E-5</v>
      </c>
      <c r="AY676" s="13">
        <f t="shared" si="990"/>
        <v>2.025071300495551E-5</v>
      </c>
      <c r="AZ676" s="13">
        <f t="shared" si="991"/>
        <v>1.0019481451441623E-5</v>
      </c>
      <c r="BA676" s="13">
        <f t="shared" si="992"/>
        <v>3.3049044917156427E-6</v>
      </c>
      <c r="BB676" s="13">
        <f t="shared" si="993"/>
        <v>8.1758674979562135E-7</v>
      </c>
      <c r="BC676" s="13">
        <f t="shared" si="994"/>
        <v>1.6180754272735145E-7</v>
      </c>
      <c r="BD676" s="13">
        <f t="shared" si="995"/>
        <v>2.5285958846083759E-4</v>
      </c>
      <c r="BE676" s="13">
        <f t="shared" si="996"/>
        <v>1.6456419290678198E-4</v>
      </c>
      <c r="BF676" s="13">
        <f t="shared" si="997"/>
        <v>5.3550220800218672E-5</v>
      </c>
      <c r="BG676" s="13">
        <f t="shared" si="998"/>
        <v>1.1617051871369334E-5</v>
      </c>
      <c r="BH676" s="13">
        <f t="shared" si="999"/>
        <v>1.8901307804906555E-6</v>
      </c>
      <c r="BI676" s="13">
        <f t="shared" si="1000"/>
        <v>2.4602416564312744E-7</v>
      </c>
      <c r="BJ676" s="14">
        <f t="shared" si="1001"/>
        <v>0.23437713014432268</v>
      </c>
      <c r="BK676" s="14">
        <f t="shared" si="1002"/>
        <v>0.34041535572829013</v>
      </c>
      <c r="BL676" s="14">
        <f t="shared" si="1003"/>
        <v>0.39382888389458626</v>
      </c>
      <c r="BM676" s="14">
        <f t="shared" si="1004"/>
        <v>0.22703762758739296</v>
      </c>
      <c r="BN676" s="14">
        <f t="shared" si="1005"/>
        <v>0.77287876976213243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1.2417</v>
      </c>
      <c r="F677" s="10">
        <f>VLOOKUP(B677,home!$B$2:$E$405,3,FALSE)</f>
        <v>1.0066999999999999</v>
      </c>
      <c r="G677" s="10">
        <f>VLOOKUP(C677,away!$B$2:$E$405,4,FALSE)</f>
        <v>0.50329999999999997</v>
      </c>
      <c r="H677" s="10">
        <f>VLOOKUP(A677,away!$A$2:$E$405,3,FALSE)</f>
        <v>0.875</v>
      </c>
      <c r="I677" s="10">
        <f>VLOOKUP(C677,away!$B$2:$E$405,3,FALSE)</f>
        <v>1.4286000000000001</v>
      </c>
      <c r="J677" s="10">
        <f>VLOOKUP(B677,home!$B$2:$E$405,4,FALSE)</f>
        <v>2</v>
      </c>
      <c r="K677" s="12">
        <f t="shared" si="950"/>
        <v>0.62913475898699989</v>
      </c>
      <c r="L677" s="12">
        <f t="shared" si="951"/>
        <v>2.5000500000000003</v>
      </c>
      <c r="M677" s="13">
        <f t="shared" si="952"/>
        <v>4.3753452325833588E-2</v>
      </c>
      <c r="N677" s="13">
        <f t="shared" si="953"/>
        <v>2.7526817683862503E-2</v>
      </c>
      <c r="O677" s="13">
        <f t="shared" si="954"/>
        <v>0.10938581848720028</v>
      </c>
      <c r="P677" s="13">
        <f t="shared" si="955"/>
        <v>6.8818420550540466E-2</v>
      </c>
      <c r="Q677" s="13">
        <f t="shared" si="956"/>
        <v>8.6590389046079606E-3</v>
      </c>
      <c r="R677" s="13">
        <f t="shared" si="957"/>
        <v>0.13673500775446257</v>
      </c>
      <c r="S677" s="13">
        <f t="shared" si="958"/>
        <v>2.7060578967586763E-2</v>
      </c>
      <c r="T677" s="13">
        <f t="shared" si="959"/>
        <v>2.1648030213465133E-2</v>
      </c>
      <c r="U677" s="13">
        <f t="shared" si="960"/>
        <v>8.6024746148689379E-2</v>
      </c>
      <c r="V677" s="13">
        <f t="shared" si="961"/>
        <v>4.7291920338438653E-3</v>
      </c>
      <c r="W677" s="13">
        <f t="shared" si="962"/>
        <v>1.8159007847698616E-3</v>
      </c>
      <c r="X677" s="13">
        <f t="shared" si="963"/>
        <v>4.5398427569638931E-3</v>
      </c>
      <c r="Y677" s="13">
        <f t="shared" si="964"/>
        <v>5.6749169422737923E-3</v>
      </c>
      <c r="Z677" s="13">
        <f t="shared" si="965"/>
        <v>0.1139481187121814</v>
      </c>
      <c r="AA677" s="13">
        <f t="shared" si="966"/>
        <v>7.1688722203010299E-2</v>
      </c>
      <c r="AB677" s="13">
        <f t="shared" si="967"/>
        <v>2.2550933482638431E-2</v>
      </c>
      <c r="AC677" s="13">
        <f t="shared" si="968"/>
        <v>4.6489978068709506E-4</v>
      </c>
      <c r="AD677" s="13">
        <f t="shared" si="969"/>
        <v>2.8561157564262267E-4</v>
      </c>
      <c r="AE677" s="13">
        <f t="shared" si="970"/>
        <v>7.1404321968533886E-4</v>
      </c>
      <c r="AF677" s="13">
        <f t="shared" si="971"/>
        <v>8.92571875687166E-4</v>
      </c>
      <c r="AG677" s="13">
        <f t="shared" si="972"/>
        <v>7.4382477260389983E-4</v>
      </c>
      <c r="AH677" s="13">
        <f t="shared" si="973"/>
        <v>7.1218998546597287E-2</v>
      </c>
      <c r="AI677" s="13">
        <f t="shared" si="974"/>
        <v>4.4806347485908976E-2</v>
      </c>
      <c r="AJ677" s="13">
        <f t="shared" si="975"/>
        <v>1.4094615313317556E-2</v>
      </c>
      <c r="AK677" s="13">
        <f t="shared" si="976"/>
        <v>2.9558041360528394E-3</v>
      </c>
      <c r="AL677" s="13">
        <f t="shared" si="977"/>
        <v>2.924904611679141E-5</v>
      </c>
      <c r="AM677" s="13">
        <f t="shared" si="978"/>
        <v>3.5937633961163742E-5</v>
      </c>
      <c r="AN677" s="13">
        <f t="shared" si="979"/>
        <v>8.9845881784607427E-5</v>
      </c>
      <c r="AO677" s="13">
        <f t="shared" si="980"/>
        <v>1.1230959837780394E-4</v>
      </c>
      <c r="AP677" s="13">
        <f t="shared" si="981"/>
        <v>9.3593203808142926E-5</v>
      </c>
      <c r="AQ677" s="13">
        <f t="shared" si="982"/>
        <v>5.8496922295136941E-5</v>
      </c>
      <c r="AR677" s="13">
        <f t="shared" si="983"/>
        <v>3.5610211463284101E-2</v>
      </c>
      <c r="AS677" s="13">
        <f t="shared" si="984"/>
        <v>2.2403621806429342E-2</v>
      </c>
      <c r="AT677" s="13">
        <f t="shared" si="985"/>
        <v>7.0474486028119085E-3</v>
      </c>
      <c r="AU677" s="13">
        <f t="shared" si="986"/>
        <v>1.4779316260677797E-3</v>
      </c>
      <c r="AV677" s="13">
        <f t="shared" si="987"/>
        <v>2.3245453934135431E-4</v>
      </c>
      <c r="AW677" s="13">
        <f t="shared" si="988"/>
        <v>1.2779138618832502E-6</v>
      </c>
      <c r="AX677" s="13">
        <f t="shared" si="989"/>
        <v>3.7682691134532944E-6</v>
      </c>
      <c r="AY677" s="13">
        <f t="shared" si="990"/>
        <v>9.4208611970889084E-6</v>
      </c>
      <c r="AZ677" s="13">
        <f t="shared" si="991"/>
        <v>1.1776312017891068E-5</v>
      </c>
      <c r="BA677" s="13">
        <f t="shared" si="992"/>
        <v>9.8137896201095231E-6</v>
      </c>
      <c r="BB677" s="13">
        <f t="shared" si="993"/>
        <v>6.1337411849387045E-6</v>
      </c>
      <c r="BC677" s="13">
        <f t="shared" si="994"/>
        <v>3.0669319298812005E-6</v>
      </c>
      <c r="BD677" s="13">
        <f t="shared" si="995"/>
        <v>1.4837884861463913E-2</v>
      </c>
      <c r="BE677" s="13">
        <f t="shared" si="996"/>
        <v>9.3350291161939537E-3</v>
      </c>
      <c r="BF677" s="13">
        <f t="shared" si="997"/>
        <v>2.9364956465766541E-3</v>
      </c>
      <c r="BG677" s="13">
        <f t="shared" si="998"/>
        <v>6.1581716029179259E-4</v>
      </c>
      <c r="BH677" s="13">
        <f t="shared" si="999"/>
        <v>9.6857995180058882E-5</v>
      </c>
      <c r="BI677" s="13">
        <f t="shared" si="1000"/>
        <v>1.2187346290714071E-5</v>
      </c>
      <c r="BJ677" s="14">
        <f t="shared" si="1001"/>
        <v>7.2934761874852386E-2</v>
      </c>
      <c r="BK677" s="14">
        <f t="shared" si="1002"/>
        <v>0.14486521356580565</v>
      </c>
      <c r="BL677" s="14">
        <f t="shared" si="1003"/>
        <v>0.65406693372180924</v>
      </c>
      <c r="BM677" s="14">
        <f t="shared" si="1004"/>
        <v>0.59092832922080585</v>
      </c>
      <c r="BN677" s="14">
        <f t="shared" si="1005"/>
        <v>0.39487855570650737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1.2417</v>
      </c>
      <c r="F678" s="10">
        <f>VLOOKUP(B678,home!$B$2:$E$405,3,FALSE)</f>
        <v>0.60399999999999998</v>
      </c>
      <c r="G678" s="10">
        <f>VLOOKUP(C678,away!$B$2:$E$405,4,FALSE)</f>
        <v>0.9204</v>
      </c>
      <c r="H678" s="10">
        <f>VLOOKUP(A678,away!$A$2:$E$405,3,FALSE)</f>
        <v>0.875</v>
      </c>
      <c r="I678" s="10">
        <f>VLOOKUP(C678,away!$B$2:$E$405,3,FALSE)</f>
        <v>0.97960000000000003</v>
      </c>
      <c r="J678" s="10">
        <f>VLOOKUP(B678,home!$B$2:$E$405,4,FALSE)</f>
        <v>0.71430000000000005</v>
      </c>
      <c r="K678" s="12">
        <f t="shared" si="950"/>
        <v>0.69028785071999998</v>
      </c>
      <c r="L678" s="12">
        <f t="shared" si="951"/>
        <v>0.61226224500000015</v>
      </c>
      <c r="M678" s="13">
        <f t="shared" si="952"/>
        <v>0.2718376962577837</v>
      </c>
      <c r="N678" s="13">
        <f t="shared" si="953"/>
        <v>0.1876462590944617</v>
      </c>
      <c r="O678" s="13">
        <f t="shared" si="954"/>
        <v>0.16643595818641876</v>
      </c>
      <c r="P678" s="13">
        <f t="shared" si="955"/>
        <v>0.11488871985902679</v>
      </c>
      <c r="Q678" s="13">
        <f t="shared" si="956"/>
        <v>6.4764966442982089E-2</v>
      </c>
      <c r="R678" s="13">
        <f t="shared" si="957"/>
        <v>5.0951226703971446E-2</v>
      </c>
      <c r="S678" s="13">
        <f t="shared" si="958"/>
        <v>1.2139061407370932E-2</v>
      </c>
      <c r="T678" s="13">
        <f t="shared" si="959"/>
        <v>3.9653143751729888E-2</v>
      </c>
      <c r="U678" s="13">
        <f t="shared" si="960"/>
        <v>3.5171012773031918E-2</v>
      </c>
      <c r="V678" s="13">
        <f t="shared" si="961"/>
        <v>5.7004653249678044E-4</v>
      </c>
      <c r="W678" s="13">
        <f t="shared" si="962"/>
        <v>1.4902156495959683E-2</v>
      </c>
      <c r="X678" s="13">
        <f t="shared" si="963"/>
        <v>9.1240277915576092E-3</v>
      </c>
      <c r="Y678" s="13">
        <f t="shared" si="964"/>
        <v>2.7931488695507275E-3</v>
      </c>
      <c r="Z678" s="13">
        <f t="shared" si="965"/>
        <v>1.0398504149092509E-2</v>
      </c>
      <c r="AA678" s="13">
        <f t="shared" si="966"/>
        <v>7.1779610797800698E-3</v>
      </c>
      <c r="AB678" s="13">
        <f t="shared" si="967"/>
        <v>2.4774296631565971E-3</v>
      </c>
      <c r="AC678" s="13">
        <f t="shared" si="968"/>
        <v>1.5057679012195896E-5</v>
      </c>
      <c r="AD678" s="13">
        <f t="shared" si="969"/>
        <v>2.5716943946722725E-3</v>
      </c>
      <c r="AE678" s="13">
        <f t="shared" si="970"/>
        <v>1.5745513835359619E-3</v>
      </c>
      <c r="AF678" s="13">
        <f t="shared" si="971"/>
        <v>4.8201918247579211E-4</v>
      </c>
      <c r="AG678" s="13">
        <f t="shared" si="972"/>
        <v>9.8374048931897763E-5</v>
      </c>
      <c r="AH678" s="13">
        <f t="shared" si="973"/>
        <v>1.5916528737412988E-3</v>
      </c>
      <c r="AI678" s="13">
        <f t="shared" si="974"/>
        <v>1.0986986413071924E-3</v>
      </c>
      <c r="AJ678" s="13">
        <f t="shared" si="975"/>
        <v>3.79209161848463E-4</v>
      </c>
      <c r="AK678" s="13">
        <f t="shared" si="976"/>
        <v>8.7254492435236077E-5</v>
      </c>
      <c r="AL678" s="13">
        <f t="shared" si="977"/>
        <v>2.5455740533039307E-7</v>
      </c>
      <c r="AM678" s="13">
        <f t="shared" si="978"/>
        <v>3.55041879281399E-4</v>
      </c>
      <c r="AN678" s="13">
        <f t="shared" si="979"/>
        <v>2.1737873807784838E-4</v>
      </c>
      <c r="AO678" s="13">
        <f t="shared" si="980"/>
        <v>6.6546397095405219E-5</v>
      </c>
      <c r="AP678" s="13">
        <f t="shared" si="981"/>
        <v>1.3581282160764769E-5</v>
      </c>
      <c r="AQ678" s="13">
        <f t="shared" si="982"/>
        <v>2.0788265764320721E-6</v>
      </c>
      <c r="AR678" s="13">
        <f t="shared" si="983"/>
        <v>1.9490179234750993E-4</v>
      </c>
      <c r="AS678" s="13">
        <f t="shared" si="984"/>
        <v>1.3453833934103839E-4</v>
      </c>
      <c r="AT678" s="13">
        <f t="shared" si="985"/>
        <v>4.6435090551581694E-5</v>
      </c>
      <c r="AU678" s="13">
        <f t="shared" si="986"/>
        <v>1.0684526284946639E-5</v>
      </c>
      <c r="AV678" s="13">
        <f t="shared" si="987"/>
        <v>1.8438496712992895E-6</v>
      </c>
      <c r="AW678" s="13">
        <f t="shared" si="988"/>
        <v>2.9884840631470946E-9</v>
      </c>
      <c r="AX678" s="13">
        <f t="shared" si="989"/>
        <v>4.0846849294124436E-5</v>
      </c>
      <c r="AY678" s="13">
        <f t="shared" si="990"/>
        <v>2.5008983649997296E-5</v>
      </c>
      <c r="AZ678" s="13">
        <f t="shared" si="991"/>
        <v>7.6560282373578196E-6</v>
      </c>
      <c r="BA678" s="13">
        <f t="shared" si="992"/>
        <v>1.5624990121293647E-6</v>
      </c>
      <c r="BB678" s="13">
        <f t="shared" si="993"/>
        <v>2.3916478824415178E-7</v>
      </c>
      <c r="BC678" s="13">
        <f t="shared" si="994"/>
        <v>2.9286314035062816E-8</v>
      </c>
      <c r="BD678" s="13">
        <f t="shared" si="995"/>
        <v>1.9888501489535042E-5</v>
      </c>
      <c r="BE678" s="13">
        <f t="shared" si="996"/>
        <v>1.3728790947252662E-5</v>
      </c>
      <c r="BF678" s="13">
        <f t="shared" si="997"/>
        <v>4.7384087979816153E-6</v>
      </c>
      <c r="BG678" s="13">
        <f t="shared" si="998"/>
        <v>1.0902886749971564E-6</v>
      </c>
      <c r="BH678" s="13">
        <f t="shared" si="999"/>
        <v>1.8815325653203583E-7</v>
      </c>
      <c r="BI678" s="13">
        <f t="shared" si="1000"/>
        <v>2.5975981411493573E-8</v>
      </c>
      <c r="BJ678" s="14">
        <f t="shared" si="1001"/>
        <v>0.32434031139034541</v>
      </c>
      <c r="BK678" s="14">
        <f t="shared" si="1002"/>
        <v>0.39947584527674568</v>
      </c>
      <c r="BL678" s="14">
        <f t="shared" si="1003"/>
        <v>0.26579846729303508</v>
      </c>
      <c r="BM678" s="14">
        <f t="shared" si="1004"/>
        <v>0.14346329556940823</v>
      </c>
      <c r="BN678" s="14">
        <f t="shared" si="1005"/>
        <v>0.85652482654464457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1.5278</v>
      </c>
      <c r="F679" s="10">
        <f>VLOOKUP(B679,home!$B$2:$E$405,3,FALSE)</f>
        <v>1.1688000000000001</v>
      </c>
      <c r="G679" s="10">
        <f>VLOOKUP(C679,away!$B$2:$E$405,4,FALSE)</f>
        <v>1.5895999999999999</v>
      </c>
      <c r="H679" s="10">
        <f>VLOOKUP(A679,away!$A$2:$E$405,3,FALSE)</f>
        <v>1.0787</v>
      </c>
      <c r="I679" s="10">
        <f>VLOOKUP(C679,away!$B$2:$E$405,3,FALSE)</f>
        <v>0.66220000000000001</v>
      </c>
      <c r="J679" s="10">
        <f>VLOOKUP(B679,home!$B$2:$E$405,4,FALSE)</f>
        <v>0.39729999999999999</v>
      </c>
      <c r="K679" s="12">
        <f t="shared" si="950"/>
        <v>2.8385370205439999</v>
      </c>
      <c r="L679" s="12">
        <f t="shared" si="951"/>
        <v>0.28379740512199997</v>
      </c>
      <c r="M679" s="13">
        <f t="shared" si="952"/>
        <v>4.4054207017024276E-2</v>
      </c>
      <c r="N679" s="13">
        <f t="shared" si="953"/>
        <v>0.12504949752853262</v>
      </c>
      <c r="O679" s="13">
        <f t="shared" si="954"/>
        <v>1.2502469636138889E-2</v>
      </c>
      <c r="P679" s="13">
        <f t="shared" si="955"/>
        <v>3.54887229104075E-2</v>
      </c>
      <c r="Q679" s="13">
        <f t="shared" si="956"/>
        <v>0.1774788140675827</v>
      </c>
      <c r="R679" s="13">
        <f t="shared" si="957"/>
        <v>1.7740842201764055E-3</v>
      </c>
      <c r="S679" s="13">
        <f t="shared" si="958"/>
        <v>7.1471576671722995E-3</v>
      </c>
      <c r="T679" s="13">
        <f t="shared" si="959"/>
        <v>5.036802689650987E-2</v>
      </c>
      <c r="U679" s="13">
        <f t="shared" si="960"/>
        <v>5.0358037365336589E-3</v>
      </c>
      <c r="V679" s="13">
        <f t="shared" si="961"/>
        <v>6.3972575611792332E-4</v>
      </c>
      <c r="W679" s="13">
        <f t="shared" si="962"/>
        <v>0.16792672803102623</v>
      </c>
      <c r="X679" s="13">
        <f t="shared" si="963"/>
        <v>4.7657169665833055E-2</v>
      </c>
      <c r="Y679" s="13">
        <f t="shared" si="964"/>
        <v>6.7624905433111534E-3</v>
      </c>
      <c r="Z679" s="13">
        <f t="shared" si="965"/>
        <v>1.6782683271798364E-4</v>
      </c>
      <c r="AA679" s="13">
        <f t="shared" si="966"/>
        <v>4.7638267771064148E-4</v>
      </c>
      <c r="AB679" s="13">
        <f t="shared" si="967"/>
        <v>6.7611493331376862E-4</v>
      </c>
      <c r="AC679" s="13">
        <f t="shared" si="968"/>
        <v>3.2208969975254794E-5</v>
      </c>
      <c r="AD679" s="13">
        <f t="shared" si="969"/>
        <v>0.11916655856372296</v>
      </c>
      <c r="AE679" s="13">
        <f t="shared" si="970"/>
        <v>3.3819160097703416E-2</v>
      </c>
      <c r="AF679" s="13">
        <f t="shared" si="971"/>
        <v>4.7988949395668546E-3</v>
      </c>
      <c r="AG679" s="13">
        <f t="shared" si="972"/>
        <v>4.5397131043405694E-4</v>
      </c>
      <c r="AH679" s="13">
        <f t="shared" si="973"/>
        <v>1.1907204908801921E-5</v>
      </c>
      <c r="AI679" s="13">
        <f t="shared" si="974"/>
        <v>3.3799041944837489E-5</v>
      </c>
      <c r="AJ679" s="13">
        <f t="shared" si="975"/>
        <v>4.7969915909670367E-5</v>
      </c>
      <c r="AK679" s="13">
        <f t="shared" si="976"/>
        <v>4.5388127393993974E-5</v>
      </c>
      <c r="AL679" s="13">
        <f t="shared" si="977"/>
        <v>1.037862477233769E-6</v>
      </c>
      <c r="AM679" s="13">
        <f t="shared" si="978"/>
        <v>6.7651737618790453E-2</v>
      </c>
      <c r="AN679" s="13">
        <f t="shared" si="979"/>
        <v>1.9199387588207113E-2</v>
      </c>
      <c r="AO679" s="13">
        <f t="shared" si="980"/>
        <v>2.7243681887323553E-3</v>
      </c>
      <c r="AP679" s="13">
        <f t="shared" si="981"/>
        <v>2.5772287418638864E-4</v>
      </c>
      <c r="AQ679" s="13">
        <f t="shared" si="982"/>
        <v>1.8285270733670178E-5</v>
      </c>
      <c r="AR679" s="13">
        <f t="shared" si="983"/>
        <v>6.7584677107478517E-7</v>
      </c>
      <c r="AS679" s="13">
        <f t="shared" si="984"/>
        <v>1.9184160799109032E-6</v>
      </c>
      <c r="AT679" s="13">
        <f t="shared" si="985"/>
        <v>2.7227475318169984E-6</v>
      </c>
      <c r="AU679" s="13">
        <f t="shared" si="986"/>
        <v>2.5762065555524507E-6</v>
      </c>
      <c r="AV679" s="13">
        <f t="shared" si="987"/>
        <v>1.8281644201259437E-6</v>
      </c>
      <c r="AW679" s="13">
        <f t="shared" si="988"/>
        <v>2.3224174871794803E-8</v>
      </c>
      <c r="AX679" s="13">
        <f t="shared" si="989"/>
        <v>3.2005326955844314E-2</v>
      </c>
      <c r="AY679" s="13">
        <f t="shared" si="990"/>
        <v>9.0830287401498129E-3</v>
      </c>
      <c r="AZ679" s="13">
        <f t="shared" si="991"/>
        <v>1.2888699935515325E-3</v>
      </c>
      <c r="BA679" s="13">
        <f t="shared" si="992"/>
        <v>1.2192598656984463E-4</v>
      </c>
      <c r="BB679" s="13">
        <f t="shared" si="993"/>
        <v>8.6505696513654244E-6</v>
      </c>
      <c r="BC679" s="13">
        <f t="shared" si="994"/>
        <v>4.9100184397692625E-7</v>
      </c>
      <c r="BD679" s="13">
        <f t="shared" si="995"/>
        <v>3.1967259981851076E-8</v>
      </c>
      <c r="BE679" s="13">
        <f t="shared" si="996"/>
        <v>9.0740250903838971E-8</v>
      </c>
      <c r="BF679" s="13">
        <f t="shared" si="997"/>
        <v>1.287847807219991E-7</v>
      </c>
      <c r="BG679" s="13">
        <f t="shared" si="998"/>
        <v>1.2185345592067853E-7</v>
      </c>
      <c r="BH679" s="13">
        <f t="shared" si="999"/>
        <v>8.6471386428018127E-8</v>
      </c>
      <c r="BI679" s="13">
        <f t="shared" si="1000"/>
        <v>4.9090446318739082E-8</v>
      </c>
      <c r="BJ679" s="14">
        <f t="shared" si="1001"/>
        <v>0.86584110643248358</v>
      </c>
      <c r="BK679" s="14">
        <f t="shared" si="1002"/>
        <v>9.6446088923324319E-2</v>
      </c>
      <c r="BL679" s="14">
        <f t="shared" si="1003"/>
        <v>2.061414978296942E-2</v>
      </c>
      <c r="BM679" s="14">
        <f t="shared" si="1004"/>
        <v>0.57763837107565785</v>
      </c>
      <c r="BN679" s="14">
        <f t="shared" si="1005"/>
        <v>0.39634779537986237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1.5278</v>
      </c>
      <c r="F680" s="10">
        <f>VLOOKUP(B680,home!$B$2:$E$405,3,FALSE)</f>
        <v>0.90629999999999999</v>
      </c>
      <c r="G680" s="10">
        <f>VLOOKUP(C680,away!$B$2:$E$405,4,FALSE)</f>
        <v>0.80559999999999998</v>
      </c>
      <c r="H680" s="10">
        <f>VLOOKUP(A680,away!$A$2:$E$405,3,FALSE)</f>
        <v>1.0787</v>
      </c>
      <c r="I680" s="10">
        <f>VLOOKUP(C680,away!$B$2:$E$405,3,FALSE)</f>
        <v>0.92700000000000005</v>
      </c>
      <c r="J680" s="10">
        <f>VLOOKUP(B680,home!$B$2:$E$405,4,FALSE)</f>
        <v>1.2122999999999999</v>
      </c>
      <c r="K680" s="12">
        <f t="shared" si="950"/>
        <v>1.115470124784</v>
      </c>
      <c r="L680" s="12">
        <f t="shared" si="951"/>
        <v>1.2122453252700001</v>
      </c>
      <c r="M680" s="13">
        <f t="shared" si="952"/>
        <v>9.7518278178199885E-2</v>
      </c>
      <c r="N680" s="13">
        <f t="shared" si="953"/>
        <v>0.10877872592815743</v>
      </c>
      <c r="O680" s="13">
        <f t="shared" si="954"/>
        <v>0.11821607684990228</v>
      </c>
      <c r="P680" s="13">
        <f t="shared" si="955"/>
        <v>0.13186650199523542</v>
      </c>
      <c r="Q680" s="13">
        <f t="shared" si="956"/>
        <v>6.0669709492463177E-2</v>
      </c>
      <c r="R680" s="13">
        <f t="shared" si="957"/>
        <v>7.1653443266526562E-2</v>
      </c>
      <c r="S680" s="13">
        <f t="shared" si="958"/>
        <v>4.4578243877224949E-2</v>
      </c>
      <c r="T680" s="13">
        <f t="shared" si="959"/>
        <v>7.3546571717727438E-2</v>
      </c>
      <c r="U680" s="13">
        <f t="shared" si="960"/>
        <v>7.9927275301715645E-2</v>
      </c>
      <c r="V680" s="13">
        <f t="shared" si="961"/>
        <v>6.6977496082419119E-3</v>
      </c>
      <c r="W680" s="13">
        <f t="shared" si="962"/>
        <v>2.2558416139388974E-2</v>
      </c>
      <c r="X680" s="13">
        <f t="shared" si="963"/>
        <v>2.7346334510469607E-2</v>
      </c>
      <c r="Y680" s="13">
        <f t="shared" si="964"/>
        <v>1.6575233086793231E-2</v>
      </c>
      <c r="Z680" s="13">
        <f t="shared" si="965"/>
        <v>2.8953850546448674E-2</v>
      </c>
      <c r="AA680" s="13">
        <f t="shared" si="966"/>
        <v>3.2297155282024384E-2</v>
      </c>
      <c r="AB680" s="13">
        <f t="shared" si="967"/>
        <v>1.801325591630399E-2</v>
      </c>
      <c r="AC680" s="13">
        <f t="shared" si="968"/>
        <v>5.6605337774786712E-4</v>
      </c>
      <c r="AD680" s="13">
        <f t="shared" si="969"/>
        <v>6.2908098164834022E-3</v>
      </c>
      <c r="AE680" s="13">
        <f t="shared" si="970"/>
        <v>7.6260047921946324E-3</v>
      </c>
      <c r="AF680" s="13">
        <f t="shared" si="971"/>
        <v>4.6222943299122814E-3</v>
      </c>
      <c r="AG680" s="13">
        <f t="shared" si="972"/>
        <v>1.8677848978193975E-3</v>
      </c>
      <c r="AH680" s="13">
        <f t="shared" si="973"/>
        <v>8.7747924933746571E-3</v>
      </c>
      <c r="AI680" s="13">
        <f t="shared" si="974"/>
        <v>9.7880188775383344E-3</v>
      </c>
      <c r="AJ680" s="13">
        <f t="shared" si="975"/>
        <v>5.4591213193579185E-3</v>
      </c>
      <c r="AK680" s="13">
        <f t="shared" si="976"/>
        <v>2.0298289131050573E-3</v>
      </c>
      <c r="AL680" s="13">
        <f t="shared" si="977"/>
        <v>3.0617225923451674E-5</v>
      </c>
      <c r="AM680" s="13">
        <f t="shared" si="978"/>
        <v>1.40344208219703E-3</v>
      </c>
      <c r="AN680" s="13">
        <f t="shared" si="979"/>
        <v>1.701316103430545E-3</v>
      </c>
      <c r="AO680" s="13">
        <f t="shared" si="980"/>
        <v>1.0312062465951252E-3</v>
      </c>
      <c r="AP680" s="13">
        <f t="shared" si="981"/>
        <v>4.1669165060805464E-4</v>
      </c>
      <c r="AQ680" s="13">
        <f t="shared" si="982"/>
        <v>1.2628312638216353E-4</v>
      </c>
      <c r="AR680" s="13">
        <f t="shared" si="983"/>
        <v>2.1274402360615431E-3</v>
      </c>
      <c r="AS680" s="13">
        <f t="shared" si="984"/>
        <v>2.3730960255900716E-3</v>
      </c>
      <c r="AT680" s="13">
        <f t="shared" si="985"/>
        <v>1.3235588598946861E-3</v>
      </c>
      <c r="AU680" s="13">
        <f t="shared" si="986"/>
        <v>4.9213012220189803E-4</v>
      </c>
      <c r="AV680" s="13">
        <f t="shared" si="987"/>
        <v>1.3723911220562906E-4</v>
      </c>
      <c r="AW680" s="13">
        <f t="shared" si="988"/>
        <v>1.1500369636533681E-6</v>
      </c>
      <c r="AX680" s="13">
        <f t="shared" si="989"/>
        <v>2.6091628575923982E-4</v>
      </c>
      <c r="AY680" s="13">
        <f t="shared" si="990"/>
        <v>3.1629454769844997E-4</v>
      </c>
      <c r="AZ680" s="13">
        <f t="shared" si="991"/>
        <v>1.9171329342791753E-4</v>
      </c>
      <c r="BA680" s="13">
        <f t="shared" si="992"/>
        <v>7.7467847916702978E-5</v>
      </c>
      <c r="BB680" s="13">
        <f t="shared" si="993"/>
        <v>2.3477509123937615E-5</v>
      </c>
      <c r="BC680" s="13">
        <f t="shared" si="994"/>
        <v>5.6921001368954288E-6</v>
      </c>
      <c r="BD680" s="13">
        <f t="shared" si="995"/>
        <v>4.2982991349281829E-4</v>
      </c>
      <c r="BE680" s="13">
        <f t="shared" si="996"/>
        <v>4.7946242723972987E-4</v>
      </c>
      <c r="BF680" s="13">
        <f t="shared" si="997"/>
        <v>2.6741300677117057E-4</v>
      </c>
      <c r="BG680" s="13">
        <f t="shared" si="998"/>
        <v>9.9430406677300764E-5</v>
      </c>
      <c r="BH680" s="13">
        <f t="shared" si="999"/>
        <v>2.7727912035913125E-5</v>
      </c>
      <c r="BI680" s="13">
        <f t="shared" si="1000"/>
        <v>6.1859314997399557E-6</v>
      </c>
      <c r="BJ680" s="14">
        <f t="shared" si="1001"/>
        <v>0.33543638550468557</v>
      </c>
      <c r="BK680" s="14">
        <f t="shared" si="1002"/>
        <v>0.28157373881027192</v>
      </c>
      <c r="BL680" s="14">
        <f t="shared" si="1003"/>
        <v>0.3539224821735194</v>
      </c>
      <c r="BM680" s="14">
        <f t="shared" si="1004"/>
        <v>0.41086857681370603</v>
      </c>
      <c r="BN680" s="14">
        <f t="shared" si="1005"/>
        <v>0.5887027357104847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1.5278</v>
      </c>
      <c r="F681" s="10">
        <f>VLOOKUP(B681,home!$B$2:$E$405,3,FALSE)</f>
        <v>0.75519999999999998</v>
      </c>
      <c r="G681" s="10">
        <f>VLOOKUP(C681,away!$B$2:$E$405,4,FALSE)</f>
        <v>0.79479999999999995</v>
      </c>
      <c r="H681" s="10">
        <f>VLOOKUP(A681,away!$A$2:$E$405,3,FALSE)</f>
        <v>1.0787</v>
      </c>
      <c r="I681" s="10">
        <f>VLOOKUP(C681,away!$B$2:$E$405,3,FALSE)</f>
        <v>0.72840000000000005</v>
      </c>
      <c r="J681" s="10">
        <f>VLOOKUP(B681,home!$B$2:$E$405,4,FALSE)</f>
        <v>0.92700000000000005</v>
      </c>
      <c r="K681" s="12">
        <f t="shared" si="950"/>
        <v>0.91703591628799985</v>
      </c>
      <c r="L681" s="12">
        <f t="shared" si="951"/>
        <v>0.72836714916000012</v>
      </c>
      <c r="M681" s="13">
        <f t="shared" si="952"/>
        <v>0.19293478177514323</v>
      </c>
      <c r="N681" s="13">
        <f t="shared" si="953"/>
        <v>0.17692812438899377</v>
      </c>
      <c r="O681" s="13">
        <f t="shared" si="954"/>
        <v>0.14052735697536781</v>
      </c>
      <c r="P681" s="13">
        <f t="shared" si="955"/>
        <v>0.12886863356743727</v>
      </c>
      <c r="Q681" s="13">
        <f t="shared" si="956"/>
        <v>8.1124722333089053E-2</v>
      </c>
      <c r="R681" s="13">
        <f t="shared" si="957"/>
        <v>5.1177755189569143E-2</v>
      </c>
      <c r="S681" s="13">
        <f t="shared" si="958"/>
        <v>2.1519091276259963E-2</v>
      </c>
      <c r="T681" s="13">
        <f t="shared" si="959"/>
        <v>5.9088582732148655E-2</v>
      </c>
      <c r="U681" s="13">
        <f t="shared" si="960"/>
        <v>4.6931839623829484E-2</v>
      </c>
      <c r="V681" s="13">
        <f t="shared" si="961"/>
        <v>1.597048531039967E-3</v>
      </c>
      <c r="W681" s="13">
        <f t="shared" si="962"/>
        <v>2.4798094692777963E-2</v>
      </c>
      <c r="X681" s="13">
        <f t="shared" si="963"/>
        <v>1.8062117535978413E-2</v>
      </c>
      <c r="Y681" s="13">
        <f t="shared" si="964"/>
        <v>6.5779265287367206E-3</v>
      </c>
      <c r="Z681" s="13">
        <f t="shared" si="965"/>
        <v>1.2425398549278294E-2</v>
      </c>
      <c r="AA681" s="13">
        <f t="shared" si="966"/>
        <v>1.1394536743881006E-2</v>
      </c>
      <c r="AB681" s="13">
        <f t="shared" si="967"/>
        <v>5.2245997218010997E-3</v>
      </c>
      <c r="AC681" s="13">
        <f t="shared" si="968"/>
        <v>6.6670671056044022E-5</v>
      </c>
      <c r="AD681" s="13">
        <f t="shared" si="969"/>
        <v>5.6851858721970547E-3</v>
      </c>
      <c r="AE681" s="13">
        <f t="shared" si="970"/>
        <v>4.140902626176877E-3</v>
      </c>
      <c r="AF681" s="13">
        <f t="shared" si="971"/>
        <v>1.5080487203888047E-3</v>
      </c>
      <c r="AG681" s="13">
        <f t="shared" si="972"/>
        <v>3.6613771575465996E-4</v>
      </c>
      <c r="AH681" s="13">
        <f t="shared" si="973"/>
        <v>2.2625630296286576E-3</v>
      </c>
      <c r="AI681" s="13">
        <f t="shared" si="974"/>
        <v>2.0748515610348691E-3</v>
      </c>
      <c r="AJ681" s="13">
        <f t="shared" si="975"/>
        <v>9.5135670121759895E-4</v>
      </c>
      <c r="AK681" s="13">
        <f t="shared" si="976"/>
        <v>2.9080942140593662E-4</v>
      </c>
      <c r="AL681" s="13">
        <f t="shared" si="977"/>
        <v>1.7812772168845732E-6</v>
      </c>
      <c r="AM681" s="13">
        <f t="shared" si="978"/>
        <v>1.0427039271155641E-3</v>
      </c>
      <c r="AN681" s="13">
        <f t="shared" si="979"/>
        <v>7.5947128681109978E-4</v>
      </c>
      <c r="AO681" s="13">
        <f t="shared" si="980"/>
        <v>2.7658696802173877E-4</v>
      </c>
      <c r="AP681" s="13">
        <f t="shared" si="981"/>
        <v>6.7152287130934003E-5</v>
      </c>
      <c r="AQ681" s="13">
        <f t="shared" si="982"/>
        <v>1.2227879984283038E-5</v>
      </c>
      <c r="AR681" s="13">
        <f t="shared" si="983"/>
        <v>3.2959531673708775E-4</v>
      </c>
      <c r="AS681" s="13">
        <f t="shared" si="984"/>
        <v>3.0225074328822882E-4</v>
      </c>
      <c r="AT681" s="13">
        <f t="shared" si="985"/>
        <v>1.3858739366002495E-4</v>
      </c>
      <c r="AU681" s="13">
        <f t="shared" si="986"/>
        <v>4.2363205843662246E-5</v>
      </c>
      <c r="AV681" s="13">
        <f t="shared" si="987"/>
        <v>9.7121453219349864E-6</v>
      </c>
      <c r="AW681" s="13">
        <f t="shared" si="988"/>
        <v>3.3049561968944027E-8</v>
      </c>
      <c r="AX681" s="13">
        <f t="shared" si="989"/>
        <v>1.5936615853658613E-4</v>
      </c>
      <c r="AY681" s="13">
        <f t="shared" si="990"/>
        <v>1.1607707456587384E-4</v>
      </c>
      <c r="AZ681" s="13">
        <f t="shared" si="991"/>
        <v>4.2273363942189143E-5</v>
      </c>
      <c r="BA681" s="13">
        <f t="shared" si="992"/>
        <v>1.0263509859991817E-5</v>
      </c>
      <c r="BB681" s="13">
        <f t="shared" si="993"/>
        <v>1.8689008542744477E-6</v>
      </c>
      <c r="BC681" s="13">
        <f t="shared" si="994"/>
        <v>2.7224919745811371E-7</v>
      </c>
      <c r="BD681" s="13">
        <f t="shared" si="995"/>
        <v>4.0011066871379961E-5</v>
      </c>
      <c r="BE681" s="13">
        <f t="shared" si="996"/>
        <v>3.669158537005636E-5</v>
      </c>
      <c r="BF681" s="13">
        <f t="shared" si="997"/>
        <v>1.68237508049445E-5</v>
      </c>
      <c r="BG681" s="13">
        <f t="shared" si="998"/>
        <v>5.1426612449377531E-6</v>
      </c>
      <c r="BH681" s="13">
        <f t="shared" si="999"/>
        <v>1.1790012667275691E-6</v>
      </c>
      <c r="BI681" s="13">
        <f t="shared" si="1000"/>
        <v>2.1623730138764588E-7</v>
      </c>
      <c r="BJ681" s="14">
        <f t="shared" si="1001"/>
        <v>0.38076810675226208</v>
      </c>
      <c r="BK681" s="14">
        <f t="shared" si="1002"/>
        <v>0.34510408417271926</v>
      </c>
      <c r="BL681" s="14">
        <f t="shared" si="1003"/>
        <v>0.26175824207544601</v>
      </c>
      <c r="BM681" s="14">
        <f t="shared" si="1004"/>
        <v>0.22837841329510139</v>
      </c>
      <c r="BN681" s="14">
        <f t="shared" si="1005"/>
        <v>0.77156137422960025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1.8438000000000001</v>
      </c>
      <c r="F682" s="10">
        <f>VLOOKUP(B682,home!$B$2:$E$405,3,FALSE)</f>
        <v>0.99429999999999996</v>
      </c>
      <c r="G682" s="10">
        <f>VLOOKUP(C682,away!$B$2:$E$405,4,FALSE)</f>
        <v>1.1621999999999999</v>
      </c>
      <c r="H682" s="10">
        <f>VLOOKUP(A682,away!$A$2:$E$405,3,FALSE)</f>
        <v>1.5311999999999999</v>
      </c>
      <c r="I682" s="10">
        <f>VLOOKUP(C682,away!$B$2:$E$405,3,FALSE)</f>
        <v>1.3062</v>
      </c>
      <c r="J682" s="10">
        <f>VLOOKUP(B682,home!$B$2:$E$405,4,FALSE)</f>
        <v>1.0885</v>
      </c>
      <c r="K682" s="12">
        <f t="shared" si="950"/>
        <v>2.1306500331480001</v>
      </c>
      <c r="L682" s="12">
        <f t="shared" si="951"/>
        <v>2.17705816944</v>
      </c>
      <c r="M682" s="13">
        <f t="shared" si="952"/>
        <v>1.3464371874159298E-2</v>
      </c>
      <c r="N682" s="13">
        <f t="shared" si="953"/>
        <v>2.8687864379994509E-2</v>
      </c>
      <c r="O682" s="13">
        <f t="shared" si="954"/>
        <v>2.9312720785016663E-2</v>
      </c>
      <c r="P682" s="13">
        <f t="shared" si="955"/>
        <v>6.2455149512253817E-2</v>
      </c>
      <c r="Q682" s="13">
        <f t="shared" si="956"/>
        <v>3.0561899596090316E-2</v>
      </c>
      <c r="R682" s="13">
        <f t="shared" si="957"/>
        <v>3.190774912676711E-2</v>
      </c>
      <c r="S682" s="13">
        <f t="shared" si="958"/>
        <v>7.2425318779334669E-2</v>
      </c>
      <c r="T682" s="13">
        <f t="shared" si="959"/>
        <v>6.6535033189273451E-2</v>
      </c>
      <c r="U682" s="13">
        <f t="shared" si="960"/>
        <v>6.7984246734624415E-2</v>
      </c>
      <c r="V682" s="13">
        <f t="shared" si="961"/>
        <v>3.7327599378666178E-2</v>
      </c>
      <c r="W682" s="13">
        <f t="shared" si="962"/>
        <v>2.1705570795825226E-2</v>
      </c>
      <c r="X682" s="13">
        <f t="shared" si="963"/>
        <v>4.7254290223409587E-2</v>
      </c>
      <c r="Y682" s="13">
        <f t="shared" si="964"/>
        <v>5.1437669285981286E-2</v>
      </c>
      <c r="Z682" s="13">
        <f t="shared" si="965"/>
        <v>2.315500863495679E-2</v>
      </c>
      <c r="AA682" s="13">
        <f t="shared" si="966"/>
        <v>4.9335219915612905E-2</v>
      </c>
      <c r="AB682" s="13">
        <f t="shared" si="967"/>
        <v>5.2558043974282265E-2</v>
      </c>
      <c r="AC682" s="13">
        <f t="shared" si="968"/>
        <v>1.08216188151818E-2</v>
      </c>
      <c r="AD682" s="13">
        <f t="shared" si="969"/>
        <v>1.1561743783905324E-2</v>
      </c>
      <c r="AE682" s="13">
        <f t="shared" si="970"/>
        <v>2.5170588757723222E-2</v>
      </c>
      <c r="AF682" s="13">
        <f t="shared" si="971"/>
        <v>2.7398917942307983E-2</v>
      </c>
      <c r="AG682" s="13">
        <f t="shared" si="972"/>
        <v>1.9883012713372596E-2</v>
      </c>
      <c r="AH682" s="13">
        <f t="shared" si="973"/>
        <v>1.2602450178046608E-2</v>
      </c>
      <c r="AI682" s="13">
        <f t="shared" si="974"/>
        <v>2.6851410889601024E-2</v>
      </c>
      <c r="AJ682" s="13">
        <f t="shared" si="975"/>
        <v>2.8605479750999498E-2</v>
      </c>
      <c r="AK682" s="13">
        <f t="shared" si="976"/>
        <v>2.0316088793227174E-2</v>
      </c>
      <c r="AL682" s="13">
        <f t="shared" si="977"/>
        <v>2.007864391695579E-3</v>
      </c>
      <c r="AM682" s="13">
        <f t="shared" si="978"/>
        <v>4.926805955285312E-3</v>
      </c>
      <c r="AN682" s="13">
        <f t="shared" si="979"/>
        <v>1.072594315419953E-2</v>
      </c>
      <c r="AO682" s="13">
        <f t="shared" si="980"/>
        <v>1.1675501084399567E-2</v>
      </c>
      <c r="AP682" s="13">
        <f t="shared" si="981"/>
        <v>8.4727483393658848E-3</v>
      </c>
      <c r="AQ682" s="13">
        <f t="shared" si="982"/>
        <v>4.6114164974564243E-3</v>
      </c>
      <c r="AR682" s="13">
        <f t="shared" si="983"/>
        <v>5.4872534230153867E-3</v>
      </c>
      <c r="AS682" s="13">
        <f t="shared" si="984"/>
        <v>1.1691416687639211E-2</v>
      </c>
      <c r="AT682" s="13">
        <f t="shared" si="985"/>
        <v>1.2455158676532784E-2</v>
      </c>
      <c r="AU682" s="13">
        <f t="shared" si="986"/>
        <v>8.8458614156727254E-3</v>
      </c>
      <c r="AV682" s="13">
        <f t="shared" si="987"/>
        <v>4.7118587296314284E-3</v>
      </c>
      <c r="AW682" s="13">
        <f t="shared" si="988"/>
        <v>2.5871048579107961E-4</v>
      </c>
      <c r="AX682" s="13">
        <f t="shared" si="989"/>
        <v>1.7495498786570685E-3</v>
      </c>
      <c r="AY682" s="13">
        <f t="shared" si="990"/>
        <v>3.8088718561731317E-3</v>
      </c>
      <c r="AZ682" s="13">
        <f t="shared" si="991"/>
        <v>4.1460677954159066E-3</v>
      </c>
      <c r="BA682" s="13">
        <f t="shared" si="992"/>
        <v>3.0087435883540971E-3</v>
      </c>
      <c r="BB682" s="13">
        <f t="shared" si="993"/>
        <v>1.6375524521941272E-3</v>
      </c>
      <c r="BC682" s="13">
        <f t="shared" si="994"/>
        <v>7.1300938878714551E-4</v>
      </c>
      <c r="BD682" s="13">
        <f t="shared" si="995"/>
        <v>1.9910116487272104E-3</v>
      </c>
      <c r="BE682" s="13">
        <f t="shared" si="996"/>
        <v>4.2421490353586853E-3</v>
      </c>
      <c r="BF682" s="13">
        <f t="shared" si="997"/>
        <v>4.5192674914028702E-3</v>
      </c>
      <c r="BG682" s="13">
        <f t="shared" si="998"/>
        <v>3.2096591434540678E-3</v>
      </c>
      <c r="BH682" s="13">
        <f t="shared" si="999"/>
        <v>1.7096650900985484E-3</v>
      </c>
      <c r="BI682" s="13">
        <f t="shared" si="1000"/>
        <v>7.2853959617809002E-4</v>
      </c>
      <c r="BJ682" s="14">
        <f t="shared" si="1001"/>
        <v>0.38567280065817172</v>
      </c>
      <c r="BK682" s="14">
        <f t="shared" si="1002"/>
        <v>0.20231079460746446</v>
      </c>
      <c r="BL682" s="14">
        <f t="shared" si="1003"/>
        <v>0.37906525108588868</v>
      </c>
      <c r="BM682" s="14">
        <f t="shared" si="1004"/>
        <v>0.79026393834181774</v>
      </c>
      <c r="BN682" s="14">
        <f t="shared" si="1005"/>
        <v>0.19638975527428171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1.8438000000000001</v>
      </c>
      <c r="F683" s="10">
        <f>VLOOKUP(B683,home!$B$2:$E$405,3,FALSE)</f>
        <v>0.63280000000000003</v>
      </c>
      <c r="G683" s="10">
        <f>VLOOKUP(C683,away!$B$2:$E$405,4,FALSE)</f>
        <v>0.72309999999999997</v>
      </c>
      <c r="H683" s="10">
        <f>VLOOKUP(A683,away!$A$2:$E$405,3,FALSE)</f>
        <v>1.5311999999999999</v>
      </c>
      <c r="I683" s="10">
        <f>VLOOKUP(C683,away!$B$2:$E$405,3,FALSE)</f>
        <v>0.97960000000000003</v>
      </c>
      <c r="J683" s="10">
        <f>VLOOKUP(B683,home!$B$2:$E$405,4,FALSE)</f>
        <v>0.97960000000000003</v>
      </c>
      <c r="K683" s="12">
        <f t="shared" si="950"/>
        <v>0.84368172638399996</v>
      </c>
      <c r="L683" s="12">
        <f t="shared" si="951"/>
        <v>1.4693642641919999</v>
      </c>
      <c r="M683" s="13">
        <f t="shared" si="952"/>
        <v>9.8959362731507586E-2</v>
      </c>
      <c r="N683" s="13">
        <f t="shared" si="953"/>
        <v>8.349020599117879E-2</v>
      </c>
      <c r="O683" s="13">
        <f t="shared" si="954"/>
        <v>0.14540735120489087</v>
      </c>
      <c r="P683" s="13">
        <f t="shared" si="955"/>
        <v>0.12267752509346694</v>
      </c>
      <c r="Q683" s="13">
        <f t="shared" si="956"/>
        <v>3.5219580563396746E-2</v>
      </c>
      <c r="R683" s="13">
        <f t="shared" si="957"/>
        <v>0.1068281828056411</v>
      </c>
      <c r="S683" s="13">
        <f t="shared" si="958"/>
        <v>3.802008912459004E-2</v>
      </c>
      <c r="T683" s="13">
        <f t="shared" si="959"/>
        <v>5.1750393079686326E-2</v>
      </c>
      <c r="U683" s="13">
        <f t="shared" si="960"/>
        <v>9.0128985695928837E-2</v>
      </c>
      <c r="V683" s="13">
        <f t="shared" si="961"/>
        <v>5.2369537341105735E-3</v>
      </c>
      <c r="W683" s="13">
        <f t="shared" si="962"/>
        <v>9.9047055107489793E-3</v>
      </c>
      <c r="X683" s="13">
        <f t="shared" si="963"/>
        <v>1.4553620324840123E-2</v>
      </c>
      <c r="Y683" s="13">
        <f t="shared" si="964"/>
        <v>1.0692284809969222E-2</v>
      </c>
      <c r="Z683" s="13">
        <f t="shared" si="965"/>
        <v>5.2323171407726424E-2</v>
      </c>
      <c r="AA683" s="13">
        <f t="shared" si="966"/>
        <v>4.4144103583156576E-2</v>
      </c>
      <c r="AB683" s="13">
        <f t="shared" si="967"/>
        <v>1.8621786760355828E-2</v>
      </c>
      <c r="AC683" s="13">
        <f t="shared" si="968"/>
        <v>4.057577937779124E-4</v>
      </c>
      <c r="AD683" s="13">
        <f t="shared" si="969"/>
        <v>2.089104761158454E-3</v>
      </c>
      <c r="AE683" s="13">
        <f t="shared" si="970"/>
        <v>3.0696558801995956E-3</v>
      </c>
      <c r="AF683" s="13">
        <f t="shared" si="971"/>
        <v>2.2552213268660628E-3</v>
      </c>
      <c r="AG683" s="13">
        <f t="shared" si="972"/>
        <v>1.1045805418468857E-3</v>
      </c>
      <c r="AH683" s="13">
        <f t="shared" si="973"/>
        <v>1.9220449563926455E-2</v>
      </c>
      <c r="AI683" s="13">
        <f t="shared" si="974"/>
        <v>1.6215942069970072E-2</v>
      </c>
      <c r="AJ683" s="13">
        <f t="shared" si="975"/>
        <v>6.8405470002676416E-3</v>
      </c>
      <c r="AK683" s="13">
        <f t="shared" si="976"/>
        <v>1.9237481675322321E-3</v>
      </c>
      <c r="AL683" s="13">
        <f t="shared" si="977"/>
        <v>2.0120324365108734E-5</v>
      </c>
      <c r="AM683" s="13">
        <f t="shared" si="978"/>
        <v>3.5250790229823982E-4</v>
      </c>
      <c r="AN683" s="13">
        <f t="shared" si="979"/>
        <v>5.1796251448231858E-4</v>
      </c>
      <c r="AO683" s="13">
        <f t="shared" si="980"/>
        <v>3.8053780448567509E-4</v>
      </c>
      <c r="AP683" s="13">
        <f t="shared" si="981"/>
        <v>1.86382883695111E-4</v>
      </c>
      <c r="AQ683" s="13">
        <f t="shared" si="982"/>
        <v>6.8466087189662464E-5</v>
      </c>
      <c r="AR683" s="13">
        <f t="shared" si="983"/>
        <v>5.6483683461876471E-3</v>
      </c>
      <c r="AS683" s="13">
        <f t="shared" si="984"/>
        <v>4.7654251575643325E-3</v>
      </c>
      <c r="AT683" s="13">
        <f t="shared" si="985"/>
        <v>2.0102510619438105E-3</v>
      </c>
      <c r="AU683" s="13">
        <f t="shared" si="986"/>
        <v>5.653373621353412E-4</v>
      </c>
      <c r="AV683" s="13">
        <f t="shared" si="987"/>
        <v>1.1924120041893028E-4</v>
      </c>
      <c r="AW683" s="13">
        <f t="shared" si="988"/>
        <v>6.9285218841861624E-7</v>
      </c>
      <c r="AX683" s="13">
        <f t="shared" si="989"/>
        <v>4.9567412595830218E-5</v>
      </c>
      <c r="AY683" s="13">
        <f t="shared" si="990"/>
        <v>7.2832584736773334E-5</v>
      </c>
      <c r="AZ683" s="13">
        <f t="shared" si="991"/>
        <v>5.3508798640475228E-5</v>
      </c>
      <c r="BA683" s="13">
        <f t="shared" si="992"/>
        <v>2.6207972180719918E-5</v>
      </c>
      <c r="BB683" s="13">
        <f t="shared" si="993"/>
        <v>9.6272644398219798E-6</v>
      </c>
      <c r="BC683" s="13">
        <f t="shared" si="994"/>
        <v>2.8291916659601653E-6</v>
      </c>
      <c r="BD683" s="13">
        <f t="shared" si="995"/>
        <v>1.3832517664802326E-3</v>
      </c>
      <c r="BE683" s="13">
        <f t="shared" si="996"/>
        <v>1.1670242383677602E-3</v>
      </c>
      <c r="BF683" s="13">
        <f t="shared" si="997"/>
        <v>4.9229851207904232E-4</v>
      </c>
      <c r="BG683" s="13">
        <f t="shared" si="998"/>
        <v>1.3844775285570696E-4</v>
      </c>
      <c r="BH683" s="13">
        <f t="shared" si="999"/>
        <v>2.920145978582205E-5</v>
      </c>
      <c r="BI683" s="13">
        <f t="shared" si="1000"/>
        <v>4.9273476010070613E-6</v>
      </c>
      <c r="BJ683" s="14">
        <f t="shared" si="1001"/>
        <v>0.21584978320630177</v>
      </c>
      <c r="BK683" s="14">
        <f t="shared" si="1002"/>
        <v>0.26539264138655499</v>
      </c>
      <c r="BL683" s="14">
        <f t="shared" si="1003"/>
        <v>0.46565487105708925</v>
      </c>
      <c r="BM683" s="14">
        <f t="shared" si="1004"/>
        <v>0.40656611893504191</v>
      </c>
      <c r="BN683" s="14">
        <f t="shared" si="1005"/>
        <v>0.59258220839008202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1.6362000000000001</v>
      </c>
      <c r="F684" s="10">
        <f>VLOOKUP(B684,home!$B$2:$E$405,3,FALSE)</f>
        <v>1.0426</v>
      </c>
      <c r="G684" s="10">
        <f>VLOOKUP(C684,away!$B$2:$E$405,4,FALSE)</f>
        <v>1.4020999999999999</v>
      </c>
      <c r="H684" s="10">
        <f>VLOOKUP(A684,away!$A$2:$E$405,3,FALSE)</f>
        <v>1.1547000000000001</v>
      </c>
      <c r="I684" s="10">
        <f>VLOOKUP(C684,away!$B$2:$E$405,3,FALSE)</f>
        <v>0.7641</v>
      </c>
      <c r="J684" s="10">
        <f>VLOOKUP(B684,home!$B$2:$E$405,4,FALSE)</f>
        <v>1.1717</v>
      </c>
      <c r="K684" s="12">
        <f t="shared" si="950"/>
        <v>2.391845362452</v>
      </c>
      <c r="L684" s="12">
        <f t="shared" si="951"/>
        <v>1.033798256559</v>
      </c>
      <c r="M684" s="13">
        <f t="shared" si="952"/>
        <v>3.2528338393313802E-2</v>
      </c>
      <c r="N684" s="13">
        <f t="shared" si="953"/>
        <v>7.780275533431695E-2</v>
      </c>
      <c r="O684" s="13">
        <f t="shared" si="954"/>
        <v>3.3627739519768989E-2</v>
      </c>
      <c r="P684" s="13">
        <f t="shared" si="955"/>
        <v>8.0432352820103303E-2</v>
      </c>
      <c r="Q684" s="13">
        <f t="shared" si="956"/>
        <v>9.3046079766186826E-2</v>
      </c>
      <c r="R684" s="13">
        <f t="shared" si="957"/>
        <v>1.7382149243778681E-2</v>
      </c>
      <c r="S684" s="13">
        <f t="shared" si="958"/>
        <v>4.9720979457617775E-2</v>
      </c>
      <c r="T684" s="13">
        <f t="shared" si="959"/>
        <v>9.6190875041933591E-2</v>
      </c>
      <c r="U684" s="13">
        <f t="shared" si="960"/>
        <v>4.157541305818057E-2</v>
      </c>
      <c r="V684" s="13">
        <f t="shared" si="961"/>
        <v>1.3660483135045419E-2</v>
      </c>
      <c r="W684" s="13">
        <f t="shared" si="962"/>
        <v>7.418394479436427E-2</v>
      </c>
      <c r="X684" s="13">
        <f t="shared" si="963"/>
        <v>7.6691232793082889E-2</v>
      </c>
      <c r="Y684" s="13">
        <f t="shared" si="964"/>
        <v>3.9641631377424741E-2</v>
      </c>
      <c r="Z684" s="13">
        <f t="shared" si="965"/>
        <v>5.9898785278222483E-3</v>
      </c>
      <c r="AA684" s="13">
        <f t="shared" si="966"/>
        <v>1.4326863178422456E-2</v>
      </c>
      <c r="AB684" s="13">
        <f t="shared" si="967"/>
        <v>1.713382062589704E-2</v>
      </c>
      <c r="AC684" s="13">
        <f t="shared" si="968"/>
        <v>2.1111299667494134E-3</v>
      </c>
      <c r="AD684" s="13">
        <f t="shared" si="969"/>
        <v>4.4359131081198835E-2</v>
      </c>
      <c r="AE684" s="13">
        <f t="shared" si="970"/>
        <v>4.5858392374215504E-2</v>
      </c>
      <c r="AF684" s="13">
        <f t="shared" si="971"/>
        <v>2.370416304253126E-2</v>
      </c>
      <c r="AG684" s="13">
        <f t="shared" si="972"/>
        <v>8.1684408088530339E-3</v>
      </c>
      <c r="AH684" s="13">
        <f t="shared" si="973"/>
        <v>1.5480814947657073E-3</v>
      </c>
      <c r="AI684" s="13">
        <f t="shared" si="974"/>
        <v>3.702771543953117E-3</v>
      </c>
      <c r="AJ684" s="13">
        <f t="shared" si="975"/>
        <v>4.4282284728117483E-3</v>
      </c>
      <c r="AK684" s="13">
        <f t="shared" si="976"/>
        <v>3.530545912190894E-3</v>
      </c>
      <c r="AL684" s="13">
        <f t="shared" si="977"/>
        <v>2.0880642384067782E-4</v>
      </c>
      <c r="AM684" s="13">
        <f t="shared" si="978"/>
        <v>2.1220036391793162E-2</v>
      </c>
      <c r="AN684" s="13">
        <f t="shared" si="979"/>
        <v>2.1937236625954305E-2</v>
      </c>
      <c r="AO684" s="13">
        <f t="shared" si="980"/>
        <v>1.1339338488816898E-2</v>
      </c>
      <c r="AP684" s="13">
        <f t="shared" si="981"/>
        <v>3.9075294534237593E-3</v>
      </c>
      <c r="AQ684" s="13">
        <f t="shared" si="982"/>
        <v>1.009899284100606E-3</v>
      </c>
      <c r="AR684" s="13">
        <f t="shared" si="983"/>
        <v>3.2008079006000791E-4</v>
      </c>
      <c r="AS684" s="13">
        <f t="shared" si="984"/>
        <v>7.6558375331500208E-4</v>
      </c>
      <c r="AT684" s="13">
        <f t="shared" si="985"/>
        <v>9.1557897496754204E-4</v>
      </c>
      <c r="AU684" s="13">
        <f t="shared" si="986"/>
        <v>7.2997444174489033E-4</v>
      </c>
      <c r="AV684" s="13">
        <f t="shared" si="987"/>
        <v>4.3649649579900084E-4</v>
      </c>
      <c r="AW684" s="13">
        <f t="shared" si="988"/>
        <v>1.4342017506896206E-5</v>
      </c>
      <c r="AX684" s="13">
        <f t="shared" si="989"/>
        <v>8.4591742724621881E-3</v>
      </c>
      <c r="AY684" s="13">
        <f t="shared" si="990"/>
        <v>8.7450796148001581E-3</v>
      </c>
      <c r="AZ684" s="13">
        <f t="shared" si="991"/>
        <v>4.5203240296250264E-3</v>
      </c>
      <c r="BA684" s="13">
        <f t="shared" si="992"/>
        <v>1.5577010336360357E-3</v>
      </c>
      <c r="BB684" s="13">
        <f t="shared" si="993"/>
        <v>4.0258715320327145E-4</v>
      </c>
      <c r="BC684" s="13">
        <f t="shared" si="994"/>
        <v>8.3238779418918639E-5</v>
      </c>
      <c r="BD684" s="13">
        <f t="shared" si="995"/>
        <v>5.5149827120343892E-5</v>
      </c>
      <c r="BE684" s="13">
        <f t="shared" si="996"/>
        <v>1.3190985823782408E-4</v>
      </c>
      <c r="BF684" s="13">
        <f t="shared" si="997"/>
        <v>1.5775399134392015E-4</v>
      </c>
      <c r="BG684" s="13">
        <f t="shared" si="998"/>
        <v>1.2577438420141612E-4</v>
      </c>
      <c r="BH684" s="13">
        <f t="shared" si="999"/>
        <v>7.5208219391853292E-5</v>
      </c>
      <c r="BI684" s="13">
        <f t="shared" si="1000"/>
        <v>3.5977286154135379E-5</v>
      </c>
      <c r="BJ684" s="14">
        <f t="shared" si="1001"/>
        <v>0.66282879154134222</v>
      </c>
      <c r="BK684" s="14">
        <f t="shared" si="1002"/>
        <v>0.1874071698114706</v>
      </c>
      <c r="BL684" s="14">
        <f t="shared" si="1003"/>
        <v>0.14100510107210518</v>
      </c>
      <c r="BM684" s="14">
        <f t="shared" si="1004"/>
        <v>0.65368078827797849</v>
      </c>
      <c r="BN684" s="14">
        <f t="shared" si="1005"/>
        <v>0.33481941507746854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1.6362000000000001</v>
      </c>
      <c r="F685" s="10">
        <f>VLOOKUP(B685,home!$B$2:$E$405,3,FALSE)</f>
        <v>1.0426</v>
      </c>
      <c r="G685" s="10">
        <f>VLOOKUP(C685,away!$B$2:$E$405,4,FALSE)</f>
        <v>0.64710000000000001</v>
      </c>
      <c r="H685" s="10">
        <f>VLOOKUP(A685,away!$A$2:$E$405,3,FALSE)</f>
        <v>1.1547000000000001</v>
      </c>
      <c r="I685" s="10">
        <f>VLOOKUP(C685,away!$B$2:$E$405,3,FALSE)</f>
        <v>0.50939999999999996</v>
      </c>
      <c r="J685" s="10">
        <f>VLOOKUP(B685,home!$B$2:$E$405,4,FALSE)</f>
        <v>0.91700000000000004</v>
      </c>
      <c r="K685" s="12">
        <f t="shared" si="950"/>
        <v>1.103889261852</v>
      </c>
      <c r="L685" s="12">
        <f t="shared" si="951"/>
        <v>0.53938323306000002</v>
      </c>
      <c r="M685" s="13">
        <f t="shared" si="952"/>
        <v>0.19334628114511856</v>
      </c>
      <c r="N685" s="13">
        <f t="shared" si="953"/>
        <v>0.21343288357511417</v>
      </c>
      <c r="O685" s="13">
        <f t="shared" si="954"/>
        <v>0.10428774222418177</v>
      </c>
      <c r="P685" s="13">
        <f t="shared" si="955"/>
        <v>0.11512211878406366</v>
      </c>
      <c r="Q685" s="13">
        <f t="shared" si="956"/>
        <v>0.11780313415233835</v>
      </c>
      <c r="R685" s="13">
        <f t="shared" si="957"/>
        <v>2.8125529784703517E-2</v>
      </c>
      <c r="S685" s="13">
        <f t="shared" si="958"/>
        <v>1.7136484543223227E-2</v>
      </c>
      <c r="T685" s="13">
        <f t="shared" si="959"/>
        <v>6.3541035363689172E-2</v>
      </c>
      <c r="U685" s="13">
        <f t="shared" si="960"/>
        <v>3.1047470313232801E-2</v>
      </c>
      <c r="V685" s="13">
        <f t="shared" si="961"/>
        <v>1.1337105158004696E-3</v>
      </c>
      <c r="W685" s="13">
        <f t="shared" si="962"/>
        <v>4.3347204934425627E-2</v>
      </c>
      <c r="X685" s="13">
        <f t="shared" si="963"/>
        <v>2.3380755541644878E-2</v>
      </c>
      <c r="Y685" s="13">
        <f t="shared" si="964"/>
        <v>6.3055937577189631E-3</v>
      </c>
      <c r="Z685" s="13">
        <f t="shared" si="965"/>
        <v>5.0568130622662367E-3</v>
      </c>
      <c r="AA685" s="13">
        <f t="shared" si="966"/>
        <v>5.582161638628627E-3</v>
      </c>
      <c r="AB685" s="13">
        <f t="shared" si="967"/>
        <v>3.0810441454021541E-3</v>
      </c>
      <c r="AC685" s="13">
        <f t="shared" si="968"/>
        <v>4.2189574287946874E-5</v>
      </c>
      <c r="AD685" s="13">
        <f t="shared" si="969"/>
        <v>1.1962628514602629E-2</v>
      </c>
      <c r="AE685" s="13">
        <f t="shared" si="970"/>
        <v>6.4524412441021115E-3</v>
      </c>
      <c r="AF685" s="13">
        <f t="shared" si="971"/>
        <v>1.7401693096867428E-3</v>
      </c>
      <c r="AG685" s="13">
        <f t="shared" si="972"/>
        <v>3.1287271611020793E-4</v>
      </c>
      <c r="AH685" s="13">
        <f t="shared" si="973"/>
        <v>6.8189004462630048E-4</v>
      </c>
      <c r="AI685" s="13">
        <f t="shared" si="974"/>
        <v>7.5273109802675411E-4</v>
      </c>
      <c r="AJ685" s="13">
        <f t="shared" si="975"/>
        <v>4.1546588808689965E-4</v>
      </c>
      <c r="AK685" s="13">
        <f t="shared" si="976"/>
        <v>1.5287611084164438E-4</v>
      </c>
      <c r="AL685" s="13">
        <f t="shared" si="977"/>
        <v>1.0048195711570262E-6</v>
      </c>
      <c r="AM685" s="13">
        <f t="shared" si="978"/>
        <v>2.6410834321588749E-3</v>
      </c>
      <c r="AN685" s="13">
        <f t="shared" si="979"/>
        <v>1.4245561204190552E-3</v>
      </c>
      <c r="AO685" s="13">
        <f t="shared" si="980"/>
        <v>3.8419084295352027E-4</v>
      </c>
      <c r="AP685" s="13">
        <f t="shared" si="981"/>
        <v>6.9075366328105503E-5</v>
      </c>
      <c r="AQ685" s="13">
        <f t="shared" si="982"/>
        <v>9.3145236037143508E-6</v>
      </c>
      <c r="AR685" s="13">
        <f t="shared" si="983"/>
        <v>7.3560011372392361E-5</v>
      </c>
      <c r="AS685" s="13">
        <f t="shared" si="984"/>
        <v>8.1202106655694909E-5</v>
      </c>
      <c r="AT685" s="13">
        <f t="shared" si="985"/>
        <v>4.4819066788491234E-5</v>
      </c>
      <c r="AU685" s="13">
        <f t="shared" si="986"/>
        <v>1.6491762184681019E-5</v>
      </c>
      <c r="AV685" s="13">
        <f t="shared" si="987"/>
        <v>4.5512697961715683E-6</v>
      </c>
      <c r="AW685" s="13">
        <f t="shared" si="988"/>
        <v>1.661913958241414E-8</v>
      </c>
      <c r="AX685" s="13">
        <f t="shared" si="989"/>
        <v>4.859106067359005E-4</v>
      </c>
      <c r="AY685" s="13">
        <f t="shared" si="990"/>
        <v>2.620920340393562E-4</v>
      </c>
      <c r="AZ685" s="13">
        <f t="shared" si="991"/>
        <v>7.0684024339709762E-5</v>
      </c>
      <c r="BA685" s="13">
        <f t="shared" si="992"/>
        <v>1.2708592524681461E-5</v>
      </c>
      <c r="BB685" s="13">
        <f t="shared" si="993"/>
        <v>1.7137004309012086E-6</v>
      </c>
      <c r="BC685" s="13">
        <f t="shared" si="994"/>
        <v>1.8486825578316188E-7</v>
      </c>
      <c r="BD685" s="13">
        <f t="shared" si="995"/>
        <v>6.6128394596618882E-6</v>
      </c>
      <c r="BE685" s="13">
        <f t="shared" si="996"/>
        <v>7.2998424698719397E-6</v>
      </c>
      <c r="BF685" s="13">
        <f t="shared" si="997"/>
        <v>4.0291088578514091E-6</v>
      </c>
      <c r="BG685" s="13">
        <f t="shared" si="998"/>
        <v>1.4825633343383151E-6</v>
      </c>
      <c r="BH685" s="13">
        <f t="shared" si="999"/>
        <v>4.0914643619789101E-7</v>
      </c>
      <c r="BI685" s="13">
        <f t="shared" si="1000"/>
        <v>9.0330471488773192E-8</v>
      </c>
      <c r="BJ685" s="14">
        <f t="shared" si="1001"/>
        <v>0.4936402332212223</v>
      </c>
      <c r="BK685" s="14">
        <f t="shared" si="1002"/>
        <v>0.32704388141610441</v>
      </c>
      <c r="BL685" s="14">
        <f t="shared" si="1003"/>
        <v>0.17436745929555733</v>
      </c>
      <c r="BM685" s="14">
        <f t="shared" si="1004"/>
        <v>0.22772862191473062</v>
      </c>
      <c r="BN685" s="14">
        <f t="shared" si="1005"/>
        <v>0.77211768966551997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1.6362000000000001</v>
      </c>
      <c r="F686" s="10">
        <f>VLOOKUP(B686,home!$B$2:$E$405,3,FALSE)</f>
        <v>0.89880000000000004</v>
      </c>
      <c r="G686" s="10">
        <f>VLOOKUP(C686,away!$B$2:$E$405,4,FALSE)</f>
        <v>0.5393</v>
      </c>
      <c r="H686" s="10">
        <f>VLOOKUP(A686,away!$A$2:$E$405,3,FALSE)</f>
        <v>1.1547000000000001</v>
      </c>
      <c r="I686" s="10">
        <f>VLOOKUP(C686,away!$B$2:$E$405,3,FALSE)</f>
        <v>1.0188999999999999</v>
      </c>
      <c r="J686" s="10">
        <f>VLOOKUP(B686,home!$B$2:$E$405,4,FALSE)</f>
        <v>0.71319999999999995</v>
      </c>
      <c r="K686" s="12">
        <f t="shared" si="950"/>
        <v>0.79310351080800001</v>
      </c>
      <c r="L686" s="12">
        <f t="shared" si="951"/>
        <v>0.83909679555599992</v>
      </c>
      <c r="M686" s="13">
        <f t="shared" si="952"/>
        <v>0.19549894297203368</v>
      </c>
      <c r="N686" s="13">
        <f t="shared" si="953"/>
        <v>0.15505089803037289</v>
      </c>
      <c r="O686" s="13">
        <f t="shared" si="954"/>
        <v>0.16404253658241863</v>
      </c>
      <c r="P686" s="13">
        <f t="shared" si="955"/>
        <v>0.130102711685366</v>
      </c>
      <c r="Q686" s="13">
        <f t="shared" si="956"/>
        <v>6.148570579091097E-2</v>
      </c>
      <c r="R686" s="13">
        <f t="shared" si="957"/>
        <v>6.8823783390592669E-2</v>
      </c>
      <c r="S686" s="13">
        <f t="shared" si="958"/>
        <v>2.1645533385705885E-2</v>
      </c>
      <c r="T686" s="13">
        <f t="shared" si="959"/>
        <v>5.1592458701652383E-2</v>
      </c>
      <c r="U686" s="13">
        <f t="shared" si="960"/>
        <v>5.4584384234168365E-2</v>
      </c>
      <c r="V686" s="13">
        <f t="shared" si="961"/>
        <v>1.6005443681374727E-3</v>
      </c>
      <c r="W686" s="13">
        <f t="shared" si="962"/>
        <v>1.6254843042426421E-2</v>
      </c>
      <c r="X686" s="13">
        <f t="shared" si="963"/>
        <v>1.3639386709165752E-2</v>
      </c>
      <c r="Y686" s="13">
        <f t="shared" si="964"/>
        <v>5.7223828405050378E-3</v>
      </c>
      <c r="Z686" s="13">
        <f t="shared" si="965"/>
        <v>1.924993870036219E-2</v>
      </c>
      <c r="AA686" s="13">
        <f t="shared" si="966"/>
        <v>1.526719396609604E-2</v>
      </c>
      <c r="AB686" s="13">
        <f t="shared" si="967"/>
        <v>6.0542325673487414E-3</v>
      </c>
      <c r="AC686" s="13">
        <f t="shared" si="968"/>
        <v>6.65717034392144E-5</v>
      </c>
      <c r="AD686" s="13">
        <f t="shared" si="969"/>
        <v>3.2229432711453464E-3</v>
      </c>
      <c r="AE686" s="13">
        <f t="shared" si="970"/>
        <v>2.7043613710768326E-3</v>
      </c>
      <c r="AF686" s="13">
        <f t="shared" si="971"/>
        <v>1.1346104802480001E-3</v>
      </c>
      <c r="AG686" s="13">
        <f t="shared" si="972"/>
        <v>3.1734933939345038E-4</v>
      </c>
      <c r="AH686" s="13">
        <f t="shared" si="973"/>
        <v>4.0381404695308352E-3</v>
      </c>
      <c r="AI686" s="13">
        <f t="shared" si="974"/>
        <v>3.2026633835207704E-3</v>
      </c>
      <c r="AJ686" s="13">
        <f t="shared" si="975"/>
        <v>1.2700217867032755E-3</v>
      </c>
      <c r="AK686" s="13">
        <f t="shared" si="976"/>
        <v>3.3575291261233892E-4</v>
      </c>
      <c r="AL686" s="13">
        <f t="shared" si="977"/>
        <v>1.7721137531050066E-6</v>
      </c>
      <c r="AM686" s="13">
        <f t="shared" si="978"/>
        <v>5.1122552469607904E-4</v>
      </c>
      <c r="AN686" s="13">
        <f t="shared" si="979"/>
        <v>4.2896769957891464E-4</v>
      </c>
      <c r="AO686" s="13">
        <f t="shared" si="980"/>
        <v>1.7997271105684804E-4</v>
      </c>
      <c r="AP686" s="13">
        <f t="shared" si="981"/>
        <v>5.0338175045109028E-5</v>
      </c>
      <c r="AQ686" s="13">
        <f t="shared" si="982"/>
        <v>1.0559650343621995E-5</v>
      </c>
      <c r="AR686" s="13">
        <f t="shared" si="983"/>
        <v>6.7767814559766524E-4</v>
      </c>
      <c r="AS686" s="13">
        <f t="shared" si="984"/>
        <v>5.3746891647136325E-4</v>
      </c>
      <c r="AT686" s="13">
        <f t="shared" si="985"/>
        <v>2.1313424230180495E-4</v>
      </c>
      <c r="AU686" s="13">
        <f t="shared" si="986"/>
        <v>5.6345838614321483E-5</v>
      </c>
      <c r="AV686" s="13">
        <f t="shared" si="987"/>
        <v>1.1172020606109833E-5</v>
      </c>
      <c r="AW686" s="13">
        <f t="shared" si="988"/>
        <v>3.2759029734792997E-8</v>
      </c>
      <c r="AX686" s="13">
        <f t="shared" si="989"/>
        <v>6.7575793075187E-5</v>
      </c>
      <c r="AY686" s="13">
        <f t="shared" si="990"/>
        <v>5.6702631426544745E-5</v>
      </c>
      <c r="AZ686" s="13">
        <f t="shared" si="991"/>
        <v>2.3789498164803312E-5</v>
      </c>
      <c r="BA686" s="13">
        <f t="shared" si="992"/>
        <v>6.6538972259906003E-6</v>
      </c>
      <c r="BB686" s="13">
        <f t="shared" si="993"/>
        <v>1.3958159600719173E-6</v>
      </c>
      <c r="BC686" s="13">
        <f t="shared" si="994"/>
        <v>2.3424493985645358E-7</v>
      </c>
      <c r="BD686" s="13">
        <f t="shared" si="995"/>
        <v>9.4772926731555475E-5</v>
      </c>
      <c r="BE686" s="13">
        <f t="shared" si="996"/>
        <v>7.5164740920346005E-5</v>
      </c>
      <c r="BF686" s="13">
        <f t="shared" si="997"/>
        <v>2.9806709956450073E-5</v>
      </c>
      <c r="BG686" s="13">
        <f t="shared" si="998"/>
        <v>7.8799354373654416E-6</v>
      </c>
      <c r="BH686" s="13">
        <f t="shared" si="999"/>
        <v>1.562401115078726E-6</v>
      </c>
      <c r="BI686" s="13">
        <f t="shared" si="1000"/>
        <v>2.4782916193185439E-7</v>
      </c>
      <c r="BJ686" s="14">
        <f t="shared" si="1001"/>
        <v>0.31246235521841004</v>
      </c>
      <c r="BK686" s="14">
        <f t="shared" si="1002"/>
        <v>0.34897277885986189</v>
      </c>
      <c r="BL686" s="14">
        <f t="shared" si="1003"/>
        <v>0.31932394299990563</v>
      </c>
      <c r="BM686" s="14">
        <f t="shared" si="1004"/>
        <v>0.22494776745444808</v>
      </c>
      <c r="BN686" s="14">
        <f t="shared" si="1005"/>
        <v>0.7750045784516949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1.6362000000000001</v>
      </c>
      <c r="F687" s="10">
        <f>VLOOKUP(B687,home!$B$2:$E$405,3,FALSE)</f>
        <v>0.68310000000000004</v>
      </c>
      <c r="G687" s="10">
        <f>VLOOKUP(C687,away!$B$2:$E$405,4,FALSE)</f>
        <v>1.2942</v>
      </c>
      <c r="H687" s="10">
        <f>VLOOKUP(A687,away!$A$2:$E$405,3,FALSE)</f>
        <v>1.1547000000000001</v>
      </c>
      <c r="I687" s="10">
        <f>VLOOKUP(C687,away!$B$2:$E$405,3,FALSE)</f>
        <v>0.6623</v>
      </c>
      <c r="J687" s="10">
        <f>VLOOKUP(B687,home!$B$2:$E$405,4,FALSE)</f>
        <v>0.56040000000000001</v>
      </c>
      <c r="K687" s="12">
        <f t="shared" si="950"/>
        <v>1.4465120943240004</v>
      </c>
      <c r="L687" s="12">
        <f t="shared" si="951"/>
        <v>0.42857027672400005</v>
      </c>
      <c r="M687" s="13">
        <f t="shared" si="952"/>
        <v>0.153342335355835</v>
      </c>
      <c r="N687" s="13">
        <f t="shared" si="953"/>
        <v>0.22181154266410213</v>
      </c>
      <c r="O687" s="13">
        <f t="shared" si="954"/>
        <v>6.5717967096954627E-2</v>
      </c>
      <c r="P687" s="13">
        <f t="shared" si="955"/>
        <v>9.5061834220131605E-2</v>
      </c>
      <c r="Q687" s="13">
        <f t="shared" si="956"/>
        <v>0.16042653956214387</v>
      </c>
      <c r="R687" s="13">
        <f t="shared" si="957"/>
        <v>1.4082383672240286E-2</v>
      </c>
      <c r="S687" s="13">
        <f t="shared" si="958"/>
        <v>1.4732970357347424E-2</v>
      </c>
      <c r="T687" s="13">
        <f t="shared" si="959"/>
        <v>6.875404645402175E-2</v>
      </c>
      <c r="U687" s="13">
        <f t="shared" si="960"/>
        <v>2.0370338298806405E-2</v>
      </c>
      <c r="V687" s="13">
        <f t="shared" si="961"/>
        <v>1.0148267871290704E-3</v>
      </c>
      <c r="W687" s="13">
        <f t="shared" si="962"/>
        <v>7.7352976575729648E-2</v>
      </c>
      <c r="X687" s="13">
        <f t="shared" si="963"/>
        <v>3.3151186576485546E-2</v>
      </c>
      <c r="Y687" s="13">
        <f t="shared" si="964"/>
        <v>7.1038066024066825E-3</v>
      </c>
      <c r="Z687" s="13">
        <f t="shared" si="965"/>
        <v>2.011763689115187E-3</v>
      </c>
      <c r="AA687" s="13">
        <f t="shared" si="966"/>
        <v>2.9100405072269866E-3</v>
      </c>
      <c r="AB687" s="13">
        <f t="shared" si="967"/>
        <v>2.1047043943382923E-3</v>
      </c>
      <c r="AC687" s="13">
        <f t="shared" si="968"/>
        <v>3.9320230603777897E-5</v>
      </c>
      <c r="AD687" s="13">
        <f t="shared" si="969"/>
        <v>2.7973004037188512E-2</v>
      </c>
      <c r="AE687" s="13">
        <f t="shared" si="970"/>
        <v>1.1988398081019452E-2</v>
      </c>
      <c r="AF687" s="13">
        <f t="shared" si="971"/>
        <v>2.5689355415299884E-3</v>
      </c>
      <c r="AG687" s="13">
        <f t="shared" si="972"/>
        <v>3.6698980530654212E-4</v>
      </c>
      <c r="AH687" s="13">
        <f t="shared" si="973"/>
        <v>2.1554553023684763E-4</v>
      </c>
      <c r="AI687" s="13">
        <f t="shared" si="974"/>
        <v>3.1178921636507964E-4</v>
      </c>
      <c r="AJ687" s="13">
        <f t="shared" si="975"/>
        <v>2.2550343617594513E-4</v>
      </c>
      <c r="AK687" s="13">
        <f t="shared" si="976"/>
        <v>1.0873114924670836E-4</v>
      </c>
      <c r="AL687" s="13">
        <f t="shared" si="977"/>
        <v>9.7503490721721215E-7</v>
      </c>
      <c r="AM687" s="13">
        <f t="shared" si="978"/>
        <v>8.0926577308734569E-3</v>
      </c>
      <c r="AN687" s="13">
        <f t="shared" si="979"/>
        <v>3.468272563153056E-3</v>
      </c>
      <c r="AO687" s="13">
        <f t="shared" si="980"/>
        <v>7.4319926607238087E-4</v>
      </c>
      <c r="AP687" s="13">
        <f t="shared" si="981"/>
        <v>1.061710383739047E-4</v>
      </c>
      <c r="AQ687" s="13">
        <f t="shared" si="982"/>
        <v>1.1375437823994687E-5</v>
      </c>
      <c r="AR687" s="13">
        <f t="shared" si="983"/>
        <v>1.8475281508045426E-5</v>
      </c>
      <c r="AS687" s="13">
        <f t="shared" si="984"/>
        <v>2.6724718147428267E-5</v>
      </c>
      <c r="AT687" s="13">
        <f t="shared" si="985"/>
        <v>1.9328814008827542E-5</v>
      </c>
      <c r="AU687" s="13">
        <f t="shared" si="986"/>
        <v>9.3197877442360729E-6</v>
      </c>
      <c r="AV687" s="13">
        <f t="shared" si="987"/>
        <v>3.3702964221425185E-6</v>
      </c>
      <c r="AW687" s="13">
        <f t="shared" si="988"/>
        <v>1.6790428512205417E-8</v>
      </c>
      <c r="AX687" s="13">
        <f t="shared" si="989"/>
        <v>1.9510212138221781E-3</v>
      </c>
      <c r="AY687" s="13">
        <f t="shared" si="990"/>
        <v>8.3614970150216539E-4</v>
      </c>
      <c r="AZ687" s="13">
        <f t="shared" si="991"/>
        <v>1.7917445447773649E-4</v>
      </c>
      <c r="BA687" s="13">
        <f t="shared" si="992"/>
        <v>2.5596281845798433E-5</v>
      </c>
      <c r="BB687" s="13">
        <f t="shared" si="993"/>
        <v>2.7424513984398321E-6</v>
      </c>
      <c r="BC687" s="13">
        <f t="shared" si="994"/>
        <v>2.3506663094629603E-7</v>
      </c>
      <c r="BD687" s="13">
        <f t="shared" si="995"/>
        <v>1.3196594180761383E-6</v>
      </c>
      <c r="BE687" s="13">
        <f t="shared" si="996"/>
        <v>1.9089033086357069E-6</v>
      </c>
      <c r="BF687" s="13">
        <f t="shared" si="997"/>
        <v>1.3806258614183251E-6</v>
      </c>
      <c r="BG687" s="13">
        <f t="shared" si="998"/>
        <v>6.6569733542603301E-7</v>
      </c>
      <c r="BH687" s="13">
        <f t="shared" si="999"/>
        <v>2.4073481171325446E-7</v>
      </c>
      <c r="BI687" s="13">
        <f t="shared" si="1000"/>
        <v>6.964516333360674E-8</v>
      </c>
      <c r="BJ687" s="14">
        <f t="shared" si="1001"/>
        <v>0.62691402110590821</v>
      </c>
      <c r="BK687" s="14">
        <f t="shared" si="1002"/>
        <v>0.26502841168745622</v>
      </c>
      <c r="BL687" s="14">
        <f t="shared" si="1003"/>
        <v>0.10612980746532044</v>
      </c>
      <c r="BM687" s="14">
        <f t="shared" si="1004"/>
        <v>0.28880526846531879</v>
      </c>
      <c r="BN687" s="14">
        <f t="shared" si="1005"/>
        <v>0.71044260257140757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1.3193999999999999</v>
      </c>
      <c r="F688" s="10">
        <f>VLOOKUP(B688,home!$B$2:$E$405,3,FALSE)</f>
        <v>0.89570000000000005</v>
      </c>
      <c r="G688" s="10">
        <f>VLOOKUP(C688,away!$B$2:$E$405,4,FALSE)</f>
        <v>1.1369</v>
      </c>
      <c r="H688" s="10">
        <f>VLOOKUP(A688,away!$A$2:$E$405,3,FALSE)</f>
        <v>1.0076000000000001</v>
      </c>
      <c r="I688" s="10">
        <f>VLOOKUP(C688,away!$B$2:$E$405,3,FALSE)</f>
        <v>0.69469999999999998</v>
      </c>
      <c r="J688" s="10">
        <f>VLOOKUP(B688,home!$B$2:$E$405,4,FALSE)</f>
        <v>0.63160000000000005</v>
      </c>
      <c r="K688" s="12">
        <f t="shared" si="950"/>
        <v>1.343573162802</v>
      </c>
      <c r="L688" s="12">
        <f t="shared" si="951"/>
        <v>0.44210719115200003</v>
      </c>
      <c r="M688" s="13">
        <f t="shared" si="952"/>
        <v>0.16768293843253698</v>
      </c>
      <c r="N688" s="13">
        <f t="shared" si="953"/>
        <v>0.22529429593773675</v>
      </c>
      <c r="O688" s="13">
        <f t="shared" si="954"/>
        <v>7.4133832914522677E-2</v>
      </c>
      <c r="P688" s="13">
        <f t="shared" si="955"/>
        <v>9.9604228359600241E-2</v>
      </c>
      <c r="Q688" s="13">
        <f t="shared" si="956"/>
        <v>0.15134968487715741</v>
      </c>
      <c r="R688" s="13">
        <f t="shared" si="957"/>
        <v>1.6387550319585657E-2</v>
      </c>
      <c r="S688" s="13">
        <f t="shared" si="958"/>
        <v>1.4791311507078081E-2</v>
      </c>
      <c r="T688" s="13">
        <f t="shared" si="959"/>
        <v>6.6912784062780395E-2</v>
      </c>
      <c r="U688" s="13">
        <f t="shared" si="960"/>
        <v>2.2017872813462628E-2</v>
      </c>
      <c r="V688" s="13">
        <f t="shared" si="961"/>
        <v>9.7623207681304621E-4</v>
      </c>
      <c r="W688" s="13">
        <f t="shared" si="962"/>
        <v>6.7783124933162797E-2</v>
      </c>
      <c r="X688" s="13">
        <f t="shared" si="963"/>
        <v>2.9967406971705701E-2</v>
      </c>
      <c r="Y688" s="13">
        <f t="shared" si="964"/>
        <v>6.6244030611848368E-3</v>
      </c>
      <c r="Z688" s="13">
        <f t="shared" si="965"/>
        <v>2.4150179472180251E-3</v>
      </c>
      <c r="AA688" s="13">
        <f t="shared" si="966"/>
        <v>3.2447533015673149E-3</v>
      </c>
      <c r="AB688" s="13">
        <f t="shared" si="967"/>
        <v>2.1797817279495153E-3</v>
      </c>
      <c r="AC688" s="13">
        <f t="shared" si="968"/>
        <v>3.6242820684308275E-5</v>
      </c>
      <c r="AD688" s="13">
        <f t="shared" si="969"/>
        <v>2.2767896887763164E-2</v>
      </c>
      <c r="AE688" s="13">
        <f t="shared" si="970"/>
        <v>1.0065850941487335E-2</v>
      </c>
      <c r="AF688" s="13">
        <f t="shared" si="971"/>
        <v>2.2250925431478406E-3</v>
      </c>
      <c r="AG688" s="13">
        <f t="shared" si="972"/>
        <v>3.2790980476811742E-4</v>
      </c>
      <c r="AH688" s="13">
        <f t="shared" si="973"/>
        <v>2.6692420030655756E-4</v>
      </c>
      <c r="AI688" s="13">
        <f t="shared" si="974"/>
        <v>3.5863219203427607E-4</v>
      </c>
      <c r="AJ688" s="13">
        <f t="shared" si="975"/>
        <v>2.4092429426705335E-4</v>
      </c>
      <c r="AK688" s="13">
        <f t="shared" si="976"/>
        <v>1.0789980534807485E-4</v>
      </c>
      <c r="AL688" s="13">
        <f t="shared" si="977"/>
        <v>8.6113428630981455E-7</v>
      </c>
      <c r="AM688" s="13">
        <f t="shared" si="978"/>
        <v>6.1180670463683497E-3</v>
      </c>
      <c r="AN688" s="13">
        <f t="shared" si="979"/>
        <v>2.704841437149524E-3</v>
      </c>
      <c r="AO688" s="13">
        <f t="shared" si="980"/>
        <v>5.979149251448577E-4</v>
      </c>
      <c r="AP688" s="13">
        <f t="shared" si="981"/>
        <v>8.8114162701217113E-5</v>
      </c>
      <c r="AQ688" s="13">
        <f t="shared" si="982"/>
        <v>9.7389762431363577E-6</v>
      </c>
      <c r="AR688" s="13">
        <f t="shared" si="983"/>
        <v>2.3601821689605195E-5</v>
      </c>
      <c r="AS688" s="13">
        <f t="shared" si="984"/>
        <v>3.1710774215391693E-5</v>
      </c>
      <c r="AT688" s="13">
        <f t="shared" si="985"/>
        <v>2.1302872603736972E-5</v>
      </c>
      <c r="AU688" s="13">
        <f t="shared" si="986"/>
        <v>9.5406559736569853E-6</v>
      </c>
      <c r="AV688" s="13">
        <f t="shared" si="987"/>
        <v>3.204642330433028E-6</v>
      </c>
      <c r="AW688" s="13">
        <f t="shared" si="988"/>
        <v>1.4208796027601503E-8</v>
      </c>
      <c r="AX688" s="13">
        <f t="shared" si="989"/>
        <v>1.3700117819539677E-3</v>
      </c>
      <c r="AY688" s="13">
        <f t="shared" si="990"/>
        <v>6.0569206076481485E-4</v>
      </c>
      <c r="AZ688" s="13">
        <f t="shared" si="991"/>
        <v>1.3389040784389945E-4</v>
      </c>
      <c r="BA688" s="13">
        <f t="shared" si="992"/>
        <v>1.9731304044687364E-5</v>
      </c>
      <c r="BB688" s="13">
        <f t="shared" si="993"/>
        <v>2.1808378522407073E-6</v>
      </c>
      <c r="BC688" s="13">
        <f t="shared" si="994"/>
        <v>1.9283281944241989E-7</v>
      </c>
      <c r="BD688" s="13">
        <f t="shared" si="995"/>
        <v>1.7390891822102837E-6</v>
      </c>
      <c r="BE688" s="13">
        <f t="shared" si="996"/>
        <v>2.3365935529370142E-6</v>
      </c>
      <c r="BF688" s="13">
        <f t="shared" si="997"/>
        <v>1.5696921950511739E-6</v>
      </c>
      <c r="BG688" s="13">
        <f t="shared" si="998"/>
        <v>7.0299876904350643E-7</v>
      </c>
      <c r="BH688" s="13">
        <f t="shared" si="999"/>
        <v>2.3613256989242418E-7</v>
      </c>
      <c r="BI688" s="13">
        <f t="shared" si="1000"/>
        <v>6.3452276754185709E-8</v>
      </c>
      <c r="BJ688" s="14">
        <f t="shared" si="1001"/>
        <v>0.59496882579378052</v>
      </c>
      <c r="BK688" s="14">
        <f t="shared" si="1002"/>
        <v>0.28369750639176378</v>
      </c>
      <c r="BL688" s="14">
        <f t="shared" si="1003"/>
        <v>0.11903418029440244</v>
      </c>
      <c r="BM688" s="14">
        <f t="shared" si="1004"/>
        <v>0.26505732173405616</v>
      </c>
      <c r="BN688" s="14">
        <f t="shared" si="1005"/>
        <v>0.73445253084113971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1.3193999999999999</v>
      </c>
      <c r="F689" s="10">
        <f>VLOOKUP(B689,home!$B$2:$E$405,3,FALSE)</f>
        <v>0.45479999999999998</v>
      </c>
      <c r="G689" s="10">
        <f>VLOOKUP(C689,away!$B$2:$E$405,4,FALSE)</f>
        <v>0.75790000000000002</v>
      </c>
      <c r="H689" s="10">
        <f>VLOOKUP(A689,away!$A$2:$E$405,3,FALSE)</f>
        <v>1.0076000000000001</v>
      </c>
      <c r="I689" s="10">
        <f>VLOOKUP(C689,away!$B$2:$E$405,3,FALSE)</f>
        <v>1.0827</v>
      </c>
      <c r="J689" s="10">
        <f>VLOOKUP(B689,home!$B$2:$E$405,4,FALSE)</f>
        <v>0.69469999999999998</v>
      </c>
      <c r="K689" s="12">
        <f t="shared" si="950"/>
        <v>0.45478783864799999</v>
      </c>
      <c r="L689" s="12">
        <f t="shared" si="951"/>
        <v>0.757868042844</v>
      </c>
      <c r="M689" s="13">
        <f t="shared" si="952"/>
        <v>0.29740635356208489</v>
      </c>
      <c r="N689" s="13">
        <f t="shared" si="953"/>
        <v>0.13525679273668351</v>
      </c>
      <c r="O689" s="13">
        <f t="shared" si="954"/>
        <v>0.22539477110346795</v>
      </c>
      <c r="P689" s="13">
        <f t="shared" si="955"/>
        <v>0.10250680079270688</v>
      </c>
      <c r="Q689" s="13">
        <f t="shared" si="956"/>
        <v>3.0756572215588394E-2</v>
      </c>
      <c r="R689" s="13">
        <f t="shared" si="957"/>
        <v>8.5409747021728308E-2</v>
      </c>
      <c r="S689" s="13">
        <f t="shared" si="958"/>
        <v>8.8327334662692183E-3</v>
      </c>
      <c r="T689" s="13">
        <f t="shared" si="959"/>
        <v>2.3309423189618126E-2</v>
      </c>
      <c r="U689" s="13">
        <f t="shared" si="960"/>
        <v>3.8843314247484273E-2</v>
      </c>
      <c r="V689" s="13">
        <f t="shared" si="961"/>
        <v>3.3826343393946682E-4</v>
      </c>
      <c r="W689" s="13">
        <f t="shared" si="962"/>
        <v>4.6625716673828581E-3</v>
      </c>
      <c r="X689" s="13">
        <f t="shared" si="963"/>
        <v>3.5336140641793329E-3</v>
      </c>
      <c r="Y689" s="13">
        <f t="shared" si="964"/>
        <v>1.3390065874928118E-3</v>
      </c>
      <c r="Z689" s="13">
        <f t="shared" si="965"/>
        <v>2.1576439271719466E-2</v>
      </c>
      <c r="AA689" s="13">
        <f t="shared" si="966"/>
        <v>9.8127021821051222E-3</v>
      </c>
      <c r="AB689" s="13">
        <f t="shared" si="967"/>
        <v>2.231348808348051E-3</v>
      </c>
      <c r="AC689" s="13">
        <f t="shared" si="968"/>
        <v>7.2868110463575435E-6</v>
      </c>
      <c r="AD689" s="13">
        <f t="shared" si="969"/>
        <v>5.3012022278761271E-4</v>
      </c>
      <c r="AE689" s="13">
        <f t="shared" si="970"/>
        <v>4.0176117571607336E-4</v>
      </c>
      <c r="AF689" s="13">
        <f t="shared" si="971"/>
        <v>1.5224097796532243E-4</v>
      </c>
      <c r="AG689" s="13">
        <f t="shared" si="972"/>
        <v>3.8459524003745152E-5</v>
      </c>
      <c r="AH689" s="13">
        <f t="shared" si="973"/>
        <v>4.0880234506001124E-3</v>
      </c>
      <c r="AI689" s="13">
        <f t="shared" si="974"/>
        <v>1.8591833494407642E-3</v>
      </c>
      <c r="AJ689" s="13">
        <f t="shared" si="975"/>
        <v>4.2276698857125717E-4</v>
      </c>
      <c r="AK689" s="13">
        <f t="shared" si="976"/>
        <v>6.4089761661348591E-5</v>
      </c>
      <c r="AL689" s="13">
        <f t="shared" si="977"/>
        <v>1.0046156437436572E-7</v>
      </c>
      <c r="AM689" s="13">
        <f t="shared" si="978"/>
        <v>4.8218446069034938E-5</v>
      </c>
      <c r="AN689" s="13">
        <f t="shared" si="979"/>
        <v>3.6543219351318473E-5</v>
      </c>
      <c r="AO689" s="13">
        <f t="shared" si="980"/>
        <v>1.384746906450136E-5</v>
      </c>
      <c r="AP689" s="13">
        <f t="shared" si="981"/>
        <v>3.498184759418827E-6</v>
      </c>
      <c r="AQ689" s="13">
        <f t="shared" si="982"/>
        <v>6.6279060928186383E-7</v>
      </c>
      <c r="AR689" s="13">
        <f t="shared" si="983"/>
        <v>6.196364663213367E-4</v>
      </c>
      <c r="AS689" s="13">
        <f t="shared" si="984"/>
        <v>2.8180312926576499E-4</v>
      </c>
      <c r="AT689" s="13">
        <f t="shared" si="985"/>
        <v>6.4080318041510103E-5</v>
      </c>
      <c r="AU689" s="13">
        <f t="shared" si="986"/>
        <v>9.71431644732494E-6</v>
      </c>
      <c r="AV689" s="13">
        <f t="shared" si="987"/>
        <v>1.1044882452554065E-6</v>
      </c>
      <c r="AW689" s="13">
        <f t="shared" si="988"/>
        <v>9.6183344244387368E-10</v>
      </c>
      <c r="AX689" s="13">
        <f t="shared" si="989"/>
        <v>3.6548604784502568E-6</v>
      </c>
      <c r="AY689" s="13">
        <f t="shared" si="990"/>
        <v>2.769901957670982E-6</v>
      </c>
      <c r="AZ689" s="13">
        <f t="shared" si="991"/>
        <v>1.0496100877649355E-6</v>
      </c>
      <c r="BA689" s="13">
        <f t="shared" si="992"/>
        <v>2.6515531432124357E-7</v>
      </c>
      <c r="BB689" s="13">
        <f t="shared" si="993"/>
        <v>5.0238184778581629E-8</v>
      </c>
      <c r="BC689" s="13">
        <f t="shared" si="994"/>
        <v>7.6147829548357791E-9</v>
      </c>
      <c r="BD689" s="13">
        <f t="shared" si="995"/>
        <v>7.8267112667620569E-5</v>
      </c>
      <c r="BE689" s="13">
        <f t="shared" si="996"/>
        <v>3.5594931007326664E-5</v>
      </c>
      <c r="BF689" s="13">
        <f t="shared" si="997"/>
        <v>8.094070869823384E-6</v>
      </c>
      <c r="BG689" s="13">
        <f t="shared" si="998"/>
        <v>1.2270283322502382E-6</v>
      </c>
      <c r="BH689" s="13">
        <f t="shared" si="999"/>
        <v>1.3950939079598642E-7</v>
      </c>
      <c r="BI689" s="13">
        <f t="shared" si="1000"/>
        <v>1.2689434862241172E-8</v>
      </c>
      <c r="BJ689" s="14">
        <f t="shared" si="1001"/>
        <v>0.20009112985207722</v>
      </c>
      <c r="BK689" s="14">
        <f t="shared" si="1002"/>
        <v>0.4090943084295689</v>
      </c>
      <c r="BL689" s="14">
        <f t="shared" si="1003"/>
        <v>0.36922562097343103</v>
      </c>
      <c r="BM689" s="14">
        <f t="shared" si="1004"/>
        <v>0.12325369215441249</v>
      </c>
      <c r="BN689" s="14">
        <f t="shared" si="1005"/>
        <v>0.87673103743225989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1.3193999999999999</v>
      </c>
      <c r="F690" s="10">
        <f>VLOOKUP(B690,home!$B$2:$E$405,3,FALSE)</f>
        <v>0.82679999999999998</v>
      </c>
      <c r="G690" s="10">
        <f>VLOOKUP(C690,away!$B$2:$E$405,4,FALSE)</f>
        <v>1.2885</v>
      </c>
      <c r="H690" s="10">
        <f>VLOOKUP(A690,away!$A$2:$E$405,3,FALSE)</f>
        <v>1.0076000000000001</v>
      </c>
      <c r="I690" s="10">
        <f>VLOOKUP(C690,away!$B$2:$E$405,3,FALSE)</f>
        <v>1.7864</v>
      </c>
      <c r="J690" s="10">
        <f>VLOOKUP(B690,home!$B$2:$E$405,4,FALSE)</f>
        <v>1.8045</v>
      </c>
      <c r="K690" s="12">
        <f t="shared" si="950"/>
        <v>1.4055987769199998</v>
      </c>
      <c r="L690" s="12">
        <f t="shared" si="951"/>
        <v>3.2480578468800001</v>
      </c>
      <c r="M690" s="13">
        <f t="shared" si="952"/>
        <v>9.526702595114702E-3</v>
      </c>
      <c r="N690" s="13">
        <f t="shared" si="953"/>
        <v>1.3390721515773814E-2</v>
      </c>
      <c r="O690" s="13">
        <f t="shared" si="954"/>
        <v>3.0943281118954367E-2</v>
      </c>
      <c r="P690" s="13">
        <f t="shared" si="955"/>
        <v>4.3493838094693982E-2</v>
      </c>
      <c r="Q690" s="13">
        <f t="shared" si="956"/>
        <v>9.4109908923240004E-3</v>
      </c>
      <c r="R690" s="13">
        <f t="shared" si="957"/>
        <v>5.025278352331676E-2</v>
      </c>
      <c r="S690" s="13">
        <f t="shared" si="958"/>
        <v>4.9642411246718421E-2</v>
      </c>
      <c r="T690" s="13">
        <f t="shared" si="959"/>
        <v>3.0567442814729184E-2</v>
      </c>
      <c r="U690" s="13">
        <f t="shared" si="960"/>
        <v>7.0635251057199561E-2</v>
      </c>
      <c r="V690" s="13">
        <f t="shared" si="961"/>
        <v>2.5182305278104333E-2</v>
      </c>
      <c r="W690" s="13">
        <f t="shared" si="962"/>
        <v>4.4093590959519554E-3</v>
      </c>
      <c r="X690" s="13">
        <f t="shared" si="963"/>
        <v>1.432185341131845E-2</v>
      </c>
      <c r="Y690" s="13">
        <f t="shared" si="964"/>
        <v>2.3259104177249006E-2</v>
      </c>
      <c r="Z690" s="13">
        <f t="shared" si="965"/>
        <v>5.4407982616823648E-2</v>
      </c>
      <c r="AA690" s="13">
        <f t="shared" si="966"/>
        <v>7.6475793820891924E-2</v>
      </c>
      <c r="AB690" s="13">
        <f t="shared" si="967"/>
        <v>5.3747141129315897E-2</v>
      </c>
      <c r="AC690" s="13">
        <f t="shared" si="968"/>
        <v>7.1855601248293289E-3</v>
      </c>
      <c r="AD690" s="13">
        <f t="shared" si="969"/>
        <v>1.5494474380677874E-3</v>
      </c>
      <c r="AE690" s="13">
        <f t="shared" si="970"/>
        <v>5.0326949095441898E-3</v>
      </c>
      <c r="AF690" s="13">
        <f t="shared" si="971"/>
        <v>8.173242095949022E-3</v>
      </c>
      <c r="AG690" s="13">
        <f t="shared" si="972"/>
        <v>8.8490543747323843E-3</v>
      </c>
      <c r="AH690" s="13">
        <f t="shared" si="973"/>
        <v>4.4180068717871175E-2</v>
      </c>
      <c r="AI690" s="13">
        <f t="shared" si="974"/>
        <v>6.2099450554081267E-2</v>
      </c>
      <c r="AJ690" s="13">
        <f t="shared" si="975"/>
        <v>4.3643455873110325E-2</v>
      </c>
      <c r="AK690" s="13">
        <f t="shared" si="976"/>
        <v>2.0448396065268607E-2</v>
      </c>
      <c r="AL690" s="13">
        <f t="shared" si="977"/>
        <v>1.3122172569941652E-3</v>
      </c>
      <c r="AM690" s="13">
        <f t="shared" si="978"/>
        <v>4.3558028476998112E-4</v>
      </c>
      <c r="AN690" s="13">
        <f t="shared" si="979"/>
        <v>1.4147899618933621E-3</v>
      </c>
      <c r="AO690" s="13">
        <f t="shared" si="980"/>
        <v>2.2976598187073967E-3</v>
      </c>
      <c r="AP690" s="13">
        <f t="shared" si="981"/>
        <v>2.4876440012044786E-3</v>
      </c>
      <c r="AQ690" s="13">
        <f t="shared" si="982"/>
        <v>2.020002904589042E-3</v>
      </c>
      <c r="AR690" s="13">
        <f t="shared" si="983"/>
        <v>2.8699883774955807E-2</v>
      </c>
      <c r="AS690" s="13">
        <f t="shared" si="984"/>
        <v>4.0340521531824027E-2</v>
      </c>
      <c r="AT690" s="13">
        <f t="shared" si="985"/>
        <v>2.8351293862723389E-2</v>
      </c>
      <c r="AU690" s="13">
        <f t="shared" si="986"/>
        <v>1.3283514659181157E-2</v>
      </c>
      <c r="AV690" s="13">
        <f t="shared" si="987"/>
        <v>4.6678229895359847E-3</v>
      </c>
      <c r="AW690" s="13">
        <f t="shared" si="988"/>
        <v>1.664134291976411E-4</v>
      </c>
      <c r="AX690" s="13">
        <f t="shared" si="989"/>
        <v>1.0204185258719188E-4</v>
      </c>
      <c r="AY690" s="13">
        <f t="shared" si="990"/>
        <v>3.3143784000600081E-4</v>
      </c>
      <c r="AZ690" s="13">
        <f t="shared" si="991"/>
        <v>5.3826463849222469E-4</v>
      </c>
      <c r="BA690" s="13">
        <f t="shared" si="992"/>
        <v>5.8277156091756548E-4</v>
      </c>
      <c r="BB690" s="13">
        <f t="shared" si="993"/>
        <v>4.7321893534420115E-4</v>
      </c>
      <c r="BC690" s="13">
        <f t="shared" si="994"/>
        <v>3.0740849524738624E-4</v>
      </c>
      <c r="BD690" s="13">
        <f t="shared" si="995"/>
        <v>1.5536480449964874E-2</v>
      </c>
      <c r="BE690" s="13">
        <f t="shared" si="996"/>
        <v>2.1838057918112115E-2</v>
      </c>
      <c r="BF690" s="13">
        <f t="shared" si="997"/>
        <v>1.5347773750003256E-2</v>
      </c>
      <c r="BG690" s="13">
        <f t="shared" si="998"/>
        <v>7.1909373371498147E-3</v>
      </c>
      <c r="BH690" s="13">
        <f t="shared" si="999"/>
        <v>2.526893181501537E-3</v>
      </c>
      <c r="BI690" s="13">
        <f t="shared" si="1000"/>
        <v>7.1035959306520831E-4</v>
      </c>
      <c r="BJ690" s="14">
        <f t="shared" si="1001"/>
        <v>0.12995473101939858</v>
      </c>
      <c r="BK690" s="14">
        <f t="shared" si="1002"/>
        <v>0.13667447243646091</v>
      </c>
      <c r="BL690" s="14">
        <f t="shared" si="1003"/>
        <v>0.63091916090802713</v>
      </c>
      <c r="BM690" s="14">
        <f t="shared" si="1004"/>
        <v>0.79477300482972446</v>
      </c>
      <c r="BN690" s="14">
        <f t="shared" si="1005"/>
        <v>0.1570183177401776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1.3193999999999999</v>
      </c>
      <c r="F691" s="10">
        <f>VLOOKUP(B691,home!$B$2:$E$405,3,FALSE)</f>
        <v>0.98529999999999995</v>
      </c>
      <c r="G691" s="10">
        <f>VLOOKUP(C691,away!$B$2:$E$405,4,FALSE)</f>
        <v>1.4469000000000001</v>
      </c>
      <c r="H691" s="10">
        <f>VLOOKUP(A691,away!$A$2:$E$405,3,FALSE)</f>
        <v>1.0076000000000001</v>
      </c>
      <c r="I691" s="10">
        <f>VLOOKUP(C691,away!$B$2:$E$405,3,FALSE)</f>
        <v>1.1729000000000001</v>
      </c>
      <c r="J691" s="10">
        <f>VLOOKUP(B691,home!$B$2:$E$405,4,FALSE)</f>
        <v>1.6872</v>
      </c>
      <c r="K691" s="12">
        <f t="shared" si="950"/>
        <v>1.8809769740579998</v>
      </c>
      <c r="L691" s="12">
        <f t="shared" si="951"/>
        <v>1.9939566482880002</v>
      </c>
      <c r="M691" s="13">
        <f t="shared" si="952"/>
        <v>2.0755715543680869E-2</v>
      </c>
      <c r="N691" s="13">
        <f t="shared" si="953"/>
        <v>3.9041023017761418E-2</v>
      </c>
      <c r="O691" s="13">
        <f t="shared" si="954"/>
        <v>4.1385996998297057E-2</v>
      </c>
      <c r="P691" s="13">
        <f t="shared" si="955"/>
        <v>7.7846107402230233E-2</v>
      </c>
      <c r="Q691" s="13">
        <f t="shared" si="956"/>
        <v>3.6717632670038809E-2</v>
      </c>
      <c r="R691" s="13">
        <f t="shared" si="957"/>
        <v>4.1260941930390815E-2</v>
      </c>
      <c r="S691" s="13">
        <f t="shared" si="958"/>
        <v>7.2992140706088018E-2</v>
      </c>
      <c r="T691" s="13">
        <f t="shared" si="959"/>
        <v>7.3213367771820581E-2</v>
      </c>
      <c r="U691" s="13">
        <f t="shared" si="960"/>
        <v>7.7610881699009343E-2</v>
      </c>
      <c r="V691" s="13">
        <f t="shared" si="961"/>
        <v>3.041814896167655E-2</v>
      </c>
      <c r="W691" s="13">
        <f t="shared" si="962"/>
        <v>2.302167386475425E-2</v>
      </c>
      <c r="X691" s="13">
        <f t="shared" si="963"/>
        <v>4.5904219657344841E-2</v>
      </c>
      <c r="Y691" s="13">
        <f t="shared" si="964"/>
        <v>4.5765511985117732E-2</v>
      </c>
      <c r="Z691" s="13">
        <f t="shared" si="965"/>
        <v>2.7424176492242627E-2</v>
      </c>
      <c r="AA691" s="13">
        <f t="shared" si="966"/>
        <v>5.158424451441105E-2</v>
      </c>
      <c r="AB691" s="13">
        <f t="shared" si="967"/>
        <v>4.8514388077892462E-2</v>
      </c>
      <c r="AC691" s="13">
        <f t="shared" si="968"/>
        <v>7.1303687593434889E-3</v>
      </c>
      <c r="AD691" s="13">
        <f t="shared" si="969"/>
        <v>1.0825809610968897E-2</v>
      </c>
      <c r="AE691" s="13">
        <f t="shared" si="970"/>
        <v>2.1586195046891563E-2</v>
      </c>
      <c r="AF691" s="13">
        <f t="shared" si="971"/>
        <v>2.1520968562495468E-2</v>
      </c>
      <c r="AG691" s="13">
        <f t="shared" si="972"/>
        <v>1.4303959447594961E-2</v>
      </c>
      <c r="AH691" s="13">
        <f t="shared" si="973"/>
        <v>1.3670654760132683E-2</v>
      </c>
      <c r="AI691" s="13">
        <f t="shared" si="974"/>
        <v>2.5714186824105961E-2</v>
      </c>
      <c r="AJ691" s="13">
        <f t="shared" si="975"/>
        <v>2.4183896661384468E-2</v>
      </c>
      <c r="AK691" s="13">
        <f t="shared" si="976"/>
        <v>1.5163117587687439E-2</v>
      </c>
      <c r="AL691" s="13">
        <f t="shared" si="977"/>
        <v>1.0697226045311707E-3</v>
      </c>
      <c r="AM691" s="13">
        <f t="shared" si="978"/>
        <v>4.0726197207536586E-3</v>
      </c>
      <c r="AN691" s="13">
        <f t="shared" si="979"/>
        <v>8.1206271681455774E-3</v>
      </c>
      <c r="AO691" s="13">
        <f t="shared" si="980"/>
        <v>8.0960892650960153E-3</v>
      </c>
      <c r="AP691" s="13">
        <f t="shared" si="981"/>
        <v>5.3810836717571031E-3</v>
      </c>
      <c r="AQ691" s="13">
        <f t="shared" si="982"/>
        <v>2.6824118905735229E-3</v>
      </c>
      <c r="AR691" s="13">
        <f t="shared" si="983"/>
        <v>5.4517385890833067E-3</v>
      </c>
      <c r="AS691" s="13">
        <f t="shared" si="984"/>
        <v>1.0254594754649144E-2</v>
      </c>
      <c r="AT691" s="13">
        <f t="shared" si="985"/>
        <v>9.6443283058954953E-3</v>
      </c>
      <c r="AU691" s="13">
        <f t="shared" si="986"/>
        <v>6.0469198245484074E-3</v>
      </c>
      <c r="AV691" s="13">
        <f t="shared" si="987"/>
        <v>2.8435292384875986E-3</v>
      </c>
      <c r="AW691" s="13">
        <f t="shared" si="988"/>
        <v>1.1144686680489353E-4</v>
      </c>
      <c r="AX691" s="13">
        <f t="shared" si="989"/>
        <v>1.2767506531386912E-3</v>
      </c>
      <c r="AY691" s="13">
        <f t="shared" si="990"/>
        <v>2.5457854530319401E-3</v>
      </c>
      <c r="AZ691" s="13">
        <f t="shared" si="991"/>
        <v>2.5380929145939579E-3</v>
      </c>
      <c r="BA691" s="13">
        <f t="shared" si="992"/>
        <v>1.6869490803424298E-3</v>
      </c>
      <c r="BB691" s="13">
        <f t="shared" si="993"/>
        <v>8.4092583351802995E-4</v>
      </c>
      <c r="BC691" s="13">
        <f t="shared" si="994"/>
        <v>3.3535393129208039E-4</v>
      </c>
      <c r="BD691" s="13">
        <f t="shared" si="995"/>
        <v>1.8117550674051509E-3</v>
      </c>
      <c r="BE691" s="13">
        <f t="shared" si="996"/>
        <v>3.407869564421987E-3</v>
      </c>
      <c r="BF691" s="13">
        <f t="shared" si="997"/>
        <v>3.2050620906354131E-3</v>
      </c>
      <c r="BG691" s="13">
        <f t="shared" si="998"/>
        <v>2.0095493309704683E-3</v>
      </c>
      <c r="BH691" s="13">
        <f t="shared" si="999"/>
        <v>9.4497900494727738E-4</v>
      </c>
      <c r="BI691" s="13">
        <f t="shared" si="1000"/>
        <v>3.55496749854814E-4</v>
      </c>
      <c r="BJ691" s="14">
        <f t="shared" si="1001"/>
        <v>0.36947705121703156</v>
      </c>
      <c r="BK691" s="14">
        <f t="shared" si="1002"/>
        <v>0.21275798943058227</v>
      </c>
      <c r="BL691" s="14">
        <f t="shared" si="1003"/>
        <v>0.38506413157421038</v>
      </c>
      <c r="BM691" s="14">
        <f t="shared" si="1004"/>
        <v>0.73528159256544023</v>
      </c>
      <c r="BN691" s="14">
        <f t="shared" si="1005"/>
        <v>0.2570074175623992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1.3193999999999999</v>
      </c>
      <c r="F692" s="10">
        <f>VLOOKUP(B692,home!$B$2:$E$405,3,FALSE)</f>
        <v>1.5158</v>
      </c>
      <c r="G692" s="10">
        <f>VLOOKUP(C692,away!$B$2:$E$405,4,FALSE)</f>
        <v>1.0948</v>
      </c>
      <c r="H692" s="10">
        <f>VLOOKUP(A692,away!$A$2:$E$405,3,FALSE)</f>
        <v>1.0076000000000001</v>
      </c>
      <c r="I692" s="10">
        <f>VLOOKUP(C692,away!$B$2:$E$405,3,FALSE)</f>
        <v>1.3232999999999999</v>
      </c>
      <c r="J692" s="10">
        <f>VLOOKUP(B692,home!$B$2:$E$405,4,FALSE)</f>
        <v>0.7218</v>
      </c>
      <c r="K692" s="12">
        <f t="shared" si="950"/>
        <v>2.1895414500959998</v>
      </c>
      <c r="L692" s="12">
        <f t="shared" si="951"/>
        <v>0.96241714034400005</v>
      </c>
      <c r="M692" s="13">
        <f t="shared" si="952"/>
        <v>4.2768279239409505E-2</v>
      </c>
      <c r="N692" s="13">
        <f t="shared" si="953"/>
        <v>9.3642920143967329E-2</v>
      </c>
      <c r="O692" s="13">
        <f t="shared" si="954"/>
        <v>4.1160925003026171E-2</v>
      </c>
      <c r="P692" s="13">
        <f t="shared" si="955"/>
        <v>9.0123551418418602E-2</v>
      </c>
      <c r="Q692" s="13">
        <f t="shared" si="956"/>
        <v>0.10251752758162309</v>
      </c>
      <c r="R692" s="13">
        <f t="shared" si="957"/>
        <v>1.9806989867663143E-2</v>
      </c>
      <c r="S692" s="13">
        <f t="shared" si="958"/>
        <v>4.7478263474205674E-2</v>
      </c>
      <c r="T692" s="13">
        <f t="shared" si="959"/>
        <v>9.8664625730242858E-2</v>
      </c>
      <c r="U692" s="13">
        <f t="shared" si="960"/>
        <v>4.3368225316879928E-2</v>
      </c>
      <c r="V692" s="13">
        <f t="shared" si="961"/>
        <v>1.1116519573153212E-2</v>
      </c>
      <c r="W692" s="13">
        <f t="shared" si="962"/>
        <v>7.4822125333774567E-2</v>
      </c>
      <c r="X692" s="13">
        <f t="shared" si="963"/>
        <v>7.2010095898191684E-2</v>
      </c>
      <c r="Y692" s="13">
        <f t="shared" si="964"/>
        <v>3.4651875285117414E-2</v>
      </c>
      <c r="Z692" s="13">
        <f t="shared" si="965"/>
        <v>6.3541955157529828E-3</v>
      </c>
      <c r="AA692" s="13">
        <f t="shared" si="966"/>
        <v>1.3912774463755285E-2</v>
      </c>
      <c r="AB692" s="13">
        <f t="shared" si="967"/>
        <v>1.5231298187114673E-2</v>
      </c>
      <c r="AC692" s="13">
        <f t="shared" si="968"/>
        <v>1.4640819100657061E-3</v>
      </c>
      <c r="AD692" s="13">
        <f t="shared" si="969"/>
        <v>4.0956536200644357E-2</v>
      </c>
      <c r="AE692" s="13">
        <f t="shared" si="970"/>
        <v>3.9417272448619665E-2</v>
      </c>
      <c r="AF692" s="13">
        <f t="shared" si="971"/>
        <v>1.8967929315080432E-2</v>
      </c>
      <c r="AG692" s="13">
        <f t="shared" si="972"/>
        <v>6.0850200965556133E-3</v>
      </c>
      <c r="AH692" s="13">
        <f t="shared" si="973"/>
        <v>1.5288466693644134E-3</v>
      </c>
      <c r="AI692" s="13">
        <f t="shared" si="974"/>
        <v>3.3474731534145971E-3</v>
      </c>
      <c r="AJ692" s="13">
        <f t="shared" si="975"/>
        <v>3.6647156112424137E-3</v>
      </c>
      <c r="AK692" s="13">
        <f t="shared" si="976"/>
        <v>2.6746822445430545E-3</v>
      </c>
      <c r="AL692" s="13">
        <f t="shared" si="977"/>
        <v>1.2340759427234321E-4</v>
      </c>
      <c r="AM692" s="13">
        <f t="shared" si="978"/>
        <v>1.7935206732733629E-2</v>
      </c>
      <c r="AN692" s="13">
        <f t="shared" si="979"/>
        <v>1.7261150375195957E-2</v>
      </c>
      <c r="AO692" s="13">
        <f t="shared" si="980"/>
        <v>8.3062134915719253E-3</v>
      </c>
      <c r="AP692" s="13">
        <f t="shared" si="981"/>
        <v>2.6646807452151353E-3</v>
      </c>
      <c r="AQ692" s="13">
        <f t="shared" si="982"/>
        <v>6.4113360568491737E-4</v>
      </c>
      <c r="AR692" s="13">
        <f t="shared" si="983"/>
        <v>2.9427764791082966E-4</v>
      </c>
      <c r="AS692" s="13">
        <f t="shared" si="984"/>
        <v>6.4433310793751794E-4</v>
      </c>
      <c r="AT692" s="13">
        <f t="shared" si="985"/>
        <v>7.0539702374918781E-4</v>
      </c>
      <c r="AU692" s="13">
        <f t="shared" si="986"/>
        <v>5.1483200742439975E-4</v>
      </c>
      <c r="AV692" s="13">
        <f t="shared" si="987"/>
        <v>2.8181150502296374E-4</v>
      </c>
      <c r="AW692" s="13">
        <f t="shared" si="988"/>
        <v>7.2236368646336777E-6</v>
      </c>
      <c r="AX692" s="13">
        <f t="shared" si="989"/>
        <v>6.5449797595601789E-3</v>
      </c>
      <c r="AY692" s="13">
        <f t="shared" si="990"/>
        <v>6.2990007038052692E-3</v>
      </c>
      <c r="AZ692" s="13">
        <f t="shared" si="991"/>
        <v>3.0311331221905546E-3</v>
      </c>
      <c r="BA692" s="13">
        <f t="shared" si="992"/>
        <v>9.7240482382020483E-4</v>
      </c>
      <c r="BB692" s="13">
        <f t="shared" si="993"/>
        <v>2.3396476744943814E-4</v>
      </c>
      <c r="BC692" s="13">
        <f t="shared" si="994"/>
        <v>4.5034340485987464E-5</v>
      </c>
      <c r="BD692" s="13">
        <f t="shared" si="995"/>
        <v>4.7202975394916508E-5</v>
      </c>
      <c r="BE692" s="13">
        <f t="shared" si="996"/>
        <v>1.0335287119503129E-4</v>
      </c>
      <c r="BF692" s="13">
        <f t="shared" si="997"/>
        <v>1.1314769773397697E-4</v>
      </c>
      <c r="BG692" s="13">
        <f t="shared" si="998"/>
        <v>8.2580524723825275E-5</v>
      </c>
      <c r="BH692" s="13">
        <f t="shared" si="999"/>
        <v>4.5203370463373243E-5</v>
      </c>
      <c r="BI692" s="13">
        <f t="shared" si="1000"/>
        <v>1.9794930662720185E-5</v>
      </c>
      <c r="BJ692" s="14">
        <f t="shared" si="1001"/>
        <v>0.64567083050153029</v>
      </c>
      <c r="BK692" s="14">
        <f t="shared" si="1002"/>
        <v>0.1993731039133303</v>
      </c>
      <c r="BL692" s="14">
        <f t="shared" si="1003"/>
        <v>0.14754786417922244</v>
      </c>
      <c r="BM692" s="14">
        <f t="shared" si="1004"/>
        <v>0.60263402378878717</v>
      </c>
      <c r="BN692" s="14">
        <f t="shared" si="1005"/>
        <v>0.39002019325410786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1.6506000000000001</v>
      </c>
      <c r="F693" s="10">
        <f>VLOOKUP(B693,home!$B$2:$E$405,3,FALSE)</f>
        <v>0.77890000000000004</v>
      </c>
      <c r="G693" s="10">
        <f>VLOOKUP(C693,away!$B$2:$E$405,4,FALSE)</f>
        <v>1.0097</v>
      </c>
      <c r="H693" s="10">
        <f>VLOOKUP(A693,away!$A$2:$E$405,3,FALSE)</f>
        <v>1.3734999999999999</v>
      </c>
      <c r="I693" s="10">
        <f>VLOOKUP(C693,away!$B$2:$E$405,3,FALSE)</f>
        <v>1.6988000000000001</v>
      </c>
      <c r="J693" s="10">
        <f>VLOOKUP(B693,home!$B$2:$E$405,4,FALSE)</f>
        <v>0.62409999999999999</v>
      </c>
      <c r="K693" s="12">
        <f t="shared" si="950"/>
        <v>1.2981231676980003</v>
      </c>
      <c r="L693" s="12">
        <f t="shared" si="951"/>
        <v>1.4562136533800001</v>
      </c>
      <c r="M693" s="13">
        <f t="shared" si="952"/>
        <v>6.3651217820781092E-2</v>
      </c>
      <c r="N693" s="13">
        <f t="shared" si="953"/>
        <v>8.2627120505347748E-2</v>
      </c>
      <c r="O693" s="13">
        <f t="shared" si="954"/>
        <v>9.2689772444885785E-2</v>
      </c>
      <c r="P693" s="13">
        <f t="shared" si="955"/>
        <v>0.12032274101936195</v>
      </c>
      <c r="Q693" s="13">
        <f t="shared" si="956"/>
        <v>5.3630089704083221E-2</v>
      </c>
      <c r="R693" s="13">
        <f t="shared" si="957"/>
        <v>6.7488056081464007E-2</v>
      </c>
      <c r="S693" s="13">
        <f t="shared" si="958"/>
        <v>5.6862863359409939E-2</v>
      </c>
      <c r="T693" s="13">
        <f t="shared" si="959"/>
        <v>7.809686885908014E-2</v>
      </c>
      <c r="U693" s="13">
        <f t="shared" si="960"/>
        <v>8.7607809142250345E-2</v>
      </c>
      <c r="V693" s="13">
        <f t="shared" si="961"/>
        <v>1.1943379030386718E-2</v>
      </c>
      <c r="W693" s="13">
        <f t="shared" si="962"/>
        <v>2.3206153976864135E-2</v>
      </c>
      <c r="X693" s="13">
        <f t="shared" si="963"/>
        <v>3.3793118263548139E-2</v>
      </c>
      <c r="Y693" s="13">
        <f t="shared" si="964"/>
        <v>2.4605000102831922E-2</v>
      </c>
      <c r="Z693" s="13">
        <f t="shared" si="965"/>
        <v>3.2759009568634347E-2</v>
      </c>
      <c r="AA693" s="13">
        <f t="shared" si="966"/>
        <v>4.2525229271884714E-2</v>
      </c>
      <c r="AB693" s="13">
        <f t="shared" si="967"/>
        <v>2.7601492664751363E-2</v>
      </c>
      <c r="AC693" s="13">
        <f t="shared" si="968"/>
        <v>1.411068938633216E-3</v>
      </c>
      <c r="AD693" s="13">
        <f t="shared" si="969"/>
        <v>7.5311115276336044E-3</v>
      </c>
      <c r="AE693" s="13">
        <f t="shared" si="970"/>
        <v>1.0966907431667563E-2</v>
      </c>
      <c r="AF693" s="13">
        <f t="shared" si="971"/>
        <v>7.9850801686744497E-3</v>
      </c>
      <c r="AG693" s="13">
        <f t="shared" si="972"/>
        <v>3.875994254985869E-3</v>
      </c>
      <c r="AH693" s="13">
        <f t="shared" si="973"/>
        <v>1.192602925126285E-2</v>
      </c>
      <c r="AI693" s="13">
        <f t="shared" si="974"/>
        <v>1.5481454869708342E-2</v>
      </c>
      <c r="AJ693" s="13">
        <f t="shared" si="975"/>
        <v>1.0048417618019716E-2</v>
      </c>
      <c r="AK693" s="13">
        <f t="shared" si="976"/>
        <v>4.3480279028853819E-3</v>
      </c>
      <c r="AL693" s="13">
        <f t="shared" si="977"/>
        <v>1.06696266482555E-4</v>
      </c>
      <c r="AM693" s="13">
        <f t="shared" si="978"/>
        <v>1.9552620705077309E-3</v>
      </c>
      <c r="AN693" s="13">
        <f t="shared" si="979"/>
        <v>2.8472793230094056E-3</v>
      </c>
      <c r="AO693" s="13">
        <f t="shared" si="980"/>
        <v>2.0731235125764306E-3</v>
      </c>
      <c r="AP693" s="13">
        <f t="shared" si="981"/>
        <v>1.0063035880523007E-3</v>
      </c>
      <c r="AQ693" s="13">
        <f t="shared" si="982"/>
        <v>3.6634825609176093E-4</v>
      </c>
      <c r="AR693" s="13">
        <f t="shared" si="983"/>
        <v>3.4733693252596443E-3</v>
      </c>
      <c r="AS693" s="13">
        <f t="shared" si="984"/>
        <v>4.5088611910911154E-3</v>
      </c>
      <c r="AT693" s="13">
        <f t="shared" si="985"/>
        <v>2.9265285860448891E-3</v>
      </c>
      <c r="AU693" s="13">
        <f t="shared" si="986"/>
        <v>1.2663315194917802E-3</v>
      </c>
      <c r="AV693" s="13">
        <f t="shared" si="987"/>
        <v>4.1096357085962295E-4</v>
      </c>
      <c r="AW693" s="13">
        <f t="shared" si="988"/>
        <v>5.6025755495014991E-6</v>
      </c>
      <c r="AX693" s="13">
        <f t="shared" si="989"/>
        <v>4.230284987745407E-4</v>
      </c>
      <c r="AY693" s="13">
        <f t="shared" si="990"/>
        <v>6.160198756843307E-4</v>
      </c>
      <c r="AZ693" s="13">
        <f t="shared" si="991"/>
        <v>4.4852827686248645E-4</v>
      </c>
      <c r="BA693" s="13">
        <f t="shared" si="992"/>
        <v>2.1771766689805252E-4</v>
      </c>
      <c r="BB693" s="13">
        <f t="shared" si="993"/>
        <v>7.9260859779745754E-5</v>
      </c>
      <c r="BC693" s="13">
        <f t="shared" si="994"/>
        <v>2.3084149237980692E-5</v>
      </c>
      <c r="BD693" s="13">
        <f t="shared" si="995"/>
        <v>8.4299463911239507E-4</v>
      </c>
      <c r="BE693" s="13">
        <f t="shared" si="996"/>
        <v>1.094310871277015E-3</v>
      </c>
      <c r="BF693" s="13">
        <f t="shared" si="997"/>
        <v>7.1027514733423879E-4</v>
      </c>
      <c r="BG693" s="13">
        <f t="shared" si="998"/>
        <v>3.0734154139822859E-4</v>
      </c>
      <c r="BH693" s="13">
        <f t="shared" si="999"/>
        <v>9.9741793821263639E-5</v>
      </c>
      <c r="BI693" s="13">
        <f t="shared" si="1000"/>
        <v>2.5895426669427903E-5</v>
      </c>
      <c r="BJ693" s="14">
        <f t="shared" si="1001"/>
        <v>0.33637340087219147</v>
      </c>
      <c r="BK693" s="14">
        <f t="shared" si="1002"/>
        <v>0.25491398631073986</v>
      </c>
      <c r="BL693" s="14">
        <f t="shared" si="1003"/>
        <v>0.37538290285947218</v>
      </c>
      <c r="BM693" s="14">
        <f t="shared" si="1004"/>
        <v>0.51840988473497907</v>
      </c>
      <c r="BN693" s="14">
        <f t="shared" si="1005"/>
        <v>0.48040899757592387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1.6506000000000001</v>
      </c>
      <c r="F694" s="10">
        <f>VLOOKUP(B694,home!$B$2:$E$405,3,FALSE)</f>
        <v>0.77890000000000004</v>
      </c>
      <c r="G694" s="10">
        <f>VLOOKUP(C694,away!$B$2:$E$405,4,FALSE)</f>
        <v>1.0386</v>
      </c>
      <c r="H694" s="10">
        <f>VLOOKUP(A694,away!$A$2:$E$405,3,FALSE)</f>
        <v>1.3734999999999999</v>
      </c>
      <c r="I694" s="10">
        <f>VLOOKUP(C694,away!$B$2:$E$405,3,FALSE)</f>
        <v>0.62409999999999999</v>
      </c>
      <c r="J694" s="10">
        <f>VLOOKUP(B694,home!$B$2:$E$405,4,FALSE)</f>
        <v>0.72809999999999997</v>
      </c>
      <c r="K694" s="12">
        <f t="shared" si="950"/>
        <v>1.3352785203240001</v>
      </c>
      <c r="L694" s="12">
        <f t="shared" si="951"/>
        <v>0.62412830293499999</v>
      </c>
      <c r="M694" s="13">
        <f t="shared" si="952"/>
        <v>0.14094199964613657</v>
      </c>
      <c r="N694" s="13">
        <f t="shared" si="953"/>
        <v>0.18819682473899899</v>
      </c>
      <c r="O694" s="13">
        <f t="shared" si="954"/>
        <v>8.7965891051408576E-2</v>
      </c>
      <c r="P694" s="13">
        <f t="shared" si="955"/>
        <v>0.11745896484210704</v>
      </c>
      <c r="Q694" s="13">
        <f t="shared" si="956"/>
        <v>0.1256475888335829</v>
      </c>
      <c r="R694" s="13">
        <f t="shared" si="957"/>
        <v>2.745100114904037E-2</v>
      </c>
      <c r="S694" s="13">
        <f t="shared" si="958"/>
        <v>2.447213828457543E-2</v>
      </c>
      <c r="T694" s="13">
        <f t="shared" si="959"/>
        <v>7.8420216386578728E-2</v>
      </c>
      <c r="U694" s="13">
        <f t="shared" si="960"/>
        <v>3.6654732195703046E-2</v>
      </c>
      <c r="V694" s="13">
        <f t="shared" si="961"/>
        <v>2.266079535944709E-3</v>
      </c>
      <c r="W694" s="13">
        <f t="shared" si="962"/>
        <v>5.5924842166661652E-2</v>
      </c>
      <c r="X694" s="13">
        <f t="shared" si="963"/>
        <v>3.4904276833386261E-2</v>
      </c>
      <c r="Y694" s="13">
        <f t="shared" si="964"/>
        <v>1.0892373532597401E-2</v>
      </c>
      <c r="Z694" s="13">
        <f t="shared" si="965"/>
        <v>5.7109822536724345E-3</v>
      </c>
      <c r="AA694" s="13">
        <f t="shared" si="966"/>
        <v>7.6257519332803506E-3</v>
      </c>
      <c r="AB694" s="13">
        <f t="shared" si="967"/>
        <v>5.0912513789142357E-3</v>
      </c>
      <c r="AC694" s="13">
        <f t="shared" si="968"/>
        <v>1.1803230992634596E-4</v>
      </c>
      <c r="AD694" s="13">
        <f t="shared" si="969"/>
        <v>1.86688101244133E-2</v>
      </c>
      <c r="AE694" s="13">
        <f t="shared" si="970"/>
        <v>1.1651732780765816E-2</v>
      </c>
      <c r="AF694" s="13">
        <f t="shared" si="971"/>
        <v>3.6360881033557389E-3</v>
      </c>
      <c r="AG694" s="13">
        <f t="shared" si="972"/>
        <v>7.5646183242318685E-4</v>
      </c>
      <c r="AH694" s="13">
        <f t="shared" si="973"/>
        <v>8.910964155191193E-4</v>
      </c>
      <c r="AI694" s="13">
        <f t="shared" si="974"/>
        <v>1.18986190318039E-3</v>
      </c>
      <c r="AJ694" s="13">
        <f t="shared" si="975"/>
        <v>7.9439852073430505E-4</v>
      </c>
      <c r="AK694" s="13">
        <f t="shared" si="976"/>
        <v>3.5358109377122581E-4</v>
      </c>
      <c r="AL694" s="13">
        <f t="shared" si="977"/>
        <v>3.9346548159326865E-6</v>
      </c>
      <c r="AM694" s="13">
        <f t="shared" si="978"/>
        <v>4.9856122318272592E-3</v>
      </c>
      <c r="AN694" s="13">
        <f t="shared" si="979"/>
        <v>3.1116617013423244E-3</v>
      </c>
      <c r="AO694" s="13">
        <f t="shared" si="980"/>
        <v>9.7103806848330987E-4</v>
      </c>
      <c r="AP694" s="13">
        <f t="shared" si="981"/>
        <v>2.0201744725592286E-4</v>
      </c>
      <c r="AQ694" s="13">
        <f t="shared" si="982"/>
        <v>3.1521201629774995E-5</v>
      </c>
      <c r="AR694" s="13">
        <f t="shared" si="983"/>
        <v>1.1123169871388197E-4</v>
      </c>
      <c r="AS694" s="13">
        <f t="shared" si="984"/>
        <v>1.4852529807179727E-4</v>
      </c>
      <c r="AT694" s="13">
        <f t="shared" si="985"/>
        <v>9.9161320119995285E-5</v>
      </c>
      <c r="AU694" s="13">
        <f t="shared" si="986"/>
        <v>4.4135993601067278E-5</v>
      </c>
      <c r="AV694" s="13">
        <f t="shared" si="987"/>
        <v>1.4733461057165659E-5</v>
      </c>
      <c r="AW694" s="13">
        <f t="shared" si="988"/>
        <v>9.1085632318970374E-8</v>
      </c>
      <c r="AX694" s="13">
        <f t="shared" si="989"/>
        <v>1.1095301539705889E-3</v>
      </c>
      <c r="AY694" s="13">
        <f t="shared" si="990"/>
        <v>6.9248917205287283E-4</v>
      </c>
      <c r="AZ694" s="13">
        <f t="shared" si="991"/>
        <v>2.1610104587711136E-4</v>
      </c>
      <c r="BA694" s="13">
        <f t="shared" si="992"/>
        <v>4.4958259675253372E-5</v>
      </c>
      <c r="BB694" s="13">
        <f t="shared" si="993"/>
        <v>7.0149305785067308E-6</v>
      </c>
      <c r="BC694" s="13">
        <f t="shared" si="994"/>
        <v>8.7564334343404914E-7</v>
      </c>
      <c r="BD694" s="13">
        <f t="shared" si="995"/>
        <v>1.157047522514539E-5</v>
      </c>
      <c r="BE694" s="13">
        <f t="shared" si="996"/>
        <v>1.5449807038077636E-5</v>
      </c>
      <c r="BF694" s="13">
        <f t="shared" si="997"/>
        <v>1.0314897740547816E-5</v>
      </c>
      <c r="BG694" s="13">
        <f t="shared" si="998"/>
        <v>4.5910871307640208E-6</v>
      </c>
      <c r="BH694" s="13">
        <f t="shared" si="999"/>
        <v>1.5325950076612849E-6</v>
      </c>
      <c r="BI694" s="13">
        <f t="shared" si="1000"/>
        <v>4.0928823881718186E-7</v>
      </c>
      <c r="BJ694" s="14">
        <f t="shared" si="1001"/>
        <v>0.5400720351888002</v>
      </c>
      <c r="BK694" s="14">
        <f t="shared" si="1002"/>
        <v>0.28595363844555893</v>
      </c>
      <c r="BL694" s="14">
        <f t="shared" si="1003"/>
        <v>0.16847922156349657</v>
      </c>
      <c r="BM694" s="14">
        <f t="shared" si="1004"/>
        <v>0.31186120910383319</v>
      </c>
      <c r="BN694" s="14">
        <f t="shared" si="1005"/>
        <v>0.68766227026127436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1.6506000000000001</v>
      </c>
      <c r="F695" s="10">
        <f>VLOOKUP(B695,home!$B$2:$E$405,3,FALSE)</f>
        <v>1.1107</v>
      </c>
      <c r="G695" s="10">
        <f>VLOOKUP(C695,away!$B$2:$E$405,4,FALSE)</f>
        <v>0.90880000000000005</v>
      </c>
      <c r="H695" s="10">
        <f>VLOOKUP(A695,away!$A$2:$E$405,3,FALSE)</f>
        <v>1.3734999999999999</v>
      </c>
      <c r="I695" s="10">
        <f>VLOOKUP(C695,away!$B$2:$E$405,3,FALSE)</f>
        <v>0.72809999999999997</v>
      </c>
      <c r="J695" s="10">
        <f>VLOOKUP(B695,home!$B$2:$E$405,4,FALSE)</f>
        <v>0.9708</v>
      </c>
      <c r="K695" s="12">
        <f t="shared" si="950"/>
        <v>1.6661225064960001</v>
      </c>
      <c r="L695" s="12">
        <f t="shared" si="951"/>
        <v>0.97084402577999995</v>
      </c>
      <c r="M695" s="13">
        <f t="shared" si="952"/>
        <v>7.1578070327150634E-2</v>
      </c>
      <c r="N695" s="13">
        <f t="shared" si="953"/>
        <v>0.11925783394361919</v>
      </c>
      <c r="O695" s="13">
        <f t="shared" si="954"/>
        <v>6.9491141953974878E-2</v>
      </c>
      <c r="P695" s="13">
        <f t="shared" si="955"/>
        <v>0.11578075561162597</v>
      </c>
      <c r="Q695" s="13">
        <f t="shared" si="956"/>
        <v>9.9349080604713313E-2</v>
      </c>
      <c r="R695" s="13">
        <f t="shared" si="957"/>
        <v>3.3732530005323211E-2</v>
      </c>
      <c r="S695" s="13">
        <f t="shared" si="958"/>
        <v>4.6820147947304602E-2</v>
      </c>
      <c r="T695" s="13">
        <f t="shared" si="959"/>
        <v>9.6452461371821577E-2</v>
      </c>
      <c r="U695" s="13">
        <f t="shared" si="960"/>
        <v>5.620252744292064E-2</v>
      </c>
      <c r="V695" s="13">
        <f t="shared" si="961"/>
        <v>8.4148555593613721E-3</v>
      </c>
      <c r="W695" s="13">
        <f t="shared" si="962"/>
        <v>5.5175913065066022E-2</v>
      </c>
      <c r="X695" s="13">
        <f t="shared" si="963"/>
        <v>5.3567205566175988E-2</v>
      </c>
      <c r="Y695" s="13">
        <f t="shared" si="964"/>
        <v>2.6002700750825562E-2</v>
      </c>
      <c r="Z695" s="13">
        <f t="shared" si="965"/>
        <v>1.0916341743370877E-2</v>
      </c>
      <c r="AA695" s="13">
        <f t="shared" si="966"/>
        <v>1.8187962667232001E-2</v>
      </c>
      <c r="AB695" s="13">
        <f t="shared" si="967"/>
        <v>1.5151686973592133E-2</v>
      </c>
      <c r="AC695" s="13">
        <f t="shared" si="968"/>
        <v>8.5071301392710948E-4</v>
      </c>
      <c r="AD695" s="13">
        <f t="shared" si="969"/>
        <v>2.2982457643543293E-2</v>
      </c>
      <c r="AE695" s="13">
        <f t="shared" si="970"/>
        <v>2.2312381700975902E-2</v>
      </c>
      <c r="AF695" s="13">
        <f t="shared" si="971"/>
        <v>1.0830921237657724E-2</v>
      </c>
      <c r="AG695" s="13">
        <f t="shared" si="972"/>
        <v>3.5050450590912411E-3</v>
      </c>
      <c r="AH695" s="13">
        <f t="shared" si="973"/>
        <v>2.649516291231111E-3</v>
      </c>
      <c r="AI695" s="13">
        <f t="shared" si="974"/>
        <v>4.4144187241479654E-3</v>
      </c>
      <c r="AJ695" s="13">
        <f t="shared" si="975"/>
        <v>3.6774811947001421E-3</v>
      </c>
      <c r="AK695" s="13">
        <f t="shared" si="976"/>
        <v>2.0423780619019016E-3</v>
      </c>
      <c r="AL695" s="13">
        <f t="shared" si="977"/>
        <v>5.5042666062911984E-5</v>
      </c>
      <c r="AM695" s="13">
        <f t="shared" si="978"/>
        <v>7.6583179868997073E-3</v>
      </c>
      <c r="AN695" s="13">
        <f t="shared" si="979"/>
        <v>7.4350322651050961E-3</v>
      </c>
      <c r="AO695" s="13">
        <f t="shared" si="980"/>
        <v>3.6091283280294119E-3</v>
      </c>
      <c r="AP695" s="13">
        <f t="shared" si="981"/>
        <v>1.1679668918469048E-3</v>
      </c>
      <c r="AQ695" s="13">
        <f t="shared" si="982"/>
        <v>2.8347841981460071E-4</v>
      </c>
      <c r="AR695" s="13">
        <f t="shared" si="983"/>
        <v>5.1445341250970142E-4</v>
      </c>
      <c r="AS695" s="13">
        <f t="shared" si="984"/>
        <v>8.5714240912608455E-4</v>
      </c>
      <c r="AT695" s="13">
        <f t="shared" si="985"/>
        <v>7.1405212955858615E-4</v>
      </c>
      <c r="AU695" s="13">
        <f t="shared" si="986"/>
        <v>3.9656610795631934E-4</v>
      </c>
      <c r="AV695" s="13">
        <f t="shared" si="987"/>
        <v>1.6518192944488648E-4</v>
      </c>
      <c r="AW695" s="13">
        <f t="shared" si="988"/>
        <v>2.4731664936368E-6</v>
      </c>
      <c r="AX695" s="13">
        <f t="shared" si="989"/>
        <v>2.1266159933127898E-3</v>
      </c>
      <c r="AY695" s="13">
        <f t="shared" si="990"/>
        <v>2.0646124322359219E-3</v>
      </c>
      <c r="AZ695" s="13">
        <f t="shared" si="991"/>
        <v>1.00220832269368E-3</v>
      </c>
      <c r="BA695" s="13">
        <f t="shared" si="992"/>
        <v>3.2432932089138453E-4</v>
      </c>
      <c r="BB695" s="13">
        <f t="shared" si="993"/>
        <v>7.8718295893171294E-5</v>
      </c>
      <c r="BC695" s="13">
        <f t="shared" si="994"/>
        <v>1.5284637457493534E-5</v>
      </c>
      <c r="BD695" s="13">
        <f t="shared" si="995"/>
        <v>8.3242337012862889E-5</v>
      </c>
      <c r="BE695" s="13">
        <f t="shared" si="996"/>
        <v>1.3869193119045588E-4</v>
      </c>
      <c r="BF695" s="13">
        <f t="shared" si="997"/>
        <v>1.1553887401290659E-4</v>
      </c>
      <c r="BG695" s="13">
        <f t="shared" si="998"/>
        <v>6.4167306122703166E-5</v>
      </c>
      <c r="BH695" s="13">
        <f t="shared" si="999"/>
        <v>2.6727648228063573E-5</v>
      </c>
      <c r="BI695" s="13">
        <f t="shared" si="1000"/>
        <v>8.9063072516969369E-6</v>
      </c>
      <c r="BJ695" s="14">
        <f t="shared" si="1001"/>
        <v>0.53520169383767002</v>
      </c>
      <c r="BK695" s="14">
        <f t="shared" si="1002"/>
        <v>0.24556419755766853</v>
      </c>
      <c r="BL695" s="14">
        <f t="shared" si="1003"/>
        <v>0.20863431370743826</v>
      </c>
      <c r="BM695" s="14">
        <f t="shared" si="1004"/>
        <v>0.48906499513399793</v>
      </c>
      <c r="BN695" s="14">
        <f t="shared" si="1005"/>
        <v>0.50918941244640714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1.2378</v>
      </c>
      <c r="F696" s="10">
        <f>VLOOKUP(B696,home!$B$2:$E$405,3,FALSE)</f>
        <v>1.0099</v>
      </c>
      <c r="G696" s="10">
        <f>VLOOKUP(C696,away!$B$2:$E$405,4,FALSE)</f>
        <v>0.71279999999999999</v>
      </c>
      <c r="H696" s="10">
        <f>VLOOKUP(A696,away!$A$2:$E$405,3,FALSE)</f>
        <v>0.96950000000000003</v>
      </c>
      <c r="I696" s="10">
        <f>VLOOKUP(C696,away!$B$2:$E$405,3,FALSE)</f>
        <v>0.78879999999999995</v>
      </c>
      <c r="J696" s="10">
        <f>VLOOKUP(B696,home!$B$2:$E$405,4,FALSE)</f>
        <v>1.0315000000000001</v>
      </c>
      <c r="K696" s="12">
        <f t="shared" si="950"/>
        <v>0.89103864801599997</v>
      </c>
      <c r="L696" s="12">
        <f t="shared" si="951"/>
        <v>0.78883096040000011</v>
      </c>
      <c r="M696" s="13">
        <f t="shared" si="952"/>
        <v>0.18639827922179292</v>
      </c>
      <c r="N696" s="13">
        <f t="shared" si="953"/>
        <v>0.16608807071029519</v>
      </c>
      <c r="O696" s="13">
        <f t="shared" si="954"/>
        <v>0.14703673361543429</v>
      </c>
      <c r="P696" s="13">
        <f t="shared" si="955"/>
        <v>0.13101541232938529</v>
      </c>
      <c r="Q696" s="13">
        <f t="shared" si="956"/>
        <v>7.3995444988643619E-2</v>
      </c>
      <c r="R696" s="13">
        <f t="shared" si="957"/>
        <v>5.799356389597099E-2</v>
      </c>
      <c r="S696" s="13">
        <f t="shared" si="958"/>
        <v>2.3021991323501412E-2</v>
      </c>
      <c r="T696" s="13">
        <f t="shared" si="959"/>
        <v>5.8369897935617122E-2</v>
      </c>
      <c r="U696" s="13">
        <f t="shared" si="960"/>
        <v>5.1674506767495493E-2</v>
      </c>
      <c r="V696" s="13">
        <f t="shared" si="961"/>
        <v>1.7979634781589188E-3</v>
      </c>
      <c r="W696" s="13">
        <f t="shared" si="962"/>
        <v>2.1977600420674436E-2</v>
      </c>
      <c r="X696" s="13">
        <f t="shared" si="963"/>
        <v>1.7336611647128061E-2</v>
      </c>
      <c r="Y696" s="13">
        <f t="shared" si="964"/>
        <v>6.8378280078429266E-3</v>
      </c>
      <c r="Z696" s="13">
        <f t="shared" si="965"/>
        <v>1.5249039568359192E-2</v>
      </c>
      <c r="AA696" s="13">
        <f t="shared" si="966"/>
        <v>1.3587483600533261E-2</v>
      </c>
      <c r="AB696" s="13">
        <f t="shared" si="967"/>
        <v>6.0534865086793637E-3</v>
      </c>
      <c r="AC696" s="13">
        <f t="shared" si="968"/>
        <v>7.8984408891684144E-5</v>
      </c>
      <c r="AD696" s="13">
        <f t="shared" si="969"/>
        <v>4.8957228413684054E-3</v>
      </c>
      <c r="AE696" s="13">
        <f t="shared" si="970"/>
        <v>3.8618977508088565E-3</v>
      </c>
      <c r="AF696" s="13">
        <f t="shared" si="971"/>
        <v>1.5231922558685748E-3</v>
      </c>
      <c r="AG696" s="13">
        <f t="shared" si="972"/>
        <v>4.0051373669021693E-4</v>
      </c>
      <c r="AH696" s="13">
        <f t="shared" si="973"/>
        <v>3.007228631971596E-3</v>
      </c>
      <c r="AI696" s="13">
        <f t="shared" si="974"/>
        <v>2.6795569345069757E-3</v>
      </c>
      <c r="AJ696" s="13">
        <f t="shared" si="975"/>
        <v>1.1937943941024965E-3</v>
      </c>
      <c r="AK696" s="13">
        <f t="shared" si="976"/>
        <v>3.5457231431005611E-4</v>
      </c>
      <c r="AL696" s="13">
        <f t="shared" si="977"/>
        <v>2.2206588905734717E-6</v>
      </c>
      <c r="AM696" s="13">
        <f t="shared" si="978"/>
        <v>8.7245565232679095E-4</v>
      </c>
      <c r="AN696" s="13">
        <f t="shared" si="979"/>
        <v>6.882200301313511E-4</v>
      </c>
      <c r="AO696" s="13">
        <f t="shared" si="980"/>
        <v>2.714446336675153E-4</v>
      </c>
      <c r="AP696" s="13">
        <f t="shared" si="981"/>
        <v>7.1374643690457447E-5</v>
      </c>
      <c r="AQ696" s="13">
        <f t="shared" si="982"/>
        <v>1.4075632182637837E-5</v>
      </c>
      <c r="AR696" s="13">
        <f t="shared" si="983"/>
        <v>4.7443900998010664E-4</v>
      </c>
      <c r="AS696" s="13">
        <f t="shared" si="984"/>
        <v>4.2274349401872366E-4</v>
      </c>
      <c r="AT696" s="13">
        <f t="shared" si="985"/>
        <v>1.8834039568400176E-4</v>
      </c>
      <c r="AU696" s="13">
        <f t="shared" si="986"/>
        <v>5.5939523845690466E-5</v>
      </c>
      <c r="AV696" s="13">
        <f t="shared" si="987"/>
        <v>1.2461069424530706E-5</v>
      </c>
      <c r="AW696" s="13">
        <f t="shared" si="988"/>
        <v>4.3357061587285363E-8</v>
      </c>
      <c r="AX696" s="13">
        <f t="shared" si="989"/>
        <v>1.2956528415053014E-4</v>
      </c>
      <c r="AY696" s="13">
        <f t="shared" si="990"/>
        <v>1.0220510753096162E-4</v>
      </c>
      <c r="AZ696" s="13">
        <f t="shared" si="991"/>
        <v>4.0311276565716855E-5</v>
      </c>
      <c r="BA696" s="13">
        <f t="shared" si="992"/>
        <v>1.0599594336094818E-5</v>
      </c>
      <c r="BB696" s="13">
        <f t="shared" si="993"/>
        <v>2.0903220449980187E-6</v>
      </c>
      <c r="BC696" s="13">
        <f t="shared" si="994"/>
        <v>3.2978214926021598E-7</v>
      </c>
      <c r="BD696" s="13">
        <f t="shared" si="995"/>
        <v>6.2375363315638748E-5</v>
      </c>
      <c r="BE696" s="13">
        <f t="shared" si="996"/>
        <v>5.5578859398273549E-5</v>
      </c>
      <c r="BF696" s="13">
        <f t="shared" si="997"/>
        <v>2.4761455868254508E-5</v>
      </c>
      <c r="BG696" s="13">
        <f t="shared" si="998"/>
        <v>7.3544713865857815E-6</v>
      </c>
      <c r="BH696" s="13">
        <f t="shared" si="999"/>
        <v>1.6382795602939378E-6</v>
      </c>
      <c r="BI696" s="13">
        <f t="shared" si="1000"/>
        <v>2.9195408089531154E-7</v>
      </c>
      <c r="BJ696" s="14">
        <f t="shared" si="1001"/>
        <v>0.35748945225371376</v>
      </c>
      <c r="BK696" s="14">
        <f t="shared" si="1002"/>
        <v>0.34241705652815174</v>
      </c>
      <c r="BL696" s="14">
        <f t="shared" si="1003"/>
        <v>0.28488685053956764</v>
      </c>
      <c r="BM696" s="14">
        <f t="shared" si="1004"/>
        <v>0.2374127323778005</v>
      </c>
      <c r="BN696" s="14">
        <f t="shared" si="1005"/>
        <v>0.76252750476152231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1.2378</v>
      </c>
      <c r="F697" s="10">
        <f>VLOOKUP(B697,home!$B$2:$E$405,3,FALSE)</f>
        <v>1.4257</v>
      </c>
      <c r="G697" s="10">
        <f>VLOOKUP(C697,away!$B$2:$E$405,4,FALSE)</f>
        <v>1.1108</v>
      </c>
      <c r="H697" s="10">
        <f>VLOOKUP(A697,away!$A$2:$E$405,3,FALSE)</f>
        <v>0.96950000000000003</v>
      </c>
      <c r="I697" s="10">
        <f>VLOOKUP(C697,away!$B$2:$E$405,3,FALSE)</f>
        <v>1.0959000000000001</v>
      </c>
      <c r="J697" s="10">
        <f>VLOOKUP(B697,home!$B$2:$E$405,4,FALSE)</f>
        <v>1.4561999999999999</v>
      </c>
      <c r="K697" s="12">
        <f t="shared" si="950"/>
        <v>1.9602637057679999</v>
      </c>
      <c r="L697" s="12">
        <f t="shared" si="951"/>
        <v>1.5471761678100002</v>
      </c>
      <c r="M697" s="13">
        <f t="shared" si="952"/>
        <v>2.9973552377061629E-2</v>
      </c>
      <c r="N697" s="13">
        <f t="shared" si="953"/>
        <v>5.8756066857690067E-2</v>
      </c>
      <c r="O697" s="13">
        <f t="shared" si="954"/>
        <v>4.6374365902394542E-2</v>
      </c>
      <c r="P697" s="13">
        <f t="shared" si="955"/>
        <v>9.0905986356469098E-2</v>
      </c>
      <c r="Q697" s="13">
        <f t="shared" si="956"/>
        <v>5.7588692677403956E-2</v>
      </c>
      <c r="R697" s="13">
        <f t="shared" si="957"/>
        <v>3.5874656860742773E-2</v>
      </c>
      <c r="S697" s="13">
        <f t="shared" si="958"/>
        <v>6.8926584439210486E-2</v>
      </c>
      <c r="T697" s="13">
        <f t="shared" si="959"/>
        <v>8.909985284581369E-2</v>
      </c>
      <c r="U697" s="13">
        <f t="shared" si="960"/>
        <v>7.0323787800995019E-2</v>
      </c>
      <c r="V697" s="13">
        <f t="shared" si="961"/>
        <v>2.3227288532406506E-2</v>
      </c>
      <c r="W697" s="13">
        <f t="shared" si="962"/>
        <v>3.7629674706047465E-2</v>
      </c>
      <c r="X697" s="13">
        <f t="shared" si="963"/>
        <v>5.8219735907639417E-2</v>
      </c>
      <c r="Y697" s="13">
        <f t="shared" si="964"/>
        <v>4.5038093946245916E-2</v>
      </c>
      <c r="Z697" s="13">
        <f t="shared" si="965"/>
        <v>1.8501471374434243E-2</v>
      </c>
      <c r="AA697" s="13">
        <f t="shared" si="966"/>
        <v>3.6267762838609031E-2</v>
      </c>
      <c r="AB697" s="13">
        <f t="shared" si="967"/>
        <v>3.5547189590963355E-2</v>
      </c>
      <c r="AC697" s="13">
        <f t="shared" si="968"/>
        <v>4.402838934184485E-3</v>
      </c>
      <c r="AD697" s="13">
        <f t="shared" si="969"/>
        <v>1.8441021396530248E-2</v>
      </c>
      <c r="AE697" s="13">
        <f t="shared" si="970"/>
        <v>2.8531508814785892E-2</v>
      </c>
      <c r="AF697" s="13">
        <f t="shared" si="971"/>
        <v>2.2071635234948841E-2</v>
      </c>
      <c r="AG697" s="13">
        <f t="shared" si="972"/>
        <v>1.1382902673369439E-2</v>
      </c>
      <c r="AH697" s="13">
        <f t="shared" si="973"/>
        <v>7.1562588949858983E-3</v>
      </c>
      <c r="AI697" s="13">
        <f t="shared" si="974"/>
        <v>1.4028154580920269E-2</v>
      </c>
      <c r="AJ697" s="13">
        <f t="shared" si="975"/>
        <v>1.3749441141940556E-2</v>
      </c>
      <c r="AK697" s="13">
        <f t="shared" si="976"/>
        <v>8.9841768150464678E-3</v>
      </c>
      <c r="AL697" s="13">
        <f t="shared" si="977"/>
        <v>5.3413010382714226E-4</v>
      </c>
      <c r="AM697" s="13">
        <f t="shared" si="978"/>
        <v>7.2298529881818655E-3</v>
      </c>
      <c r="AN697" s="13">
        <f t="shared" si="979"/>
        <v>1.1185856240084899E-2</v>
      </c>
      <c r="AO697" s="13">
        <f t="shared" si="980"/>
        <v>8.6532450956040684E-3</v>
      </c>
      <c r="AP697" s="13">
        <f t="shared" si="981"/>
        <v>4.4626981953791263E-3</v>
      </c>
      <c r="AQ697" s="13">
        <f t="shared" si="982"/>
        <v>1.7261450730048204E-3</v>
      </c>
      <c r="AR697" s="13">
        <f t="shared" si="983"/>
        <v>2.2143986426001023E-3</v>
      </c>
      <c r="AS697" s="13">
        <f t="shared" si="984"/>
        <v>4.3408052891909044E-3</v>
      </c>
      <c r="AT697" s="13">
        <f t="shared" si="985"/>
        <v>4.2545615311033493E-3</v>
      </c>
      <c r="AU697" s="13">
        <f t="shared" si="986"/>
        <v>2.7800208511262097E-3</v>
      </c>
      <c r="AV697" s="13">
        <f t="shared" si="987"/>
        <v>1.3623934939352436E-3</v>
      </c>
      <c r="AW697" s="13">
        <f t="shared" si="988"/>
        <v>4.4998581230943805E-5</v>
      </c>
      <c r="AX697" s="13">
        <f t="shared" si="989"/>
        <v>2.3620697351285406E-3</v>
      </c>
      <c r="AY697" s="13">
        <f t="shared" si="990"/>
        <v>3.6545380008961583E-3</v>
      </c>
      <c r="AZ697" s="13">
        <f t="shared" si="991"/>
        <v>2.827107049671269E-3</v>
      </c>
      <c r="BA697" s="13">
        <f t="shared" si="992"/>
        <v>1.4580108836996764E-3</v>
      </c>
      <c r="BB697" s="13">
        <f t="shared" si="993"/>
        <v>5.639499229169345E-4</v>
      </c>
      <c r="BC697" s="13">
        <f t="shared" si="994"/>
        <v>1.7450597611507357E-4</v>
      </c>
      <c r="BD697" s="13">
        <f t="shared" si="995"/>
        <v>5.7101080097694845E-4</v>
      </c>
      <c r="BE697" s="13">
        <f t="shared" si="996"/>
        <v>1.1193317487566267E-3</v>
      </c>
      <c r="BF697" s="13">
        <f t="shared" si="997"/>
        <v>1.0970927009007205E-3</v>
      </c>
      <c r="BG697" s="13">
        <f t="shared" si="998"/>
        <v>7.1686366781289037E-4</v>
      </c>
      <c r="BH697" s="13">
        <f t="shared" si="999"/>
        <v>3.5131045749933434E-4</v>
      </c>
      <c r="BI697" s="13">
        <f t="shared" si="1000"/>
        <v>1.3773222785853919E-4</v>
      </c>
      <c r="BJ697" s="14">
        <f t="shared" si="1001"/>
        <v>0.47105716422115734</v>
      </c>
      <c r="BK697" s="14">
        <f t="shared" si="1002"/>
        <v>0.22162491874405549</v>
      </c>
      <c r="BL697" s="14">
        <f t="shared" si="1003"/>
        <v>0.28725131583835878</v>
      </c>
      <c r="BM697" s="14">
        <f t="shared" si="1004"/>
        <v>0.67535200972657905</v>
      </c>
      <c r="BN697" s="14">
        <f t="shared" si="1005"/>
        <v>0.31947332103176207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1.2378</v>
      </c>
      <c r="F698" s="10">
        <f>VLOOKUP(B698,home!$B$2:$E$405,3,FALSE)</f>
        <v>0.80789999999999995</v>
      </c>
      <c r="G698" s="10">
        <f>VLOOKUP(C698,away!$B$2:$E$405,4,FALSE)</f>
        <v>1.0099</v>
      </c>
      <c r="H698" s="10">
        <f>VLOOKUP(A698,away!$A$2:$E$405,3,FALSE)</f>
        <v>0.96950000000000003</v>
      </c>
      <c r="I698" s="10">
        <f>VLOOKUP(C698,away!$B$2:$E$405,3,FALSE)</f>
        <v>0.83809999999999996</v>
      </c>
      <c r="J698" s="10">
        <f>VLOOKUP(B698,home!$B$2:$E$405,4,FALSE)</f>
        <v>0.66739999999999999</v>
      </c>
      <c r="K698" s="12">
        <f t="shared" si="950"/>
        <v>1.0099188043379999</v>
      </c>
      <c r="L698" s="12">
        <f t="shared" si="951"/>
        <v>0.54228782782999996</v>
      </c>
      <c r="M698" s="13">
        <f t="shared" si="952"/>
        <v>0.21178013698185341</v>
      </c>
      <c r="N698" s="13">
        <f t="shared" si="953"/>
        <v>0.21388074272325122</v>
      </c>
      <c r="O698" s="13">
        <f t="shared" si="954"/>
        <v>0.11484579046142912</v>
      </c>
      <c r="P698" s="13">
        <f t="shared" si="955"/>
        <v>0.11598492338605897</v>
      </c>
      <c r="Q698" s="13">
        <f t="shared" si="956"/>
        <v>0.10800109198099461</v>
      </c>
      <c r="R698" s="13">
        <f t="shared" si="957"/>
        <v>3.1139737122373862E-2</v>
      </c>
      <c r="S698" s="13">
        <f t="shared" si="958"/>
        <v>1.5880269326228949E-2</v>
      </c>
      <c r="T698" s="13">
        <f t="shared" si="959"/>
        <v>5.8567677573641591E-2</v>
      </c>
      <c r="U698" s="13">
        <f t="shared" si="960"/>
        <v>3.1448606082027437E-2</v>
      </c>
      <c r="V698" s="13">
        <f t="shared" si="961"/>
        <v>9.6634381056261327E-4</v>
      </c>
      <c r="W698" s="13">
        <f t="shared" si="962"/>
        <v>3.6357444560214815E-2</v>
      </c>
      <c r="X698" s="13">
        <f t="shared" si="963"/>
        <v>1.9716199636008538E-2</v>
      </c>
      <c r="Y698" s="13">
        <f t="shared" si="964"/>
        <v>5.3459275368368531E-3</v>
      </c>
      <c r="Z698" s="13">
        <f t="shared" si="965"/>
        <v>5.6289001344297799E-3</v>
      </c>
      <c r="AA698" s="13">
        <f t="shared" si="966"/>
        <v>5.6847320935013296E-3</v>
      </c>
      <c r="AB698" s="13">
        <f t="shared" si="967"/>
        <v>2.8705589194253588E-3</v>
      </c>
      <c r="AC698" s="13">
        <f t="shared" si="968"/>
        <v>3.307714383357772E-5</v>
      </c>
      <c r="AD698" s="13">
        <f t="shared" si="969"/>
        <v>9.1795167347593128E-3</v>
      </c>
      <c r="AE698" s="13">
        <f t="shared" si="970"/>
        <v>4.9779401906217607E-3</v>
      </c>
      <c r="AF698" s="13">
        <f t="shared" si="971"/>
        <v>1.3497381865199653E-3</v>
      </c>
      <c r="AG698" s="13">
        <f t="shared" si="972"/>
        <v>2.4398219643570517E-4</v>
      </c>
      <c r="AH698" s="13">
        <f t="shared" si="973"/>
        <v>7.6312100674297983E-4</v>
      </c>
      <c r="AI698" s="13">
        <f t="shared" si="974"/>
        <v>7.7069025469508098E-4</v>
      </c>
      <c r="AJ698" s="13">
        <f t="shared" si="975"/>
        <v>3.8916729026830234E-4</v>
      </c>
      <c r="AK698" s="13">
        <f t="shared" si="976"/>
        <v>1.3100912149174108E-4</v>
      </c>
      <c r="AL698" s="13">
        <f t="shared" si="977"/>
        <v>7.2460997486197661E-7</v>
      </c>
      <c r="AM698" s="13">
        <f t="shared" si="978"/>
        <v>1.8541133130337581E-3</v>
      </c>
      <c r="AN698" s="13">
        <f t="shared" si="979"/>
        <v>1.0054630810757612E-3</v>
      </c>
      <c r="AO698" s="13">
        <f t="shared" si="980"/>
        <v>2.7262519509991688E-4</v>
      </c>
      <c r="AP698" s="13">
        <f t="shared" si="981"/>
        <v>4.9280441620821302E-5</v>
      </c>
      <c r="AQ698" s="13">
        <f t="shared" si="982"/>
        <v>6.6810459102645749E-6</v>
      </c>
      <c r="AR698" s="13">
        <f t="shared" si="983"/>
        <v>8.2766246623618703E-5</v>
      </c>
      <c r="AS698" s="13">
        <f t="shared" si="984"/>
        <v>8.3587188829669021E-5</v>
      </c>
      <c r="AT698" s="13">
        <f t="shared" si="985"/>
        <v>4.2208136900416974E-5</v>
      </c>
      <c r="AU698" s="13">
        <f t="shared" si="986"/>
        <v>1.4208930383934576E-5</v>
      </c>
      <c r="AV698" s="13">
        <f t="shared" si="987"/>
        <v>3.5874664960662701E-6</v>
      </c>
      <c r="AW698" s="13">
        <f t="shared" si="988"/>
        <v>1.1023464871645238E-8</v>
      </c>
      <c r="AX698" s="13">
        <f t="shared" si="989"/>
        <v>3.1208398336770324E-4</v>
      </c>
      <c r="AY698" s="13">
        <f t="shared" si="990"/>
        <v>1.6923934544100559E-4</v>
      </c>
      <c r="AZ698" s="13">
        <f t="shared" si="991"/>
        <v>4.5888218511286971E-5</v>
      </c>
      <c r="BA698" s="13">
        <f t="shared" si="992"/>
        <v>8.2948741131580703E-6</v>
      </c>
      <c r="BB698" s="13">
        <f t="shared" si="993"/>
        <v>1.1245523162369465E-6</v>
      </c>
      <c r="BC698" s="13">
        <f t="shared" si="994"/>
        <v>1.2196620657066584E-7</v>
      </c>
      <c r="BD698" s="13">
        <f t="shared" si="995"/>
        <v>7.4805213498607066E-6</v>
      </c>
      <c r="BE698" s="13">
        <f t="shared" si="996"/>
        <v>7.5547191774762056E-6</v>
      </c>
      <c r="BF698" s="13">
        <f t="shared" si="997"/>
        <v>3.8148264794130636E-6</v>
      </c>
      <c r="BG698" s="13">
        <f t="shared" si="998"/>
        <v>1.2842216656152609E-6</v>
      </c>
      <c r="BH698" s="13">
        <f t="shared" si="999"/>
        <v>3.2423990226077965E-7</v>
      </c>
      <c r="BI698" s="13">
        <f t="shared" si="1000"/>
        <v>6.5491194881975336E-8</v>
      </c>
      <c r="BJ698" s="14">
        <f t="shared" si="1001"/>
        <v>0.46134517733598079</v>
      </c>
      <c r="BK698" s="14">
        <f t="shared" si="1002"/>
        <v>0.34481471460395335</v>
      </c>
      <c r="BL698" s="14">
        <f t="shared" si="1003"/>
        <v>0.18829029434095843</v>
      </c>
      <c r="BM698" s="14">
        <f t="shared" si="1004"/>
        <v>0.20427743543738514</v>
      </c>
      <c r="BN698" s="14">
        <f t="shared" si="1005"/>
        <v>0.79563242265596112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1.2378</v>
      </c>
      <c r="F699" s="10">
        <f>VLOOKUP(B699,home!$B$2:$E$405,3,FALSE)</f>
        <v>0.80789999999999995</v>
      </c>
      <c r="G699" s="10">
        <f>VLOOKUP(C699,away!$B$2:$E$405,4,FALSE)</f>
        <v>0.90290000000000004</v>
      </c>
      <c r="H699" s="10">
        <f>VLOOKUP(A699,away!$A$2:$E$405,3,FALSE)</f>
        <v>0.96950000000000003</v>
      </c>
      <c r="I699" s="10">
        <f>VLOOKUP(C699,away!$B$2:$E$405,3,FALSE)</f>
        <v>0.78879999999999995</v>
      </c>
      <c r="J699" s="10">
        <f>VLOOKUP(B699,home!$B$2:$E$405,4,FALSE)</f>
        <v>0.91010000000000002</v>
      </c>
      <c r="K699" s="12">
        <f t="shared" si="950"/>
        <v>0.90291681199799989</v>
      </c>
      <c r="L699" s="12">
        <f t="shared" si="951"/>
        <v>0.69599133016000003</v>
      </c>
      <c r="M699" s="13">
        <f t="shared" si="952"/>
        <v>0.20211708068073755</v>
      </c>
      <c r="N699" s="13">
        <f t="shared" si="953"/>
        <v>0.18249491013859409</v>
      </c>
      <c r="O699" s="13">
        <f t="shared" si="954"/>
        <v>0.14067173583104256</v>
      </c>
      <c r="P699" s="13">
        <f t="shared" si="955"/>
        <v>0.12701487525478977</v>
      </c>
      <c r="Q699" s="13">
        <f t="shared" si="956"/>
        <v>8.23888612341004E-2</v>
      </c>
      <c r="R699" s="13">
        <f t="shared" si="957"/>
        <v>4.8953154268481722E-2</v>
      </c>
      <c r="S699" s="13">
        <f t="shared" si="958"/>
        <v>1.9954744153307117E-2</v>
      </c>
      <c r="T699" s="13">
        <f t="shared" si="959"/>
        <v>5.7341933120689199E-2</v>
      </c>
      <c r="U699" s="13">
        <f t="shared" si="960"/>
        <v>4.4200625989343795E-2</v>
      </c>
      <c r="V699" s="13">
        <f t="shared" si="961"/>
        <v>1.3933339642311924E-3</v>
      </c>
      <c r="W699" s="13">
        <f t="shared" si="962"/>
        <v>2.4796762643213184E-2</v>
      </c>
      <c r="X699" s="13">
        <f t="shared" si="963"/>
        <v>1.7258331815711743E-2</v>
      </c>
      <c r="Y699" s="13">
        <f t="shared" si="964"/>
        <v>6.0058246583799312E-3</v>
      </c>
      <c r="Z699" s="13">
        <f t="shared" si="965"/>
        <v>1.1356990318282762E-2</v>
      </c>
      <c r="AA699" s="13">
        <f t="shared" si="966"/>
        <v>1.0254417492076021E-2</v>
      </c>
      <c r="AB699" s="13">
        <f t="shared" si="967"/>
        <v>4.6294429754209021E-3</v>
      </c>
      <c r="AC699" s="13">
        <f t="shared" si="968"/>
        <v>5.4725131053691528E-5</v>
      </c>
      <c r="AD699" s="13">
        <f t="shared" si="969"/>
        <v>5.5973534684202846E-3</v>
      </c>
      <c r="AE699" s="13">
        <f t="shared" si="970"/>
        <v>3.8957094858615236E-3</v>
      </c>
      <c r="AF699" s="13">
        <f t="shared" si="971"/>
        <v>1.3556900134908457E-3</v>
      </c>
      <c r="AG699" s="13">
        <f t="shared" si="972"/>
        <v>3.1451616525804074E-4</v>
      </c>
      <c r="AH699" s="13">
        <f t="shared" si="973"/>
        <v>1.9760916995589647E-3</v>
      </c>
      <c r="AI699" s="13">
        <f t="shared" si="974"/>
        <v>1.78424641758149E-3</v>
      </c>
      <c r="AJ699" s="13">
        <f t="shared" si="975"/>
        <v>8.0551304359076533E-4</v>
      </c>
      <c r="AK699" s="13">
        <f t="shared" si="976"/>
        <v>2.424370897805933E-4</v>
      </c>
      <c r="AL699" s="13">
        <f t="shared" si="977"/>
        <v>1.3756196498931721E-6</v>
      </c>
      <c r="AM699" s="13">
        <f t="shared" si="978"/>
        <v>1.0107889098663987E-3</v>
      </c>
      <c r="AN699" s="13">
        <f t="shared" si="979"/>
        <v>7.0350031788889112E-4</v>
      </c>
      <c r="AO699" s="13">
        <f t="shared" si="980"/>
        <v>2.4481506100773603E-4</v>
      </c>
      <c r="AP699" s="13">
        <f t="shared" si="981"/>
        <v>5.6796386651325272E-5</v>
      </c>
      <c r="AQ699" s="13">
        <f t="shared" si="982"/>
        <v>9.8824481734343837E-6</v>
      </c>
      <c r="AR699" s="13">
        <f t="shared" si="983"/>
        <v>2.7506853809883589E-4</v>
      </c>
      <c r="AS699" s="13">
        <f t="shared" si="984"/>
        <v>2.4836400750115128E-4</v>
      </c>
      <c r="AT699" s="13">
        <f t="shared" si="985"/>
        <v>1.1212601893399339E-4</v>
      </c>
      <c r="AU699" s="13">
        <f t="shared" si="986"/>
        <v>3.3746822519302903E-5</v>
      </c>
      <c r="AV699" s="13">
        <f t="shared" si="987"/>
        <v>7.61764335104782E-6</v>
      </c>
      <c r="AW699" s="13">
        <f t="shared" si="988"/>
        <v>2.4013056310500487E-8</v>
      </c>
      <c r="AX699" s="13">
        <f t="shared" si="989"/>
        <v>1.5210971668325033E-4</v>
      </c>
      <c r="AY699" s="13">
        <f t="shared" si="990"/>
        <v>1.0586704404463614E-4</v>
      </c>
      <c r="AZ699" s="13">
        <f t="shared" si="991"/>
        <v>3.6841272402366799E-5</v>
      </c>
      <c r="BA699" s="13">
        <f t="shared" si="992"/>
        <v>8.5470687280367247E-6</v>
      </c>
      <c r="BB699" s="13">
        <f t="shared" si="993"/>
        <v>1.4871714332488047E-6</v>
      </c>
      <c r="BC699" s="13">
        <f t="shared" si="994"/>
        <v>2.0701168480055791E-7</v>
      </c>
      <c r="BD699" s="13">
        <f t="shared" si="995"/>
        <v>3.1907552952762569E-5</v>
      </c>
      <c r="BE699" s="13">
        <f t="shared" si="996"/>
        <v>2.8809865990765742E-5</v>
      </c>
      <c r="BF699" s="13">
        <f t="shared" si="997"/>
        <v>1.3006456177235899E-5</v>
      </c>
      <c r="BG699" s="13">
        <f t="shared" si="998"/>
        <v>3.9145826489805113E-6</v>
      </c>
      <c r="BH699" s="13">
        <f t="shared" si="999"/>
        <v>8.8363562143004195E-7</v>
      </c>
      <c r="BI699" s="13">
        <f t="shared" si="1000"/>
        <v>1.5956989165389704E-7</v>
      </c>
      <c r="BJ699" s="14">
        <f t="shared" si="1001"/>
        <v>0.38378073515228339</v>
      </c>
      <c r="BK699" s="14">
        <f t="shared" si="1002"/>
        <v>0.35064200184781391</v>
      </c>
      <c r="BL699" s="14">
        <f t="shared" si="1003"/>
        <v>0.254273269500564</v>
      </c>
      <c r="BM699" s="14">
        <f t="shared" si="1004"/>
        <v>0.21630653638020947</v>
      </c>
      <c r="BN699" s="14">
        <f t="shared" si="1005"/>
        <v>0.78364061740774604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1.2378</v>
      </c>
      <c r="F700" s="10">
        <f>VLOOKUP(B700,home!$B$2:$E$405,3,FALSE)</f>
        <v>0.59240000000000004</v>
      </c>
      <c r="G700" s="10">
        <f>VLOOKUP(C700,away!$B$2:$E$405,4,FALSE)</f>
        <v>0.85540000000000005</v>
      </c>
      <c r="H700" s="10">
        <f>VLOOKUP(A700,away!$A$2:$E$405,3,FALSE)</f>
        <v>0.96950000000000003</v>
      </c>
      <c r="I700" s="10">
        <f>VLOOKUP(C700,away!$B$2:$E$405,3,FALSE)</f>
        <v>0.91010000000000002</v>
      </c>
      <c r="J700" s="10">
        <f>VLOOKUP(B700,home!$B$2:$E$405,4,FALSE)</f>
        <v>0.75639999999999996</v>
      </c>
      <c r="K700" s="12">
        <f t="shared" si="950"/>
        <v>0.62724148468800012</v>
      </c>
      <c r="L700" s="12">
        <f t="shared" si="951"/>
        <v>0.66740345097999998</v>
      </c>
      <c r="M700" s="13">
        <f t="shared" si="952"/>
        <v>0.27399513296096922</v>
      </c>
      <c r="N700" s="13">
        <f t="shared" si="953"/>
        <v>0.17186111399572432</v>
      </c>
      <c r="O700" s="13">
        <f t="shared" si="954"/>
        <v>0.18286529728987477</v>
      </c>
      <c r="P700" s="13">
        <f t="shared" si="955"/>
        <v>0.11470070057001357</v>
      </c>
      <c r="Q700" s="13">
        <f t="shared" si="956"/>
        <v>5.389921015140587E-2</v>
      </c>
      <c r="R700" s="13">
        <f t="shared" si="957"/>
        <v>6.1022465237873018E-2</v>
      </c>
      <c r="S700" s="13">
        <f t="shared" si="958"/>
        <v>1.2004091613851792E-2</v>
      </c>
      <c r="T700" s="13">
        <f t="shared" si="959"/>
        <v>3.597251886014452E-2</v>
      </c>
      <c r="U700" s="13">
        <f t="shared" si="960"/>
        <v>3.8275821695125348E-2</v>
      </c>
      <c r="V700" s="13">
        <f t="shared" si="961"/>
        <v>5.5835449132739137E-4</v>
      </c>
      <c r="W700" s="13">
        <f t="shared" si="962"/>
        <v>1.1269273532959451E-2</v>
      </c>
      <c r="X700" s="13">
        <f t="shared" si="963"/>
        <v>7.5211520459347132E-3</v>
      </c>
      <c r="Y700" s="13">
        <f t="shared" si="964"/>
        <v>2.5098214154010571E-3</v>
      </c>
      <c r="Z700" s="13">
        <f t="shared" si="965"/>
        <v>1.3575534629021183E-2</v>
      </c>
      <c r="AA700" s="13">
        <f t="shared" si="966"/>
        <v>8.5151384961406045E-3</v>
      </c>
      <c r="AB700" s="13">
        <f t="shared" si="967"/>
        <v>2.6705240563215885E-3</v>
      </c>
      <c r="AC700" s="13">
        <f t="shared" si="968"/>
        <v>1.4608756602162982E-5</v>
      </c>
      <c r="AD700" s="13">
        <f t="shared" si="969"/>
        <v>1.7671389655421674E-3</v>
      </c>
      <c r="AE700" s="13">
        <f t="shared" si="970"/>
        <v>1.1793946439640696E-3</v>
      </c>
      <c r="AF700" s="13">
        <f t="shared" si="971"/>
        <v>3.9356602772447423E-4</v>
      </c>
      <c r="AG700" s="13">
        <f t="shared" si="972"/>
        <v>8.7555775030601489E-5</v>
      </c>
      <c r="AH700" s="13">
        <f t="shared" si="973"/>
        <v>2.2650896650768071E-3</v>
      </c>
      <c r="AI700" s="13">
        <f t="shared" si="974"/>
        <v>1.4207582044742212E-3</v>
      </c>
      <c r="AJ700" s="13">
        <f t="shared" si="975"/>
        <v>4.4557924277853386E-4</v>
      </c>
      <c r="AK700" s="13">
        <f t="shared" si="976"/>
        <v>9.3161928595520828E-5</v>
      </c>
      <c r="AL700" s="13">
        <f t="shared" si="977"/>
        <v>2.4462253743224003E-7</v>
      </c>
      <c r="AM700" s="13">
        <f t="shared" si="978"/>
        <v>2.216845736793372E-4</v>
      </c>
      <c r="AN700" s="13">
        <f t="shared" si="979"/>
        <v>1.4795304950261971E-4</v>
      </c>
      <c r="AO700" s="13">
        <f t="shared" si="980"/>
        <v>4.9372187910531578E-5</v>
      </c>
      <c r="AP700" s="13">
        <f t="shared" si="981"/>
        <v>1.0983722864640605E-5</v>
      </c>
      <c r="AQ700" s="13">
        <f t="shared" si="982"/>
        <v>1.8326436361172672E-6</v>
      </c>
      <c r="AR700" s="13">
        <f t="shared" si="983"/>
        <v>3.0234573185027882E-4</v>
      </c>
      <c r="AS700" s="13">
        <f t="shared" si="984"/>
        <v>1.8964378573484885E-4</v>
      </c>
      <c r="AT700" s="13">
        <f t="shared" si="985"/>
        <v>5.9476224863089782E-5</v>
      </c>
      <c r="AU700" s="13">
        <f t="shared" si="986"/>
        <v>1.2435318528920597E-5</v>
      </c>
      <c r="AV700" s="13">
        <f t="shared" si="987"/>
        <v>1.9499869141620879E-6</v>
      </c>
      <c r="AW700" s="13">
        <f t="shared" si="988"/>
        <v>2.8445736847256345E-9</v>
      </c>
      <c r="AX700" s="13">
        <f t="shared" si="989"/>
        <v>2.3174960187842297E-5</v>
      </c>
      <c r="AY700" s="13">
        <f t="shared" si="990"/>
        <v>1.5467048405690053E-5</v>
      </c>
      <c r="AZ700" s="13">
        <f t="shared" si="991"/>
        <v>5.1613807412161236E-6</v>
      </c>
      <c r="BA700" s="13">
        <f t="shared" si="992"/>
        <v>1.1482411061697841E-6</v>
      </c>
      <c r="BB700" s="13">
        <f t="shared" si="993"/>
        <v>1.9158501920370154E-7</v>
      </c>
      <c r="BC700" s="13">
        <f t="shared" si="994"/>
        <v>2.557290059452401E-8</v>
      </c>
      <c r="BD700" s="13">
        <f t="shared" si="995"/>
        <v>3.3631097470991616E-5</v>
      </c>
      <c r="BE700" s="13">
        <f t="shared" si="996"/>
        <v>2.1094819509391624E-5</v>
      </c>
      <c r="BF700" s="13">
        <f t="shared" si="997"/>
        <v>6.6157729541480954E-6</v>
      </c>
      <c r="BG700" s="13">
        <f t="shared" si="998"/>
        <v>1.3832290833728564E-6</v>
      </c>
      <c r="BH700" s="13">
        <f t="shared" si="999"/>
        <v>2.1690466597960295E-7</v>
      </c>
      <c r="BI700" s="13">
        <f t="shared" si="1000"/>
        <v>2.7210320944960186E-8</v>
      </c>
      <c r="BJ700" s="14">
        <f t="shared" si="1001"/>
        <v>0.2869377403797852</v>
      </c>
      <c r="BK700" s="14">
        <f t="shared" si="1002"/>
        <v>0.40128860006370731</v>
      </c>
      <c r="BL700" s="14">
        <f t="shared" si="1003"/>
        <v>0.29820265589815659</v>
      </c>
      <c r="BM700" s="14">
        <f t="shared" si="1004"/>
        <v>0.14164514656097749</v>
      </c>
      <c r="BN700" s="14">
        <f t="shared" si="1005"/>
        <v>0.85834392020586081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1.4778</v>
      </c>
      <c r="F701" s="10">
        <f>VLOOKUP(B701,home!$B$2:$E$405,3,FALSE)</f>
        <v>0.9304</v>
      </c>
      <c r="G701" s="10">
        <f>VLOOKUP(C701,away!$B$2:$E$405,4,FALSE)</f>
        <v>0.67669999999999997</v>
      </c>
      <c r="H701" s="10">
        <f>VLOOKUP(A701,away!$A$2:$E$405,3,FALSE)</f>
        <v>1.2444</v>
      </c>
      <c r="I701" s="10">
        <f>VLOOKUP(C701,away!$B$2:$E$405,3,FALSE)</f>
        <v>1.1479999999999999</v>
      </c>
      <c r="J701" s="10">
        <f>VLOOKUP(B701,home!$B$2:$E$405,4,FALSE)</f>
        <v>0.60270000000000001</v>
      </c>
      <c r="K701" s="12">
        <f t="shared" si="950"/>
        <v>0.930425362704</v>
      </c>
      <c r="L701" s="12">
        <f t="shared" si="951"/>
        <v>0.86099986224000002</v>
      </c>
      <c r="M701" s="13">
        <f t="shared" si="952"/>
        <v>0.16672238335831666</v>
      </c>
      <c r="N701" s="13">
        <f t="shared" si="953"/>
        <v>0.15512273400703708</v>
      </c>
      <c r="O701" s="13">
        <f t="shared" si="954"/>
        <v>0.14354794910383512</v>
      </c>
      <c r="P701" s="13">
        <f t="shared" si="955"/>
        <v>0.1335606526103511</v>
      </c>
      <c r="Q701" s="13">
        <f t="shared" si="956"/>
        <v>7.2165063026066803E-2</v>
      </c>
      <c r="R701" s="13">
        <f t="shared" si="957"/>
        <v>6.1797382201618269E-2</v>
      </c>
      <c r="S701" s="13">
        <f t="shared" si="958"/>
        <v>2.6748729784177843E-2</v>
      </c>
      <c r="T701" s="13">
        <f t="shared" si="959"/>
        <v>6.2134109323984436E-2</v>
      </c>
      <c r="U701" s="13">
        <f t="shared" si="960"/>
        <v>5.7497851749098383E-2</v>
      </c>
      <c r="V701" s="13">
        <f t="shared" si="961"/>
        <v>2.3809225948681219E-3</v>
      </c>
      <c r="W701" s="13">
        <f t="shared" si="962"/>
        <v>2.2381401646861743E-2</v>
      </c>
      <c r="X701" s="13">
        <f t="shared" si="963"/>
        <v>1.9270383734686071E-2</v>
      </c>
      <c r="Y701" s="13">
        <f t="shared" si="964"/>
        <v>8.2958988704383198E-3</v>
      </c>
      <c r="Z701" s="13">
        <f t="shared" si="965"/>
        <v>1.7735845854128653E-2</v>
      </c>
      <c r="AA701" s="13">
        <f t="shared" si="966"/>
        <v>1.6501880811689885E-2</v>
      </c>
      <c r="AB701" s="13">
        <f t="shared" si="967"/>
        <v>7.6768842197573704E-3</v>
      </c>
      <c r="AC701" s="13">
        <f t="shared" si="968"/>
        <v>1.1920923917796716E-4</v>
      </c>
      <c r="AD701" s="13">
        <f t="shared" si="969"/>
        <v>5.2060559362763085E-3</v>
      </c>
      <c r="AE701" s="13">
        <f t="shared" si="970"/>
        <v>4.4824134439476358E-3</v>
      </c>
      <c r="AF701" s="13">
        <f t="shared" si="971"/>
        <v>1.9296786788708187E-3</v>
      </c>
      <c r="AG701" s="13">
        <f t="shared" si="972"/>
        <v>5.5381769222508006E-4</v>
      </c>
      <c r="AH701" s="13">
        <f t="shared" si="973"/>
        <v>3.8176402092786614E-3</v>
      </c>
      <c r="AI701" s="13">
        <f t="shared" si="974"/>
        <v>3.5520292763914726E-3</v>
      </c>
      <c r="AJ701" s="13">
        <f t="shared" si="975"/>
        <v>1.6524490639108812E-3</v>
      </c>
      <c r="AK701" s="13">
        <f t="shared" si="976"/>
        <v>5.1249350654638908E-4</v>
      </c>
      <c r="AL701" s="13">
        <f t="shared" si="977"/>
        <v>3.8199223070304112E-6</v>
      </c>
      <c r="AM701" s="13">
        <f t="shared" si="978"/>
        <v>9.6876929655343976E-4</v>
      </c>
      <c r="AN701" s="13">
        <f t="shared" si="979"/>
        <v>8.3411023087485341E-4</v>
      </c>
      <c r="AO701" s="13">
        <f t="shared" si="980"/>
        <v>3.5908439693811158E-4</v>
      </c>
      <c r="AP701" s="13">
        <f t="shared" si="981"/>
        <v>1.0305720543208253E-4</v>
      </c>
      <c r="AQ701" s="13">
        <f t="shared" si="982"/>
        <v>2.2183059919965607E-5</v>
      </c>
      <c r="AR701" s="13">
        <f t="shared" si="983"/>
        <v>6.5739753885416246E-4</v>
      </c>
      <c r="AS701" s="13">
        <f t="shared" si="984"/>
        <v>6.1165934352910096E-4</v>
      </c>
      <c r="AT701" s="13">
        <f t="shared" si="985"/>
        <v>2.8455168327717715E-4</v>
      </c>
      <c r="AU701" s="13">
        <f t="shared" si="986"/>
        <v>8.8251367707067112E-5</v>
      </c>
      <c r="AV701" s="13">
        <f t="shared" si="987"/>
        <v>2.0527827701992989E-5</v>
      </c>
      <c r="AW701" s="13">
        <f t="shared" si="988"/>
        <v>8.5003469368751245E-8</v>
      </c>
      <c r="AX701" s="13">
        <f t="shared" si="989"/>
        <v>1.5022792068703877E-4</v>
      </c>
      <c r="AY701" s="13">
        <f t="shared" si="990"/>
        <v>1.2934621901614205E-4</v>
      </c>
      <c r="AZ701" s="13">
        <f t="shared" si="991"/>
        <v>5.5683538377081565E-5</v>
      </c>
      <c r="BA701" s="13">
        <f t="shared" si="992"/>
        <v>1.5981172957234328E-5</v>
      </c>
      <c r="BB701" s="13">
        <f t="shared" si="993"/>
        <v>3.4399469286530923E-6</v>
      </c>
      <c r="BC701" s="13">
        <f t="shared" si="994"/>
        <v>5.9235876633664484E-7</v>
      </c>
      <c r="BD701" s="13">
        <f t="shared" si="995"/>
        <v>9.4336531731724813E-5</v>
      </c>
      <c r="BE701" s="13">
        <f t="shared" si="996"/>
        <v>8.7773101752727461E-5</v>
      </c>
      <c r="BF701" s="13">
        <f t="shared" si="997"/>
        <v>4.083316001696827E-5</v>
      </c>
      <c r="BG701" s="13">
        <f t="shared" si="998"/>
        <v>1.2664069239712726E-5</v>
      </c>
      <c r="BH701" s="13">
        <f t="shared" si="999"/>
        <v>2.9457428039170694E-6</v>
      </c>
      <c r="BI701" s="13">
        <f t="shared" si="1000"/>
        <v>5.4815876335344781E-7</v>
      </c>
      <c r="BJ701" s="14">
        <f t="shared" si="1001"/>
        <v>0.35418403170684526</v>
      </c>
      <c r="BK701" s="14">
        <f t="shared" si="1002"/>
        <v>0.32966506372821491</v>
      </c>
      <c r="BL701" s="14">
        <f t="shared" si="1003"/>
        <v>0.29845804866750442</v>
      </c>
      <c r="BM701" s="14">
        <f t="shared" si="1004"/>
        <v>0.26699756443392136</v>
      </c>
      <c r="BN701" s="14">
        <f t="shared" si="1005"/>
        <v>0.73291616430722506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1.4778</v>
      </c>
      <c r="F702" s="10">
        <f>VLOOKUP(B702,home!$B$2:$E$405,3,FALSE)</f>
        <v>0.48330000000000001</v>
      </c>
      <c r="G702" s="10">
        <f>VLOOKUP(C702,away!$B$2:$E$405,4,FALSE)</f>
        <v>1.1599999999999999</v>
      </c>
      <c r="H702" s="10">
        <f>VLOOKUP(A702,away!$A$2:$E$405,3,FALSE)</f>
        <v>1.2444</v>
      </c>
      <c r="I702" s="10">
        <f>VLOOKUP(C702,away!$B$2:$E$405,3,FALSE)</f>
        <v>1.4923999999999999</v>
      </c>
      <c r="J702" s="10">
        <f>VLOOKUP(B702,home!$B$2:$E$405,4,FALSE)</f>
        <v>1.4923999999999999</v>
      </c>
      <c r="K702" s="12">
        <f t="shared" si="950"/>
        <v>0.82849605839999996</v>
      </c>
      <c r="L702" s="12">
        <f t="shared" si="951"/>
        <v>2.7715995565439995</v>
      </c>
      <c r="M702" s="13">
        <f t="shared" si="952"/>
        <v>2.7321110015996634E-2</v>
      </c>
      <c r="N702" s="13">
        <f t="shared" si="953"/>
        <v>2.2635431959365966E-2</v>
      </c>
      <c r="O702" s="13">
        <f t="shared" si="954"/>
        <v>7.57231764046261E-2</v>
      </c>
      <c r="P702" s="13">
        <f t="shared" si="955"/>
        <v>6.2736353180760596E-2</v>
      </c>
      <c r="Q702" s="13">
        <f t="shared" si="956"/>
        <v>9.3766830792580465E-3</v>
      </c>
      <c r="R702" s="13">
        <f t="shared" si="957"/>
        <v>0.10493716107158238</v>
      </c>
      <c r="S702" s="13">
        <f t="shared" si="958"/>
        <v>3.6014733736263578E-2</v>
      </c>
      <c r="T702" s="13">
        <f t="shared" si="959"/>
        <v>2.5988410664325227E-2</v>
      </c>
      <c r="U702" s="13">
        <f t="shared" si="960"/>
        <v>8.6940024327491913E-2</v>
      </c>
      <c r="V702" s="13">
        <f t="shared" si="961"/>
        <v>9.1887963965770914E-3</v>
      </c>
      <c r="W702" s="13">
        <f t="shared" si="962"/>
        <v>2.5895149906770888E-3</v>
      </c>
      <c r="X702" s="13">
        <f t="shared" si="963"/>
        <v>7.1770985998246594E-3</v>
      </c>
      <c r="Y702" s="13">
        <f t="shared" si="964"/>
        <v>9.9460216482732938E-3</v>
      </c>
      <c r="Z702" s="13">
        <f t="shared" si="965"/>
        <v>9.6947929696994645E-2</v>
      </c>
      <c r="AA702" s="13">
        <f t="shared" si="966"/>
        <v>8.0320977624000353E-2</v>
      </c>
      <c r="AB702" s="13">
        <f t="shared" si="967"/>
        <v>3.3272806684159446E-2</v>
      </c>
      <c r="AC702" s="13">
        <f t="shared" si="968"/>
        <v>1.3187412034692085E-3</v>
      </c>
      <c r="AD702" s="13">
        <f t="shared" si="969"/>
        <v>5.3635074073592008E-4</v>
      </c>
      <c r="AE702" s="13">
        <f t="shared" si="970"/>
        <v>1.4865494751757219E-3</v>
      </c>
      <c r="AF702" s="13">
        <f t="shared" si="971"/>
        <v>2.060059933088873E-3</v>
      </c>
      <c r="AG702" s="13">
        <f t="shared" si="972"/>
        <v>1.9032203990010607E-3</v>
      </c>
      <c r="AH702" s="13">
        <f t="shared" si="973"/>
        <v>6.7175209739012309E-2</v>
      </c>
      <c r="AI702" s="13">
        <f t="shared" si="974"/>
        <v>5.5654396490964986E-2</v>
      </c>
      <c r="AJ702" s="13">
        <f t="shared" si="975"/>
        <v>2.3054724062697637E-2</v>
      </c>
      <c r="AK702" s="13">
        <f t="shared" si="976"/>
        <v>6.366916004481543E-3</v>
      </c>
      <c r="AL702" s="13">
        <f t="shared" si="977"/>
        <v>1.211268705355309E-4</v>
      </c>
      <c r="AM702" s="13">
        <f t="shared" si="978"/>
        <v>8.8872894923926047E-5</v>
      </c>
      <c r="AN702" s="13">
        <f t="shared" si="979"/>
        <v>2.4632007615993493E-4</v>
      </c>
      <c r="AO702" s="13">
        <f t="shared" si="980"/>
        <v>3.413503069263799E-4</v>
      </c>
      <c r="AP702" s="13">
        <f t="shared" si="981"/>
        <v>3.1536211976777086E-4</v>
      </c>
      <c r="AQ702" s="13">
        <f t="shared" si="982"/>
        <v>2.1851437782478239E-4</v>
      </c>
      <c r="AR702" s="13">
        <f t="shared" si="983"/>
        <v>3.7236556304679314E-2</v>
      </c>
      <c r="AS702" s="13">
        <f t="shared" si="984"/>
        <v>3.0850340126816478E-2</v>
      </c>
      <c r="AT702" s="13">
        <f t="shared" si="985"/>
        <v>1.2779692597683403E-2</v>
      </c>
      <c r="AU702" s="13">
        <f t="shared" si="986"/>
        <v>3.5293083149147858E-3</v>
      </c>
      <c r="AV702" s="13">
        <f t="shared" si="987"/>
        <v>7.3100450694631137E-4</v>
      </c>
      <c r="AW702" s="13">
        <f t="shared" si="988"/>
        <v>7.7260751089827288E-6</v>
      </c>
      <c r="AX702" s="13">
        <f t="shared" si="989"/>
        <v>1.2271807190511677E-5</v>
      </c>
      <c r="AY702" s="13">
        <f t="shared" si="990"/>
        <v>3.4012535367215633E-5</v>
      </c>
      <c r="AZ702" s="13">
        <f t="shared" si="991"/>
        <v>4.7134563970355977E-5</v>
      </c>
      <c r="BA702" s="13">
        <f t="shared" si="992"/>
        <v>4.3546045532711132E-5</v>
      </c>
      <c r="BB702" s="13">
        <f t="shared" si="993"/>
        <v>3.0173050121926751E-5</v>
      </c>
      <c r="BC702" s="13">
        <f t="shared" si="994"/>
        <v>1.6725522467502401E-5</v>
      </c>
      <c r="BD702" s="13">
        <f t="shared" si="995"/>
        <v>1.7200803823545815E-2</v>
      </c>
      <c r="BE702" s="13">
        <f t="shared" si="996"/>
        <v>1.4250798169119356E-2</v>
      </c>
      <c r="BF702" s="13">
        <f t="shared" si="997"/>
        <v>5.903365056084661E-3</v>
      </c>
      <c r="BG702" s="13">
        <f t="shared" si="998"/>
        <v>1.6303048934208123E-3</v>
      </c>
      <c r="BH702" s="13">
        <f t="shared" si="999"/>
        <v>3.3767529454734372E-4</v>
      </c>
      <c r="BI702" s="13">
        <f t="shared" si="1000"/>
        <v>5.5952530110306667E-5</v>
      </c>
      <c r="BJ702" s="14">
        <f t="shared" si="1001"/>
        <v>8.5093624789978894E-2</v>
      </c>
      <c r="BK702" s="14">
        <f t="shared" si="1002"/>
        <v>0.13673487393896985</v>
      </c>
      <c r="BL702" s="14">
        <f t="shared" si="1003"/>
        <v>0.6579511940268854</v>
      </c>
      <c r="BM702" s="14">
        <f t="shared" si="1004"/>
        <v>0.67397142028098078</v>
      </c>
      <c r="BN702" s="14">
        <f t="shared" si="1005"/>
        <v>0.30272991571158969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1.4778</v>
      </c>
      <c r="F703" s="10">
        <f>VLOOKUP(B703,home!$B$2:$E$405,3,FALSE)</f>
        <v>0.84589999999999999</v>
      </c>
      <c r="G703" s="10">
        <f>VLOOKUP(C703,away!$B$2:$E$405,4,FALSE)</f>
        <v>0.4229</v>
      </c>
      <c r="H703" s="10">
        <f>VLOOKUP(A703,away!$A$2:$E$405,3,FALSE)</f>
        <v>1.2444</v>
      </c>
      <c r="I703" s="10">
        <f>VLOOKUP(C703,away!$B$2:$E$405,3,FALSE)</f>
        <v>1.8081</v>
      </c>
      <c r="J703" s="10">
        <f>VLOOKUP(B703,home!$B$2:$E$405,4,FALSE)</f>
        <v>1.5067999999999999</v>
      </c>
      <c r="K703" s="12">
        <f t="shared" si="950"/>
        <v>0.52865503435799999</v>
      </c>
      <c r="L703" s="12">
        <f t="shared" si="951"/>
        <v>3.3902994575519996</v>
      </c>
      <c r="M703" s="13">
        <f t="shared" si="952"/>
        <v>1.9861849617243167E-2</v>
      </c>
      <c r="N703" s="13">
        <f t="shared" si="953"/>
        <v>1.0500066791817116E-2</v>
      </c>
      <c r="O703" s="13">
        <f t="shared" si="954"/>
        <v>6.7337617983318901E-2</v>
      </c>
      <c r="P703" s="13">
        <f t="shared" si="955"/>
        <v>3.5598370748557331E-2</v>
      </c>
      <c r="Q703" s="13">
        <f t="shared" si="956"/>
        <v>2.7754565852946855E-3</v>
      </c>
      <c r="R703" s="13">
        <f t="shared" si="957"/>
        <v>0.11414734486084492</v>
      </c>
      <c r="S703" s="13">
        <f t="shared" si="958"/>
        <v>1.5950729971940501E-2</v>
      </c>
      <c r="T703" s="13">
        <f t="shared" si="959"/>
        <v>9.4096289555836987E-3</v>
      </c>
      <c r="U703" s="13">
        <f t="shared" si="960"/>
        <v>6.0344568519284443E-2</v>
      </c>
      <c r="V703" s="13">
        <f t="shared" si="961"/>
        <v>3.1764972670594227E-3</v>
      </c>
      <c r="W703" s="13">
        <f t="shared" si="962"/>
        <v>4.8908636548603305E-4</v>
      </c>
      <c r="X703" s="13">
        <f t="shared" si="963"/>
        <v>1.6581492396033771E-3</v>
      </c>
      <c r="Y703" s="13">
        <f t="shared" si="964"/>
        <v>2.8108112337837947E-3</v>
      </c>
      <c r="Z703" s="13">
        <f t="shared" si="965"/>
        <v>0.12899789378757454</v>
      </c>
      <c r="AA703" s="13">
        <f t="shared" si="966"/>
        <v>6.8195385972379854E-2</v>
      </c>
      <c r="AB703" s="13">
        <f t="shared" si="967"/>
        <v>1.8025917057142769E-2</v>
      </c>
      <c r="AC703" s="13">
        <f t="shared" si="968"/>
        <v>3.5582703012837453E-4</v>
      </c>
      <c r="AD703" s="13">
        <f t="shared" si="969"/>
        <v>6.4639492337512043E-5</v>
      </c>
      <c r="AE703" s="13">
        <f t="shared" si="970"/>
        <v>2.191472358083037E-4</v>
      </c>
      <c r="AF703" s="13">
        <f t="shared" si="971"/>
        <v>3.714873773424561E-4</v>
      </c>
      <c r="AG703" s="13">
        <f t="shared" si="972"/>
        <v>4.1981781796384803E-4</v>
      </c>
      <c r="AH703" s="13">
        <f t="shared" si="973"/>
        <v>0.1093353723333411</v>
      </c>
      <c r="AI703" s="13">
        <f t="shared" si="974"/>
        <v>5.7800695017427163E-2</v>
      </c>
      <c r="AJ703" s="13">
        <f t="shared" si="975"/>
        <v>1.5278314205177118E-2</v>
      </c>
      <c r="AK703" s="13">
        <f t="shared" si="976"/>
        <v>2.6923192403567426E-3</v>
      </c>
      <c r="AL703" s="13">
        <f t="shared" si="977"/>
        <v>2.5509935449055374E-5</v>
      </c>
      <c r="AM703" s="13">
        <f t="shared" si="978"/>
        <v>6.8343986085142237E-6</v>
      </c>
      <c r="AN703" s="13">
        <f t="shared" si="979"/>
        <v>2.3170657895139913E-5</v>
      </c>
      <c r="AO703" s="13">
        <f t="shared" si="980"/>
        <v>3.9277734446507907E-5</v>
      </c>
      <c r="AP703" s="13">
        <f t="shared" si="981"/>
        <v>4.4387760595955752E-5</v>
      </c>
      <c r="AQ703" s="13">
        <f t="shared" si="982"/>
        <v>3.7621950167604201E-5</v>
      </c>
      <c r="AR703" s="13">
        <f t="shared" si="983"/>
        <v>7.4135930702594444E-2</v>
      </c>
      <c r="AS703" s="13">
        <f t="shared" si="984"/>
        <v>3.9192332992742371E-2</v>
      </c>
      <c r="AT703" s="13">
        <f t="shared" si="985"/>
        <v>1.0359612072424198E-2</v>
      </c>
      <c r="AU703" s="13">
        <f t="shared" si="986"/>
        <v>1.825553692027655E-3</v>
      </c>
      <c r="AV703" s="13">
        <f t="shared" si="987"/>
        <v>2.412720374453134E-4</v>
      </c>
      <c r="AW703" s="13">
        <f t="shared" si="988"/>
        <v>1.2700396843801709E-6</v>
      </c>
      <c r="AX703" s="13">
        <f t="shared" si="989"/>
        <v>6.0217320520005873E-7</v>
      </c>
      <c r="AY703" s="13">
        <f t="shared" si="990"/>
        <v>2.0415474909421077E-6</v>
      </c>
      <c r="AZ703" s="13">
        <f t="shared" si="991"/>
        <v>3.4607286755538373E-6</v>
      </c>
      <c r="BA703" s="13">
        <f t="shared" si="992"/>
        <v>3.9109688504882753E-6</v>
      </c>
      <c r="BB703" s="13">
        <f t="shared" si="993"/>
        <v>3.3148388930782921E-6</v>
      </c>
      <c r="BC703" s="13">
        <f t="shared" si="994"/>
        <v>2.2476593002151204E-6</v>
      </c>
      <c r="BD703" s="13">
        <f t="shared" si="995"/>
        <v>4.1890500941019732E-2</v>
      </c>
      <c r="BE703" s="13">
        <f t="shared" si="996"/>
        <v>2.2145624214248618E-2</v>
      </c>
      <c r="BF703" s="13">
        <f t="shared" si="997"/>
        <v>5.8536978649314795E-3</v>
      </c>
      <c r="BG703" s="13">
        <f t="shared" si="998"/>
        <v>1.0315289486355675E-3</v>
      </c>
      <c r="BH703" s="13">
        <f t="shared" si="999"/>
        <v>1.3633074294555189E-4</v>
      </c>
      <c r="BI703" s="13">
        <f t="shared" si="1000"/>
        <v>1.4414386719186486E-5</v>
      </c>
      <c r="BJ703" s="14">
        <f t="shared" si="1001"/>
        <v>2.8885161513150025E-2</v>
      </c>
      <c r="BK703" s="14">
        <f t="shared" si="1002"/>
        <v>7.4970826117868788E-2</v>
      </c>
      <c r="BL703" s="14">
        <f t="shared" si="1003"/>
        <v>0.70998433378500725</v>
      </c>
      <c r="BM703" s="14">
        <f t="shared" si="1004"/>
        <v>0.69261673710871763</v>
      </c>
      <c r="BN703" s="14">
        <f t="shared" si="1005"/>
        <v>0.25022070658707612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1.4778</v>
      </c>
      <c r="F704" s="10">
        <f>VLOOKUP(B704,home!$B$2:$E$405,3,FALSE)</f>
        <v>0.9304</v>
      </c>
      <c r="G704" s="10">
        <f>VLOOKUP(C704,away!$B$2:$E$405,4,FALSE)</f>
        <v>1.0995999999999999</v>
      </c>
      <c r="H704" s="10">
        <f>VLOOKUP(A704,away!$A$2:$E$405,3,FALSE)</f>
        <v>1.2444</v>
      </c>
      <c r="I704" s="10">
        <f>VLOOKUP(C704,away!$B$2:$E$405,3,FALSE)</f>
        <v>0.90410000000000001</v>
      </c>
      <c r="J704" s="10">
        <f>VLOOKUP(B704,home!$B$2:$E$405,4,FALSE)</f>
        <v>0.80359999999999998</v>
      </c>
      <c r="K704" s="12">
        <f t="shared" si="950"/>
        <v>1.5118896539519999</v>
      </c>
      <c r="L704" s="12">
        <f t="shared" si="951"/>
        <v>0.90409985534399995</v>
      </c>
      <c r="M704" s="13">
        <f t="shared" si="952"/>
        <v>8.9278952845765036E-2</v>
      </c>
      <c r="N704" s="13">
        <f t="shared" si="953"/>
        <v>0.13497992512318061</v>
      </c>
      <c r="O704" s="13">
        <f t="shared" si="954"/>
        <v>8.0717088353119956E-2</v>
      </c>
      <c r="P704" s="13">
        <f t="shared" si="955"/>
        <v>0.12203533077821152</v>
      </c>
      <c r="Q704" s="13">
        <f t="shared" si="956"/>
        <v>0.10203737614247624</v>
      </c>
      <c r="R704" s="13">
        <f t="shared" si="957"/>
        <v>3.6488153951922307E-2</v>
      </c>
      <c r="S704" s="13">
        <f t="shared" si="958"/>
        <v>4.1702499535012025E-2</v>
      </c>
      <c r="T704" s="13">
        <f t="shared" si="959"/>
        <v>9.2251977010094063E-2</v>
      </c>
      <c r="U704" s="13">
        <f t="shared" si="960"/>
        <v>5.5166062451719108E-2</v>
      </c>
      <c r="V704" s="13">
        <f t="shared" si="961"/>
        <v>6.3336793310503955E-3</v>
      </c>
      <c r="W704" s="13">
        <f t="shared" si="962"/>
        <v>5.1423084435406129E-2</v>
      </c>
      <c r="X704" s="13">
        <f t="shared" si="963"/>
        <v>4.6491603199392974E-2</v>
      </c>
      <c r="Y704" s="13">
        <f t="shared" si="964"/>
        <v>2.1016525863640917E-2</v>
      </c>
      <c r="Z704" s="13">
        <f t="shared" si="965"/>
        <v>1.0996311569900854E-2</v>
      </c>
      <c r="AA704" s="13">
        <f t="shared" si="966"/>
        <v>1.6625209694165775E-2</v>
      </c>
      <c r="AB704" s="13">
        <f t="shared" si="967"/>
        <v>1.2567741265695867E-2</v>
      </c>
      <c r="AC704" s="13">
        <f t="shared" si="968"/>
        <v>5.4109383256820489E-4</v>
      </c>
      <c r="AD704" s="13">
        <f t="shared" si="969"/>
        <v>1.9436507333047668E-2</v>
      </c>
      <c r="AE704" s="13">
        <f t="shared" si="970"/>
        <v>1.7572543468200988E-2</v>
      </c>
      <c r="AF704" s="13">
        <f t="shared" si="971"/>
        <v>7.9436670038133331E-3</v>
      </c>
      <c r="AG704" s="13">
        <f t="shared" si="972"/>
        <v>2.39395606301618E-3</v>
      </c>
      <c r="AH704" s="13">
        <f t="shared" si="973"/>
        <v>2.4854409249162285E-3</v>
      </c>
      <c r="AI704" s="13">
        <f t="shared" si="974"/>
        <v>3.7577124198897348E-3</v>
      </c>
      <c r="AJ704" s="13">
        <f t="shared" si="975"/>
        <v>2.8406232650791128E-3</v>
      </c>
      <c r="AK704" s="13">
        <f t="shared" si="976"/>
        <v>1.4315696417494862E-3</v>
      </c>
      <c r="AL704" s="13">
        <f t="shared" si="977"/>
        <v>2.9584829451835741E-5</v>
      </c>
      <c r="AM704" s="13">
        <f t="shared" si="978"/>
        <v>5.8771708691593878E-3</v>
      </c>
      <c r="AN704" s="13">
        <f t="shared" si="979"/>
        <v>5.3135493326389718E-3</v>
      </c>
      <c r="AO704" s="13">
        <f t="shared" si="980"/>
        <v>2.401989591501051E-3</v>
      </c>
      <c r="AP704" s="13">
        <f t="shared" si="981"/>
        <v>7.2387948073796471E-4</v>
      </c>
      <c r="AQ704" s="13">
        <f t="shared" si="982"/>
        <v>1.6361483345542091E-4</v>
      </c>
      <c r="AR704" s="13">
        <f t="shared" si="983"/>
        <v>4.4941735613656395E-4</v>
      </c>
      <c r="AS704" s="13">
        <f t="shared" si="984"/>
        <v>6.7946945104933236E-4</v>
      </c>
      <c r="AT704" s="13">
        <f t="shared" si="985"/>
        <v>5.1364141660896544E-4</v>
      </c>
      <c r="AU704" s="13">
        <f t="shared" si="986"/>
        <v>2.5885638120411446E-4</v>
      </c>
      <c r="AV704" s="13">
        <f t="shared" si="987"/>
        <v>9.7840571150488936E-5</v>
      </c>
      <c r="AW704" s="13">
        <f t="shared" si="988"/>
        <v>1.1233188951565369E-6</v>
      </c>
      <c r="AX704" s="13">
        <f t="shared" si="989"/>
        <v>1.480938971931692E-3</v>
      </c>
      <c r="AY704" s="13">
        <f t="shared" si="990"/>
        <v>1.3389167102967345E-3</v>
      </c>
      <c r="AZ704" s="13">
        <f t="shared" si="991"/>
        <v>6.0525720204847105E-4</v>
      </c>
      <c r="BA704" s="13">
        <f t="shared" si="992"/>
        <v>1.8240431627264563E-4</v>
      </c>
      <c r="BB704" s="13">
        <f t="shared" si="993"/>
        <v>4.1227928989055025E-5</v>
      </c>
      <c r="BC704" s="13">
        <f t="shared" si="994"/>
        <v>7.4548329270274708E-6</v>
      </c>
      <c r="BD704" s="13">
        <f t="shared" si="995"/>
        <v>6.7719694445358375E-5</v>
      </c>
      <c r="BE704" s="13">
        <f t="shared" si="996"/>
        <v>1.0238470540072804E-4</v>
      </c>
      <c r="BF704" s="13">
        <f t="shared" si="997"/>
        <v>7.7397188409142106E-5</v>
      </c>
      <c r="BG704" s="13">
        <f t="shared" si="998"/>
        <v>3.9005336133585189E-5</v>
      </c>
      <c r="BH704" s="13">
        <f t="shared" si="999"/>
        <v>1.4742941037321891E-5</v>
      </c>
      <c r="BI704" s="13">
        <f t="shared" si="1000"/>
        <v>4.4579400046302653E-6</v>
      </c>
      <c r="BJ704" s="14">
        <f t="shared" si="1001"/>
        <v>0.51368356971222762</v>
      </c>
      <c r="BK704" s="14">
        <f t="shared" si="1002"/>
        <v>0.26126005786235573</v>
      </c>
      <c r="BL704" s="14">
        <f t="shared" si="1003"/>
        <v>0.21438453494983781</v>
      </c>
      <c r="BM704" s="14">
        <f t="shared" si="1004"/>
        <v>0.43344985350824472</v>
      </c>
      <c r="BN704" s="14">
        <f t="shared" si="1005"/>
        <v>0.56553682719467557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1.4778</v>
      </c>
      <c r="F705" s="10">
        <f>VLOOKUP(B705,home!$B$2:$E$405,3,FALSE)</f>
        <v>1.0995999999999999</v>
      </c>
      <c r="G705" s="10">
        <f>VLOOKUP(C705,away!$B$2:$E$405,4,FALSE)</f>
        <v>0.67669999999999997</v>
      </c>
      <c r="H705" s="10">
        <f>VLOOKUP(A705,away!$A$2:$E$405,3,FALSE)</f>
        <v>1.2444</v>
      </c>
      <c r="I705" s="10">
        <f>VLOOKUP(C705,away!$B$2:$E$405,3,FALSE)</f>
        <v>1.105</v>
      </c>
      <c r="J705" s="10">
        <f>VLOOKUP(B705,home!$B$2:$E$405,4,FALSE)</f>
        <v>0.80359999999999998</v>
      </c>
      <c r="K705" s="12">
        <f t="shared" si="950"/>
        <v>1.0996299750959999</v>
      </c>
      <c r="L705" s="12">
        <f t="shared" si="951"/>
        <v>1.1049998232</v>
      </c>
      <c r="M705" s="13">
        <f t="shared" si="952"/>
        <v>0.11029134779263096</v>
      </c>
      <c r="N705" s="13">
        <f t="shared" si="953"/>
        <v>0.12127967202651505</v>
      </c>
      <c r="O705" s="13">
        <f t="shared" si="954"/>
        <v>0.12187191981134694</v>
      </c>
      <c r="P705" s="13">
        <f t="shared" si="955"/>
        <v>0.13401401614705313</v>
      </c>
      <c r="Q705" s="13">
        <f t="shared" si="956"/>
        <v>6.6681381365083878E-2</v>
      </c>
      <c r="R705" s="13">
        <f t="shared" si="957"/>
        <v>6.7334224922291491E-2</v>
      </c>
      <c r="S705" s="13">
        <f t="shared" si="958"/>
        <v>4.0709803813510435E-2</v>
      </c>
      <c r="T705" s="13">
        <f t="shared" si="959"/>
        <v>7.368291461914947E-2</v>
      </c>
      <c r="U705" s="13">
        <f t="shared" si="960"/>
        <v>7.4042732074407841E-2</v>
      </c>
      <c r="V705" s="13">
        <f t="shared" si="961"/>
        <v>5.4962348107959512E-3</v>
      </c>
      <c r="W705" s="13">
        <f t="shared" si="962"/>
        <v>2.4441615243284694E-2</v>
      </c>
      <c r="X705" s="13">
        <f t="shared" si="963"/>
        <v>2.7007980522552016E-2</v>
      </c>
      <c r="Y705" s="13">
        <f t="shared" si="964"/>
        <v>1.4921906851204514E-2</v>
      </c>
      <c r="Z705" s="13">
        <f t="shared" si="965"/>
        <v>2.4801435544813705E-2</v>
      </c>
      <c r="AA705" s="13">
        <f t="shared" si="966"/>
        <v>2.727240195048854E-2</v>
      </c>
      <c r="AB705" s="13">
        <f t="shared" si="967"/>
        <v>1.4994775338811904E-2</v>
      </c>
      <c r="AC705" s="13">
        <f t="shared" si="968"/>
        <v>4.1740156607009116E-4</v>
      </c>
      <c r="AD705" s="13">
        <f t="shared" si="969"/>
        <v>6.7191831903197878E-3</v>
      </c>
      <c r="AE705" s="13">
        <f t="shared" si="970"/>
        <v>7.4246962373517786E-3</v>
      </c>
      <c r="AF705" s="13">
        <f t="shared" si="971"/>
        <v>4.1021440147937108E-3</v>
      </c>
      <c r="AG705" s="13">
        <f t="shared" si="972"/>
        <v>1.5109561370293294E-3</v>
      </c>
      <c r="AH705" s="13">
        <f t="shared" si="973"/>
        <v>6.8513954730313378E-3</v>
      </c>
      <c r="AI705" s="13">
        <f t="shared" si="974"/>
        <v>7.5339998333822959E-3</v>
      </c>
      <c r="AJ705" s="13">
        <f t="shared" si="975"/>
        <v>4.1423060245777202E-3</v>
      </c>
      <c r="AK705" s="13">
        <f t="shared" si="976"/>
        <v>1.5183346235488036E-3</v>
      </c>
      <c r="AL705" s="13">
        <f t="shared" si="977"/>
        <v>2.02872342517007E-5</v>
      </c>
      <c r="AM705" s="13">
        <f t="shared" si="978"/>
        <v>1.4777230488473622E-3</v>
      </c>
      <c r="AN705" s="13">
        <f t="shared" si="979"/>
        <v>1.6328837077149005E-3</v>
      </c>
      <c r="AO705" s="13">
        <f t="shared" si="980"/>
        <v>9.0216810416556285E-4</v>
      </c>
      <c r="AP705" s="13">
        <f t="shared" si="981"/>
        <v>3.3229853186654199E-4</v>
      </c>
      <c r="AQ705" s="13">
        <f t="shared" si="982"/>
        <v>9.1797454740537166E-5</v>
      </c>
      <c r="AR705" s="13">
        <f t="shared" si="983"/>
        <v>1.5141581572745808E-3</v>
      </c>
      <c r="AS705" s="13">
        <f t="shared" si="984"/>
        <v>1.6650136967752522E-3</v>
      </c>
      <c r="AT705" s="13">
        <f t="shared" si="985"/>
        <v>9.1544948495973463E-4</v>
      </c>
      <c r="AU705" s="13">
        <f t="shared" si="986"/>
        <v>3.355518981159731E-4</v>
      </c>
      <c r="AV705" s="13">
        <f t="shared" si="987"/>
        <v>9.2245731342170711E-5</v>
      </c>
      <c r="AW705" s="13">
        <f t="shared" si="988"/>
        <v>6.8474539707781905E-7</v>
      </c>
      <c r="AX705" s="13">
        <f t="shared" si="989"/>
        <v>2.7082475990046826E-4</v>
      </c>
      <c r="AY705" s="13">
        <f t="shared" si="990"/>
        <v>2.9926131180819991E-4</v>
      </c>
      <c r="AZ705" s="13">
        <f t="shared" si="991"/>
        <v>1.653418483193305E-4</v>
      </c>
      <c r="BA705" s="13">
        <f t="shared" si="992"/>
        <v>6.0900904386807132E-5</v>
      </c>
      <c r="BB705" s="13">
        <f t="shared" si="993"/>
        <v>1.6823872145035503E-5</v>
      </c>
      <c r="BC705" s="13">
        <f t="shared" si="994"/>
        <v>3.7180751491607249E-6</v>
      </c>
      <c r="BD705" s="13">
        <f t="shared" si="995"/>
        <v>2.7885741601420825E-4</v>
      </c>
      <c r="BE705" s="13">
        <f t="shared" si="996"/>
        <v>3.0663997342703867E-4</v>
      </c>
      <c r="BF705" s="13">
        <f t="shared" si="997"/>
        <v>1.6859525317150628E-4</v>
      </c>
      <c r="BG705" s="13">
        <f t="shared" si="998"/>
        <v>6.1797464682095772E-5</v>
      </c>
      <c r="BH705" s="13">
        <f t="shared" si="999"/>
        <v>1.6988586137342222E-5</v>
      </c>
      <c r="BI705" s="13">
        <f t="shared" si="1000"/>
        <v>3.736231710224376E-6</v>
      </c>
      <c r="BJ705" s="14">
        <f t="shared" si="1001"/>
        <v>0.35302619182632816</v>
      </c>
      <c r="BK705" s="14">
        <f t="shared" si="1002"/>
        <v>0.29124835267612043</v>
      </c>
      <c r="BL705" s="14">
        <f t="shared" si="1003"/>
        <v>0.330921123945497</v>
      </c>
      <c r="BM705" s="14">
        <f t="shared" si="1004"/>
        <v>0.37822596536142661</v>
      </c>
      <c r="BN705" s="14">
        <f t="shared" si="1005"/>
        <v>0.62147256206492141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1.3371</v>
      </c>
      <c r="F708" s="10">
        <f>VLOOKUP(B708,home!$B$2:$E$405,3,FALSE)</f>
        <v>0.91410000000000002</v>
      </c>
      <c r="G708" s="10">
        <f>VLOOKUP(C708,away!$B$2:$E$405,4,FALSE)</f>
        <v>1.0803</v>
      </c>
      <c r="H708" s="10">
        <f>VLOOKUP(A708,away!$A$2:$E$405,3,FALSE)</f>
        <v>1.1086</v>
      </c>
      <c r="I708" s="10">
        <f>VLOOKUP(C708,away!$B$2:$E$405,3,FALSE)</f>
        <v>0.95220000000000005</v>
      </c>
      <c r="J708" s="10">
        <f>VLOOKUP(B708,home!$B$2:$E$405,4,FALSE)</f>
        <v>0.65149999999999997</v>
      </c>
      <c r="K708" s="12">
        <f t="shared" si="1006"/>
        <v>1.3203892317329999</v>
      </c>
      <c r="L708" s="12">
        <f t="shared" si="1007"/>
        <v>0.68772921137999998</v>
      </c>
      <c r="M708" s="13">
        <f t="shared" si="1008"/>
        <v>0.13424101930835824</v>
      </c>
      <c r="N708" s="13">
        <f t="shared" si="1009"/>
        <v>0.17725039635161796</v>
      </c>
      <c r="O708" s="13">
        <f t="shared" si="1010"/>
        <v>9.2321470343784559E-2</v>
      </c>
      <c r="P708" s="13">
        <f t="shared" si="1011"/>
        <v>0.12190027529969064</v>
      </c>
      <c r="Q708" s="13">
        <f t="shared" si="1012"/>
        <v>0.1170197573315413</v>
      </c>
      <c r="R708" s="13">
        <f t="shared" si="1013"/>
        <v>3.1746085996486498E-2</v>
      </c>
      <c r="S708" s="13">
        <f t="shared" si="1014"/>
        <v>2.7673503215896619E-2</v>
      </c>
      <c r="T708" s="13">
        <f t="shared" si="1015"/>
        <v>8.047790542549986E-2</v>
      </c>
      <c r="U708" s="13">
        <f t="shared" si="1016"/>
        <v>4.1917190099430561E-2</v>
      </c>
      <c r="V708" s="13">
        <f t="shared" si="1017"/>
        <v>2.7921649829747153E-3</v>
      </c>
      <c r="W708" s="13">
        <f t="shared" si="1018"/>
        <v>5.1503875826858656E-2</v>
      </c>
      <c r="X708" s="13">
        <f t="shared" si="1019"/>
        <v>3.5420719905418944E-2</v>
      </c>
      <c r="Y708" s="13">
        <f t="shared" si="1020"/>
        <v>1.2179931883532818E-2</v>
      </c>
      <c r="Z708" s="13">
        <f t="shared" si="1021"/>
        <v>7.2775702289217762E-3</v>
      </c>
      <c r="AA708" s="13">
        <f t="shared" si="1022"/>
        <v>9.6092253634489783E-3</v>
      </c>
      <c r="AB708" s="13">
        <f t="shared" si="1023"/>
        <v>6.3439588475968272E-3</v>
      </c>
      <c r="AC708" s="13">
        <f t="shared" si="1024"/>
        <v>1.5846762127013161E-4</v>
      </c>
      <c r="AD708" s="13">
        <f t="shared" si="1025"/>
        <v>1.7001290758574417E-2</v>
      </c>
      <c r="AE708" s="13">
        <f t="shared" si="1026"/>
        <v>1.1692284285836466E-2</v>
      </c>
      <c r="AF708" s="13">
        <f t="shared" si="1027"/>
        <v>4.0205627255645391E-3</v>
      </c>
      <c r="AG708" s="13">
        <f t="shared" si="1028"/>
        <v>9.2168614418544159E-4</v>
      </c>
      <c r="AH708" s="13">
        <f t="shared" si="1029"/>
        <v>1.2512494085747342E-3</v>
      </c>
      <c r="AI708" s="13">
        <f t="shared" si="1030"/>
        <v>1.652136245294364E-3</v>
      </c>
      <c r="AJ708" s="13">
        <f t="shared" si="1031"/>
        <v>1.0907314538212344E-3</v>
      </c>
      <c r="AK708" s="13">
        <f t="shared" si="1032"/>
        <v>4.8006335544601282E-4</v>
      </c>
      <c r="AL708" s="13">
        <f t="shared" si="1033"/>
        <v>5.7559892671981267E-6</v>
      </c>
      <c r="AM708" s="13">
        <f t="shared" si="1034"/>
        <v>4.4896642486366859E-3</v>
      </c>
      <c r="AN708" s="13">
        <f t="shared" si="1035"/>
        <v>3.0876732530758884E-3</v>
      </c>
      <c r="AO708" s="13">
        <f t="shared" si="1036"/>
        <v>1.0617415456684997E-3</v>
      </c>
      <c r="AP708" s="13">
        <f t="shared" si="1037"/>
        <v>2.4339689196399328E-4</v>
      </c>
      <c r="AQ708" s="13">
        <f t="shared" si="1038"/>
        <v>4.184778814068502E-5</v>
      </c>
      <c r="AR708" s="13">
        <f t="shared" si="1039"/>
        <v>1.7210415379975873E-4</v>
      </c>
      <c r="AS708" s="13">
        <f t="shared" si="1040"/>
        <v>2.2724447141372152E-4</v>
      </c>
      <c r="AT708" s="13">
        <f t="shared" si="1041"/>
        <v>1.5002557651276773E-4</v>
      </c>
      <c r="AU708" s="13">
        <f t="shared" si="1042"/>
        <v>6.6030718570664617E-5</v>
      </c>
      <c r="AV708" s="13">
        <f t="shared" si="1043"/>
        <v>2.179656244107443E-5</v>
      </c>
      <c r="AW708" s="13">
        <f t="shared" si="1044"/>
        <v>1.4519007178874973E-7</v>
      </c>
      <c r="AX708" s="13">
        <f t="shared" si="1045"/>
        <v>9.8801738799941959E-4</v>
      </c>
      <c r="AY708" s="13">
        <f t="shared" si="1046"/>
        <v>6.794884190785683E-4</v>
      </c>
      <c r="AZ708" s="13">
        <f t="shared" si="1047"/>
        <v>2.3365201729737332E-4</v>
      </c>
      <c r="BA708" s="13">
        <f t="shared" si="1048"/>
        <v>5.3563105864422909E-5</v>
      </c>
      <c r="BB708" s="13">
        <f t="shared" si="1049"/>
        <v>9.2092281388007511E-6</v>
      </c>
      <c r="BC708" s="13">
        <f t="shared" si="1050"/>
        <v>1.2666910410631894E-6</v>
      </c>
      <c r="BD708" s="13">
        <f t="shared" si="1051"/>
        <v>1.9726842327988383E-5</v>
      </c>
      <c r="BE708" s="13">
        <f t="shared" si="1052"/>
        <v>2.6047110185970607E-5</v>
      </c>
      <c r="BF708" s="13">
        <f t="shared" si="1053"/>
        <v>1.7196161903659265E-5</v>
      </c>
      <c r="BG708" s="13">
        <f t="shared" si="1054"/>
        <v>7.5685423349096499E-6</v>
      </c>
      <c r="BH708" s="13">
        <f t="shared" si="1055"/>
        <v>2.4983554497325075E-6</v>
      </c>
      <c r="BI708" s="13">
        <f t="shared" si="1056"/>
        <v>6.5976032657365189E-7</v>
      </c>
      <c r="BJ708" s="14">
        <f t="shared" si="1057"/>
        <v>0.51837793121553599</v>
      </c>
      <c r="BK708" s="14">
        <f t="shared" si="1058"/>
        <v>0.28745067483653614</v>
      </c>
      <c r="BL708" s="14">
        <f t="shared" si="1059"/>
        <v>0.18712300936915066</v>
      </c>
      <c r="BM708" s="14">
        <f t="shared" si="1060"/>
        <v>0.32507083778965834</v>
      </c>
      <c r="BN708" s="14">
        <f t="shared" si="1061"/>
        <v>0.67447900463147914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1.3371</v>
      </c>
      <c r="F709" s="10">
        <f>VLOOKUP(B709,home!$B$2:$E$405,3,FALSE)</f>
        <v>0.99719999999999998</v>
      </c>
      <c r="G709" s="10">
        <f>VLOOKUP(C709,away!$B$2:$E$405,4,FALSE)</f>
        <v>1.3637999999999999</v>
      </c>
      <c r="H709" s="10">
        <f>VLOOKUP(A709,away!$A$2:$E$405,3,FALSE)</f>
        <v>1.1086</v>
      </c>
      <c r="I709" s="10">
        <f>VLOOKUP(C709,away!$B$2:$E$405,3,FALSE)</f>
        <v>0.68979999999999997</v>
      </c>
      <c r="J709" s="10">
        <f>VLOOKUP(B709,home!$B$2:$E$405,4,FALSE)</f>
        <v>0.80179999999999996</v>
      </c>
      <c r="K709" s="12">
        <f t="shared" si="1006"/>
        <v>1.8184310764559997</v>
      </c>
      <c r="L709" s="12">
        <f t="shared" si="1007"/>
        <v>0.61314630610400001</v>
      </c>
      <c r="M709" s="13">
        <f t="shared" si="1008"/>
        <v>8.7898074284250061E-2</v>
      </c>
      <c r="N709" s="13">
        <f t="shared" si="1009"/>
        <v>0.15983658983911825</v>
      </c>
      <c r="O709" s="13">
        <f t="shared" si="1010"/>
        <v>5.3894379561042913E-2</v>
      </c>
      <c r="P709" s="13">
        <f t="shared" si="1011"/>
        <v>9.8003214640115494E-2</v>
      </c>
      <c r="Q709" s="13">
        <f t="shared" si="1012"/>
        <v>0.14532591105910198</v>
      </c>
      <c r="R709" s="13">
        <f t="shared" si="1013"/>
        <v>1.6522569873810192E-2</v>
      </c>
      <c r="S709" s="13">
        <f t="shared" si="1014"/>
        <v>2.7317521339365533E-2</v>
      </c>
      <c r="T709" s="13">
        <f t="shared" si="1015"/>
        <v>8.9106045547086815E-2</v>
      </c>
      <c r="U709" s="13">
        <f t="shared" si="1016"/>
        <v>3.0045154521452136E-2</v>
      </c>
      <c r="V709" s="13">
        <f t="shared" si="1017"/>
        <v>3.3842289986418055E-3</v>
      </c>
      <c r="W709" s="13">
        <f t="shared" si="1018"/>
        <v>8.8088384294717215E-2</v>
      </c>
      <c r="X709" s="13">
        <f t="shared" si="1019"/>
        <v>5.4011067440975467E-2</v>
      </c>
      <c r="Y709" s="13">
        <f t="shared" si="1020"/>
        <v>1.6558343245084067E-2</v>
      </c>
      <c r="Z709" s="13">
        <f t="shared" si="1021"/>
        <v>3.3769175618239841E-3</v>
      </c>
      <c r="AA709" s="13">
        <f t="shared" si="1022"/>
        <v>6.140691837050757E-3</v>
      </c>
      <c r="AB709" s="13">
        <f t="shared" si="1023"/>
        <v>5.5832124337163907E-3</v>
      </c>
      <c r="AC709" s="13">
        <f t="shared" si="1024"/>
        <v>2.3583090673909196E-4</v>
      </c>
      <c r="AD709" s="13">
        <f t="shared" si="1025"/>
        <v>4.004566386907811E-2</v>
      </c>
      <c r="AE709" s="13">
        <f t="shared" si="1026"/>
        <v>2.4553850876807656E-2</v>
      </c>
      <c r="AF709" s="13">
        <f t="shared" si="1027"/>
        <v>7.5275514828715391E-3</v>
      </c>
      <c r="AG709" s="13">
        <f t="shared" si="1028"/>
        <v>1.5384967952434573E-3</v>
      </c>
      <c r="AH709" s="13">
        <f t="shared" si="1029"/>
        <v>5.1763613226252551E-4</v>
      </c>
      <c r="AI709" s="13">
        <f t="shared" si="1030"/>
        <v>9.412856292026644E-4</v>
      </c>
      <c r="AJ709" s="13">
        <f t="shared" si="1031"/>
        <v>8.5583151998178217E-4</v>
      </c>
      <c r="AK709" s="13">
        <f t="shared" si="1032"/>
        <v>5.1875687738181541E-4</v>
      </c>
      <c r="AL709" s="13">
        <f t="shared" si="1033"/>
        <v>1.0517721649820328E-5</v>
      </c>
      <c r="AM709" s="13">
        <f t="shared" si="1034"/>
        <v>1.4564055931368574E-2</v>
      </c>
      <c r="AN709" s="13">
        <f t="shared" si="1035"/>
        <v>8.9298970962106931E-3</v>
      </c>
      <c r="AO709" s="13">
        <f t="shared" si="1036"/>
        <v>2.737666709215211E-3</v>
      </c>
      <c r="AP709" s="13">
        <f t="shared" si="1037"/>
        <v>5.595300766997334E-4</v>
      </c>
      <c r="AQ709" s="13">
        <f t="shared" si="1038"/>
        <v>8.5768449920632336E-5</v>
      </c>
      <c r="AR709" s="13">
        <f t="shared" si="1039"/>
        <v>6.3477336480545835E-5</v>
      </c>
      <c r="AS709" s="13">
        <f t="shared" si="1040"/>
        <v>1.1542916130687864E-4</v>
      </c>
      <c r="AT709" s="13">
        <f t="shared" si="1041"/>
        <v>1.0494998702484031E-4</v>
      </c>
      <c r="AU709" s="13">
        <f t="shared" si="1042"/>
        <v>6.3614772626541174E-5</v>
      </c>
      <c r="AV709" s="13">
        <f t="shared" si="1043"/>
        <v>2.8919769866446237E-5</v>
      </c>
      <c r="AW709" s="13">
        <f t="shared" si="1044"/>
        <v>3.2574678138598067E-7</v>
      </c>
      <c r="AX709" s="13">
        <f t="shared" si="1045"/>
        <v>4.4139553174739887E-3</v>
      </c>
      <c r="AY709" s="13">
        <f t="shared" si="1046"/>
        <v>2.7064003982172845E-3</v>
      </c>
      <c r="AZ709" s="13">
        <f t="shared" si="1047"/>
        <v>8.2970970350266138E-4</v>
      </c>
      <c r="BA709" s="13">
        <f t="shared" si="1048"/>
        <v>1.6957781328043398E-4</v>
      </c>
      <c r="BB709" s="13">
        <f t="shared" si="1049"/>
        <v>2.5994002452522979E-5</v>
      </c>
      <c r="BC709" s="13">
        <f t="shared" si="1050"/>
        <v>3.1876253169245569E-6</v>
      </c>
      <c r="BD709" s="13">
        <f t="shared" si="1051"/>
        <v>6.4868157307278922E-6</v>
      </c>
      <c r="BE709" s="13">
        <f t="shared" si="1052"/>
        <v>1.1795827311999231E-5</v>
      </c>
      <c r="BF709" s="13">
        <f t="shared" si="1053"/>
        <v>1.0724949478323924E-5</v>
      </c>
      <c r="BG709" s="13">
        <f t="shared" si="1054"/>
        <v>6.5008604749349281E-6</v>
      </c>
      <c r="BH709" s="13">
        <f t="shared" si="1055"/>
        <v>2.955341677831546E-6</v>
      </c>
      <c r="BI709" s="13">
        <f t="shared" si="1056"/>
        <v>1.0748170297029002E-6</v>
      </c>
      <c r="BJ709" s="14">
        <f t="shared" si="1057"/>
        <v>0.6616176475737432</v>
      </c>
      <c r="BK709" s="14">
        <f t="shared" si="1058"/>
        <v>0.21955578828897906</v>
      </c>
      <c r="BL709" s="14">
        <f t="shared" si="1059"/>
        <v>0.11543544802490995</v>
      </c>
      <c r="BM709" s="14">
        <f t="shared" si="1060"/>
        <v>0.4357989875405815</v>
      </c>
      <c r="BN709" s="14">
        <f t="shared" si="1061"/>
        <v>0.56148073925743891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1.3371</v>
      </c>
      <c r="F710" s="10">
        <f>VLOOKUP(B710,home!$B$2:$E$405,3,FALSE)</f>
        <v>0.83589999999999998</v>
      </c>
      <c r="G710" s="10">
        <f>VLOOKUP(C710,away!$B$2:$E$405,4,FALSE)</f>
        <v>1.8282</v>
      </c>
      <c r="H710" s="10">
        <f>VLOOKUP(A710,away!$A$2:$E$405,3,FALSE)</f>
        <v>1.1086</v>
      </c>
      <c r="I710" s="10">
        <f>VLOOKUP(C710,away!$B$2:$E$405,3,FALSE)</f>
        <v>0.55120000000000002</v>
      </c>
      <c r="J710" s="10">
        <f>VLOOKUP(B710,home!$B$2:$E$405,4,FALSE)</f>
        <v>1.3795999999999999</v>
      </c>
      <c r="K710" s="12">
        <f t="shared" si="1006"/>
        <v>2.0433460312979999</v>
      </c>
      <c r="L710" s="12">
        <f t="shared" si="1007"/>
        <v>0.84301881747199992</v>
      </c>
      <c r="M710" s="13">
        <f t="shared" si="1008"/>
        <v>5.5778608195517887E-2</v>
      </c>
      <c r="N710" s="13">
        <f t="shared" si="1009"/>
        <v>0.11397499768763757</v>
      </c>
      <c r="O710" s="13">
        <f t="shared" si="1010"/>
        <v>4.7022416321219486E-2</v>
      </c>
      <c r="P710" s="13">
        <f t="shared" si="1011"/>
        <v>9.6083067772006134E-2</v>
      </c>
      <c r="Q710" s="13">
        <f t="shared" si="1012"/>
        <v>0.1164451795961165</v>
      </c>
      <c r="R710" s="13">
        <f t="shared" si="1013"/>
        <v>1.9820390900895261E-2</v>
      </c>
      <c r="S710" s="13">
        <f t="shared" si="1014"/>
        <v>4.1377672422909996E-2</v>
      </c>
      <c r="T710" s="13">
        <f t="shared" si="1015"/>
        <v>9.8165477603432777E-2</v>
      </c>
      <c r="U710" s="13">
        <f t="shared" si="1016"/>
        <v>4.0499917086119323E-2</v>
      </c>
      <c r="V710" s="13">
        <f t="shared" si="1017"/>
        <v>7.9195906664164869E-3</v>
      </c>
      <c r="W710" s="13">
        <f t="shared" si="1018"/>
        <v>7.9312598530502487E-2</v>
      </c>
      <c r="X710" s="13">
        <f t="shared" si="1019"/>
        <v>6.6862013023815683E-2</v>
      </c>
      <c r="Y710" s="13">
        <f t="shared" si="1020"/>
        <v>2.8182967576567276E-2</v>
      </c>
      <c r="Z710" s="13">
        <f t="shared" si="1021"/>
        <v>5.5696541663685034E-3</v>
      </c>
      <c r="AA710" s="13">
        <f t="shared" si="1022"/>
        <v>1.138073073655145E-2</v>
      </c>
      <c r="AB710" s="13">
        <f t="shared" si="1023"/>
        <v>1.1627385491901787E-2</v>
      </c>
      <c r="AC710" s="13">
        <f t="shared" si="1024"/>
        <v>8.526326123768674E-4</v>
      </c>
      <c r="AD710" s="13">
        <f t="shared" si="1025"/>
        <v>4.0515770859808467E-2</v>
      </c>
      <c r="AE710" s="13">
        <f t="shared" si="1026"/>
        <v>3.4155557239202244E-2</v>
      </c>
      <c r="AF710" s="13">
        <f t="shared" si="1027"/>
        <v>1.4396888736944741E-2</v>
      </c>
      <c r="AG710" s="13">
        <f t="shared" si="1028"/>
        <v>4.0456160394317028E-3</v>
      </c>
      <c r="AH710" s="13">
        <f t="shared" si="1029"/>
        <v>1.1738308172649931E-3</v>
      </c>
      <c r="AI710" s="13">
        <f t="shared" si="1030"/>
        <v>2.3985425418737113E-3</v>
      </c>
      <c r="AJ710" s="13">
        <f t="shared" si="1031"/>
        <v>2.4505261919185329E-3</v>
      </c>
      <c r="AK710" s="13">
        <f t="shared" si="1032"/>
        <v>1.6690909896161783E-3</v>
      </c>
      <c r="AL710" s="13">
        <f t="shared" si="1033"/>
        <v>5.8749086597834666E-5</v>
      </c>
      <c r="AM710" s="13">
        <f t="shared" si="1034"/>
        <v>1.6557547918273765E-2</v>
      </c>
      <c r="AN710" s="13">
        <f t="shared" si="1035"/>
        <v>1.3958324466299122E-2</v>
      </c>
      <c r="AO710" s="13">
        <f t="shared" si="1036"/>
        <v>5.8835650927349858E-3</v>
      </c>
      <c r="AP710" s="13">
        <f t="shared" si="1037"/>
        <v>1.6533186956656616E-3</v>
      </c>
      <c r="AQ710" s="13">
        <f t="shared" si="1038"/>
        <v>3.4844469293110377E-4</v>
      </c>
      <c r="AR710" s="13">
        <f t="shared" si="1039"/>
        <v>1.979122934965852E-4</v>
      </c>
      <c r="AS710" s="13">
        <f t="shared" si="1040"/>
        <v>4.0440329946133232E-4</v>
      </c>
      <c r="AT710" s="13">
        <f t="shared" si="1041"/>
        <v>4.1316793849906512E-4</v>
      </c>
      <c r="AU710" s="13">
        <f t="shared" si="1042"/>
        <v>2.8141502246388023E-4</v>
      </c>
      <c r="AV710" s="13">
        <f t="shared" si="1043"/>
        <v>1.4375706732480182E-4</v>
      </c>
      <c r="AW710" s="13">
        <f t="shared" si="1044"/>
        <v>2.8111097763385463E-6</v>
      </c>
      <c r="AX710" s="13">
        <f t="shared" si="1045"/>
        <v>5.6387999711385193E-3</v>
      </c>
      <c r="AY710" s="13">
        <f t="shared" si="1046"/>
        <v>4.7536144836303413E-3</v>
      </c>
      <c r="AZ710" s="13">
        <f t="shared" si="1047"/>
        <v>2.0036932303539113E-3</v>
      </c>
      <c r="BA710" s="13">
        <f t="shared" si="1048"/>
        <v>5.6305036587653518E-4</v>
      </c>
      <c r="BB710" s="13">
        <f t="shared" si="1049"/>
        <v>1.1866551340460338E-4</v>
      </c>
      <c r="BC710" s="13">
        <f t="shared" si="1050"/>
        <v>2.0007452157011306E-5</v>
      </c>
      <c r="BD710" s="13">
        <f t="shared" si="1051"/>
        <v>2.7807297937777097E-5</v>
      </c>
      <c r="BE710" s="13">
        <f t="shared" si="1052"/>
        <v>5.6819931882277886E-5</v>
      </c>
      <c r="BF710" s="13">
        <f t="shared" si="1053"/>
        <v>5.8051391155137621E-5</v>
      </c>
      <c r="BG710" s="13">
        <f t="shared" si="1054"/>
        <v>3.9539693242726084E-5</v>
      </c>
      <c r="BH710" s="13">
        <f t="shared" si="1055"/>
        <v>2.0198318816566177E-5</v>
      </c>
      <c r="BI710" s="13">
        <f t="shared" si="1056"/>
        <v>8.2544309185444463E-6</v>
      </c>
      <c r="BJ710" s="14">
        <f t="shared" si="1057"/>
        <v>0.6475560987759249</v>
      </c>
      <c r="BK710" s="14">
        <f t="shared" si="1058"/>
        <v>0.20682393523945555</v>
      </c>
      <c r="BL710" s="14">
        <f t="shared" si="1059"/>
        <v>0.13969415776255945</v>
      </c>
      <c r="BM710" s="14">
        <f t="shared" si="1060"/>
        <v>0.54576838209706169</v>
      </c>
      <c r="BN710" s="14">
        <f t="shared" si="1061"/>
        <v>0.44912466047339283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1.3371</v>
      </c>
      <c r="F711" s="10">
        <f>VLOOKUP(B711,home!$B$2:$E$405,3,FALSE)</f>
        <v>0.54010000000000002</v>
      </c>
      <c r="G711" s="10">
        <f>VLOOKUP(C711,away!$B$2:$E$405,4,FALSE)</f>
        <v>0.87250000000000005</v>
      </c>
      <c r="H711" s="10">
        <f>VLOOKUP(A711,away!$A$2:$E$405,3,FALSE)</f>
        <v>1.1086</v>
      </c>
      <c r="I711" s="10">
        <f>VLOOKUP(C711,away!$B$2:$E$405,3,FALSE)</f>
        <v>0.85189999999999999</v>
      </c>
      <c r="J711" s="10">
        <f>VLOOKUP(B711,home!$B$2:$E$405,4,FALSE)</f>
        <v>0.7016</v>
      </c>
      <c r="K711" s="12">
        <f t="shared" si="1006"/>
        <v>0.63009132697500003</v>
      </c>
      <c r="L711" s="12">
        <f t="shared" si="1007"/>
        <v>0.66260250414400002</v>
      </c>
      <c r="M711" s="13">
        <f t="shared" si="1008"/>
        <v>0.27453024797420483</v>
      </c>
      <c r="N711" s="13">
        <f t="shared" si="1009"/>
        <v>0.17297912824084249</v>
      </c>
      <c r="O711" s="13">
        <f t="shared" si="1010"/>
        <v>0.18190442977098137</v>
      </c>
      <c r="P711" s="13">
        <f t="shared" si="1011"/>
        <v>0.11461640353702833</v>
      </c>
      <c r="Q711" s="13">
        <f t="shared" si="1012"/>
        <v>5.4496324226125575E-2</v>
      </c>
      <c r="R711" s="13">
        <f t="shared" si="1013"/>
        <v>6.0265165340569332E-2</v>
      </c>
      <c r="S711" s="13">
        <f t="shared" si="1014"/>
        <v>1.1963089729366804E-2</v>
      </c>
      <c r="T711" s="13">
        <f t="shared" si="1015"/>
        <v>3.6109400898874135E-2</v>
      </c>
      <c r="U711" s="13">
        <f t="shared" si="1016"/>
        <v>3.7972557999807102E-2</v>
      </c>
      <c r="V711" s="13">
        <f t="shared" si="1017"/>
        <v>5.549545613072204E-4</v>
      </c>
      <c r="W711" s="13">
        <f t="shared" si="1018"/>
        <v>1.1445887082299768E-2</v>
      </c>
      <c r="X711" s="13">
        <f t="shared" si="1019"/>
        <v>7.5840734428812874E-3</v>
      </c>
      <c r="Y711" s="13">
        <f t="shared" si="1020"/>
        <v>2.5126130274325748E-3</v>
      </c>
      <c r="Z711" s="13">
        <f t="shared" si="1021"/>
        <v>1.3310616489104482E-2</v>
      </c>
      <c r="AA711" s="13">
        <f t="shared" si="1022"/>
        <v>8.3869040064751578E-3</v>
      </c>
      <c r="AB711" s="13">
        <f t="shared" si="1023"/>
        <v>2.642257737325938E-3</v>
      </c>
      <c r="AC711" s="13">
        <f t="shared" si="1024"/>
        <v>1.4480848743641788E-5</v>
      </c>
      <c r="AD711" s="13">
        <f t="shared" si="1025"/>
        <v>1.8029885450230681E-3</v>
      </c>
      <c r="AE711" s="13">
        <f t="shared" si="1026"/>
        <v>1.1946647248752319E-3</v>
      </c>
      <c r="AF711" s="13">
        <f t="shared" si="1027"/>
        <v>3.9579391915741578E-4</v>
      </c>
      <c r="AG711" s="13">
        <f t="shared" si="1028"/>
        <v>8.7418013986223877E-5</v>
      </c>
      <c r="AH711" s="13">
        <f t="shared" si="1029"/>
        <v>2.2049119543452612E-3</v>
      </c>
      <c r="AI711" s="13">
        <f t="shared" si="1030"/>
        <v>1.3892958991764462E-3</v>
      </c>
      <c r="AJ711" s="13">
        <f t="shared" si="1031"/>
        <v>4.3769164833650637E-4</v>
      </c>
      <c r="AK711" s="13">
        <f t="shared" si="1032"/>
        <v>9.1928570502074786E-5</v>
      </c>
      <c r="AL711" s="13">
        <f t="shared" si="1033"/>
        <v>2.4183022678300558E-7</v>
      </c>
      <c r="AM711" s="13">
        <f t="shared" si="1034"/>
        <v>2.2720948897086193E-4</v>
      </c>
      <c r="AN711" s="13">
        <f t="shared" si="1035"/>
        <v>1.5054957635737164E-4</v>
      </c>
      <c r="AO711" s="13">
        <f t="shared" si="1036"/>
        <v>4.9877263146106404E-5</v>
      </c>
      <c r="AP711" s="13">
        <f t="shared" si="1037"/>
        <v>1.1016266486819784E-5</v>
      </c>
      <c r="AQ711" s="13">
        <f t="shared" si="1038"/>
        <v>1.8248514401211034E-6</v>
      </c>
      <c r="AR711" s="13">
        <f t="shared" si="1039"/>
        <v>2.9219603647324228E-4</v>
      </c>
      <c r="AS711" s="13">
        <f t="shared" si="1040"/>
        <v>1.8411018835826071E-4</v>
      </c>
      <c r="AT711" s="13">
        <f t="shared" si="1041"/>
        <v>5.8003116446136845E-5</v>
      </c>
      <c r="AU711" s="13">
        <f t="shared" si="1042"/>
        <v>1.2182420203410604E-5</v>
      </c>
      <c r="AV711" s="13">
        <f t="shared" si="1043"/>
        <v>1.9190093279335093E-6</v>
      </c>
      <c r="AW711" s="13">
        <f t="shared" si="1044"/>
        <v>2.8045594919710536E-9</v>
      </c>
      <c r="AX711" s="13">
        <f t="shared" si="1045"/>
        <v>2.3860454734493657E-5</v>
      </c>
      <c r="AY711" s="13">
        <f t="shared" si="1046"/>
        <v>1.5809997057090056E-5</v>
      </c>
      <c r="AZ711" s="13">
        <f t="shared" si="1047"/>
        <v>5.2378718202685723E-6</v>
      </c>
      <c r="BA711" s="13">
        <f t="shared" si="1048"/>
        <v>1.156875661498416E-6</v>
      </c>
      <c r="BB711" s="13">
        <f t="shared" si="1049"/>
        <v>1.9163717757302419E-7</v>
      </c>
      <c r="BC711" s="13">
        <f t="shared" si="1050"/>
        <v>2.5395854749394852E-8</v>
      </c>
      <c r="BD711" s="13">
        <f t="shared" si="1051"/>
        <v>3.2268304244686983E-5</v>
      </c>
      <c r="BE711" s="13">
        <f t="shared" si="1052"/>
        <v>2.0331978640767842E-5</v>
      </c>
      <c r="BF711" s="13">
        <f t="shared" si="1053"/>
        <v>6.4055017008943835E-6</v>
      </c>
      <c r="BG711" s="13">
        <f t="shared" si="1054"/>
        <v>1.3453503555523873E-6</v>
      </c>
      <c r="BH711" s="13">
        <f t="shared" si="1055"/>
        <v>2.1192339769407295E-7</v>
      </c>
      <c r="BI711" s="13">
        <f t="shared" si="1056"/>
        <v>2.6706218974021822E-8</v>
      </c>
      <c r="BJ711" s="14">
        <f t="shared" si="1057"/>
        <v>0.28909505180020467</v>
      </c>
      <c r="BK711" s="14">
        <f t="shared" si="1058"/>
        <v>0.40169522847793471</v>
      </c>
      <c r="BL711" s="14">
        <f t="shared" si="1059"/>
        <v>0.29590414346288679</v>
      </c>
      <c r="BM711" s="14">
        <f t="shared" si="1060"/>
        <v>0.14119753394788115</v>
      </c>
      <c r="BN711" s="14">
        <f t="shared" si="1061"/>
        <v>0.85879169908975195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1.3371</v>
      </c>
      <c r="F712" s="10">
        <f>VLOOKUP(B712,home!$B$2:$E$405,3,FALSE)</f>
        <v>0.52790000000000004</v>
      </c>
      <c r="G712" s="10">
        <f>VLOOKUP(C712,away!$B$2:$E$405,4,FALSE)</f>
        <v>0.78939999999999999</v>
      </c>
      <c r="H712" s="10">
        <f>VLOOKUP(A712,away!$A$2:$E$405,3,FALSE)</f>
        <v>1.1086</v>
      </c>
      <c r="I712" s="10">
        <f>VLOOKUP(C712,away!$B$2:$E$405,3,FALSE)</f>
        <v>0.65149999999999997</v>
      </c>
      <c r="J712" s="10">
        <f>VLOOKUP(B712,home!$B$2:$E$405,4,FALSE)</f>
        <v>1.0611999999999999</v>
      </c>
      <c r="K712" s="12">
        <f t="shared" si="1006"/>
        <v>0.55720200804599995</v>
      </c>
      <c r="L712" s="12">
        <f t="shared" si="1007"/>
        <v>0.7664547774799999</v>
      </c>
      <c r="M712" s="13">
        <f t="shared" si="1008"/>
        <v>0.26616022936239175</v>
      </c>
      <c r="N712" s="13">
        <f t="shared" si="1009"/>
        <v>0.14830501426270859</v>
      </c>
      <c r="O712" s="13">
        <f t="shared" si="1010"/>
        <v>0.20399977936997774</v>
      </c>
      <c r="P712" s="13">
        <f t="shared" si="1011"/>
        <v>0.11366908670589254</v>
      </c>
      <c r="Q712" s="13">
        <f t="shared" si="1012"/>
        <v>4.1317925875235945E-2</v>
      </c>
      <c r="R712" s="13">
        <f t="shared" si="1013"/>
        <v>7.8178302751492665E-2</v>
      </c>
      <c r="S712" s="13">
        <f t="shared" si="1014"/>
        <v>1.2136168224216102E-2</v>
      </c>
      <c r="T712" s="13">
        <f t="shared" si="1015"/>
        <v>3.1668321682639104E-2</v>
      </c>
      <c r="U712" s="13">
        <f t="shared" si="1016"/>
        <v>4.3561107278759829E-2</v>
      </c>
      <c r="V712" s="13">
        <f t="shared" si="1017"/>
        <v>5.7588834175415426E-4</v>
      </c>
      <c r="W712" s="13">
        <f t="shared" si="1018"/>
        <v>7.6741437553257512E-3</v>
      </c>
      <c r="X712" s="13">
        <f t="shared" si="1019"/>
        <v>5.8818841443377306E-3</v>
      </c>
      <c r="Y712" s="13">
        <f t="shared" si="1020"/>
        <v>2.2540991015057568E-3</v>
      </c>
      <c r="Z712" s="13">
        <f t="shared" si="1021"/>
        <v>1.9973377879719794E-2</v>
      </c>
      <c r="AA712" s="13">
        <f t="shared" si="1022"/>
        <v>1.1129206262041426E-2</v>
      </c>
      <c r="AB712" s="13">
        <f t="shared" si="1023"/>
        <v>3.1006080385837997E-3</v>
      </c>
      <c r="AC712" s="13">
        <f t="shared" si="1024"/>
        <v>1.5371544710253573E-5</v>
      </c>
      <c r="AD712" s="13">
        <f t="shared" si="1025"/>
        <v>1.0690120776252947E-3</v>
      </c>
      <c r="AE712" s="13">
        <f t="shared" si="1026"/>
        <v>8.1934941407972768E-4</v>
      </c>
      <c r="AF712" s="13">
        <f t="shared" si="1027"/>
        <v>3.139971364234229E-4</v>
      </c>
      <c r="AG712" s="13">
        <f t="shared" si="1028"/>
        <v>8.0221535108923931E-5</v>
      </c>
      <c r="AH712" s="13">
        <f t="shared" si="1029"/>
        <v>3.8271727245811462E-3</v>
      </c>
      <c r="AI712" s="13">
        <f t="shared" si="1030"/>
        <v>2.1325083272754953E-3</v>
      </c>
      <c r="AJ712" s="13">
        <f t="shared" si="1031"/>
        <v>5.9411896106636118E-4</v>
      </c>
      <c r="AK712" s="13">
        <f t="shared" si="1032"/>
        <v>1.103480927081266E-4</v>
      </c>
      <c r="AL712" s="13">
        <f t="shared" si="1033"/>
        <v>2.6258911072612807E-7</v>
      </c>
      <c r="AM712" s="13">
        <f t="shared" si="1034"/>
        <v>1.1913113525564816E-4</v>
      </c>
      <c r="AN712" s="13">
        <f t="shared" si="1035"/>
        <v>9.1308627763307592E-5</v>
      </c>
      <c r="AO712" s="13">
        <f t="shared" si="1036"/>
        <v>3.4991966987165021E-5</v>
      </c>
      <c r="AP712" s="13">
        <f t="shared" si="1037"/>
        <v>8.939920090245025E-6</v>
      </c>
      <c r="AQ712" s="13">
        <f t="shared" si="1038"/>
        <v>1.7130111158644326E-6</v>
      </c>
      <c r="AR712" s="13">
        <f t="shared" si="1039"/>
        <v>5.8667096379927364E-4</v>
      </c>
      <c r="AS712" s="13">
        <f t="shared" si="1040"/>
        <v>3.2689423909123741E-4</v>
      </c>
      <c r="AT712" s="13">
        <f t="shared" si="1041"/>
        <v>9.1073063220153356E-5</v>
      </c>
      <c r="AU712" s="13">
        <f t="shared" si="1042"/>
        <v>1.6915364568389918E-5</v>
      </c>
      <c r="AV712" s="13">
        <f t="shared" si="1043"/>
        <v>2.3563187760842549E-6</v>
      </c>
      <c r="AW712" s="13">
        <f t="shared" si="1044"/>
        <v>3.1151102379461178E-9</v>
      </c>
      <c r="AX712" s="13">
        <f t="shared" si="1045"/>
        <v>1.1063351297541127E-5</v>
      </c>
      <c r="AY712" s="13">
        <f t="shared" si="1046"/>
        <v>8.4795584569399543E-6</v>
      </c>
      <c r="AZ712" s="13">
        <f t="shared" si="1047"/>
        <v>3.2495990451212807E-6</v>
      </c>
      <c r="BA712" s="13">
        <f t="shared" si="1048"/>
        <v>8.3022357100921727E-7</v>
      </c>
      <c r="BB712" s="13">
        <f t="shared" si="1049"/>
        <v>1.5908220559413011E-7</v>
      </c>
      <c r="BC712" s="13">
        <f t="shared" si="1050"/>
        <v>2.4385863297935326E-8</v>
      </c>
      <c r="BD712" s="13">
        <f t="shared" si="1051"/>
        <v>7.4942793835458185E-5</v>
      </c>
      <c r="BE712" s="13">
        <f t="shared" si="1052"/>
        <v>4.1758275213694684E-5</v>
      </c>
      <c r="BF712" s="13">
        <f t="shared" si="1053"/>
        <v>1.1633897400804092E-5</v>
      </c>
      <c r="BG712" s="13">
        <f t="shared" si="1054"/>
        <v>2.1608103310430602E-6</v>
      </c>
      <c r="BH712" s="13">
        <f t="shared" si="1055"/>
        <v>3.0100196386593373E-7</v>
      </c>
      <c r="BI712" s="13">
        <f t="shared" si="1056"/>
        <v>3.3543779738377571E-8</v>
      </c>
      <c r="BJ712" s="14">
        <f t="shared" si="1057"/>
        <v>0.23966385984664201</v>
      </c>
      <c r="BK712" s="14">
        <f t="shared" si="1058"/>
        <v>0.39256548632653249</v>
      </c>
      <c r="BL712" s="14">
        <f t="shared" si="1059"/>
        <v>0.34778789207846639</v>
      </c>
      <c r="BM712" s="14">
        <f t="shared" si="1060"/>
        <v>0.14835180136031467</v>
      </c>
      <c r="BN712" s="14">
        <f t="shared" si="1061"/>
        <v>0.85163033832769919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1.8412999999999999</v>
      </c>
      <c r="F716" s="10">
        <f>VLOOKUP(B716,home!$B$2:$E$405,3,FALSE)</f>
        <v>0.96089999999999998</v>
      </c>
      <c r="G716" s="10">
        <f>VLOOKUP(C716,away!$B$2:$E$405,4,FALSE)</f>
        <v>0.87729999999999997</v>
      </c>
      <c r="H716" s="10">
        <f>VLOOKUP(A716,away!$A$2:$E$405,3,FALSE)</f>
        <v>1.226</v>
      </c>
      <c r="I716" s="10">
        <f>VLOOKUP(C716,away!$B$2:$E$405,3,FALSE)</f>
        <v>1.3176000000000001</v>
      </c>
      <c r="J716" s="10">
        <f>VLOOKUP(B716,home!$B$2:$E$405,4,FALSE)</f>
        <v>0.75290000000000001</v>
      </c>
      <c r="K716" s="12">
        <f t="shared" si="1006"/>
        <v>1.552211425641</v>
      </c>
      <c r="L716" s="12">
        <f t="shared" si="1007"/>
        <v>1.2162177950400002</v>
      </c>
      <c r="M716" s="13">
        <f t="shared" si="1008"/>
        <v>6.2760510268256853E-2</v>
      </c>
      <c r="N716" s="13">
        <f t="shared" si="1009"/>
        <v>9.741758111744761E-2</v>
      </c>
      <c r="O716" s="13">
        <f t="shared" si="1010"/>
        <v>7.633044941404464E-2</v>
      </c>
      <c r="P716" s="13">
        <f t="shared" si="1011"/>
        <v>0.11848099570479248</v>
      </c>
      <c r="Q716" s="13">
        <f t="shared" si="1012"/>
        <v>7.5606341234405558E-2</v>
      </c>
      <c r="R716" s="13">
        <f t="shared" si="1013"/>
        <v>4.6417225440380828E-2</v>
      </c>
      <c r="S716" s="13">
        <f t="shared" si="1014"/>
        <v>5.591791033564579E-2</v>
      </c>
      <c r="T716" s="13">
        <f t="shared" si="1015"/>
        <v>9.1953777627150582E-2</v>
      </c>
      <c r="U716" s="13">
        <f t="shared" si="1016"/>
        <v>7.2049347675113229E-2</v>
      </c>
      <c r="V716" s="13">
        <f t="shared" si="1017"/>
        <v>1.1729261080433699E-2</v>
      </c>
      <c r="W716" s="13">
        <f t="shared" si="1018"/>
        <v>3.9119008904985528E-2</v>
      </c>
      <c r="X716" s="13">
        <f t="shared" si="1019"/>
        <v>4.757723475457163E-2</v>
      </c>
      <c r="Y716" s="13">
        <f t="shared" si="1020"/>
        <v>2.8932139773652787E-2</v>
      </c>
      <c r="Z716" s="13">
        <f t="shared" si="1021"/>
        <v>1.8817818525658198E-2</v>
      </c>
      <c r="AA716" s="13">
        <f t="shared" si="1022"/>
        <v>2.9209232921165534E-2</v>
      </c>
      <c r="AB716" s="13">
        <f t="shared" si="1023"/>
        <v>2.2669452537221194E-2</v>
      </c>
      <c r="AC716" s="13">
        <f t="shared" si="1024"/>
        <v>1.38392610033691E-3</v>
      </c>
      <c r="AD716" s="13">
        <f t="shared" si="1025"/>
        <v>1.5180243145517637E-2</v>
      </c>
      <c r="AE716" s="13">
        <f t="shared" si="1026"/>
        <v>1.846248184661254E-2</v>
      </c>
      <c r="AF716" s="13">
        <f t="shared" si="1027"/>
        <v>1.1227199481226567E-2</v>
      </c>
      <c r="AG716" s="13">
        <f t="shared" si="1028"/>
        <v>4.551573265843871E-3</v>
      </c>
      <c r="AH716" s="13">
        <f t="shared" si="1029"/>
        <v>5.721641438684714E-3</v>
      </c>
      <c r="AI716" s="13">
        <f t="shared" si="1030"/>
        <v>8.8811972145474236E-3</v>
      </c>
      <c r="AJ716" s="13">
        <f t="shared" si="1031"/>
        <v>6.8927478948957671E-3</v>
      </c>
      <c r="AK716" s="13">
        <f t="shared" si="1032"/>
        <v>3.5663340121733869E-3</v>
      </c>
      <c r="AL716" s="13">
        <f t="shared" si="1033"/>
        <v>1.0450453104916848E-4</v>
      </c>
      <c r="AM716" s="13">
        <f t="shared" si="1034"/>
        <v>4.7125893708961867E-3</v>
      </c>
      <c r="AN716" s="13">
        <f t="shared" si="1035"/>
        <v>5.7315350536003016E-3</v>
      </c>
      <c r="AO716" s="13">
        <f t="shared" si="1036"/>
        <v>3.4853974625421143E-3</v>
      </c>
      <c r="AP716" s="13">
        <f t="shared" si="1037"/>
        <v>1.4130008055769944E-3</v>
      </c>
      <c r="AQ716" s="13">
        <f t="shared" si="1038"/>
        <v>4.296291810371486E-4</v>
      </c>
      <c r="AR716" s="13">
        <f t="shared" si="1039"/>
        <v>1.3917524269133246E-3</v>
      </c>
      <c r="AS716" s="13">
        <f t="shared" si="1040"/>
        <v>2.1602940187184535E-3</v>
      </c>
      <c r="AT716" s="13">
        <f t="shared" si="1041"/>
        <v>1.6766165292993482E-3</v>
      </c>
      <c r="AU716" s="13">
        <f t="shared" si="1042"/>
        <v>8.6748777773233557E-4</v>
      </c>
      <c r="AV716" s="13">
        <f t="shared" si="1043"/>
        <v>3.3663111005001283E-4</v>
      </c>
      <c r="AW716" s="13">
        <f t="shared" si="1044"/>
        <v>5.4801803277625642E-6</v>
      </c>
      <c r="AX716" s="13">
        <f t="shared" si="1045"/>
        <v>1.2191558443099006E-3</v>
      </c>
      <c r="AY716" s="13">
        <f t="shared" si="1046"/>
        <v>1.482759032776717E-3</v>
      </c>
      <c r="AZ716" s="13">
        <f t="shared" si="1047"/>
        <v>9.0167896070967115E-4</v>
      </c>
      <c r="BA716" s="13">
        <f t="shared" si="1048"/>
        <v>3.6554599914275854E-4</v>
      </c>
      <c r="BB716" s="13">
        <f t="shared" si="1049"/>
        <v>1.1114588726577477E-4</v>
      </c>
      <c r="BC716" s="13">
        <f t="shared" si="1050"/>
        <v>2.7035521187629033E-5</v>
      </c>
      <c r="BD716" s="13">
        <f t="shared" si="1051"/>
        <v>2.8211234465034879E-4</v>
      </c>
      <c r="BE716" s="13">
        <f t="shared" si="1052"/>
        <v>4.3789800468064307E-4</v>
      </c>
      <c r="BF716" s="13">
        <f t="shared" si="1053"/>
        <v>3.3985514306534518E-4</v>
      </c>
      <c r="BG716" s="13">
        <f t="shared" si="1054"/>
        <v>1.7584234537629514E-4</v>
      </c>
      <c r="BH716" s="13">
        <f t="shared" si="1055"/>
        <v>6.8236124401149038E-5</v>
      </c>
      <c r="BI716" s="13">
        <f t="shared" si="1056"/>
        <v>2.1183378387384821E-5</v>
      </c>
      <c r="BJ716" s="14">
        <f t="shared" si="1057"/>
        <v>0.44990705427045957</v>
      </c>
      <c r="BK716" s="14">
        <f t="shared" si="1058"/>
        <v>0.25185986705329161</v>
      </c>
      <c r="BL716" s="14">
        <f t="shared" si="1059"/>
        <v>0.27949553775150132</v>
      </c>
      <c r="BM716" s="14">
        <f t="shared" si="1060"/>
        <v>0.52158989556913382</v>
      </c>
      <c r="BN716" s="14">
        <f t="shared" si="1061"/>
        <v>0.47701310317932799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1.8412999999999999</v>
      </c>
      <c r="F717" s="10">
        <f>VLOOKUP(B717,home!$B$2:$E$405,3,FALSE)</f>
        <v>1.0862000000000001</v>
      </c>
      <c r="G717" s="10">
        <f>VLOOKUP(C717,away!$B$2:$E$405,4,FALSE)</f>
        <v>1.0444</v>
      </c>
      <c r="H717" s="10">
        <f>VLOOKUP(A717,away!$A$2:$E$405,3,FALSE)</f>
        <v>1.226</v>
      </c>
      <c r="I717" s="10">
        <f>VLOOKUP(C717,away!$B$2:$E$405,3,FALSE)</f>
        <v>0.43919999999999998</v>
      </c>
      <c r="J717" s="10">
        <f>VLOOKUP(B717,home!$B$2:$E$405,4,FALSE)</f>
        <v>1.6313</v>
      </c>
      <c r="K717" s="12">
        <f t="shared" si="1006"/>
        <v>2.0888209506640001</v>
      </c>
      <c r="L717" s="12">
        <f t="shared" si="1007"/>
        <v>0.87838849295999988</v>
      </c>
      <c r="M717" s="13">
        <f t="shared" si="1008"/>
        <v>5.1446675052308856E-2</v>
      </c>
      <c r="N717" s="13">
        <f t="shared" si="1009"/>
        <v>0.10746289269126567</v>
      </c>
      <c r="O717" s="13">
        <f t="shared" si="1010"/>
        <v>4.5190167367000399E-2</v>
      </c>
      <c r="P717" s="13">
        <f t="shared" si="1011"/>
        <v>9.4394168360203035E-2</v>
      </c>
      <c r="Q717" s="13">
        <f t="shared" si="1012"/>
        <v>0.11223537083623655</v>
      </c>
      <c r="R717" s="13">
        <f t="shared" si="1013"/>
        <v>1.9847261505054822E-2</v>
      </c>
      <c r="S717" s="13">
        <f t="shared" si="1014"/>
        <v>4.3298517403480286E-2</v>
      </c>
      <c r="T717" s="13">
        <f t="shared" si="1015"/>
        <v>9.8586258245648539E-2</v>
      </c>
      <c r="U717" s="13">
        <f t="shared" si="1016"/>
        <v>4.1457375645065617E-2</v>
      </c>
      <c r="V717" s="13">
        <f t="shared" si="1017"/>
        <v>8.827106551213092E-3</v>
      </c>
      <c r="W717" s="13">
        <f t="shared" si="1018"/>
        <v>7.8146531336091396E-2</v>
      </c>
      <c r="X717" s="13">
        <f t="shared" si="1019"/>
        <v>6.8643013890360718E-2</v>
      </c>
      <c r="Y717" s="13">
        <f t="shared" si="1020"/>
        <v>3.0147616761693145E-2</v>
      </c>
      <c r="Z717" s="13">
        <f t="shared" si="1021"/>
        <v>5.8112020409360416E-3</v>
      </c>
      <c r="AA717" s="13">
        <f t="shared" si="1022"/>
        <v>1.2138560571648598E-2</v>
      </c>
      <c r="AB717" s="13">
        <f t="shared" si="1023"/>
        <v>1.2677639816481793E-2</v>
      </c>
      <c r="AC717" s="13">
        <f t="shared" si="1024"/>
        <v>1.0122463952741704E-3</v>
      </c>
      <c r="AD717" s="13">
        <f t="shared" si="1025"/>
        <v>4.0808527969137122E-2</v>
      </c>
      <c r="AE717" s="13">
        <f t="shared" si="1026"/>
        <v>3.5845741382726358E-2</v>
      </c>
      <c r="AF717" s="13">
        <f t="shared" si="1027"/>
        <v>1.5743243376103451E-2</v>
      </c>
      <c r="AG717" s="13">
        <f t="shared" si="1028"/>
        <v>4.6095612744793376E-3</v>
      </c>
      <c r="AH717" s="13">
        <f t="shared" si="1029"/>
        <v>1.2761232507559712E-3</v>
      </c>
      <c r="AI717" s="13">
        <f t="shared" si="1030"/>
        <v>2.6655929818085217E-3</v>
      </c>
      <c r="AJ717" s="13">
        <f t="shared" si="1031"/>
        <v>2.7839732331722826E-3</v>
      </c>
      <c r="AK717" s="13">
        <f t="shared" si="1032"/>
        <v>1.9384072051793523E-3</v>
      </c>
      <c r="AL717" s="13">
        <f t="shared" si="1033"/>
        <v>7.4290637099767604E-5</v>
      </c>
      <c r="AM717" s="13">
        <f t="shared" si="1034"/>
        <v>1.7048341637538274E-2</v>
      </c>
      <c r="AN717" s="13">
        <f t="shared" si="1035"/>
        <v>1.4975067118464459E-2</v>
      </c>
      <c r="AO717" s="13">
        <f t="shared" si="1036"/>
        <v>6.5769633190814209E-3</v>
      </c>
      <c r="AP717" s="13">
        <f t="shared" si="1037"/>
        <v>1.9257096327003763E-3</v>
      </c>
      <c r="AQ717" s="13">
        <f t="shared" si="1038"/>
        <v>4.2288029553655957E-4</v>
      </c>
      <c r="AR717" s="13">
        <f t="shared" si="1039"/>
        <v>2.2418639581255076E-4</v>
      </c>
      <c r="AS717" s="13">
        <f t="shared" si="1040"/>
        <v>4.68285240427108E-4</v>
      </c>
      <c r="AT717" s="13">
        <f t="shared" si="1041"/>
        <v>4.89082010545436E-4</v>
      </c>
      <c r="AU717" s="13">
        <f t="shared" si="1042"/>
        <v>3.4053491674005933E-4</v>
      </c>
      <c r="AV717" s="13">
        <f t="shared" si="1043"/>
        <v>1.7782911712981421E-4</v>
      </c>
      <c r="AW717" s="13">
        <f t="shared" si="1044"/>
        <v>3.7863384750931651E-6</v>
      </c>
      <c r="AX717" s="13">
        <f t="shared" si="1045"/>
        <v>5.9351555310945651E-3</v>
      </c>
      <c r="AY717" s="13">
        <f t="shared" si="1046"/>
        <v>5.2133723224413618E-3</v>
      </c>
      <c r="AZ717" s="13">
        <f t="shared" si="1047"/>
        <v>2.2896831287743209E-3</v>
      </c>
      <c r="BA717" s="13">
        <f t="shared" si="1048"/>
        <v>6.7041043761333779E-4</v>
      </c>
      <c r="BB717" s="13">
        <f t="shared" si="1049"/>
        <v>1.4722020348995843E-4</v>
      </c>
      <c r="BC717" s="13">
        <f t="shared" si="1050"/>
        <v>2.5863306535361828E-5</v>
      </c>
      <c r="BD717" s="13">
        <f t="shared" si="1051"/>
        <v>3.2820458393320081E-5</v>
      </c>
      <c r="BE717" s="13">
        <f t="shared" si="1052"/>
        <v>6.8556061102363104E-5</v>
      </c>
      <c r="BF717" s="13">
        <f t="shared" si="1053"/>
        <v>7.1600668362808721E-5</v>
      </c>
      <c r="BG717" s="13">
        <f t="shared" si="1054"/>
        <v>4.9853658719259964E-5</v>
      </c>
      <c r="BH717" s="13">
        <f t="shared" si="1055"/>
        <v>2.6033841700010799E-5</v>
      </c>
      <c r="BI717" s="13">
        <f t="shared" si="1056"/>
        <v>1.087600679385052E-5</v>
      </c>
      <c r="BJ717" s="14">
        <f t="shared" si="1057"/>
        <v>0.64745942469701212</v>
      </c>
      <c r="BK717" s="14">
        <f t="shared" si="1058"/>
        <v>0.20426637672202058</v>
      </c>
      <c r="BL717" s="14">
        <f t="shared" si="1059"/>
        <v>0.14193475995189395</v>
      </c>
      <c r="BM717" s="14">
        <f t="shared" si="1060"/>
        <v>0.56368564161582702</v>
      </c>
      <c r="BN717" s="14">
        <f t="shared" si="1061"/>
        <v>0.43057653581206939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1.8412999999999999</v>
      </c>
      <c r="F718" s="10">
        <f>VLOOKUP(B718,home!$B$2:$E$405,3,FALSE)</f>
        <v>0.83550000000000002</v>
      </c>
      <c r="G718" s="10">
        <f>VLOOKUP(C718,away!$B$2:$E$405,4,FALSE)</f>
        <v>1.2950999999999999</v>
      </c>
      <c r="H718" s="10">
        <f>VLOOKUP(A718,away!$A$2:$E$405,3,FALSE)</f>
        <v>1.226</v>
      </c>
      <c r="I718" s="10">
        <f>VLOOKUP(C718,away!$B$2:$E$405,3,FALSE)</f>
        <v>0.94110000000000005</v>
      </c>
      <c r="J718" s="10">
        <f>VLOOKUP(B718,home!$B$2:$E$405,4,FALSE)</f>
        <v>0.75290000000000001</v>
      </c>
      <c r="K718" s="12">
        <f t="shared" si="1006"/>
        <v>1.9923898048649997</v>
      </c>
      <c r="L718" s="12">
        <f t="shared" si="1007"/>
        <v>0.86868743693999995</v>
      </c>
      <c r="M718" s="13">
        <f t="shared" si="1008"/>
        <v>5.7207101179624041E-2</v>
      </c>
      <c r="N718" s="13">
        <f t="shared" si="1009"/>
        <v>0.11397884515616345</v>
      </c>
      <c r="O718" s="13">
        <f t="shared" si="1010"/>
        <v>4.9695090098494848E-2</v>
      </c>
      <c r="P718" s="13">
        <f t="shared" si="1011"/>
        <v>9.9011990864088753E-2</v>
      </c>
      <c r="Q718" s="13">
        <f t="shared" si="1012"/>
        <v>0.11354514452971327</v>
      </c>
      <c r="R718" s="13">
        <f t="shared" si="1013"/>
        <v>2.1584750223081928E-2</v>
      </c>
      <c r="S718" s="13">
        <f t="shared" si="1014"/>
        <v>4.2841597165048054E-2</v>
      </c>
      <c r="T718" s="13">
        <f t="shared" si="1015"/>
        <v>9.863524057849847E-2</v>
      </c>
      <c r="U718" s="13">
        <f t="shared" si="1016"/>
        <v>4.300523628502597E-2</v>
      </c>
      <c r="V718" s="13">
        <f t="shared" si="1017"/>
        <v>8.2387437527492741E-3</v>
      </c>
      <c r="W718" s="13">
        <f t="shared" si="1018"/>
        <v>7.5408729450974543E-2</v>
      </c>
      <c r="X718" s="13">
        <f t="shared" si="1019"/>
        <v>6.5506615909668969E-2</v>
      </c>
      <c r="Y718" s="13">
        <f t="shared" si="1020"/>
        <v>2.8452387138591675E-2</v>
      </c>
      <c r="Z718" s="13">
        <f t="shared" si="1021"/>
        <v>6.2501337827597118E-3</v>
      </c>
      <c r="AA718" s="13">
        <f t="shared" si="1022"/>
        <v>1.2452702827812766E-2</v>
      </c>
      <c r="AB718" s="13">
        <f t="shared" si="1023"/>
        <v>1.2405319078573855E-2</v>
      </c>
      <c r="AC718" s="13">
        <f t="shared" si="1024"/>
        <v>8.9120756466214547E-4</v>
      </c>
      <c r="AD718" s="13">
        <f t="shared" si="1025"/>
        <v>3.7560895938986177E-2</v>
      </c>
      <c r="AE718" s="13">
        <f t="shared" si="1026"/>
        <v>3.262867842240795E-2</v>
      </c>
      <c r="AF718" s="13">
        <f t="shared" si="1027"/>
        <v>1.4172061514750521E-2</v>
      </c>
      <c r="AG718" s="13">
        <f t="shared" si="1028"/>
        <v>4.1036972644682146E-3</v>
      </c>
      <c r="AH718" s="13">
        <f t="shared" si="1029"/>
        <v>1.3573531740694097E-3</v>
      </c>
      <c r="AI718" s="13">
        <f t="shared" si="1030"/>
        <v>2.7043766256170396E-3</v>
      </c>
      <c r="AJ718" s="13">
        <f t="shared" si="1031"/>
        <v>2.6940862086973004E-3</v>
      </c>
      <c r="AK718" s="13">
        <f t="shared" si="1032"/>
        <v>1.7892232985453006E-3</v>
      </c>
      <c r="AL718" s="13">
        <f t="shared" si="1033"/>
        <v>6.1698798527316025E-5</v>
      </c>
      <c r="AM718" s="13">
        <f t="shared" si="1034"/>
        <v>1.4967189226086246E-2</v>
      </c>
      <c r="AN718" s="13">
        <f t="shared" si="1035"/>
        <v>1.3001809247004842E-2</v>
      </c>
      <c r="AO718" s="13">
        <f t="shared" si="1036"/>
        <v>5.6472541751817129E-3</v>
      </c>
      <c r="AP718" s="13">
        <f t="shared" si="1037"/>
        <v>1.6352329183957719E-3</v>
      </c>
      <c r="AQ718" s="13">
        <f t="shared" si="1038"/>
        <v>3.5512657317028471E-4</v>
      </c>
      <c r="AR718" s="13">
        <f t="shared" si="1039"/>
        <v>2.3582312996094592E-4</v>
      </c>
      <c r="AS718" s="13">
        <f t="shared" si="1040"/>
        <v>4.6985159988554258E-4</v>
      </c>
      <c r="AT718" s="13">
        <f t="shared" si="1041"/>
        <v>4.6806376870573211E-4</v>
      </c>
      <c r="AU718" s="13">
        <f t="shared" si="1042"/>
        <v>3.1085516026533005E-4</v>
      </c>
      <c r="AV718" s="13">
        <f t="shared" si="1043"/>
        <v>1.5483616302557974E-4</v>
      </c>
      <c r="AW718" s="13">
        <f t="shared" si="1044"/>
        <v>2.9662794139113558E-6</v>
      </c>
      <c r="AX718" s="13">
        <f t="shared" si="1045"/>
        <v>4.9700792035899154E-3</v>
      </c>
      <c r="AY718" s="13">
        <f t="shared" si="1046"/>
        <v>4.3174453647553202E-3</v>
      </c>
      <c r="AZ718" s="13">
        <f t="shared" si="1047"/>
        <v>1.8752552740188908E-3</v>
      </c>
      <c r="BA718" s="13">
        <f t="shared" si="1048"/>
        <v>5.4300356586522926E-4</v>
      </c>
      <c r="BB718" s="13">
        <f t="shared" si="1049"/>
        <v>1.1792509397018658E-4</v>
      </c>
      <c r="BC718" s="13">
        <f t="shared" si="1050"/>
        <v>2.0488009526374014E-5</v>
      </c>
      <c r="BD718" s="13">
        <f t="shared" si="1051"/>
        <v>3.414276505615709E-5</v>
      </c>
      <c r="BE718" s="13">
        <f t="shared" si="1052"/>
        <v>6.802569700778836E-5</v>
      </c>
      <c r="BF718" s="13">
        <f t="shared" si="1053"/>
        <v>6.7766852593576537E-5</v>
      </c>
      <c r="BG718" s="13">
        <f t="shared" si="1054"/>
        <v>4.5005995405077056E-5</v>
      </c>
      <c r="BH718" s="13">
        <f t="shared" si="1055"/>
        <v>2.2417371600719131E-5</v>
      </c>
      <c r="BI718" s="13">
        <f t="shared" si="1056"/>
        <v>8.9328285258285959E-6</v>
      </c>
      <c r="BJ718" s="14">
        <f t="shared" si="1057"/>
        <v>0.631443104555788</v>
      </c>
      <c r="BK718" s="14">
        <f t="shared" si="1058"/>
        <v>0.21256978468945492</v>
      </c>
      <c r="BL718" s="14">
        <f t="shared" si="1059"/>
        <v>0.14957385915195071</v>
      </c>
      <c r="BM718" s="14">
        <f t="shared" si="1060"/>
        <v>0.54049948104344581</v>
      </c>
      <c r="BN718" s="14">
        <f t="shared" si="1061"/>
        <v>0.45502292205116629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1.8412999999999999</v>
      </c>
      <c r="F719" s="10">
        <f>VLOOKUP(B719,home!$B$2:$E$405,3,FALSE)</f>
        <v>0.66839999999999999</v>
      </c>
      <c r="G719" s="10">
        <f>VLOOKUP(C719,away!$B$2:$E$405,4,FALSE)</f>
        <v>0.50129999999999997</v>
      </c>
      <c r="H719" s="10">
        <f>VLOOKUP(A719,away!$A$2:$E$405,3,FALSE)</f>
        <v>1.226</v>
      </c>
      <c r="I719" s="10">
        <f>VLOOKUP(C719,away!$B$2:$E$405,3,FALSE)</f>
        <v>1.3803000000000001</v>
      </c>
      <c r="J719" s="10">
        <f>VLOOKUP(B719,home!$B$2:$E$405,4,FALSE)</f>
        <v>1.1920999999999999</v>
      </c>
      <c r="K719" s="12">
        <f t="shared" si="1006"/>
        <v>0.61696240239599986</v>
      </c>
      <c r="L719" s="12">
        <f t="shared" si="1007"/>
        <v>2.0173286023800001</v>
      </c>
      <c r="M719" s="13">
        <f t="shared" si="1008"/>
        <v>7.1769835845271246E-2</v>
      </c>
      <c r="N719" s="13">
        <f t="shared" si="1009"/>
        <v>4.4279290342665097E-2</v>
      </c>
      <c r="O719" s="13">
        <f t="shared" si="1010"/>
        <v>0.14478334263878306</v>
      </c>
      <c r="P719" s="13">
        <f t="shared" si="1011"/>
        <v>8.93258789013468E-2</v>
      </c>
      <c r="Q719" s="13">
        <f t="shared" si="1012"/>
        <v>1.3659328673100326E-2</v>
      </c>
      <c r="R719" s="13">
        <f t="shared" si="1013"/>
        <v>0.14603778912670051</v>
      </c>
      <c r="S719" s="13">
        <f t="shared" si="1014"/>
        <v>2.7794102311660098E-2</v>
      </c>
      <c r="T719" s="13">
        <f t="shared" si="1015"/>
        <v>2.7555354421554538E-2</v>
      </c>
      <c r="U719" s="13">
        <f t="shared" si="1016"/>
        <v>9.0099825220209581E-2</v>
      </c>
      <c r="V719" s="13">
        <f t="shared" si="1017"/>
        <v>3.8436646321807618E-3</v>
      </c>
      <c r="W719" s="13">
        <f t="shared" si="1018"/>
        <v>2.809097411090848E-3</v>
      </c>
      <c r="X719" s="13">
        <f t="shared" si="1019"/>
        <v>5.6668725542651762E-3</v>
      </c>
      <c r="Y719" s="13">
        <f t="shared" si="1020"/>
        <v>5.715972044880677E-3</v>
      </c>
      <c r="Z719" s="13">
        <f t="shared" si="1021"/>
        <v>9.8202069677877285E-2</v>
      </c>
      <c r="AA719" s="13">
        <f t="shared" si="1022"/>
        <v>6.0586984828722545E-2</v>
      </c>
      <c r="AB719" s="13">
        <f t="shared" si="1023"/>
        <v>1.8689945856929329E-2</v>
      </c>
      <c r="AC719" s="13">
        <f t="shared" si="1024"/>
        <v>2.9899288244487313E-4</v>
      </c>
      <c r="AD719" s="13">
        <f t="shared" si="1025"/>
        <v>4.3327687182774825E-4</v>
      </c>
      <c r="AE719" s="13">
        <f t="shared" si="1026"/>
        <v>8.7406182628784964E-4</v>
      </c>
      <c r="AF719" s="13">
        <f t="shared" si="1027"/>
        <v>8.8163496120948945E-4</v>
      </c>
      <c r="AG719" s="13">
        <f t="shared" si="1028"/>
        <v>5.9284914136869486E-4</v>
      </c>
      <c r="AH719" s="13">
        <f t="shared" si="1029"/>
        <v>4.9526460993523896E-2</v>
      </c>
      <c r="AI719" s="13">
        <f t="shared" si="1030"/>
        <v>3.0555964356736284E-2</v>
      </c>
      <c r="AJ719" s="13">
        <f t="shared" si="1031"/>
        <v>9.4259405885292798E-3</v>
      </c>
      <c r="AK719" s="13">
        <f t="shared" si="1032"/>
        <v>1.9384836501136634E-3</v>
      </c>
      <c r="AL719" s="13">
        <f t="shared" si="1033"/>
        <v>1.488525183042903E-5</v>
      </c>
      <c r="AM719" s="13">
        <f t="shared" si="1034"/>
        <v>5.346310794909427E-5</v>
      </c>
      <c r="AN719" s="13">
        <f t="shared" si="1035"/>
        <v>1.078526568378374E-4</v>
      </c>
      <c r="AO719" s="13">
        <f t="shared" si="1036"/>
        <v>1.0878712474082218E-4</v>
      </c>
      <c r="AP719" s="13">
        <f t="shared" si="1037"/>
        <v>7.3153126103447165E-5</v>
      </c>
      <c r="AQ719" s="13">
        <f t="shared" si="1038"/>
        <v>3.6893473410498751E-5</v>
      </c>
      <c r="AR719" s="13">
        <f t="shared" si="1039"/>
        <v>1.9982229267378634E-2</v>
      </c>
      <c r="AS719" s="13">
        <f t="shared" si="1040"/>
        <v>1.2328284174029584E-2</v>
      </c>
      <c r="AT719" s="13">
        <f t="shared" si="1041"/>
        <v>3.8030439107149382E-3</v>
      </c>
      <c r="AU719" s="13">
        <f t="shared" si="1042"/>
        <v>7.8211170252405569E-4</v>
      </c>
      <c r="AV719" s="13">
        <f t="shared" si="1043"/>
        <v>1.2063337873281674E-4</v>
      </c>
      <c r="AW719" s="13">
        <f t="shared" si="1044"/>
        <v>5.1462280882626122E-7</v>
      </c>
      <c r="AX719" s="13">
        <f t="shared" si="1045"/>
        <v>5.497454586638311E-6</v>
      </c>
      <c r="AY719" s="13">
        <f t="shared" si="1046"/>
        <v>1.1090172377910583E-5</v>
      </c>
      <c r="AZ719" s="13">
        <f t="shared" si="1047"/>
        <v>1.1186260971641825E-5</v>
      </c>
      <c r="BA719" s="13">
        <f t="shared" si="1048"/>
        <v>7.5221214039267135E-6</v>
      </c>
      <c r="BB719" s="13">
        <f t="shared" si="1049"/>
        <v>3.7936476646790406E-6</v>
      </c>
      <c r="BC719" s="13">
        <f t="shared" si="1050"/>
        <v>1.5306067882618243E-6</v>
      </c>
      <c r="BD719" s="13">
        <f t="shared" si="1051"/>
        <v>6.7184537733996135E-3</v>
      </c>
      <c r="BE719" s="13">
        <f t="shared" si="1052"/>
        <v>4.145033380423096E-3</v>
      </c>
      <c r="BF719" s="13">
        <f t="shared" si="1053"/>
        <v>1.2786648761987228E-3</v>
      </c>
      <c r="BG719" s="13">
        <f t="shared" si="1054"/>
        <v>2.6296271795964935E-4</v>
      </c>
      <c r="BH719" s="13">
        <f t="shared" si="1055"/>
        <v>4.0559527553241742E-5</v>
      </c>
      <c r="BI719" s="13">
        <f t="shared" si="1056"/>
        <v>5.0047407118589563E-6</v>
      </c>
      <c r="BJ719" s="14">
        <f t="shared" si="1057"/>
        <v>0.10288850800108523</v>
      </c>
      <c r="BK719" s="14">
        <f t="shared" si="1058"/>
        <v>0.19305844999711211</v>
      </c>
      <c r="BL719" s="14">
        <f t="shared" si="1059"/>
        <v>0.60111171870987423</v>
      </c>
      <c r="BM719" s="14">
        <f t="shared" si="1060"/>
        <v>0.48539470530851281</v>
      </c>
      <c r="BN719" s="14">
        <f t="shared" si="1061"/>
        <v>0.50985546552786709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1.8412999999999999</v>
      </c>
      <c r="F720" s="10">
        <f>VLOOKUP(B720,home!$B$2:$E$405,3,FALSE)</f>
        <v>1.2533000000000001</v>
      </c>
      <c r="G720" s="10">
        <f>VLOOKUP(C720,away!$B$2:$E$405,4,FALSE)</f>
        <v>0.752</v>
      </c>
      <c r="H720" s="10">
        <f>VLOOKUP(A720,away!$A$2:$E$405,3,FALSE)</f>
        <v>1.226</v>
      </c>
      <c r="I720" s="10">
        <f>VLOOKUP(C720,away!$B$2:$E$405,3,FALSE)</f>
        <v>1.1920999999999999</v>
      </c>
      <c r="J720" s="10">
        <f>VLOOKUP(B720,home!$B$2:$E$405,4,FALSE)</f>
        <v>1.2548999999999999</v>
      </c>
      <c r="K720" s="12">
        <f t="shared" si="1006"/>
        <v>1.7353913700800001</v>
      </c>
      <c r="L720" s="12">
        <f t="shared" si="1007"/>
        <v>1.8340546715399997</v>
      </c>
      <c r="M720" s="13">
        <f t="shared" si="1008"/>
        <v>2.817145517228201E-2</v>
      </c>
      <c r="N720" s="13">
        <f t="shared" si="1009"/>
        <v>4.8888500188573783E-2</v>
      </c>
      <c r="O720" s="13">
        <f t="shared" si="1010"/>
        <v>5.1667988962803509E-2</v>
      </c>
      <c r="P720" s="13">
        <f t="shared" si="1011"/>
        <v>8.9664182155437908E-2</v>
      </c>
      <c r="Q720" s="13">
        <f t="shared" si="1012"/>
        <v>4.2420340661702714E-2</v>
      </c>
      <c r="R720" s="13">
        <f t="shared" si="1013"/>
        <v>4.7380958263153465E-2</v>
      </c>
      <c r="S720" s="13">
        <f t="shared" si="1014"/>
        <v>7.1345849126688052E-2</v>
      </c>
      <c r="T720" s="13">
        <f t="shared" si="1015"/>
        <v>7.7801223958914062E-2</v>
      </c>
      <c r="U720" s="13">
        <f t="shared" si="1016"/>
        <v>8.2224506075997197E-2</v>
      </c>
      <c r="V720" s="13">
        <f t="shared" si="1017"/>
        <v>2.5231084179231891E-2</v>
      </c>
      <c r="W720" s="13">
        <f t="shared" si="1018"/>
        <v>2.4538631033390861E-2</v>
      </c>
      <c r="X720" s="13">
        <f t="shared" si="1019"/>
        <v>4.5005190879986917E-2</v>
      </c>
      <c r="Y720" s="13">
        <f t="shared" si="1020"/>
        <v>4.1270990288494708E-2</v>
      </c>
      <c r="Z720" s="13">
        <f t="shared" si="1021"/>
        <v>2.8966422614859454E-2</v>
      </c>
      <c r="AA720" s="13">
        <f t="shared" si="1022"/>
        <v>5.0268079827917249E-2</v>
      </c>
      <c r="AB720" s="13">
        <f t="shared" si="1023"/>
        <v>4.3617395961930074E-2</v>
      </c>
      <c r="AC720" s="13">
        <f t="shared" si="1024"/>
        <v>5.0190975980621026E-3</v>
      </c>
      <c r="AD720" s="13">
        <f t="shared" si="1025"/>
        <v>1.064603213223095E-2</v>
      </c>
      <c r="AE720" s="13">
        <f t="shared" si="1026"/>
        <v>1.9525404965483117E-2</v>
      </c>
      <c r="AF720" s="13">
        <f t="shared" si="1027"/>
        <v>1.7905330095327313E-2</v>
      </c>
      <c r="AG720" s="13">
        <f t="shared" si="1028"/>
        <v>1.0946451435600267E-2</v>
      </c>
      <c r="AH720" s="13">
        <f t="shared" si="1029"/>
        <v>1.3281500678646222E-2</v>
      </c>
      <c r="AI720" s="13">
        <f t="shared" si="1030"/>
        <v>2.3048601659434322E-2</v>
      </c>
      <c r="AJ720" s="13">
        <f t="shared" si="1031"/>
        <v>1.9999172206096948E-2</v>
      </c>
      <c r="AK720" s="13">
        <f t="shared" si="1032"/>
        <v>1.156879695173481E-2</v>
      </c>
      <c r="AL720" s="13">
        <f t="shared" si="1033"/>
        <v>6.3899188527733581E-4</v>
      </c>
      <c r="AM720" s="13">
        <f t="shared" si="1034"/>
        <v>3.6950064575735912E-3</v>
      </c>
      <c r="AN720" s="13">
        <f t="shared" si="1035"/>
        <v>6.7768438548833103E-3</v>
      </c>
      <c r="AO720" s="13">
        <f t="shared" si="1036"/>
        <v>6.2145510651729387E-3</v>
      </c>
      <c r="AP720" s="13">
        <f t="shared" si="1037"/>
        <v>3.7992754708681027E-3</v>
      </c>
      <c r="AQ720" s="13">
        <f t="shared" si="1038"/>
        <v>1.7420197314532446E-3</v>
      </c>
      <c r="AR720" s="13">
        <f t="shared" si="1039"/>
        <v>4.8717996729465566E-3</v>
      </c>
      <c r="AS720" s="13">
        <f t="shared" si="1040"/>
        <v>8.4544791091900207E-3</v>
      </c>
      <c r="AT720" s="13">
        <f t="shared" si="1041"/>
        <v>7.335915042305006E-3</v>
      </c>
      <c r="AU720" s="13">
        <f t="shared" si="1042"/>
        <v>4.2435612186853874E-3</v>
      </c>
      <c r="AV720" s="13">
        <f t="shared" si="1043"/>
        <v>1.8410598793281983E-3</v>
      </c>
      <c r="AW720" s="13">
        <f t="shared" si="1044"/>
        <v>5.6494029591862033E-5</v>
      </c>
      <c r="AX720" s="13">
        <f t="shared" si="1045"/>
        <v>1.0687137198105137E-3</v>
      </c>
      <c r="AY720" s="13">
        <f t="shared" si="1046"/>
        <v>1.9600793903573632E-3</v>
      </c>
      <c r="AZ720" s="13">
        <f t="shared" si="1047"/>
        <v>1.7974463812370986E-3</v>
      </c>
      <c r="BA720" s="13">
        <f t="shared" si="1048"/>
        <v>1.098871644116856E-3</v>
      </c>
      <c r="BB720" s="13">
        <f t="shared" si="1049"/>
        <v>5.0384766807884005E-4</v>
      </c>
      <c r="BC720" s="13">
        <f t="shared" si="1050"/>
        <v>1.8481683387690636E-4</v>
      </c>
      <c r="BD720" s="13">
        <f t="shared" si="1051"/>
        <v>1.4891911581624458E-3</v>
      </c>
      <c r="BE720" s="13">
        <f t="shared" si="1052"/>
        <v>2.5843294842745491E-3</v>
      </c>
      <c r="BF720" s="13">
        <f t="shared" si="1053"/>
        <v>2.2424115422266756E-3</v>
      </c>
      <c r="BG720" s="13">
        <f t="shared" si="1054"/>
        <v>1.2971538795159851E-3</v>
      </c>
      <c r="BH720" s="13">
        <f t="shared" si="1055"/>
        <v>5.6276741204445849E-4</v>
      </c>
      <c r="BI720" s="13">
        <f t="shared" si="1056"/>
        <v>1.9532434204484156E-4</v>
      </c>
      <c r="BJ720" s="14">
        <f t="shared" si="1057"/>
        <v>0.3677895678571334</v>
      </c>
      <c r="BK720" s="14">
        <f t="shared" si="1058"/>
        <v>0.22203073950733665</v>
      </c>
      <c r="BL720" s="14">
        <f t="shared" si="1059"/>
        <v>0.3781749933284379</v>
      </c>
      <c r="BM720" s="14">
        <f t="shared" si="1060"/>
        <v>0.68686471254304904</v>
      </c>
      <c r="BN720" s="14">
        <f t="shared" si="1061"/>
        <v>0.30819342540395339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1.8412999999999999</v>
      </c>
      <c r="F721" s="10">
        <f>VLOOKUP(B721,home!$B$2:$E$405,3,FALSE)</f>
        <v>1.0025999999999999</v>
      </c>
      <c r="G721" s="10">
        <f>VLOOKUP(C721,away!$B$2:$E$405,4,FALSE)</f>
        <v>1.3368</v>
      </c>
      <c r="H721" s="10">
        <f>VLOOKUP(A721,away!$A$2:$E$405,3,FALSE)</f>
        <v>1.226</v>
      </c>
      <c r="I721" s="10">
        <f>VLOOKUP(C721,away!$B$2:$E$405,3,FALSE)</f>
        <v>1.0666</v>
      </c>
      <c r="J721" s="10">
        <f>VLOOKUP(B721,home!$B$2:$E$405,4,FALSE)</f>
        <v>0.81569999999999998</v>
      </c>
      <c r="K721" s="12">
        <f t="shared" si="1006"/>
        <v>2.4678496095839995</v>
      </c>
      <c r="L721" s="12">
        <f t="shared" si="1007"/>
        <v>1.06665141012</v>
      </c>
      <c r="M721" s="13">
        <f t="shared" si="1008"/>
        <v>2.9173310265187744E-2</v>
      </c>
      <c r="N721" s="13">
        <f t="shared" si="1009"/>
        <v>7.1995342348216446E-2</v>
      </c>
      <c r="O721" s="13">
        <f t="shared" si="1010"/>
        <v>3.1117752532230779E-2</v>
      </c>
      <c r="P721" s="13">
        <f t="shared" si="1011"/>
        <v>7.6793933437797224E-2</v>
      </c>
      <c r="Q721" s="13">
        <f t="shared" si="1012"/>
        <v>8.8836838752956185E-2</v>
      </c>
      <c r="R721" s="13">
        <f t="shared" si="1013"/>
        <v>1.6595897309134577E-2</v>
      </c>
      <c r="S721" s="13">
        <f t="shared" si="1014"/>
        <v>5.053684480130833E-2</v>
      </c>
      <c r="T721" s="13">
        <f t="shared" si="1015"/>
        <v>9.4757939326443788E-2</v>
      </c>
      <c r="U721" s="13">
        <f t="shared" si="1016"/>
        <v>4.0956178695043914E-2</v>
      </c>
      <c r="V721" s="13">
        <f t="shared" si="1017"/>
        <v>1.4781102089356702E-2</v>
      </c>
      <c r="W721" s="13">
        <f t="shared" si="1018"/>
        <v>7.3078652611053216E-2</v>
      </c>
      <c r="X721" s="13">
        <f t="shared" si="1019"/>
        <v>7.7949447857249526E-2</v>
      </c>
      <c r="Y721" s="13">
        <f t="shared" si="1020"/>
        <v>4.1572444237505307E-2</v>
      </c>
      <c r="Z721" s="13">
        <f t="shared" si="1021"/>
        <v>5.900679088998371E-3</v>
      </c>
      <c r="AA721" s="13">
        <f t="shared" si="1022"/>
        <v>1.4561988586065097E-2</v>
      </c>
      <c r="AB721" s="13">
        <f t="shared" si="1023"/>
        <v>1.7968398923443707E-2</v>
      </c>
      <c r="AC721" s="13">
        <f t="shared" si="1024"/>
        <v>2.4318010187848139E-3</v>
      </c>
      <c r="AD721" s="13">
        <f t="shared" si="1025"/>
        <v>4.5086781078778115E-2</v>
      </c>
      <c r="AE721" s="13">
        <f t="shared" si="1026"/>
        <v>4.8091878615450417E-2</v>
      </c>
      <c r="AF721" s="13">
        <f t="shared" si="1027"/>
        <v>2.5648635070245028E-2</v>
      </c>
      <c r="AG721" s="13">
        <f t="shared" si="1028"/>
        <v>9.1193842551100471E-3</v>
      </c>
      <c r="AH721" s="13">
        <f t="shared" si="1029"/>
        <v>1.573491917736427E-3</v>
      </c>
      <c r="AI721" s="13">
        <f t="shared" si="1030"/>
        <v>3.8831414148694193E-3</v>
      </c>
      <c r="AJ721" s="13">
        <f t="shared" si="1031"/>
        <v>4.791504512322479E-3</v>
      </c>
      <c r="AK721" s="13">
        <f t="shared" si="1032"/>
        <v>3.941570846685E-3</v>
      </c>
      <c r="AL721" s="13">
        <f t="shared" si="1033"/>
        <v>2.5605262326829304E-4</v>
      </c>
      <c r="AM721" s="13">
        <f t="shared" si="1034"/>
        <v>2.2253479016532365E-2</v>
      </c>
      <c r="AN721" s="13">
        <f t="shared" si="1035"/>
        <v>2.3736704773060082E-2</v>
      </c>
      <c r="AO721" s="13">
        <f t="shared" si="1036"/>
        <v>1.2659394808893333E-2</v>
      </c>
      <c r="AP721" s="13">
        <f t="shared" si="1037"/>
        <v>4.5010537747239608E-3</v>
      </c>
      <c r="AQ721" s="13">
        <f t="shared" si="1038"/>
        <v>1.2002638389588152E-3</v>
      </c>
      <c r="AR721" s="13">
        <f t="shared" si="1039"/>
        <v>3.356734745731967E-4</v>
      </c>
      <c r="AS721" s="13">
        <f t="shared" si="1040"/>
        <v>8.2839165317316783E-4</v>
      </c>
      <c r="AT721" s="13">
        <f t="shared" si="1041"/>
        <v>1.0221730089330233E-3</v>
      </c>
      <c r="AU721" s="13">
        <f t="shared" si="1042"/>
        <v>8.4085642034088782E-4</v>
      </c>
      <c r="AV721" s="13">
        <f t="shared" si="1043"/>
        <v>5.1877679716361505E-4</v>
      </c>
      <c r="AW721" s="13">
        <f t="shared" si="1044"/>
        <v>1.8722676394106057E-5</v>
      </c>
      <c r="AX721" s="13">
        <f t="shared" si="1045"/>
        <v>9.1530399171391823E-3</v>
      </c>
      <c r="AY721" s="13">
        <f t="shared" si="1046"/>
        <v>9.7631029345011562E-3</v>
      </c>
      <c r="AZ721" s="13">
        <f t="shared" si="1047"/>
        <v>5.2069137561161841E-3</v>
      </c>
      <c r="BA721" s="13">
        <f t="shared" si="1048"/>
        <v>1.8513206334448511E-3</v>
      </c>
      <c r="BB721" s="13">
        <f t="shared" si="1049"/>
        <v>4.9367844106205038E-4</v>
      </c>
      <c r="BC721" s="13">
        <f t="shared" si="1050"/>
        <v>1.0531656106093592E-4</v>
      </c>
      <c r="BD721" s="13">
        <f t="shared" si="1051"/>
        <v>5.9674430832230011E-5</v>
      </c>
      <c r="BE721" s="13">
        <f t="shared" si="1052"/>
        <v>1.472675208314662E-4</v>
      </c>
      <c r="BF721" s="13">
        <f t="shared" si="1053"/>
        <v>1.8171704689416872E-4</v>
      </c>
      <c r="BG721" s="13">
        <f t="shared" si="1054"/>
        <v>1.4948344774417719E-4</v>
      </c>
      <c r="BH721" s="13">
        <f t="shared" si="1055"/>
        <v>9.2225667038684506E-5</v>
      </c>
      <c r="BI721" s="13">
        <f t="shared" si="1056"/>
        <v>4.5519815279008301E-5</v>
      </c>
      <c r="BJ721" s="14">
        <f t="shared" si="1057"/>
        <v>0.66706161260850105</v>
      </c>
      <c r="BK721" s="14">
        <f t="shared" si="1058"/>
        <v>0.18373614717020428</v>
      </c>
      <c r="BL721" s="14">
        <f t="shared" si="1059"/>
        <v>0.13961168402033505</v>
      </c>
      <c r="BM721" s="14">
        <f t="shared" si="1060"/>
        <v>0.67205266798440888</v>
      </c>
      <c r="BN721" s="14">
        <f t="shared" si="1061"/>
        <v>0.31451307464552297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1.5366</v>
      </c>
      <c r="F722" s="10">
        <f>VLOOKUP(B722,home!$B$2:$E$405,3,FALSE)</f>
        <v>1.2085999999999999</v>
      </c>
      <c r="G722" s="10">
        <f>VLOOKUP(C722,away!$B$2:$E$405,4,FALSE)</f>
        <v>0.8135</v>
      </c>
      <c r="H722" s="10">
        <f>VLOOKUP(A722,away!$A$2:$E$405,3,FALSE)</f>
        <v>1.1789000000000001</v>
      </c>
      <c r="I722" s="10">
        <f>VLOOKUP(C722,away!$B$2:$E$405,3,FALSE)</f>
        <v>1.4843999999999999</v>
      </c>
      <c r="J722" s="10">
        <f>VLOOKUP(B722,home!$B$2:$E$405,4,FALSE)</f>
        <v>0.2424</v>
      </c>
      <c r="K722" s="12">
        <f t="shared" si="1006"/>
        <v>1.51077912726</v>
      </c>
      <c r="L722" s="12">
        <f t="shared" si="1007"/>
        <v>0.42419010038400001</v>
      </c>
      <c r="M722" s="13">
        <f t="shared" si="1008"/>
        <v>0.14442871316693837</v>
      </c>
      <c r="N722" s="13">
        <f t="shared" si="1009"/>
        <v>0.21819988522963199</v>
      </c>
      <c r="O722" s="13">
        <f t="shared" si="1010"/>
        <v>6.1265230336615531E-2</v>
      </c>
      <c r="P722" s="13">
        <f t="shared" si="1011"/>
        <v>9.2558231219334874E-2</v>
      </c>
      <c r="Q722" s="13">
        <f t="shared" si="1012"/>
        <v>0.16482591608772781</v>
      </c>
      <c r="R722" s="13">
        <f t="shared" si="1013"/>
        <v>1.2994052103268912E-2</v>
      </c>
      <c r="S722" s="13">
        <f t="shared" si="1014"/>
        <v>1.4829160314801177E-2</v>
      </c>
      <c r="T722" s="13">
        <f t="shared" si="1015"/>
        <v>6.9917521891138035E-2</v>
      </c>
      <c r="U722" s="13">
        <f t="shared" si="1016"/>
        <v>1.9631142696147571E-2</v>
      </c>
      <c r="V722" s="13">
        <f t="shared" si="1017"/>
        <v>1.0559310380797216E-3</v>
      </c>
      <c r="W722" s="13">
        <f t="shared" si="1018"/>
        <v>8.3005184552282438E-2</v>
      </c>
      <c r="X722" s="13">
        <f t="shared" si="1019"/>
        <v>3.5209977567625138E-2</v>
      </c>
      <c r="Y722" s="13">
        <f t="shared" si="1020"/>
        <v>7.4678619594646476E-3</v>
      </c>
      <c r="Z722" s="13">
        <f t="shared" si="1021"/>
        <v>1.8373160886935224E-3</v>
      </c>
      <c r="AA722" s="13">
        <f t="shared" si="1022"/>
        <v>2.7757787969771562E-3</v>
      </c>
      <c r="AB722" s="13">
        <f t="shared" si="1023"/>
        <v>2.096794334181981E-3</v>
      </c>
      <c r="AC722" s="13">
        <f t="shared" si="1024"/>
        <v>4.2293836103978055E-5</v>
      </c>
      <c r="AD722" s="13">
        <f t="shared" si="1025"/>
        <v>3.1350625068988128E-2</v>
      </c>
      <c r="AE722" s="13">
        <f t="shared" si="1026"/>
        <v>1.3298624795115222E-2</v>
      </c>
      <c r="AF722" s="13">
        <f t="shared" si="1027"/>
        <v>2.8205724934045385E-3</v>
      </c>
      <c r="AG722" s="13">
        <f t="shared" si="1028"/>
        <v>3.9881964303920692E-4</v>
      </c>
      <c r="AH722" s="13">
        <f t="shared" si="1029"/>
        <v>1.9484282402501085E-4</v>
      </c>
      <c r="AI722" s="13">
        <f t="shared" si="1030"/>
        <v>2.9436447163337962E-4</v>
      </c>
      <c r="AJ722" s="13">
        <f t="shared" si="1031"/>
        <v>2.2235984977531421E-4</v>
      </c>
      <c r="AK722" s="13">
        <f t="shared" si="1032"/>
        <v>1.1197887326040458E-4</v>
      </c>
      <c r="AL722" s="13">
        <f t="shared" si="1033"/>
        <v>1.0841729668365608E-6</v>
      </c>
      <c r="AM722" s="13">
        <f t="shared" si="1034"/>
        <v>9.4727739961562689E-3</v>
      </c>
      <c r="AN722" s="13">
        <f t="shared" si="1035"/>
        <v>4.0182569523444728E-3</v>
      </c>
      <c r="AO722" s="13">
        <f t="shared" si="1036"/>
        <v>8.522524099918539E-4</v>
      </c>
      <c r="AP722" s="13">
        <f t="shared" si="1037"/>
        <v>1.205056784489835E-4</v>
      </c>
      <c r="AQ722" s="13">
        <f t="shared" si="1038"/>
        <v>1.2779328959529083E-5</v>
      </c>
      <c r="AR722" s="13">
        <f t="shared" si="1039"/>
        <v>1.6530079416454291E-5</v>
      </c>
      <c r="AS722" s="13">
        <f t="shared" si="1040"/>
        <v>2.4973298954329306E-5</v>
      </c>
      <c r="AT722" s="13">
        <f t="shared" si="1041"/>
        <v>1.8864569399512354E-5</v>
      </c>
      <c r="AU722" s="13">
        <f t="shared" si="1042"/>
        <v>9.5000658978436552E-6</v>
      </c>
      <c r="AV722" s="13">
        <f t="shared" si="1043"/>
        <v>3.5881253165141815E-6</v>
      </c>
      <c r="AW722" s="13">
        <f t="shared" si="1044"/>
        <v>1.9300011970115564E-8</v>
      </c>
      <c r="AX722" s="13">
        <f t="shared" si="1045"/>
        <v>2.3852115384407008E-3</v>
      </c>
      <c r="AY722" s="13">
        <f t="shared" si="1046"/>
        <v>1.011783121928236E-3</v>
      </c>
      <c r="AZ722" s="13">
        <f t="shared" si="1047"/>
        <v>2.1459419202878767E-4</v>
      </c>
      <c r="BA722" s="13">
        <f t="shared" si="1048"/>
        <v>3.0342910619504947E-5</v>
      </c>
      <c r="BB722" s="13">
        <f t="shared" si="1049"/>
        <v>3.2177905754076356E-6</v>
      </c>
      <c r="BC722" s="13">
        <f t="shared" si="1050"/>
        <v>2.7299098143937099E-7</v>
      </c>
      <c r="BD722" s="13">
        <f t="shared" si="1051"/>
        <v>1.1686493411702054E-6</v>
      </c>
      <c r="BE722" s="13">
        <f t="shared" si="1052"/>
        <v>1.7655710317260969E-6</v>
      </c>
      <c r="BF722" s="13">
        <f t="shared" si="1053"/>
        <v>1.3336939312133455E-6</v>
      </c>
      <c r="BG722" s="13">
        <f t="shared" si="1054"/>
        <v>6.7163898447681858E-7</v>
      </c>
      <c r="BH722" s="13">
        <f t="shared" si="1055"/>
        <v>2.536745397004202E-7</v>
      </c>
      <c r="BI722" s="13">
        <f t="shared" si="1056"/>
        <v>7.6649239939336583E-8</v>
      </c>
      <c r="BJ722" s="14">
        <f t="shared" si="1057"/>
        <v>0.64461698019889258</v>
      </c>
      <c r="BK722" s="14">
        <f t="shared" si="1058"/>
        <v>0.25392719687015319</v>
      </c>
      <c r="BL722" s="14">
        <f t="shared" si="1059"/>
        <v>9.9665270301938141E-2</v>
      </c>
      <c r="BM722" s="14">
        <f t="shared" si="1060"/>
        <v>0.30476297149424353</v>
      </c>
      <c r="BN722" s="14">
        <f t="shared" si="1061"/>
        <v>0.69427202814351741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1.5366</v>
      </c>
      <c r="F723" s="10">
        <f>VLOOKUP(B723,home!$B$2:$E$405,3,FALSE)</f>
        <v>0.97619999999999996</v>
      </c>
      <c r="G723" s="10">
        <f>VLOOKUP(C723,away!$B$2:$E$405,4,FALSE)</f>
        <v>1.1155999999999999</v>
      </c>
      <c r="H723" s="10">
        <f>VLOOKUP(A723,away!$A$2:$E$405,3,FALSE)</f>
        <v>1.1789000000000001</v>
      </c>
      <c r="I723" s="10">
        <f>VLOOKUP(C723,away!$B$2:$E$405,3,FALSE)</f>
        <v>1.8177000000000001</v>
      </c>
      <c r="J723" s="10">
        <f>VLOOKUP(B723,home!$B$2:$E$405,4,FALSE)</f>
        <v>0.98960000000000004</v>
      </c>
      <c r="K723" s="12">
        <f t="shared" si="1006"/>
        <v>1.6734322631519998</v>
      </c>
      <c r="L723" s="12">
        <f t="shared" si="1007"/>
        <v>2.1206005100880003</v>
      </c>
      <c r="M723" s="13">
        <f t="shared" si="1008"/>
        <v>2.2504662404965046E-2</v>
      </c>
      <c r="N723" s="13">
        <f t="shared" si="1009"/>
        <v>3.7660028139812375E-2</v>
      </c>
      <c r="O723" s="13">
        <f t="shared" si="1010"/>
        <v>4.7723398575327126E-2</v>
      </c>
      <c r="P723" s="13">
        <f t="shared" si="1011"/>
        <v>7.9861874883214584E-2</v>
      </c>
      <c r="Q723" s="13">
        <f t="shared" si="1012"/>
        <v>3.1510753060187115E-2</v>
      </c>
      <c r="R723" s="13">
        <f t="shared" si="1013"/>
        <v>5.0601131680985831E-2</v>
      </c>
      <c r="S723" s="13">
        <f t="shared" si="1014"/>
        <v>7.0851085711633538E-2</v>
      </c>
      <c r="T723" s="13">
        <f t="shared" si="1015"/>
        <v>6.6821719012689823E-2</v>
      </c>
      <c r="U723" s="13">
        <f t="shared" si="1016"/>
        <v>8.4677566306964464E-2</v>
      </c>
      <c r="V723" s="13">
        <f t="shared" si="1017"/>
        <v>2.7936435968604928E-2</v>
      </c>
      <c r="W723" s="13">
        <f t="shared" si="1018"/>
        <v>1.7577036935710905E-2</v>
      </c>
      <c r="X723" s="13">
        <f t="shared" si="1019"/>
        <v>3.7273873491704176E-2</v>
      </c>
      <c r="Y723" s="13">
        <f t="shared" si="1020"/>
        <v>3.9521497569731737E-2</v>
      </c>
      <c r="Z723" s="13">
        <f t="shared" si="1021"/>
        <v>3.5768261884576207E-2</v>
      </c>
      <c r="AA723" s="13">
        <f t="shared" si="1022"/>
        <v>5.9855763434519767E-2</v>
      </c>
      <c r="AB723" s="13">
        <f t="shared" si="1023"/>
        <v>5.0082282833459578E-2</v>
      </c>
      <c r="AC723" s="13">
        <f t="shared" si="1024"/>
        <v>6.1960942633254145E-3</v>
      </c>
      <c r="AD723" s="13">
        <f t="shared" si="1025"/>
        <v>7.3534951747082538E-3</v>
      </c>
      <c r="AE723" s="13">
        <f t="shared" si="1026"/>
        <v>1.5593825618415973E-2</v>
      </c>
      <c r="AF723" s="13">
        <f t="shared" si="1027"/>
        <v>1.6534137280318124E-2</v>
      </c>
      <c r="AG723" s="13">
        <f t="shared" si="1028"/>
        <v>1.1687433316835878E-2</v>
      </c>
      <c r="AH723" s="13">
        <f t="shared" si="1029"/>
        <v>1.8962548599348376E-2</v>
      </c>
      <c r="AI723" s="13">
        <f t="shared" si="1030"/>
        <v>3.173254061773733E-2</v>
      </c>
      <c r="AJ723" s="13">
        <f t="shared" si="1031"/>
        <v>2.6551128630751476E-2</v>
      </c>
      <c r="AK723" s="13">
        <f t="shared" si="1032"/>
        <v>1.4810505091266095E-2</v>
      </c>
      <c r="AL723" s="13">
        <f t="shared" si="1033"/>
        <v>8.7951855649809904E-4</v>
      </c>
      <c r="AM723" s="13">
        <f t="shared" si="1034"/>
        <v>2.4611152144578667E-3</v>
      </c>
      <c r="AN723" s="13">
        <f t="shared" si="1035"/>
        <v>5.2190421791646902E-3</v>
      </c>
      <c r="AO723" s="13">
        <f t="shared" si="1036"/>
        <v>5.5337517536537166E-3</v>
      </c>
      <c r="AP723" s="13">
        <f t="shared" si="1037"/>
        <v>3.9116255971661457E-3</v>
      </c>
      <c r="AQ723" s="13">
        <f t="shared" si="1038"/>
        <v>2.0737488091559521E-3</v>
      </c>
      <c r="AR723" s="13">
        <f t="shared" si="1039"/>
        <v>8.0423980464693311E-3</v>
      </c>
      <c r="AS723" s="13">
        <f t="shared" si="1040"/>
        <v>1.3458408364072392E-2</v>
      </c>
      <c r="AT723" s="13">
        <f t="shared" si="1041"/>
        <v>1.1260867383556736E-2</v>
      </c>
      <c r="AU723" s="13">
        <f t="shared" si="1042"/>
        <v>6.2814329302399606E-3</v>
      </c>
      <c r="AV723" s="13">
        <f t="shared" si="1043"/>
        <v>2.6278881310722408E-3</v>
      </c>
      <c r="AW723" s="13">
        <f t="shared" si="1044"/>
        <v>8.6698085110552343E-5</v>
      </c>
      <c r="AX723" s="13">
        <f t="shared" si="1045"/>
        <v>6.8641826720134108E-4</v>
      </c>
      <c r="AY723" s="13">
        <f t="shared" si="1046"/>
        <v>1.4556189275608854E-3</v>
      </c>
      <c r="AZ723" s="13">
        <f t="shared" si="1047"/>
        <v>1.5433931201396809E-3</v>
      </c>
      <c r="BA723" s="13">
        <f t="shared" si="1048"/>
        <v>1.090973412611506E-3</v>
      </c>
      <c r="BB723" s="13">
        <f t="shared" si="1049"/>
        <v>5.7837969381910163E-4</v>
      </c>
      <c r="BC723" s="13">
        <f t="shared" si="1050"/>
        <v>2.4530245474746563E-4</v>
      </c>
      <c r="BD723" s="13">
        <f t="shared" si="1051"/>
        <v>2.8424522332789327E-3</v>
      </c>
      <c r="BE723" s="13">
        <f t="shared" si="1052"/>
        <v>4.7566512736374189E-3</v>
      </c>
      <c r="BF723" s="13">
        <f t="shared" si="1053"/>
        <v>3.9799668529339549E-3</v>
      </c>
      <c r="BG723" s="13">
        <f t="shared" si="1054"/>
        <v>2.220068312658403E-3</v>
      </c>
      <c r="BH723" s="13">
        <f t="shared" si="1055"/>
        <v>9.2878348520099893E-4</v>
      </c>
      <c r="BI723" s="13">
        <f t="shared" si="1056"/>
        <v>3.1085124992362163E-4</v>
      </c>
      <c r="BJ723" s="14">
        <f t="shared" si="1057"/>
        <v>0.30633316902979263</v>
      </c>
      <c r="BK723" s="14">
        <f t="shared" si="1058"/>
        <v>0.20968529071580247</v>
      </c>
      <c r="BL723" s="14">
        <f t="shared" si="1059"/>
        <v>0.44170663403340404</v>
      </c>
      <c r="BM723" s="14">
        <f t="shared" si="1060"/>
        <v>0.72226258607663352</v>
      </c>
      <c r="BN723" s="14">
        <f t="shared" si="1061"/>
        <v>0.26986184874449209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1.5366</v>
      </c>
      <c r="F724" s="10">
        <f>VLOOKUP(B724,home!$B$2:$E$405,3,FALSE)</f>
        <v>0.74380000000000002</v>
      </c>
      <c r="G724" s="10">
        <f>VLOOKUP(C724,away!$B$2:$E$405,4,FALSE)</f>
        <v>1.3016000000000001</v>
      </c>
      <c r="H724" s="10">
        <f>VLOOKUP(A724,away!$A$2:$E$405,3,FALSE)</f>
        <v>1.1789000000000001</v>
      </c>
      <c r="I724" s="10">
        <f>VLOOKUP(C724,away!$B$2:$E$405,3,FALSE)</f>
        <v>0.70689999999999997</v>
      </c>
      <c r="J724" s="10">
        <f>VLOOKUP(B724,home!$B$2:$E$405,4,FALSE)</f>
        <v>1.2118</v>
      </c>
      <c r="K724" s="12">
        <f t="shared" si="1006"/>
        <v>1.4876286809280002</v>
      </c>
      <c r="L724" s="12">
        <f t="shared" si="1007"/>
        <v>1.009870992038</v>
      </c>
      <c r="M724" s="13">
        <f t="shared" si="1008"/>
        <v>8.2290494761761174E-2</v>
      </c>
      <c r="N724" s="13">
        <f t="shared" si="1009"/>
        <v>0.12241770017535127</v>
      </c>
      <c r="O724" s="13">
        <f t="shared" si="1010"/>
        <v>8.3102783580357609E-2</v>
      </c>
      <c r="P724" s="13">
        <f t="shared" si="1011"/>
        <v>0.12362608431909244</v>
      </c>
      <c r="Q724" s="13">
        <f t="shared" si="1012"/>
        <v>9.1056040917048636E-2</v>
      </c>
      <c r="R724" s="13">
        <f t="shared" si="1013"/>
        <v>4.1961545247707469E-2</v>
      </c>
      <c r="S724" s="13">
        <f t="shared" si="1014"/>
        <v>4.6431270003656808E-2</v>
      </c>
      <c r="T724" s="13">
        <f t="shared" si="1015"/>
        <v>9.1954854371952638E-2</v>
      </c>
      <c r="U724" s="13">
        <f t="shared" si="1016"/>
        <v>6.2423198206547653E-2</v>
      </c>
      <c r="V724" s="13">
        <f t="shared" si="1017"/>
        <v>7.7504781042017435E-3</v>
      </c>
      <c r="W724" s="13">
        <f t="shared" si="1018"/>
        <v>4.5152526013318352E-2</v>
      </c>
      <c r="X724" s="13">
        <f t="shared" si="1019"/>
        <v>4.5598226238091413E-2</v>
      </c>
      <c r="Y724" s="13">
        <f t="shared" si="1020"/>
        <v>2.3024162983117265E-2</v>
      </c>
      <c r="Z724" s="13">
        <f t="shared" si="1021"/>
        <v>1.412524910891659E-2</v>
      </c>
      <c r="AA724" s="13">
        <f t="shared" si="1022"/>
        <v>2.1013125699676994E-2</v>
      </c>
      <c r="AB724" s="13">
        <f t="shared" si="1023"/>
        <v>1.5629864233392379E-2</v>
      </c>
      <c r="AC724" s="13">
        <f t="shared" si="1024"/>
        <v>7.2772777584860569E-4</v>
      </c>
      <c r="AD724" s="13">
        <f t="shared" si="1025"/>
        <v>1.6792548178440003E-2</v>
      </c>
      <c r="AE724" s="13">
        <f t="shared" si="1026"/>
        <v>1.6958307287807117E-2</v>
      </c>
      <c r="AF724" s="13">
        <f t="shared" si="1027"/>
        <v>8.5628513020115093E-3</v>
      </c>
      <c r="AG724" s="13">
        <f t="shared" si="1028"/>
        <v>2.8824583796787477E-3</v>
      </c>
      <c r="AH724" s="13">
        <f t="shared" si="1029"/>
        <v>3.5661698326013677E-3</v>
      </c>
      <c r="AI724" s="13">
        <f t="shared" si="1030"/>
        <v>5.305136524037999E-3</v>
      </c>
      <c r="AJ724" s="13">
        <f t="shared" si="1031"/>
        <v>3.946036624698804E-3</v>
      </c>
      <c r="AK724" s="13">
        <f t="shared" si="1032"/>
        <v>1.9567457529647528E-3</v>
      </c>
      <c r="AL724" s="13">
        <f t="shared" si="1033"/>
        <v>4.3730997432384296E-5</v>
      </c>
      <c r="AM724" s="13">
        <f t="shared" si="1034"/>
        <v>4.9962152592225141E-3</v>
      </c>
      <c r="AN724" s="13">
        <f t="shared" si="1035"/>
        <v>5.0455328602664346E-3</v>
      </c>
      <c r="AO724" s="13">
        <f t="shared" si="1036"/>
        <v>2.5476686374787958E-3</v>
      </c>
      <c r="AP724" s="13">
        <f t="shared" si="1037"/>
        <v>8.5760555143827048E-4</v>
      </c>
      <c r="AQ724" s="13">
        <f t="shared" si="1038"/>
        <v>2.1651774225206553E-4</v>
      </c>
      <c r="AR724" s="13">
        <f t="shared" si="1039"/>
        <v>7.2027429332502662E-4</v>
      </c>
      <c r="AS724" s="13">
        <f t="shared" si="1040"/>
        <v>1.0715006968854566E-3</v>
      </c>
      <c r="AT724" s="13">
        <f t="shared" si="1041"/>
        <v>7.969975841605727E-4</v>
      </c>
      <c r="AU724" s="13">
        <f t="shared" si="1042"/>
        <v>3.9521215494253182E-4</v>
      </c>
      <c r="AV724" s="13">
        <f t="shared" si="1043"/>
        <v>1.469822341859678E-4</v>
      </c>
      <c r="AW724" s="13">
        <f t="shared" si="1044"/>
        <v>1.8249346725165157E-6</v>
      </c>
      <c r="AX724" s="13">
        <f t="shared" si="1045"/>
        <v>1.2387521859515906E-3</v>
      </c>
      <c r="AY724" s="13">
        <f t="shared" si="1046"/>
        <v>1.2509798989161739E-3</v>
      </c>
      <c r="AZ724" s="13">
        <f t="shared" si="1047"/>
        <v>6.3166415576903666E-4</v>
      </c>
      <c r="BA724" s="13">
        <f t="shared" si="1048"/>
        <v>2.1263310254044095E-4</v>
      </c>
      <c r="BB724" s="13">
        <f t="shared" si="1049"/>
        <v>5.3683000550658214E-5</v>
      </c>
      <c r="BC724" s="13">
        <f t="shared" si="1050"/>
        <v>1.0842581004333947E-5</v>
      </c>
      <c r="BD724" s="13">
        <f t="shared" si="1051"/>
        <v>1.212306858566023E-4</v>
      </c>
      <c r="BE724" s="13">
        <f t="shared" si="1052"/>
        <v>1.8034624528885402E-4</v>
      </c>
      <c r="BF724" s="13">
        <f t="shared" si="1053"/>
        <v>1.3414412349468778E-4</v>
      </c>
      <c r="BG724" s="13">
        <f t="shared" si="1054"/>
        <v>6.6518881829548377E-5</v>
      </c>
      <c r="BH724" s="13">
        <f t="shared" si="1055"/>
        <v>2.4738849108224148E-5</v>
      </c>
      <c r="BI724" s="13">
        <f t="shared" si="1056"/>
        <v>7.3604442933088574E-6</v>
      </c>
      <c r="BJ724" s="14">
        <f t="shared" si="1057"/>
        <v>0.4814617708222072</v>
      </c>
      <c r="BK724" s="14">
        <f t="shared" si="1058"/>
        <v>0.26212076586090932</v>
      </c>
      <c r="BL724" s="14">
        <f t="shared" si="1059"/>
        <v>0.24256991189535579</v>
      </c>
      <c r="BM724" s="14">
        <f t="shared" si="1060"/>
        <v>0.45457389372182666</v>
      </c>
      <c r="BN724" s="14">
        <f t="shared" si="1061"/>
        <v>0.54445464900131857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1.2417</v>
      </c>
      <c r="F725" s="10">
        <f>VLOOKUP(B725,home!$B$2:$E$405,3,FALSE)</f>
        <v>1.1073999999999999</v>
      </c>
      <c r="G725" s="10">
        <f>VLOOKUP(C725,away!$B$2:$E$405,4,FALSE)</f>
        <v>0.50329999999999997</v>
      </c>
      <c r="H725" s="10">
        <f>VLOOKUP(A725,away!$A$2:$E$405,3,FALSE)</f>
        <v>0.875</v>
      </c>
      <c r="I725" s="10">
        <f>VLOOKUP(C725,away!$B$2:$E$405,3,FALSE)</f>
        <v>1.4286000000000001</v>
      </c>
      <c r="J725" s="10">
        <f>VLOOKUP(B725,home!$B$2:$E$405,4,FALSE)</f>
        <v>1.4286000000000001</v>
      </c>
      <c r="K725" s="12">
        <f t="shared" si="1006"/>
        <v>0.69206698331399996</v>
      </c>
      <c r="L725" s="12">
        <f t="shared" si="1007"/>
        <v>1.7857857150000003</v>
      </c>
      <c r="M725" s="13">
        <f t="shared" si="1008"/>
        <v>8.3923240765974835E-2</v>
      </c>
      <c r="N725" s="13">
        <f t="shared" si="1009"/>
        <v>5.8080504066842703E-2</v>
      </c>
      <c r="O725" s="13">
        <f t="shared" si="1010"/>
        <v>0.14986892451638351</v>
      </c>
      <c r="P725" s="13">
        <f t="shared" si="1011"/>
        <v>0.10371933448256711</v>
      </c>
      <c r="Q725" s="13">
        <f t="shared" si="1012"/>
        <v>2.0097799619448166E-2</v>
      </c>
      <c r="R725" s="13">
        <f t="shared" si="1013"/>
        <v>0.13381689226188553</v>
      </c>
      <c r="S725" s="13">
        <f t="shared" si="1014"/>
        <v>3.2046249189497916E-2</v>
      </c>
      <c r="T725" s="13">
        <f t="shared" si="1015"/>
        <v>3.589036346334297E-2</v>
      </c>
      <c r="U725" s="13">
        <f t="shared" si="1016"/>
        <v>9.2610252944137661E-2</v>
      </c>
      <c r="V725" s="13">
        <f t="shared" si="1017"/>
        <v>4.4006028051618903E-3</v>
      </c>
      <c r="W725" s="13">
        <f t="shared" si="1018"/>
        <v>4.6363411846269175E-3</v>
      </c>
      <c r="X725" s="13">
        <f t="shared" si="1019"/>
        <v>8.2795118573729259E-3</v>
      </c>
      <c r="Y725" s="13">
        <f t="shared" si="1020"/>
        <v>7.3927170010348476E-3</v>
      </c>
      <c r="Z725" s="13">
        <f t="shared" si="1021"/>
        <v>7.9656098208989737E-2</v>
      </c>
      <c r="AA725" s="13">
        <f t="shared" si="1022"/>
        <v>5.5127355590059247E-2</v>
      </c>
      <c r="AB725" s="13">
        <f t="shared" si="1023"/>
        <v>1.9075911340645235E-2</v>
      </c>
      <c r="AC725" s="13">
        <f t="shared" si="1024"/>
        <v>3.3991447877522836E-4</v>
      </c>
      <c r="AD725" s="13">
        <f t="shared" si="1025"/>
        <v>8.021646643148018E-4</v>
      </c>
      <c r="AE725" s="13">
        <f t="shared" si="1026"/>
        <v>1.4324941986111432E-3</v>
      </c>
      <c r="AF725" s="13">
        <f t="shared" si="1027"/>
        <v>1.2790638383500768E-3</v>
      </c>
      <c r="AG725" s="13">
        <f t="shared" si="1028"/>
        <v>7.6137797703287879E-4</v>
      </c>
      <c r="AH725" s="13">
        <f t="shared" si="1029"/>
        <v>3.5562180573562752E-2</v>
      </c>
      <c r="AI725" s="13">
        <f t="shared" si="1030"/>
        <v>2.4611411029613308E-2</v>
      </c>
      <c r="AJ725" s="13">
        <f t="shared" si="1031"/>
        <v>8.5163724931826938E-3</v>
      </c>
      <c r="AK725" s="13">
        <f t="shared" si="1032"/>
        <v>1.9646334067117588E-3</v>
      </c>
      <c r="AL725" s="13">
        <f t="shared" si="1033"/>
        <v>1.6803785553452631E-5</v>
      </c>
      <c r="AM725" s="13">
        <f t="shared" si="1034"/>
        <v>1.1103033587068647E-4</v>
      </c>
      <c r="AN725" s="13">
        <f t="shared" si="1035"/>
        <v>1.9827638772952399E-4</v>
      </c>
      <c r="AO725" s="13">
        <f t="shared" si="1036"/>
        <v>1.7703957041459269E-4</v>
      </c>
      <c r="AP725" s="13">
        <f t="shared" si="1037"/>
        <v>1.0538491194537209E-4</v>
      </c>
      <c r="AQ725" s="13">
        <f t="shared" si="1038"/>
        <v>4.7048717582144598E-5</v>
      </c>
      <c r="AR725" s="13">
        <f t="shared" si="1039"/>
        <v>1.2701286812503773E-2</v>
      </c>
      <c r="AS725" s="13">
        <f t="shared" si="1040"/>
        <v>8.7901412485353776E-3</v>
      </c>
      <c r="AT725" s="13">
        <f t="shared" si="1041"/>
        <v>3.0416832683889177E-3</v>
      </c>
      <c r="AU725" s="13">
        <f t="shared" si="1042"/>
        <v>7.0168285458352875E-4</v>
      </c>
      <c r="AV725" s="13">
        <f t="shared" si="1043"/>
        <v>1.214028841036947E-4</v>
      </c>
      <c r="AW725" s="13">
        <f t="shared" si="1044"/>
        <v>5.7687551362560153E-7</v>
      </c>
      <c r="AX725" s="13">
        <f t="shared" si="1045"/>
        <v>1.2806738267061031E-5</v>
      </c>
      <c r="AY725" s="13">
        <f t="shared" si="1046"/>
        <v>2.2870090253061443E-5</v>
      </c>
      <c r="AZ725" s="13">
        <f t="shared" si="1047"/>
        <v>2.0420540237338938E-5</v>
      </c>
      <c r="BA725" s="13">
        <f t="shared" si="1048"/>
        <v>1.2155569682807531E-5</v>
      </c>
      <c r="BB725" s="13">
        <f t="shared" si="1049"/>
        <v>5.4268106743111938E-6</v>
      </c>
      <c r="BC725" s="13">
        <f t="shared" si="1050"/>
        <v>1.9382241960388894E-6</v>
      </c>
      <c r="BD725" s="13">
        <f t="shared" si="1051"/>
        <v>3.7802960919811881E-3</v>
      </c>
      <c r="BE725" s="13">
        <f t="shared" si="1052"/>
        <v>2.6162181124111243E-3</v>
      </c>
      <c r="BF725" s="13">
        <f t="shared" si="1053"/>
        <v>9.0529908837390697E-4</v>
      </c>
      <c r="BG725" s="13">
        <f t="shared" si="1054"/>
        <v>2.0884253636261469E-4</v>
      </c>
      <c r="BH725" s="13">
        <f t="shared" si="1055"/>
        <v>3.6133256032029766E-5</v>
      </c>
      <c r="BI725" s="13">
        <f t="shared" si="1056"/>
        <v>5.0013266998798473E-6</v>
      </c>
      <c r="BJ725" s="14">
        <f t="shared" si="1057"/>
        <v>0.13936673576783035</v>
      </c>
      <c r="BK725" s="14">
        <f t="shared" si="1058"/>
        <v>0.22446901559778351</v>
      </c>
      <c r="BL725" s="14">
        <f t="shared" si="1059"/>
        <v>0.55406192163615775</v>
      </c>
      <c r="BM725" s="14">
        <f t="shared" si="1060"/>
        <v>0.44802478228292009</v>
      </c>
      <c r="BN725" s="14">
        <f t="shared" si="1061"/>
        <v>0.54950669571310184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1.2417</v>
      </c>
      <c r="F726" s="10">
        <f>VLOOKUP(B726,home!$B$2:$E$405,3,FALSE)</f>
        <v>1.51</v>
      </c>
      <c r="G726" s="10">
        <f>VLOOKUP(C726,away!$B$2:$E$405,4,FALSE)</f>
        <v>0.60399999999999998</v>
      </c>
      <c r="H726" s="10">
        <f>VLOOKUP(A726,away!$A$2:$E$405,3,FALSE)</f>
        <v>0.875</v>
      </c>
      <c r="I726" s="10">
        <f>VLOOKUP(C726,away!$B$2:$E$405,3,FALSE)</f>
        <v>0.71430000000000005</v>
      </c>
      <c r="J726" s="10">
        <f>VLOOKUP(B726,home!$B$2:$E$405,4,FALSE)</f>
        <v>0.57140000000000002</v>
      </c>
      <c r="K726" s="12">
        <f t="shared" si="1006"/>
        <v>1.132480068</v>
      </c>
      <c r="L726" s="12">
        <f t="shared" si="1007"/>
        <v>0.35713214250000008</v>
      </c>
      <c r="M726" s="13">
        <f t="shared" si="1008"/>
        <v>0.22546006963688314</v>
      </c>
      <c r="N726" s="13">
        <f t="shared" si="1009"/>
        <v>0.25532903499366216</v>
      </c>
      <c r="O726" s="13">
        <f t="shared" si="1010"/>
        <v>8.0519037717619285E-2</v>
      </c>
      <c r="P726" s="13">
        <f t="shared" si="1011"/>
        <v>9.1186205309744042E-2</v>
      </c>
      <c r="Q726" s="13">
        <f t="shared" si="1012"/>
        <v>0.14457752145599848</v>
      </c>
      <c r="R726" s="13">
        <f t="shared" si="1013"/>
        <v>1.4377968226065843E-2</v>
      </c>
      <c r="S726" s="13">
        <f t="shared" si="1014"/>
        <v>9.2199519544441666E-3</v>
      </c>
      <c r="T726" s="13">
        <f t="shared" si="1015"/>
        <v>5.1633279994920463E-2</v>
      </c>
      <c r="U726" s="13">
        <f t="shared" si="1016"/>
        <v>1.6282762434356883E-2</v>
      </c>
      <c r="V726" s="13">
        <f t="shared" si="1017"/>
        <v>4.1432930807657782E-4</v>
      </c>
      <c r="W726" s="13">
        <f t="shared" si="1018"/>
        <v>5.4577053776586837E-2</v>
      </c>
      <c r="X726" s="13">
        <f t="shared" si="1019"/>
        <v>1.9491220146570176E-2</v>
      </c>
      <c r="Y726" s="13">
        <f t="shared" si="1020"/>
        <v>3.4804706054418853E-3</v>
      </c>
      <c r="Z726" s="13">
        <f t="shared" si="1021"/>
        <v>1.7116115324572738E-3</v>
      </c>
      <c r="AA726" s="13">
        <f t="shared" si="1022"/>
        <v>1.9383659446667977E-3</v>
      </c>
      <c r="AB726" s="13">
        <f t="shared" si="1023"/>
        <v>1.09758039841257E-3</v>
      </c>
      <c r="AC726" s="13">
        <f t="shared" si="1024"/>
        <v>1.0473339417974261E-5</v>
      </c>
      <c r="AD726" s="13">
        <f t="shared" si="1025"/>
        <v>1.5451856393037193E-2</v>
      </c>
      <c r="AE726" s="13">
        <f t="shared" si="1026"/>
        <v>5.5183545792476954E-3</v>
      </c>
      <c r="AF726" s="13">
        <f t="shared" si="1027"/>
        <v>9.8539089698070764E-4</v>
      </c>
      <c r="AG726" s="13">
        <f t="shared" si="1028"/>
        <v>1.1730492074623905E-4</v>
      </c>
      <c r="AH726" s="13">
        <f t="shared" si="1029"/>
        <v>1.528178734285436E-4</v>
      </c>
      <c r="AI726" s="13">
        <f t="shared" si="1030"/>
        <v>1.7306319569197244E-4</v>
      </c>
      <c r="AJ726" s="13">
        <f t="shared" si="1031"/>
        <v>9.7995309812771167E-5</v>
      </c>
      <c r="AK726" s="13">
        <f t="shared" si="1032"/>
        <v>3.6992578373482693E-5</v>
      </c>
      <c r="AL726" s="13">
        <f t="shared" si="1033"/>
        <v>1.6943560427070898E-7</v>
      </c>
      <c r="AM726" s="13">
        <f t="shared" si="1034"/>
        <v>3.4997838757425959E-3</v>
      </c>
      <c r="AN726" s="13">
        <f t="shared" si="1035"/>
        <v>1.2498853138309073E-3</v>
      </c>
      <c r="AO726" s="13">
        <f t="shared" si="1036"/>
        <v>2.2318711000385839E-4</v>
      </c>
      <c r="AP726" s="13">
        <f t="shared" si="1037"/>
        <v>2.6569096924687059E-5</v>
      </c>
      <c r="AQ726" s="13">
        <f t="shared" si="1038"/>
        <v>2.3721696272509123E-6</v>
      </c>
      <c r="AR726" s="13">
        <f t="shared" si="1039"/>
        <v>1.0915234909965921E-5</v>
      </c>
      <c r="AS726" s="13">
        <f t="shared" si="1040"/>
        <v>1.2361285973074181E-5</v>
      </c>
      <c r="AT726" s="13">
        <f t="shared" si="1041"/>
        <v>6.9994549896772492E-6</v>
      </c>
      <c r="AU726" s="13">
        <f t="shared" si="1042"/>
        <v>2.6422477542242084E-6</v>
      </c>
      <c r="AV726" s="13">
        <f t="shared" si="1043"/>
        <v>7.4807322909417033E-7</v>
      </c>
      <c r="AW726" s="13">
        <f t="shared" si="1044"/>
        <v>1.9035385712390072E-9</v>
      </c>
      <c r="AX726" s="13">
        <f t="shared" si="1045"/>
        <v>6.6057258026438017E-4</v>
      </c>
      <c r="AY726" s="13">
        <f t="shared" si="1046"/>
        <v>2.3591170086657135E-4</v>
      </c>
      <c r="AZ726" s="13">
        <f t="shared" si="1047"/>
        <v>4.2125825585648864E-5</v>
      </c>
      <c r="BA726" s="13">
        <f t="shared" si="1048"/>
        <v>5.0148287819947021E-6</v>
      </c>
      <c r="BB726" s="13">
        <f t="shared" si="1049"/>
        <v>4.4773913679610822E-7</v>
      </c>
      <c r="BC726" s="13">
        <f t="shared" si="1050"/>
        <v>3.1980407441018954E-8</v>
      </c>
      <c r="BD726" s="13">
        <f t="shared" si="1051"/>
        <v>6.4969687154782087E-7</v>
      </c>
      <c r="BE726" s="13">
        <f t="shared" si="1052"/>
        <v>7.3576875726986339E-7</v>
      </c>
      <c r="BF726" s="13">
        <f t="shared" si="1053"/>
        <v>4.1662172613262534E-7</v>
      </c>
      <c r="BG726" s="13">
        <f t="shared" si="1054"/>
        <v>1.5727193358031755E-7</v>
      </c>
      <c r="BH726" s="13">
        <f t="shared" si="1055"/>
        <v>4.4526832508882411E-8</v>
      </c>
      <c r="BI726" s="13">
        <f t="shared" si="1056"/>
        <v>1.0085150061496743E-8</v>
      </c>
      <c r="BJ726" s="14">
        <f t="shared" si="1057"/>
        <v>0.55710738998436382</v>
      </c>
      <c r="BK726" s="14">
        <f t="shared" si="1058"/>
        <v>0.3265271106850367</v>
      </c>
      <c r="BL726" s="14">
        <f t="shared" si="1059"/>
        <v>0.1147122639465553</v>
      </c>
      <c r="BM726" s="14">
        <f t="shared" si="1060"/>
        <v>0.18837262901111232</v>
      </c>
      <c r="BN726" s="14">
        <f t="shared" si="1061"/>
        <v>0.811449837339973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1.5278</v>
      </c>
      <c r="F727" s="10">
        <f>VLOOKUP(B727,home!$B$2:$E$405,3,FALSE)</f>
        <v>1.3557999999999999</v>
      </c>
      <c r="G727" s="10">
        <f>VLOOKUP(C727,away!$B$2:$E$405,4,FALSE)</f>
        <v>0.90629999999999999</v>
      </c>
      <c r="H727" s="10">
        <f>VLOOKUP(A727,away!$A$2:$E$405,3,FALSE)</f>
        <v>1.0787</v>
      </c>
      <c r="I727" s="10">
        <f>VLOOKUP(C727,away!$B$2:$E$405,3,FALSE)</f>
        <v>0.99839999999999995</v>
      </c>
      <c r="J727" s="10">
        <f>VLOOKUP(B727,home!$B$2:$E$405,4,FALSE)</f>
        <v>1.3243</v>
      </c>
      <c r="K727" s="12">
        <f t="shared" si="1006"/>
        <v>1.8773018808120001</v>
      </c>
      <c r="L727" s="12">
        <f t="shared" si="1007"/>
        <v>1.4262367741439999</v>
      </c>
      <c r="M727" s="13">
        <f t="shared" si="1008"/>
        <v>3.6752881252939247E-2</v>
      </c>
      <c r="N727" s="13">
        <f t="shared" si="1009"/>
        <v>6.8996253101402935E-2</v>
      </c>
      <c r="O727" s="13">
        <f t="shared" si="1010"/>
        <v>5.2418310798689555E-2</v>
      </c>
      <c r="P727" s="13">
        <f t="shared" si="1011"/>
        <v>9.8404993451367856E-2</v>
      </c>
      <c r="Q727" s="13">
        <f t="shared" si="1012"/>
        <v>6.4763397858122268E-2</v>
      </c>
      <c r="R727" s="13">
        <f t="shared" si="1013"/>
        <v>3.7380461249800302E-2</v>
      </c>
      <c r="S727" s="13">
        <f t="shared" si="1014"/>
        <v>6.5869276135931076E-2</v>
      </c>
      <c r="T727" s="13">
        <f t="shared" si="1015"/>
        <v>9.236793964377274E-2</v>
      </c>
      <c r="U727" s="13">
        <f t="shared" si="1016"/>
        <v>7.0174410209870183E-2</v>
      </c>
      <c r="V727" s="13">
        <f t="shared" si="1017"/>
        <v>1.9595941161103643E-2</v>
      </c>
      <c r="W727" s="13">
        <f t="shared" si="1018"/>
        <v>4.0526816202276272E-2</v>
      </c>
      <c r="X727" s="13">
        <f t="shared" si="1019"/>
        <v>5.7800835606661292E-2</v>
      </c>
      <c r="Y727" s="13">
        <f t="shared" si="1020"/>
        <v>4.1218838659236132E-2</v>
      </c>
      <c r="Z727" s="13">
        <f t="shared" si="1021"/>
        <v>1.7771129489643323E-2</v>
      </c>
      <c r="AA727" s="13">
        <f t="shared" si="1022"/>
        <v>3.3361774815061002E-2</v>
      </c>
      <c r="AB727" s="13">
        <f t="shared" si="1023"/>
        <v>3.1315061303770229E-2</v>
      </c>
      <c r="AC727" s="13">
        <f t="shared" si="1024"/>
        <v>3.2792300832835707E-3</v>
      </c>
      <c r="AD727" s="13">
        <f t="shared" si="1025"/>
        <v>1.9020267069963872E-2</v>
      </c>
      <c r="AE727" s="13">
        <f t="shared" si="1026"/>
        <v>2.7127404349222617E-2</v>
      </c>
      <c r="AF727" s="13">
        <f t="shared" si="1027"/>
        <v>1.9345050834967594E-2</v>
      </c>
      <c r="AG727" s="13">
        <f t="shared" si="1028"/>
        <v>9.1968742995052911E-3</v>
      </c>
      <c r="AH727" s="13">
        <f t="shared" si="1029"/>
        <v>6.3364595990510492E-3</v>
      </c>
      <c r="AI727" s="13">
        <f t="shared" si="1030"/>
        <v>1.1895447522987785E-2</v>
      </c>
      <c r="AJ727" s="13">
        <f t="shared" si="1031"/>
        <v>1.1165673004002711E-2</v>
      </c>
      <c r="AK727" s="13">
        <f t="shared" si="1032"/>
        <v>6.9871129769820215E-3</v>
      </c>
      <c r="AL727" s="13">
        <f t="shared" si="1033"/>
        <v>3.5120252221884402E-4</v>
      </c>
      <c r="AM727" s="13">
        <f t="shared" si="1034"/>
        <v>7.1413566287979431E-3</v>
      </c>
      <c r="AN727" s="13">
        <f t="shared" si="1035"/>
        <v>1.0185265441268647E-2</v>
      </c>
      <c r="AO727" s="13">
        <f t="shared" si="1036"/>
        <v>7.2633000633776819E-3</v>
      </c>
      <c r="AP727" s="13">
        <f t="shared" si="1037"/>
        <v>3.4530618840105647E-3</v>
      </c>
      <c r="AQ727" s="13">
        <f t="shared" si="1038"/>
        <v>1.2312209605927075E-3</v>
      </c>
      <c r="AR727" s="13">
        <f t="shared" si="1039"/>
        <v>1.8074583396088706E-3</v>
      </c>
      <c r="AS727" s="13">
        <f t="shared" si="1040"/>
        <v>3.393144940437067E-3</v>
      </c>
      <c r="AT727" s="13">
        <f t="shared" si="1041"/>
        <v>3.1849786892751146E-3</v>
      </c>
      <c r="AU727" s="13">
        <f t="shared" si="1042"/>
        <v>1.993055494574104E-3</v>
      </c>
      <c r="AV727" s="13">
        <f t="shared" si="1043"/>
        <v>9.3539170713166403E-4</v>
      </c>
      <c r="AW727" s="13">
        <f t="shared" si="1044"/>
        <v>2.6120463001708564E-5</v>
      </c>
      <c r="AX727" s="13">
        <f t="shared" si="1045"/>
        <v>2.2344137051319361E-3</v>
      </c>
      <c r="AY727" s="13">
        <f t="shared" si="1046"/>
        <v>3.1868029949105149E-3</v>
      </c>
      <c r="AZ727" s="13">
        <f t="shared" si="1047"/>
        <v>2.2725678116468058E-3</v>
      </c>
      <c r="BA727" s="13">
        <f t="shared" si="1048"/>
        <v>1.0804065949022096E-3</v>
      </c>
      <c r="BB727" s="13">
        <f t="shared" si="1049"/>
        <v>3.8522890416930767E-4</v>
      </c>
      <c r="BC727" s="13">
        <f t="shared" si="1050"/>
        <v>1.0988552591789229E-4</v>
      </c>
      <c r="BD727" s="13">
        <f t="shared" si="1051"/>
        <v>4.2964392528057038E-4</v>
      </c>
      <c r="BE727" s="13">
        <f t="shared" si="1052"/>
        <v>8.0657134900866503E-4</v>
      </c>
      <c r="BF727" s="13">
        <f t="shared" si="1053"/>
        <v>7.5708895525151965E-4</v>
      </c>
      <c r="BG727" s="13">
        <f t="shared" si="1054"/>
        <v>4.7376150654522336E-4</v>
      </c>
      <c r="BH727" s="13">
        <f t="shared" si="1055"/>
        <v>2.2234834182341864E-4</v>
      </c>
      <c r="BI727" s="13">
        <f t="shared" si="1056"/>
        <v>8.3482992060106642E-5</v>
      </c>
      <c r="BJ727" s="14">
        <f t="shared" si="1057"/>
        <v>0.47890718813985711</v>
      </c>
      <c r="BK727" s="14">
        <f t="shared" si="1058"/>
        <v>0.22744032760175473</v>
      </c>
      <c r="BL727" s="14">
        <f t="shared" si="1059"/>
        <v>0.27512163772121123</v>
      </c>
      <c r="BM727" s="14">
        <f t="shared" si="1060"/>
        <v>0.63736330270823494</v>
      </c>
      <c r="BN727" s="14">
        <f t="shared" si="1061"/>
        <v>0.35871629771232216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1.5278</v>
      </c>
      <c r="F728" s="10">
        <f>VLOOKUP(B728,home!$B$2:$E$405,3,FALSE)</f>
        <v>1.3090999999999999</v>
      </c>
      <c r="G728" s="10">
        <f>VLOOKUP(C728,away!$B$2:$E$405,4,FALSE)</f>
        <v>1.4961</v>
      </c>
      <c r="H728" s="10">
        <f>VLOOKUP(A728,away!$A$2:$E$405,3,FALSE)</f>
        <v>1.0787</v>
      </c>
      <c r="I728" s="10">
        <f>VLOOKUP(C728,away!$B$2:$E$405,3,FALSE)</f>
        <v>0.39729999999999999</v>
      </c>
      <c r="J728" s="10">
        <f>VLOOKUP(B728,home!$B$2:$E$405,4,FALSE)</f>
        <v>0.99839999999999995</v>
      </c>
      <c r="K728" s="12">
        <f t="shared" si="1006"/>
        <v>2.992264302378</v>
      </c>
      <c r="L728" s="12">
        <f t="shared" si="1007"/>
        <v>0.42788180198399994</v>
      </c>
      <c r="M728" s="13">
        <f t="shared" si="1008"/>
        <v>3.2707655858714324E-2</v>
      </c>
      <c r="N728" s="13">
        <f t="shared" si="1009"/>
        <v>9.786995104049552E-2</v>
      </c>
      <c r="O728" s="13">
        <f t="shared" si="1010"/>
        <v>1.3995010727499218E-2</v>
      </c>
      <c r="P728" s="13">
        <f t="shared" si="1011"/>
        <v>4.1876771011293071E-2</v>
      </c>
      <c r="Q728" s="13">
        <f t="shared" si="1012"/>
        <v>0.14642638038697869</v>
      </c>
      <c r="R728" s="13">
        <f t="shared" si="1013"/>
        <v>2.9941052044338873E-3</v>
      </c>
      <c r="S728" s="13">
        <f t="shared" si="1014"/>
        <v>1.3404078527573889E-2</v>
      </c>
      <c r="T728" s="13">
        <f t="shared" si="1015"/>
        <v>6.2653183497975065E-2</v>
      </c>
      <c r="U728" s="13">
        <f t="shared" si="1016"/>
        <v>8.9591541207917035E-3</v>
      </c>
      <c r="V728" s="13">
        <f t="shared" si="1017"/>
        <v>1.9068574224854504E-3</v>
      </c>
      <c r="W728" s="13">
        <f t="shared" si="1018"/>
        <v>0.14604881031945949</v>
      </c>
      <c r="X728" s="13">
        <f t="shared" si="1019"/>
        <v>6.2491628137109727E-2</v>
      </c>
      <c r="Y728" s="13">
        <f t="shared" si="1020"/>
        <v>1.336951522811027E-2</v>
      </c>
      <c r="Z728" s="13">
        <f t="shared" si="1021"/>
        <v>4.2704104340094811E-4</v>
      </c>
      <c r="AA728" s="13">
        <f t="shared" si="1022"/>
        <v>1.2778196698189112E-3</v>
      </c>
      <c r="AB728" s="13">
        <f t="shared" si="1023"/>
        <v>1.9117870914377856E-3</v>
      </c>
      <c r="AC728" s="13">
        <f t="shared" si="1024"/>
        <v>1.5258857126895802E-4</v>
      </c>
      <c r="AD728" s="13">
        <f t="shared" si="1025"/>
        <v>0.10925416038092359</v>
      </c>
      <c r="AE728" s="13">
        <f t="shared" si="1026"/>
        <v>4.6747867018038514E-2</v>
      </c>
      <c r="AF728" s="13">
        <f t="shared" si="1027"/>
        <v>1.0001280789293358E-2</v>
      </c>
      <c r="AG728" s="13">
        <f t="shared" si="1028"/>
        <v>1.4264553487569344E-3</v>
      </c>
      <c r="AH728" s="13">
        <f t="shared" si="1029"/>
        <v>4.5680772792881292E-5</v>
      </c>
      <c r="AI728" s="13">
        <f t="shared" si="1030"/>
        <v>1.3668894573317885E-4</v>
      </c>
      <c r="AJ728" s="13">
        <f t="shared" si="1031"/>
        <v>2.0450472642353739E-4</v>
      </c>
      <c r="AK728" s="13">
        <f t="shared" si="1032"/>
        <v>2.0397739751490995E-4</v>
      </c>
      <c r="AL728" s="13">
        <f t="shared" si="1033"/>
        <v>7.814582231845339E-6</v>
      </c>
      <c r="AM728" s="13">
        <f t="shared" si="1034"/>
        <v>6.5383464798823662E-2</v>
      </c>
      <c r="AN728" s="13">
        <f t="shared" si="1035"/>
        <v>2.7976394738078097E-2</v>
      </c>
      <c r="AO728" s="13">
        <f t="shared" si="1036"/>
        <v>5.9852950967722741E-3</v>
      </c>
      <c r="AP728" s="13">
        <f t="shared" si="1037"/>
        <v>8.5366628380430676E-4</v>
      </c>
      <c r="AQ728" s="13">
        <f t="shared" si="1038"/>
        <v>9.1317066951792858E-5</v>
      </c>
      <c r="AR728" s="13">
        <f t="shared" si="1039"/>
        <v>3.9091942757279446E-6</v>
      </c>
      <c r="AS728" s="13">
        <f t="shared" si="1040"/>
        <v>1.1697342482321149E-5</v>
      </c>
      <c r="AT728" s="13">
        <f t="shared" si="1041"/>
        <v>1.750077017126962E-5</v>
      </c>
      <c r="AU728" s="13">
        <f t="shared" si="1042"/>
        <v>1.7455643282537269E-5</v>
      </c>
      <c r="AV728" s="13">
        <f t="shared" si="1043"/>
        <v>1.3057974567345151E-5</v>
      </c>
      <c r="AW728" s="13">
        <f t="shared" si="1044"/>
        <v>2.7792462760053518E-7</v>
      </c>
      <c r="AX728" s="13">
        <f t="shared" si="1045"/>
        <v>3.2607434613884795E-2</v>
      </c>
      <c r="AY728" s="13">
        <f t="shared" si="1046"/>
        <v>1.3952127880664479E-2</v>
      </c>
      <c r="AZ728" s="13">
        <f t="shared" si="1047"/>
        <v>2.9849308095449612E-3</v>
      </c>
      <c r="BA728" s="13">
        <f t="shared" si="1048"/>
        <v>4.2573252452855265E-4</v>
      </c>
      <c r="BB728" s="13">
        <f t="shared" si="1049"/>
        <v>4.5540799939618629E-5</v>
      </c>
      <c r="BC728" s="13">
        <f t="shared" si="1050"/>
        <v>3.897215908391371E-6</v>
      </c>
      <c r="BD728" s="13">
        <f t="shared" si="1051"/>
        <v>2.7877884850066843E-7</v>
      </c>
      <c r="BE728" s="13">
        <f t="shared" si="1052"/>
        <v>8.341799966265947E-7</v>
      </c>
      <c r="BF728" s="13">
        <f t="shared" si="1053"/>
        <v>1.24804351283178E-6</v>
      </c>
      <c r="BG728" s="13">
        <f t="shared" si="1054"/>
        <v>1.244825350420325E-6</v>
      </c>
      <c r="BH728" s="13">
        <f t="shared" si="1055"/>
        <v>9.3121161468948087E-7</v>
      </c>
      <c r="BI728" s="13">
        <f t="shared" si="1056"/>
        <v>5.5728625451902193E-7</v>
      </c>
      <c r="BJ728" s="14">
        <f t="shared" si="1057"/>
        <v>0.84659903397604219</v>
      </c>
      <c r="BK728" s="14">
        <f t="shared" si="1058"/>
        <v>0.10400789385423201</v>
      </c>
      <c r="BL728" s="14">
        <f t="shared" si="1059"/>
        <v>2.9797443906802803E-2</v>
      </c>
      <c r="BM728" s="14">
        <f t="shared" si="1060"/>
        <v>0.63100968859502637</v>
      </c>
      <c r="BN728" s="14">
        <f t="shared" si="1061"/>
        <v>0.33586987422941472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1.5278</v>
      </c>
      <c r="F729" s="10">
        <f>VLOOKUP(B729,home!$B$2:$E$405,3,FALSE)</f>
        <v>0.75519999999999998</v>
      </c>
      <c r="G729" s="10">
        <f>VLOOKUP(C729,away!$B$2:$E$405,4,FALSE)</f>
        <v>0.55379999999999996</v>
      </c>
      <c r="H729" s="10">
        <f>VLOOKUP(A729,away!$A$2:$E$405,3,FALSE)</f>
        <v>1.0787</v>
      </c>
      <c r="I729" s="10">
        <f>VLOOKUP(C729,away!$B$2:$E$405,3,FALSE)</f>
        <v>0.99839999999999995</v>
      </c>
      <c r="J729" s="10">
        <f>VLOOKUP(B729,home!$B$2:$E$405,4,FALSE)</f>
        <v>1.141</v>
      </c>
      <c r="K729" s="12">
        <f t="shared" si="1006"/>
        <v>0.63897142732799994</v>
      </c>
      <c r="L729" s="12">
        <f t="shared" si="1007"/>
        <v>1.2288274252799998</v>
      </c>
      <c r="M729" s="13">
        <f t="shared" si="1008"/>
        <v>0.15446328435389006</v>
      </c>
      <c r="N729" s="13">
        <f t="shared" si="1009"/>
        <v>9.8697625273375861E-2</v>
      </c>
      <c r="O729" s="13">
        <f t="shared" si="1010"/>
        <v>0.18980872001288318</v>
      </c>
      <c r="P729" s="13">
        <f t="shared" si="1011"/>
        <v>0.12128234874593267</v>
      </c>
      <c r="Q729" s="13">
        <f t="shared" si="1012"/>
        <v>3.153248124740652E-2</v>
      </c>
      <c r="R729" s="13">
        <f t="shared" si="1013"/>
        <v>0.11662108035456183</v>
      </c>
      <c r="S729" s="13">
        <f t="shared" si="1014"/>
        <v>2.3807288862946526E-2</v>
      </c>
      <c r="T729" s="13">
        <f t="shared" si="1015"/>
        <v>3.8747977743940426E-2</v>
      </c>
      <c r="U729" s="13">
        <f t="shared" si="1016"/>
        <v>7.4517538170687736E-2</v>
      </c>
      <c r="V729" s="13">
        <f t="shared" si="1017"/>
        <v>2.0770156356061968E-3</v>
      </c>
      <c r="W729" s="13">
        <f t="shared" si="1018"/>
        <v>6.7161181832829124E-3</v>
      </c>
      <c r="X729" s="13">
        <f t="shared" si="1019"/>
        <v>8.252950215039731E-3</v>
      </c>
      <c r="Y729" s="13">
        <f t="shared" si="1020"/>
        <v>5.070725781855647E-3</v>
      </c>
      <c r="Z729" s="13">
        <f t="shared" si="1021"/>
        <v>4.7769060635156069E-2</v>
      </c>
      <c r="AA729" s="13">
        <f t="shared" si="1022"/>
        <v>3.0523064856163448E-2</v>
      </c>
      <c r="AB729" s="13">
        <f t="shared" si="1023"/>
        <v>9.7516831587839345E-3</v>
      </c>
      <c r="AC729" s="13">
        <f t="shared" si="1024"/>
        <v>1.0192767480393861E-4</v>
      </c>
      <c r="AD729" s="13">
        <f t="shared" si="1025"/>
        <v>1.0728519054189541E-3</v>
      </c>
      <c r="AE729" s="13">
        <f t="shared" si="1026"/>
        <v>1.3183498446427151E-3</v>
      </c>
      <c r="AF729" s="13">
        <f t="shared" si="1027"/>
        <v>8.1001222260529773E-4</v>
      </c>
      <c r="AG729" s="13">
        <f t="shared" si="1028"/>
        <v>3.3178841131646609E-4</v>
      </c>
      <c r="AH729" s="13">
        <f t="shared" si="1029"/>
        <v>1.467498294708575E-2</v>
      </c>
      <c r="AI729" s="13">
        <f t="shared" si="1030"/>
        <v>9.3768947997134415E-3</v>
      </c>
      <c r="AJ729" s="13">
        <f t="shared" si="1031"/>
        <v>2.9957839270386981E-3</v>
      </c>
      <c r="AK729" s="13">
        <f t="shared" si="1032"/>
        <v>6.3807344394206601E-4</v>
      </c>
      <c r="AL729" s="13">
        <f t="shared" si="1033"/>
        <v>3.2012857564547755E-6</v>
      </c>
      <c r="AM729" s="13">
        <f t="shared" si="1034"/>
        <v>1.3710434266342276E-4</v>
      </c>
      <c r="AN729" s="13">
        <f t="shared" si="1035"/>
        <v>1.684775763898006E-4</v>
      </c>
      <c r="AO729" s="13">
        <f t="shared" si="1036"/>
        <v>1.0351493320624658E-4</v>
      </c>
      <c r="AP729" s="13">
        <f t="shared" si="1037"/>
        <v>4.2400662949954394E-5</v>
      </c>
      <c r="AQ729" s="13">
        <f t="shared" si="1038"/>
        <v>1.3025774370739379E-5</v>
      </c>
      <c r="AR729" s="13">
        <f t="shared" si="1039"/>
        <v>3.6066043021790568E-3</v>
      </c>
      <c r="AS729" s="13">
        <f t="shared" si="1040"/>
        <v>2.3045170987706573E-3</v>
      </c>
      <c r="AT729" s="13">
        <f t="shared" si="1041"/>
        <v>7.3626028995163397E-4</v>
      </c>
      <c r="AU729" s="13">
        <f t="shared" si="1042"/>
        <v>1.5681642945177422E-4</v>
      </c>
      <c r="AV729" s="13">
        <f t="shared" si="1043"/>
        <v>2.5050304438820195E-5</v>
      </c>
      <c r="AW729" s="13">
        <f t="shared" si="1044"/>
        <v>6.9822320051618821E-8</v>
      </c>
      <c r="AX729" s="13">
        <f t="shared" si="1045"/>
        <v>1.4600959587419061E-5</v>
      </c>
      <c r="AY729" s="13">
        <f t="shared" si="1046"/>
        <v>1.7942059576425491E-5</v>
      </c>
      <c r="AZ729" s="13">
        <f t="shared" si="1047"/>
        <v>1.102384743675965E-5</v>
      </c>
      <c r="BA729" s="13">
        <f t="shared" si="1048"/>
        <v>4.5154686874642967E-6</v>
      </c>
      <c r="BB729" s="13">
        <f t="shared" si="1049"/>
        <v>1.3871829402873025E-6</v>
      </c>
      <c r="BC729" s="13">
        <f t="shared" si="1050"/>
        <v>3.4092168818111708E-7</v>
      </c>
      <c r="BD729" s="13">
        <f t="shared" si="1051"/>
        <v>7.3864904644174321E-4</v>
      </c>
      <c r="BE729" s="13">
        <f t="shared" si="1052"/>
        <v>4.719756354993468E-4</v>
      </c>
      <c r="BF729" s="13">
        <f t="shared" si="1053"/>
        <v>1.507894727395287E-4</v>
      </c>
      <c r="BG729" s="13">
        <f t="shared" si="1054"/>
        <v>3.2116721540804402E-5</v>
      </c>
      <c r="BH729" s="13">
        <f t="shared" si="1055"/>
        <v>5.130416851005927E-6</v>
      </c>
      <c r="BI729" s="13">
        <f t="shared" si="1056"/>
        <v>6.5563795561497626E-7</v>
      </c>
      <c r="BJ729" s="14">
        <f t="shared" si="1057"/>
        <v>0.19306521455838116</v>
      </c>
      <c r="BK729" s="14">
        <f t="shared" si="1058"/>
        <v>0.30175300861851234</v>
      </c>
      <c r="BL729" s="14">
        <f t="shared" si="1059"/>
        <v>0.45713638702668002</v>
      </c>
      <c r="BM729" s="14">
        <f t="shared" si="1060"/>
        <v>0.28730025861342323</v>
      </c>
      <c r="BN729" s="14">
        <f t="shared" si="1061"/>
        <v>0.71240553998805012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1.5278</v>
      </c>
      <c r="F730" s="10">
        <f>VLOOKUP(B730,home!$B$2:$E$405,3,FALSE)</f>
        <v>1.4026000000000001</v>
      </c>
      <c r="G730" s="10">
        <f>VLOOKUP(C730,away!$B$2:$E$405,4,FALSE)</f>
        <v>0.65449999999999997</v>
      </c>
      <c r="H730" s="10">
        <f>VLOOKUP(A730,away!$A$2:$E$405,3,FALSE)</f>
        <v>1.0787</v>
      </c>
      <c r="I730" s="10">
        <f>VLOOKUP(C730,away!$B$2:$E$405,3,FALSE)</f>
        <v>1.7216</v>
      </c>
      <c r="J730" s="10">
        <f>VLOOKUP(B730,home!$B$2:$E$405,4,FALSE)</f>
        <v>1.0595000000000001</v>
      </c>
      <c r="K730" s="12">
        <f t="shared" si="1006"/>
        <v>1.4025229972600002</v>
      </c>
      <c r="L730" s="12">
        <f t="shared" si="1007"/>
        <v>1.9675867702400001</v>
      </c>
      <c r="M730" s="13">
        <f t="shared" si="1008"/>
        <v>3.4385862686126749E-2</v>
      </c>
      <c r="N730" s="13">
        <f t="shared" si="1009"/>
        <v>4.8226963197917291E-2</v>
      </c>
      <c r="O730" s="13">
        <f t="shared" si="1010"/>
        <v>6.7657168504512255E-2</v>
      </c>
      <c r="P730" s="13">
        <f t="shared" si="1011"/>
        <v>9.4890734757073408E-2</v>
      </c>
      <c r="Q730" s="13">
        <f t="shared" si="1012"/>
        <v>3.3819712486545347E-2</v>
      </c>
      <c r="R730" s="13">
        <f t="shared" si="1013"/>
        <v>6.6560674830688366E-2</v>
      </c>
      <c r="S730" s="13">
        <f t="shared" si="1014"/>
        <v>6.5464778540877663E-2</v>
      </c>
      <c r="T730" s="13">
        <f t="shared" si="1015"/>
        <v>6.654321886184715E-2</v>
      </c>
      <c r="U730" s="13">
        <f t="shared" si="1016"/>
        <v>9.3352877163185313E-2</v>
      </c>
      <c r="V730" s="13">
        <f t="shared" si="1017"/>
        <v>2.0072851816250303E-2</v>
      </c>
      <c r="W730" s="13">
        <f t="shared" si="1018"/>
        <v>1.5810974841033679E-2</v>
      </c>
      <c r="X730" s="13">
        <f t="shared" si="1019"/>
        <v>3.110946492181535E-2</v>
      </c>
      <c r="Y730" s="13">
        <f t="shared" si="1020"/>
        <v>3.0605285804704629E-2</v>
      </c>
      <c r="Z730" s="13">
        <f t="shared" si="1021"/>
        <v>4.3654634405036342E-2</v>
      </c>
      <c r="AA730" s="13">
        <f t="shared" si="1022"/>
        <v>6.1226628690041099E-2</v>
      </c>
      <c r="AB730" s="13">
        <f t="shared" si="1023"/>
        <v>4.2935877391240787E-2</v>
      </c>
      <c r="AC730" s="13">
        <f t="shared" si="1024"/>
        <v>3.4620471698284666E-3</v>
      </c>
      <c r="AD730" s="13">
        <f t="shared" si="1025"/>
        <v>5.543813955912252E-3</v>
      </c>
      <c r="AE730" s="13">
        <f t="shared" si="1026"/>
        <v>1.0907934996324824E-2</v>
      </c>
      <c r="AF730" s="13">
        <f t="shared" si="1027"/>
        <v>1.0731154294703317E-2</v>
      </c>
      <c r="AG730" s="13">
        <f t="shared" si="1028"/>
        <v>7.0381590732208031E-3</v>
      </c>
      <c r="AH730" s="13">
        <f t="shared" si="1029"/>
        <v>2.1473570278753351E-2</v>
      </c>
      <c r="AI730" s="13">
        <f t="shared" si="1030"/>
        <v>3.0117176149230408E-2</v>
      </c>
      <c r="AJ730" s="13">
        <f t="shared" si="1031"/>
        <v>2.1120016080913018E-2</v>
      </c>
      <c r="AK730" s="13">
        <f t="shared" si="1032"/>
        <v>9.87376941866051E-3</v>
      </c>
      <c r="AL730" s="13">
        <f t="shared" si="1033"/>
        <v>3.8215263372317493E-4</v>
      </c>
      <c r="AM730" s="13">
        <f t="shared" si="1034"/>
        <v>1.555065313139574E-3</v>
      </c>
      <c r="AN730" s="13">
        <f t="shared" si="1035"/>
        <v>3.0597259369925483E-3</v>
      </c>
      <c r="AO730" s="13">
        <f t="shared" si="1036"/>
        <v>3.0101381370933639E-3</v>
      </c>
      <c r="AP730" s="13">
        <f t="shared" si="1037"/>
        <v>1.974235991713261E-3</v>
      </c>
      <c r="AQ730" s="13">
        <f t="shared" si="1038"/>
        <v>9.7112015465666433E-4</v>
      </c>
      <c r="AR730" s="13">
        <f t="shared" si="1039"/>
        <v>8.4502225580587887E-3</v>
      </c>
      <c r="AS730" s="13">
        <f t="shared" si="1040"/>
        <v>1.1851631469642679E-2</v>
      </c>
      <c r="AT730" s="13">
        <f t="shared" si="1041"/>
        <v>8.3110928456120985E-3</v>
      </c>
      <c r="AU730" s="13">
        <f t="shared" si="1042"/>
        <v>3.8854996161113414E-3</v>
      </c>
      <c r="AV730" s="13">
        <f t="shared" si="1043"/>
        <v>1.3623756418602645E-3</v>
      </c>
      <c r="AW730" s="13">
        <f t="shared" si="1044"/>
        <v>2.9293970585744831E-5</v>
      </c>
      <c r="AX730" s="13">
        <f t="shared" si="1045"/>
        <v>3.6350247731992971E-4</v>
      </c>
      <c r="AY730" s="13">
        <f t="shared" si="1046"/>
        <v>7.1522266532415932E-4</v>
      </c>
      <c r="AZ730" s="13">
        <f t="shared" si="1047"/>
        <v>7.0363132703380371E-4</v>
      </c>
      <c r="BA730" s="13">
        <f t="shared" si="1048"/>
        <v>4.6148523006604242E-4</v>
      </c>
      <c r="BB730" s="13">
        <f t="shared" si="1049"/>
        <v>2.2700305833477685E-4</v>
      </c>
      <c r="BC730" s="13">
        <f t="shared" si="1050"/>
        <v>8.9329642876705143E-5</v>
      </c>
      <c r="BD730" s="13">
        <f t="shared" si="1051"/>
        <v>2.7710910184700153E-3</v>
      </c>
      <c r="BE730" s="13">
        <f t="shared" si="1052"/>
        <v>3.8865188809048324E-3</v>
      </c>
      <c r="BF730" s="13">
        <f t="shared" si="1053"/>
        <v>2.7254660548771143E-3</v>
      </c>
      <c r="BG730" s="13">
        <f t="shared" si="1054"/>
        <v>1.2741762734055462E-3</v>
      </c>
      <c r="BH730" s="13">
        <f t="shared" si="1055"/>
        <v>4.4676538150358101E-4</v>
      </c>
      <c r="BI730" s="13">
        <f t="shared" si="1056"/>
        <v>1.2531974438768196E-4</v>
      </c>
      <c r="BJ730" s="14">
        <f t="shared" si="1057"/>
        <v>0.27346714236857556</v>
      </c>
      <c r="BK730" s="14">
        <f t="shared" si="1058"/>
        <v>0.21937365026920391</v>
      </c>
      <c r="BL730" s="14">
        <f t="shared" si="1059"/>
        <v>0.45940791799205904</v>
      </c>
      <c r="BM730" s="14">
        <f t="shared" si="1060"/>
        <v>0.6496762998772726</v>
      </c>
      <c r="BN730" s="14">
        <f t="shared" si="1061"/>
        <v>0.34554111646286345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1.5278</v>
      </c>
      <c r="F731" s="10">
        <f>VLOOKUP(B731,home!$B$2:$E$405,3,FALSE)</f>
        <v>0.84150000000000003</v>
      </c>
      <c r="G731" s="10">
        <f>VLOOKUP(C731,away!$B$2:$E$405,4,FALSE)</f>
        <v>0.80559999999999998</v>
      </c>
      <c r="H731" s="10">
        <f>VLOOKUP(A731,away!$A$2:$E$405,3,FALSE)</f>
        <v>1.0787</v>
      </c>
      <c r="I731" s="10">
        <f>VLOOKUP(C731,away!$B$2:$E$405,3,FALSE)</f>
        <v>1.4975000000000001</v>
      </c>
      <c r="J731" s="10">
        <f>VLOOKUP(B731,home!$B$2:$E$405,4,FALSE)</f>
        <v>0.92700000000000005</v>
      </c>
      <c r="K731" s="12">
        <f t="shared" si="1006"/>
        <v>1.0357145647200001</v>
      </c>
      <c r="L731" s="12">
        <f t="shared" si="1007"/>
        <v>1.4974324627500002</v>
      </c>
      <c r="M731" s="13">
        <f t="shared" si="1008"/>
        <v>7.9408725210136796E-2</v>
      </c>
      <c r="N731" s="13">
        <f t="shared" si="1009"/>
        <v>8.2244773265986934E-2</v>
      </c>
      <c r="O731" s="13">
        <f t="shared" si="1010"/>
        <v>0.11890920295525316</v>
      </c>
      <c r="P731" s="13">
        <f t="shared" si="1011"/>
        <v>0.12315599338000217</v>
      </c>
      <c r="Q731" s="13">
        <f t="shared" si="1012"/>
        <v>4.2591054771838374E-2</v>
      </c>
      <c r="R731" s="13">
        <f t="shared" si="1013"/>
        <v>8.9029250312462185E-2</v>
      </c>
      <c r="S731" s="13">
        <f t="shared" si="1014"/>
        <v>4.7751045824240772E-2</v>
      </c>
      <c r="T731" s="13">
        <f t="shared" si="1015"/>
        <v>6.3777228038114073E-2</v>
      </c>
      <c r="U731" s="13">
        <f t="shared" si="1016"/>
        <v>9.2208891234719703E-2</v>
      </c>
      <c r="V731" s="13">
        <f t="shared" si="1017"/>
        <v>8.2286332415768739E-3</v>
      </c>
      <c r="W731" s="13">
        <f t="shared" si="1018"/>
        <v>1.4704058584660088E-2</v>
      </c>
      <c r="X731" s="13">
        <f t="shared" si="1019"/>
        <v>2.2018334658847838E-2</v>
      </c>
      <c r="Y731" s="13">
        <f t="shared" si="1020"/>
        <v>1.6485484546926107E-2</v>
      </c>
      <c r="Z731" s="13">
        <f t="shared" si="1021"/>
        <v>4.4438429850725485E-2</v>
      </c>
      <c r="AA731" s="13">
        <f t="shared" si="1022"/>
        <v>4.6025529029684403E-2</v>
      </c>
      <c r="AB731" s="13">
        <f t="shared" si="1023"/>
        <v>2.3834655382493655E-2</v>
      </c>
      <c r="AC731" s="13">
        <f t="shared" si="1024"/>
        <v>7.9761819178588778E-4</v>
      </c>
      <c r="AD731" s="13">
        <f t="shared" si="1025"/>
        <v>3.8073019091571514E-3</v>
      </c>
      <c r="AE731" s="13">
        <f t="shared" si="1026"/>
        <v>5.7011774742619708E-3</v>
      </c>
      <c r="AF731" s="13">
        <f t="shared" si="1027"/>
        <v>4.2685641129294651E-3</v>
      </c>
      <c r="AG731" s="13">
        <f t="shared" si="1028"/>
        <v>2.1306288240100792E-3</v>
      </c>
      <c r="AH731" s="13">
        <f t="shared" si="1029"/>
        <v>1.6635886863028755E-2</v>
      </c>
      <c r="AI731" s="13">
        <f t="shared" si="1030"/>
        <v>1.7230030321072995E-2</v>
      </c>
      <c r="AJ731" s="13">
        <f t="shared" si="1031"/>
        <v>8.9226966770512596E-3</v>
      </c>
      <c r="AK731" s="13">
        <f t="shared" si="1032"/>
        <v>3.0804556350002457E-3</v>
      </c>
      <c r="AL731" s="13">
        <f t="shared" si="1033"/>
        <v>4.9481444507467051E-5</v>
      </c>
      <c r="AM731" s="13">
        <f t="shared" si="1034"/>
        <v>7.8865560792006518E-4</v>
      </c>
      <c r="AN731" s="13">
        <f t="shared" si="1035"/>
        <v>1.1809585092293416E-3</v>
      </c>
      <c r="AO731" s="13">
        <f t="shared" si="1036"/>
        <v>8.842028044404311E-4</v>
      </c>
      <c r="AP731" s="13">
        <f t="shared" si="1037"/>
        <v>4.4134466100789711E-4</v>
      </c>
      <c r="AQ731" s="13">
        <f t="shared" si="1038"/>
        <v>1.6522095566365492E-4</v>
      </c>
      <c r="AR731" s="13">
        <f t="shared" si="1039"/>
        <v>4.9822234070671023E-3</v>
      </c>
      <c r="AS731" s="13">
        <f t="shared" si="1040"/>
        <v>5.1601613473882995E-3</v>
      </c>
      <c r="AT731" s="13">
        <f t="shared" si="1041"/>
        <v>2.672227131897621E-3</v>
      </c>
      <c r="AU731" s="13">
        <f t="shared" si="1042"/>
        <v>9.2255485358210627E-4</v>
      </c>
      <c r="AV731" s="13">
        <f t="shared" si="1043"/>
        <v>2.3887587465202869E-4</v>
      </c>
      <c r="AW731" s="13">
        <f t="shared" si="1044"/>
        <v>2.131705453185532E-6</v>
      </c>
      <c r="AX731" s="13">
        <f t="shared" si="1045"/>
        <v>1.3613701661181949E-4</v>
      </c>
      <c r="AY731" s="13">
        <f t="shared" si="1046"/>
        <v>2.0385598805647455E-4</v>
      </c>
      <c r="AZ731" s="13">
        <f t="shared" si="1047"/>
        <v>1.5263028712087068E-4</v>
      </c>
      <c r="BA731" s="13">
        <f t="shared" si="1048"/>
        <v>7.6184515577881659E-5</v>
      </c>
      <c r="BB731" s="13">
        <f t="shared" si="1049"/>
        <v>2.8520291696300785E-5</v>
      </c>
      <c r="BC731" s="13">
        <f t="shared" si="1050"/>
        <v>8.5414421266280095E-6</v>
      </c>
      <c r="BD731" s="13">
        <f t="shared" si="1051"/>
        <v>1.2434238444025325E-3</v>
      </c>
      <c r="BE731" s="13">
        <f t="shared" si="1052"/>
        <v>1.287832185767838E-3</v>
      </c>
      <c r="BF731" s="13">
        <f t="shared" si="1053"/>
        <v>6.669132758574713E-4</v>
      </c>
      <c r="BG731" s="13">
        <f t="shared" si="1054"/>
        <v>2.3024393107023676E-4</v>
      </c>
      <c r="BH731" s="13">
        <f t="shared" si="1055"/>
        <v>5.9616748211958E-5</v>
      </c>
      <c r="BI731" s="13">
        <f t="shared" si="1056"/>
        <v>1.2349186884873989E-5</v>
      </c>
      <c r="BJ731" s="14">
        <f t="shared" si="1057"/>
        <v>0.26179485826618348</v>
      </c>
      <c r="BK731" s="14">
        <f t="shared" si="1058"/>
        <v>0.25959535328030642</v>
      </c>
      <c r="BL731" s="14">
        <f t="shared" si="1059"/>
        <v>0.43335302019754846</v>
      </c>
      <c r="BM731" s="14">
        <f t="shared" si="1060"/>
        <v>0.46364093741648094</v>
      </c>
      <c r="BN731" s="14">
        <f t="shared" si="1061"/>
        <v>0.53533899989567968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1.8438000000000001</v>
      </c>
      <c r="F732" s="10">
        <f>VLOOKUP(B732,home!$B$2:$E$405,3,FALSE)</f>
        <v>0.77480000000000004</v>
      </c>
      <c r="G732" s="10">
        <f>VLOOKUP(C732,away!$B$2:$E$405,4,FALSE)</f>
        <v>1.1751</v>
      </c>
      <c r="H732" s="10">
        <f>VLOOKUP(A732,away!$A$2:$E$405,3,FALSE)</f>
        <v>1.5311999999999999</v>
      </c>
      <c r="I732" s="10">
        <f>VLOOKUP(C732,away!$B$2:$E$405,3,FALSE)</f>
        <v>0.65310000000000001</v>
      </c>
      <c r="J732" s="10">
        <f>VLOOKUP(B732,home!$B$2:$E$405,4,FALSE)</f>
        <v>1.2129000000000001</v>
      </c>
      <c r="K732" s="12">
        <f t="shared" si="1006"/>
        <v>1.6787199396240002</v>
      </c>
      <c r="L732" s="12">
        <f t="shared" si="1007"/>
        <v>1.212932408688</v>
      </c>
      <c r="M732" s="13">
        <f t="shared" si="1008"/>
        <v>5.5484457177231883E-2</v>
      </c>
      <c r="N732" s="13">
        <f t="shared" si="1009"/>
        <v>9.3142864602633116E-2</v>
      </c>
      <c r="O732" s="13">
        <f t="shared" si="1010"/>
        <v>6.7298896288726054E-2</v>
      </c>
      <c r="P732" s="13">
        <f t="shared" si="1011"/>
        <v>0.11297599911457204</v>
      </c>
      <c r="Q732" s="13">
        <f t="shared" si="1012"/>
        <v>7.8180392021069356E-2</v>
      </c>
      <c r="R732" s="13">
        <f t="shared" si="1013"/>
        <v>4.0814506188764213E-2</v>
      </c>
      <c r="S732" s="13">
        <f t="shared" si="1014"/>
        <v>5.7509692917989567E-2</v>
      </c>
      <c r="T732" s="13">
        <f t="shared" si="1015"/>
        <v>9.4827531206287757E-2</v>
      </c>
      <c r="U732" s="13">
        <f t="shared" si="1016"/>
        <v>6.8516125364985636E-2</v>
      </c>
      <c r="V732" s="13">
        <f t="shared" si="1017"/>
        <v>1.3011081234332172E-2</v>
      </c>
      <c r="W732" s="13">
        <f t="shared" si="1018"/>
        <v>4.3747660991130075E-2</v>
      </c>
      <c r="X732" s="13">
        <f t="shared" si="1019"/>
        <v>5.3062955820437456E-2</v>
      </c>
      <c r="Y732" s="13">
        <f t="shared" si="1020"/>
        <v>3.2180889407694077E-2</v>
      </c>
      <c r="Z732" s="13">
        <f t="shared" si="1021"/>
        <v>1.6501745766983017E-2</v>
      </c>
      <c r="AA732" s="13">
        <f t="shared" si="1022"/>
        <v>2.7701809657640328E-2</v>
      </c>
      <c r="AB732" s="13">
        <f t="shared" si="1023"/>
        <v>2.3251790117974763E-2</v>
      </c>
      <c r="AC732" s="13">
        <f t="shared" si="1024"/>
        <v>1.6558014361055262E-3</v>
      </c>
      <c r="AD732" s="13">
        <f t="shared" si="1025"/>
        <v>1.8360017704430295E-2</v>
      </c>
      <c r="AE732" s="13">
        <f t="shared" si="1026"/>
        <v>2.2269460497788961E-2</v>
      </c>
      <c r="AF732" s="13">
        <f t="shared" si="1027"/>
        <v>1.350567518088272E-2</v>
      </c>
      <c r="AG732" s="13">
        <f t="shared" si="1028"/>
        <v>5.4604903760352716E-3</v>
      </c>
      <c r="AH732" s="13">
        <f t="shared" si="1029"/>
        <v>5.0038755601759296E-3</v>
      </c>
      <c r="AI732" s="13">
        <f t="shared" si="1030"/>
        <v>8.4001056782645449E-3</v>
      </c>
      <c r="AJ732" s="13">
        <f t="shared" si="1031"/>
        <v>7.0507124485257415E-3</v>
      </c>
      <c r="AK732" s="13">
        <f t="shared" si="1032"/>
        <v>3.9453905252984393E-3</v>
      </c>
      <c r="AL732" s="13">
        <f t="shared" si="1033"/>
        <v>1.3485998140475833E-4</v>
      </c>
      <c r="AM732" s="13">
        <f t="shared" si="1034"/>
        <v>6.1642655624553622E-3</v>
      </c>
      <c r="AN732" s="13">
        <f t="shared" si="1035"/>
        <v>7.4768374764614719E-3</v>
      </c>
      <c r="AO732" s="13">
        <f t="shared" si="1036"/>
        <v>4.5344492448465617E-3</v>
      </c>
      <c r="AP732" s="13">
        <f t="shared" si="1037"/>
        <v>1.833326814875074E-3</v>
      </c>
      <c r="AQ732" s="13">
        <f t="shared" si="1038"/>
        <v>5.5592537736968062E-4</v>
      </c>
      <c r="AR732" s="13">
        <f t="shared" si="1039"/>
        <v>1.2138725671958404E-3</v>
      </c>
      <c r="AS732" s="13">
        <f t="shared" si="1040"/>
        <v>2.0377520827142307E-3</v>
      </c>
      <c r="AT732" s="13">
        <f t="shared" si="1041"/>
        <v>1.7104075266313576E-3</v>
      </c>
      <c r="AU732" s="13">
        <f t="shared" si="1042"/>
        <v>9.570984066130093E-4</v>
      </c>
      <c r="AV732" s="13">
        <f t="shared" si="1043"/>
        <v>4.0167504484090485E-4</v>
      </c>
      <c r="AW732" s="13">
        <f t="shared" si="1044"/>
        <v>7.6277323190546708E-6</v>
      </c>
      <c r="AX732" s="13">
        <f t="shared" si="1045"/>
        <v>1.7246792521385585E-3</v>
      </c>
      <c r="AY732" s="13">
        <f t="shared" si="1046"/>
        <v>2.0919193595106403E-3</v>
      </c>
      <c r="AZ732" s="13">
        <f t="shared" si="1047"/>
        <v>1.2686783937561499E-3</v>
      </c>
      <c r="BA732" s="13">
        <f t="shared" si="1048"/>
        <v>5.1294037999635657E-4</v>
      </c>
      <c r="BB732" s="13">
        <f t="shared" si="1049"/>
        <v>1.5554050265557969E-4</v>
      </c>
      <c r="BC732" s="13">
        <f t="shared" si="1050"/>
        <v>3.7732023306914881E-5</v>
      </c>
      <c r="BD732" s="13">
        <f t="shared" si="1051"/>
        <v>2.4539089612818946E-4</v>
      </c>
      <c r="BE732" s="13">
        <f t="shared" si="1052"/>
        <v>4.1194259033259346E-4</v>
      </c>
      <c r="BF732" s="13">
        <f t="shared" si="1053"/>
        <v>3.4576812018584287E-4</v>
      </c>
      <c r="BG732" s="13">
        <f t="shared" si="1054"/>
        <v>1.9348261261409406E-4</v>
      </c>
      <c r="BH732" s="13">
        <f t="shared" si="1055"/>
        <v>8.120077994145652E-5</v>
      </c>
      <c r="BI732" s="13">
        <f t="shared" si="1056"/>
        <v>2.7262673680148739E-5</v>
      </c>
      <c r="BJ732" s="14">
        <f t="shared" si="1057"/>
        <v>0.48109423219576158</v>
      </c>
      <c r="BK732" s="14">
        <f t="shared" si="1058"/>
        <v>0.24286381122114659</v>
      </c>
      <c r="BL732" s="14">
        <f t="shared" si="1059"/>
        <v>0.25960906513123333</v>
      </c>
      <c r="BM732" s="14">
        <f t="shared" si="1060"/>
        <v>0.55008744729493608</v>
      </c>
      <c r="BN732" s="14">
        <f t="shared" si="1061"/>
        <v>0.44789711539299659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1.8438000000000001</v>
      </c>
      <c r="F733" s="10">
        <f>VLOOKUP(B733,home!$B$2:$E$405,3,FALSE)</f>
        <v>1.3946000000000001</v>
      </c>
      <c r="G733" s="10">
        <f>VLOOKUP(C733,away!$B$2:$E$405,4,FALSE)</f>
        <v>0.77480000000000004</v>
      </c>
      <c r="H733" s="10">
        <f>VLOOKUP(A733,away!$A$2:$E$405,3,FALSE)</f>
        <v>1.5311999999999999</v>
      </c>
      <c r="I733" s="10">
        <f>VLOOKUP(C733,away!$B$2:$E$405,3,FALSE)</f>
        <v>1.7726999999999999</v>
      </c>
      <c r="J733" s="10">
        <f>VLOOKUP(B733,home!$B$2:$E$405,4,FALSE)</f>
        <v>0.55979999999999996</v>
      </c>
      <c r="K733" s="12">
        <f t="shared" si="1006"/>
        <v>1.9922924243040006</v>
      </c>
      <c r="L733" s="12">
        <f t="shared" si="1007"/>
        <v>1.5194977427519998</v>
      </c>
      <c r="M733" s="13">
        <f t="shared" si="1008"/>
        <v>2.9843441842344172E-2</v>
      </c>
      <c r="N733" s="13">
        <f t="shared" si="1009"/>
        <v>5.945686309765931E-2</v>
      </c>
      <c r="O733" s="13">
        <f t="shared" si="1010"/>
        <v>4.5347042515392552E-2</v>
      </c>
      <c r="P733" s="13">
        <f t="shared" si="1011"/>
        <v>9.034456926800799E-2</v>
      </c>
      <c r="Q733" s="13">
        <f t="shared" si="1012"/>
        <v>5.9227728961173384E-2</v>
      </c>
      <c r="R733" s="13">
        <f t="shared" si="1013"/>
        <v>3.445236437130899E-2</v>
      </c>
      <c r="S733" s="13">
        <f t="shared" si="1014"/>
        <v>6.8374663681057282E-2</v>
      </c>
      <c r="T733" s="13">
        <f t="shared" si="1015"/>
        <v>8.9996400464830206E-2</v>
      </c>
      <c r="U733" s="13">
        <f t="shared" si="1016"/>
        <v>6.8639184536319939E-2</v>
      </c>
      <c r="V733" s="13">
        <f t="shared" si="1017"/>
        <v>2.2998834948741786E-2</v>
      </c>
      <c r="W733" s="13">
        <f t="shared" si="1018"/>
        <v>3.9332985239358804E-2</v>
      </c>
      <c r="X733" s="13">
        <f t="shared" si="1019"/>
        <v>5.9766382286903424E-2</v>
      </c>
      <c r="Y733" s="13">
        <f t="shared" si="1020"/>
        <v>4.5407441488701447E-2</v>
      </c>
      <c r="Z733" s="13">
        <f t="shared" si="1021"/>
        <v>1.7450096631557811E-2</v>
      </c>
      <c r="AA733" s="13">
        <f t="shared" si="1022"/>
        <v>3.4765695322425377E-2</v>
      </c>
      <c r="AB733" s="13">
        <f t="shared" si="1023"/>
        <v>3.4631715708264559E-2</v>
      </c>
      <c r="AC733" s="13">
        <f t="shared" si="1024"/>
        <v>4.3515000885427204E-3</v>
      </c>
      <c r="AD733" s="13">
        <f t="shared" si="1025"/>
        <v>1.9590702129408891E-2</v>
      </c>
      <c r="AE733" s="13">
        <f t="shared" si="1026"/>
        <v>2.9768027664563608E-2</v>
      </c>
      <c r="AF733" s="13">
        <f t="shared" si="1027"/>
        <v>2.261622542124175E-2</v>
      </c>
      <c r="AG733" s="13">
        <f t="shared" si="1028"/>
        <v>1.1455101159049078E-2</v>
      </c>
      <c r="AH733" s="13">
        <f t="shared" si="1029"/>
        <v>6.6288456106140883E-3</v>
      </c>
      <c r="AI733" s="13">
        <f t="shared" si="1030"/>
        <v>1.3206598891907272E-2</v>
      </c>
      <c r="AJ733" s="13">
        <f t="shared" si="1031"/>
        <v>1.3155703461584237E-2</v>
      </c>
      <c r="AK733" s="13">
        <f t="shared" si="1032"/>
        <v>8.7366694476347321E-3</v>
      </c>
      <c r="AL733" s="13">
        <f t="shared" si="1033"/>
        <v>5.2692903619619576E-4</v>
      </c>
      <c r="AM733" s="13">
        <f t="shared" si="1034"/>
        <v>7.806081487843515E-3</v>
      </c>
      <c r="AN733" s="13">
        <f t="shared" si="1035"/>
        <v>1.1861323200516393E-2</v>
      </c>
      <c r="AO733" s="13">
        <f t="shared" si="1036"/>
        <v>9.011626914618296E-3</v>
      </c>
      <c r="AP733" s="13">
        <f t="shared" si="1037"/>
        <v>4.5643822517618896E-3</v>
      </c>
      <c r="AQ733" s="13">
        <f t="shared" si="1038"/>
        <v>1.7338921321523695E-3</v>
      </c>
      <c r="AR733" s="13">
        <f t="shared" si="1039"/>
        <v>2.0145031884759228E-3</v>
      </c>
      <c r="AS733" s="13">
        <f t="shared" si="1040"/>
        <v>4.013479441136834E-3</v>
      </c>
      <c r="AT733" s="13">
        <f t="shared" si="1041"/>
        <v>3.9980123428383849E-3</v>
      </c>
      <c r="AU733" s="13">
        <f t="shared" si="1042"/>
        <v>2.6550699009702684E-3</v>
      </c>
      <c r="AV733" s="13">
        <f t="shared" si="1043"/>
        <v>1.3224189124251588E-3</v>
      </c>
      <c r="AW733" s="13">
        <f t="shared" si="1044"/>
        <v>4.4310104360094E-5</v>
      </c>
      <c r="AX733" s="13">
        <f t="shared" si="1045"/>
        <v>2.5919995019550598E-3</v>
      </c>
      <c r="AY733" s="13">
        <f t="shared" si="1046"/>
        <v>3.9385373924350209E-3</v>
      </c>
      <c r="AZ733" s="13">
        <f t="shared" si="1047"/>
        <v>2.9922993387746814E-3</v>
      </c>
      <c r="BA733" s="13">
        <f t="shared" si="1048"/>
        <v>1.5155973636354768E-3</v>
      </c>
      <c r="BB733" s="13">
        <f t="shared" si="1049"/>
        <v>5.7573669324124694E-4</v>
      </c>
      <c r="BC733" s="13">
        <f t="shared" si="1050"/>
        <v>1.7496612115991511E-4</v>
      </c>
      <c r="BD733" s="13">
        <f t="shared" si="1051"/>
        <v>5.1017217460931196E-4</v>
      </c>
      <c r="BE733" s="13">
        <f t="shared" si="1052"/>
        <v>1.0164121585648298E-3</v>
      </c>
      <c r="BF733" s="13">
        <f t="shared" si="1053"/>
        <v>1.0124951217395939E-3</v>
      </c>
      <c r="BG733" s="13">
        <f t="shared" si="1054"/>
        <v>6.7239545356218326E-4</v>
      </c>
      <c r="BH733" s="13">
        <f t="shared" si="1055"/>
        <v>3.3490209206709731E-4</v>
      </c>
      <c r="BI733" s="13">
        <f t="shared" si="1056"/>
        <v>1.3344458018176776E-4</v>
      </c>
      <c r="BJ733" s="14">
        <f t="shared" si="1057"/>
        <v>0.48338430031098384</v>
      </c>
      <c r="BK733" s="14">
        <f t="shared" si="1058"/>
        <v>0.22037847625732512</v>
      </c>
      <c r="BL733" s="14">
        <f t="shared" si="1059"/>
        <v>0.27724712523202311</v>
      </c>
      <c r="BM733" s="14">
        <f t="shared" si="1060"/>
        <v>0.67589376108792898</v>
      </c>
      <c r="BN733" s="14">
        <f t="shared" si="1061"/>
        <v>0.31867201005588641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1.8438000000000001</v>
      </c>
      <c r="F734" s="10">
        <f>VLOOKUP(B734,home!$B$2:$E$405,3,FALSE)</f>
        <v>1.2397</v>
      </c>
      <c r="G734" s="10">
        <f>VLOOKUP(C734,away!$B$2:$E$405,4,FALSE)</f>
        <v>1.1751</v>
      </c>
      <c r="H734" s="10">
        <f>VLOOKUP(A734,away!$A$2:$E$405,3,FALSE)</f>
        <v>1.5311999999999999</v>
      </c>
      <c r="I734" s="10">
        <f>VLOOKUP(C734,away!$B$2:$E$405,3,FALSE)</f>
        <v>0.87080000000000002</v>
      </c>
      <c r="J734" s="10">
        <f>VLOOKUP(B734,home!$B$2:$E$405,4,FALSE)</f>
        <v>1.0263</v>
      </c>
      <c r="K734" s="12">
        <f t="shared" si="1006"/>
        <v>2.6859952363860002</v>
      </c>
      <c r="L734" s="12">
        <f t="shared" si="1007"/>
        <v>1.368436563648</v>
      </c>
      <c r="M734" s="13">
        <f t="shared" si="1008"/>
        <v>1.7345333001637382E-2</v>
      </c>
      <c r="N734" s="13">
        <f t="shared" si="1009"/>
        <v>4.6589481815926884E-2</v>
      </c>
      <c r="O734" s="13">
        <f t="shared" si="1010"/>
        <v>2.3735987888090903E-2</v>
      </c>
      <c r="P734" s="13">
        <f t="shared" si="1011"/>
        <v>6.3754750398327967E-2</v>
      </c>
      <c r="Q734" s="13">
        <f t="shared" si="1012"/>
        <v>6.2569563111635904E-2</v>
      </c>
      <c r="R734" s="13">
        <f t="shared" si="1013"/>
        <v>1.6240596850184835E-2</v>
      </c>
      <c r="S734" s="13">
        <f t="shared" si="1014"/>
        <v>5.8584464737134211E-2</v>
      </c>
      <c r="T734" s="13">
        <f t="shared" si="1015"/>
        <v>8.56224779334437E-2</v>
      </c>
      <c r="U734" s="13">
        <f t="shared" si="1016"/>
        <v>4.3622165775661949E-2</v>
      </c>
      <c r="V734" s="13">
        <f t="shared" si="1017"/>
        <v>2.392598712404884E-2</v>
      </c>
      <c r="W734" s="13">
        <f t="shared" si="1018"/>
        <v>5.6020516153535753E-2</v>
      </c>
      <c r="X734" s="13">
        <f t="shared" si="1019"/>
        <v>7.6660522618931734E-2</v>
      </c>
      <c r="Y734" s="13">
        <f t="shared" si="1020"/>
        <v>5.2452531070055368E-2</v>
      </c>
      <c r="Z734" s="13">
        <f t="shared" si="1021"/>
        <v>7.4080755150864892E-3</v>
      </c>
      <c r="AA734" s="13">
        <f t="shared" si="1022"/>
        <v>1.9898055544310074E-2</v>
      </c>
      <c r="AB734" s="13">
        <f t="shared" si="1023"/>
        <v>2.6723041202680455E-2</v>
      </c>
      <c r="AC734" s="13">
        <f t="shared" si="1024"/>
        <v>5.4964184637711598E-3</v>
      </c>
      <c r="AD734" s="13">
        <f t="shared" si="1025"/>
        <v>3.7617709882070506E-2</v>
      </c>
      <c r="AE734" s="13">
        <f t="shared" si="1026"/>
        <v>5.1477449643327969E-2</v>
      </c>
      <c r="AF734" s="13">
        <f t="shared" si="1027"/>
        <v>3.522181214763935E-2</v>
      </c>
      <c r="AG734" s="13">
        <f t="shared" si="1028"/>
        <v>1.6066271860256991E-2</v>
      </c>
      <c r="AH734" s="13">
        <f t="shared" si="1029"/>
        <v>2.5343703502774609E-3</v>
      </c>
      <c r="AI734" s="13">
        <f t="shared" si="1030"/>
        <v>6.8073066880831789E-3</v>
      </c>
      <c r="AJ734" s="13">
        <f t="shared" si="1031"/>
        <v>9.1421966684049911E-3</v>
      </c>
      <c r="AK734" s="13">
        <f t="shared" si="1032"/>
        <v>8.1852989004799221E-3</v>
      </c>
      <c r="AL734" s="13">
        <f t="shared" si="1033"/>
        <v>8.0810852627484736E-4</v>
      </c>
      <c r="AM734" s="13">
        <f t="shared" si="1034"/>
        <v>2.0208197909398387E-2</v>
      </c>
      <c r="AN734" s="13">
        <f t="shared" si="1035"/>
        <v>2.7653636904655825E-2</v>
      </c>
      <c r="AO734" s="13">
        <f t="shared" si="1036"/>
        <v>1.892112392908837E-2</v>
      </c>
      <c r="AP734" s="13">
        <f t="shared" si="1037"/>
        <v>8.6307859366265439E-3</v>
      </c>
      <c r="AQ734" s="13">
        <f t="shared" si="1038"/>
        <v>2.9526707621746785E-3</v>
      </c>
      <c r="AR734" s="13">
        <f t="shared" si="1039"/>
        <v>6.936250106290132E-4</v>
      </c>
      <c r="AS734" s="13">
        <f t="shared" si="1040"/>
        <v>1.8630734743877182E-3</v>
      </c>
      <c r="AT734" s="13">
        <f t="shared" si="1041"/>
        <v>2.5021032386212633E-3</v>
      </c>
      <c r="AU734" s="13">
        <f t="shared" si="1042"/>
        <v>2.2402124599608989E-3</v>
      </c>
      <c r="AV734" s="13">
        <f t="shared" si="1043"/>
        <v>1.5042999989868845E-3</v>
      </c>
      <c r="AW734" s="13">
        <f t="shared" si="1044"/>
        <v>8.2508196845530697E-5</v>
      </c>
      <c r="AX734" s="13">
        <f t="shared" si="1045"/>
        <v>9.046520553431598E-3</v>
      </c>
      <c r="AY734" s="13">
        <f t="shared" si="1046"/>
        <v>1.2379589499108938E-2</v>
      </c>
      <c r="AZ734" s="13">
        <f t="shared" si="1047"/>
        <v>8.4703414567667522E-3</v>
      </c>
      <c r="BA734" s="13">
        <f t="shared" si="1048"/>
        <v>3.8637083186743625E-3</v>
      </c>
      <c r="BB734" s="13">
        <f t="shared" si="1049"/>
        <v>1.3218099336362343E-3</v>
      </c>
      <c r="BC734" s="13">
        <f t="shared" si="1050"/>
        <v>3.6176260867619176E-4</v>
      </c>
      <c r="BD734" s="13">
        <f t="shared" si="1051"/>
        <v>1.5819697100091245E-4</v>
      </c>
      <c r="BE734" s="13">
        <f t="shared" si="1052"/>
        <v>4.2491631051914502E-4</v>
      </c>
      <c r="BF734" s="13">
        <f t="shared" si="1053"/>
        <v>5.7066159295856916E-4</v>
      </c>
      <c r="BG734" s="13">
        <f t="shared" si="1054"/>
        <v>5.1093144009172115E-4</v>
      </c>
      <c r="BH734" s="13">
        <f t="shared" si="1055"/>
        <v>3.4308985355155049E-4</v>
      </c>
      <c r="BI734" s="13">
        <f t="shared" si="1056"/>
        <v>1.8430754245836703E-4</v>
      </c>
      <c r="BJ734" s="14">
        <f t="shared" si="1057"/>
        <v>0.63410848404906206</v>
      </c>
      <c r="BK734" s="14">
        <f t="shared" si="1058"/>
        <v>0.18229465175030338</v>
      </c>
      <c r="BL734" s="14">
        <f t="shared" si="1059"/>
        <v>0.16788443776133982</v>
      </c>
      <c r="BM734" s="14">
        <f t="shared" si="1060"/>
        <v>0.74916285470772437</v>
      </c>
      <c r="BN734" s="14">
        <f t="shared" si="1061"/>
        <v>0.2302357130658039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1.6362000000000001</v>
      </c>
      <c r="F735" s="10">
        <f>VLOOKUP(B735,home!$B$2:$E$405,3,FALSE)</f>
        <v>1.2222999999999999</v>
      </c>
      <c r="G735" s="10">
        <f>VLOOKUP(C735,away!$B$2:$E$405,4,FALSE)</f>
        <v>1.1504000000000001</v>
      </c>
      <c r="H735" s="10">
        <f>VLOOKUP(A735,away!$A$2:$E$405,3,FALSE)</f>
        <v>1.1547000000000001</v>
      </c>
      <c r="I735" s="10">
        <f>VLOOKUP(C735,away!$B$2:$E$405,3,FALSE)</f>
        <v>1.0698000000000001</v>
      </c>
      <c r="J735" s="10">
        <f>VLOOKUP(B735,home!$B$2:$E$405,4,FALSE)</f>
        <v>1.1717</v>
      </c>
      <c r="K735" s="12">
        <f t="shared" si="1006"/>
        <v>2.3007163199040002</v>
      </c>
      <c r="L735" s="12">
        <f t="shared" si="1007"/>
        <v>1.447398736902</v>
      </c>
      <c r="M735" s="13">
        <f t="shared" si="1008"/>
        <v>2.3562117276664622E-2</v>
      </c>
      <c r="N735" s="13">
        <f t="shared" si="1009"/>
        <v>5.4209747749914279E-2</v>
      </c>
      <c r="O735" s="13">
        <f t="shared" si="1010"/>
        <v>3.4103778784981165E-2</v>
      </c>
      <c r="P735" s="13">
        <f t="shared" si="1011"/>
        <v>7.8463120421001967E-2</v>
      </c>
      <c r="Q735" s="13">
        <f t="shared" si="1012"/>
        <v>6.2360625673053491E-2</v>
      </c>
      <c r="R735" s="13">
        <f t="shared" si="1013"/>
        <v>2.4680883168483488E-2</v>
      </c>
      <c r="S735" s="13">
        <f t="shared" si="1014"/>
        <v>6.5321604950777046E-2</v>
      </c>
      <c r="T735" s="13">
        <f t="shared" si="1015"/>
        <v>9.026069083159606E-2</v>
      </c>
      <c r="U735" s="13">
        <f t="shared" si="1016"/>
        <v>5.6783710695373898E-2</v>
      </c>
      <c r="V735" s="13">
        <f t="shared" si="1017"/>
        <v>2.4169385002226769E-2</v>
      </c>
      <c r="W735" s="13">
        <f t="shared" si="1018"/>
        <v>4.7824703068472835E-2</v>
      </c>
      <c r="X735" s="13">
        <f t="shared" si="1019"/>
        <v>6.922141481402079E-2</v>
      </c>
      <c r="Y735" s="13">
        <f t="shared" si="1020"/>
        <v>5.0095494184191555E-2</v>
      </c>
      <c r="Z735" s="13">
        <f t="shared" si="1021"/>
        <v>1.1907693041229605E-2</v>
      </c>
      <c r="AA735" s="13">
        <f t="shared" si="1022"/>
        <v>2.7396223712364245E-2</v>
      </c>
      <c r="AB735" s="13">
        <f t="shared" si="1023"/>
        <v>3.1515469499388694E-2</v>
      </c>
      <c r="AC735" s="13">
        <f t="shared" si="1024"/>
        <v>5.0303346672537627E-3</v>
      </c>
      <c r="AD735" s="13">
        <f t="shared" si="1025"/>
        <v>2.7507768711049589E-2</v>
      </c>
      <c r="AE735" s="13">
        <f t="shared" si="1026"/>
        <v>3.9814709687365536E-2</v>
      </c>
      <c r="AF735" s="13">
        <f t="shared" si="1027"/>
        <v>2.8813880255806352E-2</v>
      </c>
      <c r="AG735" s="13">
        <f t="shared" si="1028"/>
        <v>1.3901724629166525E-2</v>
      </c>
      <c r="AH735" s="13">
        <f t="shared" si="1029"/>
        <v>4.3087949668231158E-3</v>
      </c>
      <c r="AI735" s="13">
        <f t="shared" si="1030"/>
        <v>9.9133148992901574E-3</v>
      </c>
      <c r="AJ735" s="13">
        <f t="shared" si="1031"/>
        <v>1.1403862686572177E-2</v>
      </c>
      <c r="AK735" s="13">
        <f t="shared" si="1032"/>
        <v>8.7456843309802919E-3</v>
      </c>
      <c r="AL735" s="13">
        <f t="shared" si="1033"/>
        <v>6.7005142215393373E-4</v>
      </c>
      <c r="AM735" s="13">
        <f t="shared" si="1034"/>
        <v>1.2657514479531279E-2</v>
      </c>
      <c r="AN735" s="13">
        <f t="shared" si="1035"/>
        <v>1.8320470469992352E-2</v>
      </c>
      <c r="AO735" s="13">
        <f t="shared" si="1036"/>
        <v>1.3258512908858662E-2</v>
      </c>
      <c r="AP735" s="13">
        <f t="shared" si="1037"/>
        <v>6.396784945826961E-3</v>
      </c>
      <c r="AQ735" s="13">
        <f t="shared" si="1038"/>
        <v>2.3146746127059178E-3</v>
      </c>
      <c r="AR735" s="13">
        <f t="shared" si="1039"/>
        <v>1.2473088785098937E-3</v>
      </c>
      <c r="AS735" s="13">
        <f t="shared" si="1040"/>
        <v>2.8697038927488678E-3</v>
      </c>
      <c r="AT735" s="13">
        <f t="shared" si="1041"/>
        <v>3.3011872896696807E-3</v>
      </c>
      <c r="AU735" s="13">
        <f t="shared" si="1042"/>
        <v>2.5316984908008958E-3</v>
      </c>
      <c r="AV735" s="13">
        <f t="shared" si="1043"/>
        <v>1.4561800087154867E-3</v>
      </c>
      <c r="AW735" s="13">
        <f t="shared" si="1044"/>
        <v>6.1980759679479533E-5</v>
      </c>
      <c r="AX735" s="13">
        <f t="shared" si="1045"/>
        <v>4.8535583554131373E-3</v>
      </c>
      <c r="AY735" s="13">
        <f t="shared" si="1046"/>
        <v>7.0250342331051249E-3</v>
      </c>
      <c r="AZ735" s="13">
        <f t="shared" si="1047"/>
        <v>5.0840128378448349E-3</v>
      </c>
      <c r="BA735" s="13">
        <f t="shared" si="1048"/>
        <v>2.4528645866300543E-3</v>
      </c>
      <c r="BB735" s="13">
        <f t="shared" si="1049"/>
        <v>8.875682761199967E-4</v>
      </c>
      <c r="BC735" s="13">
        <f t="shared" si="1050"/>
        <v>2.5693304035407359E-4</v>
      </c>
      <c r="BD735" s="13">
        <f t="shared" si="1051"/>
        <v>3.0089221588031214E-4</v>
      </c>
      <c r="BE735" s="13">
        <f t="shared" si="1052"/>
        <v>6.9226763160791158E-4</v>
      </c>
      <c r="BF735" s="13">
        <f t="shared" si="1053"/>
        <v>7.9635571889080648E-4</v>
      </c>
      <c r="BG735" s="13">
        <f t="shared" si="1054"/>
        <v>6.107295329669868E-4</v>
      </c>
      <c r="BH735" s="13">
        <f t="shared" si="1055"/>
        <v>3.5127885088612361E-4</v>
      </c>
      <c r="BI735" s="13">
        <f t="shared" si="1056"/>
        <v>1.6163859701416564E-4</v>
      </c>
      <c r="BJ735" s="14">
        <f t="shared" si="1057"/>
        <v>0.55751868835101948</v>
      </c>
      <c r="BK735" s="14">
        <f t="shared" si="1058"/>
        <v>0.2042416479731832</v>
      </c>
      <c r="BL735" s="14">
        <f t="shared" si="1059"/>
        <v>0.22317096385194835</v>
      </c>
      <c r="BM735" s="14">
        <f t="shared" si="1060"/>
        <v>0.71249566666985609</v>
      </c>
      <c r="BN735" s="14">
        <f t="shared" si="1061"/>
        <v>0.27738027307409902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1.6362000000000001</v>
      </c>
      <c r="F736" s="10">
        <f>VLOOKUP(B736,home!$B$2:$E$405,3,FALSE)</f>
        <v>1.3302</v>
      </c>
      <c r="G736" s="10">
        <f>VLOOKUP(C736,away!$B$2:$E$405,4,FALSE)</f>
        <v>0.82689999999999997</v>
      </c>
      <c r="H736" s="10">
        <f>VLOOKUP(A736,away!$A$2:$E$405,3,FALSE)</f>
        <v>1.1547000000000001</v>
      </c>
      <c r="I736" s="10">
        <f>VLOOKUP(C736,away!$B$2:$E$405,3,FALSE)</f>
        <v>1.7321</v>
      </c>
      <c r="J736" s="10">
        <f>VLOOKUP(B736,home!$B$2:$E$405,4,FALSE)</f>
        <v>0.6623</v>
      </c>
      <c r="K736" s="12">
        <f t="shared" si="1006"/>
        <v>1.7997257221560004</v>
      </c>
      <c r="L736" s="12">
        <f t="shared" si="1007"/>
        <v>1.3246370027010002</v>
      </c>
      <c r="M736" s="13">
        <f t="shared" si="1008"/>
        <v>4.3964942462785879E-2</v>
      </c>
      <c r="N736" s="13">
        <f t="shared" si="1009"/>
        <v>7.9124837823384336E-2</v>
      </c>
      <c r="O736" s="13">
        <f t="shared" si="1010"/>
        <v>5.8237589607826615E-2</v>
      </c>
      <c r="P736" s="13">
        <f t="shared" si="1011"/>
        <v>0.10481168801357055</v>
      </c>
      <c r="Q736" s="13">
        <f t="shared" si="1012"/>
        <v>7.1201502946083406E-2</v>
      </c>
      <c r="R736" s="13">
        <f t="shared" si="1013"/>
        <v>3.8571833071321185E-2</v>
      </c>
      <c r="S736" s="13">
        <f t="shared" si="1014"/>
        <v>6.2467328107802693E-2</v>
      </c>
      <c r="T736" s="13">
        <f t="shared" si="1015"/>
        <v>9.4316145450306338E-2</v>
      </c>
      <c r="U736" s="13">
        <f t="shared" si="1016"/>
        <v>6.9418720129164224E-2</v>
      </c>
      <c r="V736" s="13">
        <f t="shared" si="1017"/>
        <v>1.654678512751212E-2</v>
      </c>
      <c r="W736" s="13">
        <f t="shared" si="1018"/>
        <v>4.2714392102744178E-2</v>
      </c>
      <c r="X736" s="13">
        <f t="shared" si="1019"/>
        <v>5.6581064327174316E-2</v>
      </c>
      <c r="Y736" s="13">
        <f t="shared" si="1020"/>
        <v>3.747468572999034E-2</v>
      </c>
      <c r="Z736" s="13">
        <f t="shared" si="1021"/>
        <v>1.7031225782759406E-2</v>
      </c>
      <c r="AA736" s="13">
        <f t="shared" si="1022"/>
        <v>3.0651535121078571E-2</v>
      </c>
      <c r="AB736" s="13">
        <f t="shared" si="1023"/>
        <v>2.7582178090486575E-2</v>
      </c>
      <c r="AC736" s="13">
        <f t="shared" si="1024"/>
        <v>2.4654536991040991E-3</v>
      </c>
      <c r="AD736" s="13">
        <f t="shared" si="1025"/>
        <v>1.9218547543391463E-2</v>
      </c>
      <c r="AE736" s="13">
        <f t="shared" si="1026"/>
        <v>2.5457599214144738E-2</v>
      </c>
      <c r="AF736" s="13">
        <f t="shared" si="1027"/>
        <v>1.6861038959494014E-2</v>
      </c>
      <c r="AG736" s="13">
        <f t="shared" si="1028"/>
        <v>7.4449187032429821E-3</v>
      </c>
      <c r="AH736" s="13">
        <f t="shared" si="1029"/>
        <v>5.6400479682996024E-3</v>
      </c>
      <c r="AI736" s="13">
        <f t="shared" si="1030"/>
        <v>1.0150539402742485E-2</v>
      </c>
      <c r="AJ736" s="13">
        <f t="shared" si="1031"/>
        <v>9.1340934284368288E-3</v>
      </c>
      <c r="AK736" s="13">
        <f t="shared" si="1032"/>
        <v>5.4796209639112834E-3</v>
      </c>
      <c r="AL736" s="13">
        <f t="shared" si="1033"/>
        <v>2.3510401647051552E-4</v>
      </c>
      <c r="AM736" s="13">
        <f t="shared" si="1034"/>
        <v>6.9176228712639161E-3</v>
      </c>
      <c r="AN736" s="13">
        <f t="shared" si="1035"/>
        <v>9.163339226006921E-3</v>
      </c>
      <c r="AO736" s="13">
        <f t="shared" si="1036"/>
        <v>6.0690491035351561E-3</v>
      </c>
      <c r="AP736" s="13">
        <f t="shared" si="1037"/>
        <v>2.6797623379173343E-3</v>
      </c>
      <c r="AQ736" s="13">
        <f t="shared" si="1038"/>
        <v>8.8742808781246032E-4</v>
      </c>
      <c r="AR736" s="13">
        <f t="shared" si="1039"/>
        <v>1.4942032471636504E-3</v>
      </c>
      <c r="AS736" s="13">
        <f t="shared" si="1040"/>
        <v>2.6891560180494416E-3</v>
      </c>
      <c r="AT736" s="13">
        <f t="shared" si="1041"/>
        <v>2.419871628287093E-3</v>
      </c>
      <c r="AU736" s="13">
        <f t="shared" si="1042"/>
        <v>1.4517017379146017E-3</v>
      </c>
      <c r="AV736" s="13">
        <f t="shared" si="1043"/>
        <v>6.5316623965586964E-4</v>
      </c>
      <c r="AW736" s="13">
        <f t="shared" si="1044"/>
        <v>1.5569001272309789E-5</v>
      </c>
      <c r="AX736" s="13">
        <f t="shared" si="1045"/>
        <v>2.0749706362647221E-3</v>
      </c>
      <c r="AY736" s="13">
        <f t="shared" si="1046"/>
        <v>2.7485828843142883E-3</v>
      </c>
      <c r="AZ736" s="13">
        <f t="shared" si="1047"/>
        <v>1.8204372967766747E-3</v>
      </c>
      <c r="BA736" s="13">
        <f t="shared" si="1048"/>
        <v>8.038062014691221E-4</v>
      </c>
      <c r="BB736" s="13">
        <f t="shared" si="1049"/>
        <v>2.6618785936663344E-4</v>
      </c>
      <c r="BC736" s="13">
        <f t="shared" si="1050"/>
        <v>7.0520457637362544E-5</v>
      </c>
      <c r="BD736" s="13">
        <f t="shared" si="1051"/>
        <v>3.2987948512482642E-4</v>
      </c>
      <c r="BE736" s="13">
        <f t="shared" si="1052"/>
        <v>5.9369259459072783E-4</v>
      </c>
      <c r="BF736" s="13">
        <f t="shared" si="1053"/>
        <v>5.3424191676923374E-4</v>
      </c>
      <c r="BG736" s="13">
        <f t="shared" si="1054"/>
        <v>3.2049630648783834E-4</v>
      </c>
      <c r="BH736" s="13">
        <f t="shared" si="1055"/>
        <v>1.4420136166053897E-4</v>
      </c>
      <c r="BI736" s="13">
        <f t="shared" si="1056"/>
        <v>5.1904579950078348E-5</v>
      </c>
      <c r="BJ736" s="14">
        <f t="shared" si="1057"/>
        <v>0.48389643976232072</v>
      </c>
      <c r="BK736" s="14">
        <f t="shared" si="1058"/>
        <v>0.23323988431156012</v>
      </c>
      <c r="BL736" s="14">
        <f t="shared" si="1059"/>
        <v>0.26554867289892126</v>
      </c>
      <c r="BM736" s="14">
        <f t="shared" si="1060"/>
        <v>0.60107081494754744</v>
      </c>
      <c r="BN736" s="14">
        <f t="shared" si="1061"/>
        <v>0.39591239392497196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1.6362000000000001</v>
      </c>
      <c r="F737" s="10">
        <f>VLOOKUP(B737,home!$B$2:$E$405,3,FALSE)</f>
        <v>1.1504000000000001</v>
      </c>
      <c r="G737" s="10">
        <f>VLOOKUP(C737,away!$B$2:$E$405,4,FALSE)</f>
        <v>0.89880000000000004</v>
      </c>
      <c r="H737" s="10">
        <f>VLOOKUP(A737,away!$A$2:$E$405,3,FALSE)</f>
        <v>1.1547000000000001</v>
      </c>
      <c r="I737" s="10">
        <f>VLOOKUP(C737,away!$B$2:$E$405,3,FALSE)</f>
        <v>1.1717</v>
      </c>
      <c r="J737" s="10">
        <f>VLOOKUP(B737,home!$B$2:$E$405,4,FALSE)</f>
        <v>0.86599999999999999</v>
      </c>
      <c r="K737" s="12">
        <f t="shared" si="1006"/>
        <v>1.6917972906240004</v>
      </c>
      <c r="L737" s="12">
        <f t="shared" si="1007"/>
        <v>1.17166508334</v>
      </c>
      <c r="M737" s="13">
        <f t="shared" si="1008"/>
        <v>5.707081727504737E-2</v>
      </c>
      <c r="N737" s="13">
        <f t="shared" si="1009"/>
        <v>9.6552254039622559E-2</v>
      </c>
      <c r="O737" s="13">
        <f t="shared" si="1010"/>
        <v>6.6867883878850273E-2</v>
      </c>
      <c r="P737" s="13">
        <f t="shared" si="1011"/>
        <v>0.11312690477599918</v>
      </c>
      <c r="Q737" s="13">
        <f t="shared" si="1012"/>
        <v>8.1673420893936824E-2</v>
      </c>
      <c r="R737" s="13">
        <f t="shared" si="1013"/>
        <v>3.917338236884129E-2</v>
      </c>
      <c r="S737" s="13">
        <f t="shared" si="1014"/>
        <v>5.6060598022106091E-2</v>
      </c>
      <c r="T737" s="13">
        <f t="shared" si="1015"/>
        <v>9.569389549835737E-2</v>
      </c>
      <c r="U737" s="13">
        <f t="shared" si="1016"/>
        <v>6.6273422156183689E-2</v>
      </c>
      <c r="V737" s="13">
        <f t="shared" si="1017"/>
        <v>1.234715868409181E-2</v>
      </c>
      <c r="W737" s="13">
        <f t="shared" si="1018"/>
        <v>4.6058290728118657E-2</v>
      </c>
      <c r="X737" s="13">
        <f t="shared" si="1019"/>
        <v>5.3964891044459083E-2</v>
      </c>
      <c r="Y737" s="13">
        <f t="shared" si="1020"/>
        <v>3.1614389281520099E-2</v>
      </c>
      <c r="Z737" s="13">
        <f t="shared" si="1021"/>
        <v>1.5299361439299363E-2</v>
      </c>
      <c r="AA737" s="13">
        <f t="shared" si="1022"/>
        <v>2.5883418231283976E-2</v>
      </c>
      <c r="AB737" s="13">
        <f t="shared" si="1023"/>
        <v>2.1894748417887046E-2</v>
      </c>
      <c r="AC737" s="13">
        <f t="shared" si="1024"/>
        <v>1.5296739115125194E-3</v>
      </c>
      <c r="AD737" s="13">
        <f t="shared" si="1025"/>
        <v>1.9480322866150916E-2</v>
      </c>
      <c r="AE737" s="13">
        <f t="shared" si="1026"/>
        <v>2.2824414114458815E-2</v>
      </c>
      <c r="AF737" s="13">
        <f t="shared" si="1027"/>
        <v>1.3371284532802036E-2</v>
      </c>
      <c r="AG737" s="13">
        <f t="shared" si="1028"/>
        <v>5.2222224021627808E-3</v>
      </c>
      <c r="AH737" s="13">
        <f t="shared" si="1029"/>
        <v>4.4814318989563739E-3</v>
      </c>
      <c r="AI737" s="13">
        <f t="shared" si="1030"/>
        <v>7.5816743447703634E-3</v>
      </c>
      <c r="AJ737" s="13">
        <f t="shared" si="1031"/>
        <v>6.4133280574379982E-3</v>
      </c>
      <c r="AK737" s="13">
        <f t="shared" si="1032"/>
        <v>3.6166836771521636E-3</v>
      </c>
      <c r="AL737" s="13">
        <f t="shared" si="1033"/>
        <v>1.2128599742458357E-4</v>
      </c>
      <c r="AM737" s="13">
        <f t="shared" si="1034"/>
        <v>6.5913514890869771E-3</v>
      </c>
      <c r="AN737" s="13">
        <f t="shared" si="1035"/>
        <v>7.7228563917843239E-3</v>
      </c>
      <c r="AO737" s="13">
        <f t="shared" si="1036"/>
        <v>4.5243005889514173E-3</v>
      </c>
      <c r="AP737" s="13">
        <f t="shared" si="1037"/>
        <v>1.7669883422029903E-3</v>
      </c>
      <c r="AQ737" s="13">
        <f t="shared" si="1038"/>
        <v>5.1757963580701945E-4</v>
      </c>
      <c r="AR737" s="13">
        <f t="shared" si="1039"/>
        <v>1.0501474558746501E-3</v>
      </c>
      <c r="AS737" s="13">
        <f t="shared" si="1040"/>
        <v>1.7766366206044203E-3</v>
      </c>
      <c r="AT737" s="13">
        <f t="shared" si="1041"/>
        <v>1.5028545105809693E-3</v>
      </c>
      <c r="AU737" s="13">
        <f t="shared" si="1042"/>
        <v>8.475083964009808E-4</v>
      </c>
      <c r="AV737" s="13">
        <f t="shared" si="1043"/>
        <v>3.5845310220306768E-4</v>
      </c>
      <c r="AW737" s="13">
        <f t="shared" si="1044"/>
        <v>6.6782085332427632E-6</v>
      </c>
      <c r="AX737" s="13">
        <f t="shared" si="1045"/>
        <v>1.8585384317979696E-3</v>
      </c>
      <c r="AY737" s="13">
        <f t="shared" si="1046"/>
        <v>2.1775845865831603E-3</v>
      </c>
      <c r="AZ737" s="13">
        <f t="shared" si="1047"/>
        <v>1.2756999130594296E-3</v>
      </c>
      <c r="BA737" s="13">
        <f t="shared" si="1048"/>
        <v>4.9823101498386888E-4</v>
      </c>
      <c r="BB737" s="13">
        <f t="shared" si="1049"/>
        <v>1.4593997092341208E-4</v>
      </c>
      <c r="BC737" s="13">
        <f t="shared" si="1050"/>
        <v>3.4198553638923328E-5</v>
      </c>
      <c r="BD737" s="13">
        <f t="shared" si="1051"/>
        <v>2.0507018440111023E-4</v>
      </c>
      <c r="BE737" s="13">
        <f t="shared" si="1052"/>
        <v>3.469371823575625E-4</v>
      </c>
      <c r="BF737" s="13">
        <f t="shared" si="1053"/>
        <v>2.9347369256462451E-4</v>
      </c>
      <c r="BG737" s="13">
        <f t="shared" si="1054"/>
        <v>1.6549933265008423E-4</v>
      </c>
      <c r="BH737" s="13">
        <f t="shared" si="1055"/>
        <v>6.9997830644373164E-5</v>
      </c>
      <c r="BI737" s="13">
        <f t="shared" si="1056"/>
        <v>2.3684428046741632E-5</v>
      </c>
      <c r="BJ737" s="14">
        <f t="shared" si="1057"/>
        <v>0.4935686543204087</v>
      </c>
      <c r="BK737" s="14">
        <f t="shared" si="1058"/>
        <v>0.2424340232527647</v>
      </c>
      <c r="BL737" s="14">
        <f t="shared" si="1059"/>
        <v>0.24882623576769178</v>
      </c>
      <c r="BM737" s="14">
        <f t="shared" si="1060"/>
        <v>0.54349270516981707</v>
      </c>
      <c r="BN737" s="14">
        <f t="shared" si="1061"/>
        <v>0.45446466323229745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1.6362000000000001</v>
      </c>
      <c r="F738" s="10">
        <f>VLOOKUP(B738,home!$B$2:$E$405,3,FALSE)</f>
        <v>0.755</v>
      </c>
      <c r="G738" s="10">
        <f>VLOOKUP(C738,away!$B$2:$E$405,4,FALSE)</f>
        <v>1.0785</v>
      </c>
      <c r="H738" s="10">
        <f>VLOOKUP(A738,away!$A$2:$E$405,3,FALSE)</f>
        <v>1.1547000000000001</v>
      </c>
      <c r="I738" s="10">
        <f>VLOOKUP(C738,away!$B$2:$E$405,3,FALSE)</f>
        <v>0.91700000000000004</v>
      </c>
      <c r="J738" s="10">
        <f>VLOOKUP(B738,home!$B$2:$E$405,4,FALSE)</f>
        <v>1.1207</v>
      </c>
      <c r="K738" s="12">
        <f t="shared" si="1006"/>
        <v>1.3323044835000002</v>
      </c>
      <c r="L738" s="12">
        <f t="shared" si="1007"/>
        <v>1.1866642899300002</v>
      </c>
      <c r="M738" s="13">
        <f t="shared" si="1008"/>
        <v>8.0542621630042818E-2</v>
      </c>
      <c r="N738" s="13">
        <f t="shared" si="1009"/>
        <v>0.10730729591055016</v>
      </c>
      <c r="O738" s="13">
        <f t="shared" si="1010"/>
        <v>9.5577052905715429E-2</v>
      </c>
      <c r="P738" s="13">
        <f t="shared" si="1011"/>
        <v>0.12733773610600141</v>
      </c>
      <c r="Q738" s="13">
        <f t="shared" si="1012"/>
        <v>7.1482995726943596E-2</v>
      </c>
      <c r="R738" s="13">
        <f t="shared" si="1013"/>
        <v>5.6708937809981437E-2</v>
      </c>
      <c r="S738" s="13">
        <f t="shared" si="1014"/>
        <v>5.0330181425809875E-2</v>
      </c>
      <c r="T738" s="13">
        <f t="shared" si="1015"/>
        <v>8.4826318366382755E-2</v>
      </c>
      <c r="U738" s="13">
        <f t="shared" si="1016"/>
        <v>7.5553572098760971E-2</v>
      </c>
      <c r="V738" s="13">
        <f t="shared" si="1017"/>
        <v>8.8413248798673381E-3</v>
      </c>
      <c r="W738" s="13">
        <f t="shared" si="1018"/>
        <v>3.1745705233672775E-2</v>
      </c>
      <c r="X738" s="13">
        <f t="shared" si="1019"/>
        <v>3.767149475944339E-2</v>
      </c>
      <c r="Y738" s="13">
        <f t="shared" si="1020"/>
        <v>2.2351708789658312E-2</v>
      </c>
      <c r="Z738" s="13">
        <f t="shared" si="1021"/>
        <v>2.2431490472988716E-2</v>
      </c>
      <c r="AA738" s="13">
        <f t="shared" si="1022"/>
        <v>2.988557532875041E-2</v>
      </c>
      <c r="AB738" s="13">
        <f t="shared" si="1023"/>
        <v>1.990834300123558E-2</v>
      </c>
      <c r="AC738" s="13">
        <f t="shared" si="1024"/>
        <v>8.7363239455942674E-4</v>
      </c>
      <c r="AD738" s="13">
        <f t="shared" si="1025"/>
        <v>1.0573736353672912E-2</v>
      </c>
      <c r="AE738" s="13">
        <f t="shared" si="1026"/>
        <v>1.2547475342038294E-2</v>
      </c>
      <c r="AF738" s="13">
        <f t="shared" si="1027"/>
        <v>7.4448204585870308E-3</v>
      </c>
      <c r="AG738" s="13">
        <f t="shared" si="1028"/>
        <v>2.9448341943818382E-3</v>
      </c>
      <c r="AH738" s="13">
        <f t="shared" si="1029"/>
        <v>6.6546621785501777E-3</v>
      </c>
      <c r="AI738" s="13">
        <f t="shared" si="1030"/>
        <v>8.8660362566602823E-3</v>
      </c>
      <c r="AJ738" s="13">
        <f t="shared" si="1031"/>
        <v>5.9061299278110255E-3</v>
      </c>
      <c r="AK738" s="13">
        <f t="shared" si="1032"/>
        <v>2.6229211276520541E-3</v>
      </c>
      <c r="AL738" s="13">
        <f t="shared" si="1033"/>
        <v>5.5248448118836482E-5</v>
      </c>
      <c r="AM738" s="13">
        <f t="shared" si="1034"/>
        <v>2.8174872702690741E-3</v>
      </c>
      <c r="AN738" s="13">
        <f t="shared" si="1035"/>
        <v>3.3434115309606653E-3</v>
      </c>
      <c r="AO738" s="13">
        <f t="shared" si="1036"/>
        <v>1.9837535351656067E-3</v>
      </c>
      <c r="AP738" s="13">
        <f t="shared" si="1037"/>
        <v>7.8468316006780709E-4</v>
      </c>
      <c r="AQ738" s="13">
        <f t="shared" si="1038"/>
        <v>2.3278887124047321E-4</v>
      </c>
      <c r="AR738" s="13">
        <f t="shared" si="1039"/>
        <v>1.5793699937666551E-3</v>
      </c>
      <c r="AS738" s="13">
        <f t="shared" si="1040"/>
        <v>2.1042017238006821E-3</v>
      </c>
      <c r="AT738" s="13">
        <f t="shared" si="1041"/>
        <v>1.401718695404039E-3</v>
      </c>
      <c r="AU738" s="13">
        <f t="shared" si="1042"/>
        <v>6.2250536749752414E-4</v>
      </c>
      <c r="AV738" s="13">
        <f t="shared" si="1043"/>
        <v>2.0734167302994161E-4</v>
      </c>
      <c r="AW738" s="13">
        <f t="shared" si="1044"/>
        <v>2.4263248466884943E-6</v>
      </c>
      <c r="AX738" s="13">
        <f t="shared" si="1045"/>
        <v>6.2562515373061069E-4</v>
      </c>
      <c r="AY738" s="13">
        <f t="shared" si="1046"/>
        <v>7.4240702881408235E-4</v>
      </c>
      <c r="AZ738" s="13">
        <f t="shared" si="1047"/>
        <v>4.4049395484335214E-4</v>
      </c>
      <c r="BA738" s="13">
        <f t="shared" si="1048"/>
        <v>1.7423948204754795E-4</v>
      </c>
      <c r="BB738" s="13">
        <f t="shared" si="1049"/>
        <v>5.1690942810431114E-5</v>
      </c>
      <c r="BC738" s="13">
        <f t="shared" si="1050"/>
        <v>1.2267959189190499E-5</v>
      </c>
      <c r="BD738" s="13">
        <f t="shared" si="1051"/>
        <v>3.1236366203164279E-4</v>
      </c>
      <c r="BE738" s="13">
        <f t="shared" si="1052"/>
        <v>4.161635074072365E-4</v>
      </c>
      <c r="BF738" s="13">
        <f t="shared" si="1053"/>
        <v>2.7722825339387334E-4</v>
      </c>
      <c r="BG738" s="13">
        <f t="shared" si="1054"/>
        <v>1.2311748164984388E-4</v>
      </c>
      <c r="BH738" s="13">
        <f t="shared" si="1055"/>
        <v>4.1007493199828995E-5</v>
      </c>
      <c r="BI738" s="13">
        <f t="shared" si="1056"/>
        <v>1.0926893409445592E-5</v>
      </c>
      <c r="BJ738" s="14">
        <f t="shared" si="1057"/>
        <v>0.4001052340244699</v>
      </c>
      <c r="BK738" s="14">
        <f t="shared" si="1058"/>
        <v>0.26872315191321378</v>
      </c>
      <c r="BL738" s="14">
        <f t="shared" si="1059"/>
        <v>0.30877917537970806</v>
      </c>
      <c r="BM738" s="14">
        <f t="shared" si="1060"/>
        <v>0.4603424309971782</v>
      </c>
      <c r="BN738" s="14">
        <f t="shared" si="1061"/>
        <v>0.53895664008923494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1.6362000000000001</v>
      </c>
      <c r="F739" s="10">
        <f>VLOOKUP(B739,home!$B$2:$E$405,3,FALSE)</f>
        <v>1.1504000000000001</v>
      </c>
      <c r="G739" s="10">
        <f>VLOOKUP(C739,away!$B$2:$E$405,4,FALSE)</f>
        <v>0.755</v>
      </c>
      <c r="H739" s="10">
        <f>VLOOKUP(A739,away!$A$2:$E$405,3,FALSE)</f>
        <v>1.1547000000000001</v>
      </c>
      <c r="I739" s="10">
        <f>VLOOKUP(C739,away!$B$2:$E$405,3,FALSE)</f>
        <v>1.0188999999999999</v>
      </c>
      <c r="J739" s="10">
        <f>VLOOKUP(B739,home!$B$2:$E$405,4,FALSE)</f>
        <v>0.86599999999999999</v>
      </c>
      <c r="K739" s="12">
        <f t="shared" si="1006"/>
        <v>1.4211247824000002</v>
      </c>
      <c r="L739" s="12">
        <f t="shared" si="1007"/>
        <v>1.0188696367800001</v>
      </c>
      <c r="M739" s="13">
        <f t="shared" si="1008"/>
        <v>8.7161337892361662E-2</v>
      </c>
      <c r="N739" s="13">
        <f t="shared" si="1009"/>
        <v>0.12386713734597536</v>
      </c>
      <c r="O739" s="13">
        <f t="shared" si="1010"/>
        <v>8.8806040679649381E-2</v>
      </c>
      <c r="P739" s="13">
        <f t="shared" si="1011"/>
        <v>0.12620446523667231</v>
      </c>
      <c r="Q739" s="13">
        <f t="shared" si="1012"/>
        <v>8.801532930365509E-2</v>
      </c>
      <c r="R739" s="13">
        <f t="shared" si="1013"/>
        <v>4.5240889205572135E-2</v>
      </c>
      <c r="S739" s="13">
        <f t="shared" si="1014"/>
        <v>4.5684151456417216E-2</v>
      </c>
      <c r="T739" s="13">
        <f t="shared" si="1015"/>
        <v>8.9676146598687168E-2</v>
      </c>
      <c r="U739" s="13">
        <f t="shared" si="1016"/>
        <v>6.4292948827851221E-2</v>
      </c>
      <c r="V739" s="13">
        <f t="shared" si="1017"/>
        <v>7.3497723286802723E-3</v>
      </c>
      <c r="W739" s="13">
        <f t="shared" si="1018"/>
        <v>4.1693588568173748E-2</v>
      </c>
      <c r="X739" s="13">
        <f t="shared" si="1019"/>
        <v>4.2480331440509951E-2</v>
      </c>
      <c r="Y739" s="13">
        <f t="shared" si="1020"/>
        <v>2.1640959932543197E-2</v>
      </c>
      <c r="Z739" s="13">
        <f t="shared" si="1021"/>
        <v>1.5364856117495168E-2</v>
      </c>
      <c r="AA739" s="13">
        <f t="shared" si="1022"/>
        <v>2.1835377806582634E-2</v>
      </c>
      <c r="AB739" s="13">
        <f t="shared" si="1023"/>
        <v>1.551539826700077E-2</v>
      </c>
      <c r="AC739" s="13">
        <f t="shared" si="1024"/>
        <v>6.6512724332682077E-4</v>
      </c>
      <c r="AD739" s="13">
        <f t="shared" si="1025"/>
        <v>1.481294799535526E-2</v>
      </c>
      <c r="AE739" s="13">
        <f t="shared" si="1026"/>
        <v>1.5092462943668644E-2</v>
      </c>
      <c r="AF739" s="13">
        <f t="shared" si="1027"/>
        <v>7.688626118765641E-3</v>
      </c>
      <c r="AG739" s="13">
        <f t="shared" si="1028"/>
        <v>2.6112359003213231E-3</v>
      </c>
      <c r="AH739" s="13">
        <f t="shared" si="1029"/>
        <v>3.9136963429023154E-3</v>
      </c>
      <c r="AI739" s="13">
        <f t="shared" si="1030"/>
        <v>5.5618508636867308E-3</v>
      </c>
      <c r="AJ739" s="13">
        <f t="shared" si="1031"/>
        <v>3.9520420491990296E-3</v>
      </c>
      <c r="AK739" s="13">
        <f t="shared" si="1032"/>
        <v>1.872114965734541E-3</v>
      </c>
      <c r="AL739" s="13">
        <f t="shared" si="1033"/>
        <v>3.8522597329594026E-5</v>
      </c>
      <c r="AM739" s="13">
        <f t="shared" si="1034"/>
        <v>4.2102094993203476E-3</v>
      </c>
      <c r="AN739" s="13">
        <f t="shared" si="1035"/>
        <v>4.2896546233402279E-3</v>
      </c>
      <c r="AO739" s="13">
        <f t="shared" si="1036"/>
        <v>2.1852994239971533E-3</v>
      </c>
      <c r="AP739" s="13">
        <f t="shared" si="1037"/>
        <v>7.4217841012784089E-4</v>
      </c>
      <c r="AQ739" s="13">
        <f t="shared" si="1038"/>
        <v>1.8904576178822779E-4</v>
      </c>
      <c r="AR739" s="13">
        <f t="shared" si="1039"/>
        <v>7.9750927427201977E-4</v>
      </c>
      <c r="AS739" s="13">
        <f t="shared" si="1040"/>
        <v>1.1333601938618063E-3</v>
      </c>
      <c r="AT739" s="13">
        <f t="shared" si="1041"/>
        <v>8.0532312944134083E-4</v>
      </c>
      <c r="AU739" s="13">
        <f t="shared" si="1042"/>
        <v>3.81488219029671E-4</v>
      </c>
      <c r="AV739" s="13">
        <f t="shared" si="1043"/>
        <v>1.3553559056417617E-4</v>
      </c>
      <c r="AW739" s="13">
        <f t="shared" si="1044"/>
        <v>1.549401219326858E-6</v>
      </c>
      <c r="AX739" s="13">
        <f t="shared" si="1045"/>
        <v>9.9720550976334127E-4</v>
      </c>
      <c r="AY739" s="13">
        <f t="shared" si="1046"/>
        <v>1.0160224155275903E-3</v>
      </c>
      <c r="AZ739" s="13">
        <f t="shared" si="1047"/>
        <v>5.1759719473446712E-4</v>
      </c>
      <c r="BA739" s="13">
        <f t="shared" si="1048"/>
        <v>1.7578802193248447E-4</v>
      </c>
      <c r="BB739" s="13">
        <f t="shared" si="1049"/>
        <v>4.4776269514156279E-5</v>
      </c>
      <c r="BC739" s="13">
        <f t="shared" si="1050"/>
        <v>9.1242362912503646E-6</v>
      </c>
      <c r="BD739" s="13">
        <f t="shared" si="1051"/>
        <v>1.354263307677023E-4</v>
      </c>
      <c r="BE739" s="13">
        <f t="shared" si="1052"/>
        <v>1.9245771484348138E-4</v>
      </c>
      <c r="BF739" s="13">
        <f t="shared" si="1053"/>
        <v>1.367532140640719E-4</v>
      </c>
      <c r="BG739" s="13">
        <f t="shared" si="1054"/>
        <v>6.4781127193101634E-5</v>
      </c>
      <c r="BH739" s="13">
        <f t="shared" si="1055"/>
        <v>2.3015516321480819E-5</v>
      </c>
      <c r="BI739" s="13">
        <f t="shared" si="1056"/>
        <v>6.5415841248376078E-6</v>
      </c>
      <c r="BJ739" s="14">
        <f t="shared" si="1057"/>
        <v>0.46195566751399247</v>
      </c>
      <c r="BK739" s="14">
        <f t="shared" si="1058"/>
        <v>0.26811939917031558</v>
      </c>
      <c r="BL739" s="14">
        <f t="shared" si="1059"/>
        <v>0.25480255090266241</v>
      </c>
      <c r="BM739" s="14">
        <f t="shared" si="1060"/>
        <v>0.43993280102627136</v>
      </c>
      <c r="BN739" s="14">
        <f t="shared" si="1061"/>
        <v>0.55929519966388586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1.3193999999999999</v>
      </c>
      <c r="F740" s="10">
        <f>VLOOKUP(B740,home!$B$2:$E$405,3,FALSE)</f>
        <v>0.75790000000000002</v>
      </c>
      <c r="G740" s="10">
        <f>VLOOKUP(C740,away!$B$2:$E$405,4,FALSE)</f>
        <v>0.55120000000000002</v>
      </c>
      <c r="H740" s="10">
        <f>VLOOKUP(A740,away!$A$2:$E$405,3,FALSE)</f>
        <v>1.0076000000000001</v>
      </c>
      <c r="I740" s="10">
        <f>VLOOKUP(C740,away!$B$2:$E$405,3,FALSE)</f>
        <v>1.0827</v>
      </c>
      <c r="J740" s="10">
        <f>VLOOKUP(B740,home!$B$2:$E$405,4,FALSE)</f>
        <v>0.77190000000000003</v>
      </c>
      <c r="K740" s="12">
        <f t="shared" si="1006"/>
        <v>0.55118526091200004</v>
      </c>
      <c r="L740" s="12">
        <f t="shared" si="1007"/>
        <v>0.84208772458800007</v>
      </c>
      <c r="M740" s="13">
        <f t="shared" si="1008"/>
        <v>0.24826141741828395</v>
      </c>
      <c r="N740" s="13">
        <f t="shared" si="1009"/>
        <v>0.1368380341340798</v>
      </c>
      <c r="O740" s="13">
        <f t="shared" si="1010"/>
        <v>0.20905789209675441</v>
      </c>
      <c r="P740" s="13">
        <f t="shared" si="1011"/>
        <v>0.11522962880106233</v>
      </c>
      <c r="Q740" s="13">
        <f t="shared" si="1012"/>
        <v>3.7711553773438961E-2</v>
      </c>
      <c r="R740" s="13">
        <f t="shared" si="1013"/>
        <v>8.8022542331459785E-2</v>
      </c>
      <c r="S740" s="13">
        <f t="shared" si="1014"/>
        <v>1.3370852679918605E-2</v>
      </c>
      <c r="T740" s="13">
        <f t="shared" si="1015"/>
        <v>3.1756436507753227E-2</v>
      </c>
      <c r="U740" s="13">
        <f t="shared" si="1016"/>
        <v>4.8516727961103227E-2</v>
      </c>
      <c r="V740" s="13">
        <f t="shared" si="1017"/>
        <v>6.8955915147961733E-4</v>
      </c>
      <c r="W740" s="13">
        <f t="shared" si="1018"/>
        <v>6.9286842020032926E-3</v>
      </c>
      <c r="X740" s="13">
        <f t="shared" si="1019"/>
        <v>5.8345599140537758E-3</v>
      </c>
      <c r="Y740" s="13">
        <f t="shared" si="1020"/>
        <v>2.4566056409989507E-3</v>
      </c>
      <c r="Z740" s="13">
        <f t="shared" si="1021"/>
        <v>2.4707567461449961E-2</v>
      </c>
      <c r="AA740" s="13">
        <f t="shared" si="1022"/>
        <v>1.361844701774014E-2</v>
      </c>
      <c r="AB740" s="13">
        <f t="shared" si="1023"/>
        <v>3.7531436363446736E-3</v>
      </c>
      <c r="AC740" s="13">
        <f t="shared" si="1024"/>
        <v>2.0003522367587975E-5</v>
      </c>
      <c r="AD740" s="13">
        <f t="shared" si="1025"/>
        <v>9.5474715241450944E-4</v>
      </c>
      <c r="AE740" s="13">
        <f t="shared" si="1026"/>
        <v>8.0398085713360675E-4</v>
      </c>
      <c r="AF740" s="13">
        <f t="shared" si="1027"/>
        <v>3.3851120529797442E-4</v>
      </c>
      <c r="AG740" s="13">
        <f t="shared" si="1028"/>
        <v>9.5018710205637549E-5</v>
      </c>
      <c r="AH740" s="13">
        <f t="shared" si="1029"/>
        <v>5.2014848159292262E-3</v>
      </c>
      <c r="AI740" s="13">
        <f t="shared" si="1030"/>
        <v>2.8669817653977571E-3</v>
      </c>
      <c r="AJ740" s="13">
        <f t="shared" si="1031"/>
        <v>7.9011904619535455E-4</v>
      </c>
      <c r="AK740" s="13">
        <f t="shared" si="1032"/>
        <v>1.4516732420957572E-4</v>
      </c>
      <c r="AL740" s="13">
        <f t="shared" si="1033"/>
        <v>3.7138246951153568E-7</v>
      </c>
      <c r="AM740" s="13">
        <f t="shared" si="1034"/>
        <v>1.0524851166171615E-4</v>
      </c>
      <c r="AN740" s="13">
        <f t="shared" si="1035"/>
        <v>8.8628479701488146E-5</v>
      </c>
      <c r="AO740" s="13">
        <f t="shared" si="1036"/>
        <v>3.731647740275995E-5</v>
      </c>
      <c r="AP740" s="13">
        <f t="shared" si="1037"/>
        <v>1.0474582515243217E-5</v>
      </c>
      <c r="AQ740" s="13">
        <f t="shared" si="1038"/>
        <v>2.2051293390676026E-6</v>
      </c>
      <c r="AR740" s="13">
        <f t="shared" si="1039"/>
        <v>8.7602130262497526E-4</v>
      </c>
      <c r="AS740" s="13">
        <f t="shared" si="1040"/>
        <v>4.8285003025181711E-4</v>
      </c>
      <c r="AT740" s="13">
        <f t="shared" si="1041"/>
        <v>1.3306990995285746E-4</v>
      </c>
      <c r="AU740" s="13">
        <f t="shared" si="1042"/>
        <v>2.4448724345634031E-5</v>
      </c>
      <c r="AV740" s="13">
        <f t="shared" si="1043"/>
        <v>3.3689441268534656E-6</v>
      </c>
      <c r="AW740" s="13">
        <f t="shared" si="1044"/>
        <v>4.7882170771239472E-9</v>
      </c>
      <c r="AX740" s="13">
        <f t="shared" si="1045"/>
        <v>9.668571393477109E-6</v>
      </c>
      <c r="AY740" s="13">
        <f t="shared" si="1046"/>
        <v>8.1417852847497674E-6</v>
      </c>
      <c r="AZ740" s="13">
        <f t="shared" si="1047"/>
        <v>3.428048722259497E-6</v>
      </c>
      <c r="BA740" s="13">
        <f t="shared" si="1048"/>
        <v>9.6223924943476702E-7</v>
      </c>
      <c r="BB740" s="13">
        <f t="shared" si="1049"/>
        <v>2.0257246501644696E-7</v>
      </c>
      <c r="BC740" s="13">
        <f t="shared" si="1050"/>
        <v>3.4116757225976425E-8</v>
      </c>
      <c r="BD740" s="13">
        <f t="shared" si="1051"/>
        <v>1.2294779756968015E-4</v>
      </c>
      <c r="BE740" s="13">
        <f t="shared" si="1052"/>
        <v>6.776701388199991E-5</v>
      </c>
      <c r="BF740" s="13">
        <f t="shared" si="1053"/>
        <v>1.8676089613888625E-5</v>
      </c>
      <c r="BG740" s="13">
        <f t="shared" si="1054"/>
        <v>3.4313284422156992E-6</v>
      </c>
      <c r="BH740" s="13">
        <f t="shared" si="1055"/>
        <v>4.728244156743567E-7</v>
      </c>
      <c r="BI740" s="13">
        <f t="shared" si="1056"/>
        <v>5.212276978380688E-8</v>
      </c>
      <c r="BJ740" s="14">
        <f t="shared" si="1057"/>
        <v>0.22398444261187217</v>
      </c>
      <c r="BK740" s="14">
        <f t="shared" si="1058"/>
        <v>0.3775799747408663</v>
      </c>
      <c r="BL740" s="14">
        <f t="shared" si="1059"/>
        <v>0.37370561208312947</v>
      </c>
      <c r="BM740" s="14">
        <f t="shared" si="1060"/>
        <v>0.16484839134517112</v>
      </c>
      <c r="BN740" s="14">
        <f t="shared" si="1061"/>
        <v>0.83512106855507917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1.3193999999999999</v>
      </c>
      <c r="F741" s="10">
        <f>VLOOKUP(B741,home!$B$2:$E$405,3,FALSE)</f>
        <v>0.96460000000000001</v>
      </c>
      <c r="G741" s="10">
        <f>VLOOKUP(C741,away!$B$2:$E$405,4,FALSE)</f>
        <v>1.5915999999999999</v>
      </c>
      <c r="H741" s="10">
        <f>VLOOKUP(A741,away!$A$2:$E$405,3,FALSE)</f>
        <v>1.0076000000000001</v>
      </c>
      <c r="I741" s="10">
        <f>VLOOKUP(C741,away!$B$2:$E$405,3,FALSE)</f>
        <v>0.79400000000000004</v>
      </c>
      <c r="J741" s="10">
        <f>VLOOKUP(B741,home!$B$2:$E$405,4,FALSE)</f>
        <v>1.2630999999999999</v>
      </c>
      <c r="K741" s="12">
        <f t="shared" si="1006"/>
        <v>2.0256185607839998</v>
      </c>
      <c r="L741" s="12">
        <f t="shared" si="1007"/>
        <v>1.01052345064</v>
      </c>
      <c r="M741" s="13">
        <f t="shared" si="1008"/>
        <v>4.8019792398705498E-2</v>
      </c>
      <c r="N741" s="13">
        <f t="shared" si="1009"/>
        <v>9.7269782767812271E-2</v>
      </c>
      <c r="O741" s="13">
        <f t="shared" si="1010"/>
        <v>4.8525126313756328E-2</v>
      </c>
      <c r="P741" s="13">
        <f t="shared" si="1011"/>
        <v>9.8293396525532886E-2</v>
      </c>
      <c r="Q741" s="13">
        <f t="shared" si="1012"/>
        <v>9.8515738688954121E-2</v>
      </c>
      <c r="R741" s="13">
        <f t="shared" si="1013"/>
        <v>2.4517889042659453E-2</v>
      </c>
      <c r="S741" s="13">
        <f t="shared" si="1014"/>
        <v>5.0300049822716936E-2</v>
      </c>
      <c r="T741" s="13">
        <f t="shared" si="1015"/>
        <v>9.9552464202310495E-2</v>
      </c>
      <c r="U741" s="13">
        <f t="shared" si="1016"/>
        <v>4.9663891116053641E-2</v>
      </c>
      <c r="V741" s="13">
        <f t="shared" si="1017"/>
        <v>1.1440103931930779E-2</v>
      </c>
      <c r="W741" s="13">
        <f t="shared" si="1018"/>
        <v>6.6518436272563944E-2</v>
      </c>
      <c r="X741" s="13">
        <f t="shared" si="1019"/>
        <v>6.7218439753328266E-2</v>
      </c>
      <c r="Y741" s="13">
        <f t="shared" si="1020"/>
        <v>3.3962904843085118E-2</v>
      </c>
      <c r="Z741" s="13">
        <f t="shared" si="1021"/>
        <v>8.2586339459322922E-3</v>
      </c>
      <c r="AA741" s="13">
        <f t="shared" si="1022"/>
        <v>1.6728842207601253E-2</v>
      </c>
      <c r="AB741" s="13">
        <f t="shared" si="1023"/>
        <v>1.6943126638071945E-2</v>
      </c>
      <c r="AC741" s="13">
        <f t="shared" si="1024"/>
        <v>1.4635718626421191E-3</v>
      </c>
      <c r="AD741" s="13">
        <f t="shared" si="1025"/>
        <v>3.3685244787008309E-2</v>
      </c>
      <c r="AE741" s="13">
        <f t="shared" si="1026"/>
        <v>3.403972979782071E-2</v>
      </c>
      <c r="AF741" s="13">
        <f t="shared" si="1027"/>
        <v>1.7198972607073509E-2</v>
      </c>
      <c r="AG741" s="13">
        <f t="shared" si="1028"/>
        <v>5.793321715454252E-3</v>
      </c>
      <c r="AH741" s="13">
        <f t="shared" si="1029"/>
        <v>2.086385818154035E-3</v>
      </c>
      <c r="AI741" s="13">
        <f t="shared" si="1030"/>
        <v>4.2262218382093245E-3</v>
      </c>
      <c r="AJ741" s="13">
        <f t="shared" si="1031"/>
        <v>4.2803566987337418E-3</v>
      </c>
      <c r="AK741" s="13">
        <f t="shared" si="1032"/>
        <v>2.8901233252437309E-3</v>
      </c>
      <c r="AL741" s="13">
        <f t="shared" si="1033"/>
        <v>1.1983346220561558E-4</v>
      </c>
      <c r="AM741" s="13">
        <f t="shared" si="1034"/>
        <v>1.3646691413023295E-2</v>
      </c>
      <c r="AN741" s="13">
        <f t="shared" si="1035"/>
        <v>1.379030169650756E-2</v>
      </c>
      <c r="AO741" s="13">
        <f t="shared" si="1036"/>
        <v>6.9677116278607327E-3</v>
      </c>
      <c r="AP741" s="13">
        <f t="shared" si="1037"/>
        <v>2.3470119990834262E-3</v>
      </c>
      <c r="AQ741" s="13">
        <f t="shared" si="1038"/>
        <v>5.9292766600181721E-4</v>
      </c>
      <c r="AR741" s="13">
        <f t="shared" si="1039"/>
        <v>4.2166835926547511E-4</v>
      </c>
      <c r="AS741" s="13">
        <f t="shared" si="1040"/>
        <v>8.5413925502348233E-4</v>
      </c>
      <c r="AT741" s="13">
        <f t="shared" si="1041"/>
        <v>8.6508016423489224E-4</v>
      </c>
      <c r="AU741" s="13">
        <f t="shared" si="1042"/>
        <v>5.8410747908008945E-4</v>
      </c>
      <c r="AV741" s="13">
        <f t="shared" si="1043"/>
        <v>2.9579473777934531E-4</v>
      </c>
      <c r="AW741" s="13">
        <f t="shared" si="1044"/>
        <v>6.8136476354751037E-6</v>
      </c>
      <c r="AX741" s="13">
        <f t="shared" si="1045"/>
        <v>4.6071652365852686E-3</v>
      </c>
      <c r="AY741" s="13">
        <f t="shared" si="1046"/>
        <v>4.6556485125427982E-3</v>
      </c>
      <c r="AZ741" s="13">
        <f t="shared" si="1047"/>
        <v>2.3523209999308662E-3</v>
      </c>
      <c r="BA741" s="13">
        <f t="shared" si="1048"/>
        <v>7.9235851128769128E-4</v>
      </c>
      <c r="BB741" s="13">
        <f t="shared" si="1049"/>
        <v>2.0017421424260281E-4</v>
      </c>
      <c r="BC741" s="13">
        <f t="shared" si="1050"/>
        <v>4.0456147541117135E-5</v>
      </c>
      <c r="BD741" s="13">
        <f t="shared" si="1051"/>
        <v>7.1017627571775825E-5</v>
      </c>
      <c r="BE741" s="13">
        <f t="shared" si="1052"/>
        <v>1.4385462455223465E-4</v>
      </c>
      <c r="BF741" s="13">
        <f t="shared" si="1053"/>
        <v>1.4569729877381013E-4</v>
      </c>
      <c r="BG741" s="13">
        <f t="shared" si="1054"/>
        <v>9.8375717550773877E-5</v>
      </c>
      <c r="BH741" s="13">
        <f t="shared" si="1055"/>
        <v>4.9817919850322981E-5</v>
      </c>
      <c r="BI741" s="13">
        <f t="shared" si="1056"/>
        <v>2.0182420621692771E-5</v>
      </c>
      <c r="BJ741" s="14">
        <f t="shared" si="1057"/>
        <v>0.60374780346001777</v>
      </c>
      <c r="BK741" s="14">
        <f t="shared" si="1058"/>
        <v>0.21429239651627666</v>
      </c>
      <c r="BL741" s="14">
        <f t="shared" si="1059"/>
        <v>0.17341169860278735</v>
      </c>
      <c r="BM741" s="14">
        <f t="shared" si="1060"/>
        <v>0.57991997192268641</v>
      </c>
      <c r="BN741" s="14">
        <f t="shared" si="1061"/>
        <v>0.41514172573742059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1.3193999999999999</v>
      </c>
      <c r="F742" s="10">
        <f>VLOOKUP(B742,home!$B$2:$E$405,3,FALSE)</f>
        <v>1.1024</v>
      </c>
      <c r="G742" s="10">
        <f>VLOOKUP(C742,away!$B$2:$E$405,4,FALSE)</f>
        <v>0.82679999999999998</v>
      </c>
      <c r="H742" s="10">
        <f>VLOOKUP(A742,away!$A$2:$E$405,3,FALSE)</f>
        <v>1.0076000000000001</v>
      </c>
      <c r="I742" s="10">
        <f>VLOOKUP(C742,away!$B$2:$E$405,3,FALSE)</f>
        <v>0.7218</v>
      </c>
      <c r="J742" s="10">
        <f>VLOOKUP(B742,home!$B$2:$E$405,4,FALSE)</f>
        <v>1.1729000000000001</v>
      </c>
      <c r="K742" s="12">
        <f t="shared" si="1006"/>
        <v>1.2025860238079999</v>
      </c>
      <c r="L742" s="12">
        <f t="shared" si="1007"/>
        <v>0.85303337407200008</v>
      </c>
      <c r="M742" s="13">
        <f t="shared" si="1008"/>
        <v>0.12801351971330699</v>
      </c>
      <c r="N742" s="13">
        <f t="shared" si="1009"/>
        <v>0.15394726966569286</v>
      </c>
      <c r="O742" s="13">
        <f t="shared" si="1010"/>
        <v>0.10919980464787475</v>
      </c>
      <c r="P742" s="13">
        <f t="shared" si="1011"/>
        <v>0.13132215887209805</v>
      </c>
      <c r="Q742" s="13">
        <f t="shared" si="1012"/>
        <v>9.256741745168176E-2</v>
      </c>
      <c r="R742" s="13">
        <f t="shared" si="1013"/>
        <v>4.6575538903389932E-2</v>
      </c>
      <c r="S742" s="13">
        <f t="shared" si="1014"/>
        <v>3.3679078290814103E-2</v>
      </c>
      <c r="T742" s="13">
        <f t="shared" si="1015"/>
        <v>7.8963096437939445E-2</v>
      </c>
      <c r="U742" s="13">
        <f t="shared" si="1016"/>
        <v>5.6011092136542512E-2</v>
      </c>
      <c r="V742" s="13">
        <f t="shared" si="1017"/>
        <v>3.8388386892235478E-3</v>
      </c>
      <c r="W742" s="13">
        <f t="shared" si="1018"/>
        <v>3.7106760829131072E-2</v>
      </c>
      <c r="X742" s="13">
        <f t="shared" si="1019"/>
        <v>3.1653305390956406E-2</v>
      </c>
      <c r="Y742" s="13">
        <f t="shared" si="1020"/>
        <v>1.3500662949089484E-2</v>
      </c>
      <c r="Z742" s="13">
        <f t="shared" si="1021"/>
        <v>1.324349636666014E-2</v>
      </c>
      <c r="AA742" s="13">
        <f t="shared" si="1022"/>
        <v>1.5926443636897512E-2</v>
      </c>
      <c r="AB742" s="13">
        <f t="shared" si="1023"/>
        <v>9.576459263349402E-3</v>
      </c>
      <c r="AC742" s="13">
        <f t="shared" si="1024"/>
        <v>2.4612858536328082E-4</v>
      </c>
      <c r="AD742" s="13">
        <f t="shared" si="1025"/>
        <v>1.1156017990474797E-2</v>
      </c>
      <c r="AE742" s="13">
        <f t="shared" si="1026"/>
        <v>9.5164556676226499E-3</v>
      </c>
      <c r="AF742" s="13">
        <f t="shared" si="1027"/>
        <v>4.0589271436793778E-3</v>
      </c>
      <c r="AG742" s="13">
        <f t="shared" si="1028"/>
        <v>1.1541334388284153E-3</v>
      </c>
      <c r="AH742" s="13">
        <f t="shared" si="1029"/>
        <v>2.8242860975405929E-3</v>
      </c>
      <c r="AI742" s="13">
        <f t="shared" si="1030"/>
        <v>3.3964469881375544E-3</v>
      </c>
      <c r="AJ742" s="13">
        <f t="shared" si="1031"/>
        <v>2.0422598392694996E-3</v>
      </c>
      <c r="AK742" s="13">
        <f t="shared" si="1032"/>
        <v>8.1866437989662412E-4</v>
      </c>
      <c r="AL742" s="13">
        <f t="shared" si="1033"/>
        <v>1.009960112414021E-5</v>
      </c>
      <c r="AM742" s="13">
        <f t="shared" si="1034"/>
        <v>2.6832142633391185E-3</v>
      </c>
      <c r="AN742" s="13">
        <f t="shared" si="1035"/>
        <v>2.2888713164142846E-3</v>
      </c>
      <c r="AO742" s="13">
        <f t="shared" si="1036"/>
        <v>9.7624181092874861E-4</v>
      </c>
      <c r="AP742" s="13">
        <f t="shared" si="1037"/>
        <v>2.7758894862890335E-4</v>
      </c>
      <c r="AQ742" s="13">
        <f t="shared" si="1038"/>
        <v>5.9198159363503125E-5</v>
      </c>
      <c r="AR742" s="13">
        <f t="shared" si="1039"/>
        <v>4.8184205982593897E-4</v>
      </c>
      <c r="AS742" s="13">
        <f t="shared" si="1040"/>
        <v>5.7945652682953237E-4</v>
      </c>
      <c r="AT742" s="13">
        <f t="shared" si="1041"/>
        <v>3.4842316028476056E-4</v>
      </c>
      <c r="AU742" s="13">
        <f t="shared" si="1042"/>
        <v>1.3966960764315585E-4</v>
      </c>
      <c r="AV742" s="13">
        <f t="shared" si="1043"/>
        <v>4.1991179525601563E-5</v>
      </c>
      <c r="AW742" s="13">
        <f t="shared" si="1044"/>
        <v>2.8779543197630841E-7</v>
      </c>
      <c r="AX742" s="13">
        <f t="shared" si="1045"/>
        <v>5.3779932866231638E-4</v>
      </c>
      <c r="AY742" s="13">
        <f t="shared" si="1046"/>
        <v>4.5876077590247232E-4</v>
      </c>
      <c r="AZ742" s="13">
        <f t="shared" si="1047"/>
        <v>1.9566912627998729E-4</v>
      </c>
      <c r="BA742" s="13">
        <f t="shared" si="1048"/>
        <v>5.5637431664112613E-5</v>
      </c>
      <c r="BB742" s="13">
        <f t="shared" si="1049"/>
        <v>1.1865146514284577E-5</v>
      </c>
      <c r="BC742" s="13">
        <f t="shared" si="1050"/>
        <v>2.0242731929877615E-6</v>
      </c>
      <c r="BD742" s="13">
        <f t="shared" si="1051"/>
        <v>6.850455967718717E-5</v>
      </c>
      <c r="BE742" s="13">
        <f t="shared" si="1052"/>
        <v>8.2382626034906367E-5</v>
      </c>
      <c r="BF742" s="13">
        <f t="shared" si="1053"/>
        <v>4.9536097337089745E-5</v>
      </c>
      <c r="BG742" s="13">
        <f t="shared" si="1054"/>
        <v>1.9857139443858932E-5</v>
      </c>
      <c r="BH742" s="13">
        <f t="shared" si="1055"/>
        <v>5.9699795919978292E-6</v>
      </c>
      <c r="BI742" s="13">
        <f t="shared" si="1056"/>
        <v>1.4358828039511141E-6</v>
      </c>
      <c r="BJ742" s="14">
        <f t="shared" si="1057"/>
        <v>0.44117091754598703</v>
      </c>
      <c r="BK742" s="14">
        <f t="shared" si="1058"/>
        <v>0.29756858452783258</v>
      </c>
      <c r="BL742" s="14">
        <f t="shared" si="1059"/>
        <v>0.24819006471189639</v>
      </c>
      <c r="BM742" s="14">
        <f t="shared" si="1060"/>
        <v>0.33808888091786121</v>
      </c>
      <c r="BN742" s="14">
        <f t="shared" si="1061"/>
        <v>0.66162570925404429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1.3193999999999999</v>
      </c>
      <c r="F743" s="10">
        <f>VLOOKUP(B743,home!$B$2:$E$405,3,FALSE)</f>
        <v>0.92630000000000001</v>
      </c>
      <c r="G743" s="10">
        <f>VLOOKUP(C743,away!$B$2:$E$405,4,FALSE)</f>
        <v>1.4469000000000001</v>
      </c>
      <c r="H743" s="10">
        <f>VLOOKUP(A743,away!$A$2:$E$405,3,FALSE)</f>
        <v>1.0076000000000001</v>
      </c>
      <c r="I743" s="10">
        <f>VLOOKUP(C743,away!$B$2:$E$405,3,FALSE)</f>
        <v>0.81200000000000006</v>
      </c>
      <c r="J743" s="10">
        <f>VLOOKUP(B743,home!$B$2:$E$405,4,FALSE)</f>
        <v>0.99250000000000005</v>
      </c>
      <c r="K743" s="12">
        <f t="shared" si="1006"/>
        <v>1.768343622318</v>
      </c>
      <c r="L743" s="12">
        <f t="shared" si="1007"/>
        <v>0.81203491600000011</v>
      </c>
      <c r="M743" s="13">
        <f t="shared" si="1008"/>
        <v>7.5745326087005779E-2</v>
      </c>
      <c r="N743" s="13">
        <f t="shared" si="1009"/>
        <v>0.13394376430635388</v>
      </c>
      <c r="O743" s="13">
        <f t="shared" si="1010"/>
        <v>6.1507849506454354E-2</v>
      </c>
      <c r="P743" s="13">
        <f t="shared" si="1011"/>
        <v>0.10876701339723388</v>
      </c>
      <c r="Q743" s="13">
        <f t="shared" si="1012"/>
        <v>0.11842930068020316</v>
      </c>
      <c r="R743" s="13">
        <f t="shared" si="1013"/>
        <v>2.4973260703657154E-2</v>
      </c>
      <c r="S743" s="13">
        <f t="shared" si="1014"/>
        <v>3.9046182168933713E-2</v>
      </c>
      <c r="T743" s="13">
        <f t="shared" si="1015"/>
        <v>9.6168727229787518E-2</v>
      </c>
      <c r="U743" s="13">
        <f t="shared" si="1016"/>
        <v>4.4161306293796845E-2</v>
      </c>
      <c r="V743" s="13">
        <f t="shared" si="1017"/>
        <v>6.2298477139345635E-3</v>
      </c>
      <c r="W743" s="13">
        <f t="shared" si="1018"/>
        <v>6.9807899517806013E-2</v>
      </c>
      <c r="X743" s="13">
        <f t="shared" si="1019"/>
        <v>5.6686451821078045E-2</v>
      </c>
      <c r="Y743" s="13">
        <f t="shared" si="1020"/>
        <v>2.301568907143358E-2</v>
      </c>
      <c r="Z743" s="13">
        <f t="shared" si="1021"/>
        <v>6.7597198859134476E-3</v>
      </c>
      <c r="AA743" s="13">
        <f t="shared" si="1022"/>
        <v>1.1953507548911202E-2</v>
      </c>
      <c r="AB743" s="13">
        <f t="shared" si="1023"/>
        <v>1.0568954419223599E-2</v>
      </c>
      <c r="AC743" s="13">
        <f t="shared" si="1024"/>
        <v>5.5911199803430119E-4</v>
      </c>
      <c r="AD743" s="13">
        <f t="shared" si="1025"/>
        <v>3.0861088474932012E-2</v>
      </c>
      <c r="AE743" s="13">
        <f t="shared" si="1026"/>
        <v>2.5060281387409986E-2</v>
      </c>
      <c r="AF743" s="13">
        <f t="shared" si="1027"/>
        <v>1.0174911745680918E-2</v>
      </c>
      <c r="AG743" s="13">
        <f t="shared" si="1028"/>
        <v>2.7541278682371396E-3</v>
      </c>
      <c r="AH743" s="13">
        <f t="shared" si="1029"/>
        <v>1.372282142435314E-3</v>
      </c>
      <c r="AI743" s="13">
        <f t="shared" si="1030"/>
        <v>2.4266663745963683E-3</v>
      </c>
      <c r="AJ743" s="13">
        <f t="shared" si="1031"/>
        <v>2.1455900035055159E-3</v>
      </c>
      <c r="AK743" s="13">
        <f t="shared" si="1032"/>
        <v>1.2647134662694113E-3</v>
      </c>
      <c r="AL743" s="13">
        <f t="shared" si="1033"/>
        <v>3.2114426234509863E-5</v>
      </c>
      <c r="AM743" s="13">
        <f t="shared" si="1034"/>
        <v>1.0914601796487513E-2</v>
      </c>
      <c r="AN743" s="13">
        <f t="shared" si="1035"/>
        <v>8.8630377529841861E-3</v>
      </c>
      <c r="AO743" s="13">
        <f t="shared" si="1036"/>
        <v>3.598548058624672E-3</v>
      </c>
      <c r="AP743" s="13">
        <f t="shared" si="1037"/>
        <v>9.7404889016908312E-4</v>
      </c>
      <c r="AQ743" s="13">
        <f t="shared" si="1038"/>
        <v>1.9774042717708614E-4</v>
      </c>
      <c r="AR743" s="13">
        <f t="shared" si="1039"/>
        <v>2.2286820285215213E-4</v>
      </c>
      <c r="AS743" s="13">
        <f t="shared" si="1040"/>
        <v>3.9410756513107745E-4</v>
      </c>
      <c r="AT743" s="13">
        <f t="shared" si="1041"/>
        <v>3.4845879965340838E-4</v>
      </c>
      <c r="AU743" s="13">
        <f t="shared" si="1042"/>
        <v>2.0539829866923014E-4</v>
      </c>
      <c r="AV743" s="13">
        <f t="shared" si="1043"/>
        <v>9.0803692871675213E-5</v>
      </c>
      <c r="AW743" s="13">
        <f t="shared" si="1044"/>
        <v>1.2809702110937843E-6</v>
      </c>
      <c r="AX743" s="13">
        <f t="shared" si="1045"/>
        <v>3.2167944128265484E-3</v>
      </c>
      <c r="AY743" s="13">
        <f t="shared" si="1046"/>
        <v>2.612149380808876E-3</v>
      </c>
      <c r="AZ743" s="13">
        <f t="shared" si="1047"/>
        <v>1.0605782515122938E-3</v>
      </c>
      <c r="BA743" s="13">
        <f t="shared" si="1048"/>
        <v>2.8707552379273756E-4</v>
      </c>
      <c r="BB743" s="13">
        <f t="shared" si="1049"/>
        <v>5.8278837212172907E-5</v>
      </c>
      <c r="BC743" s="13">
        <f t="shared" si="1050"/>
        <v>9.4648901360329026E-6</v>
      </c>
      <c r="BD743" s="13">
        <f t="shared" si="1051"/>
        <v>3.0162793730353044E-5</v>
      </c>
      <c r="BE743" s="13">
        <f t="shared" si="1052"/>
        <v>5.3338183924363156E-5</v>
      </c>
      <c r="BF743" s="13">
        <f t="shared" si="1053"/>
        <v>4.7160118684336043E-5</v>
      </c>
      <c r="BG743" s="13">
        <f t="shared" si="1054"/>
        <v>2.7798431701068526E-5</v>
      </c>
      <c r="BH743" s="13">
        <f t="shared" si="1055"/>
        <v>1.2289294852256762E-5</v>
      </c>
      <c r="BI743" s="13">
        <f t="shared" si="1056"/>
        <v>4.3463392349547349E-6</v>
      </c>
      <c r="BJ743" s="14">
        <f t="shared" si="1057"/>
        <v>0.59869456032465351</v>
      </c>
      <c r="BK743" s="14">
        <f t="shared" si="1058"/>
        <v>0.23299174517218563</v>
      </c>
      <c r="BL743" s="14">
        <f t="shared" si="1059"/>
        <v>0.16181086218015459</v>
      </c>
      <c r="BM743" s="14">
        <f t="shared" si="1060"/>
        <v>0.47427950447140133</v>
      </c>
      <c r="BN743" s="14">
        <f t="shared" si="1061"/>
        <v>0.52336651468090811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1.3193999999999999</v>
      </c>
      <c r="F744" s="10">
        <f>VLOOKUP(B744,home!$B$2:$E$405,3,FALSE)</f>
        <v>1.0335000000000001</v>
      </c>
      <c r="G744" s="10">
        <f>VLOOKUP(C744,away!$B$2:$E$405,4,FALSE)</f>
        <v>0.58950000000000002</v>
      </c>
      <c r="H744" s="10">
        <f>VLOOKUP(A744,away!$A$2:$E$405,3,FALSE)</f>
        <v>1.0076000000000001</v>
      </c>
      <c r="I744" s="10">
        <f>VLOOKUP(C744,away!$B$2:$E$405,3,FALSE)</f>
        <v>1.9849000000000001</v>
      </c>
      <c r="J744" s="10">
        <f>VLOOKUP(B744,home!$B$2:$E$405,4,FALSE)</f>
        <v>1.2630999999999999</v>
      </c>
      <c r="K744" s="12">
        <f t="shared" si="1006"/>
        <v>0.80384214105000007</v>
      </c>
      <c r="L744" s="12">
        <f t="shared" si="1007"/>
        <v>2.5261813566439999</v>
      </c>
      <c r="M744" s="13">
        <f t="shared" si="1008"/>
        <v>3.5792264022106474E-2</v>
      </c>
      <c r="N744" s="13">
        <f t="shared" si="1009"/>
        <v>2.8771330144556951E-2</v>
      </c>
      <c r="O744" s="13">
        <f t="shared" si="1010"/>
        <v>9.0417750084725149E-2</v>
      </c>
      <c r="P744" s="13">
        <f t="shared" si="1011"/>
        <v>7.2681597817029278E-2</v>
      </c>
      <c r="Q744" s="13">
        <f t="shared" si="1012"/>
        <v>1.1563803812128532E-2</v>
      </c>
      <c r="R744" s="13">
        <f t="shared" si="1013"/>
        <v>0.11420581728686456</v>
      </c>
      <c r="S744" s="13">
        <f t="shared" si="1014"/>
        <v>3.6897740374663653E-2</v>
      </c>
      <c r="T744" s="13">
        <f t="shared" si="1015"/>
        <v>2.9212265602087912E-2</v>
      </c>
      <c r="U744" s="13">
        <f t="shared" si="1016"/>
        <v>9.1803448688238309E-2</v>
      </c>
      <c r="V744" s="13">
        <f t="shared" si="1017"/>
        <v>8.3251593901598024E-3</v>
      </c>
      <c r="W744" s="13">
        <f t="shared" si="1018"/>
        <v>3.098490938341184E-3</v>
      </c>
      <c r="X744" s="13">
        <f t="shared" si="1019"/>
        <v>7.8273500421678719E-3</v>
      </c>
      <c r="Y744" s="13">
        <f t="shared" si="1020"/>
        <v>9.886652874225554E-3</v>
      </c>
      <c r="Z744" s="13">
        <f t="shared" si="1021"/>
        <v>9.6168202150122756E-2</v>
      </c>
      <c r="AA744" s="13">
        <f t="shared" si="1022"/>
        <v>7.7304053517283894E-2</v>
      </c>
      <c r="AB744" s="13">
        <f t="shared" si="1023"/>
        <v>3.1070127945588635E-2</v>
      </c>
      <c r="AC744" s="13">
        <f t="shared" si="1024"/>
        <v>1.056593343369776E-3</v>
      </c>
      <c r="AD744" s="13">
        <f t="shared" si="1025"/>
        <v>6.226743974750503E-4</v>
      </c>
      <c r="AE744" s="13">
        <f t="shared" si="1026"/>
        <v>1.5729884541610076E-3</v>
      </c>
      <c r="AF744" s="13">
        <f t="shared" si="1027"/>
        <v>1.9868270535589013E-3</v>
      </c>
      <c r="AG744" s="13">
        <f t="shared" si="1028"/>
        <v>1.6730284871921421E-3</v>
      </c>
      <c r="AH744" s="13">
        <f t="shared" si="1029"/>
        <v>6.0734579843402886E-2</v>
      </c>
      <c r="AI744" s="13">
        <f t="shared" si="1030"/>
        <v>4.882101469709315E-2</v>
      </c>
      <c r="AJ744" s="13">
        <f t="shared" si="1031"/>
        <v>1.9622194491172439E-2</v>
      </c>
      <c r="AK744" s="13">
        <f t="shared" si="1032"/>
        <v>5.257715610627856E-3</v>
      </c>
      <c r="AL744" s="13">
        <f t="shared" si="1033"/>
        <v>8.5822894457328983E-5</v>
      </c>
      <c r="AM744" s="13">
        <f t="shared" si="1034"/>
        <v>1.0010638416867268E-4</v>
      </c>
      <c r="AN744" s="13">
        <f t="shared" si="1035"/>
        <v>2.5288688136794295E-4</v>
      </c>
      <c r="AO744" s="13">
        <f t="shared" si="1036"/>
        <v>3.1941906252577025E-4</v>
      </c>
      <c r="AP744" s="13">
        <f t="shared" si="1037"/>
        <v>2.6897016023643496E-4</v>
      </c>
      <c r="AQ744" s="13">
        <f t="shared" si="1038"/>
        <v>1.6986685107070782E-4</v>
      </c>
      <c r="AR744" s="13">
        <f t="shared" si="1039"/>
        <v>3.0685312660802166E-2</v>
      </c>
      <c r="AS744" s="13">
        <f t="shared" si="1040"/>
        <v>2.4666147428047885E-2</v>
      </c>
      <c r="AT744" s="13">
        <f t="shared" si="1041"/>
        <v>9.9138443800084811E-3</v>
      </c>
      <c r="AU744" s="13">
        <f t="shared" si="1042"/>
        <v>2.6563886308208426E-3</v>
      </c>
      <c r="AV744" s="13">
        <f t="shared" si="1043"/>
        <v>5.3382928111497612E-4</v>
      </c>
      <c r="AW744" s="13">
        <f t="shared" si="1044"/>
        <v>4.8410096961705775E-6</v>
      </c>
      <c r="AX744" s="13">
        <f t="shared" si="1045"/>
        <v>1.3411621697153272E-5</v>
      </c>
      <c r="AY744" s="13">
        <f t="shared" si="1046"/>
        <v>3.3880188693710756E-5</v>
      </c>
      <c r="AZ744" s="13">
        <f t="shared" si="1047"/>
        <v>4.2793750518816476E-5</v>
      </c>
      <c r="BA744" s="13">
        <f t="shared" si="1048"/>
        <v>3.6034924913836222E-5</v>
      </c>
      <c r="BB744" s="13">
        <f t="shared" si="1049"/>
        <v>2.2757688876349867E-5</v>
      </c>
      <c r="BC744" s="13">
        <f t="shared" si="1050"/>
        <v>1.1498009871947913E-5</v>
      </c>
      <c r="BD744" s="13">
        <f t="shared" si="1051"/>
        <v>1.2919444127751745E-2</v>
      </c>
      <c r="BE744" s="13">
        <f t="shared" si="1052"/>
        <v>1.0385193628827814E-2</v>
      </c>
      <c r="BF744" s="13">
        <f t="shared" si="1053"/>
        <v>4.1740281409078841E-3</v>
      </c>
      <c r="BG744" s="13">
        <f t="shared" si="1054"/>
        <v>1.1184199058634483E-3</v>
      </c>
      <c r="BH744" s="13">
        <f t="shared" si="1055"/>
        <v>2.2475826293055345E-4</v>
      </c>
      <c r="BI744" s="13">
        <f t="shared" si="1056"/>
        <v>3.6134032658555009E-5</v>
      </c>
      <c r="BJ744" s="14">
        <f t="shared" si="1057"/>
        <v>9.7487037329836435E-2</v>
      </c>
      <c r="BK744" s="14">
        <f t="shared" si="1058"/>
        <v>0.15487305803048002</v>
      </c>
      <c r="BL744" s="14">
        <f t="shared" si="1059"/>
        <v>0.63655020264473117</v>
      </c>
      <c r="BM744" s="14">
        <f t="shared" si="1060"/>
        <v>0.63161689780876185</v>
      </c>
      <c r="BN744" s="14">
        <f t="shared" si="1061"/>
        <v>0.35343256316741095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1.2378</v>
      </c>
      <c r="F745" s="10">
        <f>VLOOKUP(B745,home!$B$2:$E$405,3,FALSE)</f>
        <v>1.2356</v>
      </c>
      <c r="G745" s="10">
        <f>VLOOKUP(C745,away!$B$2:$E$405,4,FALSE)</f>
        <v>0.65639999999999998</v>
      </c>
      <c r="H745" s="10">
        <f>VLOOKUP(A745,away!$A$2:$E$405,3,FALSE)</f>
        <v>0.96950000000000003</v>
      </c>
      <c r="I745" s="10">
        <f>VLOOKUP(C745,away!$B$2:$E$405,3,FALSE)</f>
        <v>1.0959000000000001</v>
      </c>
      <c r="J745" s="10">
        <f>VLOOKUP(B745,home!$B$2:$E$405,4,FALSE)</f>
        <v>1.1528</v>
      </c>
      <c r="K745" s="12">
        <f t="shared" si="1006"/>
        <v>1.0039150163520001</v>
      </c>
      <c r="L745" s="12">
        <f t="shared" si="1007"/>
        <v>1.2248212376400003</v>
      </c>
      <c r="M745" s="13">
        <f t="shared" si="1008"/>
        <v>0.10766440466066048</v>
      </c>
      <c r="N745" s="13">
        <f t="shared" si="1009"/>
        <v>0.1080859125654353</v>
      </c>
      <c r="O745" s="13">
        <f t="shared" si="1010"/>
        <v>0.13186964936624396</v>
      </c>
      <c r="P745" s="13">
        <f t="shared" si="1011"/>
        <v>0.1323859211998453</v>
      </c>
      <c r="Q745" s="13">
        <f t="shared" si="1012"/>
        <v>5.4254535340274912E-2</v>
      </c>
      <c r="R745" s="13">
        <f t="shared" si="1013"/>
        <v>8.0758373571957934E-2</v>
      </c>
      <c r="S745" s="13">
        <f t="shared" si="1014"/>
        <v>4.0695976045125301E-2</v>
      </c>
      <c r="T745" s="13">
        <f t="shared" si="1015"/>
        <v>6.6452107123058643E-2</v>
      </c>
      <c r="U745" s="13">
        <f t="shared" si="1016"/>
        <v>8.1074543925053075E-2</v>
      </c>
      <c r="V745" s="13">
        <f t="shared" si="1017"/>
        <v>5.5600489882751359E-3</v>
      </c>
      <c r="W745" s="13">
        <f t="shared" si="1018"/>
        <v>1.8155647577767425E-2</v>
      </c>
      <c r="X745" s="13">
        <f t="shared" si="1019"/>
        <v>2.2237422736356767E-2</v>
      </c>
      <c r="Y745" s="13">
        <f t="shared" si="1020"/>
        <v>1.3618433818934194E-2</v>
      </c>
      <c r="Z745" s="13">
        <f t="shared" si="1021"/>
        <v>3.2971523689399658E-2</v>
      </c>
      <c r="AA745" s="13">
        <f t="shared" si="1022"/>
        <v>3.310060774379401E-2</v>
      </c>
      <c r="AB745" s="13">
        <f t="shared" si="1023"/>
        <v>1.6615098582186051E-2</v>
      </c>
      <c r="AC745" s="13">
        <f t="shared" si="1024"/>
        <v>4.2729547520199701E-4</v>
      </c>
      <c r="AD745" s="13">
        <f t="shared" si="1025"/>
        <v>4.5566818087288824E-3</v>
      </c>
      <c r="AE745" s="13">
        <f t="shared" si="1026"/>
        <v>5.5811206524989838E-3</v>
      </c>
      <c r="AF745" s="13">
        <f t="shared" si="1027"/>
        <v>3.4179375525059869E-3</v>
      </c>
      <c r="AG745" s="13">
        <f t="shared" si="1028"/>
        <v>1.3954541677455383E-3</v>
      </c>
      <c r="AH745" s="13">
        <f t="shared" si="1029"/>
        <v>1.0096055613031776E-2</v>
      </c>
      <c r="AI745" s="13">
        <f t="shared" si="1030"/>
        <v>1.0135581835847497E-2</v>
      </c>
      <c r="AJ745" s="13">
        <f t="shared" si="1031"/>
        <v>5.0876314022359368E-3</v>
      </c>
      <c r="AK745" s="13">
        <f t="shared" si="1032"/>
        <v>1.7025165207895472E-3</v>
      </c>
      <c r="AL745" s="13">
        <f t="shared" si="1033"/>
        <v>2.1016381519011513E-5</v>
      </c>
      <c r="AM745" s="13">
        <f t="shared" si="1034"/>
        <v>9.1490425850418379E-4</v>
      </c>
      <c r="AN745" s="13">
        <f t="shared" si="1035"/>
        <v>1.1205941662232009E-3</v>
      </c>
      <c r="AO745" s="13">
        <f t="shared" si="1036"/>
        <v>6.8626376678283287E-4</v>
      </c>
      <c r="AP745" s="13">
        <f t="shared" si="1037"/>
        <v>2.8018347872614584E-4</v>
      </c>
      <c r="AQ745" s="13">
        <f t="shared" si="1038"/>
        <v>8.5793668794909735E-5</v>
      </c>
      <c r="AR745" s="13">
        <f t="shared" si="1039"/>
        <v>2.473172666247169E-3</v>
      </c>
      <c r="AS745" s="13">
        <f t="shared" si="1040"/>
        <v>2.4828551776768463E-3</v>
      </c>
      <c r="AT745" s="13">
        <f t="shared" si="1041"/>
        <v>1.2462877981485494E-3</v>
      </c>
      <c r="AU745" s="13">
        <f t="shared" si="1042"/>
        <v>4.1705567841919988E-4</v>
      </c>
      <c r="AV745" s="13">
        <f t="shared" si="1043"/>
        <v>1.0467211455497635E-4</v>
      </c>
      <c r="AW745" s="13">
        <f t="shared" si="1044"/>
        <v>7.1783577983492632E-7</v>
      </c>
      <c r="AX745" s="13">
        <f t="shared" si="1045"/>
        <v>1.5308102060612364E-4</v>
      </c>
      <c r="AY745" s="13">
        <f t="shared" si="1046"/>
        <v>1.8749688511798674E-4</v>
      </c>
      <c r="AZ745" s="13">
        <f t="shared" si="1047"/>
        <v>1.1482508344192877E-4</v>
      </c>
      <c r="BA745" s="13">
        <f t="shared" si="1048"/>
        <v>4.6880066937819815E-5</v>
      </c>
      <c r="BB745" s="13">
        <f t="shared" si="1049"/>
        <v>1.4354925401856642E-5</v>
      </c>
      <c r="BC745" s="13">
        <f t="shared" si="1050"/>
        <v>3.5164434993863845E-6</v>
      </c>
      <c r="BD745" s="13">
        <f t="shared" si="1051"/>
        <v>5.0486573432837877E-4</v>
      </c>
      <c r="BE745" s="13">
        <f t="shared" si="1052"/>
        <v>5.0684229193383883E-4</v>
      </c>
      <c r="BF745" s="13">
        <f t="shared" si="1053"/>
        <v>2.5441329389732249E-4</v>
      </c>
      <c r="BG745" s="13">
        <f t="shared" si="1054"/>
        <v>8.5136442034365592E-5</v>
      </c>
      <c r="BH745" s="13">
        <f t="shared" si="1055"/>
        <v>2.1367438149270304E-5</v>
      </c>
      <c r="BI745" s="13">
        <f t="shared" si="1056"/>
        <v>4.2902184038050116E-6</v>
      </c>
      <c r="BJ745" s="14">
        <f t="shared" si="1057"/>
        <v>0.30136314710734297</v>
      </c>
      <c r="BK745" s="14">
        <f t="shared" si="1058"/>
        <v>0.28694215963574521</v>
      </c>
      <c r="BL745" s="14">
        <f t="shared" si="1059"/>
        <v>0.37854101741493357</v>
      </c>
      <c r="BM745" s="14">
        <f t="shared" si="1060"/>
        <v>0.38461227209366528</v>
      </c>
      <c r="BN745" s="14">
        <f t="shared" si="1061"/>
        <v>0.61501879670441784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1.2378</v>
      </c>
      <c r="F746" s="10">
        <f>VLOOKUP(B746,home!$B$2:$E$405,3,FALSE)</f>
        <v>0.90890000000000004</v>
      </c>
      <c r="G746" s="10">
        <f>VLOOKUP(C746,away!$B$2:$E$405,4,FALSE)</f>
        <v>1.1880999999999999</v>
      </c>
      <c r="H746" s="10">
        <f>VLOOKUP(A746,away!$A$2:$E$405,3,FALSE)</f>
        <v>0.96950000000000003</v>
      </c>
      <c r="I746" s="10">
        <f>VLOOKUP(C746,away!$B$2:$E$405,3,FALSE)</f>
        <v>0.78879999999999995</v>
      </c>
      <c r="J746" s="10">
        <f>VLOOKUP(B746,home!$B$2:$E$405,4,FALSE)</f>
        <v>0.90249999999999997</v>
      </c>
      <c r="K746" s="12">
        <f t="shared" si="1006"/>
        <v>1.3366557706019999</v>
      </c>
      <c r="L746" s="12">
        <f t="shared" si="1007"/>
        <v>0.690179294</v>
      </c>
      <c r="M746" s="13">
        <f t="shared" si="1008"/>
        <v>0.13175184806476553</v>
      </c>
      <c r="N746" s="13">
        <f t="shared" si="1009"/>
        <v>0.17610686800324676</v>
      </c>
      <c r="O746" s="13">
        <f t="shared" si="1010"/>
        <v>9.0932397480535124E-2</v>
      </c>
      <c r="P746" s="13">
        <f t="shared" si="1011"/>
        <v>0.12154531382703201</v>
      </c>
      <c r="Q746" s="13">
        <f t="shared" si="1012"/>
        <v>0.11769713067959225</v>
      </c>
      <c r="R746" s="13">
        <f t="shared" si="1013"/>
        <v>3.1379828947421556E-2</v>
      </c>
      <c r="S746" s="13">
        <f t="shared" si="1014"/>
        <v>2.8032364498692997E-2</v>
      </c>
      <c r="T746" s="13">
        <f t="shared" si="1015"/>
        <v>8.1232122558266714E-2</v>
      </c>
      <c r="U746" s="13">
        <f t="shared" si="1016"/>
        <v>4.1944029443074703E-2</v>
      </c>
      <c r="V746" s="13">
        <f t="shared" si="1017"/>
        <v>2.8734174555794961E-3</v>
      </c>
      <c r="W746" s="13">
        <f t="shared" si="1018"/>
        <v>5.2440182968724908E-2</v>
      </c>
      <c r="X746" s="13">
        <f t="shared" si="1019"/>
        <v>3.6193128458585376E-2</v>
      </c>
      <c r="Y746" s="13">
        <f t="shared" si="1020"/>
        <v>1.2489873923598882E-2</v>
      </c>
      <c r="Z746" s="13">
        <f t="shared" si="1021"/>
        <v>7.2192360629240596E-3</v>
      </c>
      <c r="AA746" s="13">
        <f t="shared" si="1022"/>
        <v>9.6496335428455059E-3</v>
      </c>
      <c r="AB746" s="13">
        <f t="shared" si="1023"/>
        <v>6.4491191796195342E-3</v>
      </c>
      <c r="AC746" s="13">
        <f t="shared" si="1024"/>
        <v>1.6567624644570446E-4</v>
      </c>
      <c r="AD746" s="13">
        <f t="shared" si="1025"/>
        <v>1.7523618294142711E-2</v>
      </c>
      <c r="AE746" s="13">
        <f t="shared" si="1026"/>
        <v>1.2094438502576899E-2</v>
      </c>
      <c r="AF746" s="13">
        <f t="shared" si="1027"/>
        <v>4.1736655135174716E-3</v>
      </c>
      <c r="AG746" s="13">
        <f t="shared" si="1028"/>
        <v>9.6019250583721219E-4</v>
      </c>
      <c r="AH746" s="13">
        <f t="shared" si="1029"/>
        <v>1.2456418122820665E-3</v>
      </c>
      <c r="AI746" s="13">
        <f t="shared" si="1030"/>
        <v>1.664994316489957E-3</v>
      </c>
      <c r="AJ746" s="13">
        <f t="shared" si="1031"/>
        <v>1.112762130577917E-3</v>
      </c>
      <c r="AK746" s="13">
        <f t="shared" si="1032"/>
        <v>4.9579330771478314E-4</v>
      </c>
      <c r="AL746" s="13">
        <f t="shared" si="1033"/>
        <v>6.1136664612185106E-6</v>
      </c>
      <c r="AM746" s="13">
        <f t="shared" si="1034"/>
        <v>4.6846091029385251E-3</v>
      </c>
      <c r="AN746" s="13">
        <f t="shared" si="1035"/>
        <v>3.2332202033320836E-3</v>
      </c>
      <c r="AO746" s="13">
        <f t="shared" si="1036"/>
        <v>1.1157508186411371E-3</v>
      </c>
      <c r="AP746" s="13">
        <f t="shared" si="1037"/>
        <v>2.5668937076322074E-4</v>
      </c>
      <c r="AQ746" s="13">
        <f t="shared" si="1038"/>
        <v>4.4290422172665971E-5</v>
      </c>
      <c r="AR746" s="13">
        <f t="shared" si="1039"/>
        <v>1.7194323731554344E-4</v>
      </c>
      <c r="AS746" s="13">
        <f t="shared" si="1040"/>
        <v>2.2982892037381027E-4</v>
      </c>
      <c r="AT746" s="13">
        <f t="shared" si="1041"/>
        <v>1.5360107633444054E-4</v>
      </c>
      <c r="AU746" s="13">
        <f t="shared" si="1042"/>
        <v>6.8437255017702765E-5</v>
      </c>
      <c r="AV746" s="13">
        <f t="shared" si="1043"/>
        <v>2.2869262960893265E-5</v>
      </c>
      <c r="AW746" s="13">
        <f t="shared" si="1044"/>
        <v>1.5666816054774135E-7</v>
      </c>
      <c r="AX746" s="13">
        <f t="shared" si="1045"/>
        <v>1.0436182984095714E-3</v>
      </c>
      <c r="AY746" s="13">
        <f t="shared" si="1046"/>
        <v>7.2028374040179917E-4</v>
      </c>
      <c r="AZ746" s="13">
        <f t="shared" si="1047"/>
        <v>2.4856246171509652E-4</v>
      </c>
      <c r="BA746" s="13">
        <f t="shared" si="1048"/>
        <v>5.718422144714247E-5</v>
      </c>
      <c r="BB746" s="13">
        <f t="shared" si="1049"/>
        <v>9.8668413965821089E-6</v>
      </c>
      <c r="BC746" s="13">
        <f t="shared" si="1050"/>
        <v>1.3619779258206031E-6</v>
      </c>
      <c r="BD746" s="13">
        <f t="shared" si="1051"/>
        <v>1.9778610356419373E-5</v>
      </c>
      <c r="BE746" s="13">
        <f t="shared" si="1052"/>
        <v>2.6437193667396432E-5</v>
      </c>
      <c r="BF746" s="13">
        <f t="shared" si="1053"/>
        <v>1.7668713737024047E-5</v>
      </c>
      <c r="BG746" s="13">
        <f t="shared" si="1054"/>
        <v>7.872329391902675E-6</v>
      </c>
      <c r="BH746" s="13">
        <f t="shared" si="1055"/>
        <v>2.6306486274416105E-6</v>
      </c>
      <c r="BI746" s="13">
        <f t="shared" si="1056"/>
        <v>7.0325433365921159E-7</v>
      </c>
      <c r="BJ746" s="14">
        <f t="shared" si="1057"/>
        <v>0.52232665886723284</v>
      </c>
      <c r="BK746" s="14">
        <f t="shared" si="1058"/>
        <v>0.28509501749937871</v>
      </c>
      <c r="BL746" s="14">
        <f t="shared" si="1059"/>
        <v>0.18559597066267738</v>
      </c>
      <c r="BM746" s="14">
        <f t="shared" si="1060"/>
        <v>0.3301033690173788</v>
      </c>
      <c r="BN746" s="14">
        <f t="shared" si="1061"/>
        <v>0.66941338700259323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1.2417</v>
      </c>
      <c r="F749" s="10">
        <f>VLOOKUP(B749,home!$B$2:$E$405,3,FALSE)</f>
        <v>0.69030000000000002</v>
      </c>
      <c r="G749" s="10">
        <f>VLOOKUP(C749,away!$B$2:$E$405,4,FALSE)</f>
        <v>1.7114</v>
      </c>
      <c r="H749" s="10">
        <f>VLOOKUP(A749,away!$A$2:$E$405,3,FALSE)</f>
        <v>0.875</v>
      </c>
      <c r="I749" s="10">
        <f>VLOOKUP(C749,away!$B$2:$E$405,3,FALSE)</f>
        <v>1</v>
      </c>
      <c r="J749" s="10">
        <f>VLOOKUP(B749,home!$B$2:$E$405,4,FALSE)</f>
        <v>2.1223999999999998</v>
      </c>
      <c r="K749" s="12">
        <f t="shared" si="1006"/>
        <v>1.466918825814</v>
      </c>
      <c r="L749" s="12">
        <f t="shared" si="1007"/>
        <v>1.8571</v>
      </c>
      <c r="M749" s="13">
        <f t="shared" si="1008"/>
        <v>3.6007831381322422E-2</v>
      </c>
      <c r="N749" s="13">
        <f t="shared" si="1009"/>
        <v>5.2820565729997992E-2</v>
      </c>
      <c r="O749" s="13">
        <f t="shared" si="1010"/>
        <v>6.6870143658253861E-2</v>
      </c>
      <c r="P749" s="13">
        <f t="shared" si="1011"/>
        <v>9.8093072617179256E-2</v>
      </c>
      <c r="Q749" s="13">
        <f t="shared" si="1012"/>
        <v>3.8741741129739937E-2</v>
      </c>
      <c r="R749" s="13">
        <f t="shared" si="1013"/>
        <v>6.2092271893871648E-2</v>
      </c>
      <c r="S749" s="13">
        <f t="shared" si="1014"/>
        <v>6.6806653763591795E-2</v>
      </c>
      <c r="T749" s="13">
        <f t="shared" si="1015"/>
        <v>7.1947287452040029E-2</v>
      </c>
      <c r="U749" s="13">
        <f t="shared" si="1016"/>
        <v>9.1084322578681834E-2</v>
      </c>
      <c r="V749" s="13">
        <f t="shared" si="1017"/>
        <v>2.0221742781895681E-2</v>
      </c>
      <c r="W749" s="13">
        <f t="shared" si="1018"/>
        <v>1.8943663136009346E-2</v>
      </c>
      <c r="X749" s="13">
        <f t="shared" si="1019"/>
        <v>3.5180276809882949E-2</v>
      </c>
      <c r="Y749" s="13">
        <f t="shared" si="1020"/>
        <v>3.2666646031816828E-2</v>
      </c>
      <c r="Z749" s="13">
        <f t="shared" si="1021"/>
        <v>3.8437186044703017E-2</v>
      </c>
      <c r="AA749" s="13">
        <f t="shared" si="1022"/>
        <v>5.6384231820290016E-2</v>
      </c>
      <c r="AB749" s="13">
        <f t="shared" si="1023"/>
        <v>4.1355545568122112E-2</v>
      </c>
      <c r="AC749" s="13">
        <f t="shared" si="1024"/>
        <v>3.4430233768870701E-3</v>
      </c>
      <c r="AD749" s="13">
        <f t="shared" si="1025"/>
        <v>6.947204021022702E-3</v>
      </c>
      <c r="AE749" s="13">
        <f t="shared" si="1026"/>
        <v>1.2901652587441258E-2</v>
      </c>
      <c r="AF749" s="13">
        <f t="shared" si="1027"/>
        <v>1.1979829510068585E-2</v>
      </c>
      <c r="AG749" s="13">
        <f t="shared" si="1028"/>
        <v>7.415913794382791E-3</v>
      </c>
      <c r="AH749" s="13">
        <f t="shared" si="1029"/>
        <v>1.7845424550904491E-2</v>
      </c>
      <c r="AI749" s="13">
        <f t="shared" si="1030"/>
        <v>2.6177789228365146E-2</v>
      </c>
      <c r="AJ749" s="13">
        <f t="shared" si="1031"/>
        <v>1.9200345918639894E-2</v>
      </c>
      <c r="AK749" s="13">
        <f t="shared" si="1032"/>
        <v>9.3884496300646169E-3</v>
      </c>
      <c r="AL749" s="13">
        <f t="shared" si="1033"/>
        <v>3.7518143045606016E-4</v>
      </c>
      <c r="AM749" s="13">
        <f t="shared" si="1034"/>
        <v>2.0381968730417842E-3</v>
      </c>
      <c r="AN749" s="13">
        <f t="shared" si="1035"/>
        <v>3.7851354129258968E-3</v>
      </c>
      <c r="AO749" s="13">
        <f t="shared" si="1036"/>
        <v>3.5146874876723433E-3</v>
      </c>
      <c r="AP749" s="13">
        <f t="shared" si="1037"/>
        <v>2.1757087111187699E-3</v>
      </c>
      <c r="AQ749" s="13">
        <f t="shared" si="1038"/>
        <v>1.0101271618546668E-3</v>
      </c>
      <c r="AR749" s="13">
        <f t="shared" si="1039"/>
        <v>6.6281475866969437E-3</v>
      </c>
      <c r="AS749" s="13">
        <f t="shared" si="1040"/>
        <v>9.7229544751993788E-3</v>
      </c>
      <c r="AT749" s="13">
        <f t="shared" si="1041"/>
        <v>7.1313924811012251E-3</v>
      </c>
      <c r="AU749" s="13">
        <f t="shared" si="1042"/>
        <v>3.4870579615985981E-3</v>
      </c>
      <c r="AV749" s="13">
        <f t="shared" si="1043"/>
        <v>1.278807742643395E-3</v>
      </c>
      <c r="AW749" s="13">
        <f t="shared" si="1044"/>
        <v>2.8390968398423159E-5</v>
      </c>
      <c r="AX749" s="13">
        <f t="shared" si="1045"/>
        <v>4.9831156063003586E-4</v>
      </c>
      <c r="AY749" s="13">
        <f t="shared" si="1046"/>
        <v>9.2541439924603949E-4</v>
      </c>
      <c r="AZ749" s="13">
        <f t="shared" si="1047"/>
        <v>8.5929354041991033E-4</v>
      </c>
      <c r="BA749" s="13">
        <f t="shared" si="1048"/>
        <v>5.3193134463793855E-4</v>
      </c>
      <c r="BB749" s="13">
        <f t="shared" si="1049"/>
        <v>2.4696242503177891E-4</v>
      </c>
      <c r="BC749" s="13">
        <f t="shared" si="1050"/>
        <v>9.1726783905303282E-5</v>
      </c>
      <c r="BD749" s="13">
        <f t="shared" si="1051"/>
        <v>2.0515221472091516E-3</v>
      </c>
      <c r="BE749" s="13">
        <f t="shared" si="1052"/>
        <v>3.009416459315465E-3</v>
      </c>
      <c r="BF749" s="13">
        <f t="shared" si="1053"/>
        <v>2.2072848294421841E-3</v>
      </c>
      <c r="BG749" s="13">
        <f t="shared" si="1054"/>
        <v>1.0793025567474609E-3</v>
      </c>
      <c r="BH749" s="13">
        <f t="shared" si="1055"/>
        <v>3.9581230981050868E-4</v>
      </c>
      <c r="BI749" s="13">
        <f t="shared" si="1056"/>
        <v>1.1612490574999171E-4</v>
      </c>
      <c r="BJ749" s="14">
        <f t="shared" si="1057"/>
        <v>0.30522227590288692</v>
      </c>
      <c r="BK749" s="14">
        <f t="shared" si="1058"/>
        <v>0.2258729197505783</v>
      </c>
      <c r="BL749" s="14">
        <f t="shared" si="1059"/>
        <v>0.42750634830270789</v>
      </c>
      <c r="BM749" s="14">
        <f t="shared" si="1060"/>
        <v>0.64151608015966355</v>
      </c>
      <c r="BN749" s="14">
        <f t="shared" si="1061"/>
        <v>0.3546256264103651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1.2417</v>
      </c>
      <c r="F750" s="10">
        <f>VLOOKUP(B750,home!$B$2:$E$405,3,FALSE)</f>
        <v>0.70469999999999999</v>
      </c>
      <c r="G750" s="10">
        <f>VLOOKUP(C750,away!$B$2:$E$405,4,FALSE)</f>
        <v>0.4602</v>
      </c>
      <c r="H750" s="10">
        <f>VLOOKUP(A750,away!$A$2:$E$405,3,FALSE)</f>
        <v>0.875</v>
      </c>
      <c r="I750" s="10">
        <f>VLOOKUP(C750,away!$B$2:$E$405,3,FALSE)</f>
        <v>1.3061</v>
      </c>
      <c r="J750" s="10">
        <f>VLOOKUP(B750,home!$B$2:$E$405,4,FALSE)</f>
        <v>1.1429</v>
      </c>
      <c r="K750" s="12">
        <f t="shared" si="1006"/>
        <v>0.40268696059800002</v>
      </c>
      <c r="L750" s="12">
        <f t="shared" si="1007"/>
        <v>1.30614897875</v>
      </c>
      <c r="M750" s="13">
        <f t="shared" si="1008"/>
        <v>0.18107645395710101</v>
      </c>
      <c r="N750" s="13">
        <f t="shared" si="1009"/>
        <v>7.2917126879848693E-2</v>
      </c>
      <c r="O750" s="13">
        <f t="shared" si="1010"/>
        <v>0.23651282541173888</v>
      </c>
      <c r="P750" s="13">
        <f t="shared" si="1011"/>
        <v>9.5240630807498533E-2</v>
      </c>
      <c r="Q750" s="13">
        <f t="shared" si="1012"/>
        <v>1.4681388099392498E-2</v>
      </c>
      <c r="R750" s="13">
        <f t="shared" si="1013"/>
        <v>0.15446049268640991</v>
      </c>
      <c r="S750" s="13">
        <f t="shared" si="1014"/>
        <v>1.252340870166257E-2</v>
      </c>
      <c r="T750" s="13">
        <f t="shared" si="1015"/>
        <v>1.9176080072653912E-2</v>
      </c>
      <c r="U750" s="13">
        <f t="shared" si="1016"/>
        <v>6.2199226332360011E-2</v>
      </c>
      <c r="V750" s="13">
        <f t="shared" si="1017"/>
        <v>7.3188075382974382E-4</v>
      </c>
      <c r="W750" s="13">
        <f t="shared" si="1018"/>
        <v>1.970667850368004E-3</v>
      </c>
      <c r="X750" s="13">
        <f t="shared" si="1019"/>
        <v>2.5739858002136263E-3</v>
      </c>
      <c r="Y750" s="13">
        <f t="shared" si="1020"/>
        <v>1.6810044621330151E-3</v>
      </c>
      <c r="Z750" s="13">
        <f t="shared" si="1021"/>
        <v>6.724947159319207E-2</v>
      </c>
      <c r="AA750" s="13">
        <f t="shared" si="1022"/>
        <v>2.7080485317684054E-2</v>
      </c>
      <c r="AB750" s="13">
        <f t="shared" si="1023"/>
        <v>5.4524791620484785E-3</v>
      </c>
      <c r="AC750" s="13">
        <f t="shared" si="1024"/>
        <v>2.4059169189083998E-5</v>
      </c>
      <c r="AD750" s="13">
        <f t="shared" si="1025"/>
        <v>1.983905617532215E-4</v>
      </c>
      <c r="AE750" s="13">
        <f t="shared" si="1026"/>
        <v>2.5912762962760906E-4</v>
      </c>
      <c r="AF750" s="13">
        <f t="shared" si="1027"/>
        <v>1.6922964440200494E-4</v>
      </c>
      <c r="AG750" s="13">
        <f t="shared" si="1028"/>
        <v>7.3679709069968171E-5</v>
      </c>
      <c r="AH750" s="13">
        <f t="shared" si="1029"/>
        <v>2.1959457160731232E-2</v>
      </c>
      <c r="AI750" s="13">
        <f t="shared" si="1030"/>
        <v>8.842787060436846E-3</v>
      </c>
      <c r="AJ750" s="13">
        <f t="shared" si="1031"/>
        <v>1.780437522291318E-3</v>
      </c>
      <c r="AK750" s="13">
        <f t="shared" si="1032"/>
        <v>2.389863247953749E-4</v>
      </c>
      <c r="AL750" s="13">
        <f t="shared" si="1033"/>
        <v>5.0617524260013491E-7</v>
      </c>
      <c r="AM750" s="13">
        <f t="shared" si="1034"/>
        <v>1.5977858464746927E-5</v>
      </c>
      <c r="AN750" s="13">
        <f t="shared" si="1035"/>
        <v>2.0869463516341242E-5</v>
      </c>
      <c r="AO750" s="13">
        <f t="shared" si="1036"/>
        <v>1.3629314229464751E-5</v>
      </c>
      <c r="AP750" s="13">
        <f t="shared" si="1037"/>
        <v>5.9339716206260779E-6</v>
      </c>
      <c r="AQ750" s="13">
        <f t="shared" si="1038"/>
        <v>1.9376627430530579E-6</v>
      </c>
      <c r="AR750" s="13">
        <f t="shared" si="1039"/>
        <v>5.7364645088786937E-3</v>
      </c>
      <c r="AS750" s="13">
        <f t="shared" si="1040"/>
        <v>2.3099994576586597E-3</v>
      </c>
      <c r="AT750" s="13">
        <f t="shared" si="1041"/>
        <v>4.6510333029379706E-4</v>
      </c>
      <c r="AU750" s="13">
        <f t="shared" si="1042"/>
        <v>6.2430348813338941E-5</v>
      </c>
      <c r="AV750" s="13">
        <f t="shared" si="1043"/>
        <v>6.2849718531791045E-6</v>
      </c>
      <c r="AW750" s="13">
        <f t="shared" si="1044"/>
        <v>7.3953491207820756E-9</v>
      </c>
      <c r="AX750" s="13">
        <f t="shared" si="1045"/>
        <v>1.07234587700566E-6</v>
      </c>
      <c r="AY750" s="13">
        <f t="shared" si="1046"/>
        <v>1.4006434721177159E-6</v>
      </c>
      <c r="AZ750" s="13">
        <f t="shared" si="1047"/>
        <v>9.1472452034970455E-7</v>
      </c>
      <c r="BA750" s="13">
        <f t="shared" si="1048"/>
        <v>3.9825549936411686E-7</v>
      </c>
      <c r="BB750" s="13">
        <f t="shared" si="1049"/>
        <v>1.3004525344400307E-7</v>
      </c>
      <c r="BC750" s="13">
        <f t="shared" si="1050"/>
        <v>3.3971694995433904E-8</v>
      </c>
      <c r="BD750" s="13">
        <f t="shared" si="1051"/>
        <v>1.2487795433179204E-3</v>
      </c>
      <c r="BE750" s="13">
        <f t="shared" si="1052"/>
        <v>5.028672387556518E-4</v>
      </c>
      <c r="BF750" s="13">
        <f t="shared" si="1053"/>
        <v>1.012490399794111E-4</v>
      </c>
      <c r="BG750" s="13">
        <f t="shared" si="1054"/>
        <v>1.3590556057591481E-5</v>
      </c>
      <c r="BH750" s="13">
        <f t="shared" si="1055"/>
        <v>1.368184927917063E-6</v>
      </c>
      <c r="BI750" s="13">
        <f t="shared" si="1056"/>
        <v>1.1019004603178323E-7</v>
      </c>
      <c r="BJ750" s="14">
        <f t="shared" si="1057"/>
        <v>0.11376297896635408</v>
      </c>
      <c r="BK750" s="14">
        <f t="shared" si="1058"/>
        <v>0.28959834020799563</v>
      </c>
      <c r="BL750" s="14">
        <f t="shared" si="1059"/>
        <v>0.52897542434907818</v>
      </c>
      <c r="BM750" s="14">
        <f t="shared" si="1060"/>
        <v>0.24469590402650751</v>
      </c>
      <c r="BN750" s="14">
        <f t="shared" si="1061"/>
        <v>0.75488891784198953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1.6362000000000001</v>
      </c>
      <c r="F751" s="10">
        <f>VLOOKUP(B751,home!$B$2:$E$405,3,FALSE)</f>
        <v>0.97070000000000001</v>
      </c>
      <c r="G751" s="10">
        <f>VLOOKUP(C751,away!$B$2:$E$405,4,FALSE)</f>
        <v>1.2583</v>
      </c>
      <c r="H751" s="10">
        <f>VLOOKUP(A751,away!$A$2:$E$405,3,FALSE)</f>
        <v>1.1547000000000001</v>
      </c>
      <c r="I751" s="10">
        <f>VLOOKUP(C751,away!$B$2:$E$405,3,FALSE)</f>
        <v>1.1207</v>
      </c>
      <c r="J751" s="10">
        <f>VLOOKUP(B751,home!$B$2:$E$405,4,FALSE)</f>
        <v>1.2736000000000001</v>
      </c>
      <c r="K751" s="12">
        <f t="shared" si="1006"/>
        <v>1.9985067275220001</v>
      </c>
      <c r="L751" s="12">
        <f t="shared" si="1007"/>
        <v>1.6481304685440001</v>
      </c>
      <c r="M751" s="13">
        <f t="shared" si="1008"/>
        <v>2.6078678973426431E-2</v>
      </c>
      <c r="N751" s="13">
        <f t="shared" si="1009"/>
        <v>5.2118415373279249E-2</v>
      </c>
      <c r="O751" s="13">
        <f t="shared" si="1010"/>
        <v>4.2981065395481875E-2</v>
      </c>
      <c r="P751" s="13">
        <f t="shared" si="1011"/>
        <v>8.5897948348933564E-2</v>
      </c>
      <c r="Q751" s="13">
        <f t="shared" si="1012"/>
        <v>5.2079501875642309E-2</v>
      </c>
      <c r="R751" s="13">
        <f t="shared" si="1013"/>
        <v>3.5419201724387936E-2</v>
      </c>
      <c r="S751" s="13">
        <f t="shared" si="1014"/>
        <v>7.0732661900498636E-2</v>
      </c>
      <c r="T751" s="13">
        <f t="shared" si="1015"/>
        <v>8.5833813827840499E-2</v>
      </c>
      <c r="U751" s="13">
        <f t="shared" si="1016"/>
        <v>7.0785512929648103E-2</v>
      </c>
      <c r="V751" s="13">
        <f t="shared" si="1017"/>
        <v>2.5886581076453315E-2</v>
      </c>
      <c r="W751" s="13">
        <f t="shared" si="1018"/>
        <v>3.4693744954821935E-2</v>
      </c>
      <c r="X751" s="13">
        <f t="shared" si="1019"/>
        <v>5.7179818127936724E-2</v>
      </c>
      <c r="Y751" s="13">
        <f t="shared" si="1020"/>
        <v>4.7119900221228542E-2</v>
      </c>
      <c r="Z751" s="13">
        <f t="shared" si="1021"/>
        <v>1.9458488511156648E-2</v>
      </c>
      <c r="AA751" s="13">
        <f t="shared" si="1022"/>
        <v>3.8887920196956111E-2</v>
      </c>
      <c r="AB751" s="13">
        <f t="shared" si="1023"/>
        <v>3.8858885066477729E-2</v>
      </c>
      <c r="AC751" s="13">
        <f t="shared" si="1024"/>
        <v>5.3290760205431283E-3</v>
      </c>
      <c r="AD751" s="13">
        <f t="shared" si="1025"/>
        <v>1.7333920673786019E-2</v>
      </c>
      <c r="AE751" s="13">
        <f t="shared" si="1026"/>
        <v>2.8568562801791486E-2</v>
      </c>
      <c r="AF751" s="13">
        <f t="shared" si="1027"/>
        <v>2.354235939807265E-2</v>
      </c>
      <c r="AG751" s="13">
        <f t="shared" si="1028"/>
        <v>1.2933626608458908E-2</v>
      </c>
      <c r="AH751" s="13">
        <f t="shared" si="1029"/>
        <v>8.0175319467626575E-3</v>
      </c>
      <c r="AI751" s="13">
        <f t="shared" si="1030"/>
        <v>1.6023091533727728E-2</v>
      </c>
      <c r="AJ751" s="13">
        <f t="shared" si="1031"/>
        <v>1.6011128112927833E-2</v>
      </c>
      <c r="AK751" s="13">
        <f t="shared" si="1032"/>
        <v>1.0666115749634305E-2</v>
      </c>
      <c r="AL751" s="13">
        <f t="shared" si="1033"/>
        <v>7.0211638745443672E-4</v>
      </c>
      <c r="AM751" s="13">
        <f t="shared" si="1034"/>
        <v>6.928391416178804E-3</v>
      </c>
      <c r="AN751" s="13">
        <f t="shared" si="1035"/>
        <v>1.1418892991003002E-2</v>
      </c>
      <c r="AO751" s="13">
        <f t="shared" si="1036"/>
        <v>9.409912727757791E-3</v>
      </c>
      <c r="AP751" s="13">
        <f t="shared" si="1037"/>
        <v>5.1695879576525326E-3</v>
      </c>
      <c r="AQ751" s="13">
        <f t="shared" si="1038"/>
        <v>2.1300388557063208E-3</v>
      </c>
      <c r="AR751" s="13">
        <f t="shared" si="1039"/>
        <v>2.642787736796885E-3</v>
      </c>
      <c r="AS751" s="13">
        <f t="shared" si="1040"/>
        <v>5.2816290714012152E-3</v>
      </c>
      <c r="AT751" s="13">
        <f t="shared" si="1041"/>
        <v>5.2776856157355518E-3</v>
      </c>
      <c r="AU751" s="13">
        <f t="shared" si="1042"/>
        <v>3.5158300695978645E-3</v>
      </c>
      <c r="AV751" s="13">
        <f t="shared" si="1043"/>
        <v>1.756602511728868E-3</v>
      </c>
      <c r="AW751" s="13">
        <f t="shared" si="1044"/>
        <v>6.4239745474705803E-5</v>
      </c>
      <c r="AX751" s="13">
        <f t="shared" si="1045"/>
        <v>2.3077394760231706E-3</v>
      </c>
      <c r="AY751" s="13">
        <f t="shared" si="1046"/>
        <v>3.8034557438955544E-3</v>
      </c>
      <c r="AZ751" s="13">
        <f t="shared" si="1047"/>
        <v>3.1342956486364749E-3</v>
      </c>
      <c r="BA751" s="13">
        <f t="shared" si="1048"/>
        <v>1.7219093853142182E-3</v>
      </c>
      <c r="BB751" s="13">
        <f t="shared" si="1049"/>
        <v>7.0948283050205796E-4</v>
      </c>
      <c r="BC751" s="13">
        <f t="shared" si="1050"/>
        <v>2.3386405397185598E-4</v>
      </c>
      <c r="BD751" s="13">
        <f t="shared" si="1051"/>
        <v>7.2594316515156554E-4</v>
      </c>
      <c r="BE751" s="13">
        <f t="shared" si="1052"/>
        <v>1.4508022993540181E-3</v>
      </c>
      <c r="BF751" s="13">
        <f t="shared" si="1053"/>
        <v>1.4497190777816959E-3</v>
      </c>
      <c r="BG751" s="13">
        <f t="shared" si="1054"/>
        <v>9.6575777665457001E-4</v>
      </c>
      <c r="BH751" s="13">
        <f t="shared" si="1055"/>
        <v>4.8251835345021173E-4</v>
      </c>
      <c r="BI751" s="13">
        <f t="shared" si="1056"/>
        <v>1.9286323510461716E-4</v>
      </c>
      <c r="BJ751" s="14">
        <f t="shared" si="1057"/>
        <v>0.45837123494950016</v>
      </c>
      <c r="BK751" s="14">
        <f t="shared" si="1058"/>
        <v>0.21843051845120506</v>
      </c>
      <c r="BL751" s="14">
        <f t="shared" si="1059"/>
        <v>0.30139259156876136</v>
      </c>
      <c r="BM751" s="14">
        <f t="shared" si="1060"/>
        <v>0.6993388057910509</v>
      </c>
      <c r="BN751" s="14">
        <f t="shared" si="1061"/>
        <v>0.29457481169115141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1.6362000000000001</v>
      </c>
      <c r="F752" s="10">
        <f>VLOOKUP(B752,home!$B$2:$E$405,3,FALSE)</f>
        <v>0.89880000000000004</v>
      </c>
      <c r="G752" s="10">
        <f>VLOOKUP(C752,away!$B$2:$E$405,4,FALSE)</f>
        <v>1.1863999999999999</v>
      </c>
      <c r="H752" s="10">
        <f>VLOOKUP(A752,away!$A$2:$E$405,3,FALSE)</f>
        <v>1.1547000000000001</v>
      </c>
      <c r="I752" s="10">
        <f>VLOOKUP(C752,away!$B$2:$E$405,3,FALSE)</f>
        <v>1.2736000000000001</v>
      </c>
      <c r="J752" s="10">
        <f>VLOOKUP(B752,home!$B$2:$E$405,4,FALSE)</f>
        <v>0.86599999999999999</v>
      </c>
      <c r="K752" s="12">
        <f t="shared" si="1006"/>
        <v>1.744739486784</v>
      </c>
      <c r="L752" s="12">
        <f t="shared" si="1007"/>
        <v>1.2735620467200002</v>
      </c>
      <c r="M752" s="13">
        <f t="shared" si="1008"/>
        <v>4.8884176026829006E-2</v>
      </c>
      <c r="N752" s="13">
        <f t="shared" si="1009"/>
        <v>8.5290152192908364E-2</v>
      </c>
      <c r="O752" s="13">
        <f t="shared" si="1010"/>
        <v>6.2257031272949112E-2</v>
      </c>
      <c r="P752" s="13">
        <f t="shared" si="1011"/>
        <v>0.10862230079186067</v>
      </c>
      <c r="Q752" s="13">
        <f t="shared" si="1012"/>
        <v>7.4404548182392102E-2</v>
      </c>
      <c r="R752" s="13">
        <f t="shared" si="1013"/>
        <v>3.9644096085344069E-2</v>
      </c>
      <c r="S752" s="13">
        <f t="shared" si="1014"/>
        <v>6.0340611156266322E-2</v>
      </c>
      <c r="T752" s="13">
        <f t="shared" si="1015"/>
        <v>9.4758808668444147E-2</v>
      </c>
      <c r="U752" s="13">
        <f t="shared" si="1016"/>
        <v>6.9168619857958802E-2</v>
      </c>
      <c r="V752" s="13">
        <f t="shared" si="1017"/>
        <v>1.4897654341568213E-2</v>
      </c>
      <c r="W752" s="13">
        <f t="shared" si="1018"/>
        <v>4.3272184403380723E-2</v>
      </c>
      <c r="X752" s="13">
        <f t="shared" si="1019"/>
        <v>5.5109811734814822E-2</v>
      </c>
      <c r="Y752" s="13">
        <f t="shared" si="1020"/>
        <v>3.509288231367233E-2</v>
      </c>
      <c r="Z752" s="13">
        <f t="shared" si="1021"/>
        <v>1.6829738716938384E-2</v>
      </c>
      <c r="AA752" s="13">
        <f t="shared" si="1022"/>
        <v>2.9363509691699891E-2</v>
      </c>
      <c r="AB752" s="13">
        <f t="shared" si="1023"/>
        <v>2.5615837414836744E-2</v>
      </c>
      <c r="AC752" s="13">
        <f t="shared" si="1024"/>
        <v>2.0689433965487992E-3</v>
      </c>
      <c r="AD752" s="13">
        <f t="shared" si="1025"/>
        <v>1.8874672201994281E-2</v>
      </c>
      <c r="AE752" s="13">
        <f t="shared" si="1026"/>
        <v>2.4038066160740928E-2</v>
      </c>
      <c r="AF752" s="13">
        <f t="shared" si="1027"/>
        <v>1.5306984369432E-2</v>
      </c>
      <c r="AG752" s="13">
        <f t="shared" si="1028"/>
        <v>6.4981314475482908E-3</v>
      </c>
      <c r="AH752" s="13">
        <f t="shared" si="1029"/>
        <v>5.358429121526718E-3</v>
      </c>
      <c r="AI752" s="13">
        <f t="shared" si="1030"/>
        <v>9.3490628754609659E-3</v>
      </c>
      <c r="AJ752" s="13">
        <f t="shared" si="1031"/>
        <v>8.155839581621558E-3</v>
      </c>
      <c r="AK752" s="13">
        <f t="shared" si="1032"/>
        <v>4.7432717886436758E-3</v>
      </c>
      <c r="AL752" s="13">
        <f t="shared" si="1033"/>
        <v>1.8389050216815979E-4</v>
      </c>
      <c r="AM752" s="13">
        <f t="shared" si="1034"/>
        <v>6.586277178184748E-3</v>
      </c>
      <c r="AN752" s="13">
        <f t="shared" si="1035"/>
        <v>8.3880326433141937E-3</v>
      </c>
      <c r="AO752" s="13">
        <f t="shared" si="1036"/>
        <v>5.3413400105866999E-3</v>
      </c>
      <c r="AP752" s="13">
        <f t="shared" si="1037"/>
        <v>2.2675093053700756E-3</v>
      </c>
      <c r="AQ752" s="13">
        <f t="shared" si="1038"/>
        <v>7.2195344797593955E-4</v>
      </c>
      <c r="AR752" s="13">
        <f t="shared" si="1039"/>
        <v>1.364858391843124E-3</v>
      </c>
      <c r="AS752" s="13">
        <f t="shared" si="1040"/>
        <v>2.3813223301172078E-3</v>
      </c>
      <c r="AT752" s="13">
        <f t="shared" si="1041"/>
        <v>2.0773935500579886E-3</v>
      </c>
      <c r="AU752" s="13">
        <f t="shared" si="1042"/>
        <v>1.2081701854588553E-3</v>
      </c>
      <c r="AV752" s="13">
        <f t="shared" si="1043"/>
        <v>5.2698555733130361E-4</v>
      </c>
      <c r="AW752" s="13">
        <f t="shared" si="1044"/>
        <v>1.1350304071763394E-5</v>
      </c>
      <c r="AX752" s="13">
        <f t="shared" si="1045"/>
        <v>1.9152229772805387E-3</v>
      </c>
      <c r="AY752" s="13">
        <f t="shared" si="1046"/>
        <v>2.4391552948705751E-3</v>
      </c>
      <c r="AZ752" s="13">
        <f t="shared" si="1047"/>
        <v>1.5532078048016479E-3</v>
      </c>
      <c r="BA752" s="13">
        <f t="shared" si="1048"/>
        <v>6.5936883695488855E-4</v>
      </c>
      <c r="BB752" s="13">
        <f t="shared" si="1049"/>
        <v>2.0993678138391341E-4</v>
      </c>
      <c r="BC752" s="13">
        <f t="shared" si="1050"/>
        <v>5.3473503396221207E-5</v>
      </c>
      <c r="BD752" s="13">
        <f t="shared" si="1051"/>
        <v>2.8970530783311617E-4</v>
      </c>
      <c r="BE752" s="13">
        <f t="shared" si="1052"/>
        <v>5.0546029010735188E-4</v>
      </c>
      <c r="BF752" s="13">
        <f t="shared" si="1053"/>
        <v>4.4094826357579648E-4</v>
      </c>
      <c r="BG752" s="13">
        <f t="shared" si="1054"/>
        <v>2.5644661569651034E-4</v>
      </c>
      <c r="BH752" s="13">
        <f t="shared" si="1055"/>
        <v>1.1185813416445583E-4</v>
      </c>
      <c r="BI752" s="13">
        <f t="shared" si="1056"/>
        <v>3.9032660718941698E-5</v>
      </c>
      <c r="BJ752" s="14">
        <f t="shared" si="1057"/>
        <v>0.48278171945944759</v>
      </c>
      <c r="BK752" s="14">
        <f t="shared" si="1058"/>
        <v>0.23743673151011174</v>
      </c>
      <c r="BL752" s="14">
        <f t="shared" si="1059"/>
        <v>0.26285787897694629</v>
      </c>
      <c r="BM752" s="14">
        <f t="shared" si="1060"/>
        <v>0.57837595912036166</v>
      </c>
      <c r="BN752" s="14">
        <f t="shared" si="1061"/>
        <v>0.41910230455228337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1.6362000000000001</v>
      </c>
      <c r="F753" s="10">
        <f>VLOOKUP(B753,home!$B$2:$E$405,3,FALSE)</f>
        <v>1.0065999999999999</v>
      </c>
      <c r="G753" s="10">
        <f>VLOOKUP(C753,away!$B$2:$E$405,4,FALSE)</f>
        <v>1.0785</v>
      </c>
      <c r="H753" s="10">
        <f>VLOOKUP(A753,away!$A$2:$E$405,3,FALSE)</f>
        <v>1.1547000000000001</v>
      </c>
      <c r="I753" s="10">
        <f>VLOOKUP(C753,away!$B$2:$E$405,3,FALSE)</f>
        <v>1.0698000000000001</v>
      </c>
      <c r="J753" s="10">
        <f>VLOOKUP(B753,home!$B$2:$E$405,4,FALSE)</f>
        <v>0.7641</v>
      </c>
      <c r="K753" s="12">
        <f t="shared" si="1006"/>
        <v>1.7762883352199998</v>
      </c>
      <c r="L753" s="12">
        <f t="shared" si="1007"/>
        <v>0.94389124764600008</v>
      </c>
      <c r="M753" s="13">
        <f t="shared" si="1008"/>
        <v>6.5862925511373044E-2</v>
      </c>
      <c r="N753" s="13">
        <f t="shared" si="1009"/>
        <v>0.11699154630931566</v>
      </c>
      <c r="O753" s="13">
        <f t="shared" si="1010"/>
        <v>6.2167438934545481E-2</v>
      </c>
      <c r="P753" s="13">
        <f t="shared" si="1011"/>
        <v>0.11042729660993476</v>
      </c>
      <c r="Q753" s="13">
        <f t="shared" si="1012"/>
        <v>0.10390535951429394</v>
      </c>
      <c r="R753" s="13">
        <f t="shared" si="1013"/>
        <v>2.9339650749442323E-2</v>
      </c>
      <c r="S753" s="13">
        <f t="shared" si="1014"/>
        <v>4.6286236687409409E-2</v>
      </c>
      <c r="T753" s="13">
        <f t="shared" si="1015"/>
        <v>9.8075359429053099E-2</v>
      </c>
      <c r="U753" s="13">
        <f t="shared" si="1016"/>
        <v>5.2115679385663111E-2</v>
      </c>
      <c r="V753" s="13">
        <f t="shared" si="1017"/>
        <v>8.6227299567891609E-3</v>
      </c>
      <c r="W753" s="13">
        <f t="shared" si="1018"/>
        <v>6.1521959357360254E-2</v>
      </c>
      <c r="X753" s="13">
        <f t="shared" si="1019"/>
        <v>5.8070038975445278E-2</v>
      </c>
      <c r="Y753" s="13">
        <f t="shared" si="1020"/>
        <v>2.7405900769692446E-2</v>
      </c>
      <c r="Z753" s="13">
        <f t="shared" si="1021"/>
        <v>9.2311465171296733E-3</v>
      </c>
      <c r="AA753" s="13">
        <f t="shared" si="1022"/>
        <v>1.6397177879084162E-2</v>
      </c>
      <c r="AB753" s="13">
        <f t="shared" si="1023"/>
        <v>1.4563057898572313E-2</v>
      </c>
      <c r="AC753" s="13">
        <f t="shared" si="1024"/>
        <v>9.0356671747873665E-4</v>
      </c>
      <c r="AD753" s="13">
        <f t="shared" si="1025"/>
        <v>2.7320184691589477E-2</v>
      </c>
      <c r="AE753" s="13">
        <f t="shared" si="1026"/>
        <v>2.5787283214463545E-2</v>
      </c>
      <c r="AF753" s="13">
        <f t="shared" si="1027"/>
        <v>1.2170195463350374E-2</v>
      </c>
      <c r="AG753" s="13">
        <f t="shared" si="1028"/>
        <v>3.8291136599991585E-3</v>
      </c>
      <c r="AH753" s="13">
        <f t="shared" si="1029"/>
        <v>2.1782996008141383E-3</v>
      </c>
      <c r="AI753" s="13">
        <f t="shared" si="1030"/>
        <v>3.8692881715405351E-3</v>
      </c>
      <c r="AJ753" s="13">
        <f t="shared" si="1031"/>
        <v>3.4364857223560881E-3</v>
      </c>
      <c r="AK753" s="13">
        <f t="shared" si="1032"/>
        <v>2.0347298342570648E-3</v>
      </c>
      <c r="AL753" s="13">
        <f t="shared" si="1033"/>
        <v>6.0597630088970328E-5</v>
      </c>
      <c r="AM753" s="13">
        <f t="shared" si="1034"/>
        <v>9.7057050767452892E-3</v>
      </c>
      <c r="AN753" s="13">
        <f t="shared" si="1035"/>
        <v>9.1611300741732283E-3</v>
      </c>
      <c r="AO753" s="13">
        <f t="shared" si="1036"/>
        <v>4.3235552477793307E-3</v>
      </c>
      <c r="AP753" s="13">
        <f t="shared" si="1037"/>
        <v>1.3603219856976147E-3</v>
      </c>
      <c r="AQ753" s="13">
        <f t="shared" si="1038"/>
        <v>3.2099900407010133E-4</v>
      </c>
      <c r="AR753" s="13">
        <f t="shared" si="1039"/>
        <v>4.1121558559184844E-4</v>
      </c>
      <c r="AS753" s="13">
        <f t="shared" si="1040"/>
        <v>7.3043744794746169E-4</v>
      </c>
      <c r="AT753" s="13">
        <f t="shared" si="1041"/>
        <v>6.487337591984712E-4</v>
      </c>
      <c r="AU753" s="13">
        <f t="shared" si="1042"/>
        <v>3.841127363758882E-4</v>
      </c>
      <c r="AV753" s="13">
        <f t="shared" si="1043"/>
        <v>1.7057374325848122E-4</v>
      </c>
      <c r="AW753" s="13">
        <f t="shared" si="1044"/>
        <v>2.822205031526813E-6</v>
      </c>
      <c r="AX753" s="13">
        <f t="shared" si="1045"/>
        <v>2.8733551188180263E-3</v>
      </c>
      <c r="AY753" s="13">
        <f t="shared" si="1046"/>
        <v>2.7121347480311675E-3</v>
      </c>
      <c r="AZ753" s="13">
        <f t="shared" si="1047"/>
        <v>1.2799801255516043E-3</v>
      </c>
      <c r="BA753" s="13">
        <f t="shared" si="1048"/>
        <v>4.0272067922299596E-4</v>
      </c>
      <c r="BB753" s="13">
        <f t="shared" si="1049"/>
        <v>9.5031131091159526E-5</v>
      </c>
      <c r="BC753" s="13">
        <f t="shared" si="1050"/>
        <v>1.7939810578169045E-5</v>
      </c>
      <c r="BD753" s="13">
        <f t="shared" si="1051"/>
        <v>6.4690465355961684E-5</v>
      </c>
      <c r="BE753" s="13">
        <f t="shared" si="1052"/>
        <v>1.1490891901174823E-4</v>
      </c>
      <c r="BF753" s="13">
        <f t="shared" si="1053"/>
        <v>1.0205568622665406E-4</v>
      </c>
      <c r="BG753" s="13">
        <f t="shared" si="1054"/>
        <v>6.0426774995759333E-5</v>
      </c>
      <c r="BH753" s="13">
        <f t="shared" si="1055"/>
        <v>2.6833843889982706E-5</v>
      </c>
      <c r="BI753" s="13">
        <f t="shared" si="1056"/>
        <v>9.5329287781781605E-6</v>
      </c>
      <c r="BJ753" s="14">
        <f t="shared" si="1057"/>
        <v>0.5673298143863218</v>
      </c>
      <c r="BK753" s="14">
        <f t="shared" si="1058"/>
        <v>0.23487548786110526</v>
      </c>
      <c r="BL753" s="14">
        <f t="shared" si="1059"/>
        <v>0.18882533006690563</v>
      </c>
      <c r="BM753" s="14">
        <f t="shared" si="1060"/>
        <v>0.50885824865955764</v>
      </c>
      <c r="BN753" s="14">
        <f t="shared" si="1061"/>
        <v>0.48869421762890519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1.3193999999999999</v>
      </c>
      <c r="F754" s="10">
        <f>VLOOKUP(B754,home!$B$2:$E$405,3,FALSE)</f>
        <v>1.2632000000000001</v>
      </c>
      <c r="G754" s="10">
        <f>VLOOKUP(C754,away!$B$2:$E$405,4,FALSE)</f>
        <v>1.0335000000000001</v>
      </c>
      <c r="H754" s="10">
        <f>VLOOKUP(A754,away!$A$2:$E$405,3,FALSE)</f>
        <v>1.0076000000000001</v>
      </c>
      <c r="I754" s="10">
        <f>VLOOKUP(C754,away!$B$2:$E$405,3,FALSE)</f>
        <v>1.4436</v>
      </c>
      <c r="J754" s="10">
        <f>VLOOKUP(B754,home!$B$2:$E$405,4,FALSE)</f>
        <v>0.44109999999999999</v>
      </c>
      <c r="K754" s="12">
        <f t="shared" si="1006"/>
        <v>1.7224993936800002</v>
      </c>
      <c r="L754" s="12">
        <f t="shared" si="1007"/>
        <v>0.64161142689600004</v>
      </c>
      <c r="M754" s="13">
        <f t="shared" si="1008"/>
        <v>9.4032875304316213E-2</v>
      </c>
      <c r="N754" s="13">
        <f t="shared" si="1009"/>
        <v>0.16197157069767171</v>
      </c>
      <c r="O754" s="13">
        <f t="shared" si="1010"/>
        <v>6.033256729913597E-2</v>
      </c>
      <c r="P754" s="13">
        <f t="shared" si="1011"/>
        <v>0.10392281059191949</v>
      </c>
      <c r="Q754" s="13">
        <f t="shared" si="1012"/>
        <v>0.13949796616006846</v>
      </c>
      <c r="R754" s="13">
        <f t="shared" si="1013"/>
        <v>1.9355032296548787E-2</v>
      </c>
      <c r="S754" s="13">
        <f t="shared" si="1014"/>
        <v>2.8713230682280991E-2</v>
      </c>
      <c r="T754" s="13">
        <f t="shared" si="1015"/>
        <v>8.9503489117051444E-2</v>
      </c>
      <c r="U754" s="13">
        <f t="shared" si="1016"/>
        <v>3.3339031395462099E-2</v>
      </c>
      <c r="V754" s="13">
        <f t="shared" si="1017"/>
        <v>3.5259059061582532E-3</v>
      </c>
      <c r="W754" s="13">
        <f t="shared" si="1018"/>
        <v>8.0095054043437031E-2</v>
      </c>
      <c r="X754" s="13">
        <f t="shared" si="1019"/>
        <v>5.1389901912121866E-2</v>
      </c>
      <c r="Y754" s="13">
        <f t="shared" si="1020"/>
        <v>1.6486174146940993E-2</v>
      </c>
      <c r="Z754" s="13">
        <f t="shared" si="1021"/>
        <v>4.1394699631356119E-3</v>
      </c>
      <c r="AA754" s="13">
        <f t="shared" si="1022"/>
        <v>7.1302345016576616E-3</v>
      </c>
      <c r="AB754" s="13">
        <f t="shared" si="1023"/>
        <v>6.1409123029507731E-3</v>
      </c>
      <c r="AC754" s="13">
        <f t="shared" si="1024"/>
        <v>2.4354650598578688E-4</v>
      </c>
      <c r="AD754" s="13">
        <f t="shared" si="1025"/>
        <v>3.4490920506646781E-2</v>
      </c>
      <c r="AE754" s="13">
        <f t="shared" si="1026"/>
        <v>2.2129768721226153E-2</v>
      </c>
      <c r="AF754" s="13">
        <f t="shared" si="1027"/>
        <v>7.0993562430521897E-3</v>
      </c>
      <c r="AG754" s="13">
        <f t="shared" si="1028"/>
        <v>1.5183426963825807E-3</v>
      </c>
      <c r="AH754" s="13">
        <f t="shared" si="1029"/>
        <v>6.6398280741014289E-4</v>
      </c>
      <c r="AI754" s="13">
        <f t="shared" si="1030"/>
        <v>1.1437099831779153E-3</v>
      </c>
      <c r="AJ754" s="13">
        <f t="shared" si="1031"/>
        <v>9.8501987628486147E-4</v>
      </c>
      <c r="AK754" s="13">
        <f t="shared" si="1032"/>
        <v>5.655653798878076E-4</v>
      </c>
      <c r="AL754" s="13">
        <f t="shared" si="1033"/>
        <v>1.0766463252335731E-5</v>
      </c>
      <c r="AM754" s="13">
        <f t="shared" si="1034"/>
        <v>1.1882117932032829E-2</v>
      </c>
      <c r="AN754" s="13">
        <f t="shared" si="1035"/>
        <v>7.6237026409181324E-3</v>
      </c>
      <c r="AO754" s="13">
        <f t="shared" si="1036"/>
        <v>2.445727364835143E-3</v>
      </c>
      <c r="AP754" s="13">
        <f t="shared" si="1037"/>
        <v>5.2306887478349013E-4</v>
      </c>
      <c r="AQ754" s="13">
        <f t="shared" si="1038"/>
        <v>8.3901741778680047E-5</v>
      </c>
      <c r="AR754" s="13">
        <f t="shared" si="1039"/>
        <v>8.5203791299366774E-5</v>
      </c>
      <c r="AS754" s="13">
        <f t="shared" si="1040"/>
        <v>1.4676347885239649E-4</v>
      </c>
      <c r="AT754" s="13">
        <f t="shared" si="1041"/>
        <v>1.2640000166881031E-4</v>
      </c>
      <c r="AU754" s="13">
        <f t="shared" si="1042"/>
        <v>7.2574642078558914E-5</v>
      </c>
      <c r="AV754" s="13">
        <f t="shared" si="1043"/>
        <v>3.125244424421519E-5</v>
      </c>
      <c r="AW754" s="13">
        <f t="shared" si="1044"/>
        <v>3.3052303300436763E-7</v>
      </c>
      <c r="AX754" s="13">
        <f t="shared" si="1045"/>
        <v>3.4111568222601335E-3</v>
      </c>
      <c r="AY754" s="13">
        <f t="shared" si="1046"/>
        <v>2.1886371960963494E-3</v>
      </c>
      <c r="AZ754" s="13">
        <f t="shared" si="1047"/>
        <v>7.0212731717251967E-4</v>
      </c>
      <c r="BA754" s="13">
        <f t="shared" si="1048"/>
        <v>1.5016430327790693E-4</v>
      </c>
      <c r="BB754" s="13">
        <f t="shared" si="1049"/>
        <v>2.4086783223745384E-5</v>
      </c>
      <c r="BC754" s="13">
        <f t="shared" si="1050"/>
        <v>3.0908710707043831E-6</v>
      </c>
      <c r="BD754" s="13">
        <f t="shared" si="1051"/>
        <v>9.1112876854226148E-6</v>
      </c>
      <c r="BE754" s="13">
        <f t="shared" si="1052"/>
        <v>1.5694187513784501E-5</v>
      </c>
      <c r="BF754" s="13">
        <f t="shared" si="1053"/>
        <v>1.3516614238397022E-5</v>
      </c>
      <c r="BG754" s="13">
        <f t="shared" si="1054"/>
        <v>7.7607866100817757E-6</v>
      </c>
      <c r="BH754" s="13">
        <f t="shared" si="1055"/>
        <v>3.341987557586431E-6</v>
      </c>
      <c r="BI754" s="13">
        <f t="shared" si="1056"/>
        <v>1.1513143083257459E-6</v>
      </c>
      <c r="BJ754" s="14">
        <f t="shared" si="1057"/>
        <v>0.63322032609204881</v>
      </c>
      <c r="BK754" s="14">
        <f t="shared" si="1058"/>
        <v>0.23263777265000943</v>
      </c>
      <c r="BL754" s="14">
        <f t="shared" si="1059"/>
        <v>0.13016882637857291</v>
      </c>
      <c r="BM754" s="14">
        <f t="shared" si="1060"/>
        <v>0.41886526606104274</v>
      </c>
      <c r="BN754" s="14">
        <f t="shared" si="1061"/>
        <v>0.57911282234966055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1.2378</v>
      </c>
      <c r="F755" s="15">
        <f>VLOOKUP(B755,home!$B$2:$E$405,3,FALSE)</f>
        <v>1.1108</v>
      </c>
      <c r="G755" s="15">
        <f>VLOOKUP(C755,away!$B$2:$E$405,4,FALSE)</f>
        <v>0.75739999999999996</v>
      </c>
      <c r="H755" s="15">
        <f>VLOOKUP(A755,away!$A$2:$E$405,3,FALSE)</f>
        <v>0.96950000000000003</v>
      </c>
      <c r="I755" s="15">
        <f>VLOOKUP(C755,away!$B$2:$E$405,3,FALSE)</f>
        <v>0.96699999999999997</v>
      </c>
      <c r="J755" s="15">
        <f>VLOOKUP(B755,home!$B$2:$E$405,4,FALSE)</f>
        <v>1.1604000000000001</v>
      </c>
      <c r="K755" s="16">
        <f t="shared" si="1006"/>
        <v>1.0413857969759999</v>
      </c>
      <c r="L755" s="16">
        <f t="shared" si="1007"/>
        <v>1.0878825426000001</v>
      </c>
      <c r="M755" s="17">
        <f t="shared" si="1008"/>
        <v>0.11892427421338037</v>
      </c>
      <c r="N755" s="17">
        <f t="shared" si="1009"/>
        <v>0.12384605008149345</v>
      </c>
      <c r="O755" s="17">
        <f t="shared" si="1010"/>
        <v>0.12937564180811184</v>
      </c>
      <c r="P755" s="17">
        <f t="shared" si="1011"/>
        <v>0.13472995585362202</v>
      </c>
      <c r="Q755" s="17">
        <f t="shared" si="1012"/>
        <v>6.4485758783222824E-2</v>
      </c>
      <c r="R755" s="17">
        <f t="shared" si="1013"/>
        <v>7.0372751080357787E-2</v>
      </c>
      <c r="S755" s="17">
        <f t="shared" si="1014"/>
        <v>3.8159074596808881E-2</v>
      </c>
      <c r="T755" s="17">
        <f t="shared" si="1015"/>
        <v>7.0152931226582727E-2</v>
      </c>
      <c r="U755" s="17">
        <f t="shared" si="1016"/>
        <v>7.3285183469212048E-2</v>
      </c>
      <c r="V755" s="17">
        <f t="shared" si="1017"/>
        <v>4.8034025291857066E-3</v>
      </c>
      <c r="W755" s="17">
        <f t="shared" si="1018"/>
        <v>2.2384851101356195E-2</v>
      </c>
      <c r="X755" s="17">
        <f t="shared" si="1019"/>
        <v>2.4352088731865788E-2</v>
      </c>
      <c r="Y755" s="17">
        <f t="shared" si="1020"/>
        <v>1.3246106103621483E-2</v>
      </c>
      <c r="Z755" s="17">
        <f t="shared" si="1021"/>
        <v>2.5519095791685514E-2</v>
      </c>
      <c r="AA755" s="17">
        <f t="shared" si="1022"/>
        <v>2.65752239091313E-2</v>
      </c>
      <c r="AB755" s="17">
        <f t="shared" si="1023"/>
        <v>1.3837530365213173E-2</v>
      </c>
      <c r="AC755" s="17">
        <f t="shared" si="1024"/>
        <v>3.4011255007913328E-4</v>
      </c>
      <c r="AD755" s="17">
        <f t="shared" si="1025"/>
        <v>5.8278165010937268E-3</v>
      </c>
      <c r="AE755" s="17">
        <f t="shared" si="1026"/>
        <v>6.3399798330160788E-3</v>
      </c>
      <c r="AF755" s="17">
        <f t="shared" si="1027"/>
        <v>3.4485766903871277E-3</v>
      </c>
      <c r="AG755" s="17">
        <f t="shared" si="1028"/>
        <v>1.2505487927631474E-3</v>
      </c>
      <c r="AH755" s="17">
        <f t="shared" si="1029"/>
        <v>6.9404447036779488E-3</v>
      </c>
      <c r="AI755" s="17">
        <f t="shared" si="1030"/>
        <v>7.2276805391075175E-3</v>
      </c>
      <c r="AJ755" s="17">
        <f t="shared" si="1031"/>
        <v>3.7634019292532035E-3</v>
      </c>
      <c r="AK755" s="17">
        <f t="shared" si="1032"/>
        <v>1.3063844391454542E-3</v>
      </c>
      <c r="AL755" s="17">
        <f t="shared" si="1033"/>
        <v>1.5412614173353957E-5</v>
      </c>
      <c r="AM755" s="17">
        <f t="shared" si="1034"/>
        <v>1.2138010663242749E-3</v>
      </c>
      <c r="AN755" s="17">
        <f t="shared" si="1035"/>
        <v>1.3204729902434435E-3</v>
      </c>
      <c r="AO755" s="17">
        <f t="shared" si="1036"/>
        <v>7.1825975703033117E-4</v>
      </c>
      <c r="AP755" s="17">
        <f t="shared" si="1037"/>
        <v>2.60460750241805E-4</v>
      </c>
      <c r="AQ755" s="17">
        <f t="shared" si="1038"/>
        <v>7.0837675805139592E-5</v>
      </c>
      <c r="AR755" s="17">
        <f t="shared" si="1039"/>
        <v>1.5100777262023746E-3</v>
      </c>
      <c r="AS755" s="17">
        <f t="shared" si="1040"/>
        <v>1.5725734963969655E-3</v>
      </c>
      <c r="AT755" s="17">
        <f t="shared" si="1041"/>
        <v>8.1882785192434427E-4</v>
      </c>
      <c r="AU755" s="17">
        <f t="shared" si="1042"/>
        <v>2.8423856505412645E-4</v>
      </c>
      <c r="AV755" s="17">
        <f t="shared" si="1043"/>
        <v>7.4000501150051494E-5</v>
      </c>
      <c r="AW755" s="17">
        <f t="shared" si="1044"/>
        <v>4.8502872962649716E-7</v>
      </c>
      <c r="AX755" s="17">
        <f t="shared" si="1045"/>
        <v>2.1067253180407055E-4</v>
      </c>
      <c r="AY755" s="17">
        <f t="shared" si="1046"/>
        <v>2.2918696955499161E-4</v>
      </c>
      <c r="AZ755" s="17">
        <f t="shared" si="1047"/>
        <v>1.2466425158513654E-4</v>
      </c>
      <c r="BA755" s="17">
        <f t="shared" si="1048"/>
        <v>4.5206687661921479E-5</v>
      </c>
      <c r="BB755" s="17">
        <f t="shared" si="1049"/>
        <v>1.2294891579043798E-5</v>
      </c>
      <c r="BC755" s="17">
        <f t="shared" si="1050"/>
        <v>2.6750795824003E-6</v>
      </c>
      <c r="BD755" s="17">
        <f t="shared" si="1051"/>
        <v>2.7379786605077753E-4</v>
      </c>
      <c r="BE755" s="17">
        <f t="shared" si="1052"/>
        <v>2.8512920894761698E-4</v>
      </c>
      <c r="BF755" s="17">
        <f t="shared" si="1053"/>
        <v>1.4846475425052527E-4</v>
      </c>
      <c r="BG755" s="17">
        <f t="shared" si="1054"/>
        <v>5.1536362142676404E-5</v>
      </c>
      <c r="BH755" s="17">
        <f t="shared" si="1055"/>
        <v>1.3417308890798702E-5</v>
      </c>
      <c r="BI755" s="17">
        <f t="shared" si="1056"/>
        <v>2.7945189825035155E-6</v>
      </c>
      <c r="BJ755" s="18">
        <f t="shared" si="1057"/>
        <v>0.33954324049681517</v>
      </c>
      <c r="BK755" s="18">
        <f t="shared" si="1058"/>
        <v>0.29720141932680449</v>
      </c>
      <c r="BL755" s="18">
        <f t="shared" si="1059"/>
        <v>0.33771910040320291</v>
      </c>
      <c r="BM755" s="18">
        <f t="shared" si="1060"/>
        <v>0.35801972225749445</v>
      </c>
      <c r="BN755" s="18">
        <f t="shared" si="1061"/>
        <v>0.6417344318201883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1.2378</v>
      </c>
      <c r="F756" s="10">
        <f>VLOOKUP(B756,home!$B$2:$E$405,3,FALSE)</f>
        <v>0.90890000000000004</v>
      </c>
      <c r="G756" s="10">
        <f>VLOOKUP(C756,away!$B$2:$E$405,4,FALSE)</f>
        <v>1.1849000000000001</v>
      </c>
      <c r="H756" s="10">
        <f>VLOOKUP(A756,away!$A$2:$E$405,3,FALSE)</f>
        <v>0.96950000000000003</v>
      </c>
      <c r="I756" s="10">
        <f>VLOOKUP(C756,away!$B$2:$E$405,3,FALSE)</f>
        <v>1.0315000000000001</v>
      </c>
      <c r="J756" s="10">
        <f>VLOOKUP(B756,home!$B$2:$E$405,4,FALSE)</f>
        <v>0.90249999999999997</v>
      </c>
      <c r="K756" s="12">
        <f t="shared" ref="K756:K790" si="1062">E756*F756*G756</f>
        <v>1.3330556540580001</v>
      </c>
      <c r="L756" s="12">
        <f t="shared" ref="L756:L790" si="1063">H756*I756*J756</f>
        <v>0.90253542312500012</v>
      </c>
      <c r="M756" s="13">
        <f t="shared" ref="M756:M790" si="1064">_xlfn.POISSON.DIST(0,K756,FALSE) * _xlfn.POISSON.DIST(0,L756,FALSE)</f>
        <v>0.10692890793275565</v>
      </c>
      <c r="N756" s="13">
        <f t="shared" ref="N756:N790" si="1065">_xlfn.POISSON.DIST(1,K756,FALSE) * _xlfn.POISSON.DIST(0,L756,FALSE)</f>
        <v>0.14254218530200727</v>
      </c>
      <c r="O756" s="13">
        <f t="shared" ref="O756:O790" si="1066">_xlfn.POISSON.DIST(0,K756,FALSE) * _xlfn.POISSON.DIST(1,L756,FALSE)</f>
        <v>9.6507127165383802E-2</v>
      </c>
      <c r="P756" s="13">
        <f t="shared" ref="P756:P790" si="1067">_xlfn.POISSON.DIST(1,K756,FALSE) * _xlfn.POISSON.DIST(1,L756,FALSE)</f>
        <v>0.12864937152470929</v>
      </c>
      <c r="Q756" s="13">
        <f t="shared" ref="Q756:Q790" si="1068">_xlfn.POISSON.DIST(2,K756,FALSE) * _xlfn.POISSON.DIST(0,L756,FALSE)</f>
        <v>9.5008333029311998E-2</v>
      </c>
      <c r="R756" s="13">
        <f t="shared" ref="R756:R790" si="1069">_xlfn.POISSON.DIST(0,K756,FALSE) * _xlfn.POISSON.DIST(2,L756,FALSE)</f>
        <v>4.3550550425393922E-2</v>
      </c>
      <c r="S756" s="13">
        <f t="shared" ref="S756:S790" si="1070">_xlfn.POISSON.DIST(2,K756,FALSE) * _xlfn.POISSON.DIST(2,L756,FALSE)</f>
        <v>3.8695477943417537E-2</v>
      </c>
      <c r="T756" s="13">
        <f t="shared" ref="T756:T790" si="1071">_xlfn.POISSON.DIST(2,K756,FALSE) * _xlfn.POISSON.DIST(1,L756,FALSE)</f>
        <v>8.5748386051011011E-2</v>
      </c>
      <c r="U756" s="13">
        <f t="shared" ref="U756:U790" si="1072">_xlfn.POISSON.DIST(1,K756,FALSE) * _xlfn.POISSON.DIST(2,L756,FALSE)</f>
        <v>5.8055307481909416E-2</v>
      </c>
      <c r="V756" s="13">
        <f t="shared" ref="V756:V790" si="1073">_xlfn.POISSON.DIST(3,K756,FALSE) * _xlfn.POISSON.DIST(3,L756,FALSE)</f>
        <v>5.1728542662502512E-3</v>
      </c>
      <c r="W756" s="13">
        <f t="shared" ref="W756:W790" si="1074">_xlfn.POISSON.DIST(3,K756,FALSE) * _xlfn.POISSON.DIST(0,L756,FALSE)</f>
        <v>4.2217131842449941E-2</v>
      </c>
      <c r="X756" s="13">
        <f t="shared" ref="X756:X790" si="1075">_xlfn.POISSON.DIST(3,K756,FALSE) * _xlfn.POISSON.DIST(1,L756,FALSE)</f>
        <v>3.8102456950549472E-2</v>
      </c>
      <c r="Y756" s="13">
        <f t="shared" ref="Y756:Y790" si="1076">_xlfn.POISSON.DIST(3,K756,FALSE) * _xlfn.POISSON.DIST(2,L756,FALSE)</f>
        <v>1.7194408552983129E-2</v>
      </c>
      <c r="Z756" s="13">
        <f t="shared" ref="Z756:Z790" si="1077">_xlfn.POISSON.DIST(0,K756,FALSE) * _xlfn.POISSON.DIST(3,L756,FALSE)</f>
        <v>1.3101971485169856E-2</v>
      </c>
      <c r="AA756" s="13">
        <f t="shared" ref="AA756:AA790" si="1078">_xlfn.POISSON.DIST(1,K756,FALSE) * _xlfn.POISSON.DIST(3,L756,FALSE)</f>
        <v>1.7465657167612371E-2</v>
      </c>
      <c r="AB756" s="13">
        <f t="shared" ref="AB756:AB790" si="1079">_xlfn.POISSON.DIST(2,K756,FALSE) * _xlfn.POISSON.DIST(3,L756,FALSE)</f>
        <v>1.1641346519562154E-2</v>
      </c>
      <c r="AC756" s="13">
        <f t="shared" ref="AC756:AC790" si="1080">_xlfn.POISSON.DIST(4,K756,FALSE) * _xlfn.POISSON.DIST(4,L756,FALSE)</f>
        <v>3.8897599302643041E-4</v>
      </c>
      <c r="AD756" s="13">
        <f t="shared" ref="AD756:AD790" si="1081">_xlfn.POISSON.DIST(4,K756,FALSE) * _xlfn.POISSON.DIST(0,L756,FALSE)</f>
        <v>1.4069446575172484E-2</v>
      </c>
      <c r="AE756" s="13">
        <f t="shared" ref="AE756:AE790" si="1082">_xlfn.POISSON.DIST(4,K756,FALSE) * _xlfn.POISSON.DIST(1,L756,FALSE)</f>
        <v>1.269817391785788E-2</v>
      </c>
      <c r="AF756" s="13">
        <f t="shared" ref="AF756:AF790" si="1083">_xlfn.POISSON.DIST(4,K756,FALSE) * _xlfn.POISSON.DIST(2,L756,FALSE)</f>
        <v>5.7302758849343506E-3</v>
      </c>
      <c r="AG756" s="13">
        <f t="shared" ref="AG756:AG790" si="1084">_xlfn.POISSON.DIST(4,K756,FALSE) * _xlfn.POISSON.DIST(3,L756,FALSE)</f>
        <v>1.7239256568107365E-3</v>
      </c>
      <c r="AH756" s="13">
        <f t="shared" ref="AH756:AH790" si="1085">_xlfn.POISSON.DIST(0,K756,FALSE) * _xlfn.POISSON.DIST(4,L756,FALSE)</f>
        <v>2.9562483445348649E-3</v>
      </c>
      <c r="AI756" s="13">
        <f t="shared" ref="AI756:AI790" si="1086">_xlfn.POISSON.DIST(1,K756,FALSE) * _xlfn.POISSON.DIST(4,L756,FALSE)</f>
        <v>3.9408435704818045E-3</v>
      </c>
      <c r="AJ756" s="13">
        <f t="shared" ref="AJ756:AJ790" si="1087">_xlfn.POISSON.DIST(2,K756,FALSE) * _xlfn.POISSON.DIST(4,L756,FALSE)</f>
        <v>2.6266819016944436E-3</v>
      </c>
      <c r="AK756" s="13">
        <f t="shared" ref="AK756:AK790" si="1088">_xlfn.POISSON.DIST(3,K756,FALSE) * _xlfn.POISSON.DIST(4,L756,FALSE)</f>
        <v>1.1671710534885329E-3</v>
      </c>
      <c r="AL756" s="13">
        <f t="shared" ref="AL756:AL790" si="1089">_xlfn.POISSON.DIST(5,K756,FALSE) * _xlfn.POISSON.DIST(5,L756,FALSE)</f>
        <v>1.8719546662730198E-5</v>
      </c>
      <c r="AM756" s="13">
        <f t="shared" ref="AM756:AM790" si="1090">_xlfn.POISSON.DIST(5,K756,FALSE) * _xlfn.POISSON.DIST(0,L756,FALSE)</f>
        <v>3.7510710613001298E-3</v>
      </c>
      <c r="AN756" s="13">
        <f t="shared" ref="AN756:AN790" si="1091">_xlfn.POISSON.DIST(5,K756,FALSE) * _xlfn.POISSON.DIST(1,L756,FALSE)</f>
        <v>3.3854745074824557E-3</v>
      </c>
      <c r="AO756" s="13">
        <f t="shared" ref="AO756:AO790" si="1092">_xlfn.POISSON.DIST(5,K756,FALSE) * _xlfn.POISSON.DIST(2,L756,FALSE)</f>
        <v>1.5277553335447897E-3</v>
      </c>
      <c r="AP756" s="13">
        <f t="shared" ref="AP756:AP790" si="1093">_xlfn.POISSON.DIST(5,K756,FALSE) * _xlfn.POISSON.DIST(3,L756,FALSE)</f>
        <v>4.5961776879744086E-4</v>
      </c>
      <c r="AQ756" s="13">
        <f t="shared" ref="AQ756:AQ790" si="1094">_xlfn.POISSON.DIST(5,K756,FALSE) * _xlfn.POISSON.DIST(4,L756,FALSE)</f>
        <v>1.0370532935934168E-4</v>
      </c>
      <c r="AR756" s="13">
        <f t="shared" ref="AR756:AR790" si="1095">_xlfn.POISSON.DIST(0,K756,FALSE) * _xlfn.POISSON.DIST(5,L756,FALSE)</f>
        <v>5.3362377009947138E-4</v>
      </c>
      <c r="AS756" s="13">
        <f t="shared" ref="AS756:AS790" si="1096">_xlfn.POISSON.DIST(1,K756,FALSE) * _xlfn.POISSON.DIST(5,L756,FALSE)</f>
        <v>7.1135018387084674E-4</v>
      </c>
      <c r="AT756" s="13">
        <f t="shared" ref="AT756:AT790" si="1097">_xlfn.POISSON.DIST(2,K756,FALSE) * _xlfn.POISSON.DIST(5,L756,FALSE)</f>
        <v>4.7413469231211516E-4</v>
      </c>
      <c r="AU756" s="13">
        <f t="shared" ref="AU756:AU790" si="1098">_xlfn.POISSON.DIST(3,K756,FALSE) * _xlfn.POISSON.DIST(5,L756,FALSE)</f>
        <v>2.1068264412390513E-4</v>
      </c>
      <c r="AV756" s="13">
        <f t="shared" ref="AV756:AV790" si="1099">_xlfn.POISSON.DIST(4,K756,FALSE) * _xlfn.POISSON.DIST(5,L756,FALSE)</f>
        <v>7.0212922490315322E-5</v>
      </c>
      <c r="AW756" s="13">
        <f t="shared" ref="AW756:AW790" si="1100">_xlfn.POISSON.DIST(6,K756,FALSE) * _xlfn.POISSON.DIST(6,L756,FALSE)</f>
        <v>6.2561242271105319E-7</v>
      </c>
      <c r="AX756" s="13">
        <f t="shared" ref="AX756:AX790" si="1101">_xlfn.POISSON.DIST(6,K756,FALSE) * _xlfn.POISSON.DIST(0,L756,FALSE)</f>
        <v>8.3339774783991211E-4</v>
      </c>
      <c r="AY756" s="13">
        <f t="shared" ref="AY756:AY790" si="1102">_xlfn.POISSON.DIST(6,K756,FALSE) * _xlfn.POISSON.DIST(1,L756,FALSE)</f>
        <v>7.521709889781172E-4</v>
      </c>
      <c r="AZ756" s="13">
        <f t="shared" ref="AZ756:AZ790" si="1103">_xlfn.POISSON.DIST(6,K756,FALSE) * _xlfn.POISSON.DIST(2,L756,FALSE)</f>
        <v>3.3943048089985731E-4</v>
      </c>
      <c r="BA756" s="13">
        <f t="shared" ref="BA756:BA790" si="1104">_xlfn.POISSON.DIST(6,K756,FALSE) * _xlfn.POISSON.DIST(3,L756,FALSE)</f>
        <v>1.0211601090015836E-4</v>
      </c>
      <c r="BB756" s="13">
        <f t="shared" ref="BB756:BB790" si="1105">_xlfn.POISSON.DIST(6,K756,FALSE) * _xlfn.POISSON.DIST(4,L756,FALSE)</f>
        <v>2.3040829276402884E-5</v>
      </c>
      <c r="BC756" s="13">
        <f t="shared" ref="BC756:BC790" si="1106">_xlfn.POISSON.DIST(6,K756,FALSE) * _xlfn.POISSON.DIST(5,L756,FALSE)</f>
        <v>4.1590329200258348E-6</v>
      </c>
      <c r="BD756" s="13">
        <f t="shared" ref="BD756:BD790" si="1107">_xlfn.POISSON.DIST(0,K756,FALSE) * _xlfn.POISSON.DIST(6,L756,FALSE)</f>
        <v>8.0269059189380637E-5</v>
      </c>
      <c r="BE756" s="13">
        <f t="shared" ref="BE756:BE790" si="1108">_xlfn.POISSON.DIST(1,K756,FALSE) * _xlfn.POISSON.DIST(6,L756,FALSE)</f>
        <v>1.0700312319832014E-4</v>
      </c>
      <c r="BF756" s="13">
        <f t="shared" ref="BF756:BF790" si="1109">_xlfn.POISSON.DIST(2,K756,FALSE) * _xlfn.POISSON.DIST(6,L756,FALSE)</f>
        <v>7.1320559190692721E-5</v>
      </c>
      <c r="BG756" s="13">
        <f t="shared" ref="BG756:BG790" si="1110">_xlfn.POISSON.DIST(3,K756,FALSE) * _xlfn.POISSON.DIST(6,L756,FALSE)</f>
        <v>3.1691424893243736E-5</v>
      </c>
      <c r="BH756" s="13">
        <f t="shared" ref="BH756:BH790" si="1111">_xlfn.POISSON.DIST(4,K756,FALSE) * _xlfn.POISSON.DIST(6,L756,FALSE)</f>
        <v>1.0561608284773255E-5</v>
      </c>
      <c r="BI756" s="13">
        <f t="shared" ref="BI756:BI790" si="1112">_xlfn.POISSON.DIST(5,K756,FALSE) * _xlfn.POISSON.DIST(6,L756,FALSE)</f>
        <v>2.8158423279925618E-6</v>
      </c>
      <c r="BJ756" s="14">
        <f t="shared" ref="BJ756:BJ790" si="1113">SUM(N756,Q756,T756,W756,X756,Y756,AD756,AE756,AF756,AG756,AM756,AN756,AO756,AP756,AQ756,AX756,AY756,AZ756,BA756,BB756,BC756)</f>
        <v>0.46631666285438689</v>
      </c>
      <c r="BK756" s="14">
        <f t="shared" ref="BK756:BK790" si="1114">SUM(M756,P756,S756,V756,AC756,AL756,AY756)</f>
        <v>0.28060647819580004</v>
      </c>
      <c r="BL756" s="14">
        <f t="shared" ref="BL756:BL790" si="1115">SUM(O756,R756,U756,AA756,AB756,AH756,AI756,AJ756,AK756,AR756,AS756,AT756,AU756,AV756,BD756,BE756,BF756,BG756,BH756,BI756)</f>
        <v>0.24021459946004231</v>
      </c>
      <c r="BM756" s="14">
        <f t="shared" ref="BM756:BM790" si="1116">SUM(S756:BI756)</f>
        <v>0.38630169123928171</v>
      </c>
      <c r="BN756" s="14">
        <f t="shared" ref="BN756:BN790" si="1117">SUM(M756:R756)</f>
        <v>0.61318647537956195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1.3193999999999999</v>
      </c>
      <c r="F757" s="10">
        <f>VLOOKUP(B757,home!$B$2:$E$405,3,FALSE)</f>
        <v>1.5915999999999999</v>
      </c>
      <c r="G757" s="10">
        <f>VLOOKUP(C757,away!$B$2:$E$405,4,FALSE)</f>
        <v>0.75790000000000002</v>
      </c>
      <c r="H757" s="10">
        <f>VLOOKUP(A757,away!$A$2:$E$405,3,FALSE)</f>
        <v>1.0076000000000001</v>
      </c>
      <c r="I757" s="10">
        <f>VLOOKUP(C757,away!$B$2:$E$405,3,FALSE)</f>
        <v>0.79400000000000004</v>
      </c>
      <c r="J757" s="10">
        <f>VLOOKUP(B757,home!$B$2:$E$405,4,FALSE)</f>
        <v>0.89319999999999999</v>
      </c>
      <c r="K757" s="12">
        <f t="shared" si="1062"/>
        <v>1.5915574406159998</v>
      </c>
      <c r="L757" s="12">
        <f t="shared" si="1063"/>
        <v>0.71459072608000007</v>
      </c>
      <c r="M757" s="13">
        <f t="shared" si="1064"/>
        <v>9.9644326651269585E-2</v>
      </c>
      <c r="N757" s="13">
        <f t="shared" si="1065"/>
        <v>0.15858966949699926</v>
      </c>
      <c r="O757" s="13">
        <f t="shared" si="1066"/>
        <v>7.1204911731483439E-2</v>
      </c>
      <c r="P757" s="13">
        <f t="shared" si="1067"/>
        <v>0.11332670707464794</v>
      </c>
      <c r="Q757" s="13">
        <f t="shared" si="1068"/>
        <v>0.12620228424639077</v>
      </c>
      <c r="R757" s="13">
        <f t="shared" si="1069"/>
        <v>2.5441184787331528E-2</v>
      </c>
      <c r="S757" s="13">
        <f t="shared" si="1070"/>
        <v>3.2221961269631984E-2</v>
      </c>
      <c r="T757" s="13">
        <f t="shared" si="1071"/>
        <v>9.0182981932582937E-2</v>
      </c>
      <c r="U757" s="13">
        <f t="shared" si="1072"/>
        <v>4.0491106946364076E-2</v>
      </c>
      <c r="V757" s="13">
        <f t="shared" si="1073"/>
        <v>4.071825471535998E-3</v>
      </c>
      <c r="W757" s="13">
        <f t="shared" si="1074"/>
        <v>6.6952728171692871E-2</v>
      </c>
      <c r="X757" s="13">
        <f t="shared" si="1075"/>
        <v>4.7843798637246887E-2</v>
      </c>
      <c r="Y757" s="13">
        <f t="shared" si="1076"/>
        <v>1.7094367403307786E-2</v>
      </c>
      <c r="Z757" s="13">
        <f t="shared" si="1077"/>
        <v>6.0600115698382301E-3</v>
      </c>
      <c r="AA757" s="13">
        <f t="shared" si="1078"/>
        <v>9.64485650419508E-3</v>
      </c>
      <c r="AB757" s="13">
        <f t="shared" si="1079"/>
        <v>7.6751715664626534E-3</v>
      </c>
      <c r="AC757" s="13">
        <f t="shared" si="1080"/>
        <v>2.8943354577952966E-4</v>
      </c>
      <c r="AD757" s="13">
        <f t="shared" si="1081"/>
        <v>2.6639778172799566E-2</v>
      </c>
      <c r="AE757" s="13">
        <f t="shared" si="1082"/>
        <v>1.9036538427110977E-2</v>
      </c>
      <c r="AF757" s="13">
        <f t="shared" si="1083"/>
        <v>6.8016669083395273E-3</v>
      </c>
      <c r="AG757" s="13">
        <f t="shared" si="1084"/>
        <v>1.6201360315282174E-3</v>
      </c>
      <c r="AH757" s="13">
        <f t="shared" si="1085"/>
        <v>1.0826070169359754E-3</v>
      </c>
      <c r="AI757" s="13">
        <f t="shared" si="1086"/>
        <v>1.7230312530675434E-3</v>
      </c>
      <c r="AJ757" s="13">
        <f t="shared" si="1087"/>
        <v>1.3711516056167795E-3</v>
      </c>
      <c r="AK757" s="13">
        <f t="shared" si="1088"/>
        <v>7.2742218004398691E-4</v>
      </c>
      <c r="AL757" s="13">
        <f t="shared" si="1089"/>
        <v>1.3167051958683918E-5</v>
      </c>
      <c r="AM757" s="13">
        <f t="shared" si="1090"/>
        <v>8.4797474334557723E-3</v>
      </c>
      <c r="AN757" s="13">
        <f t="shared" si="1091"/>
        <v>6.0595488754481772E-3</v>
      </c>
      <c r="AO757" s="13">
        <f t="shared" si="1092"/>
        <v>2.1650487153118802E-3</v>
      </c>
      <c r="AP757" s="13">
        <f t="shared" si="1093"/>
        <v>5.1570791115776264E-4</v>
      </c>
      <c r="AQ757" s="13">
        <f t="shared" si="1094"/>
        <v>9.2130022669856444E-5</v>
      </c>
      <c r="AR757" s="13">
        <f t="shared" si="1095"/>
        <v>1.5472418685831635E-4</v>
      </c>
      <c r="AS757" s="13">
        <f t="shared" si="1096"/>
        <v>2.4625243083761366E-4</v>
      </c>
      <c r="AT757" s="13">
        <f t="shared" si="1097"/>
        <v>1.9596244428469052E-4</v>
      </c>
      <c r="AU757" s="13">
        <f t="shared" si="1098"/>
        <v>1.0396182876086585E-4</v>
      </c>
      <c r="AV757" s="13">
        <f t="shared" si="1099"/>
        <v>4.1365305526100616E-5</v>
      </c>
      <c r="AW757" s="13">
        <f t="shared" si="1100"/>
        <v>4.1597357390637976E-7</v>
      </c>
      <c r="AX757" s="13">
        <f t="shared" si="1101"/>
        <v>2.2493341870434913E-3</v>
      </c>
      <c r="AY757" s="13">
        <f t="shared" si="1102"/>
        <v>1.6073533499159751E-3</v>
      </c>
      <c r="AZ757" s="13">
        <f t="shared" si="1103"/>
        <v>5.7429989869178853E-4</v>
      </c>
      <c r="BA757" s="13">
        <f t="shared" si="1104"/>
        <v>1.3679646053127854E-4</v>
      </c>
      <c r="BB757" s="13">
        <f t="shared" si="1105"/>
        <v>2.4438370514055101E-5</v>
      </c>
      <c r="BC757" s="13">
        <f t="shared" si="1106"/>
        <v>3.4926865859701403E-6</v>
      </c>
      <c r="BD757" s="13">
        <f t="shared" si="1107"/>
        <v>1.8427411504870308E-5</v>
      </c>
      <c r="BE757" s="13">
        <f t="shared" si="1108"/>
        <v>2.9328283891869215E-5</v>
      </c>
      <c r="BF757" s="13">
        <f t="shared" si="1109"/>
        <v>2.3338824224301419E-5</v>
      </c>
      <c r="BG757" s="13">
        <f t="shared" si="1110"/>
        <v>1.2381693116471956E-5</v>
      </c>
      <c r="BH757" s="13">
        <f t="shared" si="1111"/>
        <v>4.9265439517362114E-6</v>
      </c>
      <c r="BI757" s="13">
        <f t="shared" si="1112"/>
        <v>1.5681755365815043E-6</v>
      </c>
      <c r="BJ757" s="14">
        <f t="shared" si="1113"/>
        <v>0.58287184733932496</v>
      </c>
      <c r="BK757" s="14">
        <f t="shared" si="1114"/>
        <v>0.25117477441473973</v>
      </c>
      <c r="BL757" s="14">
        <f t="shared" si="1115"/>
        <v>0.16019368071999451</v>
      </c>
      <c r="BM757" s="14">
        <f t="shared" si="1116"/>
        <v>0.4042842926794325</v>
      </c>
      <c r="BN757" s="14">
        <f t="shared" si="1117"/>
        <v>0.59440908398812242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1.3520000000000001</v>
      </c>
      <c r="F759" s="10">
        <f>VLOOKUP(B759,home!$B$2:$E$405,3,FALSE)</f>
        <v>0.90400000000000003</v>
      </c>
      <c r="G759" s="10">
        <f>VLOOKUP(C759,away!$B$2:$E$405,4,FALSE)</f>
        <v>0.78069999999999995</v>
      </c>
      <c r="H759" s="10">
        <f>VLOOKUP(A759,away!$A$2:$E$405,3,FALSE)</f>
        <v>1.1732</v>
      </c>
      <c r="I759" s="10">
        <f>VLOOKUP(C759,away!$B$2:$E$405,3,FALSE)</f>
        <v>0.89970000000000006</v>
      </c>
      <c r="J759" s="10">
        <f>VLOOKUP(B759,home!$B$2:$E$405,4,FALSE)</f>
        <v>0.80500000000000005</v>
      </c>
      <c r="K759" s="12">
        <f t="shared" si="1062"/>
        <v>0.95417778560000011</v>
      </c>
      <c r="L759" s="12">
        <f t="shared" si="1063"/>
        <v>0.8497000722000001</v>
      </c>
      <c r="M759" s="13">
        <f t="shared" si="1064"/>
        <v>0.16465912389782109</v>
      </c>
      <c r="N759" s="13">
        <f t="shared" si="1065"/>
        <v>0.15711407821965898</v>
      </c>
      <c r="O759" s="13">
        <f t="shared" si="1066"/>
        <v>0.13991086946436734</v>
      </c>
      <c r="P759" s="13">
        <f t="shared" si="1067"/>
        <v>0.13349984360688072</v>
      </c>
      <c r="Q759" s="13">
        <f t="shared" si="1068"/>
        <v>7.4957381621109695E-2</v>
      </c>
      <c r="R759" s="13">
        <f t="shared" si="1069"/>
        <v>5.9441137942718852E-2</v>
      </c>
      <c r="S759" s="13">
        <f t="shared" si="1070"/>
        <v>2.7059247949905801E-2</v>
      </c>
      <c r="T759" s="13">
        <f t="shared" si="1071"/>
        <v>6.3691292575379879E-2</v>
      </c>
      <c r="U759" s="13">
        <f t="shared" si="1072"/>
        <v>5.6717413375727624E-2</v>
      </c>
      <c r="V759" s="13">
        <f t="shared" si="1073"/>
        <v>2.4376321510761454E-3</v>
      </c>
      <c r="W759" s="13">
        <f t="shared" si="1074"/>
        <v>2.3840889469868204E-2</v>
      </c>
      <c r="X759" s="13">
        <f t="shared" si="1075"/>
        <v>2.0257605503859237E-2</v>
      </c>
      <c r="Y759" s="13">
        <f t="shared" si="1076"/>
        <v>8.6064444296141563E-3</v>
      </c>
      <c r="Z759" s="13">
        <f t="shared" si="1077"/>
        <v>1.6835713067192792E-2</v>
      </c>
      <c r="AA759" s="13">
        <f t="shared" si="1078"/>
        <v>1.6064263413451001E-2</v>
      </c>
      <c r="AB759" s="13">
        <f t="shared" si="1079"/>
        <v>7.6640816455708872E-3</v>
      </c>
      <c r="AC759" s="13">
        <f t="shared" si="1080"/>
        <v>1.2352166677600509E-4</v>
      </c>
      <c r="AD759" s="13">
        <f t="shared" si="1081"/>
        <v>5.687111780273299E-3</v>
      </c>
      <c r="AE759" s="13">
        <f t="shared" si="1082"/>
        <v>4.8323392903076934E-3</v>
      </c>
      <c r="AF759" s="13">
        <f t="shared" si="1083"/>
        <v>2.0530195219346718E-3</v>
      </c>
      <c r="AG759" s="13">
        <f t="shared" si="1084"/>
        <v>5.8148361200530011E-4</v>
      </c>
      <c r="AH759" s="13">
        <f t="shared" si="1085"/>
        <v>3.5763266521830501E-3</v>
      </c>
      <c r="AI759" s="13">
        <f t="shared" si="1086"/>
        <v>3.4124514455622845E-3</v>
      </c>
      <c r="AJ759" s="13">
        <f t="shared" si="1087"/>
        <v>1.6280426818970697E-3</v>
      </c>
      <c r="AK759" s="13">
        <f t="shared" si="1088"/>
        <v>5.1781405369161063E-4</v>
      </c>
      <c r="AL759" s="13">
        <f t="shared" si="1089"/>
        <v>4.0058814370689446E-6</v>
      </c>
      <c r="AM759" s="13">
        <f t="shared" si="1090"/>
        <v>1.0853031449921707E-3</v>
      </c>
      <c r="AN759" s="13">
        <f t="shared" si="1091"/>
        <v>9.2218216065873459E-4</v>
      </c>
      <c r="AO759" s="13">
        <f t="shared" si="1092"/>
        <v>3.9178912424663942E-4</v>
      </c>
      <c r="AP759" s="13">
        <f t="shared" si="1093"/>
        <v>1.1096774905318143E-4</v>
      </c>
      <c r="AQ759" s="13">
        <f t="shared" si="1094"/>
        <v>2.3572326095589941E-5</v>
      </c>
      <c r="AR759" s="13">
        <f t="shared" si="1095"/>
        <v>6.0776100291414458E-4</v>
      </c>
      <c r="AS759" s="13">
        <f t="shared" si="1096"/>
        <v>5.7991204793465367E-4</v>
      </c>
      <c r="AT759" s="13">
        <f t="shared" si="1097"/>
        <v>2.7666959687052442E-4</v>
      </c>
      <c r="AU759" s="13">
        <f t="shared" si="1098"/>
        <v>8.7997327761587258E-5</v>
      </c>
      <c r="AV759" s="13">
        <f t="shared" si="1099"/>
        <v>2.0991273835567177E-5</v>
      </c>
      <c r="AW759" s="13">
        <f t="shared" si="1100"/>
        <v>9.0217449894356315E-8</v>
      </c>
      <c r="AX759" s="13">
        <f t="shared" si="1101"/>
        <v>1.7259535859889081E-4</v>
      </c>
      <c r="AY759" s="13">
        <f t="shared" si="1102"/>
        <v>1.4665428866286243E-4</v>
      </c>
      <c r="AZ759" s="13">
        <f t="shared" si="1103"/>
        <v>6.230607983263693E-5</v>
      </c>
      <c r="BA759" s="13">
        <f t="shared" si="1104"/>
        <v>1.7647160177430187E-5</v>
      </c>
      <c r="BB759" s="13">
        <f t="shared" si="1105"/>
        <v>3.7486983192218495E-6</v>
      </c>
      <c r="BC759" s="13">
        <f t="shared" si="1106"/>
        <v>6.3705384649976498E-7</v>
      </c>
      <c r="BD759" s="13">
        <f t="shared" si="1107"/>
        <v>8.6069094676082152E-5</v>
      </c>
      <c r="BE759" s="13">
        <f t="shared" si="1108"/>
        <v>8.2125218166620827E-5</v>
      </c>
      <c r="BF759" s="13">
        <f t="shared" si="1109"/>
        <v>3.9181029406071575E-5</v>
      </c>
      <c r="BG759" s="13">
        <f t="shared" si="1110"/>
        <v>1.246188929207129E-5</v>
      </c>
      <c r="BH759" s="13">
        <f t="shared" si="1111"/>
        <v>2.9727144822752329E-6</v>
      </c>
      <c r="BI759" s="13">
        <f t="shared" si="1112"/>
        <v>5.6729962438368683E-7</v>
      </c>
      <c r="BJ759" s="14">
        <f t="shared" si="1113"/>
        <v>0.36455904916849491</v>
      </c>
      <c r="BK759" s="14">
        <f t="shared" si="1114"/>
        <v>0.32793002944255961</v>
      </c>
      <c r="BL759" s="14">
        <f t="shared" si="1115"/>
        <v>0.29072910917013378</v>
      </c>
      <c r="BM759" s="14">
        <f t="shared" si="1116"/>
        <v>0.27032490202461151</v>
      </c>
      <c r="BN759" s="14">
        <f t="shared" si="1117"/>
        <v>0.72958243475255669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1.3520000000000001</v>
      </c>
      <c r="F760" s="10">
        <f>VLOOKUP(B760,home!$B$2:$E$405,3,FALSE)</f>
        <v>1.2326999999999999</v>
      </c>
      <c r="G760" s="10">
        <f>VLOOKUP(C760,away!$B$2:$E$405,4,FALSE)</f>
        <v>1.4793000000000001</v>
      </c>
      <c r="H760" s="10">
        <f>VLOOKUP(A760,away!$A$2:$E$405,3,FALSE)</f>
        <v>1.1732</v>
      </c>
      <c r="I760" s="10">
        <f>VLOOKUP(C760,away!$B$2:$E$405,3,FALSE)</f>
        <v>0.55149999999999999</v>
      </c>
      <c r="J760" s="10">
        <f>VLOOKUP(B760,home!$B$2:$E$405,4,FALSE)</f>
        <v>0.85240000000000005</v>
      </c>
      <c r="K760" s="12">
        <f t="shared" si="1062"/>
        <v>2.46541676472</v>
      </c>
      <c r="L760" s="12">
        <f t="shared" si="1063"/>
        <v>0.55151967752000008</v>
      </c>
      <c r="M760" s="13">
        <f t="shared" si="1064"/>
        <v>4.8950952956402914E-2</v>
      </c>
      <c r="N760" s="13">
        <f t="shared" si="1065"/>
        <v>0.12068450006773579</v>
      </c>
      <c r="O760" s="13">
        <f t="shared" si="1066"/>
        <v>2.6997413788812031E-2</v>
      </c>
      <c r="P760" s="13">
        <f t="shared" si="1067"/>
        <v>6.655987655902007E-2</v>
      </c>
      <c r="Q760" s="13">
        <f t="shared" si="1068"/>
        <v>0.1487687948544239</v>
      </c>
      <c r="R760" s="13">
        <f t="shared" si="1069"/>
        <v>7.4448024733398061E-3</v>
      </c>
      <c r="S760" s="13">
        <f t="shared" si="1070"/>
        <v>2.2625796332798997E-2</v>
      </c>
      <c r="T760" s="13">
        <f t="shared" si="1071"/>
        <v>8.204891776315093E-2</v>
      </c>
      <c r="U760" s="13">
        <f t="shared" si="1072"/>
        <v>1.8354540827800879E-2</v>
      </c>
      <c r="V760" s="13">
        <f t="shared" si="1073"/>
        <v>3.4183200394300567E-3</v>
      </c>
      <c r="W760" s="13">
        <f t="shared" si="1074"/>
        <v>0.12225902696709573</v>
      </c>
      <c r="X760" s="13">
        <f t="shared" si="1075"/>
        <v>6.7428259126801629E-2</v>
      </c>
      <c r="Y760" s="13">
        <f t="shared" si="1076"/>
        <v>1.8594005864674315E-2</v>
      </c>
      <c r="Z760" s="13">
        <f t="shared" si="1077"/>
        <v>1.3686516864321564E-3</v>
      </c>
      <c r="AA760" s="13">
        <f t="shared" si="1078"/>
        <v>3.3742968127921389E-3</v>
      </c>
      <c r="AB760" s="13">
        <f t="shared" si="1079"/>
        <v>4.1595239656995013E-3</v>
      </c>
      <c r="AC760" s="13">
        <f t="shared" si="1080"/>
        <v>2.9049863450350934E-4</v>
      </c>
      <c r="AD760" s="13">
        <f t="shared" si="1081"/>
        <v>7.5354863680758083E-2</v>
      </c>
      <c r="AE760" s="13">
        <f t="shared" si="1082"/>
        <v>4.1559690116775273E-2</v>
      </c>
      <c r="AF760" s="13">
        <f t="shared" si="1083"/>
        <v>1.1460493445517512E-2</v>
      </c>
      <c r="AG760" s="13">
        <f t="shared" si="1084"/>
        <v>2.1068958830972981E-3</v>
      </c>
      <c r="AH760" s="13">
        <f t="shared" si="1085"/>
        <v>1.8870958418456675E-4</v>
      </c>
      <c r="AI760" s="13">
        <f t="shared" si="1086"/>
        <v>4.6524777251197107E-4</v>
      </c>
      <c r="AJ760" s="13">
        <f t="shared" si="1087"/>
        <v>5.7351482904982511E-4</v>
      </c>
      <c r="AK760" s="13">
        <f t="shared" si="1088"/>
        <v>4.7131769145165463E-4</v>
      </c>
      <c r="AL760" s="13">
        <f t="shared" si="1089"/>
        <v>1.5799940213902081E-5</v>
      </c>
      <c r="AM760" s="13">
        <f t="shared" si="1090"/>
        <v>3.7156228844346259E-2</v>
      </c>
      <c r="AN760" s="13">
        <f t="shared" si="1091"/>
        <v>2.0492391350093175E-2</v>
      </c>
      <c r="AO760" s="13">
        <f t="shared" si="1092"/>
        <v>5.6509785345085122E-3</v>
      </c>
      <c r="AP760" s="13">
        <f t="shared" si="1093"/>
        <v>1.0388752863415259E-3</v>
      </c>
      <c r="AQ760" s="13">
        <f t="shared" si="1094"/>
        <v>1.43240040726644E-4</v>
      </c>
      <c r="AR760" s="13">
        <f t="shared" si="1095"/>
        <v>2.081540980288112E-5</v>
      </c>
      <c r="AS760" s="13">
        <f t="shared" si="1096"/>
        <v>5.1318660292540146E-5</v>
      </c>
      <c r="AT760" s="13">
        <f t="shared" si="1097"/>
        <v>6.3260942714099533E-5</v>
      </c>
      <c r="AU760" s="13">
        <f t="shared" si="1098"/>
        <v>5.1988196239777511E-5</v>
      </c>
      <c r="AV760" s="13">
        <f t="shared" si="1099"/>
        <v>3.2043142644275181E-5</v>
      </c>
      <c r="AW760" s="13">
        <f t="shared" si="1100"/>
        <v>5.9676631333285847E-7</v>
      </c>
      <c r="AX760" s="13">
        <f t="shared" si="1101"/>
        <v>1.5267598251104016E-2</v>
      </c>
      <c r="AY760" s="13">
        <f t="shared" si="1102"/>
        <v>8.4203808639538042E-3</v>
      </c>
      <c r="AZ760" s="13">
        <f t="shared" si="1103"/>
        <v>2.3220028693416907E-3</v>
      </c>
      <c r="BA760" s="13">
        <f t="shared" si="1104"/>
        <v>4.2687675789994807E-4</v>
      </c>
      <c r="BB760" s="13">
        <f t="shared" si="1105"/>
        <v>5.8857732964440616E-5</v>
      </c>
      <c r="BC760" s="13">
        <f t="shared" si="1106"/>
        <v>6.4922395808213156E-6</v>
      </c>
      <c r="BD760" s="13">
        <f t="shared" si="1107"/>
        <v>1.9133513503219395E-6</v>
      </c>
      <c r="BE760" s="13">
        <f t="shared" si="1108"/>
        <v>4.71720849588336E-6</v>
      </c>
      <c r="BF760" s="13">
        <f t="shared" si="1109"/>
        <v>5.8149424542152261E-6</v>
      </c>
      <c r="BG760" s="13">
        <f t="shared" si="1110"/>
        <v>4.7787522041680934E-6</v>
      </c>
      <c r="BH760" s="13">
        <f t="shared" si="1111"/>
        <v>2.9454039496496671E-6</v>
      </c>
      <c r="BI760" s="13">
        <f t="shared" si="1112"/>
        <v>1.4523296552677587E-6</v>
      </c>
      <c r="BJ760" s="14">
        <f t="shared" si="1113"/>
        <v>0.78124937054089116</v>
      </c>
      <c r="BK760" s="14">
        <f t="shared" si="1114"/>
        <v>0.15028162532632322</v>
      </c>
      <c r="BL760" s="14">
        <f t="shared" si="1115"/>
        <v>6.2270416085445444E-2</v>
      </c>
      <c r="BM760" s="14">
        <f t="shared" si="1116"/>
        <v>0.5673439388417173</v>
      </c>
      <c r="BN760" s="14">
        <f t="shared" si="1117"/>
        <v>0.41940634069973454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1.3520000000000001</v>
      </c>
      <c r="F761" s="10">
        <f>VLOOKUP(B761,home!$B$2:$E$405,3,FALSE)</f>
        <v>0.87019999999999997</v>
      </c>
      <c r="G761" s="10">
        <f>VLOOKUP(C761,away!$B$2:$E$405,4,FALSE)</f>
        <v>0.98619999999999997</v>
      </c>
      <c r="H761" s="10">
        <f>VLOOKUP(A761,away!$A$2:$E$405,3,FALSE)</f>
        <v>1.1732</v>
      </c>
      <c r="I761" s="10">
        <f>VLOOKUP(C761,away!$B$2:$E$405,3,FALSE)</f>
        <v>0.94710000000000005</v>
      </c>
      <c r="J761" s="10">
        <f>VLOOKUP(B761,home!$B$2:$E$405,4,FALSE)</f>
        <v>1.454</v>
      </c>
      <c r="K761" s="12">
        <f t="shared" si="1062"/>
        <v>1.1602745564799999</v>
      </c>
      <c r="L761" s="12">
        <f t="shared" si="1063"/>
        <v>1.61559424488</v>
      </c>
      <c r="M761" s="13">
        <f t="shared" si="1064"/>
        <v>6.2295330903902157E-2</v>
      </c>
      <c r="N761" s="13">
        <f t="shared" si="1065"/>
        <v>7.2279687435299902E-2</v>
      </c>
      <c r="O761" s="13">
        <f t="shared" si="1066"/>
        <v>0.10064397809123954</v>
      </c>
      <c r="P761" s="13">
        <f t="shared" si="1067"/>
        <v>0.11677464704219577</v>
      </c>
      <c r="Q761" s="13">
        <f t="shared" si="1068"/>
        <v>4.1932141140752818E-2</v>
      </c>
      <c r="R761" s="13">
        <f t="shared" si="1069"/>
        <v>8.1299915893017702E-2</v>
      </c>
      <c r="S761" s="13">
        <f t="shared" si="1070"/>
        <v>5.4724479322796379E-2</v>
      </c>
      <c r="T761" s="13">
        <f t="shared" si="1071"/>
        <v>6.7745325902496142E-2</v>
      </c>
      <c r="U761" s="13">
        <f t="shared" si="1072"/>
        <v>9.4330223854632397E-2</v>
      </c>
      <c r="V761" s="13">
        <f t="shared" si="1073"/>
        <v>1.1398092967023443E-2</v>
      </c>
      <c r="W761" s="13">
        <f t="shared" si="1074"/>
        <v>1.6217598821447909E-2</v>
      </c>
      <c r="X761" s="13">
        <f t="shared" si="1075"/>
        <v>2.6201059321703912E-2</v>
      </c>
      <c r="Y761" s="13">
        <f t="shared" si="1076"/>
        <v>2.1165140324952161E-2</v>
      </c>
      <c r="Z761" s="13">
        <f t="shared" si="1077"/>
        <v>4.3782558741995825E-2</v>
      </c>
      <c r="AA761" s="13">
        <f t="shared" si="1078"/>
        <v>5.0799788925928742E-2</v>
      </c>
      <c r="AB761" s="13">
        <f t="shared" si="1079"/>
        <v>2.9470851282654802E-2</v>
      </c>
      <c r="AC761" s="13">
        <f t="shared" si="1080"/>
        <v>1.3353812635969581E-3</v>
      </c>
      <c r="AD761" s="13">
        <f t="shared" si="1081"/>
        <v>4.7042168199315088E-3</v>
      </c>
      <c r="AE761" s="13">
        <f t="shared" si="1082"/>
        <v>7.6001056209490407E-3</v>
      </c>
      <c r="AF761" s="13">
        <f t="shared" si="1083"/>
        <v>6.1393434508427045E-3</v>
      </c>
      <c r="AG761" s="13">
        <f t="shared" si="1084"/>
        <v>3.3062293155077314E-3</v>
      </c>
      <c r="AH761" s="13">
        <f t="shared" si="1085"/>
        <v>1.7683712482422249E-2</v>
      </c>
      <c r="AI761" s="13">
        <f t="shared" si="1086"/>
        <v>2.0517961657462308E-2</v>
      </c>
      <c r="AJ761" s="13">
        <f t="shared" si="1087"/>
        <v>1.1903234430992865E-2</v>
      </c>
      <c r="AK761" s="13">
        <f t="shared" si="1088"/>
        <v>4.6036733500325697E-3</v>
      </c>
      <c r="AL761" s="13">
        <f t="shared" si="1089"/>
        <v>1.0012864428883107E-4</v>
      </c>
      <c r="AM761" s="13">
        <f t="shared" si="1090"/>
        <v>1.0916366168663573E-3</v>
      </c>
      <c r="AN761" s="13">
        <f t="shared" si="1091"/>
        <v>1.7636418357095604E-3</v>
      </c>
      <c r="AO761" s="13">
        <f t="shared" si="1092"/>
        <v>1.4246647999009822E-3</v>
      </c>
      <c r="AP761" s="13">
        <f t="shared" si="1093"/>
        <v>7.6722675053438126E-4</v>
      </c>
      <c r="AQ761" s="13">
        <f t="shared" si="1094"/>
        <v>3.0988178067033249E-4</v>
      </c>
      <c r="AR761" s="13">
        <f t="shared" si="1095"/>
        <v>5.7139408229427971E-3</v>
      </c>
      <c r="AS761" s="13">
        <f t="shared" si="1096"/>
        <v>6.6297401540929184E-3</v>
      </c>
      <c r="AT761" s="13">
        <f t="shared" si="1097"/>
        <v>3.8461594084339048E-3</v>
      </c>
      <c r="AU761" s="13">
        <f t="shared" si="1098"/>
        <v>1.4875336339240091E-3</v>
      </c>
      <c r="AV761" s="13">
        <f t="shared" si="1099"/>
        <v>4.3148685683756533E-4</v>
      </c>
      <c r="AW761" s="13">
        <f t="shared" si="1100"/>
        <v>5.2137343762295933E-6</v>
      </c>
      <c r="AX761" s="13">
        <f t="shared" si="1101"/>
        <v>2.1109969857865656E-4</v>
      </c>
      <c r="AY761" s="13">
        <f t="shared" si="1102"/>
        <v>3.4105145811958023E-4</v>
      </c>
      <c r="AZ761" s="13">
        <f t="shared" si="1103"/>
        <v>2.7550038647296309E-4</v>
      </c>
      <c r="BA761" s="13">
        <f t="shared" si="1104"/>
        <v>1.4836561294931169E-4</v>
      </c>
      <c r="BB761" s="13">
        <f t="shared" si="1105"/>
        <v>5.9924657604750396E-5</v>
      </c>
      <c r="BC761" s="13">
        <f t="shared" si="1106"/>
        <v>1.9362786390527842E-5</v>
      </c>
      <c r="BD761" s="13">
        <f t="shared" si="1107"/>
        <v>1.5385683181885451E-3</v>
      </c>
      <c r="BE761" s="13">
        <f t="shared" si="1108"/>
        <v>1.7851616730003934E-3</v>
      </c>
      <c r="BF761" s="13">
        <f t="shared" si="1109"/>
        <v>1.0356388341928133E-3</v>
      </c>
      <c r="BG761" s="13">
        <f t="shared" si="1110"/>
        <v>4.0054179633884347E-4</v>
      </c>
      <c r="BH761" s="13">
        <f t="shared" si="1111"/>
        <v>1.1618461377468847E-4</v>
      </c>
      <c r="BI761" s="13">
        <f t="shared" si="1112"/>
        <v>2.6961210243445349E-5</v>
      </c>
      <c r="BJ761" s="14">
        <f t="shared" si="1113"/>
        <v>0.2737032045376811</v>
      </c>
      <c r="BK761" s="14">
        <f t="shared" si="1114"/>
        <v>0.24696911160192309</v>
      </c>
      <c r="BL761" s="14">
        <f t="shared" si="1115"/>
        <v>0.43426525729035309</v>
      </c>
      <c r="BM761" s="14">
        <f t="shared" si="1116"/>
        <v>0.52315859394180175</v>
      </c>
      <c r="BN761" s="14">
        <f t="shared" si="1117"/>
        <v>0.47522570050640789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1.3520000000000001</v>
      </c>
      <c r="F762" s="10">
        <f>VLOOKUP(B762,home!$B$2:$E$405,3,FALSE)</f>
        <v>0.78320000000000001</v>
      </c>
      <c r="G762" s="10">
        <f>VLOOKUP(C762,away!$B$2:$E$405,4,FALSE)</f>
        <v>0.61639999999999995</v>
      </c>
      <c r="H762" s="10">
        <f>VLOOKUP(A762,away!$A$2:$E$405,3,FALSE)</f>
        <v>1.1732</v>
      </c>
      <c r="I762" s="10">
        <f>VLOOKUP(C762,away!$B$2:$E$405,3,FALSE)</f>
        <v>1.2786</v>
      </c>
      <c r="J762" s="10">
        <f>VLOOKUP(B762,home!$B$2:$E$405,4,FALSE)</f>
        <v>1.1031</v>
      </c>
      <c r="K762" s="12">
        <f t="shared" si="1062"/>
        <v>0.65269757695999997</v>
      </c>
      <c r="L762" s="12">
        <f t="shared" si="1063"/>
        <v>1.654709037912</v>
      </c>
      <c r="M762" s="13">
        <f t="shared" si="1064"/>
        <v>9.9519008300010633E-2</v>
      </c>
      <c r="N762" s="13">
        <f t="shared" si="1065"/>
        <v>6.495581557887907E-2</v>
      </c>
      <c r="O762" s="13">
        <f t="shared" si="1066"/>
        <v>0.16467500247806691</v>
      </c>
      <c r="P762" s="13">
        <f t="shared" si="1067"/>
        <v>0.10748297510331627</v>
      </c>
      <c r="Q762" s="13">
        <f t="shared" si="1068"/>
        <v>2.1198251718897491E-2</v>
      </c>
      <c r="R762" s="13">
        <f t="shared" si="1069"/>
        <v>0.13624460745931918</v>
      </c>
      <c r="S762" s="13">
        <f t="shared" si="1070"/>
        <v>2.9021063750538985E-2</v>
      </c>
      <c r="T762" s="13">
        <f t="shared" si="1071"/>
        <v>3.5076938707193264E-2</v>
      </c>
      <c r="U762" s="13">
        <f t="shared" si="1072"/>
        <v>8.8926525162563982E-2</v>
      </c>
      <c r="V762" s="13">
        <f t="shared" si="1073"/>
        <v>3.482606908585705E-3</v>
      </c>
      <c r="W762" s="13">
        <f t="shared" si="1074"/>
        <v>4.6120158442375155E-3</v>
      </c>
      <c r="X762" s="13">
        <f t="shared" si="1075"/>
        <v>7.6315443004531585E-3</v>
      </c>
      <c r="Y762" s="13">
        <f t="shared" si="1076"/>
        <v>6.3139926635928283E-3</v>
      </c>
      <c r="Z762" s="13">
        <f t="shared" si="1077"/>
        <v>7.5148394443236052E-2</v>
      </c>
      <c r="AA762" s="13">
        <f t="shared" si="1078"/>
        <v>4.9049174965534501E-2</v>
      </c>
      <c r="AB762" s="13">
        <f t="shared" si="1079"/>
        <v>1.6007138825945729E-2</v>
      </c>
      <c r="AC762" s="13">
        <f t="shared" si="1080"/>
        <v>2.3508131640146324E-4</v>
      </c>
      <c r="AD762" s="13">
        <f t="shared" si="1081"/>
        <v>7.5256289160873869E-4</v>
      </c>
      <c r="AE762" s="13">
        <f t="shared" si="1082"/>
        <v>1.2452726183421687E-3</v>
      </c>
      <c r="AF762" s="13">
        <f t="shared" si="1083"/>
        <v>1.0302819281175638E-3</v>
      </c>
      <c r="AG762" s="13">
        <f t="shared" si="1084"/>
        <v>5.6827227268451135E-4</v>
      </c>
      <c r="AH762" s="13">
        <f t="shared" si="1085"/>
        <v>3.1087181867449635E-2</v>
      </c>
      <c r="AI762" s="13">
        <f t="shared" si="1086"/>
        <v>2.0290528279399225E-2</v>
      </c>
      <c r="AJ762" s="13">
        <f t="shared" si="1087"/>
        <v>6.621789321601115E-3</v>
      </c>
      <c r="AK762" s="13">
        <f t="shared" si="1088"/>
        <v>1.4406752817828833E-3</v>
      </c>
      <c r="AL762" s="13">
        <f t="shared" si="1089"/>
        <v>1.0155743996910631E-5</v>
      </c>
      <c r="AM762" s="13">
        <f t="shared" si="1090"/>
        <v>9.8239195172606977E-5</v>
      </c>
      <c r="AN762" s="13">
        <f t="shared" si="1091"/>
        <v>1.6255728412931369E-4</v>
      </c>
      <c r="AO762" s="13">
        <f t="shared" si="1092"/>
        <v>1.3449250361360215E-4</v>
      </c>
      <c r="AP762" s="13">
        <f t="shared" si="1093"/>
        <v>7.4181987086946604E-5</v>
      </c>
      <c r="AQ762" s="13">
        <f t="shared" si="1094"/>
        <v>3.068740112076044E-5</v>
      </c>
      <c r="AR762" s="13">
        <f t="shared" si="1095"/>
        <v>1.0288048159856594E-2</v>
      </c>
      <c r="AS762" s="13">
        <f t="shared" si="1096"/>
        <v>6.7149841055861859E-3</v>
      </c>
      <c r="AT762" s="13">
        <f t="shared" si="1097"/>
        <v>2.1914269275205081E-3</v>
      </c>
      <c r="AU762" s="13">
        <f t="shared" si="1098"/>
        <v>4.7677968189251097E-4</v>
      </c>
      <c r="AV762" s="13">
        <f t="shared" si="1099"/>
        <v>7.7798235778750368E-5</v>
      </c>
      <c r="AW762" s="13">
        <f t="shared" si="1100"/>
        <v>3.0467925391614823E-7</v>
      </c>
      <c r="AX762" s="13">
        <f t="shared" si="1101"/>
        <v>1.0686747441943514E-5</v>
      </c>
      <c r="AY762" s="13">
        <f t="shared" si="1102"/>
        <v>1.7683457578066878E-5</v>
      </c>
      <c r="AZ762" s="13">
        <f t="shared" si="1103"/>
        <v>1.4630488537980358E-5</v>
      </c>
      <c r="BA762" s="13">
        <f t="shared" si="1104"/>
        <v>8.0697338709546742E-6</v>
      </c>
      <c r="BB762" s="13">
        <f t="shared" si="1105"/>
        <v>3.3382653924533199E-6</v>
      </c>
      <c r="BC762" s="13">
        <f t="shared" si="1106"/>
        <v>1.1047715831682719E-6</v>
      </c>
      <c r="BD762" s="13">
        <f t="shared" si="1107"/>
        <v>2.8372877120981061E-3</v>
      </c>
      <c r="BE762" s="13">
        <f t="shared" si="1108"/>
        <v>1.851890814824816E-3</v>
      </c>
      <c r="BF762" s="13">
        <f t="shared" si="1109"/>
        <v>6.0436232381531863E-4</v>
      </c>
      <c r="BG762" s="13">
        <f t="shared" si="1110"/>
        <v>1.3148860812005778E-4</v>
      </c>
      <c r="BH762" s="13">
        <f t="shared" si="1111"/>
        <v>2.1455573979451171E-5</v>
      </c>
      <c r="BI762" s="13">
        <f t="shared" si="1112"/>
        <v>2.8008002297347611E-6</v>
      </c>
      <c r="BJ762" s="14">
        <f t="shared" si="1113"/>
        <v>0.14394062035953414</v>
      </c>
      <c r="BK762" s="14">
        <f t="shared" si="1114"/>
        <v>0.23976857458042802</v>
      </c>
      <c r="BL762" s="14">
        <f t="shared" si="1115"/>
        <v>0.53954094658536533</v>
      </c>
      <c r="BM762" s="14">
        <f t="shared" si="1116"/>
        <v>0.40430549655174985</v>
      </c>
      <c r="BN762" s="14">
        <f t="shared" si="1117"/>
        <v>0.5940756606384896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1.3193999999999999</v>
      </c>
      <c r="F763" s="10">
        <f>VLOOKUP(B763,home!$B$2:$E$405,3,FALSE)</f>
        <v>0.68899999999999995</v>
      </c>
      <c r="G763" s="10">
        <f>VLOOKUP(C763,away!$B$2:$E$405,4,FALSE)</f>
        <v>0.98529999999999995</v>
      </c>
      <c r="H763" s="10">
        <f>VLOOKUP(A763,away!$A$2:$E$405,3,FALSE)</f>
        <v>1.0076000000000001</v>
      </c>
      <c r="I763" s="10">
        <f>VLOOKUP(C763,away!$B$2:$E$405,3,FALSE)</f>
        <v>0.89319999999999999</v>
      </c>
      <c r="J763" s="10">
        <f>VLOOKUP(B763,home!$B$2:$E$405,4,FALSE)</f>
        <v>0.9022</v>
      </c>
      <c r="K763" s="12">
        <f t="shared" si="1062"/>
        <v>0.89570332097999983</v>
      </c>
      <c r="L763" s="12">
        <f t="shared" si="1063"/>
        <v>0.81196946230400002</v>
      </c>
      <c r="M763" s="13">
        <f t="shared" si="1064"/>
        <v>0.1812871966721423</v>
      </c>
      <c r="N763" s="13">
        <f t="shared" si="1065"/>
        <v>0.16237954411039221</v>
      </c>
      <c r="O763" s="13">
        <f t="shared" si="1066"/>
        <v>0.14719966760447889</v>
      </c>
      <c r="P763" s="13">
        <f t="shared" si="1067"/>
        <v>0.1318472311204838</v>
      </c>
      <c r="Q763" s="13">
        <f t="shared" si="1068"/>
        <v>7.2721948459448335E-2</v>
      </c>
      <c r="R763" s="13">
        <f t="shared" si="1069"/>
        <v>5.9760817478068121E-2</v>
      </c>
      <c r="S763" s="13">
        <f t="shared" si="1070"/>
        <v>2.3972586968698986E-2</v>
      </c>
      <c r="T763" s="13">
        <f t="shared" si="1071"/>
        <v>5.9048001388317464E-2</v>
      </c>
      <c r="U763" s="13">
        <f t="shared" si="1072"/>
        <v>5.3527962679585227E-2</v>
      </c>
      <c r="V763" s="13">
        <f t="shared" si="1073"/>
        <v>1.9372080891160118E-3</v>
      </c>
      <c r="W763" s="13">
        <f t="shared" si="1074"/>
        <v>2.1712430247754756E-2</v>
      </c>
      <c r="X763" s="13">
        <f t="shared" si="1075"/>
        <v>1.7629830313582534E-2</v>
      </c>
      <c r="Y763" s="13">
        <f t="shared" si="1076"/>
        <v>7.1574419201151842E-3</v>
      </c>
      <c r="Z763" s="13">
        <f t="shared" si="1077"/>
        <v>1.6174652944838153E-2</v>
      </c>
      <c r="AA763" s="13">
        <f t="shared" si="1078"/>
        <v>1.4487690358390464E-2</v>
      </c>
      <c r="AB763" s="13">
        <f t="shared" si="1079"/>
        <v>6.4883361836701311E-3</v>
      </c>
      <c r="AC763" s="13">
        <f t="shared" si="1080"/>
        <v>8.8056246987779647E-5</v>
      </c>
      <c r="AD763" s="13">
        <f t="shared" si="1081"/>
        <v>4.8619739698651321E-3</v>
      </c>
      <c r="AE763" s="13">
        <f t="shared" si="1082"/>
        <v>3.9477743900474356E-3</v>
      </c>
      <c r="AF763" s="13">
        <f t="shared" si="1083"/>
        <v>1.6027361243921589E-3</v>
      </c>
      <c r="AG763" s="13">
        <f t="shared" si="1084"/>
        <v>4.3379092971263271E-4</v>
      </c>
      <c r="AH763" s="13">
        <f t="shared" si="1085"/>
        <v>3.2833310636435106E-3</v>
      </c>
      <c r="AI763" s="13">
        <f t="shared" si="1086"/>
        <v>2.9408905375822871E-3</v>
      </c>
      <c r="AJ763" s="13">
        <f t="shared" si="1087"/>
        <v>1.3170827105755559E-3</v>
      </c>
      <c r="AK763" s="13">
        <f t="shared" si="1088"/>
        <v>3.932384526226218E-4</v>
      </c>
      <c r="AL763" s="13">
        <f t="shared" si="1089"/>
        <v>2.5616750793927991E-6</v>
      </c>
      <c r="AM763" s="13">
        <f t="shared" si="1090"/>
        <v>8.7097724626530285E-4</v>
      </c>
      <c r="AN763" s="13">
        <f t="shared" si="1091"/>
        <v>7.0720692632905648E-4</v>
      </c>
      <c r="AO763" s="13">
        <f t="shared" si="1092"/>
        <v>2.8711521385453429E-4</v>
      </c>
      <c r="AP763" s="13">
        <f t="shared" si="1093"/>
        <v>7.7709595270921393E-5</v>
      </c>
      <c r="AQ763" s="13">
        <f t="shared" si="1094"/>
        <v>1.5774454571997873E-5</v>
      </c>
      <c r="AR763" s="13">
        <f t="shared" si="1095"/>
        <v>5.331929116625286E-4</v>
      </c>
      <c r="AS763" s="13">
        <f t="shared" si="1096"/>
        <v>4.7758266169912252E-4</v>
      </c>
      <c r="AT763" s="13">
        <f t="shared" si="1097"/>
        <v>2.1388618806318589E-4</v>
      </c>
      <c r="AU763" s="13">
        <f t="shared" si="1098"/>
        <v>6.3859522986649484E-5</v>
      </c>
      <c r="AV763" s="13">
        <f t="shared" si="1099"/>
        <v>1.429979670383514E-5</v>
      </c>
      <c r="AW763" s="13">
        <f t="shared" si="1100"/>
        <v>5.1751795623540349E-8</v>
      </c>
      <c r="AX763" s="13">
        <f t="shared" si="1101"/>
        <v>1.3002286866297443E-4</v>
      </c>
      <c r="AY763" s="13">
        <f t="shared" si="1102"/>
        <v>1.0557459875549896E-4</v>
      </c>
      <c r="AZ763" s="13">
        <f t="shared" si="1103"/>
        <v>4.2861675092231515E-5</v>
      </c>
      <c r="BA763" s="13">
        <f t="shared" si="1104"/>
        <v>1.1600790426029324E-5</v>
      </c>
      <c r="BB763" s="13">
        <f t="shared" si="1105"/>
        <v>2.3548718911311053E-6</v>
      </c>
      <c r="BC763" s="13">
        <f t="shared" si="1106"/>
        <v>3.8241681264730563E-7</v>
      </c>
      <c r="BD763" s="13">
        <f t="shared" si="1107"/>
        <v>7.2156060297821225E-5</v>
      </c>
      <c r="BE763" s="13">
        <f t="shared" si="1108"/>
        <v>6.463042283759157E-5</v>
      </c>
      <c r="BF763" s="13">
        <f t="shared" si="1109"/>
        <v>2.8944842185986198E-5</v>
      </c>
      <c r="BG763" s="13">
        <f t="shared" si="1110"/>
        <v>8.6419970904099468E-6</v>
      </c>
      <c r="BH763" s="13">
        <f t="shared" si="1111"/>
        <v>1.9351663734449206E-6</v>
      </c>
      <c r="BI763" s="13">
        <f t="shared" si="1112"/>
        <v>3.4666698946868774E-7</v>
      </c>
      <c r="BJ763" s="14">
        <f t="shared" si="1113"/>
        <v>0.35374705251156019</v>
      </c>
      <c r="BK763" s="14">
        <f t="shared" si="1114"/>
        <v>0.33924041537126376</v>
      </c>
      <c r="BL763" s="14">
        <f t="shared" si="1115"/>
        <v>0.29087849330550675</v>
      </c>
      <c r="BM763" s="14">
        <f t="shared" si="1116"/>
        <v>0.2447386858411954</v>
      </c>
      <c r="BN763" s="14">
        <f t="shared" si="1117"/>
        <v>0.75519640544501376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1.3193999999999999</v>
      </c>
      <c r="F764" s="10">
        <f>VLOOKUP(B764,home!$B$2:$E$405,3,FALSE)</f>
        <v>0.90949999999999998</v>
      </c>
      <c r="G764" s="10">
        <f>VLOOKUP(C764,away!$B$2:$E$405,4,FALSE)</f>
        <v>1.44</v>
      </c>
      <c r="H764" s="10">
        <f>VLOOKUP(A764,away!$A$2:$E$405,3,FALSE)</f>
        <v>1.0076000000000001</v>
      </c>
      <c r="I764" s="10">
        <f>VLOOKUP(C764,away!$B$2:$E$405,3,FALSE)</f>
        <v>0.19850000000000001</v>
      </c>
      <c r="J764" s="10">
        <f>VLOOKUP(B764,home!$B$2:$E$405,4,FALSE)</f>
        <v>1.0916999999999999</v>
      </c>
      <c r="K764" s="12">
        <f t="shared" si="1062"/>
        <v>1.7279917919999999</v>
      </c>
      <c r="L764" s="12">
        <f t="shared" si="1063"/>
        <v>0.21834938862</v>
      </c>
      <c r="M764" s="13">
        <f t="shared" si="1064"/>
        <v>0.14279558018801042</v>
      </c>
      <c r="N764" s="13">
        <f t="shared" si="1065"/>
        <v>0.24674959049875975</v>
      </c>
      <c r="O764" s="13">
        <f t="shared" si="1066"/>
        <v>3.1179327631690259E-2</v>
      </c>
      <c r="P764" s="13">
        <f t="shared" si="1067"/>
        <v>5.3877622227639546E-2</v>
      </c>
      <c r="Q764" s="13">
        <f t="shared" si="1068"/>
        <v>0.21319063353060907</v>
      </c>
      <c r="R764" s="13">
        <f t="shared" si="1069"/>
        <v>3.4039935629811193E-3</v>
      </c>
      <c r="S764" s="13">
        <f t="shared" si="1070"/>
        <v>5.082086877412976E-3</v>
      </c>
      <c r="T764" s="13">
        <f t="shared" si="1071"/>
        <v>4.6550044490918957E-2</v>
      </c>
      <c r="U764" s="13">
        <f t="shared" si="1072"/>
        <v>5.8820729368522073E-3</v>
      </c>
      <c r="V764" s="13">
        <f t="shared" si="1073"/>
        <v>2.1305573599904169E-4</v>
      </c>
      <c r="W764" s="13">
        <f t="shared" si="1074"/>
        <v>0.12279722162405746</v>
      </c>
      <c r="X764" s="13">
        <f t="shared" si="1075"/>
        <v>2.6812698265847586E-2</v>
      </c>
      <c r="Y764" s="13">
        <f t="shared" si="1076"/>
        <v>2.9272681368001769E-3</v>
      </c>
      <c r="Z764" s="13">
        <f t="shared" si="1077"/>
        <v>2.4775330444778092E-4</v>
      </c>
      <c r="AA764" s="13">
        <f t="shared" si="1078"/>
        <v>4.281156765266424E-4</v>
      </c>
      <c r="AB764" s="13">
        <f t="shared" si="1079"/>
        <v>3.6989018753228267E-4</v>
      </c>
      <c r="AC764" s="13">
        <f t="shared" si="1080"/>
        <v>5.0241998222539706E-6</v>
      </c>
      <c r="AD764" s="13">
        <f t="shared" si="1081"/>
        <v>5.3048147761694052E-2</v>
      </c>
      <c r="AE764" s="13">
        <f t="shared" si="1082"/>
        <v>1.1583030631189317E-2</v>
      </c>
      <c r="AF764" s="13">
        <f t="shared" si="1083"/>
        <v>1.2645738283434598E-3</v>
      </c>
      <c r="AG764" s="13">
        <f t="shared" si="1084"/>
        <v>9.2039640761215738E-5</v>
      </c>
      <c r="AH764" s="13">
        <f t="shared" si="1085"/>
        <v>1.3524195638689418E-5</v>
      </c>
      <c r="AI764" s="13">
        <f t="shared" si="1086"/>
        <v>2.3369699057057506E-5</v>
      </c>
      <c r="AJ764" s="13">
        <f t="shared" si="1087"/>
        <v>2.0191324076052761E-5</v>
      </c>
      <c r="AK764" s="13">
        <f t="shared" si="1088"/>
        <v>1.1630147424343716E-5</v>
      </c>
      <c r="AL764" s="13">
        <f t="shared" si="1089"/>
        <v>7.5826419743011469E-8</v>
      </c>
      <c r="AM764" s="13">
        <f t="shared" si="1090"/>
        <v>1.8333352782602085E-2</v>
      </c>
      <c r="AN764" s="13">
        <f t="shared" si="1091"/>
        <v>4.0030763714359405E-3</v>
      </c>
      <c r="AO764" s="13">
        <f t="shared" si="1092"/>
        <v>4.3703463915110275E-4</v>
      </c>
      <c r="AP764" s="13">
        <f t="shared" si="1093"/>
        <v>3.1808748754801865E-5</v>
      </c>
      <c r="AQ764" s="13">
        <f t="shared" si="1094"/>
        <v>1.7363552108445428E-6</v>
      </c>
      <c r="AR764" s="13">
        <f t="shared" si="1095"/>
        <v>5.9059996985702137E-7</v>
      </c>
      <c r="AS764" s="13">
        <f t="shared" si="1096"/>
        <v>1.0205519002683801E-6</v>
      </c>
      <c r="AT764" s="13">
        <f t="shared" si="1097"/>
        <v>8.817526534868818E-7</v>
      </c>
      <c r="AU764" s="13">
        <f t="shared" si="1098"/>
        <v>5.0788711593318392E-7</v>
      </c>
      <c r="AV764" s="13">
        <f t="shared" si="1099"/>
        <v>2.1940619189877354E-7</v>
      </c>
      <c r="AW764" s="13">
        <f t="shared" si="1100"/>
        <v>7.9471553990549638E-10</v>
      </c>
      <c r="AX764" s="13">
        <f t="shared" si="1101"/>
        <v>5.2799805213627959E-3</v>
      </c>
      <c r="AY764" s="13">
        <f t="shared" si="1102"/>
        <v>1.1528805187650752E-3</v>
      </c>
      <c r="AZ764" s="13">
        <f t="shared" si="1103"/>
        <v>1.2586537821213128E-4</v>
      </c>
      <c r="BA764" s="13">
        <f t="shared" si="1104"/>
        <v>9.160876127014642E-6</v>
      </c>
      <c r="BB764" s="13">
        <f t="shared" si="1105"/>
        <v>5.0006792538930004E-7</v>
      </c>
      <c r="BC764" s="13">
        <f t="shared" si="1106"/>
        <v>2.18379051554451E-8</v>
      </c>
      <c r="BD764" s="13">
        <f t="shared" si="1107"/>
        <v>2.1492857056211816E-8</v>
      </c>
      <c r="BE764" s="13">
        <f t="shared" si="1108"/>
        <v>3.7139480579763288E-8</v>
      </c>
      <c r="BF764" s="13">
        <f t="shared" si="1109"/>
        <v>3.2088358800487187E-8</v>
      </c>
      <c r="BG764" s="13">
        <f t="shared" si="1110"/>
        <v>1.848280687533094E-8</v>
      </c>
      <c r="BH764" s="13">
        <f t="shared" si="1111"/>
        <v>7.9845346434232571E-9</v>
      </c>
      <c r="BI764" s="13">
        <f t="shared" si="1112"/>
        <v>2.7594420653550054E-9</v>
      </c>
      <c r="BJ764" s="14">
        <f t="shared" si="1113"/>
        <v>0.75439066650643327</v>
      </c>
      <c r="BK764" s="14">
        <f t="shared" si="1114"/>
        <v>0.20312632557406907</v>
      </c>
      <c r="BL764" s="14">
        <f t="shared" si="1115"/>
        <v>4.133545550709012E-2</v>
      </c>
      <c r="BM764" s="14">
        <f t="shared" si="1116"/>
        <v>0.3067505735283006</v>
      </c>
      <c r="BN764" s="14">
        <f t="shared" si="1117"/>
        <v>0.69119674763969019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1.3193999999999999</v>
      </c>
      <c r="F765" s="10">
        <f>VLOOKUP(B765,home!$B$2:$E$405,3,FALSE)</f>
        <v>0.90949999999999998</v>
      </c>
      <c r="G765" s="10">
        <f>VLOOKUP(C765,away!$B$2:$E$405,4,FALSE)</f>
        <v>1.0105999999999999</v>
      </c>
      <c r="H765" s="10">
        <f>VLOOKUP(A765,away!$A$2:$E$405,3,FALSE)</f>
        <v>1.0076000000000001</v>
      </c>
      <c r="I765" s="10">
        <f>VLOOKUP(C765,away!$B$2:$E$405,3,FALSE)</f>
        <v>0.66159999999999997</v>
      </c>
      <c r="J765" s="10">
        <f>VLOOKUP(B765,home!$B$2:$E$405,4,FALSE)</f>
        <v>0.69469999999999998</v>
      </c>
      <c r="K765" s="12">
        <f t="shared" si="1062"/>
        <v>1.2127142395799999</v>
      </c>
      <c r="L765" s="12">
        <f t="shared" si="1063"/>
        <v>0.46310658275200001</v>
      </c>
      <c r="M765" s="13">
        <f t="shared" si="1064"/>
        <v>0.18715449582738855</v>
      </c>
      <c r="N765" s="13">
        <f t="shared" si="1065"/>
        <v>0.22696492209128977</v>
      </c>
      <c r="O765" s="13">
        <f t="shared" si="1066"/>
        <v>8.6672479009295339E-2</v>
      </c>
      <c r="P765" s="13">
        <f t="shared" si="1067"/>
        <v>0.1051089494742711</v>
      </c>
      <c r="Q765" s="13">
        <f t="shared" si="1068"/>
        <v>0.1376217964526362</v>
      </c>
      <c r="R765" s="13">
        <f t="shared" si="1069"/>
        <v>2.0069297786319606E-2</v>
      </c>
      <c r="S765" s="13">
        <f t="shared" si="1070"/>
        <v>1.4757715558399248E-2</v>
      </c>
      <c r="T765" s="13">
        <f t="shared" si="1071"/>
        <v>6.3733559867371656E-2</v>
      </c>
      <c r="U765" s="13">
        <f t="shared" si="1072"/>
        <v>2.4338323203841158E-2</v>
      </c>
      <c r="V765" s="13">
        <f t="shared" si="1073"/>
        <v>9.2090760044464626E-4</v>
      </c>
      <c r="W765" s="13">
        <f t="shared" si="1074"/>
        <v>5.563197074489741E-2</v>
      </c>
      <c r="X765" s="13">
        <f t="shared" si="1075"/>
        <v>2.5763531863428672E-2</v>
      </c>
      <c r="Y765" s="13">
        <f t="shared" si="1076"/>
        <v>5.9656306004473589E-3</v>
      </c>
      <c r="Z765" s="13">
        <f t="shared" si="1077"/>
        <v>3.0980746386849176E-3</v>
      </c>
      <c r="AA765" s="13">
        <f t="shared" si="1078"/>
        <v>3.7570792296148627E-3</v>
      </c>
      <c r="AB765" s="13">
        <f t="shared" si="1079"/>
        <v>2.2781317404921E-3</v>
      </c>
      <c r="AC765" s="13">
        <f t="shared" si="1080"/>
        <v>3.2324774652649343E-5</v>
      </c>
      <c r="AD765" s="13">
        <f t="shared" si="1081"/>
        <v>1.6866420774558768E-2</v>
      </c>
      <c r="AE765" s="13">
        <f t="shared" si="1082"/>
        <v>7.8109504881632508E-3</v>
      </c>
      <c r="AF765" s="13">
        <f t="shared" si="1083"/>
        <v>1.8086512943091743E-3</v>
      </c>
      <c r="AG765" s="13">
        <f t="shared" si="1084"/>
        <v>2.7919944009916793E-4</v>
      </c>
      <c r="AH765" s="13">
        <f t="shared" si="1085"/>
        <v>3.586846897580023E-4</v>
      </c>
      <c r="AI765" s="13">
        <f t="shared" si="1086"/>
        <v>4.3498203078886396E-4</v>
      </c>
      <c r="AJ765" s="13">
        <f t="shared" si="1087"/>
        <v>2.6375445134954064E-4</v>
      </c>
      <c r="AK765" s="13">
        <f t="shared" si="1088"/>
        <v>1.0661959296806608E-4</v>
      </c>
      <c r="AL765" s="13">
        <f t="shared" si="1089"/>
        <v>7.2616435757249974E-7</v>
      </c>
      <c r="AM765" s="13">
        <f t="shared" si="1090"/>
        <v>4.0908297288110669E-3</v>
      </c>
      <c r="AN765" s="13">
        <f t="shared" si="1091"/>
        <v>1.8944901763299838E-3</v>
      </c>
      <c r="AO765" s="13">
        <f t="shared" si="1092"/>
        <v>4.3867543580870631E-4</v>
      </c>
      <c r="AP765" s="13">
        <f t="shared" si="1093"/>
        <v>6.7717827338204783E-5</v>
      </c>
      <c r="AQ765" s="13">
        <f t="shared" si="1094"/>
        <v>7.8401429024964948E-6</v>
      </c>
      <c r="AR765" s="13">
        <f t="shared" si="1095"/>
        <v>3.3221848191857949E-5</v>
      </c>
      <c r="AS765" s="13">
        <f t="shared" si="1096"/>
        <v>4.0288608367431204E-5</v>
      </c>
      <c r="AT765" s="13">
        <f t="shared" si="1097"/>
        <v>2.4429284530022877E-5</v>
      </c>
      <c r="AU765" s="13">
        <f t="shared" si="1098"/>
        <v>9.8752470707700501E-6</v>
      </c>
      <c r="AV765" s="13">
        <f t="shared" si="1099"/>
        <v>2.9939631855233806E-6</v>
      </c>
      <c r="AW765" s="13">
        <f t="shared" si="1100"/>
        <v>1.1328485655761181E-8</v>
      </c>
      <c r="AX765" s="13">
        <f t="shared" si="1101"/>
        <v>8.268345773043941E-4</v>
      </c>
      <c r="AY765" s="13">
        <f t="shared" si="1102"/>
        <v>3.8291253559663232E-4</v>
      </c>
      <c r="AZ765" s="13">
        <f t="shared" si="1103"/>
        <v>8.8664657926529965E-5</v>
      </c>
      <c r="BA765" s="13">
        <f t="shared" si="1104"/>
        <v>1.3687062247743443E-5</v>
      </c>
      <c r="BB765" s="13">
        <f t="shared" si="1105"/>
        <v>1.5846421563665934E-6</v>
      </c>
      <c r="BC765" s="13">
        <f t="shared" si="1106"/>
        <v>1.4677164278393869E-7</v>
      </c>
      <c r="BD765" s="13">
        <f t="shared" si="1107"/>
        <v>2.5642094314728404E-6</v>
      </c>
      <c r="BE765" s="13">
        <f t="shared" si="1108"/>
        <v>3.1096532908124497E-6</v>
      </c>
      <c r="BF765" s="13">
        <f t="shared" si="1109"/>
        <v>1.885560412962532E-6</v>
      </c>
      <c r="BG765" s="13">
        <f t="shared" si="1110"/>
        <v>7.6221532079600257E-7</v>
      </c>
      <c r="BH765" s="13">
        <f t="shared" si="1111"/>
        <v>2.3108734328883748E-7</v>
      </c>
      <c r="BI765" s="13">
        <f t="shared" si="1112"/>
        <v>5.6048582358616955E-8</v>
      </c>
      <c r="BJ765" s="14">
        <f t="shared" si="1113"/>
        <v>0.5502600171752664</v>
      </c>
      <c r="BK765" s="14">
        <f t="shared" si="1114"/>
        <v>0.30835803193511047</v>
      </c>
      <c r="BL765" s="14">
        <f t="shared" si="1115"/>
        <v>0.13839876946015486</v>
      </c>
      <c r="BM765" s="14">
        <f t="shared" si="1116"/>
        <v>0.23614005136090491</v>
      </c>
      <c r="BN765" s="14">
        <f t="shared" si="1117"/>
        <v>0.76359194064120051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1.3193999999999999</v>
      </c>
      <c r="F766" s="10">
        <f>VLOOKUP(B766,home!$B$2:$E$405,3,FALSE)</f>
        <v>1.3090999999999999</v>
      </c>
      <c r="G766" s="10">
        <f>VLOOKUP(C766,away!$B$2:$E$405,4,FALSE)</f>
        <v>1.0105999999999999</v>
      </c>
      <c r="H766" s="10">
        <f>VLOOKUP(A766,away!$A$2:$E$405,3,FALSE)</f>
        <v>1.0076000000000001</v>
      </c>
      <c r="I766" s="10">
        <f>VLOOKUP(C766,away!$B$2:$E$405,3,FALSE)</f>
        <v>0.77190000000000003</v>
      </c>
      <c r="J766" s="10">
        <f>VLOOKUP(B766,home!$B$2:$E$405,4,FALSE)</f>
        <v>1.4436</v>
      </c>
      <c r="K766" s="12">
        <f t="shared" si="1062"/>
        <v>1.7455351413239997</v>
      </c>
      <c r="L766" s="12">
        <f t="shared" si="1063"/>
        <v>1.1227836327840002</v>
      </c>
      <c r="M766" s="13">
        <f t="shared" si="1064"/>
        <v>5.6794330458525326E-2</v>
      </c>
      <c r="N766" s="13">
        <f t="shared" si="1065"/>
        <v>9.9136499643323953E-2</v>
      </c>
      <c r="O766" s="13">
        <f t="shared" si="1066"/>
        <v>6.3767744673758051E-2</v>
      </c>
      <c r="P766" s="13">
        <f t="shared" si="1067"/>
        <v>0.111308839211021</v>
      </c>
      <c r="Q766" s="13">
        <f t="shared" si="1068"/>
        <v>8.6523121957638074E-2</v>
      </c>
      <c r="R766" s="13">
        <f t="shared" si="1069"/>
        <v>3.5798690009622332E-2</v>
      </c>
      <c r="S766" s="13">
        <f t="shared" si="1070"/>
        <v>5.4537387739576448E-2</v>
      </c>
      <c r="T766" s="13">
        <f t="shared" si="1071"/>
        <v>9.7146745191409964E-2</v>
      </c>
      <c r="U766" s="13">
        <f t="shared" si="1072"/>
        <v>6.2487871425160171E-2</v>
      </c>
      <c r="V766" s="13">
        <f t="shared" si="1073"/>
        <v>1.1876172368857341E-2</v>
      </c>
      <c r="W766" s="13">
        <f t="shared" si="1074"/>
        <v>5.0343049971373156E-2</v>
      </c>
      <c r="X766" s="13">
        <f t="shared" si="1075"/>
        <v>5.6524352532284806E-2</v>
      </c>
      <c r="Y766" s="13">
        <f t="shared" si="1076"/>
        <v>3.173230893848112E-2</v>
      </c>
      <c r="Z766" s="13">
        <f t="shared" si="1077"/>
        <v>1.3398061072637347E-2</v>
      </c>
      <c r="AA766" s="13">
        <f t="shared" si="1078"/>
        <v>2.3386786427893609E-2</v>
      </c>
      <c r="AB766" s="13">
        <f t="shared" si="1079"/>
        <v>2.0411228776263741E-2</v>
      </c>
      <c r="AC766" s="13">
        <f t="shared" si="1080"/>
        <v>1.4547259272790227E-3</v>
      </c>
      <c r="AD766" s="13">
        <f t="shared" si="1081"/>
        <v>2.19688907116155E-2</v>
      </c>
      <c r="AE766" s="13">
        <f t="shared" si="1082"/>
        <v>2.4666310921422331E-2</v>
      </c>
      <c r="AF766" s="13">
        <f t="shared" si="1083"/>
        <v>1.3847465091867114E-2</v>
      </c>
      <c r="AG766" s="13">
        <f t="shared" si="1084"/>
        <v>5.182569053565394E-3</v>
      </c>
      <c r="AH766" s="13">
        <f t="shared" si="1085"/>
        <v>3.7607809208494145E-3</v>
      </c>
      <c r="AI766" s="13">
        <f t="shared" si="1086"/>
        <v>6.564575256163485E-3</v>
      </c>
      <c r="AJ766" s="13">
        <f t="shared" si="1087"/>
        <v>5.7293483987496813E-3</v>
      </c>
      <c r="AK766" s="13">
        <f t="shared" si="1088"/>
        <v>3.3335929889686524E-3</v>
      </c>
      <c r="AL766" s="13">
        <f t="shared" si="1089"/>
        <v>1.1404226656310399E-4</v>
      </c>
      <c r="AM766" s="13">
        <f t="shared" si="1090"/>
        <v>7.6694941506062469E-3</v>
      </c>
      <c r="AN766" s="13">
        <f t="shared" si="1091"/>
        <v>8.6111825040333222E-3</v>
      </c>
      <c r="AO766" s="13">
        <f t="shared" si="1092"/>
        <v>4.8342473872222784E-3</v>
      </c>
      <c r="AP766" s="13">
        <f t="shared" si="1093"/>
        <v>1.8092712810673299E-3</v>
      </c>
      <c r="AQ766" s="13">
        <f t="shared" si="1094"/>
        <v>5.0785504541213465E-4</v>
      </c>
      <c r="AR766" s="13">
        <f t="shared" si="1095"/>
        <v>8.4450865288321277E-4</v>
      </c>
      <c r="AS766" s="13">
        <f t="shared" si="1096"/>
        <v>1.4741195307598394E-3</v>
      </c>
      <c r="AT766" s="13">
        <f t="shared" si="1097"/>
        <v>1.2865637217266725E-3</v>
      </c>
      <c r="AU766" s="13">
        <f t="shared" si="1098"/>
        <v>7.4858072927549957E-4</v>
      </c>
      <c r="AV766" s="13">
        <f t="shared" si="1099"/>
        <v>3.266684922670829E-4</v>
      </c>
      <c r="AW766" s="13">
        <f t="shared" si="1100"/>
        <v>6.208518922404098E-6</v>
      </c>
      <c r="AX766" s="13">
        <f t="shared" si="1101"/>
        <v>2.2312285926770112E-3</v>
      </c>
      <c r="AY766" s="13">
        <f t="shared" si="1102"/>
        <v>2.5051869448574266E-3</v>
      </c>
      <c r="AZ766" s="13">
        <f t="shared" si="1103"/>
        <v>1.4063914493750364E-3</v>
      </c>
      <c r="BA766" s="13">
        <f t="shared" si="1104"/>
        <v>5.2635776688188599E-4</v>
      </c>
      <c r="BB766" s="13">
        <f t="shared" si="1105"/>
        <v>1.4774647141092948E-4</v>
      </c>
      <c r="BC766" s="13">
        <f t="shared" si="1106"/>
        <v>3.3177463980356168E-5</v>
      </c>
      <c r="BD766" s="13">
        <f t="shared" si="1107"/>
        <v>1.5803341553362254E-4</v>
      </c>
      <c r="BE766" s="13">
        <f t="shared" si="1108"/>
        <v>2.7585288031739617E-4</v>
      </c>
      <c r="BF766" s="13">
        <f t="shared" si="1109"/>
        <v>2.407554482147293E-4</v>
      </c>
      <c r="BG766" s="13">
        <f t="shared" si="1110"/>
        <v>1.4008236510800682E-4</v>
      </c>
      <c r="BH766" s="13">
        <f t="shared" si="1111"/>
        <v>6.1129672743951194E-5</v>
      </c>
      <c r="BI766" s="13">
        <f t="shared" si="1112"/>
        <v>2.1340798390440523E-5</v>
      </c>
      <c r="BJ766" s="14">
        <f t="shared" si="1113"/>
        <v>0.51735345307050551</v>
      </c>
      <c r="BK766" s="14">
        <f t="shared" si="1114"/>
        <v>0.2385906849166797</v>
      </c>
      <c r="BL766" s="14">
        <f t="shared" si="1115"/>
        <v>0.23081825458464963</v>
      </c>
      <c r="BM766" s="14">
        <f t="shared" si="1116"/>
        <v>0.5443322492646484</v>
      </c>
      <c r="BN766" s="14">
        <f t="shared" si="1117"/>
        <v>0.45332922595388875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1.3193999999999999</v>
      </c>
      <c r="F767" s="10">
        <f>VLOOKUP(B767,home!$B$2:$E$405,3,FALSE)</f>
        <v>0.84209999999999996</v>
      </c>
      <c r="G767" s="10">
        <f>VLOOKUP(C767,away!$B$2:$E$405,4,FALSE)</f>
        <v>1.2402</v>
      </c>
      <c r="H767" s="10">
        <f>VLOOKUP(A767,away!$A$2:$E$405,3,FALSE)</f>
        <v>1.0076000000000001</v>
      </c>
      <c r="I767" s="10">
        <f>VLOOKUP(C767,away!$B$2:$E$405,3,FALSE)</f>
        <v>0.63160000000000005</v>
      </c>
      <c r="J767" s="10">
        <f>VLOOKUP(B767,home!$B$2:$E$405,4,FALSE)</f>
        <v>0.99250000000000005</v>
      </c>
      <c r="K767" s="12">
        <f t="shared" si="1062"/>
        <v>1.3779449709479998</v>
      </c>
      <c r="L767" s="12">
        <f t="shared" si="1063"/>
        <v>0.63162715880000009</v>
      </c>
      <c r="M767" s="13">
        <f t="shared" si="1064"/>
        <v>0.13404601670340124</v>
      </c>
      <c r="N767" s="13">
        <f t="shared" si="1065"/>
        <v>0.18470803459206336</v>
      </c>
      <c r="O767" s="13">
        <f t="shared" si="1066"/>
        <v>8.4667104678826668E-2</v>
      </c>
      <c r="P767" s="13">
        <f t="shared" si="1067"/>
        <v>0.11666661109691709</v>
      </c>
      <c r="Q767" s="13">
        <f t="shared" si="1068"/>
        <v>0.12725875367991146</v>
      </c>
      <c r="R767" s="13">
        <f t="shared" si="1069"/>
        <v>2.6739021386054738E-2</v>
      </c>
      <c r="S767" s="13">
        <f t="shared" si="1070"/>
        <v>2.5385122362412457E-2</v>
      </c>
      <c r="T767" s="13">
        <f t="shared" si="1071"/>
        <v>8.0380085019271505E-2</v>
      </c>
      <c r="U767" s="13">
        <f t="shared" si="1072"/>
        <v>3.6844900046985145E-2</v>
      </c>
      <c r="V767" s="13">
        <f t="shared" si="1073"/>
        <v>2.4548752163522109E-3</v>
      </c>
      <c r="W767" s="13">
        <f t="shared" si="1074"/>
        <v>5.8451853214114766E-2</v>
      </c>
      <c r="X767" s="13">
        <f t="shared" si="1075"/>
        <v>3.6919777972225953E-2</v>
      </c>
      <c r="Y767" s="13">
        <f t="shared" si="1076"/>
        <v>1.1659767232061953E-2</v>
      </c>
      <c r="Z767" s="13">
        <f t="shared" si="1077"/>
        <v>5.6296973690553986E-3</v>
      </c>
      <c r="AA767" s="13">
        <f t="shared" si="1078"/>
        <v>7.7574131776490729E-3</v>
      </c>
      <c r="AB767" s="13">
        <f t="shared" si="1079"/>
        <v>5.3446442378536421E-3</v>
      </c>
      <c r="AC767" s="13">
        <f t="shared" si="1080"/>
        <v>1.3353715164441201E-4</v>
      </c>
      <c r="AD767" s="13">
        <f t="shared" si="1081"/>
        <v>2.0135859294745033E-2</v>
      </c>
      <c r="AE767" s="13">
        <f t="shared" si="1082"/>
        <v>1.2718355596336375E-2</v>
      </c>
      <c r="AF767" s="13">
        <f t="shared" si="1083"/>
        <v>4.0166294049610125E-3</v>
      </c>
      <c r="AG767" s="13">
        <f t="shared" si="1084"/>
        <v>8.4567073966935308E-4</v>
      </c>
      <c r="AH767" s="13">
        <f t="shared" si="1085"/>
        <v>8.8896743853007418E-4</v>
      </c>
      <c r="AI767" s="13">
        <f t="shared" si="1086"/>
        <v>1.2249482112590411E-3</v>
      </c>
      <c r="AJ767" s="13">
        <f t="shared" si="1087"/>
        <v>8.439556136880719E-4</v>
      </c>
      <c r="AK767" s="13">
        <f t="shared" si="1088"/>
        <v>3.876414645282706E-4</v>
      </c>
      <c r="AL767" s="13">
        <f t="shared" si="1089"/>
        <v>4.6489488672715952E-6</v>
      </c>
      <c r="AM767" s="13">
        <f t="shared" si="1090"/>
        <v>5.5492212101820914E-3</v>
      </c>
      <c r="AN767" s="13">
        <f t="shared" si="1091"/>
        <v>3.5050388265400116E-3</v>
      </c>
      <c r="AO767" s="13">
        <f t="shared" si="1092"/>
        <v>1.1069388577455768E-3</v>
      </c>
      <c r="AP767" s="13">
        <f t="shared" si="1093"/>
        <v>2.3305754856105205E-4</v>
      </c>
      <c r="AQ767" s="13">
        <f t="shared" si="1094"/>
        <v>3.6801369308627586E-5</v>
      </c>
      <c r="AR767" s="13">
        <f t="shared" si="1095"/>
        <v>1.1229919549289293E-4</v>
      </c>
      <c r="AS767" s="13">
        <f t="shared" si="1096"/>
        <v>1.5474211167093813E-4</v>
      </c>
      <c r="AT767" s="13">
        <f t="shared" si="1097"/>
        <v>1.0661305728542149E-4</v>
      </c>
      <c r="AU767" s="13">
        <f t="shared" si="1098"/>
        <v>4.8968975374612528E-5</v>
      </c>
      <c r="AV767" s="13">
        <f t="shared" si="1099"/>
        <v>1.6869138337480947E-5</v>
      </c>
      <c r="AW767" s="13">
        <f t="shared" si="1100"/>
        <v>1.123944686322672E-7</v>
      </c>
      <c r="AX767" s="13">
        <f t="shared" si="1101"/>
        <v>1.2744202432080657E-3</v>
      </c>
      <c r="AY767" s="13">
        <f t="shared" si="1102"/>
        <v>8.0495843733471547E-4</v>
      </c>
      <c r="AZ767" s="13">
        <f t="shared" si="1103"/>
        <v>2.5421680536290709E-4</v>
      </c>
      <c r="BA767" s="13">
        <f t="shared" si="1104"/>
        <v>5.3523412830195216E-5</v>
      </c>
      <c r="BB767" s="13">
        <f t="shared" si="1105"/>
        <v>8.451710293803918E-6</v>
      </c>
      <c r="BC767" s="13">
        <f t="shared" si="1106"/>
        <v>1.0676659519752168E-6</v>
      </c>
      <c r="BD767" s="13">
        <f t="shared" si="1107"/>
        <v>1.1821870297450282E-5</v>
      </c>
      <c r="BE767" s="13">
        <f t="shared" si="1108"/>
        <v>1.6289886723571153E-5</v>
      </c>
      <c r="BF767" s="13">
        <f t="shared" si="1109"/>
        <v>1.1223283744028731E-5</v>
      </c>
      <c r="BG767" s="13">
        <f t="shared" si="1110"/>
        <v>5.1550224642022773E-6</v>
      </c>
      <c r="BH767" s="13">
        <f t="shared" si="1111"/>
        <v>1.7758343199178738E-6</v>
      </c>
      <c r="BI767" s="13">
        <f t="shared" si="1112"/>
        <v>4.8940039407353906E-7</v>
      </c>
      <c r="BJ767" s="14">
        <f t="shared" si="1113"/>
        <v>0.54992248283267986</v>
      </c>
      <c r="BK767" s="14">
        <f t="shared" si="1114"/>
        <v>0.27949576991692943</v>
      </c>
      <c r="BL767" s="14">
        <f t="shared" si="1115"/>
        <v>0.16518484403147932</v>
      </c>
      <c r="BM767" s="14">
        <f t="shared" si="1116"/>
        <v>0.32534240597010322</v>
      </c>
      <c r="BN767" s="14">
        <f t="shared" si="1117"/>
        <v>0.67408554213717464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1.6362000000000001</v>
      </c>
      <c r="F768" s="10">
        <f>VLOOKUP(B768,home!$B$2:$E$405,3,FALSE)</f>
        <v>1.2583</v>
      </c>
      <c r="G768" s="10">
        <f>VLOOKUP(C768,away!$B$2:$E$405,4,FALSE)</f>
        <v>0.82689999999999997</v>
      </c>
      <c r="H768" s="10">
        <f>VLOOKUP(A768,away!$A$2:$E$405,3,FALSE)</f>
        <v>1.1547000000000001</v>
      </c>
      <c r="I768" s="10">
        <f>VLOOKUP(C768,away!$B$2:$E$405,3,FALSE)</f>
        <v>0.96789999999999998</v>
      </c>
      <c r="J768" s="10">
        <f>VLOOKUP(B768,home!$B$2:$E$405,4,FALSE)</f>
        <v>0.91700000000000004</v>
      </c>
      <c r="K768" s="12">
        <f t="shared" si="1062"/>
        <v>1.7024469073740001</v>
      </c>
      <c r="L768" s="12">
        <f t="shared" si="1063"/>
        <v>1.0248704972100002</v>
      </c>
      <c r="M768" s="13">
        <f t="shared" si="1064"/>
        <v>6.5394481514987307E-2</v>
      </c>
      <c r="N768" s="13">
        <f t="shared" si="1065"/>
        <v>0.11133063281451636</v>
      </c>
      <c r="O768" s="13">
        <f t="shared" si="1066"/>
        <v>6.7020874785055209E-2</v>
      </c>
      <c r="P768" s="13">
        <f t="shared" si="1067"/>
        <v>0.11409948100731734</v>
      </c>
      <c r="Q768" s="13">
        <f t="shared" si="1068"/>
        <v>9.4767245765531902E-2</v>
      </c>
      <c r="R768" s="13">
        <f t="shared" si="1069"/>
        <v>3.4343858632204342E-2</v>
      </c>
      <c r="S768" s="13">
        <f t="shared" si="1070"/>
        <v>4.976984014758E-2</v>
      </c>
      <c r="T768" s="13">
        <f t="shared" si="1071"/>
        <v>9.712415428694296E-2</v>
      </c>
      <c r="U768" s="13">
        <f t="shared" si="1072"/>
        <v>5.8468595915686143E-2</v>
      </c>
      <c r="V768" s="13">
        <f t="shared" si="1073"/>
        <v>9.6486444848043907E-3</v>
      </c>
      <c r="W768" s="13">
        <f t="shared" si="1074"/>
        <v>5.3778734824627188E-2</v>
      </c>
      <c r="X768" s="13">
        <f t="shared" si="1075"/>
        <v>5.5116238699040421E-2</v>
      </c>
      <c r="Y768" s="13">
        <f t="shared" si="1076"/>
        <v>2.8243503479915302E-2</v>
      </c>
      <c r="Z768" s="13">
        <f t="shared" si="1077"/>
        <v>1.1732669157499077E-2</v>
      </c>
      <c r="AA768" s="13">
        <f t="shared" si="1078"/>
        <v>1.9974246322426618E-2</v>
      </c>
      <c r="AB768" s="13">
        <f t="shared" si="1079"/>
        <v>1.7002546939370852E-2</v>
      </c>
      <c r="AC768" s="13">
        <f t="shared" si="1080"/>
        <v>1.0521772084544959E-3</v>
      </c>
      <c r="AD768" s="13">
        <f t="shared" si="1081"/>
        <v>2.2888860196168252E-2</v>
      </c>
      <c r="AE768" s="13">
        <f t="shared" si="1082"/>
        <v>2.3458117529817139E-2</v>
      </c>
      <c r="AF768" s="13">
        <f t="shared" si="1083"/>
        <v>1.2020766288197154E-2</v>
      </c>
      <c r="AG768" s="13">
        <f t="shared" si="1084"/>
        <v>4.1065762408766101E-3</v>
      </c>
      <c r="AH768" s="13">
        <f t="shared" si="1085"/>
        <v>3.0061166182616277E-3</v>
      </c>
      <c r="AI768" s="13">
        <f t="shared" si="1086"/>
        <v>5.1177539399650954E-3</v>
      </c>
      <c r="AJ768" s="13">
        <f t="shared" si="1087"/>
        <v>4.3563521838973418E-3</v>
      </c>
      <c r="AK768" s="13">
        <f t="shared" si="1088"/>
        <v>2.4721527676359999E-3</v>
      </c>
      <c r="AL768" s="13">
        <f t="shared" si="1089"/>
        <v>7.3433030207524036E-5</v>
      </c>
      <c r="AM768" s="13">
        <f t="shared" si="1090"/>
        <v>7.7934138508564911E-3</v>
      </c>
      <c r="AN768" s="13">
        <f t="shared" si="1091"/>
        <v>7.9872399282905938E-3</v>
      </c>
      <c r="AO768" s="13">
        <f t="shared" si="1092"/>
        <v>4.0929432783213737E-3</v>
      </c>
      <c r="AP768" s="13">
        <f t="shared" si="1093"/>
        <v>1.3982456042351851E-3</v>
      </c>
      <c r="AQ768" s="13">
        <f t="shared" si="1094"/>
        <v>3.5825516690855271E-4</v>
      </c>
      <c r="AR768" s="13">
        <f t="shared" si="1095"/>
        <v>6.1617604664580806E-4</v>
      </c>
      <c r="AS768" s="13">
        <f t="shared" si="1096"/>
        <v>1.0490070050100935E-3</v>
      </c>
      <c r="AT768" s="13">
        <f t="shared" si="1097"/>
        <v>8.929393657465481E-4</v>
      </c>
      <c r="AU768" s="13">
        <f t="shared" si="1098"/>
        <v>5.0672728722923725E-4</v>
      </c>
      <c r="AV768" s="13">
        <f t="shared" si="1099"/>
        <v>2.1566907575635793E-4</v>
      </c>
      <c r="AW768" s="13">
        <f t="shared" si="1100"/>
        <v>3.559028920995805E-6</v>
      </c>
      <c r="AX768" s="13">
        <f t="shared" si="1101"/>
        <v>2.2113122180460569E-3</v>
      </c>
      <c r="AY768" s="13">
        <f t="shared" si="1102"/>
        <v>2.266308652395411E-3</v>
      </c>
      <c r="AZ768" s="13">
        <f t="shared" si="1103"/>
        <v>1.161336437705905E-3</v>
      </c>
      <c r="BA768" s="13">
        <f t="shared" si="1104"/>
        <v>3.9673981744658049E-4</v>
      </c>
      <c r="BB768" s="13">
        <f t="shared" si="1105"/>
        <v>1.0165173349237039E-4</v>
      </c>
      <c r="BC768" s="13">
        <f t="shared" si="1106"/>
        <v>2.0835972529316823E-5</v>
      </c>
      <c r="BD768" s="13">
        <f t="shared" si="1107"/>
        <v>1.0525010854913021E-4</v>
      </c>
      <c r="BE768" s="13">
        <f t="shared" si="1108"/>
        <v>1.7918272180024453E-4</v>
      </c>
      <c r="BF768" s="13">
        <f t="shared" si="1109"/>
        <v>1.5252453529184109E-4</v>
      </c>
      <c r="BG768" s="13">
        <f t="shared" si="1110"/>
        <v>8.6554974468750468E-5</v>
      </c>
      <c r="BH768" s="13">
        <f t="shared" si="1111"/>
        <v>3.6838812150539943E-5</v>
      </c>
      <c r="BI768" s="13">
        <f t="shared" si="1112"/>
        <v>1.2543224363403682E-5</v>
      </c>
      <c r="BJ768" s="14">
        <f t="shared" si="1113"/>
        <v>0.53062311278586116</v>
      </c>
      <c r="BK768" s="14">
        <f t="shared" si="1114"/>
        <v>0.24230436604574648</v>
      </c>
      <c r="BL768" s="14">
        <f t="shared" si="1115"/>
        <v>0.21561591126151519</v>
      </c>
      <c r="BM768" s="14">
        <f t="shared" si="1116"/>
        <v>0.51105673510753502</v>
      </c>
      <c r="BN768" s="14">
        <f t="shared" si="1117"/>
        <v>0.48695657451961244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1.6362000000000001</v>
      </c>
      <c r="F769" s="10">
        <f>VLOOKUP(B769,home!$B$2:$E$405,3,FALSE)</f>
        <v>0.89880000000000004</v>
      </c>
      <c r="G769" s="10">
        <f>VLOOKUP(C769,away!$B$2:$E$405,4,FALSE)</f>
        <v>0.82689999999999997</v>
      </c>
      <c r="H769" s="10">
        <f>VLOOKUP(A769,away!$A$2:$E$405,3,FALSE)</f>
        <v>1.1547000000000001</v>
      </c>
      <c r="I769" s="10">
        <f>VLOOKUP(C769,away!$B$2:$E$405,3,FALSE)</f>
        <v>1.7321</v>
      </c>
      <c r="J769" s="10">
        <f>VLOOKUP(B769,home!$B$2:$E$405,4,FALSE)</f>
        <v>0.50939999999999996</v>
      </c>
      <c r="K769" s="12">
        <f t="shared" si="1062"/>
        <v>1.2160528334639999</v>
      </c>
      <c r="L769" s="12">
        <f t="shared" si="1063"/>
        <v>1.018828460178</v>
      </c>
      <c r="M769" s="13">
        <f t="shared" si="1064"/>
        <v>0.10700483125303756</v>
      </c>
      <c r="N769" s="13">
        <f t="shared" si="1065"/>
        <v>0.1301235282395935</v>
      </c>
      <c r="O769" s="13">
        <f t="shared" si="1066"/>
        <v>0.10901956745713898</v>
      </c>
      <c r="P769" s="13">
        <f t="shared" si="1067"/>
        <v>0.13257355390927353</v>
      </c>
      <c r="Q769" s="13">
        <f t="shared" si="1068"/>
        <v>7.9118542608045253E-2</v>
      </c>
      <c r="R769" s="13">
        <f t="shared" si="1069"/>
        <v>5.5536119020814241E-2</v>
      </c>
      <c r="S769" s="13">
        <f t="shared" si="1070"/>
        <v>4.1062975826234319E-2</v>
      </c>
      <c r="T769" s="13">
        <f t="shared" si="1071"/>
        <v>8.0608222936882218E-2</v>
      </c>
      <c r="U769" s="13">
        <f t="shared" si="1072"/>
        <v>6.7534854894855098E-2</v>
      </c>
      <c r="V769" s="13">
        <f t="shared" si="1073"/>
        <v>5.6527713911255295E-3</v>
      </c>
      <c r="W769" s="13">
        <f t="shared" si="1074"/>
        <v>3.2070775972685206E-2</v>
      </c>
      <c r="X769" s="13">
        <f t="shared" si="1075"/>
        <v>3.2674619300964464E-2</v>
      </c>
      <c r="Y769" s="13">
        <f t="shared" si="1076"/>
        <v>1.6644916034651989E-2</v>
      </c>
      <c r="Z769" s="13">
        <f t="shared" si="1077"/>
        <v>1.8860592875412769E-2</v>
      </c>
      <c r="AA769" s="13">
        <f t="shared" si="1078"/>
        <v>2.2935477406956627E-2</v>
      </c>
      <c r="AB769" s="13">
        <f t="shared" si="1079"/>
        <v>1.3945376143789583E-2</v>
      </c>
      <c r="AC769" s="13">
        <f t="shared" si="1080"/>
        <v>4.3771854970386335E-4</v>
      </c>
      <c r="AD769" s="13">
        <f t="shared" si="1081"/>
        <v>9.7499394982432531E-3</v>
      </c>
      <c r="AE769" s="13">
        <f t="shared" si="1082"/>
        <v>9.933515845823835E-3</v>
      </c>
      <c r="AF769" s="13">
        <f t="shared" si="1083"/>
        <v>5.0602743266772296E-3</v>
      </c>
      <c r="AG769" s="13">
        <f t="shared" si="1084"/>
        <v>1.7185171667756093E-3</v>
      </c>
      <c r="AH769" s="13">
        <f t="shared" si="1085"/>
        <v>4.8039271993252381E-3</v>
      </c>
      <c r="AI769" s="13">
        <f t="shared" si="1086"/>
        <v>5.8418292824942326E-3</v>
      </c>
      <c r="AJ769" s="13">
        <f t="shared" si="1087"/>
        <v>3.5519865257950395E-3</v>
      </c>
      <c r="AK769" s="13">
        <f t="shared" si="1088"/>
        <v>1.4398010930396687E-3</v>
      </c>
      <c r="AL769" s="13">
        <f t="shared" si="1089"/>
        <v>2.1692442506274904E-5</v>
      </c>
      <c r="AM769" s="13">
        <f t="shared" si="1090"/>
        <v>2.3712883105882544E-3</v>
      </c>
      <c r="AN769" s="13">
        <f t="shared" si="1091"/>
        <v>2.415936018114722E-3</v>
      </c>
      <c r="AO769" s="13">
        <f t="shared" si="1092"/>
        <v>1.2307121866121952E-3</v>
      </c>
      <c r="AP769" s="13">
        <f t="shared" si="1093"/>
        <v>4.1796153400280075E-4</v>
      </c>
      <c r="AQ769" s="13">
        <f t="shared" si="1094"/>
        <v>1.0645777652542708E-4</v>
      </c>
      <c r="AR769" s="13">
        <f t="shared" si="1095"/>
        <v>9.7887555025914894E-4</v>
      </c>
      <c r="AS769" s="13">
        <f t="shared" si="1096"/>
        <v>1.1903643865012702E-3</v>
      </c>
      <c r="AT769" s="13">
        <f t="shared" si="1097"/>
        <v>7.2377299252975296E-4</v>
      </c>
      <c r="AU769" s="13">
        <f t="shared" si="1098"/>
        <v>2.9338206611684146E-4</v>
      </c>
      <c r="AV769" s="13">
        <f t="shared" si="1099"/>
        <v>8.9192023197226904E-5</v>
      </c>
      <c r="AW769" s="13">
        <f t="shared" si="1100"/>
        <v>7.4655097405754203E-7</v>
      </c>
      <c r="AX769" s="13">
        <f t="shared" si="1101"/>
        <v>4.8060197817515133E-4</v>
      </c>
      <c r="AY769" s="13">
        <f t="shared" si="1102"/>
        <v>4.896509733826901E-4</v>
      </c>
      <c r="AZ769" s="13">
        <f t="shared" si="1103"/>
        <v>2.494351736180725E-4</v>
      </c>
      <c r="BA769" s="13">
        <f t="shared" si="1104"/>
        <v>8.4710551283844292E-5</v>
      </c>
      <c r="BB769" s="13">
        <f t="shared" si="1105"/>
        <v>2.1576380131337149E-5</v>
      </c>
      <c r="BC769" s="13">
        <f t="shared" si="1106"/>
        <v>4.3965260290850849E-6</v>
      </c>
      <c r="BD769" s="13">
        <f t="shared" si="1107"/>
        <v>1.6621771159607015E-4</v>
      </c>
      <c r="BE769" s="13">
        <f t="shared" si="1108"/>
        <v>2.0212951915830305E-4</v>
      </c>
      <c r="BF769" s="13">
        <f t="shared" si="1109"/>
        <v>1.2290008724958517E-4</v>
      </c>
      <c r="BG769" s="13">
        <f t="shared" si="1110"/>
        <v>4.9817666444276942E-5</v>
      </c>
      <c r="BH769" s="13">
        <f t="shared" si="1111"/>
        <v>1.5145228609031853E-5</v>
      </c>
      <c r="BI769" s="13">
        <f t="shared" si="1112"/>
        <v>3.6834796326946413E-6</v>
      </c>
      <c r="BJ769" s="14">
        <f t="shared" si="1113"/>
        <v>0.40557557933880622</v>
      </c>
      <c r="BK769" s="14">
        <f t="shared" si="1114"/>
        <v>0.2872431943452638</v>
      </c>
      <c r="BL769" s="14">
        <f t="shared" si="1115"/>
        <v>0.28844441973550294</v>
      </c>
      <c r="BM769" s="14">
        <f t="shared" si="1116"/>
        <v>0.38625873938467398</v>
      </c>
      <c r="BN769" s="14">
        <f t="shared" si="1117"/>
        <v>0.61337614248790306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1.6362000000000001</v>
      </c>
      <c r="F770" s="10">
        <f>VLOOKUP(B770,home!$B$2:$E$405,3,FALSE)</f>
        <v>0.755</v>
      </c>
      <c r="G770" s="10">
        <f>VLOOKUP(C770,away!$B$2:$E$405,4,FALSE)</f>
        <v>1.0785</v>
      </c>
      <c r="H770" s="10">
        <f>VLOOKUP(A770,away!$A$2:$E$405,3,FALSE)</f>
        <v>1.1547000000000001</v>
      </c>
      <c r="I770" s="10">
        <f>VLOOKUP(C770,away!$B$2:$E$405,3,FALSE)</f>
        <v>1.0698000000000001</v>
      </c>
      <c r="J770" s="10">
        <f>VLOOKUP(B770,home!$B$2:$E$405,4,FALSE)</f>
        <v>1.1207</v>
      </c>
      <c r="K770" s="12">
        <f t="shared" si="1062"/>
        <v>1.3323044835000002</v>
      </c>
      <c r="L770" s="12">
        <f t="shared" si="1063"/>
        <v>1.3843985358420001</v>
      </c>
      <c r="M770" s="13">
        <f t="shared" si="1064"/>
        <v>6.6092300643370017E-2</v>
      </c>
      <c r="N770" s="13">
        <f t="shared" si="1065"/>
        <v>8.8055068471991835E-2</v>
      </c>
      <c r="O770" s="13">
        <f t="shared" si="1066"/>
        <v>9.1498084241110736E-2</v>
      </c>
      <c r="P770" s="13">
        <f t="shared" si="1067"/>
        <v>0.12190330786609256</v>
      </c>
      <c r="Q770" s="13">
        <f t="shared" si="1068"/>
        <v>5.8658081260067108E-2</v>
      </c>
      <c r="R770" s="13">
        <f t="shared" si="1069"/>
        <v>6.3334906927870846E-2</v>
      </c>
      <c r="S770" s="13">
        <f t="shared" si="1070"/>
        <v>5.6210845756759296E-2</v>
      </c>
      <c r="T770" s="13">
        <f t="shared" si="1071"/>
        <v>8.1206161811737981E-2</v>
      </c>
      <c r="U770" s="13">
        <f t="shared" si="1072"/>
        <v>8.4381380462057551E-2</v>
      </c>
      <c r="V770" s="13">
        <f t="shared" si="1073"/>
        <v>1.1519728166344879E-2</v>
      </c>
      <c r="W770" s="13">
        <f t="shared" si="1074"/>
        <v>2.6050141552098255E-2</v>
      </c>
      <c r="X770" s="13">
        <f t="shared" si="1075"/>
        <v>3.6063777823201672E-2</v>
      </c>
      <c r="Y770" s="13">
        <f t="shared" si="1076"/>
        <v>2.4963320607685795E-2</v>
      </c>
      <c r="Z770" s="13">
        <f t="shared" si="1077"/>
        <v>2.9226917472877912E-2</v>
      </c>
      <c r="AA770" s="13">
        <f t="shared" si="1078"/>
        <v>3.8939153187999738E-2</v>
      </c>
      <c r="AB770" s="13">
        <f t="shared" si="1079"/>
        <v>2.5939404188032689E-2</v>
      </c>
      <c r="AC770" s="13">
        <f t="shared" si="1080"/>
        <v>1.3279657345916852E-3</v>
      </c>
      <c r="AD770" s="13">
        <f t="shared" si="1081"/>
        <v>8.6766800964175363E-3</v>
      </c>
      <c r="AE770" s="13">
        <f t="shared" si="1082"/>
        <v>1.2011983221449862E-2</v>
      </c>
      <c r="AF770" s="13">
        <f t="shared" si="1083"/>
        <v>8.3146859921669307E-3</v>
      </c>
      <c r="AG770" s="13">
        <f t="shared" si="1084"/>
        <v>3.8369463711806287E-3</v>
      </c>
      <c r="AH770" s="13">
        <f t="shared" si="1085"/>
        <v>1.0115425439156792E-2</v>
      </c>
      <c r="AI770" s="13">
        <f t="shared" si="1086"/>
        <v>1.3476826665098555E-2</v>
      </c>
      <c r="AJ770" s="13">
        <f t="shared" si="1087"/>
        <v>8.9776182946315793E-3</v>
      </c>
      <c r="AK770" s="13">
        <f t="shared" si="1088"/>
        <v>3.9869737016964271E-3</v>
      </c>
      <c r="AL770" s="13">
        <f t="shared" si="1089"/>
        <v>9.7974144766462118E-5</v>
      </c>
      <c r="AM770" s="13">
        <f t="shared" si="1090"/>
        <v>2.3119959588704607E-3</v>
      </c>
      <c r="AN770" s="13">
        <f t="shared" si="1091"/>
        <v>3.2007238203328871E-3</v>
      </c>
      <c r="AO770" s="13">
        <f t="shared" si="1092"/>
        <v>2.2155386852517308E-3</v>
      </c>
      <c r="AP770" s="13">
        <f t="shared" si="1093"/>
        <v>1.0223961706546018E-3</v>
      </c>
      <c r="AQ770" s="13">
        <f t="shared" si="1094"/>
        <v>3.5385094042617482E-4</v>
      </c>
      <c r="AR770" s="13">
        <f t="shared" si="1095"/>
        <v>2.800756033477513E-3</v>
      </c>
      <c r="AS770" s="13">
        <f t="shared" si="1096"/>
        <v>3.7314598205917681E-3</v>
      </c>
      <c r="AT770" s="13">
        <f t="shared" si="1097"/>
        <v>2.4857203244872594E-3</v>
      </c>
      <c r="AU770" s="13">
        <f t="shared" si="1098"/>
        <v>1.1039121110138171E-3</v>
      </c>
      <c r="AV770" s="13">
        <f t="shared" si="1099"/>
        <v>3.6768676372341452E-4</v>
      </c>
      <c r="AW770" s="13">
        <f t="shared" si="1100"/>
        <v>5.0196519010036756E-6</v>
      </c>
      <c r="AX770" s="13">
        <f t="shared" si="1101"/>
        <v>5.1338043030616615E-4</v>
      </c>
      <c r="AY770" s="13">
        <f t="shared" si="1102"/>
        <v>7.1072311604579235E-4</v>
      </c>
      <c r="AZ770" s="13">
        <f t="shared" si="1103"/>
        <v>4.9196202062142945E-4</v>
      </c>
      <c r="BA770" s="13">
        <f t="shared" si="1104"/>
        <v>2.2702383367939291E-4</v>
      </c>
      <c r="BB770" s="13">
        <f t="shared" si="1105"/>
        <v>7.8572865736747366E-5</v>
      </c>
      <c r="BC770" s="13">
        <f t="shared" si="1106"/>
        <v>2.1755232056572591E-5</v>
      </c>
      <c r="BD770" s="13">
        <f t="shared" si="1107"/>
        <v>6.4622709199948635E-4</v>
      </c>
      <c r="BE770" s="13">
        <f t="shared" si="1108"/>
        <v>8.6097125203008298E-4</v>
      </c>
      <c r="BF770" s="13">
        <f t="shared" si="1109"/>
        <v>5.7353792962214407E-4</v>
      </c>
      <c r="BG770" s="13">
        <f t="shared" si="1110"/>
        <v>2.5470905169763005E-4</v>
      </c>
      <c r="BH770" s="13">
        <f t="shared" si="1111"/>
        <v>8.4837502891196446E-5</v>
      </c>
      <c r="BI770" s="13">
        <f t="shared" si="1112"/>
        <v>2.260587709417706E-5</v>
      </c>
      <c r="BJ770" s="14">
        <f t="shared" si="1113"/>
        <v>0.35898477028197956</v>
      </c>
      <c r="BK770" s="14">
        <f t="shared" si="1114"/>
        <v>0.25786284542797072</v>
      </c>
      <c r="BL770" s="14">
        <f t="shared" si="1115"/>
        <v>0.35358219686628328</v>
      </c>
      <c r="BM770" s="14">
        <f t="shared" si="1116"/>
        <v>0.5094092771744636</v>
      </c>
      <c r="BN770" s="14">
        <f t="shared" si="1117"/>
        <v>0.4895417494105031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1.6362000000000001</v>
      </c>
      <c r="F771" s="10">
        <f>VLOOKUP(B771,home!$B$2:$E$405,3,FALSE)</f>
        <v>1.2222999999999999</v>
      </c>
      <c r="G771" s="10">
        <f>VLOOKUP(C771,away!$B$2:$E$405,4,FALSE)</f>
        <v>0.82689999999999997</v>
      </c>
      <c r="H771" s="10">
        <f>VLOOKUP(A771,away!$A$2:$E$405,3,FALSE)</f>
        <v>1.1547000000000001</v>
      </c>
      <c r="I771" s="10">
        <f>VLOOKUP(C771,away!$B$2:$E$405,3,FALSE)</f>
        <v>1.3245</v>
      </c>
      <c r="J771" s="10">
        <f>VLOOKUP(B771,home!$B$2:$E$405,4,FALSE)</f>
        <v>1.1717</v>
      </c>
      <c r="K771" s="12">
        <f t="shared" si="1062"/>
        <v>1.653739851294</v>
      </c>
      <c r="L771" s="12">
        <f t="shared" si="1063"/>
        <v>1.791998155755</v>
      </c>
      <c r="M771" s="13">
        <f t="shared" si="1064"/>
        <v>3.1881224789721434E-2</v>
      </c>
      <c r="N771" s="13">
        <f t="shared" si="1065"/>
        <v>5.2723251942824512E-2</v>
      </c>
      <c r="O771" s="13">
        <f t="shared" si="1066"/>
        <v>5.7131096026391395E-2</v>
      </c>
      <c r="P771" s="13">
        <f t="shared" si="1067"/>
        <v>9.4479970246947736E-2</v>
      </c>
      <c r="Q771" s="13">
        <f t="shared" si="1068"/>
        <v>4.3595271413831363E-2</v>
      </c>
      <c r="R771" s="13">
        <f t="shared" si="1069"/>
        <v>5.1189409357777604E-2</v>
      </c>
      <c r="S771" s="13">
        <f t="shared" si="1070"/>
        <v>6.9997818753359531E-2</v>
      </c>
      <c r="T771" s="13">
        <f t="shared" si="1071"/>
        <v>7.8122645973224478E-2</v>
      </c>
      <c r="U771" s="13">
        <f t="shared" si="1072"/>
        <v>8.4653966219158827E-2</v>
      </c>
      <c r="V771" s="13">
        <f t="shared" si="1073"/>
        <v>2.3048716592388396E-2</v>
      </c>
      <c r="W771" s="13">
        <f t="shared" si="1074"/>
        <v>2.4031745888343684E-2</v>
      </c>
      <c r="X771" s="13">
        <f t="shared" si="1075"/>
        <v>4.306484431148469E-2</v>
      </c>
      <c r="Y771" s="13">
        <f t="shared" si="1076"/>
        <v>3.8586060792028386E-2</v>
      </c>
      <c r="Z771" s="13">
        <f t="shared" si="1077"/>
        <v>3.0577109054441737E-2</v>
      </c>
      <c r="AA771" s="13">
        <f t="shared" si="1078"/>
        <v>5.0566583780692897E-2</v>
      </c>
      <c r="AB771" s="13">
        <f t="shared" si="1079"/>
        <v>4.1811987370964344E-2</v>
      </c>
      <c r="AC771" s="13">
        <f t="shared" si="1080"/>
        <v>4.2690526952819238E-3</v>
      </c>
      <c r="AD771" s="13">
        <f t="shared" si="1081"/>
        <v>9.9355639679311655E-3</v>
      </c>
      <c r="AE771" s="13">
        <f t="shared" si="1082"/>
        <v>1.7804512306918478E-2</v>
      </c>
      <c r="AF771" s="13">
        <f t="shared" si="1083"/>
        <v>1.5952826609057558E-2</v>
      </c>
      <c r="AG771" s="13">
        <f t="shared" si="1084"/>
        <v>9.5291452875034786E-3</v>
      </c>
      <c r="AH771" s="13">
        <f t="shared" si="1085"/>
        <v>1.3698530758469784E-2</v>
      </c>
      <c r="AI771" s="13">
        <f t="shared" si="1086"/>
        <v>2.2653806219458106E-2</v>
      </c>
      <c r="AJ771" s="13">
        <f t="shared" si="1087"/>
        <v>1.8731751064304875E-2</v>
      </c>
      <c r="AK771" s="13">
        <f t="shared" si="1088"/>
        <v>1.0325814406519924E-2</v>
      </c>
      <c r="AL771" s="13">
        <f t="shared" si="1089"/>
        <v>5.0605329537141896E-4</v>
      </c>
      <c r="AM771" s="13">
        <f t="shared" si="1090"/>
        <v>3.2861676157697017E-3</v>
      </c>
      <c r="AN771" s="13">
        <f t="shared" si="1091"/>
        <v>5.8888063069611109E-3</v>
      </c>
      <c r="AO771" s="13">
        <f t="shared" si="1092"/>
        <v>5.2763650208363629E-3</v>
      </c>
      <c r="AP771" s="13">
        <f t="shared" si="1093"/>
        <v>3.151745462142985E-3</v>
      </c>
      <c r="AQ771" s="13">
        <f t="shared" si="1094"/>
        <v>1.4119805138923555E-3</v>
      </c>
      <c r="AR771" s="13">
        <f t="shared" si="1095"/>
        <v>4.9095483711461925E-3</v>
      </c>
      <c r="AS771" s="13">
        <f t="shared" si="1096"/>
        <v>8.1191157932200032E-3</v>
      </c>
      <c r="AT771" s="13">
        <f t="shared" si="1097"/>
        <v>6.7134526722592101E-3</v>
      </c>
      <c r="AU771" s="13">
        <f t="shared" si="1098"/>
        <v>3.7007680746304178E-3</v>
      </c>
      <c r="AV771" s="13">
        <f t="shared" si="1099"/>
        <v>1.5300269113532215E-3</v>
      </c>
      <c r="AW771" s="13">
        <f t="shared" si="1100"/>
        <v>4.1658008754380785E-5</v>
      </c>
      <c r="AX771" s="13">
        <f t="shared" si="1101"/>
        <v>9.0574439070502377E-4</v>
      </c>
      <c r="AY771" s="13">
        <f t="shared" si="1102"/>
        <v>1.6230922777288386E-3</v>
      </c>
      <c r="AZ771" s="13">
        <f t="shared" si="1103"/>
        <v>1.4542891841551309E-3</v>
      </c>
      <c r="BA771" s="13">
        <f t="shared" si="1104"/>
        <v>8.6869451198014604E-4</v>
      </c>
      <c r="BB771" s="13">
        <f t="shared" si="1105"/>
        <v>3.8917474084572813E-4</v>
      </c>
      <c r="BC771" s="13">
        <f t="shared" si="1106"/>
        <v>1.3948008357239476E-4</v>
      </c>
      <c r="BD771" s="13">
        <f t="shared" si="1107"/>
        <v>1.4663169377806568E-3</v>
      </c>
      <c r="BE771" s="13">
        <f t="shared" si="1108"/>
        <v>2.4249067546352567E-3</v>
      </c>
      <c r="BF771" s="13">
        <f t="shared" si="1109"/>
        <v>2.0050824679061635E-3</v>
      </c>
      <c r="BG771" s="13">
        <f t="shared" si="1110"/>
        <v>1.105294927435782E-3</v>
      </c>
      <c r="BH771" s="13">
        <f t="shared" si="1111"/>
        <v>4.5696756723341537E-4</v>
      </c>
      <c r="BI771" s="13">
        <f t="shared" si="1112"/>
        <v>1.5114109533655385E-4</v>
      </c>
      <c r="BJ771" s="14">
        <f t="shared" si="1113"/>
        <v>0.35774140860173748</v>
      </c>
      <c r="BK771" s="14">
        <f t="shared" si="1114"/>
        <v>0.22580592865079926</v>
      </c>
      <c r="BL771" s="14">
        <f t="shared" si="1115"/>
        <v>0.38334556677667458</v>
      </c>
      <c r="BM771" s="14">
        <f t="shared" si="1116"/>
        <v>0.6648883550371848</v>
      </c>
      <c r="BN771" s="14">
        <f t="shared" si="1117"/>
        <v>0.33100022377749405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1.3193999999999999</v>
      </c>
      <c r="F772" s="10">
        <f>VLOOKUP(B772,home!$B$2:$E$405,3,FALSE)</f>
        <v>1.179</v>
      </c>
      <c r="G772" s="10">
        <f>VLOOKUP(C772,away!$B$2:$E$405,4,FALSE)</f>
        <v>0.62009999999999998</v>
      </c>
      <c r="H772" s="10">
        <f>VLOOKUP(A772,away!$A$2:$E$405,3,FALSE)</f>
        <v>1.0076000000000001</v>
      </c>
      <c r="I772" s="10">
        <f>VLOOKUP(C772,away!$B$2:$E$405,3,FALSE)</f>
        <v>1.3533999999999999</v>
      </c>
      <c r="J772" s="10">
        <f>VLOOKUP(B772,home!$B$2:$E$405,4,FALSE)</f>
        <v>1.1027</v>
      </c>
      <c r="K772" s="12">
        <f t="shared" si="1062"/>
        <v>0.96461056925999988</v>
      </c>
      <c r="L772" s="12">
        <f t="shared" si="1063"/>
        <v>1.503736375768</v>
      </c>
      <c r="M772" s="13">
        <f t="shared" si="1064"/>
        <v>8.4724798054900768E-2</v>
      </c>
      <c r="N772" s="13">
        <f t="shared" si="1065"/>
        <v>8.1726435682176371E-2</v>
      </c>
      <c r="O772" s="13">
        <f t="shared" si="1066"/>
        <v>0.12740376076475218</v>
      </c>
      <c r="P772" s="13">
        <f t="shared" si="1067"/>
        <v>0.12289501419715246</v>
      </c>
      <c r="Q772" s="13">
        <f t="shared" si="1068"/>
        <v>3.9417091823487453E-2</v>
      </c>
      <c r="R772" s="13">
        <f t="shared" si="1069"/>
        <v>9.5790834735800884E-2</v>
      </c>
      <c r="S772" s="13">
        <f t="shared" si="1070"/>
        <v>4.4565419042756516E-2</v>
      </c>
      <c r="T772" s="13">
        <f t="shared" si="1071"/>
        <v>5.927291480196549E-2</v>
      </c>
      <c r="U772" s="13">
        <f t="shared" si="1072"/>
        <v>9.2400851624391475E-2</v>
      </c>
      <c r="V772" s="13">
        <f t="shared" si="1073"/>
        <v>7.1825590771516495E-3</v>
      </c>
      <c r="W772" s="13">
        <f t="shared" si="1074"/>
        <v>1.267404779414264E-2</v>
      </c>
      <c r="X772" s="13">
        <f t="shared" si="1075"/>
        <v>1.9058426696274468E-2</v>
      </c>
      <c r="Y772" s="13">
        <f t="shared" si="1076"/>
        <v>1.4329424744047935E-2</v>
      </c>
      <c r="Z772" s="13">
        <f t="shared" si="1077"/>
        <v>4.8014720885801575E-2</v>
      </c>
      <c r="AA772" s="13">
        <f t="shared" si="1078"/>
        <v>4.6315507246513066E-2</v>
      </c>
      <c r="AB772" s="13">
        <f t="shared" si="1079"/>
        <v>2.2338213905312307E-2</v>
      </c>
      <c r="AC772" s="13">
        <f t="shared" si="1080"/>
        <v>6.5115285018624172E-4</v>
      </c>
      <c r="AD772" s="13">
        <f t="shared" si="1081"/>
        <v>3.0563801143840942E-3</v>
      </c>
      <c r="AE772" s="13">
        <f t="shared" si="1082"/>
        <v>4.5959899561733237E-3</v>
      </c>
      <c r="AF772" s="13">
        <f t="shared" si="1083"/>
        <v>3.4555786398811012E-3</v>
      </c>
      <c r="AG772" s="13">
        <f t="shared" si="1084"/>
        <v>1.7320931000387079E-3</v>
      </c>
      <c r="AH772" s="13">
        <f t="shared" si="1085"/>
        <v>1.8050370592081841E-2</v>
      </c>
      <c r="AI772" s="13">
        <f t="shared" si="1086"/>
        <v>1.7411578252182026E-2</v>
      </c>
      <c r="AJ772" s="13">
        <f t="shared" si="1087"/>
        <v>8.3976962047761679E-3</v>
      </c>
      <c r="AK772" s="13">
        <f t="shared" si="1088"/>
        <v>2.7001688388538932E-3</v>
      </c>
      <c r="AL772" s="13">
        <f t="shared" si="1089"/>
        <v>3.7780409327762604E-5</v>
      </c>
      <c r="AM772" s="13">
        <f t="shared" si="1090"/>
        <v>5.8964331240219704E-4</v>
      </c>
      <c r="AN772" s="13">
        <f t="shared" si="1091"/>
        <v>8.8666809758751854E-4</v>
      </c>
      <c r="AO772" s="13">
        <f t="shared" si="1092"/>
        <v>6.6665753578768123E-4</v>
      </c>
      <c r="AP772" s="13">
        <f t="shared" si="1093"/>
        <v>3.3415906224793125E-4</v>
      </c>
      <c r="AQ772" s="13">
        <f t="shared" si="1094"/>
        <v>1.2562178429868442E-4</v>
      </c>
      <c r="AR772" s="13">
        <f t="shared" si="1095"/>
        <v>5.4285997710812823E-3</v>
      </c>
      <c r="AS772" s="13">
        <f t="shared" si="1096"/>
        <v>5.2364847154674219E-3</v>
      </c>
      <c r="AT772" s="13">
        <f t="shared" si="1097"/>
        <v>2.5255842511541587E-3</v>
      </c>
      <c r="AU772" s="13">
        <f t="shared" si="1098"/>
        <v>8.1206842073996781E-4</v>
      </c>
      <c r="AV772" s="13">
        <f t="shared" si="1099"/>
        <v>1.9583244540201234E-4</v>
      </c>
      <c r="AW772" s="13">
        <f t="shared" si="1100"/>
        <v>1.5222566497988084E-6</v>
      </c>
      <c r="AX772" s="13">
        <f t="shared" si="1101"/>
        <v>9.4796028539439182E-5</v>
      </c>
      <c r="AY772" s="13">
        <f t="shared" si="1102"/>
        <v>1.4254823639309617E-4</v>
      </c>
      <c r="AZ772" s="13">
        <f t="shared" si="1103"/>
        <v>1.0717748418293728E-4</v>
      </c>
      <c r="BA772" s="13">
        <f t="shared" si="1104"/>
        <v>5.3722227209727437E-5</v>
      </c>
      <c r="BB772" s="13">
        <f t="shared" si="1105"/>
        <v>2.0196016810635143E-5</v>
      </c>
      <c r="BC772" s="13">
        <f t="shared" si="1106"/>
        <v>6.0738970247548137E-6</v>
      </c>
      <c r="BD772" s="13">
        <f t="shared" si="1107"/>
        <v>1.3605304908767949E-3</v>
      </c>
      <c r="BE772" s="13">
        <f t="shared" si="1108"/>
        <v>1.3123820913002523E-3</v>
      </c>
      <c r="BF772" s="13">
        <f t="shared" si="1109"/>
        <v>6.3296881808788262E-4</v>
      </c>
      <c r="BG772" s="13">
        <f t="shared" si="1110"/>
        <v>2.0352280397986061E-4</v>
      </c>
      <c r="BH772" s="13">
        <f t="shared" si="1111"/>
        <v>4.9080061951101175E-5</v>
      </c>
      <c r="BI772" s="13">
        <f t="shared" si="1112"/>
        <v>9.4686292995935549E-6</v>
      </c>
      <c r="BJ772" s="14">
        <f t="shared" si="1113"/>
        <v>0.24234564703505618</v>
      </c>
      <c r="BK772" s="14">
        <f t="shared" si="1114"/>
        <v>0.26019927186786851</v>
      </c>
      <c r="BL772" s="14">
        <f t="shared" si="1115"/>
        <v>0.44857550466400414</v>
      </c>
      <c r="BM772" s="14">
        <f t="shared" si="1116"/>
        <v>0.447036183214717</v>
      </c>
      <c r="BN772" s="14">
        <f t="shared" si="1117"/>
        <v>0.55195793525827019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1.3193999999999999</v>
      </c>
      <c r="F773" s="10">
        <f>VLOOKUP(B773,home!$B$2:$E$405,3,FALSE)</f>
        <v>1.1024</v>
      </c>
      <c r="G773" s="10">
        <f>VLOOKUP(C773,away!$B$2:$E$405,4,FALSE)</f>
        <v>1.0105999999999999</v>
      </c>
      <c r="H773" s="10">
        <f>VLOOKUP(A773,away!$A$2:$E$405,3,FALSE)</f>
        <v>1.0076000000000001</v>
      </c>
      <c r="I773" s="10">
        <f>VLOOKUP(C773,away!$B$2:$E$405,3,FALSE)</f>
        <v>0.88219999999999998</v>
      </c>
      <c r="J773" s="10">
        <f>VLOOKUP(B773,home!$B$2:$E$405,4,FALSE)</f>
        <v>1.1729000000000001</v>
      </c>
      <c r="K773" s="12">
        <f t="shared" si="1062"/>
        <v>1.4699243295359998</v>
      </c>
      <c r="L773" s="12">
        <f t="shared" si="1063"/>
        <v>1.0425963460880001</v>
      </c>
      <c r="M773" s="13">
        <f t="shared" si="1064"/>
        <v>8.1063646335734832E-2</v>
      </c>
      <c r="N773" s="13">
        <f t="shared" si="1065"/>
        <v>0.11915742598979842</v>
      </c>
      <c r="O773" s="13">
        <f t="shared" si="1066"/>
        <v>8.4516661470207033E-2</v>
      </c>
      <c r="P773" s="13">
        <f t="shared" si="1067"/>
        <v>0.12423309694621514</v>
      </c>
      <c r="Q773" s="13">
        <f t="shared" si="1068"/>
        <v>8.7576199753645001E-2</v>
      </c>
      <c r="R773" s="13">
        <f t="shared" si="1069"/>
        <v>4.4058381216197158E-2</v>
      </c>
      <c r="S773" s="13">
        <f t="shared" si="1070"/>
        <v>4.7597977251499703E-2</v>
      </c>
      <c r="T773" s="13">
        <f t="shared" si="1071"/>
        <v>9.1306625867423094E-2</v>
      </c>
      <c r="U773" s="13">
        <f t="shared" si="1072"/>
        <v>6.4762486469660097E-2</v>
      </c>
      <c r="V773" s="13">
        <f t="shared" si="1073"/>
        <v>8.1050773608443358E-3</v>
      </c>
      <c r="W773" s="13">
        <f t="shared" si="1074"/>
        <v>4.2910128902062479E-2</v>
      </c>
      <c r="X773" s="13">
        <f t="shared" si="1075"/>
        <v>4.4737943603455427E-2</v>
      </c>
      <c r="Y773" s="13">
        <f t="shared" si="1076"/>
        <v>2.3321808266226825E-2</v>
      </c>
      <c r="Z773" s="13">
        <f t="shared" si="1077"/>
        <v>1.5311702423519782E-2</v>
      </c>
      <c r="AA773" s="13">
        <f t="shared" si="1078"/>
        <v>2.2507043918947058E-2</v>
      </c>
      <c r="AB773" s="13">
        <f t="shared" si="1079"/>
        <v>1.6541825721197782E-2</v>
      </c>
      <c r="AC773" s="13">
        <f t="shared" si="1080"/>
        <v>7.7633355628680344E-4</v>
      </c>
      <c r="AD773" s="13">
        <f t="shared" si="1081"/>
        <v>1.5768660614166877E-2</v>
      </c>
      <c r="AE773" s="13">
        <f t="shared" si="1082"/>
        <v>1.6440347939032145E-2</v>
      </c>
      <c r="AF773" s="13">
        <f t="shared" si="1083"/>
        <v>8.5703233448251488E-3</v>
      </c>
      <c r="AG773" s="13">
        <f t="shared" si="1084"/>
        <v>2.9784626013691297E-3</v>
      </c>
      <c r="AH773" s="13">
        <f t="shared" si="1085"/>
        <v>3.9909812497871244E-3</v>
      </c>
      <c r="AI773" s="13">
        <f t="shared" si="1086"/>
        <v>5.8664404377840856E-3</v>
      </c>
      <c r="AJ773" s="13">
        <f t="shared" si="1087"/>
        <v>4.3116117636363251E-3</v>
      </c>
      <c r="AK773" s="13">
        <f t="shared" si="1088"/>
        <v>2.1125810102942187E-3</v>
      </c>
      <c r="AL773" s="13">
        <f t="shared" si="1089"/>
        <v>4.7590418798253614E-5</v>
      </c>
      <c r="AM773" s="13">
        <f t="shared" si="1090"/>
        <v>4.6357475761919942E-3</v>
      </c>
      <c r="AN773" s="13">
        <f t="shared" si="1091"/>
        <v>4.8332134843240768E-3</v>
      </c>
      <c r="AO773" s="13">
        <f t="shared" si="1092"/>
        <v>2.519545359309767E-3</v>
      </c>
      <c r="AP773" s="13">
        <f t="shared" si="1093"/>
        <v>8.7562292847311366E-4</v>
      </c>
      <c r="AQ773" s="13">
        <f t="shared" si="1094"/>
        <v>2.2823031644423559E-4</v>
      </c>
      <c r="AR773" s="13">
        <f t="shared" si="1095"/>
        <v>8.3219649366675526E-4</v>
      </c>
      <c r="AS773" s="13">
        <f t="shared" si="1096"/>
        <v>1.2232658729953152E-3</v>
      </c>
      <c r="AT773" s="13">
        <f t="shared" si="1097"/>
        <v>8.990541341034543E-4</v>
      </c>
      <c r="AU773" s="13">
        <f t="shared" si="1098"/>
        <v>4.4051384842952966E-4</v>
      </c>
      <c r="AV773" s="13">
        <f t="shared" si="1099"/>
        <v>1.6188050582602483E-4</v>
      </c>
      <c r="AW773" s="13">
        <f t="shared" si="1100"/>
        <v>2.025947573132808E-6</v>
      </c>
      <c r="AX773" s="13">
        <f t="shared" si="1101"/>
        <v>1.1356996913053584E-3</v>
      </c>
      <c r="AY773" s="13">
        <f t="shared" si="1102"/>
        <v>1.1840763484082366E-3</v>
      </c>
      <c r="AZ773" s="13">
        <f t="shared" si="1103"/>
        <v>6.1725683716982462E-4</v>
      </c>
      <c r="BA773" s="13">
        <f t="shared" si="1104"/>
        <v>2.145165743436983E-4</v>
      </c>
      <c r="BB773" s="13">
        <f t="shared" si="1105"/>
        <v>5.5913549146513654E-5</v>
      </c>
      <c r="BC773" s="13">
        <f t="shared" si="1106"/>
        <v>1.1659052407393393E-5</v>
      </c>
      <c r="BD773" s="13">
        <f t="shared" si="1107"/>
        <v>1.4460750392070071E-4</v>
      </c>
      <c r="BE773" s="13">
        <f t="shared" si="1108"/>
        <v>2.1256208824651046E-4</v>
      </c>
      <c r="BF773" s="13">
        <f t="shared" si="1109"/>
        <v>1.5622509252526199E-4</v>
      </c>
      <c r="BG773" s="13">
        <f t="shared" si="1110"/>
        <v>7.6546354795631766E-5</v>
      </c>
      <c r="BH773" s="13">
        <f t="shared" si="1111"/>
        <v>2.8129337312848441E-5</v>
      </c>
      <c r="BI773" s="13">
        <f t="shared" si="1112"/>
        <v>8.2695994579761458E-6</v>
      </c>
      <c r="BJ773" s="14">
        <f t="shared" si="1113"/>
        <v>0.46907940859952879</v>
      </c>
      <c r="BK773" s="14">
        <f t="shared" si="1114"/>
        <v>0.2630077982177873</v>
      </c>
      <c r="BL773" s="14">
        <f t="shared" si="1115"/>
        <v>0.25285126408899089</v>
      </c>
      <c r="BM773" s="14">
        <f t="shared" si="1116"/>
        <v>0.45846271121719406</v>
      </c>
      <c r="BN773" s="14">
        <f t="shared" si="1117"/>
        <v>0.54060541171179766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1.3193999999999999</v>
      </c>
      <c r="F774" s="10">
        <f>VLOOKUP(B774,home!$B$2:$E$405,3,FALSE)</f>
        <v>1.0610999999999999</v>
      </c>
      <c r="G774" s="10">
        <f>VLOOKUP(C774,away!$B$2:$E$405,4,FALSE)</f>
        <v>1.0335000000000001</v>
      </c>
      <c r="H774" s="10">
        <f>VLOOKUP(A774,away!$A$2:$E$405,3,FALSE)</f>
        <v>1.0076000000000001</v>
      </c>
      <c r="I774" s="10">
        <f>VLOOKUP(C774,away!$B$2:$E$405,3,FALSE)</f>
        <v>1.3533999999999999</v>
      </c>
      <c r="J774" s="10">
        <f>VLOOKUP(B774,home!$B$2:$E$405,4,FALSE)</f>
        <v>0.99250000000000005</v>
      </c>
      <c r="K774" s="12">
        <f t="shared" si="1062"/>
        <v>1.4469158538899998</v>
      </c>
      <c r="L774" s="12">
        <f t="shared" si="1063"/>
        <v>1.3534581962000001</v>
      </c>
      <c r="M774" s="13">
        <f t="shared" si="1064"/>
        <v>6.0787320869363171E-2</v>
      </c>
      <c r="N774" s="13">
        <f t="shared" si="1065"/>
        <v>8.7954138281380004E-2</v>
      </c>
      <c r="O774" s="13">
        <f t="shared" si="1066"/>
        <v>8.2273097655678917E-2</v>
      </c>
      <c r="P774" s="13">
        <f t="shared" si="1067"/>
        <v>0.11904224934664198</v>
      </c>
      <c r="Q774" s="13">
        <f t="shared" si="1068"/>
        <v>6.3631118547281054E-2</v>
      </c>
      <c r="R774" s="13">
        <f t="shared" si="1069"/>
        <v>5.5676599174420818E-2</v>
      </c>
      <c r="S774" s="13">
        <f t="shared" si="1070"/>
        <v>5.8281303267020204E-2</v>
      </c>
      <c r="T774" s="13">
        <f t="shared" si="1071"/>
        <v>8.6122058931191389E-2</v>
      </c>
      <c r="U774" s="13">
        <f t="shared" si="1072"/>
        <v>8.0559354036148348E-2</v>
      </c>
      <c r="V774" s="13">
        <f t="shared" si="1073"/>
        <v>1.268162383670997E-2</v>
      </c>
      <c r="W774" s="13">
        <f t="shared" si="1074"/>
        <v>3.0689624742271663E-2</v>
      </c>
      <c r="X774" s="13">
        <f t="shared" si="1075"/>
        <v>4.1537124145729902E-2</v>
      </c>
      <c r="Y774" s="13">
        <f t="shared" si="1076"/>
        <v>2.8109380560807532E-2</v>
      </c>
      <c r="Z774" s="13">
        <f t="shared" si="1077"/>
        <v>2.511864982972067E-2</v>
      </c>
      <c r="AA774" s="13">
        <f t="shared" si="1078"/>
        <v>3.634457266693418E-2</v>
      </c>
      <c r="AB774" s="13">
        <f t="shared" si="1079"/>
        <v>2.6293769197322112E-2</v>
      </c>
      <c r="AC774" s="13">
        <f t="shared" si="1080"/>
        <v>1.5521832979511305E-3</v>
      </c>
      <c r="AD774" s="13">
        <f t="shared" si="1081"/>
        <v>1.1101326147381916E-2</v>
      </c>
      <c r="AE774" s="13">
        <f t="shared" si="1082"/>
        <v>1.5025180862863427E-2</v>
      </c>
      <c r="AF774" s="13">
        <f t="shared" si="1083"/>
        <v>1.0167977094114947E-2</v>
      </c>
      <c r="AG774" s="13">
        <f t="shared" si="1084"/>
        <v>4.587310645601245E-3</v>
      </c>
      <c r="AH774" s="13">
        <f t="shared" si="1085"/>
        <v>8.4992606223782997E-3</v>
      </c>
      <c r="AI774" s="13">
        <f t="shared" si="1086"/>
        <v>1.2297714940862148E-2</v>
      </c>
      <c r="AJ774" s="13">
        <f t="shared" si="1087"/>
        <v>8.8968793572766821E-3</v>
      </c>
      <c r="AK774" s="13">
        <f t="shared" si="1088"/>
        <v>4.2910119307301023E-3</v>
      </c>
      <c r="AL774" s="13">
        <f t="shared" si="1089"/>
        <v>1.2158811314187621E-4</v>
      </c>
      <c r="AM774" s="13">
        <f t="shared" si="1090"/>
        <v>3.212536960370097E-3</v>
      </c>
      <c r="AN774" s="13">
        <f t="shared" si="1091"/>
        <v>4.3480344796083432E-3</v>
      </c>
      <c r="AO774" s="13">
        <f t="shared" si="1092"/>
        <v>2.9424414518930573E-3</v>
      </c>
      <c r="AP774" s="13">
        <f t="shared" si="1093"/>
        <v>1.3274904999677622E-3</v>
      </c>
      <c r="AQ774" s="13">
        <f t="shared" si="1094"/>
        <v>4.4917572438975115E-4</v>
      </c>
      <c r="AR774" s="13">
        <f t="shared" si="1095"/>
        <v>2.3006787901995651E-3</v>
      </c>
      <c r="AS774" s="13">
        <f t="shared" si="1096"/>
        <v>3.3288886162482151E-3</v>
      </c>
      <c r="AT774" s="13">
        <f t="shared" si="1097"/>
        <v>2.4083108573417435E-3</v>
      </c>
      <c r="AU774" s="13">
        <f t="shared" si="1098"/>
        <v>1.161541053527729E-3</v>
      </c>
      <c r="AV774" s="13">
        <f t="shared" si="1099"/>
        <v>4.2016304132334094E-4</v>
      </c>
      <c r="AW774" s="13">
        <f t="shared" si="1100"/>
        <v>6.614191118960196E-6</v>
      </c>
      <c r="AX774" s="13">
        <f t="shared" si="1101"/>
        <v>7.7471177652784743E-4</v>
      </c>
      <c r="AY774" s="13">
        <f t="shared" si="1102"/>
        <v>1.0485400036342781E-3</v>
      </c>
      <c r="AZ774" s="13">
        <f t="shared" si="1103"/>
        <v>7.0957753098119583E-4</v>
      </c>
      <c r="BA774" s="13">
        <f t="shared" si="1104"/>
        <v>3.201278417152863E-4</v>
      </c>
      <c r="BB774" s="13">
        <f t="shared" si="1105"/>
        <v>1.0831991280034271E-4</v>
      </c>
      <c r="BC774" s="13">
        <f t="shared" si="1106"/>
        <v>2.9321294758258633E-5</v>
      </c>
      <c r="BD774" s="13">
        <f t="shared" si="1107"/>
        <v>5.1897876090318271E-4</v>
      </c>
      <c r="BE774" s="13">
        <f t="shared" si="1108"/>
        <v>7.5091859698300258E-4</v>
      </c>
      <c r="BF774" s="13">
        <f t="shared" si="1109"/>
        <v>5.4325801147777101E-4</v>
      </c>
      <c r="BG774" s="13">
        <f t="shared" si="1110"/>
        <v>2.620162098533142E-4</v>
      </c>
      <c r="BH774" s="13">
        <f t="shared" si="1111"/>
        <v>9.4778852003232363E-5</v>
      </c>
      <c r="BI774" s="13">
        <f t="shared" si="1112"/>
        <v>2.742740471539417E-5</v>
      </c>
      <c r="BJ774" s="14">
        <f t="shared" si="1113"/>
        <v>0.39419551743526932</v>
      </c>
      <c r="BK774" s="14">
        <f t="shared" si="1114"/>
        <v>0.25351480873446264</v>
      </c>
      <c r="BL774" s="14">
        <f t="shared" si="1115"/>
        <v>0.32694921977632807</v>
      </c>
      <c r="BM774" s="14">
        <f t="shared" si="1116"/>
        <v>0.52937174608849946</v>
      </c>
      <c r="BN774" s="14">
        <f t="shared" si="1117"/>
        <v>0.4693645238747659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1.3193999999999999</v>
      </c>
      <c r="F775" s="10">
        <f>VLOOKUP(B775,home!$B$2:$E$405,3,FALSE)</f>
        <v>0.50529999999999997</v>
      </c>
      <c r="G775" s="10">
        <f>VLOOKUP(C775,away!$B$2:$E$405,4,FALSE)</f>
        <v>0.55120000000000002</v>
      </c>
      <c r="H775" s="10">
        <f>VLOOKUP(A775,away!$A$2:$E$405,3,FALSE)</f>
        <v>1.0076000000000001</v>
      </c>
      <c r="I775" s="10">
        <f>VLOOKUP(C775,away!$B$2:$E$405,3,FALSE)</f>
        <v>0.63160000000000005</v>
      </c>
      <c r="J775" s="10">
        <f>VLOOKUP(B775,home!$B$2:$E$405,4,FALSE)</f>
        <v>0.66159999999999997</v>
      </c>
      <c r="K775" s="12">
        <f t="shared" si="1062"/>
        <v>0.36748108238400001</v>
      </c>
      <c r="L775" s="12">
        <f t="shared" si="1063"/>
        <v>0.42104234585600003</v>
      </c>
      <c r="M775" s="13">
        <f t="shared" si="1064"/>
        <v>0.45451542468486555</v>
      </c>
      <c r="N775" s="13">
        <f t="shared" si="1065"/>
        <v>0.16702582022341783</v>
      </c>
      <c r="O775" s="13">
        <f t="shared" si="1066"/>
        <v>0.19137024063705188</v>
      </c>
      <c r="P775" s="13">
        <f t="shared" si="1067"/>
        <v>7.0324943165390369E-2</v>
      </c>
      <c r="Q775" s="13">
        <f t="shared" si="1068"/>
        <v>3.0689414600888493E-2</v>
      </c>
      <c r="R775" s="13">
        <f t="shared" si="1069"/>
        <v>4.0287487522425773E-2</v>
      </c>
      <c r="S775" s="13">
        <f t="shared" si="1070"/>
        <v>2.7202584129264558E-3</v>
      </c>
      <c r="T775" s="13">
        <f t="shared" si="1071"/>
        <v>1.2921543116505469E-2</v>
      </c>
      <c r="U775" s="13">
        <f t="shared" si="1072"/>
        <v>1.4804889521272917E-2</v>
      </c>
      <c r="V775" s="13">
        <f t="shared" si="1073"/>
        <v>4.67658051959319E-5</v>
      </c>
      <c r="W775" s="13">
        <f t="shared" si="1074"/>
        <v>3.7592597650886132E-3</v>
      </c>
      <c r="X775" s="13">
        <f t="shared" si="1075"/>
        <v>1.5828075501749851E-3</v>
      </c>
      <c r="Y775" s="13">
        <f t="shared" si="1076"/>
        <v>3.3321450198213205E-4</v>
      </c>
      <c r="Z775" s="13">
        <f t="shared" si="1077"/>
        <v>5.6542460850288268E-3</v>
      </c>
      <c r="AA775" s="13">
        <f t="shared" si="1078"/>
        <v>2.0778284713918881E-3</v>
      </c>
      <c r="AB775" s="13">
        <f t="shared" si="1079"/>
        <v>3.817813278376916E-4</v>
      </c>
      <c r="AC775" s="13">
        <f t="shared" si="1080"/>
        <v>4.5224023403164624E-7</v>
      </c>
      <c r="AD775" s="13">
        <f t="shared" si="1081"/>
        <v>3.4536421185934622E-4</v>
      </c>
      <c r="AE775" s="13">
        <f t="shared" si="1082"/>
        <v>1.454129579359677E-4</v>
      </c>
      <c r="AF775" s="13">
        <f t="shared" si="1083"/>
        <v>3.0612506463609845E-5</v>
      </c>
      <c r="AG775" s="13">
        <f t="shared" si="1084"/>
        <v>4.2963871779900854E-6</v>
      </c>
      <c r="AH775" s="13">
        <f t="shared" si="1085"/>
        <v>5.9516925892191016E-4</v>
      </c>
      <c r="AI775" s="13">
        <f t="shared" si="1086"/>
        <v>2.1871344347030669E-4</v>
      </c>
      <c r="AJ775" s="13">
        <f t="shared" si="1087"/>
        <v>4.0186526469200054E-5</v>
      </c>
      <c r="AK775" s="13">
        <f t="shared" si="1088"/>
        <v>4.9225960813849686E-6</v>
      </c>
      <c r="AL775" s="13">
        <f t="shared" si="1089"/>
        <v>2.7989165628365E-9</v>
      </c>
      <c r="AM775" s="13">
        <f t="shared" si="1090"/>
        <v>2.5382962878153941E-5</v>
      </c>
      <c r="AN775" s="13">
        <f t="shared" si="1091"/>
        <v>1.0687302234993701E-5</v>
      </c>
      <c r="AO775" s="13">
        <f t="shared" si="1092"/>
        <v>2.2499034019469098E-6</v>
      </c>
      <c r="AP775" s="13">
        <f t="shared" si="1093"/>
        <v>3.1576820210170734E-7</v>
      </c>
      <c r="AQ775" s="13">
        <f t="shared" si="1094"/>
        <v>3.3237946139908587E-8</v>
      </c>
      <c r="AR775" s="13">
        <f t="shared" si="1095"/>
        <v>5.0118292191571662E-5</v>
      </c>
      <c r="AS775" s="13">
        <f t="shared" si="1096"/>
        <v>1.8417524261796329E-5</v>
      </c>
      <c r="AT775" s="13">
        <f t="shared" si="1097"/>
        <v>3.3840458752792483E-6</v>
      </c>
      <c r="AU775" s="13">
        <f t="shared" si="1098"/>
        <v>4.1452428036157634E-7</v>
      </c>
      <c r="AV775" s="13">
        <f t="shared" si="1099"/>
        <v>3.8082457805430183E-8</v>
      </c>
      <c r="AW775" s="13">
        <f t="shared" si="1100"/>
        <v>1.2029517684357005E-11</v>
      </c>
      <c r="AX775" s="13">
        <f t="shared" si="1101"/>
        <v>1.5546264454294832E-6</v>
      </c>
      <c r="AY775" s="13">
        <f t="shared" si="1102"/>
        <v>6.5456356551340448E-7</v>
      </c>
      <c r="AZ775" s="13">
        <f t="shared" si="1103"/>
        <v>1.3779948956781566E-7</v>
      </c>
      <c r="BA775" s="13">
        <f t="shared" si="1104"/>
        <v>1.9339806781797508E-8</v>
      </c>
      <c r="BB775" s="13">
        <f t="shared" si="1105"/>
        <v>2.0357194039524496E-9</v>
      </c>
      <c r="BC775" s="13">
        <f t="shared" si="1106"/>
        <v>1.7142481466894361E-10</v>
      </c>
      <c r="BD775" s="13">
        <f t="shared" si="1107"/>
        <v>3.5169872191059616E-6</v>
      </c>
      <c r="BE775" s="13">
        <f t="shared" si="1108"/>
        <v>1.292426270007753E-6</v>
      </c>
      <c r="BF775" s="13">
        <f t="shared" si="1109"/>
        <v>2.3747110230198249E-7</v>
      </c>
      <c r="BG775" s="13">
        <f t="shared" si="1110"/>
        <v>2.9088712569618044E-8</v>
      </c>
      <c r="BH775" s="13">
        <f t="shared" si="1111"/>
        <v>2.6723878950600756E-9</v>
      </c>
      <c r="BI775" s="13">
        <f t="shared" si="1112"/>
        <v>1.9641039924531533E-10</v>
      </c>
      <c r="BJ775" s="14">
        <f t="shared" si="1113"/>
        <v>0.21687878353260934</v>
      </c>
      <c r="BK775" s="14">
        <f t="shared" si="1114"/>
        <v>0.5276085016710943</v>
      </c>
      <c r="BL775" s="14">
        <f t="shared" si="1115"/>
        <v>0.24985867061609207</v>
      </c>
      <c r="BM775" s="14">
        <f t="shared" si="1116"/>
        <v>4.5786216519248683E-2</v>
      </c>
      <c r="BN775" s="14">
        <f t="shared" si="1117"/>
        <v>0.95421333083403981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1.2378</v>
      </c>
      <c r="F776" s="10">
        <f>VLOOKUP(B776,home!$B$2:$E$405,3,FALSE)</f>
        <v>1.0771999999999999</v>
      </c>
      <c r="G776" s="10">
        <f>VLOOKUP(C776,away!$B$2:$E$405,4,FALSE)</f>
        <v>1.093</v>
      </c>
      <c r="H776" s="10">
        <f>VLOOKUP(A776,away!$A$2:$E$405,3,FALSE)</f>
        <v>0.96950000000000003</v>
      </c>
      <c r="I776" s="10">
        <f>VLOOKUP(C776,away!$B$2:$E$405,3,FALSE)</f>
        <v>1.0921000000000001</v>
      </c>
      <c r="J776" s="10">
        <f>VLOOKUP(B776,home!$B$2:$E$405,4,FALSE)</f>
        <v>1.2378</v>
      </c>
      <c r="K776" s="12">
        <f t="shared" si="1062"/>
        <v>1.4573604688799999</v>
      </c>
      <c r="L776" s="12">
        <f t="shared" si="1063"/>
        <v>1.3105714379100002</v>
      </c>
      <c r="M776" s="13">
        <f t="shared" si="1064"/>
        <v>6.2791729704105625E-2</v>
      </c>
      <c r="N776" s="13">
        <f t="shared" si="1065"/>
        <v>9.1510184643361595E-2</v>
      </c>
      <c r="O776" s="13">
        <f t="shared" si="1066"/>
        <v>8.2293047487165788E-2</v>
      </c>
      <c r="P776" s="13">
        <f t="shared" si="1067"/>
        <v>0.11993063427146003</v>
      </c>
      <c r="Q776" s="13">
        <f t="shared" si="1068"/>
        <v>6.6681662799572425E-2</v>
      </c>
      <c r="R776" s="13">
        <f t="shared" si="1069"/>
        <v>5.3925458787625412E-2</v>
      </c>
      <c r="S776" s="13">
        <f t="shared" si="1070"/>
        <v>5.7266128455664506E-2</v>
      </c>
      <c r="T776" s="13">
        <f t="shared" si="1071"/>
        <v>8.7391082697465414E-2</v>
      </c>
      <c r="U776" s="13">
        <f t="shared" si="1072"/>
        <v>7.8588831903302875E-2</v>
      </c>
      <c r="V776" s="13">
        <f t="shared" si="1073"/>
        <v>1.2152985999771253E-2</v>
      </c>
      <c r="W776" s="13">
        <f t="shared" si="1074"/>
        <v>3.2393073121094296E-2</v>
      </c>
      <c r="X776" s="13">
        <f t="shared" si="1075"/>
        <v>4.2453436418636331E-2</v>
      </c>
      <c r="Y776" s="13">
        <f t="shared" si="1076"/>
        <v>2.7819130605696501E-2</v>
      </c>
      <c r="Z776" s="13">
        <f t="shared" si="1077"/>
        <v>2.3557722021084901E-2</v>
      </c>
      <c r="AA776" s="13">
        <f t="shared" si="1078"/>
        <v>3.433209281039299E-2</v>
      </c>
      <c r="AB776" s="13">
        <f t="shared" si="1079"/>
        <v>2.5017117437893005E-2</v>
      </c>
      <c r="AC776" s="13">
        <f t="shared" si="1080"/>
        <v>1.4507437186722383E-3</v>
      </c>
      <c r="AD776" s="13">
        <f t="shared" si="1081"/>
        <v>1.1802096058055529E-2</v>
      </c>
      <c r="AE776" s="13">
        <f t="shared" si="1082"/>
        <v>1.5467490001157781E-2</v>
      </c>
      <c r="AF776" s="13">
        <f t="shared" si="1083"/>
        <v>1.0135625305837954E-2</v>
      </c>
      <c r="AG776" s="13">
        <f t="shared" si="1084"/>
        <v>4.4278203437296782E-3</v>
      </c>
      <c r="AH776" s="13">
        <f t="shared" si="1085"/>
        <v>7.7185194057643241E-3</v>
      </c>
      <c r="AI776" s="13">
        <f t="shared" si="1086"/>
        <v>1.1248665060244073E-2</v>
      </c>
      <c r="AJ776" s="13">
        <f t="shared" si="1087"/>
        <v>8.1966798932356904E-3</v>
      </c>
      <c r="AK776" s="13">
        <f t="shared" si="1088"/>
        <v>3.9818390841550762E-3</v>
      </c>
      <c r="AL776" s="13">
        <f t="shared" si="1089"/>
        <v>1.1083536966768523E-4</v>
      </c>
      <c r="AM776" s="13">
        <f t="shared" si="1090"/>
        <v>3.4399816489869193E-3</v>
      </c>
      <c r="AN776" s="13">
        <f t="shared" si="1091"/>
        <v>4.5083416960968008E-3</v>
      </c>
      <c r="AO776" s="13">
        <f t="shared" si="1092"/>
        <v>2.9542519296215973E-3</v>
      </c>
      <c r="AP776" s="13">
        <f t="shared" si="1093"/>
        <v>1.2905860664508566E-3</v>
      </c>
      <c r="AQ776" s="13">
        <f t="shared" si="1094"/>
        <v>4.2285130921377733E-4</v>
      </c>
      <c r="AR776" s="13">
        <f t="shared" si="1095"/>
        <v>2.0231342152297578E-3</v>
      </c>
      <c r="AS776" s="13">
        <f t="shared" si="1096"/>
        <v>2.9484358285144104E-3</v>
      </c>
      <c r="AT776" s="13">
        <f t="shared" si="1097"/>
        <v>2.1484669107531764E-3</v>
      </c>
      <c r="AU776" s="13">
        <f t="shared" si="1098"/>
        <v>1.043696914809471E-3</v>
      </c>
      <c r="AV776" s="13">
        <f t="shared" si="1099"/>
        <v>3.8026065628383511E-4</v>
      </c>
      <c r="AW776" s="13">
        <f t="shared" si="1100"/>
        <v>5.8803551600912013E-6</v>
      </c>
      <c r="AX776" s="13">
        <f t="shared" si="1101"/>
        <v>8.3554887815102822E-4</v>
      </c>
      <c r="AY776" s="13">
        <f t="shared" si="1102"/>
        <v>1.0950464946824807E-3</v>
      </c>
      <c r="AZ776" s="13">
        <f t="shared" si="1103"/>
        <v>7.1756832955716218E-4</v>
      </c>
      <c r="BA776" s="13">
        <f t="shared" si="1104"/>
        <v>3.1347485248880232E-4</v>
      </c>
      <c r="BB776" s="13">
        <f t="shared" si="1105"/>
        <v>1.0270779704371867E-4</v>
      </c>
      <c r="BC776" s="13">
        <f t="shared" si="1106"/>
        <v>2.6921181051230962E-5</v>
      </c>
      <c r="BD776" s="13">
        <f t="shared" si="1107"/>
        <v>4.4191031958976384E-4</v>
      </c>
      <c r="BE776" s="13">
        <f t="shared" si="1108"/>
        <v>6.4402263056024883E-4</v>
      </c>
      <c r="BF776" s="13">
        <f t="shared" si="1109"/>
        <v>4.6928656142130774E-4</v>
      </c>
      <c r="BG776" s="13">
        <f t="shared" si="1110"/>
        <v>2.279732277306799E-4</v>
      </c>
      <c r="BH776" s="13">
        <f t="shared" si="1111"/>
        <v>8.3059792514417676E-5</v>
      </c>
      <c r="BI776" s="13">
        <f t="shared" si="1112"/>
        <v>2.420961163277744E-5</v>
      </c>
      <c r="BJ776" s="14">
        <f t="shared" si="1113"/>
        <v>0.40578888217795195</v>
      </c>
      <c r="BK776" s="14">
        <f t="shared" si="1114"/>
        <v>0.25479810401402386</v>
      </c>
      <c r="BL776" s="14">
        <f t="shared" si="1115"/>
        <v>0.31573670853881908</v>
      </c>
      <c r="BM776" s="14">
        <f t="shared" si="1116"/>
        <v>0.52165953291906653</v>
      </c>
      <c r="BN776" s="14">
        <f t="shared" si="1117"/>
        <v>0.47713271769329085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1.2378</v>
      </c>
      <c r="F777" s="10">
        <f>VLOOKUP(B777,home!$B$2:$E$405,3,FALSE)</f>
        <v>0.76039999999999996</v>
      </c>
      <c r="G777" s="10">
        <f>VLOOKUP(C777,away!$B$2:$E$405,4,FALSE)</f>
        <v>1.1613</v>
      </c>
      <c r="H777" s="10">
        <f>VLOOKUP(A777,away!$A$2:$E$405,3,FALSE)</f>
        <v>0.96950000000000003</v>
      </c>
      <c r="I777" s="10">
        <f>VLOOKUP(C777,away!$B$2:$E$405,3,FALSE)</f>
        <v>0.77359999999999995</v>
      </c>
      <c r="J777" s="10">
        <f>VLOOKUP(B777,home!$B$2:$E$405,4,FALSE)</f>
        <v>1.0315000000000001</v>
      </c>
      <c r="K777" s="12">
        <f t="shared" si="1062"/>
        <v>1.093042409256</v>
      </c>
      <c r="L777" s="12">
        <f t="shared" si="1063"/>
        <v>0.77363036379999994</v>
      </c>
      <c r="M777" s="13">
        <f t="shared" si="1064"/>
        <v>0.15463732027068872</v>
      </c>
      <c r="N777" s="13">
        <f t="shared" si="1065"/>
        <v>0.16902514910956526</v>
      </c>
      <c r="O777" s="13">
        <f t="shared" si="1066"/>
        <v>0.11963212633807002</v>
      </c>
      <c r="P777" s="13">
        <f t="shared" si="1067"/>
        <v>0.13076298759698221</v>
      </c>
      <c r="Q777" s="13">
        <f t="shared" si="1068"/>
        <v>9.2375828103786931E-2</v>
      </c>
      <c r="R777" s="13">
        <f t="shared" si="1069"/>
        <v>4.6275522710544317E-2</v>
      </c>
      <c r="S777" s="13">
        <f t="shared" si="1070"/>
        <v>2.7643648530893492E-2</v>
      </c>
      <c r="T777" s="13">
        <f t="shared" si="1071"/>
        <v>7.1464745502258953E-2</v>
      </c>
      <c r="U777" s="13">
        <f t="shared" si="1072"/>
        <v>5.0581108833114105E-2</v>
      </c>
      <c r="V777" s="13">
        <f t="shared" si="1073"/>
        <v>2.5973075176110331E-3</v>
      </c>
      <c r="W777" s="13">
        <f t="shared" si="1074"/>
        <v>3.3656899235860467E-2</v>
      </c>
      <c r="X777" s="13">
        <f t="shared" si="1075"/>
        <v>2.6037999200218674E-2</v>
      </c>
      <c r="Y777" s="13">
        <f t="shared" si="1076"/>
        <v>1.0071893396944637E-2</v>
      </c>
      <c r="Z777" s="13">
        <f t="shared" si="1077"/>
        <v>1.1933383156531191E-2</v>
      </c>
      <c r="AA777" s="13">
        <f t="shared" si="1078"/>
        <v>1.3043693875989823E-2</v>
      </c>
      <c r="AB777" s="13">
        <f t="shared" si="1079"/>
        <v>7.1286552899048243E-3</v>
      </c>
      <c r="AC777" s="13">
        <f t="shared" si="1080"/>
        <v>1.3726945495612066E-4</v>
      </c>
      <c r="AD777" s="13">
        <f t="shared" si="1081"/>
        <v>9.197104557212836E-3</v>
      </c>
      <c r="AE777" s="13">
        <f t="shared" si="1082"/>
        <v>7.1151593445032048E-3</v>
      </c>
      <c r="AF777" s="13">
        <f t="shared" si="1083"/>
        <v>2.7522516560914909E-3</v>
      </c>
      <c r="AG777" s="13">
        <f t="shared" si="1084"/>
        <v>7.0974181665707102E-4</v>
      </c>
      <c r="AH777" s="13">
        <f t="shared" si="1085"/>
        <v>2.3080068881880041E-3</v>
      </c>
      <c r="AI777" s="13">
        <f t="shared" si="1086"/>
        <v>2.5227494096444589E-3</v>
      </c>
      <c r="AJ777" s="13">
        <f t="shared" si="1087"/>
        <v>1.3787360463334657E-3</v>
      </c>
      <c r="AK777" s="13">
        <f t="shared" si="1088"/>
        <v>5.0233898993747451E-4</v>
      </c>
      <c r="AL777" s="13">
        <f t="shared" si="1089"/>
        <v>4.6430613268391151E-6</v>
      </c>
      <c r="AM777" s="13">
        <f t="shared" si="1090"/>
        <v>2.0105650646790518E-3</v>
      </c>
      <c r="AN777" s="13">
        <f t="shared" si="1091"/>
        <v>1.5554341824312254E-3</v>
      </c>
      <c r="AO777" s="13">
        <f t="shared" si="1092"/>
        <v>6.01665556210612E-4</v>
      </c>
      <c r="AP777" s="13">
        <f t="shared" si="1093"/>
        <v>1.5515558104571507E-4</v>
      </c>
      <c r="AQ777" s="13">
        <f t="shared" si="1094"/>
        <v>3.0008267152499227E-5</v>
      </c>
      <c r="AR777" s="13">
        <f t="shared" si="1095"/>
        <v>3.5710884171235842E-4</v>
      </c>
      <c r="AS777" s="13">
        <f t="shared" si="1096"/>
        <v>3.9033510871189572E-4</v>
      </c>
      <c r="AT777" s="13">
        <f t="shared" si="1097"/>
        <v>2.1332641382182662E-4</v>
      </c>
      <c r="AU777" s="13">
        <f t="shared" si="1098"/>
        <v>7.7724939107250612E-5</v>
      </c>
      <c r="AV777" s="13">
        <f t="shared" si="1099"/>
        <v>2.1239163675266277E-5</v>
      </c>
      <c r="AW777" s="13">
        <f t="shared" si="1100"/>
        <v>1.090617441059841E-7</v>
      </c>
      <c r="AX777" s="13">
        <f t="shared" si="1101"/>
        <v>3.6627214704378926E-4</v>
      </c>
      <c r="AY777" s="13">
        <f t="shared" si="1102"/>
        <v>2.8335925436729378E-4</v>
      </c>
      <c r="AZ777" s="13">
        <f t="shared" si="1103"/>
        <v>1.0960766152113307E-4</v>
      </c>
      <c r="BA777" s="13">
        <f t="shared" si="1104"/>
        <v>2.8265271685953823E-5</v>
      </c>
      <c r="BB777" s="13">
        <f t="shared" si="1105"/>
        <v>5.4667181043275723E-6</v>
      </c>
      <c r="BC777" s="13">
        <f t="shared" si="1106"/>
        <v>8.4584382316859752E-7</v>
      </c>
      <c r="BD777" s="13">
        <f t="shared" si="1107"/>
        <v>4.6045040521688046E-5</v>
      </c>
      <c r="BE777" s="13">
        <f t="shared" si="1108"/>
        <v>5.0329182026116048E-5</v>
      </c>
      <c r="BF777" s="13">
        <f t="shared" si="1109"/>
        <v>2.750596518885483E-5</v>
      </c>
      <c r="BG777" s="13">
        <f t="shared" si="1110"/>
        <v>1.0021728819645852E-5</v>
      </c>
      <c r="BH777" s="13">
        <f t="shared" si="1111"/>
        <v>2.7385436534839976E-6</v>
      </c>
      <c r="BI777" s="13">
        <f t="shared" si="1112"/>
        <v>5.9866887057137563E-7</v>
      </c>
      <c r="BJ777" s="14">
        <f t="shared" si="1113"/>
        <v>0.42755341747116421</v>
      </c>
      <c r="BK777" s="14">
        <f t="shared" si="1114"/>
        <v>0.31606653568682574</v>
      </c>
      <c r="BL777" s="14">
        <f t="shared" si="1115"/>
        <v>0.24456991197783542</v>
      </c>
      <c r="BM777" s="14">
        <f t="shared" si="1116"/>
        <v>0.28713106397009591</v>
      </c>
      <c r="BN777" s="14">
        <f t="shared" si="1117"/>
        <v>0.71270893412963754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1.2378</v>
      </c>
      <c r="F778" s="10">
        <f>VLOOKUP(B778,home!$B$2:$E$405,3,FALSE)</f>
        <v>1.0455000000000001</v>
      </c>
      <c r="G778" s="10">
        <f>VLOOKUP(C778,away!$B$2:$E$405,4,FALSE)</f>
        <v>1.0455000000000001</v>
      </c>
      <c r="H778" s="10">
        <f>VLOOKUP(A778,away!$A$2:$E$405,3,FALSE)</f>
        <v>0.96950000000000003</v>
      </c>
      <c r="I778" s="10">
        <f>VLOOKUP(C778,away!$B$2:$E$405,3,FALSE)</f>
        <v>0.60670000000000002</v>
      </c>
      <c r="J778" s="10">
        <f>VLOOKUP(B778,home!$B$2:$E$405,4,FALSE)</f>
        <v>1.2742</v>
      </c>
      <c r="K778" s="12">
        <f t="shared" si="1062"/>
        <v>1.3530023554500001</v>
      </c>
      <c r="L778" s="12">
        <f t="shared" si="1063"/>
        <v>0.74947889723000005</v>
      </c>
      <c r="M778" s="13">
        <f t="shared" si="1064"/>
        <v>0.12215295955914586</v>
      </c>
      <c r="N778" s="13">
        <f t="shared" si="1065"/>
        <v>0.16527324200871296</v>
      </c>
      <c r="O778" s="13">
        <f t="shared" si="1066"/>
        <v>9.1551065423769423E-2</v>
      </c>
      <c r="P778" s="13">
        <f t="shared" si="1067"/>
        <v>0.12386880716231712</v>
      </c>
      <c r="Q778" s="13">
        <f t="shared" si="1068"/>
        <v>0.11180754286532331</v>
      </c>
      <c r="R778" s="13">
        <f t="shared" si="1069"/>
        <v>3.4307795777019139E-2</v>
      </c>
      <c r="S778" s="13">
        <f t="shared" si="1070"/>
        <v>3.1402189196214403E-2</v>
      </c>
      <c r="T778" s="13">
        <f t="shared" si="1071"/>
        <v>8.3797393928698463E-2</v>
      </c>
      <c r="U778" s="13">
        <f t="shared" si="1072"/>
        <v>4.6418528496604466E-2</v>
      </c>
      <c r="V778" s="13">
        <f t="shared" si="1073"/>
        <v>3.5381429716923275E-3</v>
      </c>
      <c r="W778" s="13">
        <f t="shared" si="1074"/>
        <v>5.0425289617953103E-2</v>
      </c>
      <c r="X778" s="13">
        <f t="shared" si="1075"/>
        <v>3.7792690455366859E-2</v>
      </c>
      <c r="Y778" s="13">
        <f t="shared" si="1076"/>
        <v>1.4162411982921546E-2</v>
      </c>
      <c r="Z778" s="13">
        <f t="shared" si="1077"/>
        <v>8.5709896484507889E-3</v>
      </c>
      <c r="AA778" s="13">
        <f t="shared" si="1078"/>
        <v>1.1596569182891486E-2</v>
      </c>
      <c r="AB778" s="13">
        <f t="shared" si="1079"/>
        <v>7.8450927097955345E-3</v>
      </c>
      <c r="AC778" s="13">
        <f t="shared" si="1080"/>
        <v>2.2424014072959197E-4</v>
      </c>
      <c r="AD778" s="13">
        <f t="shared" si="1081"/>
        <v>1.7056383906834744E-2</v>
      </c>
      <c r="AE778" s="13">
        <f t="shared" si="1082"/>
        <v>1.2783399801226022E-2</v>
      </c>
      <c r="AF778" s="13">
        <f t="shared" si="1083"/>
        <v>4.7904441929365387E-3</v>
      </c>
      <c r="AG778" s="13">
        <f t="shared" si="1084"/>
        <v>1.1967789436546454E-3</v>
      </c>
      <c r="AH778" s="13">
        <f t="shared" si="1085"/>
        <v>1.6059439674726604E-3</v>
      </c>
      <c r="AI778" s="13">
        <f t="shared" si="1086"/>
        <v>2.1728459707112281E-3</v>
      </c>
      <c r="AJ778" s="13">
        <f t="shared" si="1087"/>
        <v>1.4699328582011672E-3</v>
      </c>
      <c r="AK778" s="13">
        <f t="shared" si="1088"/>
        <v>6.6294087316651012E-4</v>
      </c>
      <c r="AL778" s="13">
        <f t="shared" si="1089"/>
        <v>9.0955991079808481E-6</v>
      </c>
      <c r="AM778" s="13">
        <f t="shared" si="1090"/>
        <v>4.6154655202813788E-3</v>
      </c>
      <c r="AN778" s="13">
        <f t="shared" si="1091"/>
        <v>3.4591940083435755E-3</v>
      </c>
      <c r="AO778" s="13">
        <f t="shared" si="1092"/>
        <v>1.296296455338983E-3</v>
      </c>
      <c r="AP778" s="13">
        <f t="shared" si="1093"/>
        <v>3.2384894594353976E-4</v>
      </c>
      <c r="AQ778" s="13">
        <f t="shared" si="1094"/>
        <v>6.0679487718715511E-5</v>
      </c>
      <c r="AR778" s="13">
        <f t="shared" si="1095"/>
        <v>2.4072422275091615E-4</v>
      </c>
      <c r="AS778" s="13">
        <f t="shared" si="1096"/>
        <v>3.2570044039586008E-4</v>
      </c>
      <c r="AT778" s="13">
        <f t="shared" si="1097"/>
        <v>2.2033673151335058E-4</v>
      </c>
      <c r="AU778" s="13">
        <f t="shared" si="1098"/>
        <v>9.9372038909905879E-5</v>
      </c>
      <c r="AV778" s="13">
        <f t="shared" si="1099"/>
        <v>3.3612650677742924E-5</v>
      </c>
      <c r="AW778" s="13">
        <f t="shared" si="1100"/>
        <v>2.5620451058482985E-7</v>
      </c>
      <c r="AX778" s="13">
        <f t="shared" si="1101"/>
        <v>1.040789286739826E-3</v>
      </c>
      <c r="AY778" s="13">
        <f t="shared" si="1102"/>
        <v>7.8004960687456308E-4</v>
      </c>
      <c r="AZ778" s="13">
        <f t="shared" si="1103"/>
        <v>2.9231535957252125E-4</v>
      </c>
      <c r="BA778" s="13">
        <f t="shared" si="1104"/>
        <v>7.3028064445268071E-5</v>
      </c>
      <c r="BB778" s="13">
        <f t="shared" si="1105"/>
        <v>1.368324830182022E-5</v>
      </c>
      <c r="BC778" s="13">
        <f t="shared" si="1106"/>
        <v>2.0510611695544985E-6</v>
      </c>
      <c r="BD778" s="13">
        <f t="shared" si="1107"/>
        <v>3.0069620833984248E-5</v>
      </c>
      <c r="BE778" s="13">
        <f t="shared" si="1108"/>
        <v>4.068426781586909E-5</v>
      </c>
      <c r="BF778" s="13">
        <f t="shared" si="1109"/>
        <v>2.7522955092314761E-5</v>
      </c>
      <c r="BG778" s="13">
        <f t="shared" si="1110"/>
        <v>1.2412874356282149E-5</v>
      </c>
      <c r="BH778" s="13">
        <f t="shared" si="1111"/>
        <v>4.1986620604886628E-6</v>
      </c>
      <c r="BI778" s="13">
        <f t="shared" si="1112"/>
        <v>1.1361599315159426E-6</v>
      </c>
      <c r="BJ778" s="14">
        <f t="shared" si="1113"/>
        <v>0.51104297874835813</v>
      </c>
      <c r="BK778" s="14">
        <f t="shared" si="1114"/>
        <v>0.28197548423608182</v>
      </c>
      <c r="BL778" s="14">
        <f t="shared" si="1115"/>
        <v>0.19866648588396987</v>
      </c>
      <c r="BM778" s="14">
        <f t="shared" si="1116"/>
        <v>0.35051473231820868</v>
      </c>
      <c r="BN778" s="14">
        <f t="shared" si="1117"/>
        <v>0.64896141279628783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1.3371</v>
      </c>
      <c r="F780" s="10">
        <f>VLOOKUP(B780,home!$B$2:$E$405,3,FALSE)</f>
        <v>0.74790000000000001</v>
      </c>
      <c r="G780" s="10">
        <f>VLOOKUP(C780,away!$B$2:$E$405,4,FALSE)</f>
        <v>0.96789999999999998</v>
      </c>
      <c r="H780" s="10">
        <f>VLOOKUP(A780,away!$A$2:$E$405,3,FALSE)</f>
        <v>1.1086</v>
      </c>
      <c r="I780" s="10">
        <f>VLOOKUP(C780,away!$B$2:$E$405,3,FALSE)</f>
        <v>1.4326000000000001</v>
      </c>
      <c r="J780" s="10">
        <f>VLOOKUP(B780,home!$B$2:$E$405,4,FALSE)</f>
        <v>1.0524</v>
      </c>
      <c r="K780" s="12">
        <f t="shared" si="1062"/>
        <v>0.96791654141100003</v>
      </c>
      <c r="L780" s="12">
        <f t="shared" si="1063"/>
        <v>1.6714010108640003</v>
      </c>
      <c r="M780" s="13">
        <f t="shared" si="1064"/>
        <v>7.1409986513945561E-2</v>
      </c>
      <c r="N780" s="13">
        <f t="shared" si="1065"/>
        <v>6.9118907168784341E-2</v>
      </c>
      <c r="O780" s="13">
        <f t="shared" si="1066"/>
        <v>0.11935472364519323</v>
      </c>
      <c r="P780" s="13">
        <f t="shared" si="1067"/>
        <v>0.11552541131172116</v>
      </c>
      <c r="Q780" s="13">
        <f t="shared" si="1068"/>
        <v>3.345066678645886E-2</v>
      </c>
      <c r="R780" s="13">
        <f t="shared" si="1069"/>
        <v>9.9744802875984695E-2</v>
      </c>
      <c r="S780" s="13">
        <f t="shared" si="1070"/>
        <v>4.6723579257839529E-2</v>
      </c>
      <c r="T780" s="13">
        <f t="shared" si="1071"/>
        <v>5.5909478280962176E-2</v>
      </c>
      <c r="U780" s="13">
        <f t="shared" si="1072"/>
        <v>9.6544644623445086E-2</v>
      </c>
      <c r="V780" s="13">
        <f t="shared" si="1073"/>
        <v>8.3987019108837449E-3</v>
      </c>
      <c r="W780" s="13">
        <f t="shared" si="1074"/>
        <v>1.0792484567947024E-2</v>
      </c>
      <c r="X780" s="13">
        <f t="shared" si="1075"/>
        <v>1.8038569616600778E-2</v>
      </c>
      <c r="Y780" s="13">
        <f t="shared" si="1076"/>
        <v>1.5074841745863593E-2</v>
      </c>
      <c r="Z780" s="13">
        <f t="shared" si="1077"/>
        <v>5.5571188118450403E-2</v>
      </c>
      <c r="AA780" s="13">
        <f t="shared" si="1078"/>
        <v>5.3788272205710579E-2</v>
      </c>
      <c r="AB780" s="13">
        <f t="shared" si="1079"/>
        <v>2.6031279200912402E-2</v>
      </c>
      <c r="AC780" s="13">
        <f t="shared" si="1080"/>
        <v>8.4920150887255591E-4</v>
      </c>
      <c r="AD780" s="13">
        <f t="shared" si="1081"/>
        <v>2.6115560840597181E-3</v>
      </c>
      <c r="AE780" s="13">
        <f t="shared" si="1082"/>
        <v>4.3649574788254429E-3</v>
      </c>
      <c r="AF780" s="13">
        <f t="shared" si="1083"/>
        <v>3.6477971712436121E-3</v>
      </c>
      <c r="AG780" s="13">
        <f t="shared" si="1084"/>
        <v>2.0323106264811372E-3</v>
      </c>
      <c r="AH780" s="13">
        <f t="shared" si="1085"/>
        <v>2.3220434999022887E-2</v>
      </c>
      <c r="AI780" s="13">
        <f t="shared" si="1086"/>
        <v>2.2475443134313173E-2</v>
      </c>
      <c r="AJ780" s="13">
        <f t="shared" si="1087"/>
        <v>1.0877176592622006E-2</v>
      </c>
      <c r="AK780" s="13">
        <f t="shared" si="1088"/>
        <v>3.5093997159491262E-3</v>
      </c>
      <c r="AL780" s="13">
        <f t="shared" si="1089"/>
        <v>5.4952736102185152E-5</v>
      </c>
      <c r="AM780" s="13">
        <f t="shared" si="1090"/>
        <v>5.0555366651678746E-4</v>
      </c>
      <c r="AN780" s="13">
        <f t="shared" si="1091"/>
        <v>8.4498290926216034E-4</v>
      </c>
      <c r="AO780" s="13">
        <f t="shared" si="1092"/>
        <v>7.0615264435178941E-4</v>
      </c>
      <c r="AP780" s="13">
        <f t="shared" si="1093"/>
        <v>3.934214145312891E-4</v>
      </c>
      <c r="AQ780" s="13">
        <f t="shared" si="1094"/>
        <v>1.6439123748578541E-4</v>
      </c>
      <c r="AR780" s="13">
        <f t="shared" si="1095"/>
        <v>7.7621317060137356E-3</v>
      </c>
      <c r="AS780" s="13">
        <f t="shared" si="1096"/>
        <v>7.513095674861481E-3</v>
      </c>
      <c r="AT780" s="13">
        <f t="shared" si="1097"/>
        <v>3.6360247904509333E-3</v>
      </c>
      <c r="AU780" s="13">
        <f t="shared" si="1098"/>
        <v>1.1731228465526413E-3</v>
      </c>
      <c r="AV780" s="13">
        <f t="shared" si="1099"/>
        <v>2.8387125207136491E-4</v>
      </c>
      <c r="AW780" s="13">
        <f t="shared" si="1100"/>
        <v>2.4694793134468303E-6</v>
      </c>
      <c r="AX780" s="13">
        <f t="shared" si="1101"/>
        <v>8.1555626065429805E-5</v>
      </c>
      <c r="AY780" s="13">
        <f t="shared" si="1102"/>
        <v>1.3631215584740579E-4</v>
      </c>
      <c r="AZ780" s="13">
        <f t="shared" si="1103"/>
        <v>1.1391613753820261E-4</v>
      </c>
      <c r="BA780" s="13">
        <f t="shared" si="1104"/>
        <v>6.3466515811691433E-5</v>
      </c>
      <c r="BB780" s="13">
        <f t="shared" si="1105"/>
        <v>2.6519499670919283E-5</v>
      </c>
      <c r="BC780" s="13">
        <f t="shared" si="1106"/>
        <v>8.864943711516405E-6</v>
      </c>
      <c r="BD780" s="13">
        <f t="shared" si="1107"/>
        <v>2.1622724633151439E-3</v>
      </c>
      <c r="BE780" s="13">
        <f t="shared" si="1108"/>
        <v>2.0928992842802379E-3</v>
      </c>
      <c r="BF780" s="13">
        <f t="shared" si="1109"/>
        <v>1.0128759183810425E-3</v>
      </c>
      <c r="BG780" s="13">
        <f t="shared" si="1110"/>
        <v>3.267931185992897E-4</v>
      </c>
      <c r="BH780" s="13">
        <f t="shared" si="1111"/>
        <v>7.9077116277884784E-5</v>
      </c>
      <c r="BI780" s="13">
        <f t="shared" si="1112"/>
        <v>1.5308009778489148E-5</v>
      </c>
      <c r="BJ780" s="14">
        <f t="shared" si="1113"/>
        <v>0.21808670627801963</v>
      </c>
      <c r="BK780" s="14">
        <f t="shared" si="1114"/>
        <v>0.24309814539521213</v>
      </c>
      <c r="BL780" s="14">
        <f t="shared" si="1115"/>
        <v>0.48160364917373538</v>
      </c>
      <c r="BM780" s="14">
        <f t="shared" si="1116"/>
        <v>0.48962134798679574</v>
      </c>
      <c r="BN780" s="14">
        <f t="shared" si="1117"/>
        <v>0.50860449830208787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1.6362000000000001</v>
      </c>
      <c r="F781" s="10">
        <f>VLOOKUP(B781,home!$B$2:$E$405,3,FALSE)</f>
        <v>0.89880000000000004</v>
      </c>
      <c r="G781" s="10">
        <f>VLOOKUP(C781,away!$B$2:$E$405,4,FALSE)</f>
        <v>1.1145</v>
      </c>
      <c r="H781" s="10">
        <f>VLOOKUP(A781,away!$A$2:$E$405,3,FALSE)</f>
        <v>1.1547000000000001</v>
      </c>
      <c r="I781" s="10">
        <f>VLOOKUP(C781,away!$B$2:$E$405,3,FALSE)</f>
        <v>0.40749999999999997</v>
      </c>
      <c r="J781" s="10">
        <f>VLOOKUP(B781,home!$B$2:$E$405,4,FALSE)</f>
        <v>0.86599999999999999</v>
      </c>
      <c r="K781" s="12">
        <f t="shared" si="1062"/>
        <v>1.6390021561200001</v>
      </c>
      <c r="L781" s="12">
        <f t="shared" si="1063"/>
        <v>0.40748785649999997</v>
      </c>
      <c r="M781" s="13">
        <f t="shared" si="1064"/>
        <v>0.12918755541113375</v>
      </c>
      <c r="N781" s="13">
        <f t="shared" si="1065"/>
        <v>0.21173868186272021</v>
      </c>
      <c r="O781" s="13">
        <f t="shared" si="1066"/>
        <v>5.2642360040957854E-2</v>
      </c>
      <c r="P781" s="13">
        <f t="shared" si="1067"/>
        <v>8.6280941610375264E-2</v>
      </c>
      <c r="Q781" s="13">
        <f t="shared" si="1068"/>
        <v>0.17352007805350261</v>
      </c>
      <c r="R781" s="13">
        <f t="shared" si="1069"/>
        <v>1.0725561227095583E-2</v>
      </c>
      <c r="S781" s="13">
        <f t="shared" si="1070"/>
        <v>1.4406188083444856E-2</v>
      </c>
      <c r="T781" s="13">
        <f t="shared" si="1071"/>
        <v>7.0707324665734456E-2</v>
      </c>
      <c r="U781" s="13">
        <f t="shared" si="1072"/>
        <v>1.7579217976806737E-2</v>
      </c>
      <c r="V781" s="13">
        <f t="shared" si="1073"/>
        <v>1.0690567669446541E-3</v>
      </c>
      <c r="W781" s="13">
        <f t="shared" si="1074"/>
        <v>9.4799927353267172E-2</v>
      </c>
      <c r="X781" s="13">
        <f t="shared" si="1075"/>
        <v>3.8629819193538549E-2</v>
      </c>
      <c r="Y781" s="13">
        <f t="shared" si="1076"/>
        <v>7.8705911100787895E-3</v>
      </c>
      <c r="Z781" s="13">
        <f t="shared" si="1077"/>
        <v>1.4568453180628966E-3</v>
      </c>
      <c r="AA781" s="13">
        <f t="shared" si="1078"/>
        <v>2.3877726174384153E-3</v>
      </c>
      <c r="AB781" s="13">
        <f t="shared" si="1079"/>
        <v>1.9567822341529295E-3</v>
      </c>
      <c r="AC781" s="13">
        <f t="shared" si="1080"/>
        <v>4.46246661459481E-5</v>
      </c>
      <c r="AD781" s="13">
        <f t="shared" si="1081"/>
        <v>3.8844321333006061E-2</v>
      </c>
      <c r="AE781" s="13">
        <f t="shared" si="1082"/>
        <v>1.582858923718386E-2</v>
      </c>
      <c r="AF781" s="13">
        <f t="shared" si="1083"/>
        <v>3.2249789498395103E-3</v>
      </c>
      <c r="AG781" s="13">
        <f t="shared" si="1084"/>
        <v>4.3804658650924112E-4</v>
      </c>
      <c r="AH781" s="13">
        <f t="shared" si="1085"/>
        <v>1.4841169397737756E-4</v>
      </c>
      <c r="AI781" s="13">
        <f t="shared" si="1086"/>
        <v>2.4324708642234347E-4</v>
      </c>
      <c r="AJ781" s="13">
        <f t="shared" si="1087"/>
        <v>1.9934124955806447E-4</v>
      </c>
      <c r="AK781" s="13">
        <f t="shared" si="1088"/>
        <v>1.0890691260977424E-4</v>
      </c>
      <c r="AL781" s="13">
        <f t="shared" si="1089"/>
        <v>1.1921452346916096E-6</v>
      </c>
      <c r="AM781" s="13">
        <f t="shared" si="1090"/>
        <v>1.2733185283562997E-2</v>
      </c>
      <c r="AN781" s="13">
        <f t="shared" si="1091"/>
        <v>5.1886183776164293E-3</v>
      </c>
      <c r="AO781" s="13">
        <f t="shared" si="1092"/>
        <v>1.057149490445713E-3</v>
      </c>
      <c r="AP781" s="13">
        <f t="shared" si="1093"/>
        <v>1.4359185995393032E-4</v>
      </c>
      <c r="AQ781" s="13">
        <f t="shared" si="1094"/>
        <v>1.4627984805868805E-5</v>
      </c>
      <c r="AR781" s="13">
        <f t="shared" si="1095"/>
        <v>1.2095192611675106E-5</v>
      </c>
      <c r="AS781" s="13">
        <f t="shared" si="1096"/>
        <v>1.9824046769222198E-5</v>
      </c>
      <c r="AT781" s="13">
        <f t="shared" si="1097"/>
        <v>1.6245827698889453E-5</v>
      </c>
      <c r="AU781" s="13">
        <f t="shared" si="1098"/>
        <v>8.8756488754779448E-6</v>
      </c>
      <c r="AV781" s="13">
        <f t="shared" si="1099"/>
        <v>3.6368019109681011E-6</v>
      </c>
      <c r="AW781" s="13">
        <f t="shared" si="1100"/>
        <v>2.211672725195904E-8</v>
      </c>
      <c r="AX781" s="13">
        <f t="shared" si="1101"/>
        <v>3.4782863556725397E-3</v>
      </c>
      <c r="AY781" s="13">
        <f t="shared" si="1102"/>
        <v>1.4173594513661994E-3</v>
      </c>
      <c r="AZ781" s="13">
        <f t="shared" si="1103"/>
        <v>2.887783823636143E-4</v>
      </c>
      <c r="BA781" s="13">
        <f t="shared" si="1104"/>
        <v>3.9224561344295539E-5</v>
      </c>
      <c r="BB781" s="13">
        <f t="shared" si="1105"/>
        <v>3.995883106084935E-6</v>
      </c>
      <c r="BC781" s="13">
        <f t="shared" si="1106"/>
        <v>3.2565476834462244E-7</v>
      </c>
      <c r="BD781" s="13">
        <f t="shared" si="1107"/>
        <v>8.2144068521435437E-7</v>
      </c>
      <c r="BE781" s="13">
        <f t="shared" si="1108"/>
        <v>1.3463430541910172E-6</v>
      </c>
      <c r="BF781" s="13">
        <f t="shared" si="1109"/>
        <v>1.1033295843481316E-6</v>
      </c>
      <c r="BG781" s="13">
        <f t="shared" si="1110"/>
        <v>6.0278652255252382E-7</v>
      </c>
      <c r="BH781" s="13">
        <f t="shared" si="1111"/>
        <v>2.4699210253591591E-7</v>
      </c>
      <c r="BI781" s="13">
        <f t="shared" si="1112"/>
        <v>8.0964117720195571E-8</v>
      </c>
      <c r="BJ781" s="14">
        <f t="shared" si="1113"/>
        <v>0.67996750163038666</v>
      </c>
      <c r="BK781" s="14">
        <f t="shared" si="1114"/>
        <v>0.23240691813464534</v>
      </c>
      <c r="BL781" s="14">
        <f t="shared" si="1115"/>
        <v>8.6056480412951872E-2</v>
      </c>
      <c r="BM781" s="14">
        <f t="shared" si="1116"/>
        <v>0.33437522995562241</v>
      </c>
      <c r="BN781" s="14">
        <f t="shared" si="1117"/>
        <v>0.66409517820578523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1.6362000000000001</v>
      </c>
      <c r="F782" s="10">
        <f>VLOOKUP(B782,home!$B$2:$E$405,3,FALSE)</f>
        <v>1.0426</v>
      </c>
      <c r="G782" s="10">
        <f>VLOOKUP(C782,away!$B$2:$E$405,4,FALSE)</f>
        <v>0.82689999999999997</v>
      </c>
      <c r="H782" s="10">
        <f>VLOOKUP(A782,away!$A$2:$E$405,3,FALSE)</f>
        <v>1.1547000000000001</v>
      </c>
      <c r="I782" s="10">
        <f>VLOOKUP(C782,away!$B$2:$E$405,3,FALSE)</f>
        <v>0.6623</v>
      </c>
      <c r="J782" s="10">
        <f>VLOOKUP(B782,home!$B$2:$E$405,4,FALSE)</f>
        <v>0.91700000000000004</v>
      </c>
      <c r="K782" s="12">
        <f t="shared" si="1062"/>
        <v>1.4106104630279999</v>
      </c>
      <c r="L782" s="12">
        <f t="shared" si="1063"/>
        <v>0.70128291177000013</v>
      </c>
      <c r="M782" s="13">
        <f t="shared" si="1064"/>
        <v>0.12100863469715115</v>
      </c>
      <c r="N782" s="13">
        <f t="shared" si="1065"/>
        <v>0.17069604622053444</v>
      </c>
      <c r="O782" s="13">
        <f t="shared" si="1066"/>
        <v>8.4861287689730419E-2</v>
      </c>
      <c r="P782" s="13">
        <f t="shared" si="1067"/>
        <v>0.11970622032116292</v>
      </c>
      <c r="Q782" s="13">
        <f t="shared" si="1068"/>
        <v>0.12039281439809851</v>
      </c>
      <c r="R782" s="13">
        <f t="shared" si="1069"/>
        <v>2.9755885463802909E-2</v>
      </c>
      <c r="S782" s="13">
        <f t="shared" si="1070"/>
        <v>2.960445595358031E-2</v>
      </c>
      <c r="T782" s="13">
        <f t="shared" si="1071"/>
        <v>8.4429423437283713E-2</v>
      </c>
      <c r="U782" s="13">
        <f t="shared" si="1072"/>
        <v>4.1973963371903143E-2</v>
      </c>
      <c r="V782" s="13">
        <f t="shared" si="1073"/>
        <v>3.2539803972911419E-3</v>
      </c>
      <c r="W782" s="13">
        <f t="shared" si="1074"/>
        <v>5.6609121221115291E-2</v>
      </c>
      <c r="X782" s="13">
        <f t="shared" si="1075"/>
        <v>3.9699009362684633E-2</v>
      </c>
      <c r="Y782" s="13">
        <f t="shared" si="1076"/>
        <v>1.392011844012399E-2</v>
      </c>
      <c r="Z782" s="13">
        <f t="shared" si="1077"/>
        <v>6.9557646667834433E-3</v>
      </c>
      <c r="AA782" s="13">
        <f t="shared" si="1078"/>
        <v>9.8118744173251934E-3</v>
      </c>
      <c r="AB782" s="13">
        <f t="shared" si="1079"/>
        <v>6.9203663574978402E-3</v>
      </c>
      <c r="AC782" s="13">
        <f t="shared" si="1080"/>
        <v>2.0118486551276698E-4</v>
      </c>
      <c r="AD782" s="13">
        <f t="shared" si="1081"/>
        <v>1.9963354674331392E-2</v>
      </c>
      <c r="AE782" s="13">
        <f t="shared" si="1082"/>
        <v>1.3999959494712361E-2</v>
      </c>
      <c r="AF782" s="13">
        <f t="shared" si="1083"/>
        <v>4.9089661795569724E-3</v>
      </c>
      <c r="AG782" s="13">
        <f t="shared" si="1084"/>
        <v>1.1475246987267226E-3</v>
      </c>
      <c r="AH782" s="13">
        <f t="shared" si="1085"/>
        <v>1.2194897247771942E-3</v>
      </c>
      <c r="AI782" s="13">
        <f t="shared" si="1086"/>
        <v>1.7202249653258457E-3</v>
      </c>
      <c r="AJ782" s="13">
        <f t="shared" si="1087"/>
        <v>1.2132836674253085E-3</v>
      </c>
      <c r="AK782" s="13">
        <f t="shared" si="1088"/>
        <v>5.7049021196370841E-4</v>
      </c>
      <c r="AL782" s="13">
        <f t="shared" si="1089"/>
        <v>7.9607806159048562E-6</v>
      </c>
      <c r="AM782" s="13">
        <f t="shared" si="1090"/>
        <v>5.6321033961501564E-3</v>
      </c>
      <c r="AN782" s="13">
        <f t="shared" si="1091"/>
        <v>3.9496978690418882E-3</v>
      </c>
      <c r="AO782" s="13">
        <f t="shared" si="1092"/>
        <v>1.3849278111067299E-3</v>
      </c>
      <c r="AP782" s="13">
        <f t="shared" si="1093"/>
        <v>3.2374206932139353E-4</v>
      </c>
      <c r="AQ782" s="13">
        <f t="shared" si="1094"/>
        <v>5.6758695259038005E-5</v>
      </c>
      <c r="AR782" s="13">
        <f t="shared" si="1095"/>
        <v>1.7104146101306939E-4</v>
      </c>
      <c r="AS782" s="13">
        <f t="shared" si="1096"/>
        <v>2.4127287451663134E-4</v>
      </c>
      <c r="AT782" s="13">
        <f t="shared" si="1097"/>
        <v>1.7017102061900097E-4</v>
      </c>
      <c r="AU782" s="13">
        <f t="shared" si="1098"/>
        <v>8.0015007396438793E-5</v>
      </c>
      <c r="AV782" s="13">
        <f t="shared" si="1099"/>
        <v>2.8217501658169826E-5</v>
      </c>
      <c r="AW782" s="13">
        <f t="shared" si="1100"/>
        <v>2.1875274546429285E-7</v>
      </c>
      <c r="AX782" s="13">
        <f t="shared" si="1101"/>
        <v>1.324117329910824E-3</v>
      </c>
      <c r="AY782" s="13">
        <f t="shared" si="1102"/>
        <v>9.2858085664498046E-4</v>
      </c>
      <c r="AZ782" s="13">
        <f t="shared" si="1103"/>
        <v>3.2559894348093647E-4</v>
      </c>
      <c r="BA782" s="13">
        <f t="shared" si="1104"/>
        <v>7.6112325051182306E-5</v>
      </c>
      <c r="BB782" s="13">
        <f t="shared" si="1105"/>
        <v>1.334406823336946E-5</v>
      </c>
      <c r="BC782" s="13">
        <f t="shared" si="1106"/>
        <v>1.8715934051109794E-6</v>
      </c>
      <c r="BD782" s="13">
        <f t="shared" si="1107"/>
        <v>1.9991408968773376E-5</v>
      </c>
      <c r="BE782" s="13">
        <f t="shared" si="1108"/>
        <v>2.820009066202352E-5</v>
      </c>
      <c r="BF782" s="13">
        <f t="shared" si="1109"/>
        <v>1.9889671473094292E-5</v>
      </c>
      <c r="BG782" s="13">
        <f t="shared" si="1110"/>
        <v>9.352192895378784E-6</v>
      </c>
      <c r="BH782" s="13">
        <f t="shared" si="1111"/>
        <v>3.2980752876193573E-6</v>
      </c>
      <c r="BI782" s="13">
        <f t="shared" si="1112"/>
        <v>9.3045990171398879E-7</v>
      </c>
      <c r="BJ782" s="14">
        <f t="shared" si="1113"/>
        <v>0.53978319308477352</v>
      </c>
      <c r="BK782" s="14">
        <f t="shared" si="1114"/>
        <v>0.27471101787195917</v>
      </c>
      <c r="BL782" s="14">
        <f t="shared" si="1115"/>
        <v>0.17881924563414348</v>
      </c>
      <c r="BM782" s="14">
        <f t="shared" si="1116"/>
        <v>0.35291997036327988</v>
      </c>
      <c r="BN782" s="14">
        <f t="shared" si="1117"/>
        <v>0.64642088879048032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1.6362000000000001</v>
      </c>
      <c r="F783" s="10">
        <f>VLOOKUP(B783,home!$B$2:$E$405,3,FALSE)</f>
        <v>0.61119999999999997</v>
      </c>
      <c r="G783" s="10">
        <f>VLOOKUP(C783,away!$B$2:$E$405,4,FALSE)</f>
        <v>0.64710000000000001</v>
      </c>
      <c r="H783" s="10">
        <f>VLOOKUP(A783,away!$A$2:$E$405,3,FALSE)</f>
        <v>1.1547000000000001</v>
      </c>
      <c r="I783" s="10">
        <f>VLOOKUP(C783,away!$B$2:$E$405,3,FALSE)</f>
        <v>0.50939999999999996</v>
      </c>
      <c r="J783" s="10">
        <f>VLOOKUP(B783,home!$B$2:$E$405,4,FALSE)</f>
        <v>1.4773000000000001</v>
      </c>
      <c r="K783" s="12">
        <f t="shared" si="1062"/>
        <v>0.647129404224</v>
      </c>
      <c r="L783" s="12">
        <f t="shared" si="1063"/>
        <v>0.86895403511399993</v>
      </c>
      <c r="M783" s="13">
        <f t="shared" si="1064"/>
        <v>0.21957016497681209</v>
      </c>
      <c r="N783" s="13">
        <f t="shared" si="1065"/>
        <v>0.1420903100468098</v>
      </c>
      <c r="O783" s="13">
        <f t="shared" si="1066"/>
        <v>0.19079638084724754</v>
      </c>
      <c r="P783" s="13">
        <f t="shared" si="1067"/>
        <v>0.1234699482657747</v>
      </c>
      <c r="Q783" s="13">
        <f t="shared" si="1068"/>
        <v>4.5975408843297726E-2</v>
      </c>
      <c r="R783" s="13">
        <f t="shared" si="1069"/>
        <v>8.2896642511181617E-2</v>
      </c>
      <c r="S783" s="13">
        <f t="shared" si="1070"/>
        <v>1.7357581489228082E-2</v>
      </c>
      <c r="T783" s="13">
        <f t="shared" si="1071"/>
        <v>3.9950517030399438E-2</v>
      </c>
      <c r="U783" s="13">
        <f t="shared" si="1072"/>
        <v>5.3644854880430873E-2</v>
      </c>
      <c r="V783" s="13">
        <f t="shared" si="1073"/>
        <v>1.0845126981620299E-3</v>
      </c>
      <c r="W783" s="13">
        <f t="shared" si="1074"/>
        <v>9.9173463112393612E-3</v>
      </c>
      <c r="X783" s="13">
        <f t="shared" si="1075"/>
        <v>8.6177180947743862E-3</v>
      </c>
      <c r="Y783" s="13">
        <f t="shared" si="1076"/>
        <v>3.7442004559645669E-3</v>
      </c>
      <c r="Z783" s="13">
        <f t="shared" si="1077"/>
        <v>2.4011124002498007E-2</v>
      </c>
      <c r="AA783" s="13">
        <f t="shared" si="1078"/>
        <v>1.5538304370485123E-2</v>
      </c>
      <c r="AB783" s="13">
        <f t="shared" si="1079"/>
        <v>5.0276468249616053E-3</v>
      </c>
      <c r="AC783" s="13">
        <f t="shared" si="1080"/>
        <v>3.8115585611831248E-5</v>
      </c>
      <c r="AD783" s="13">
        <f t="shared" si="1081"/>
        <v>1.6044516024688524E-3</v>
      </c>
      <c r="AE783" s="13">
        <f t="shared" si="1082"/>
        <v>1.3941946941104326E-3</v>
      </c>
      <c r="AF783" s="13">
        <f t="shared" si="1083"/>
        <v>6.0574555259089457E-4</v>
      </c>
      <c r="AG783" s="13">
        <f t="shared" si="1084"/>
        <v>1.7545501405873921E-4</v>
      </c>
      <c r="AH783" s="13">
        <f t="shared" si="1085"/>
        <v>5.2161407723983139E-3</v>
      </c>
      <c r="AI783" s="13">
        <f t="shared" si="1086"/>
        <v>3.3755180703906361E-3</v>
      </c>
      <c r="AJ783" s="13">
        <f t="shared" si="1087"/>
        <v>1.0921984989196191E-3</v>
      </c>
      <c r="AK783" s="13">
        <f t="shared" si="1088"/>
        <v>2.3559792130006677E-4</v>
      </c>
      <c r="AL783" s="13">
        <f t="shared" si="1089"/>
        <v>8.5733494513874575E-7</v>
      </c>
      <c r="AM783" s="13">
        <f t="shared" si="1090"/>
        <v>2.0765756192238217E-4</v>
      </c>
      <c r="AN783" s="13">
        <f t="shared" si="1091"/>
        <v>1.8044487635438929E-4</v>
      </c>
      <c r="AO783" s="13">
        <f t="shared" si="1092"/>
        <v>7.8399151711896686E-5</v>
      </c>
      <c r="AP783" s="13">
        <f t="shared" si="1093"/>
        <v>2.2708419743189096E-5</v>
      </c>
      <c r="AQ783" s="13">
        <f t="shared" si="1094"/>
        <v>4.9331432417266457E-6</v>
      </c>
      <c r="AR783" s="13">
        <f t="shared" si="1095"/>
        <v>9.0651731437963465E-4</v>
      </c>
      <c r="AS783" s="13">
        <f t="shared" si="1096"/>
        <v>5.8663400957323353E-4</v>
      </c>
      <c r="AT783" s="13">
        <f t="shared" si="1097"/>
        <v>1.8981405855633142E-4</v>
      </c>
      <c r="AU783" s="13">
        <f t="shared" si="1098"/>
        <v>4.094475287563274E-5</v>
      </c>
      <c r="AV783" s="13">
        <f t="shared" si="1099"/>
        <v>6.6241383836267788E-6</v>
      </c>
      <c r="AW783" s="13">
        <f t="shared" si="1100"/>
        <v>1.3391707755455933E-8</v>
      </c>
      <c r="AX783" s="13">
        <f t="shared" si="1101"/>
        <v>2.2396885721573258E-5</v>
      </c>
      <c r="AY783" s="13">
        <f t="shared" si="1102"/>
        <v>1.9461864221748214E-5</v>
      </c>
      <c r="AZ783" s="13">
        <f t="shared" si="1103"/>
        <v>8.4557327231644468E-6</v>
      </c>
      <c r="BA783" s="13">
        <f t="shared" si="1104"/>
        <v>2.4492143565464131E-6</v>
      </c>
      <c r="BB783" s="13">
        <f t="shared" si="1105"/>
        <v>5.3206367449503602E-7</v>
      </c>
      <c r="BC783" s="13">
        <f t="shared" si="1106"/>
        <v>9.2467775378008711E-8</v>
      </c>
      <c r="BD783" s="13">
        <f t="shared" si="1107"/>
        <v>1.3128697970514827E-4</v>
      </c>
      <c r="BE783" s="13">
        <f t="shared" si="1108"/>
        <v>8.4959664958960979E-5</v>
      </c>
      <c r="BF783" s="13">
        <f t="shared" si="1109"/>
        <v>2.7489948683981531E-5</v>
      </c>
      <c r="BG783" s="13">
        <f t="shared" si="1110"/>
        <v>5.9298513713377676E-6</v>
      </c>
      <c r="BH783" s="13">
        <f t="shared" si="1111"/>
        <v>9.5934529626766946E-7</v>
      </c>
      <c r="BI783" s="13">
        <f t="shared" si="1112"/>
        <v>1.2416411000375876E-7</v>
      </c>
      <c r="BJ783" s="14">
        <f t="shared" si="1113"/>
        <v>0.25462287902716069</v>
      </c>
      <c r="BK783" s="14">
        <f t="shared" si="1114"/>
        <v>0.36154064221475557</v>
      </c>
      <c r="BL783" s="14">
        <f t="shared" si="1115"/>
        <v>0.35980456892520951</v>
      </c>
      <c r="BM783" s="14">
        <f t="shared" si="1116"/>
        <v>0.19516091020598644</v>
      </c>
      <c r="BN783" s="14">
        <f t="shared" si="1117"/>
        <v>0.8047988554911234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1.6362000000000001</v>
      </c>
      <c r="F784" s="10">
        <f>VLOOKUP(B784,home!$B$2:$E$405,3,FALSE)</f>
        <v>1.0785</v>
      </c>
      <c r="G784" s="10">
        <f>VLOOKUP(C784,away!$B$2:$E$405,4,FALSE)</f>
        <v>1.2583</v>
      </c>
      <c r="H784" s="10">
        <f>VLOOKUP(A784,away!$A$2:$E$405,3,FALSE)</f>
        <v>1.1547000000000001</v>
      </c>
      <c r="I784" s="10">
        <f>VLOOKUP(C784,away!$B$2:$E$405,3,FALSE)</f>
        <v>1.1207</v>
      </c>
      <c r="J784" s="10">
        <f>VLOOKUP(B784,home!$B$2:$E$405,4,FALSE)</f>
        <v>1.0698000000000001</v>
      </c>
      <c r="K784" s="12">
        <f t="shared" si="1062"/>
        <v>2.2204486511099999</v>
      </c>
      <c r="L784" s="12">
        <f t="shared" si="1063"/>
        <v>1.3843985358420003</v>
      </c>
      <c r="M784" s="13">
        <f t="shared" si="1064"/>
        <v>2.7191599726816958E-2</v>
      </c>
      <c r="N784" s="13">
        <f t="shared" si="1065"/>
        <v>6.0377550934933757E-2</v>
      </c>
      <c r="O784" s="13">
        <f t="shared" si="1066"/>
        <v>3.7644010849007134E-2</v>
      </c>
      <c r="P784" s="13">
        <f t="shared" si="1067"/>
        <v>8.3586593112048108E-2</v>
      </c>
      <c r="Q784" s="13">
        <f t="shared" si="1068"/>
        <v>6.7032625765399492E-2</v>
      </c>
      <c r="R784" s="13">
        <f t="shared" si="1069"/>
        <v>2.6057156751292929E-2</v>
      </c>
      <c r="S784" s="13">
        <f t="shared" si="1070"/>
        <v>6.4236001359535957E-2</v>
      </c>
      <c r="T784" s="13">
        <f t="shared" si="1071"/>
        <v>9.279986896326381E-2</v>
      </c>
      <c r="U784" s="13">
        <f t="shared" si="1072"/>
        <v>5.7858578560170217E-2</v>
      </c>
      <c r="V784" s="13">
        <f t="shared" si="1073"/>
        <v>2.1940062219898696E-2</v>
      </c>
      <c r="W784" s="13">
        <f t="shared" si="1074"/>
        <v>4.9614167820380917E-2</v>
      </c>
      <c r="X784" s="13">
        <f t="shared" si="1075"/>
        <v>6.8685781287554634E-2</v>
      </c>
      <c r="Y784" s="13">
        <f t="shared" si="1076"/>
        <v>4.7544247523827257E-2</v>
      </c>
      <c r="Z784" s="13">
        <f t="shared" si="1077"/>
        <v>1.2024496551565138E-2</v>
      </c>
      <c r="AA784" s="13">
        <f t="shared" si="1078"/>
        <v>2.6699777148199658E-2</v>
      </c>
      <c r="AB784" s="13">
        <f t="shared" si="1079"/>
        <v>2.9642742076828765E-2</v>
      </c>
      <c r="AC784" s="13">
        <f t="shared" si="1080"/>
        <v>4.21521506653731E-3</v>
      </c>
      <c r="AD784" s="13">
        <f t="shared" si="1081"/>
        <v>2.7541428003177486E-2</v>
      </c>
      <c r="AE784" s="13">
        <f t="shared" si="1082"/>
        <v>3.8128312602596783E-2</v>
      </c>
      <c r="AF784" s="13">
        <f t="shared" si="1083"/>
        <v>2.6392390070580536E-2</v>
      </c>
      <c r="AG784" s="13">
        <f t="shared" si="1084"/>
        <v>1.2179195390360878E-2</v>
      </c>
      <c r="AH784" s="13">
        <f t="shared" si="1085"/>
        <v>4.1616738550559907E-3</v>
      </c>
      <c r="AI784" s="13">
        <f t="shared" si="1086"/>
        <v>9.2407830978188284E-3</v>
      </c>
      <c r="AJ784" s="13">
        <f t="shared" si="1087"/>
        <v>1.0259342182375951E-2</v>
      </c>
      <c r="AK784" s="13">
        <f t="shared" si="1088"/>
        <v>7.5934475033775355E-3</v>
      </c>
      <c r="AL784" s="13">
        <f t="shared" si="1089"/>
        <v>5.1830046071022113E-4</v>
      </c>
      <c r="AM784" s="13">
        <f t="shared" si="1090"/>
        <v>1.2230865331859731E-2</v>
      </c>
      <c r="AN784" s="13">
        <f t="shared" si="1091"/>
        <v>1.6932392057507295E-2</v>
      </c>
      <c r="AO784" s="13">
        <f t="shared" si="1092"/>
        <v>1.1720589386357907E-2</v>
      </c>
      <c r="AP784" s="13">
        <f t="shared" si="1093"/>
        <v>5.4086555952263908E-3</v>
      </c>
      <c r="AQ784" s="13">
        <f t="shared" si="1094"/>
        <v>1.8719337217262648E-3</v>
      </c>
      <c r="AR784" s="13">
        <f t="shared" si="1095"/>
        <v>1.1522830383182885E-3</v>
      </c>
      <c r="AS784" s="13">
        <f t="shared" si="1096"/>
        <v>2.558585318130776E-3</v>
      </c>
      <c r="AT784" s="13">
        <f t="shared" si="1097"/>
        <v>2.8406036591966661E-3</v>
      </c>
      <c r="AU784" s="13">
        <f t="shared" si="1098"/>
        <v>2.1024715211337892E-3</v>
      </c>
      <c r="AV784" s="13">
        <f t="shared" si="1099"/>
        <v>1.1671075132746777E-3</v>
      </c>
      <c r="AW784" s="13">
        <f t="shared" si="1100"/>
        <v>4.4256896895467635E-5</v>
      </c>
      <c r="AX784" s="13">
        <f t="shared" si="1101"/>
        <v>4.5263347380060017E-3</v>
      </c>
      <c r="AY784" s="13">
        <f t="shared" si="1102"/>
        <v>6.2662511840262938E-3</v>
      </c>
      <c r="AZ784" s="13">
        <f t="shared" si="1103"/>
        <v>4.3374944821921012E-3</v>
      </c>
      <c r="BA784" s="13">
        <f t="shared" si="1104"/>
        <v>2.0016070034564997E-3</v>
      </c>
      <c r="BB784" s="13">
        <f t="shared" si="1105"/>
        <v>6.9275545122906798E-4</v>
      </c>
      <c r="BC784" s="13">
        <f t="shared" si="1106"/>
        <v>1.9180992647561707E-4</v>
      </c>
      <c r="BD784" s="13">
        <f t="shared" si="1107"/>
        <v>2.6586982518723485E-4</v>
      </c>
      <c r="BE784" s="13">
        <f t="shared" si="1108"/>
        <v>5.9035029470784711E-4</v>
      </c>
      <c r="BF784" s="13">
        <f t="shared" si="1109"/>
        <v>6.5542125778321502E-4</v>
      </c>
      <c r="BG784" s="13">
        <f t="shared" si="1110"/>
        <v>4.8510974925118655E-4</v>
      </c>
      <c r="BH784" s="13">
        <f t="shared" si="1111"/>
        <v>2.6929032209127676E-4</v>
      </c>
      <c r="BI784" s="13">
        <f t="shared" si="1112"/>
        <v>1.1958906648891065E-4</v>
      </c>
      <c r="BJ784" s="14">
        <f t="shared" si="1113"/>
        <v>0.55647625724013872</v>
      </c>
      <c r="BK784" s="14">
        <f t="shared" si="1114"/>
        <v>0.20795402312957353</v>
      </c>
      <c r="BL784" s="14">
        <f t="shared" si="1115"/>
        <v>0.22136419358969092</v>
      </c>
      <c r="BM784" s="14">
        <f t="shared" si="1116"/>
        <v>0.68970743908433885</v>
      </c>
      <c r="BN784" s="14">
        <f t="shared" si="1117"/>
        <v>0.3018895371394984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1.6362000000000001</v>
      </c>
      <c r="F785" s="10">
        <f>VLOOKUP(B785,home!$B$2:$E$405,3,FALSE)</f>
        <v>0.89880000000000004</v>
      </c>
      <c r="G785" s="10">
        <f>VLOOKUP(C785,away!$B$2:$E$405,4,FALSE)</f>
        <v>0.755</v>
      </c>
      <c r="H785" s="10">
        <f>VLOOKUP(A785,away!$A$2:$E$405,3,FALSE)</f>
        <v>1.1547000000000001</v>
      </c>
      <c r="I785" s="10">
        <f>VLOOKUP(C785,away!$B$2:$E$405,3,FALSE)</f>
        <v>1.0188999999999999</v>
      </c>
      <c r="J785" s="10">
        <f>VLOOKUP(B785,home!$B$2:$E$405,4,FALSE)</f>
        <v>1.2225999999999999</v>
      </c>
      <c r="K785" s="12">
        <f t="shared" si="1062"/>
        <v>1.1103155028</v>
      </c>
      <c r="L785" s="12">
        <f t="shared" si="1063"/>
        <v>1.438418034558</v>
      </c>
      <c r="M785" s="13">
        <f t="shared" si="1064"/>
        <v>7.8180616159282332E-2</v>
      </c>
      <c r="N785" s="13">
        <f t="shared" si="1065"/>
        <v>8.6805150140107368E-2</v>
      </c>
      <c r="O785" s="13">
        <f t="shared" si="1066"/>
        <v>0.11245640823636831</v>
      </c>
      <c r="P785" s="13">
        <f t="shared" si="1067"/>
        <v>0.12486209345404534</v>
      </c>
      <c r="Q785" s="13">
        <f t="shared" si="1068"/>
        <v>4.8190551961721409E-2</v>
      </c>
      <c r="R785" s="13">
        <f t="shared" si="1069"/>
        <v>8.087966285440451E-2</v>
      </c>
      <c r="S785" s="13">
        <f t="shared" si="1070"/>
        <v>4.9854245040622205E-2</v>
      </c>
      <c r="T785" s="13">
        <f t="shared" si="1071"/>
        <v>6.9318159037044483E-2</v>
      </c>
      <c r="U785" s="13">
        <f t="shared" si="1072"/>
        <v>8.9801943528482628E-2</v>
      </c>
      <c r="V785" s="13">
        <f t="shared" si="1073"/>
        <v>8.8469008036192731E-3</v>
      </c>
      <c r="W785" s="13">
        <f t="shared" si="1074"/>
        <v>1.7835572310529405E-2</v>
      </c>
      <c r="X785" s="13">
        <f t="shared" si="1075"/>
        <v>2.5655008868128791E-2</v>
      </c>
      <c r="Y785" s="13">
        <f t="shared" si="1076"/>
        <v>1.8451313716330943E-2</v>
      </c>
      <c r="Z785" s="13">
        <f t="shared" si="1077"/>
        <v>3.8779588559582065E-2</v>
      </c>
      <c r="AA785" s="13">
        <f t="shared" si="1078"/>
        <v>4.3057578369909491E-2</v>
      </c>
      <c r="AB785" s="13">
        <f t="shared" si="1079"/>
        <v>2.3903748388568232E-2</v>
      </c>
      <c r="AC785" s="13">
        <f t="shared" si="1080"/>
        <v>8.8308538707153837E-4</v>
      </c>
      <c r="AD785" s="13">
        <f t="shared" si="1081"/>
        <v>4.950778109422807E-3</v>
      </c>
      <c r="AE785" s="13">
        <f t="shared" si="1082"/>
        <v>7.1212885176887243E-3</v>
      </c>
      <c r="AF785" s="13">
        <f t="shared" si="1083"/>
        <v>5.1216949165671351E-3</v>
      </c>
      <c r="AG785" s="13">
        <f t="shared" si="1084"/>
        <v>2.455712778498066E-3</v>
      </c>
      <c r="AH785" s="13">
        <f t="shared" si="1085"/>
        <v>1.3945314889210485E-2</v>
      </c>
      <c r="AI785" s="13">
        <f t="shared" si="1086"/>
        <v>1.5483699312918067E-2</v>
      </c>
      <c r="AJ785" s="13">
        <f t="shared" si="1087"/>
        <v>8.5958956939133201E-3</v>
      </c>
      <c r="AK785" s="13">
        <f t="shared" si="1088"/>
        <v>3.1813854164679063E-3</v>
      </c>
      <c r="AL785" s="13">
        <f t="shared" si="1089"/>
        <v>5.6414950684850394E-5</v>
      </c>
      <c r="AM785" s="13">
        <f t="shared" si="1090"/>
        <v>1.0993851371630034E-3</v>
      </c>
      <c r="AN785" s="13">
        <f t="shared" si="1091"/>
        <v>1.5813754082202847E-3</v>
      </c>
      <c r="AO785" s="13">
        <f t="shared" si="1092"/>
        <v>1.1373394532952887E-3</v>
      </c>
      <c r="AP785" s="13">
        <f t="shared" si="1093"/>
        <v>5.45323193678093E-4</v>
      </c>
      <c r="AQ785" s="13">
        <f t="shared" si="1094"/>
        <v>1.9610067911233356E-4</v>
      </c>
      <c r="AR785" s="13">
        <f t="shared" si="1095"/>
        <v>4.0118384868461131E-3</v>
      </c>
      <c r="AS785" s="13">
        <f t="shared" si="1096"/>
        <v>4.4544064666749332E-3</v>
      </c>
      <c r="AT785" s="13">
        <f t="shared" si="1097"/>
        <v>2.4728982778608757E-3</v>
      </c>
      <c r="AU785" s="13">
        <f t="shared" si="1098"/>
        <v>9.1523243158545041E-4</v>
      </c>
      <c r="AV785" s="13">
        <f t="shared" si="1099"/>
        <v>2.5404918936366663E-4</v>
      </c>
      <c r="AW785" s="13">
        <f t="shared" si="1100"/>
        <v>2.5027832240929018E-6</v>
      </c>
      <c r="AX785" s="13">
        <f t="shared" si="1101"/>
        <v>2.0344406022333107E-4</v>
      </c>
      <c r="AY785" s="13">
        <f t="shared" si="1102"/>
        <v>2.9263760524894325E-4</v>
      </c>
      <c r="AZ785" s="13">
        <f t="shared" si="1103"/>
        <v>2.1046760448997247E-4</v>
      </c>
      <c r="BA785" s="13">
        <f t="shared" si="1104"/>
        <v>1.0091346599619888E-4</v>
      </c>
      <c r="BB785" s="13">
        <f t="shared" si="1105"/>
        <v>3.6288937354671992E-5</v>
      </c>
      <c r="BC785" s="13">
        <f t="shared" si="1106"/>
        <v>1.0439732389181138E-5</v>
      </c>
      <c r="BD785" s="13">
        <f t="shared" si="1107"/>
        <v>9.6178347186888676E-4</v>
      </c>
      <c r="BE785" s="13">
        <f t="shared" si="1108"/>
        <v>1.0678830991528326E-3</v>
      </c>
      <c r="BF785" s="13">
        <f t="shared" si="1109"/>
        <v>5.9284358008374993E-4</v>
      </c>
      <c r="BG785" s="13">
        <f t="shared" si="1110"/>
        <v>2.1941447256748021E-4</v>
      </c>
      <c r="BH785" s="13">
        <f t="shared" si="1111"/>
        <v>6.090482260758969E-5</v>
      </c>
      <c r="BI785" s="13">
        <f t="shared" si="1112"/>
        <v>1.3524713747298152E-5</v>
      </c>
      <c r="BJ785" s="14">
        <f t="shared" si="1113"/>
        <v>0.29131894563321042</v>
      </c>
      <c r="BK785" s="14">
        <f t="shared" si="1114"/>
        <v>0.26297599340057448</v>
      </c>
      <c r="BL785" s="14">
        <f t="shared" si="1115"/>
        <v>0.40633041570260181</v>
      </c>
      <c r="BM785" s="14">
        <f t="shared" si="1116"/>
        <v>0.46774032566801471</v>
      </c>
      <c r="BN785" s="14">
        <f t="shared" si="1117"/>
        <v>0.53137448280592925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1.3193999999999999</v>
      </c>
      <c r="F786" s="10">
        <f>VLOOKUP(B786,home!$B$2:$E$405,3,FALSE)</f>
        <v>1.7224999999999999</v>
      </c>
      <c r="G786" s="10">
        <f>VLOOKUP(C786,away!$B$2:$E$405,4,FALSE)</f>
        <v>0.84209999999999996</v>
      </c>
      <c r="H786" s="10">
        <f>VLOOKUP(A786,away!$A$2:$E$405,3,FALSE)</f>
        <v>1.0076000000000001</v>
      </c>
      <c r="I786" s="10">
        <f>VLOOKUP(C786,away!$B$2:$E$405,3,FALSE)</f>
        <v>0.99250000000000005</v>
      </c>
      <c r="J786" s="10">
        <f>VLOOKUP(B786,home!$B$2:$E$405,4,FALSE)</f>
        <v>0.5413</v>
      </c>
      <c r="K786" s="12">
        <f t="shared" si="1062"/>
        <v>1.9138124596499997</v>
      </c>
      <c r="L786" s="12">
        <f t="shared" si="1063"/>
        <v>0.54132327589999996</v>
      </c>
      <c r="M786" s="13">
        <f t="shared" si="1064"/>
        <v>8.5851541544050849E-2</v>
      </c>
      <c r="N786" s="13">
        <f t="shared" si="1065"/>
        <v>0.16430374988716409</v>
      </c>
      <c r="O786" s="13">
        <f t="shared" si="1066"/>
        <v>4.6473437709690542E-2</v>
      </c>
      <c r="P786" s="13">
        <f t="shared" si="1067"/>
        <v>8.8941444131573913E-2</v>
      </c>
      <c r="Q786" s="13">
        <f t="shared" si="1068"/>
        <v>0.15722328185063597</v>
      </c>
      <c r="R786" s="13">
        <f t="shared" si="1069"/>
        <v>1.2578576771672139E-2</v>
      </c>
      <c r="S786" s="13">
        <f t="shared" si="1070"/>
        <v>2.3035639028540118E-2</v>
      </c>
      <c r="T786" s="13">
        <f t="shared" si="1071"/>
        <v>8.5108621979135268E-2</v>
      </c>
      <c r="U786" s="13">
        <f t="shared" si="1072"/>
        <v>2.4073036950290207E-2</v>
      </c>
      <c r="V786" s="13">
        <f t="shared" si="1073"/>
        <v>2.6516355570760908E-3</v>
      </c>
      <c r="W786" s="13">
        <f t="shared" si="1074"/>
        <v>0.10029862525093691</v>
      </c>
      <c r="X786" s="13">
        <f t="shared" si="1075"/>
        <v>5.4293980389103616E-2</v>
      </c>
      <c r="Y786" s="13">
        <f t="shared" si="1076"/>
        <v>1.4695297662939961E-2</v>
      </c>
      <c r="Z786" s="13">
        <f t="shared" si="1077"/>
        <v>2.2696921280670689E-3</v>
      </c>
      <c r="AA786" s="13">
        <f t="shared" si="1078"/>
        <v>4.3437650742642799E-3</v>
      </c>
      <c r="AB786" s="13">
        <f t="shared" si="1079"/>
        <v>4.1565758604597434E-3</v>
      </c>
      <c r="AC786" s="13">
        <f t="shared" si="1080"/>
        <v>1.7169194891215729E-4</v>
      </c>
      <c r="AD786" s="13">
        <f t="shared" si="1081"/>
        <v>4.7988189672752285E-2</v>
      </c>
      <c r="AE786" s="13">
        <f t="shared" si="1082"/>
        <v>2.5977124038164812E-2</v>
      </c>
      <c r="AF786" s="13">
        <f t="shared" si="1083"/>
        <v>7.0310109414000056E-3</v>
      </c>
      <c r="AG786" s="13">
        <f t="shared" si="1084"/>
        <v>1.2686832918957979E-3</v>
      </c>
      <c r="AH786" s="13">
        <f t="shared" si="1085"/>
        <v>3.0715929451242697E-4</v>
      </c>
      <c r="AI786" s="13">
        <f t="shared" si="1086"/>
        <v>5.8784528493518659E-4</v>
      </c>
      <c r="AJ786" s="13">
        <f t="shared" si="1087"/>
        <v>5.6251281532773223E-4</v>
      </c>
      <c r="AK786" s="13">
        <f t="shared" si="1088"/>
        <v>3.5884801156233767E-4</v>
      </c>
      <c r="AL786" s="13">
        <f t="shared" si="1089"/>
        <v>7.1148541341805943E-6</v>
      </c>
      <c r="AM786" s="13">
        <f t="shared" si="1090"/>
        <v>1.836807906235215E-2</v>
      </c>
      <c r="AN786" s="13">
        <f t="shared" si="1091"/>
        <v>9.9430687300226632E-3</v>
      </c>
      <c r="AO786" s="13">
        <f t="shared" si="1092"/>
        <v>2.6912072687173601E-3</v>
      </c>
      <c r="AP786" s="13">
        <f t="shared" si="1093"/>
        <v>4.8560437827599098E-4</v>
      </c>
      <c r="AQ786" s="13">
        <f t="shared" si="1094"/>
        <v>6.5717238209935549E-5</v>
      </c>
      <c r="AR786" s="13">
        <f t="shared" si="1095"/>
        <v>3.3254495105719982E-5</v>
      </c>
      <c r="AS786" s="13">
        <f t="shared" si="1096"/>
        <v>6.3642867072696843E-5</v>
      </c>
      <c r="AT786" s="13">
        <f t="shared" si="1097"/>
        <v>6.090025598578797E-5</v>
      </c>
      <c r="AU786" s="13">
        <f t="shared" si="1098"/>
        <v>3.8850556233825156E-5</v>
      </c>
      <c r="AV786" s="13">
        <f t="shared" si="1099"/>
        <v>1.858816964615689E-5</v>
      </c>
      <c r="AW786" s="13">
        <f t="shared" si="1100"/>
        <v>2.0474795796015203E-7</v>
      </c>
      <c r="AX786" s="13">
        <f t="shared" si="1101"/>
        <v>5.8588430948943041E-3</v>
      </c>
      <c r="AY786" s="13">
        <f t="shared" si="1102"/>
        <v>3.1715281371122788E-3</v>
      </c>
      <c r="AZ786" s="13">
        <f t="shared" si="1103"/>
        <v>8.5841100039532148E-4</v>
      </c>
      <c r="BA786" s="13">
        <f t="shared" si="1104"/>
        <v>1.5489261826753052E-4</v>
      </c>
      <c r="BB786" s="13">
        <f t="shared" si="1105"/>
        <v>2.0961744883326947E-5</v>
      </c>
      <c r="BC786" s="13">
        <f t="shared" si="1106"/>
        <v>2.2694160817645222E-6</v>
      </c>
      <c r="BD786" s="13">
        <f t="shared" si="1107"/>
        <v>3.0002387048381403E-6</v>
      </c>
      <c r="BE786" s="13">
        <f t="shared" si="1108"/>
        <v>5.7418942152434109E-6</v>
      </c>
      <c r="BF786" s="13">
        <f t="shared" si="1109"/>
        <v>5.4944543455625497E-6</v>
      </c>
      <c r="BG786" s="13">
        <f t="shared" si="1110"/>
        <v>3.5051183951718965E-6</v>
      </c>
      <c r="BH786" s="13">
        <f t="shared" si="1111"/>
        <v>1.677034814307097E-6</v>
      </c>
      <c r="BI786" s="13">
        <f t="shared" si="1112"/>
        <v>6.4190602457754898E-7</v>
      </c>
      <c r="BJ786" s="14">
        <f t="shared" si="1113"/>
        <v>0.69980914765334123</v>
      </c>
      <c r="BK786" s="14">
        <f t="shared" si="1114"/>
        <v>0.20383059520139957</v>
      </c>
      <c r="BL786" s="14">
        <f t="shared" si="1115"/>
        <v>9.3677054763258494E-2</v>
      </c>
      <c r="BM786" s="14">
        <f t="shared" si="1116"/>
        <v>0.44104313446212462</v>
      </c>
      <c r="BN786" s="14">
        <f t="shared" si="1117"/>
        <v>0.55537203189478757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1.3193999999999999</v>
      </c>
      <c r="F787" s="10">
        <f>VLOOKUP(B787,home!$B$2:$E$405,3,FALSE)</f>
        <v>1.0948</v>
      </c>
      <c r="G787" s="10">
        <f>VLOOKUP(C787,away!$B$2:$E$405,4,FALSE)</f>
        <v>0.82679999999999998</v>
      </c>
      <c r="H787" s="10">
        <f>VLOOKUP(A787,away!$A$2:$E$405,3,FALSE)</f>
        <v>1.0076000000000001</v>
      </c>
      <c r="I787" s="10">
        <f>VLOOKUP(C787,away!$B$2:$E$405,3,FALSE)</f>
        <v>0.7218</v>
      </c>
      <c r="J787" s="10">
        <f>VLOOKUP(B787,home!$B$2:$E$405,4,FALSE)</f>
        <v>0.77190000000000003</v>
      </c>
      <c r="K787" s="12">
        <f t="shared" si="1062"/>
        <v>1.1942953364159998</v>
      </c>
      <c r="L787" s="12">
        <f t="shared" si="1063"/>
        <v>0.56139181639200009</v>
      </c>
      <c r="M787" s="13">
        <f t="shared" si="1064"/>
        <v>0.17278846940688627</v>
      </c>
      <c r="N787" s="13">
        <f t="shared" si="1065"/>
        <v>0.20636046319910292</v>
      </c>
      <c r="O787" s="13">
        <f t="shared" si="1066"/>
        <v>9.7002032691925422E-2</v>
      </c>
      <c r="P787" s="13">
        <f t="shared" si="1067"/>
        <v>0.11584907526683888</v>
      </c>
      <c r="Q787" s="13">
        <f t="shared" si="1068"/>
        <v>0.12322766940966712</v>
      </c>
      <c r="R787" s="13">
        <f t="shared" si="1069"/>
        <v>2.722807366331809E-2</v>
      </c>
      <c r="S787" s="13">
        <f t="shared" si="1070"/>
        <v>1.9418263681382584E-2</v>
      </c>
      <c r="T787" s="13">
        <f t="shared" si="1071"/>
        <v>6.9179005159645937E-2</v>
      </c>
      <c r="U787" s="13">
        <f t="shared" si="1072"/>
        <v>3.25183613956921E-2</v>
      </c>
      <c r="V787" s="13">
        <f t="shared" si="1073"/>
        <v>1.4465907993987941E-3</v>
      </c>
      <c r="W787" s="13">
        <f t="shared" si="1074"/>
        <v>4.9056743631125992E-2</v>
      </c>
      <c r="X787" s="13">
        <f t="shared" si="1075"/>
        <v>2.7540054413354505E-2</v>
      </c>
      <c r="Y787" s="13">
        <f t="shared" si="1076"/>
        <v>7.730380585323801E-3</v>
      </c>
      <c r="Z787" s="13">
        <f t="shared" si="1077"/>
        <v>5.0952059102351089E-3</v>
      </c>
      <c r="AA787" s="13">
        <f t="shared" si="1078"/>
        <v>6.0851806566730293E-3</v>
      </c>
      <c r="AB787" s="13">
        <f t="shared" si="1079"/>
        <v>3.633751439756726E-3</v>
      </c>
      <c r="AC787" s="13">
        <f t="shared" si="1080"/>
        <v>6.0618268892277647E-5</v>
      </c>
      <c r="AD787" s="13">
        <f t="shared" si="1081"/>
        <v>1.4647060034602272E-2</v>
      </c>
      <c r="AE787" s="13">
        <f t="shared" si="1082"/>
        <v>8.2227396376280421E-3</v>
      </c>
      <c r="AF787" s="13">
        <f t="shared" si="1083"/>
        <v>2.3080893704432513E-3</v>
      </c>
      <c r="AG787" s="13">
        <f t="shared" si="1084"/>
        <v>4.319141613560683E-4</v>
      </c>
      <c r="AH787" s="13">
        <f t="shared" si="1085"/>
        <v>7.1510172520953532E-4</v>
      </c>
      <c r="AI787" s="13">
        <f t="shared" si="1086"/>
        <v>8.5404265548078386E-4</v>
      </c>
      <c r="AJ787" s="13">
        <f t="shared" si="1087"/>
        <v>5.0998958027051846E-4</v>
      </c>
      <c r="AK787" s="13">
        <f t="shared" si="1088"/>
        <v>2.0302605911261108E-4</v>
      </c>
      <c r="AL787" s="13">
        <f t="shared" si="1089"/>
        <v>1.6257034788380566E-6</v>
      </c>
      <c r="AM787" s="13">
        <f t="shared" si="1090"/>
        <v>3.4985830983061319E-3</v>
      </c>
      <c r="AN787" s="13">
        <f t="shared" si="1091"/>
        <v>1.9640759203564308E-3</v>
      </c>
      <c r="AO787" s="13">
        <f t="shared" si="1092"/>
        <v>5.5130807423034293E-4</v>
      </c>
      <c r="AP787" s="13">
        <f t="shared" si="1093"/>
        <v>1.0316661372791596E-4</v>
      </c>
      <c r="AQ787" s="13">
        <f t="shared" si="1094"/>
        <v>1.4479223167931647E-5</v>
      </c>
      <c r="AR787" s="13">
        <f t="shared" si="1095"/>
        <v>8.0290451284086847E-5</v>
      </c>
      <c r="AS787" s="13">
        <f t="shared" si="1096"/>
        <v>9.589051152732094E-5</v>
      </c>
      <c r="AT787" s="13">
        <f t="shared" si="1097"/>
        <v>5.7260795361812053E-5</v>
      </c>
      <c r="AU787" s="13">
        <f t="shared" si="1098"/>
        <v>2.2795433620027679E-5</v>
      </c>
      <c r="AV787" s="13">
        <f t="shared" si="1099"/>
        <v>6.8061200159948896E-6</v>
      </c>
      <c r="AW787" s="13">
        <f t="shared" si="1100"/>
        <v>3.0277265434556889E-8</v>
      </c>
      <c r="AX787" s="13">
        <f t="shared" si="1101"/>
        <v>6.9639024639514286E-4</v>
      </c>
      <c r="AY787" s="13">
        <f t="shared" si="1102"/>
        <v>3.9094778534144178E-4</v>
      </c>
      <c r="AZ787" s="13">
        <f t="shared" si="1103"/>
        <v>1.0973744366363087E-4</v>
      </c>
      <c r="BA787" s="13">
        <f t="shared" si="1104"/>
        <v>2.0535234274846842E-5</v>
      </c>
      <c r="BB787" s="13">
        <f t="shared" si="1105"/>
        <v>2.8820781173978811E-6</v>
      </c>
      <c r="BC787" s="13">
        <f t="shared" si="1106"/>
        <v>3.2359501386192673E-7</v>
      </c>
      <c r="BD787" s="13">
        <f t="shared" si="1107"/>
        <v>7.5124003808844798E-6</v>
      </c>
      <c r="BE787" s="13">
        <f t="shared" si="1108"/>
        <v>8.9720247401801141E-6</v>
      </c>
      <c r="BF787" s="13">
        <f t="shared" si="1109"/>
        <v>5.3576236527030433E-6</v>
      </c>
      <c r="BG787" s="13">
        <f t="shared" si="1110"/>
        <v>2.1328616475650991E-6</v>
      </c>
      <c r="BH787" s="13">
        <f t="shared" si="1111"/>
        <v>6.3681667972688612E-7</v>
      </c>
      <c r="BI787" s="13">
        <f t="shared" si="1112"/>
        <v>1.5210943814994823E-7</v>
      </c>
      <c r="BJ787" s="14">
        <f t="shared" si="1113"/>
        <v>0.51605654891484476</v>
      </c>
      <c r="BK787" s="14">
        <f t="shared" si="1114"/>
        <v>0.30995559091221908</v>
      </c>
      <c r="BL787" s="14">
        <f t="shared" si="1115"/>
        <v>0.16903736701578717</v>
      </c>
      <c r="BM787" s="14">
        <f t="shared" si="1116"/>
        <v>0.25729801160727162</v>
      </c>
      <c r="BN787" s="14">
        <f t="shared" si="1117"/>
        <v>0.74245578363773879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1.3193999999999999</v>
      </c>
      <c r="F788" s="10">
        <f>VLOOKUP(B788,home!$B$2:$E$405,3,FALSE)</f>
        <v>1.5158</v>
      </c>
      <c r="G788" s="10">
        <f>VLOOKUP(C788,away!$B$2:$E$405,4,FALSE)</f>
        <v>1.2885</v>
      </c>
      <c r="H788" s="10">
        <f>VLOOKUP(A788,away!$A$2:$E$405,3,FALSE)</f>
        <v>1.0076000000000001</v>
      </c>
      <c r="I788" s="10">
        <f>VLOOKUP(C788,away!$B$2:$E$405,3,FALSE)</f>
        <v>0.89319999999999999</v>
      </c>
      <c r="J788" s="10">
        <f>VLOOKUP(B788,home!$B$2:$E$405,4,FALSE)</f>
        <v>0.7218</v>
      </c>
      <c r="K788" s="12">
        <f t="shared" si="1062"/>
        <v>2.5769310910200001</v>
      </c>
      <c r="L788" s="12">
        <f t="shared" si="1063"/>
        <v>0.64961156937600006</v>
      </c>
      <c r="M788" s="13">
        <f t="shared" si="1064"/>
        <v>3.9694499187581923E-2</v>
      </c>
      <c r="N788" s="13">
        <f t="shared" si="1065"/>
        <v>0.10228998909894799</v>
      </c>
      <c r="O788" s="13">
        <f t="shared" si="1066"/>
        <v>2.5786005912839454E-2</v>
      </c>
      <c r="P788" s="13">
        <f t="shared" si="1067"/>
        <v>6.6448760350021549E-2</v>
      </c>
      <c r="Q788" s="13">
        <f t="shared" si="1068"/>
        <v>0.13179712660458803</v>
      </c>
      <c r="R788" s="13">
        <f t="shared" si="1069"/>
        <v>8.3754438844892282E-3</v>
      </c>
      <c r="S788" s="13">
        <f t="shared" si="1070"/>
        <v>2.7808876811802222E-2</v>
      </c>
      <c r="T788" s="13">
        <f t="shared" si="1071"/>
        <v>8.5616938252853797E-2</v>
      </c>
      <c r="U788" s="13">
        <f t="shared" si="1072"/>
        <v>2.158294174703361E-2</v>
      </c>
      <c r="V788" s="13">
        <f t="shared" si="1073"/>
        <v>5.1724642196177405E-3</v>
      </c>
      <c r="W788" s="13">
        <f t="shared" si="1074"/>
        <v>0.11321070441815401</v>
      </c>
      <c r="X788" s="13">
        <f t="shared" si="1075"/>
        <v>7.3542983367239481E-2</v>
      </c>
      <c r="Y788" s="13">
        <f t="shared" si="1076"/>
        <v>2.3887186420892756E-2</v>
      </c>
      <c r="Z788" s="13">
        <f t="shared" si="1077"/>
        <v>1.8135950820078899E-3</v>
      </c>
      <c r="AA788" s="13">
        <f t="shared" si="1078"/>
        <v>4.6735095533470975E-3</v>
      </c>
      <c r="AB788" s="13">
        <f t="shared" si="1079"/>
        <v>6.0216560360995671E-3</v>
      </c>
      <c r="AC788" s="13">
        <f t="shared" si="1080"/>
        <v>5.4117044298162675E-4</v>
      </c>
      <c r="AD788" s="13">
        <f t="shared" si="1081"/>
        <v>7.2934046012854109E-2</v>
      </c>
      <c r="AE788" s="13">
        <f t="shared" si="1082"/>
        <v>4.7378800091351557E-2</v>
      </c>
      <c r="AF788" s="13">
        <f t="shared" si="1083"/>
        <v>1.538890834124733E-2</v>
      </c>
      <c r="AG788" s="13">
        <f t="shared" si="1084"/>
        <v>3.3322709661803658E-3</v>
      </c>
      <c r="AH788" s="13">
        <f t="shared" si="1085"/>
        <v>2.9453308685893517E-4</v>
      </c>
      <c r="AI788" s="13">
        <f t="shared" si="1086"/>
        <v>7.5899146886088424E-4</v>
      </c>
      <c r="AJ788" s="13">
        <f t="shared" si="1087"/>
        <v>9.7793435696327574E-4</v>
      </c>
      <c r="AK788" s="13">
        <f t="shared" si="1088"/>
        <v>8.4002314981177189E-4</v>
      </c>
      <c r="AL788" s="13">
        <f t="shared" si="1089"/>
        <v>3.6236864865599212E-5</v>
      </c>
      <c r="AM788" s="13">
        <f t="shared" si="1090"/>
        <v>3.7589202152881383E-2</v>
      </c>
      <c r="AN788" s="13">
        <f t="shared" si="1091"/>
        <v>2.4418380602124999E-2</v>
      </c>
      <c r="AO788" s="13">
        <f t="shared" si="1092"/>
        <v>7.9312312722834479E-3</v>
      </c>
      <c r="AP788" s="13">
        <f t="shared" si="1093"/>
        <v>1.7174065312906869E-3</v>
      </c>
      <c r="AQ788" s="13">
        <f t="shared" si="1094"/>
        <v>2.7891178801208388E-4</v>
      </c>
      <c r="AR788" s="13">
        <f t="shared" si="1095"/>
        <v>3.8266420157518128E-5</v>
      </c>
      <c r="AS788" s="13">
        <f t="shared" si="1096"/>
        <v>9.8609927845942904E-5</v>
      </c>
      <c r="AT788" s="13">
        <f t="shared" si="1097"/>
        <v>1.2705549447472459E-4</v>
      </c>
      <c r="AU788" s="13">
        <f t="shared" si="1098"/>
        <v>1.091377513322792E-4</v>
      </c>
      <c r="AV788" s="13">
        <f t="shared" si="1099"/>
        <v>7.0310116153039941E-5</v>
      </c>
      <c r="AW788" s="13">
        <f t="shared" si="1100"/>
        <v>1.6850184944262777E-6</v>
      </c>
      <c r="AX788" s="13">
        <f t="shared" si="1101"/>
        <v>1.6144130619066003E-2</v>
      </c>
      <c r="AY788" s="13">
        <f t="shared" si="1102"/>
        <v>1.04874140276626E-2</v>
      </c>
      <c r="AZ788" s="13">
        <f t="shared" si="1103"/>
        <v>3.4063727426028897E-3</v>
      </c>
      <c r="BA788" s="13">
        <f t="shared" si="1104"/>
        <v>7.3760638106729764E-4</v>
      </c>
      <c r="BB788" s="13">
        <f t="shared" si="1105"/>
        <v>1.1978940969671977E-4</v>
      </c>
      <c r="BC788" s="13">
        <f t="shared" si="1106"/>
        <v>1.5563317285542156E-5</v>
      </c>
      <c r="BD788" s="13">
        <f t="shared" si="1107"/>
        <v>4.1430515421544581E-6</v>
      </c>
      <c r="BE788" s="13">
        <f t="shared" si="1108"/>
        <v>1.0676358330676181E-5</v>
      </c>
      <c r="BF788" s="13">
        <f t="shared" si="1109"/>
        <v>1.3756119860594923E-5</v>
      </c>
      <c r="BG788" s="13">
        <f t="shared" si="1110"/>
        <v>1.181619098685492E-5</v>
      </c>
      <c r="BH788" s="13">
        <f t="shared" si="1111"/>
        <v>7.6123774828641875E-6</v>
      </c>
      <c r="BI788" s="13">
        <f t="shared" si="1112"/>
        <v>3.9233144424346565E-6</v>
      </c>
      <c r="BJ788" s="14">
        <f t="shared" si="1113"/>
        <v>0.7722249624182832</v>
      </c>
      <c r="BK788" s="14">
        <f t="shared" si="1114"/>
        <v>0.15018942190453324</v>
      </c>
      <c r="BL788" s="14">
        <f t="shared" si="1115"/>
        <v>6.9806346318912901E-2</v>
      </c>
      <c r="BM788" s="14">
        <f t="shared" si="1116"/>
        <v>0.60915677167610072</v>
      </c>
      <c r="BN788" s="14">
        <f t="shared" si="1117"/>
        <v>0.37439182503846818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1.2378</v>
      </c>
      <c r="F789" s="10">
        <f>VLOOKUP(B789,home!$B$2:$E$405,3,FALSE)</f>
        <v>0.60589999999999999</v>
      </c>
      <c r="G789" s="10">
        <f>VLOOKUP(C789,away!$B$2:$E$405,4,FALSE)</f>
        <v>0.95050000000000001</v>
      </c>
      <c r="H789" s="10">
        <f>VLOOKUP(A789,away!$A$2:$E$405,3,FALSE)</f>
        <v>0.96950000000000003</v>
      </c>
      <c r="I789" s="10">
        <f>VLOOKUP(C789,away!$B$2:$E$405,3,FALSE)</f>
        <v>0.78879999999999995</v>
      </c>
      <c r="J789" s="10">
        <f>VLOOKUP(B789,home!$B$2:$E$405,4,FALSE)</f>
        <v>1.7405999999999999</v>
      </c>
      <c r="K789" s="12">
        <f t="shared" si="1062"/>
        <v>0.71285886050999991</v>
      </c>
      <c r="L789" s="12">
        <f t="shared" si="1063"/>
        <v>1.3311092289599999</v>
      </c>
      <c r="M789" s="13">
        <f t="shared" si="1064"/>
        <v>0.12951376766604067</v>
      </c>
      <c r="N789" s="13">
        <f t="shared" si="1065"/>
        <v>9.2325036838770622E-2</v>
      </c>
      <c r="O789" s="13">
        <f t="shared" si="1066"/>
        <v>0.17239697141764795</v>
      </c>
      <c r="P789" s="13">
        <f t="shared" si="1067"/>
        <v>0.12289470860015955</v>
      </c>
      <c r="Q789" s="13">
        <f t="shared" si="1068"/>
        <v>3.2907360278714888E-2</v>
      </c>
      <c r="R789" s="13">
        <f t="shared" si="1069"/>
        <v>0.1147395998493923</v>
      </c>
      <c r="S789" s="13">
        <f t="shared" si="1070"/>
        <v>2.9153482432968909E-2</v>
      </c>
      <c r="T789" s="13">
        <f t="shared" si="1071"/>
        <v>4.3803290967709102E-2</v>
      </c>
      <c r="U789" s="13">
        <f t="shared" si="1072"/>
        <v>8.1793140404011158E-2</v>
      </c>
      <c r="V789" s="13">
        <f t="shared" si="1073"/>
        <v>3.073726182719286E-3</v>
      </c>
      <c r="W789" s="13">
        <f t="shared" si="1074"/>
        <v>7.8194344502255774E-3</v>
      </c>
      <c r="X789" s="13">
        <f t="shared" si="1075"/>
        <v>1.040852136194303E-2</v>
      </c>
      <c r="Y789" s="13">
        <f t="shared" si="1076"/>
        <v>6.92743942235484E-3</v>
      </c>
      <c r="Z789" s="13">
        <f t="shared" si="1077"/>
        <v>5.091031342890117E-2</v>
      </c>
      <c r="AA789" s="13">
        <f t="shared" si="1078"/>
        <v>3.6291868019133436E-2</v>
      </c>
      <c r="AB789" s="13">
        <f t="shared" si="1079"/>
        <v>1.2935489840949383E-2</v>
      </c>
      <c r="AC789" s="13">
        <f t="shared" si="1080"/>
        <v>1.8228983023836011E-4</v>
      </c>
      <c r="AD789" s="13">
        <f t="shared" si="1081"/>
        <v>1.3935382830051108E-3</v>
      </c>
      <c r="AE789" s="13">
        <f t="shared" si="1082"/>
        <v>1.854951669417175E-3</v>
      </c>
      <c r="AF789" s="13">
        <f t="shared" si="1083"/>
        <v>1.2345716432179807E-3</v>
      </c>
      <c r="AG789" s="13">
        <f t="shared" si="1084"/>
        <v>5.4778323603325548E-4</v>
      </c>
      <c r="AH789" s="13">
        <f t="shared" si="1085"/>
        <v>1.6941797013614143E-2</v>
      </c>
      <c r="AI789" s="13">
        <f t="shared" si="1086"/>
        <v>1.2077110114116697E-2</v>
      </c>
      <c r="AJ789" s="13">
        <f t="shared" si="1087"/>
        <v>4.3046374771015111E-3</v>
      </c>
      <c r="AK789" s="13">
        <f t="shared" si="1088"/>
        <v>1.0228663222784083E-3</v>
      </c>
      <c r="AL789" s="13">
        <f t="shared" si="1089"/>
        <v>6.9189418149526633E-6</v>
      </c>
      <c r="AM789" s="13">
        <f t="shared" si="1090"/>
        <v>1.9867922250001705E-4</v>
      </c>
      <c r="AN789" s="13">
        <f t="shared" si="1091"/>
        <v>2.6446374667236998E-4</v>
      </c>
      <c r="AO789" s="13">
        <f t="shared" si="1092"/>
        <v>1.7601506696046564E-4</v>
      </c>
      <c r="AP789" s="13">
        <f t="shared" si="1093"/>
        <v>7.8098426689029402E-5</v>
      </c>
      <c r="AQ789" s="13">
        <f t="shared" si="1094"/>
        <v>2.598938413325575E-5</v>
      </c>
      <c r="AR789" s="13">
        <f t="shared" si="1095"/>
        <v>4.5102764719977496E-3</v>
      </c>
      <c r="AS789" s="13">
        <f t="shared" si="1096"/>
        <v>3.2151905464133787E-3</v>
      </c>
      <c r="AT789" s="13">
        <f t="shared" si="1097"/>
        <v>1.1459885346193823E-3</v>
      </c>
      <c r="AU789" s="13">
        <f t="shared" si="1098"/>
        <v>2.7230936031543253E-4</v>
      </c>
      <c r="AV789" s="13">
        <f t="shared" si="1099"/>
        <v>4.8529535075166557E-5</v>
      </c>
      <c r="AW789" s="13">
        <f t="shared" si="1100"/>
        <v>1.8237043089302655E-7</v>
      </c>
      <c r="AX789" s="13">
        <f t="shared" si="1101"/>
        <v>2.3605040693062467E-5</v>
      </c>
      <c r="AY789" s="13">
        <f t="shared" si="1102"/>
        <v>3.1420887516511801E-5</v>
      </c>
      <c r="AZ789" s="13">
        <f t="shared" si="1103"/>
        <v>2.0912316677671464E-5</v>
      </c>
      <c r="BA789" s="13">
        <f t="shared" si="1104"/>
        <v>9.2788592428608713E-6</v>
      </c>
      <c r="BB789" s="13">
        <f t="shared" si="1105"/>
        <v>3.0877937930982259E-6</v>
      </c>
      <c r="BC789" s="13">
        <f t="shared" si="1106"/>
        <v>8.2203816302369053E-7</v>
      </c>
      <c r="BD789" s="13">
        <f t="shared" si="1107"/>
        <v>1.0006117728395591E-3</v>
      </c>
      <c r="BE789" s="13">
        <f t="shared" si="1108"/>
        <v>7.132949681992989E-4</v>
      </c>
      <c r="BF789" s="13">
        <f t="shared" si="1109"/>
        <v>2.5423931911903438E-4</v>
      </c>
      <c r="BG789" s="13">
        <f t="shared" si="1110"/>
        <v>6.041225044134437E-5</v>
      </c>
      <c r="BH789" s="13">
        <f t="shared" si="1111"/>
        <v>1.0766352002615371E-5</v>
      </c>
      <c r="BI789" s="13">
        <f t="shared" si="1112"/>
        <v>1.5349778840867903E-6</v>
      </c>
      <c r="BJ789" s="14">
        <f t="shared" si="1113"/>
        <v>0.20005430093443297</v>
      </c>
      <c r="BK789" s="14">
        <f t="shared" si="1114"/>
        <v>0.28485631454145821</v>
      </c>
      <c r="BL789" s="14">
        <f t="shared" si="1115"/>
        <v>0.46373663454715203</v>
      </c>
      <c r="BM789" s="14">
        <f t="shared" si="1116"/>
        <v>0.33474888028413274</v>
      </c>
      <c r="BN789" s="14">
        <f t="shared" si="1117"/>
        <v>0.66477744465072597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1.2378</v>
      </c>
      <c r="F790" s="15">
        <f>VLOOKUP(B790,home!$B$2:$E$405,3,FALSE)</f>
        <v>1.1108</v>
      </c>
      <c r="G790" s="15">
        <f>VLOOKUP(C790,away!$B$2:$E$405,4,FALSE)</f>
        <v>1.1849000000000001</v>
      </c>
      <c r="H790" s="15">
        <f>VLOOKUP(A790,away!$A$2:$E$405,3,FALSE)</f>
        <v>0.96950000000000003</v>
      </c>
      <c r="I790" s="15">
        <f>VLOOKUP(C790,away!$B$2:$E$405,3,FALSE)</f>
        <v>1.0315000000000001</v>
      </c>
      <c r="J790" s="15">
        <f>VLOOKUP(B790,home!$B$2:$E$405,4,FALSE)</f>
        <v>1.0959000000000001</v>
      </c>
      <c r="K790" s="16">
        <f t="shared" si="1062"/>
        <v>1.6291761695760001</v>
      </c>
      <c r="L790" s="16">
        <f t="shared" si="1063"/>
        <v>1.0959430140750002</v>
      </c>
      <c r="M790" s="17">
        <f t="shared" si="1064"/>
        <v>6.553839114779017E-2</v>
      </c>
      <c r="N790" s="17">
        <f t="shared" si="1065"/>
        <v>0.10677358505033041</v>
      </c>
      <c r="O790" s="17">
        <f t="shared" si="1066"/>
        <v>7.1826341932135468E-2</v>
      </c>
      <c r="P790" s="17">
        <f t="shared" si="1067"/>
        <v>0.11701776462365249</v>
      </c>
      <c r="Q790" s="17">
        <f t="shared" si="1068"/>
        <v>8.6976490152097297E-2</v>
      </c>
      <c r="R790" s="17">
        <f t="shared" si="1069"/>
        <v>3.935878883354306E-2</v>
      </c>
      <c r="S790" s="17">
        <f t="shared" si="1070"/>
        <v>5.223334368491836E-2</v>
      </c>
      <c r="T790" s="17">
        <f t="shared" si="1071"/>
        <v>9.5321276770954075E-2</v>
      </c>
      <c r="U790" s="17">
        <f t="shared" si="1072"/>
        <v>6.4122400830982321E-2</v>
      </c>
      <c r="V790" s="17">
        <f t="shared" si="1073"/>
        <v>1.0362423560337236E-2</v>
      </c>
      <c r="W790" s="17">
        <f t="shared" si="1074"/>
        <v>4.723334168971953E-2</v>
      </c>
      <c r="X790" s="17">
        <f t="shared" si="1075"/>
        <v>5.1765050856265579E-2</v>
      </c>
      <c r="Y790" s="17">
        <f t="shared" si="1076"/>
        <v>2.8365772929580684E-2</v>
      </c>
      <c r="Z790" s="17">
        <f t="shared" si="1077"/>
        <v>1.4378329888191547E-2</v>
      </c>
      <c r="AA790" s="17">
        <f t="shared" si="1078"/>
        <v>2.342483241214402E-2</v>
      </c>
      <c r="AB790" s="17">
        <f t="shared" si="1079"/>
        <v>1.9081589371088267E-2</v>
      </c>
      <c r="AC790" s="17">
        <f t="shared" si="1080"/>
        <v>1.1563714983288654E-3</v>
      </c>
      <c r="AD790" s="17">
        <f t="shared" si="1081"/>
        <v>1.9237858672582916E-2</v>
      </c>
      <c r="AE790" s="17">
        <f t="shared" si="1082"/>
        <v>2.1083596817979403E-2</v>
      </c>
      <c r="AF790" s="17">
        <f t="shared" si="1083"/>
        <v>1.1553210322119215E-2</v>
      </c>
      <c r="AG790" s="17">
        <f t="shared" si="1084"/>
        <v>4.2205533808885786E-3</v>
      </c>
      <c r="AH790" s="17">
        <f t="shared" si="1085"/>
        <v>3.9394575487573264E-3</v>
      </c>
      <c r="AI790" s="17">
        <f t="shared" si="1086"/>
        <v>6.4180703594917182E-3</v>
      </c>
      <c r="AJ790" s="17">
        <f t="shared" si="1087"/>
        <v>5.2280836421729907E-3</v>
      </c>
      <c r="AK790" s="17">
        <f t="shared" si="1088"/>
        <v>2.8391564274594461E-3</v>
      </c>
      <c r="AL790" s="17">
        <f t="shared" si="1089"/>
        <v>8.2587323514736715E-5</v>
      </c>
      <c r="AM790" s="17">
        <f t="shared" si="1090"/>
        <v>6.2683721806086161E-3</v>
      </c>
      <c r="AN790" s="17">
        <f t="shared" si="1091"/>
        <v>6.8697787009600877E-3</v>
      </c>
      <c r="AO790" s="17">
        <f t="shared" si="1092"/>
        <v>3.7644429877792189E-3</v>
      </c>
      <c r="AP790" s="17">
        <f t="shared" si="1093"/>
        <v>1.3752049981134188E-3</v>
      </c>
      <c r="AQ790" s="17">
        <f t="shared" si="1094"/>
        <v>3.7678657765085629E-4</v>
      </c>
      <c r="AR790" s="17">
        <f t="shared" si="1095"/>
        <v>8.6348419596112328E-4</v>
      </c>
      <c r="AS790" s="17">
        <f t="shared" si="1096"/>
        <v>1.4067678748653548E-3</v>
      </c>
      <c r="AT790" s="17">
        <f t="shared" si="1097"/>
        <v>1.1459363489278547E-3</v>
      </c>
      <c r="AU790" s="17">
        <f t="shared" si="1098"/>
        <v>6.2231073050806305E-4</v>
      </c>
      <c r="AV790" s="17">
        <f t="shared" si="1099"/>
        <v>2.5346345305379218E-4</v>
      </c>
      <c r="AW790" s="17">
        <f t="shared" si="1100"/>
        <v>4.0960656862055384E-6</v>
      </c>
      <c r="AX790" s="17">
        <f t="shared" si="1101"/>
        <v>1.7020470964467815E-3</v>
      </c>
      <c r="AY790" s="17">
        <f t="shared" si="1102"/>
        <v>1.8653466249774881E-3</v>
      </c>
      <c r="AZ790" s="17">
        <f t="shared" si="1103"/>
        <v>1.0221568012362286E-3</v>
      </c>
      <c r="BA790" s="17">
        <f t="shared" si="1104"/>
        <v>3.734085352013645E-4</v>
      </c>
      <c r="BB790" s="17">
        <f t="shared" si="1105"/>
        <v>1.0230861888747855E-4</v>
      </c>
      <c r="BC790" s="17">
        <f t="shared" si="1106"/>
        <v>2.2424883229878748E-5</v>
      </c>
      <c r="BD790" s="17">
        <f t="shared" si="1107"/>
        <v>1.5772157872129353E-4</v>
      </c>
      <c r="BE790" s="17">
        <f t="shared" si="1108"/>
        <v>2.5695623748063653E-4</v>
      </c>
      <c r="BF790" s="17">
        <f t="shared" si="1109"/>
        <v>2.0931348936368229E-4</v>
      </c>
      <c r="BG790" s="17">
        <f t="shared" si="1110"/>
        <v>1.1366951628070359E-4</v>
      </c>
      <c r="BH790" s="17">
        <f t="shared" si="1111"/>
        <v>4.6296916782938368E-5</v>
      </c>
      <c r="BI790" s="17">
        <f t="shared" si="1112"/>
        <v>1.5085166709521278E-5</v>
      </c>
      <c r="BJ790" s="18">
        <f t="shared" si="1113"/>
        <v>0.49627301464760915</v>
      </c>
      <c r="BK790" s="18">
        <f t="shared" si="1114"/>
        <v>0.24825622846351933</v>
      </c>
      <c r="BL790" s="18">
        <f t="shared" si="1115"/>
        <v>0.24132972686642956</v>
      </c>
      <c r="BM790" s="18">
        <f t="shared" si="1116"/>
        <v>0.51088468756690963</v>
      </c>
      <c r="BN790" s="18">
        <f t="shared" si="1117"/>
        <v>0.48749136173954888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1.3371</v>
      </c>
      <c r="F792" s="15">
        <f>VLOOKUP(B792,home!$B$2:$E$405,3,FALSE)</f>
        <v>0.99719999999999998</v>
      </c>
      <c r="G792" s="15">
        <f>VLOOKUP(C792,away!$B$2:$E$405,4,FALSE)</f>
        <v>0.87250000000000005</v>
      </c>
      <c r="H792" s="15">
        <f>VLOOKUP(A792,away!$A$2:$E$405,3,FALSE)</f>
        <v>1.1086</v>
      </c>
      <c r="I792" s="15">
        <f>VLOOKUP(C792,away!$B$2:$E$405,3,FALSE)</f>
        <v>1.0023</v>
      </c>
      <c r="J792" s="15">
        <f>VLOOKUP(B792,home!$B$2:$E$405,4,FALSE)</f>
        <v>1.3028999999999999</v>
      </c>
      <c r="K792" s="16">
        <f t="shared" si="1118"/>
        <v>1.1633532147000001</v>
      </c>
      <c r="L792" s="16">
        <f t="shared" si="1119"/>
        <v>1.4477170483620001</v>
      </c>
      <c r="M792" s="17">
        <f t="shared" si="1120"/>
        <v>7.3455884557615911E-2</v>
      </c>
      <c r="N792" s="17">
        <f t="shared" si="1121"/>
        <v>8.5455139438734576E-2</v>
      </c>
      <c r="O792" s="17">
        <f t="shared" si="1122"/>
        <v>0.10634333637657155</v>
      </c>
      <c r="P792" s="17">
        <f t="shared" si="1123"/>
        <v>0.12371486223560797</v>
      </c>
      <c r="Q792" s="17">
        <f t="shared" si="1124"/>
        <v>4.9707255589344329E-2</v>
      </c>
      <c r="R792" s="17">
        <f t="shared" si="1125"/>
        <v>7.6977530526028751E-2</v>
      </c>
      <c r="S792" s="17">
        <f t="shared" si="1126"/>
        <v>5.2090337044306288E-2</v>
      </c>
      <c r="T792" s="17">
        <f t="shared" si="1127"/>
        <v>7.1962041343981112E-2</v>
      </c>
      <c r="U792" s="17">
        <f t="shared" si="1128"/>
        <v>8.9552057597122939E-2</v>
      </c>
      <c r="V792" s="17">
        <f t="shared" si="1129"/>
        <v>9.747874765700798E-3</v>
      </c>
      <c r="W792" s="17">
        <f t="shared" si="1130"/>
        <v>1.9275698527926082E-2</v>
      </c>
      <c r="X792" s="17">
        <f t="shared" si="1131"/>
        <v>2.7905757377964902E-2</v>
      </c>
      <c r="Y792" s="17">
        <f t="shared" si="1132"/>
        <v>2.0199820351766731E-2</v>
      </c>
      <c r="Z792" s="17">
        <f t="shared" si="1133"/>
        <v>3.7147227761112712E-2</v>
      </c>
      <c r="AA792" s="17">
        <f t="shared" si="1134"/>
        <v>4.3215346833083555E-2</v>
      </c>
      <c r="AB792" s="17">
        <f t="shared" si="1135"/>
        <v>2.5137356331321623E-2</v>
      </c>
      <c r="AC792" s="17">
        <f t="shared" si="1136"/>
        <v>1.0260894948984052E-3</v>
      </c>
      <c r="AD792" s="17">
        <f t="shared" si="1137"/>
        <v>5.6061114620127228E-3</v>
      </c>
      <c r="AE792" s="17">
        <f t="shared" si="1138"/>
        <v>8.1160631385734372E-3</v>
      </c>
      <c r="AF792" s="17">
        <f t="shared" si="1139"/>
        <v>5.874881485647584E-3</v>
      </c>
      <c r="AG792" s="17">
        <f t="shared" si="1140"/>
        <v>2.8350553612927613E-3</v>
      </c>
      <c r="AH792" s="17">
        <f t="shared" si="1141"/>
        <v>1.3444668732287264E-2</v>
      </c>
      <c r="AI792" s="17">
        <f t="shared" si="1142"/>
        <v>1.5640898590282962E-2</v>
      </c>
      <c r="AJ792" s="17">
        <f t="shared" si="1143"/>
        <v>9.0979448279011957E-3</v>
      </c>
      <c r="AK792" s="17">
        <f t="shared" si="1144"/>
        <v>3.5280411209006966E-3</v>
      </c>
      <c r="AL792" s="17">
        <f t="shared" si="1145"/>
        <v>6.912585493579711E-5</v>
      </c>
      <c r="AM792" s="17">
        <f t="shared" si="1146"/>
        <v>1.3043775582598017E-3</v>
      </c>
      <c r="AN792" s="17">
        <f t="shared" si="1147"/>
        <v>1.8883696285935129E-3</v>
      </c>
      <c r="AO792" s="17">
        <f t="shared" si="1148"/>
        <v>1.3669124524619237E-3</v>
      </c>
      <c r="AP792" s="17">
        <f t="shared" si="1149"/>
        <v>6.5963415368247981E-4</v>
      </c>
      <c r="AQ792" s="17">
        <f t="shared" si="1150"/>
        <v>2.3874090249199147E-4</v>
      </c>
      <c r="AR792" s="17">
        <f t="shared" si="1151"/>
        <v>3.8928152266623538E-3</v>
      </c>
      <c r="AS792" s="17">
        <f t="shared" si="1152"/>
        <v>4.5287191081707584E-3</v>
      </c>
      <c r="AT792" s="17">
        <f t="shared" si="1153"/>
        <v>2.6342499664818858E-3</v>
      </c>
      <c r="AU792" s="17">
        <f t="shared" si="1154"/>
        <v>1.0215210556100227E-3</v>
      </c>
      <c r="AV792" s="17">
        <f t="shared" si="1155"/>
        <v>2.9709745098191465E-4</v>
      </c>
      <c r="AW792" s="17">
        <f t="shared" si="1156"/>
        <v>3.233949976235579E-6</v>
      </c>
      <c r="AX792" s="17">
        <f t="shared" si="1157"/>
        <v>2.5290863759734584E-4</v>
      </c>
      <c r="AY792" s="17">
        <f t="shared" si="1158"/>
        <v>3.6614014632768433E-4</v>
      </c>
      <c r="AZ792" s="17">
        <f t="shared" si="1159"/>
        <v>2.6503366596417304E-4</v>
      </c>
      <c r="BA792" s="17">
        <f t="shared" si="1160"/>
        <v>1.2789791886873766E-4</v>
      </c>
      <c r="BB792" s="17">
        <f t="shared" si="1161"/>
        <v>4.6289999399072868E-5</v>
      </c>
      <c r="BC792" s="17">
        <f t="shared" si="1162"/>
        <v>1.3402964259740892E-5</v>
      </c>
      <c r="BD792" s="17">
        <f t="shared" si="1163"/>
        <v>9.3928249496037948E-4</v>
      </c>
      <c r="BE792" s="17">
        <f t="shared" si="1164"/>
        <v>1.092717310023594E-3</v>
      </c>
      <c r="BF792" s="17">
        <f t="shared" si="1165"/>
        <v>6.3560809768714263E-4</v>
      </c>
      <c r="BG792" s="17">
        <f t="shared" si="1166"/>
        <v>2.4647890791122955E-4</v>
      </c>
      <c r="BH792" s="17">
        <f t="shared" si="1167"/>
        <v>7.168550746856862E-5</v>
      </c>
      <c r="BI792" s="17">
        <f t="shared" si="1168"/>
        <v>1.6679113112192011E-5</v>
      </c>
      <c r="BJ792" s="18">
        <f t="shared" si="1169"/>
        <v>0.30346753210515065</v>
      </c>
      <c r="BK792" s="18">
        <f t="shared" si="1170"/>
        <v>0.26047031409939286</v>
      </c>
      <c r="BL792" s="18">
        <f t="shared" si="1171"/>
        <v>0.39831403517457059</v>
      </c>
      <c r="BM792" s="18">
        <f t="shared" si="1172"/>
        <v>0.48338219421997242</v>
      </c>
      <c r="BN792" s="18">
        <f t="shared" si="1173"/>
        <v>0.5156540087239031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1.4778</v>
      </c>
      <c r="F793" s="10">
        <f>VLOOKUP(B793,home!$B$2:$E$405,3,FALSE)</f>
        <v>1.74</v>
      </c>
      <c r="G793" s="10">
        <f>VLOOKUP(C793,away!$B$2:$E$405,4,FALSE)</f>
        <v>1.2687999999999999</v>
      </c>
      <c r="H793" s="10">
        <f>VLOOKUP(A793,away!$A$2:$E$405,3,FALSE)</f>
        <v>1.2444</v>
      </c>
      <c r="I793" s="10">
        <f>VLOOKUP(C793,away!$B$2:$E$405,3,FALSE)</f>
        <v>0.90410000000000001</v>
      </c>
      <c r="J793" s="10">
        <f>VLOOKUP(B793,home!$B$2:$E$405,4,FALSE)</f>
        <v>0.57399999999999995</v>
      </c>
      <c r="K793" s="12">
        <f t="shared" ref="K793:K856" si="1174">E793*F793*G793</f>
        <v>3.2625567935999999</v>
      </c>
      <c r="L793" s="12">
        <f t="shared" ref="L793:L856" si="1175">H793*I793*J793</f>
        <v>0.64578561095999998</v>
      </c>
      <c r="M793" s="13">
        <f t="shared" ref="M793:M856" si="1176">_xlfn.POISSON.DIST(0,K793,FALSE) * _xlfn.POISSON.DIST(0,L793,FALSE)</f>
        <v>2.0073747651944963E-2</v>
      </c>
      <c r="N793" s="13">
        <f t="shared" ref="N793:N856" si="1177">_xlfn.POISSON.DIST(1,K793,FALSE) * _xlfn.POISSON.DIST(0,L793,FALSE)</f>
        <v>6.5491741774865081E-2</v>
      </c>
      <c r="O793" s="13">
        <f t="shared" ref="O793:O856" si="1178">_xlfn.POISSON.DIST(0,K793,FALSE) * _xlfn.POISSON.DIST(1,L793,FALSE)</f>
        <v>1.2963337391668144E-2</v>
      </c>
      <c r="P793" s="13">
        <f t="shared" ref="P793:P856" si="1179">_xlfn.POISSON.DIST(1,K793,FALSE) * _xlfn.POISSON.DIST(1,L793,FALSE)</f>
        <v>4.2293624474915803E-2</v>
      </c>
      <c r="Q793" s="13">
        <f t="shared" ref="Q793:Q856" si="1180">_xlfn.POISSON.DIST(2,K793,FALSE) * _xlfn.POISSON.DIST(0,L793,FALSE)</f>
        <v>0.10683526352614151</v>
      </c>
      <c r="R793" s="13">
        <f t="shared" ref="R793:R856" si="1181">_xlfn.POISSON.DIST(0,K793,FALSE) * _xlfn.POISSON.DIST(2,L793,FALSE)</f>
        <v>4.1857683787795124E-3</v>
      </c>
      <c r="S793" s="13">
        <f t="shared" ref="S793:S856" si="1182">_xlfn.POISSON.DIST(2,K793,FALSE) * _xlfn.POISSON.DIST(2,L793,FALSE)</f>
        <v>2.2277238688061859E-2</v>
      </c>
      <c r="T793" s="13">
        <f t="shared" ref="T793:T856" si="1183">_xlfn.POISSON.DIST(2,K793,FALSE) * _xlfn.POISSON.DIST(1,L793,FALSE)</f>
        <v>6.8992675928301897E-2</v>
      </c>
      <c r="U793" s="13">
        <f t="shared" ref="U793:U856" si="1184">_xlfn.POISSON.DIST(1,K793,FALSE) * _xlfn.POISSON.DIST(2,L793,FALSE)</f>
        <v>1.3656307060623154E-2</v>
      </c>
      <c r="V793" s="13">
        <f t="shared" ref="V793:V856" si="1185">_xlfn.POISSON.DIST(3,K793,FALSE) * _xlfn.POISSON.DIST(3,L793,FALSE)</f>
        <v>5.215131854728489E-3</v>
      </c>
      <c r="W793" s="13">
        <f t="shared" ref="W793:W856" si="1186">_xlfn.POISSON.DIST(3,K793,FALSE) * _xlfn.POISSON.DIST(0,L793,FALSE)</f>
        <v>0.11618537160441976</v>
      </c>
      <c r="X793" s="13">
        <f t="shared" ref="X793:X856" si="1187">_xlfn.POISSON.DIST(3,K793,FALSE) * _xlfn.POISSON.DIST(1,L793,FALSE)</f>
        <v>7.503084118617484E-2</v>
      </c>
      <c r="Y793" s="13">
        <f t="shared" ref="Y793:Y856" si="1188">_xlfn.POISSON.DIST(3,K793,FALSE) * _xlfn.POISSON.DIST(2,L793,FALSE)</f>
        <v>2.4226918808128325E-2</v>
      </c>
      <c r="Z793" s="13">
        <f t="shared" ref="Z793:Z856" si="1189">_xlfn.POISSON.DIST(0,K793,FALSE) * _xlfn.POISSON.DIST(3,L793,FALSE)</f>
        <v>9.0103632994239201E-4</v>
      </c>
      <c r="AA793" s="13">
        <f t="shared" ref="AA793:AA856" si="1190">_xlfn.POISSON.DIST(1,K793,FALSE) * _xlfn.POISSON.DIST(3,L793,FALSE)</f>
        <v>2.9396821995339617E-3</v>
      </c>
      <c r="AB793" s="13">
        <f t="shared" ref="AB793:AB856" si="1191">_xlfn.POISSON.DIST(2,K793,FALSE) * _xlfn.POISSON.DIST(3,L793,FALSE)</f>
        <v>4.795440065557259E-3</v>
      </c>
      <c r="AC793" s="13">
        <f t="shared" ref="AC793:AC856" si="1192">_xlfn.POISSON.DIST(4,K793,FALSE) * _xlfn.POISSON.DIST(4,L793,FALSE)</f>
        <v>6.8673906859417115E-4</v>
      </c>
      <c r="AD793" s="13">
        <f t="shared" ref="AD793:AD856" si="1193">_xlfn.POISSON.DIST(4,K793,FALSE) * _xlfn.POISSON.DIST(0,L793,FALSE)</f>
        <v>9.4765343361235058E-2</v>
      </c>
      <c r="AE793" s="13">
        <f t="shared" ref="AE793:AE856" si="1194">_xlfn.POISSON.DIST(4,K793,FALSE) * _xlfn.POISSON.DIST(1,L793,FALSE)</f>
        <v>6.1198095160369358E-2</v>
      </c>
      <c r="AF793" s="13">
        <f t="shared" ref="AF793:AF856" si="1195">_xlfn.POISSON.DIST(4,K793,FALSE) * _xlfn.POISSON.DIST(2,L793,FALSE)</f>
        <v>1.9760424636363672E-2</v>
      </c>
      <c r="AG793" s="13">
        <f t="shared" ref="AG793:AG856" si="1196">_xlfn.POISSON.DIST(4,K793,FALSE) * _xlfn.POISSON.DIST(3,L793,FALSE)</f>
        <v>4.2536659655410501E-3</v>
      </c>
      <c r="AH793" s="13">
        <f t="shared" ref="AH793:AH856" si="1197">_xlfn.POISSON.DIST(0,K793,FALSE) * _xlfn.POISSON.DIST(4,L793,FALSE)</f>
        <v>1.4546907420725093E-4</v>
      </c>
      <c r="AI793" s="13">
        <f t="shared" ref="AI793:AI856" si="1198">_xlfn.POISSON.DIST(1,K793,FALSE) * _xlfn.POISSON.DIST(4,L793,FALSE)</f>
        <v>4.7460111631356897E-4</v>
      </c>
      <c r="AJ793" s="13">
        <f t="shared" ref="AJ793:AJ856" si="1199">_xlfn.POISSON.DIST(2,K793,FALSE) * _xlfn.POISSON.DIST(4,L793,FALSE)</f>
        <v>7.7420654813948914E-4</v>
      </c>
      <c r="AK793" s="13">
        <f t="shared" ref="AK793:AK856" si="1200">_xlfn.POISSON.DIST(3,K793,FALSE) * _xlfn.POISSON.DIST(4,L793,FALSE)</f>
        <v>8.4196427776069861E-4</v>
      </c>
      <c r="AL793" s="13">
        <f t="shared" ref="AL793:AL856" si="1201">_xlfn.POISSON.DIST(5,K793,FALSE) * _xlfn.POISSON.DIST(5,L793,FALSE)</f>
        <v>5.7875957759309921E-5</v>
      </c>
      <c r="AM793" s="13">
        <f t="shared" ref="AM793:AM856" si="1202">_xlfn.POISSON.DIST(5,K793,FALSE) * _xlfn.POISSON.DIST(0,L793,FALSE)</f>
        <v>6.183546295620683E-2</v>
      </c>
      <c r="AN793" s="13">
        <f t="shared" ref="AN793:AN856" si="1203">_xlfn.POISSON.DIST(5,K793,FALSE) * _xlfn.POISSON.DIST(1,L793,FALSE)</f>
        <v>3.9932452224168469E-2</v>
      </c>
      <c r="AO793" s="13">
        <f t="shared" ref="AO793:AO856" si="1204">_xlfn.POISSON.DIST(5,K793,FALSE) * _xlfn.POISSON.DIST(2,L793,FALSE)</f>
        <v>1.2893901528357822E-2</v>
      </c>
      <c r="AP793" s="13">
        <f t="shared" ref="AP793:AP856" si="1205">_xlfn.POISSON.DIST(5,K793,FALSE) * _xlfn.POISSON.DIST(3,L793,FALSE)</f>
        <v>2.7755653587162115E-3</v>
      </c>
      <c r="AQ793" s="13">
        <f t="shared" ref="AQ793:AQ856" si="1206">_xlfn.POISSON.DIST(5,K793,FALSE) * _xlfn.POISSON.DIST(4,L793,FALSE)</f>
        <v>4.4810504273448996E-4</v>
      </c>
      <c r="AR793" s="13">
        <f t="shared" ref="AR793:AR856" si="1207">_xlfn.POISSON.DIST(0,K793,FALSE) * _xlfn.POISSON.DIST(5,L793,FALSE)</f>
        <v>1.8788366992543028E-5</v>
      </c>
      <c r="AS793" s="13">
        <f t="shared" ref="AS793:AS856" si="1208">_xlfn.POISSON.DIST(1,K793,FALSE) * _xlfn.POISSON.DIST(5,L793,FALSE)</f>
        <v>6.1298114372171247E-5</v>
      </c>
      <c r="AT793" s="13">
        <f t="shared" ref="AT793:AT856" si="1209">_xlfn.POISSON.DIST(2,K793,FALSE) * _xlfn.POISSON.DIST(5,L793,FALSE)</f>
        <v>9.9994289739898555E-5</v>
      </c>
      <c r="AU793" s="13">
        <f t="shared" ref="AU793:AU856" si="1210">_xlfn.POISSON.DIST(3,K793,FALSE) * _xlfn.POISSON.DIST(5,L793,FALSE)</f>
        <v>1.087456831040376E-4</v>
      </c>
      <c r="AV793" s="13">
        <f t="shared" ref="AV793:AV856" si="1211">_xlfn.POISSON.DIST(4,K793,FALSE) * _xlfn.POISSON.DIST(5,L793,FALSE)</f>
        <v>8.8697241796437657E-5</v>
      </c>
      <c r="AW793" s="13">
        <f t="shared" ref="AW793:AW856" si="1212">_xlfn.POISSON.DIST(6,K793,FALSE) * _xlfn.POISSON.DIST(6,L793,FALSE)</f>
        <v>3.3872100932244934E-6</v>
      </c>
      <c r="AX793" s="13">
        <f t="shared" ref="AX793:AX856" si="1213">_xlfn.POISSON.DIST(6,K793,FALSE) * _xlfn.POISSON.DIST(0,L793,FALSE)</f>
        <v>3.3623618292195595E-2</v>
      </c>
      <c r="AY793" s="13">
        <f t="shared" ref="AY793:AY856" si="1214">_xlfn.POISSON.DIST(6,K793,FALSE) * _xlfn.POISSON.DIST(1,L793,FALSE)</f>
        <v>2.1713648881511362E-2</v>
      </c>
      <c r="AZ793" s="13">
        <f t="shared" ref="AZ793:AZ856" si="1215">_xlfn.POISSON.DIST(6,K793,FALSE) * _xlfn.POISSON.DIST(2,L793,FALSE)</f>
        <v>7.0111810045588672E-3</v>
      </c>
      <c r="BA793" s="13">
        <f t="shared" ref="BA793:BA856" si="1216">_xlfn.POISSON.DIST(6,K793,FALSE) * _xlfn.POISSON.DIST(3,L793,FALSE)</f>
        <v>1.5092399361933983E-3</v>
      </c>
      <c r="BB793" s="13">
        <f t="shared" ref="BB793:BB856" si="1217">_xlfn.POISSON.DIST(6,K793,FALSE) * _xlfn.POISSON.DIST(4,L793,FALSE)</f>
        <v>2.4366135856997124E-4</v>
      </c>
      <c r="BC793" s="13">
        <f t="shared" ref="BC793:BC856" si="1218">_xlfn.POISSON.DIST(6,K793,FALSE) * _xlfn.POISSON.DIST(5,L793,FALSE)</f>
        <v>3.1470599862290512E-5</v>
      </c>
      <c r="BD793" s="13">
        <f t="shared" ref="BD793:BD856" si="1219">_xlfn.POISSON.DIST(0,K793,FALSE) * _xlfn.POISSON.DIST(6,L793,FALSE)</f>
        <v>2.0222095095366817E-6</v>
      </c>
      <c r="BE793" s="13">
        <f t="shared" ref="BE793:BE856" si="1220">_xlfn.POISSON.DIST(1,K793,FALSE) * _xlfn.POISSON.DIST(6,L793,FALSE)</f>
        <v>6.5975733734214243E-6</v>
      </c>
      <c r="BF793" s="13">
        <f t="shared" ref="BF793:BF856" si="1221">_xlfn.POISSON.DIST(2,K793,FALSE) * _xlfn.POISSON.DIST(6,L793,FALSE)</f>
        <v>1.0762478915365271E-5</v>
      </c>
      <c r="BG793" s="13">
        <f t="shared" ref="BG793:BG856" si="1222">_xlfn.POISSON.DIST(3,K793,FALSE) * _xlfn.POISSON.DIST(6,L793,FALSE)</f>
        <v>1.1704399567100574E-5</v>
      </c>
      <c r="BH793" s="13">
        <f t="shared" ref="BH793:BH856" si="1223">_xlfn.POISSON.DIST(4,K793,FALSE) * _xlfn.POISSON.DIST(6,L793,FALSE)</f>
        <v>9.5465670806632194E-6</v>
      </c>
      <c r="BI793" s="13">
        <f t="shared" ref="BI793:BI856" si="1224">_xlfn.POISSON.DIST(5,K793,FALSE) * _xlfn.POISSON.DIST(6,L793,FALSE)</f>
        <v>6.2292434569151823E-6</v>
      </c>
      <c r="BJ793" s="14">
        <f t="shared" ref="BJ793:BJ856" si="1225">SUM(N793,Q793,T793,W793,X793,Y793,AD793,AE793,AF793,AG793,AM793,AN793,AO793,AP793,AQ793,AX793,AY793,AZ793,BA793,BB793,BC793)</f>
        <v>0.81875864913461593</v>
      </c>
      <c r="BK793" s="14">
        <f t="shared" ref="BK793:BK856" si="1226">SUM(M793,P793,S793,V793,AC793,AL793,AY793)</f>
        <v>0.11231800657751598</v>
      </c>
      <c r="BL793" s="14">
        <f t="shared" ref="BL793:BL856" si="1227">SUM(O793,R793,U793,AA793,AB793,AH793,AI793,AJ793,AK793,AR793,AS793,AT793,AU793,AV793,BD793,BE793,BF793,BG793,BH793,BI793)</f>
        <v>4.1201162280491144E-2</v>
      </c>
      <c r="BM793" s="14">
        <f t="shared" ref="BM793:BM856" si="1228">SUM(S793:BI793)</f>
        <v>0.69962510945283218</v>
      </c>
      <c r="BN793" s="14">
        <f t="shared" ref="BN793:BN856" si="1229">SUM(M793:R793)</f>
        <v>0.25184348319831501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1.4778</v>
      </c>
      <c r="F794" s="10">
        <f>VLOOKUP(B794,home!$B$2:$E$405,3,FALSE)</f>
        <v>1.0995999999999999</v>
      </c>
      <c r="G794" s="10">
        <f>VLOOKUP(C794,away!$B$2:$E$405,4,FALSE)</f>
        <v>0.77339999999999998</v>
      </c>
      <c r="H794" s="10">
        <f>VLOOKUP(A794,away!$A$2:$E$405,3,FALSE)</f>
        <v>1.2444</v>
      </c>
      <c r="I794" s="10">
        <f>VLOOKUP(C794,away!$B$2:$E$405,3,FALSE)</f>
        <v>1.4923999999999999</v>
      </c>
      <c r="J794" s="10">
        <f>VLOOKUP(B794,home!$B$2:$E$405,4,FALSE)</f>
        <v>0.80359999999999998</v>
      </c>
      <c r="K794" s="12">
        <f t="shared" si="1174"/>
        <v>1.2567663997919998</v>
      </c>
      <c r="L794" s="12">
        <f t="shared" si="1175"/>
        <v>1.4923997612159998</v>
      </c>
      <c r="M794" s="13">
        <f t="shared" si="1176"/>
        <v>6.3981188980355583E-2</v>
      </c>
      <c r="N794" s="13">
        <f t="shared" si="1177"/>
        <v>8.0409408529253046E-2</v>
      </c>
      <c r="O794" s="13">
        <f t="shared" si="1178"/>
        <v>9.5485511156598438E-2</v>
      </c>
      <c r="P794" s="13">
        <f t="shared" si="1179"/>
        <v>0.12000298208857703</v>
      </c>
      <c r="Q794" s="13">
        <f t="shared" si="1180"/>
        <v>5.0527921433356743E-2</v>
      </c>
      <c r="R794" s="13">
        <f t="shared" si="1181"/>
        <v>7.1251277024847612E-2</v>
      </c>
      <c r="S794" s="13">
        <f t="shared" si="1182"/>
        <v>5.6269334548365683E-2</v>
      </c>
      <c r="T794" s="13">
        <f t="shared" si="1183"/>
        <v>7.5407857881882409E-2</v>
      </c>
      <c r="U794" s="13">
        <f t="shared" si="1184"/>
        <v>8.9546210907100146E-2</v>
      </c>
      <c r="V794" s="13">
        <f t="shared" si="1185"/>
        <v>1.1726516033775905E-2</v>
      </c>
      <c r="W794" s="13">
        <f t="shared" si="1186"/>
        <v>2.1167264636257593E-2</v>
      </c>
      <c r="X794" s="13">
        <f t="shared" si="1187"/>
        <v>3.1590020688746709E-2</v>
      </c>
      <c r="Y794" s="13">
        <f t="shared" si="1188"/>
        <v>2.3572469666347046E-2</v>
      </c>
      <c r="Z794" s="13">
        <f t="shared" si="1189"/>
        <v>3.5445129606072531E-2</v>
      </c>
      <c r="AA794" s="13">
        <f t="shared" si="1190"/>
        <v>4.4546247925184586E-2</v>
      </c>
      <c r="AB794" s="13">
        <f t="shared" si="1191"/>
        <v>2.7992113814588038E-2</v>
      </c>
      <c r="AC794" s="13">
        <f t="shared" si="1192"/>
        <v>1.3746392845976631E-3</v>
      </c>
      <c r="AD794" s="13">
        <f t="shared" si="1193"/>
        <v>6.6505767425884934E-3</v>
      </c>
      <c r="AE794" s="13">
        <f t="shared" si="1194"/>
        <v>9.9253191425877508E-3</v>
      </c>
      <c r="AF794" s="13">
        <f t="shared" si="1195"/>
        <v>7.4062719591952769E-3</v>
      </c>
      <c r="AG794" s="13">
        <f t="shared" si="1196"/>
        <v>3.684372834467927E-3</v>
      </c>
      <c r="AH794" s="13">
        <f t="shared" si="1197"/>
        <v>1.3224575740093206E-2</v>
      </c>
      <c r="AI794" s="13">
        <f t="shared" si="1198"/>
        <v>1.6620202441653558E-2</v>
      </c>
      <c r="AJ794" s="13">
        <f t="shared" si="1199"/>
        <v>1.0443855993205573E-2</v>
      </c>
      <c r="AK794" s="13">
        <f t="shared" si="1200"/>
        <v>4.3751624321756903E-3</v>
      </c>
      <c r="AL794" s="13">
        <f t="shared" si="1201"/>
        <v>1.0313082084077958E-4</v>
      </c>
      <c r="AM794" s="13">
        <f t="shared" si="1202"/>
        <v>1.6716442778646695E-3</v>
      </c>
      <c r="AN794" s="13">
        <f t="shared" si="1203"/>
        <v>2.4947615211233253E-3</v>
      </c>
      <c r="AO794" s="13">
        <f t="shared" si="1204"/>
        <v>1.8615907492076577E-3</v>
      </c>
      <c r="AP794" s="13">
        <f t="shared" si="1205"/>
        <v>9.2607919653314046E-4</v>
      </c>
      <c r="AQ794" s="13">
        <f t="shared" si="1206"/>
        <v>3.4552009294329107E-4</v>
      </c>
      <c r="AR794" s="13">
        <f t="shared" si="1207"/>
        <v>3.9472707353396027E-3</v>
      </c>
      <c r="AS794" s="13">
        <f t="shared" si="1208"/>
        <v>4.9607972310570713E-3</v>
      </c>
      <c r="AT794" s="13">
        <f t="shared" si="1209"/>
        <v>3.1172816380868585E-3</v>
      </c>
      <c r="AU794" s="13">
        <f t="shared" si="1210"/>
        <v>1.3058982738120431E-3</v>
      </c>
      <c r="AV794" s="13">
        <f t="shared" si="1211"/>
        <v>4.1030226801833721E-4</v>
      </c>
      <c r="AW794" s="13">
        <f t="shared" si="1212"/>
        <v>5.3731096780892934E-6</v>
      </c>
      <c r="AX794" s="13">
        <f t="shared" si="1213"/>
        <v>3.5014439347081294E-4</v>
      </c>
      <c r="AY794" s="13">
        <f t="shared" si="1214"/>
        <v>5.2255540920696233E-4</v>
      </c>
      <c r="AZ794" s="13">
        <f t="shared" si="1215"/>
        <v>3.8993078396129988E-4</v>
      </c>
      <c r="BA794" s="13">
        <f t="shared" si="1216"/>
        <v>1.939775362915371E-4</v>
      </c>
      <c r="BB794" s="13">
        <f t="shared" si="1217"/>
        <v>7.2373007210689504E-5</v>
      </c>
      <c r="BC794" s="13">
        <f t="shared" si="1218"/>
        <v>2.1601891735943376E-5</v>
      </c>
      <c r="BD794" s="13">
        <f t="shared" si="1219"/>
        <v>9.8181765047928747E-4</v>
      </c>
      <c r="BE794" s="13">
        <f t="shared" si="1220"/>
        <v>1.2339154338450939E-3</v>
      </c>
      <c r="BF794" s="13">
        <f t="shared" si="1221"/>
        <v>7.7537172872064108E-4</v>
      </c>
      <c r="BG794" s="13">
        <f t="shared" si="1222"/>
        <v>3.2482037866824641E-4</v>
      </c>
      <c r="BH794" s="13">
        <f t="shared" si="1223"/>
        <v>1.0205583446949156E-4</v>
      </c>
      <c r="BI794" s="13">
        <f t="shared" si="1224"/>
        <v>2.5652068732798239E-5</v>
      </c>
      <c r="BJ794" s="14">
        <f t="shared" si="1225"/>
        <v>0.31919166237423235</v>
      </c>
      <c r="BK794" s="14">
        <f t="shared" si="1226"/>
        <v>0.25398034716571966</v>
      </c>
      <c r="BL794" s="14">
        <f t="shared" si="1227"/>
        <v>0.39067034067667639</v>
      </c>
      <c r="BM794" s="14">
        <f t="shared" si="1228"/>
        <v>0.51711200831018367</v>
      </c>
      <c r="BN794" s="14">
        <f t="shared" si="1229"/>
        <v>0.48165828921298842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1.3520000000000001</v>
      </c>
      <c r="F795" s="10">
        <f>VLOOKUP(B795,home!$B$2:$E$405,3,FALSE)</f>
        <v>1.0684</v>
      </c>
      <c r="G795" s="10">
        <f>VLOOKUP(C795,away!$B$2:$E$405,4,FALSE)</f>
        <v>1.2326999999999999</v>
      </c>
      <c r="H795" s="10">
        <f>VLOOKUP(A795,away!$A$2:$E$405,3,FALSE)</f>
        <v>1.1732</v>
      </c>
      <c r="I795" s="10">
        <f>VLOOKUP(C795,away!$B$2:$E$405,3,FALSE)</f>
        <v>0.99439999999999995</v>
      </c>
      <c r="J795" s="10">
        <f>VLOOKUP(B795,home!$B$2:$E$405,4,FALSE)</f>
        <v>0.94710000000000005</v>
      </c>
      <c r="K795" s="12">
        <f t="shared" si="1174"/>
        <v>1.78060655136</v>
      </c>
      <c r="L795" s="12">
        <f t="shared" si="1175"/>
        <v>1.1049153487680001</v>
      </c>
      <c r="M795" s="13">
        <f t="shared" si="1176"/>
        <v>5.5825646520209583E-2</v>
      </c>
      <c r="N795" s="13">
        <f t="shared" si="1177"/>
        <v>9.9403511927792759E-2</v>
      </c>
      <c r="O795" s="13">
        <f t="shared" si="1178"/>
        <v>6.1682613695076466E-2</v>
      </c>
      <c r="P795" s="13">
        <f t="shared" si="1179"/>
        <v>0.10983246605046119</v>
      </c>
      <c r="Q795" s="13">
        <f t="shared" si="1180"/>
        <v>8.8499272283409883E-2</v>
      </c>
      <c r="R795" s="13">
        <f t="shared" si="1181"/>
        <v>3.4077033311908624E-2</v>
      </c>
      <c r="S795" s="13">
        <f t="shared" si="1182"/>
        <v>5.4021634099475677E-2</v>
      </c>
      <c r="T795" s="13">
        <f t="shared" si="1183"/>
        <v>9.7784204300738031E-2</v>
      </c>
      <c r="U795" s="13">
        <f t="shared" si="1184"/>
        <v>6.0677788766097446E-2</v>
      </c>
      <c r="V795" s="13">
        <f t="shared" si="1185"/>
        <v>1.180924631332733E-2</v>
      </c>
      <c r="W795" s="13">
        <f t="shared" si="1186"/>
        <v>5.2527461339477347E-2</v>
      </c>
      <c r="X795" s="13">
        <f t="shared" si="1187"/>
        <v>5.8038398265806257E-2</v>
      </c>
      <c r="Y795" s="13">
        <f t="shared" si="1188"/>
        <v>3.2063758530899711E-2</v>
      </c>
      <c r="Z795" s="13">
        <f t="shared" si="1189"/>
        <v>1.255074571560209E-2</v>
      </c>
      <c r="AA795" s="13">
        <f t="shared" si="1190"/>
        <v>2.2347940045654532E-2</v>
      </c>
      <c r="AB795" s="13">
        <f t="shared" si="1191"/>
        <v>1.9896444227346485E-2</v>
      </c>
      <c r="AC795" s="13">
        <f t="shared" si="1192"/>
        <v>1.4521088487534516E-3</v>
      </c>
      <c r="AD795" s="13">
        <f t="shared" si="1193"/>
        <v>2.338268544684563E-2</v>
      </c>
      <c r="AE795" s="13">
        <f t="shared" si="1194"/>
        <v>2.583588804563388E-2</v>
      </c>
      <c r="AF795" s="13">
        <f t="shared" si="1195"/>
        <v>1.4273234625336284E-2</v>
      </c>
      <c r="AG795" s="13">
        <f t="shared" si="1196"/>
        <v>5.2569053380336446E-3</v>
      </c>
      <c r="AH795" s="13">
        <f t="shared" si="1197"/>
        <v>3.4668778949132422E-3</v>
      </c>
      <c r="AI795" s="13">
        <f t="shared" si="1198"/>
        <v>6.1731454924476839E-3</v>
      </c>
      <c r="AJ795" s="13">
        <f t="shared" si="1199"/>
        <v>5.4959716531754015E-3</v>
      </c>
      <c r="AK795" s="13">
        <f t="shared" si="1200"/>
        <v>3.2620543772443221E-3</v>
      </c>
      <c r="AL795" s="13">
        <f t="shared" si="1201"/>
        <v>1.1427629111258086E-4</v>
      </c>
      <c r="AM795" s="13">
        <f t="shared" si="1202"/>
        <v>8.3270725790086843E-3</v>
      </c>
      <c r="AN795" s="13">
        <f t="shared" si="1203"/>
        <v>9.2007103028518295E-3</v>
      </c>
      <c r="AO795" s="13">
        <f t="shared" si="1204"/>
        <v>5.0830030165944316E-3</v>
      </c>
      <c r="AP795" s="13">
        <f t="shared" si="1205"/>
        <v>1.8720960169564108E-3</v>
      </c>
      <c r="AQ795" s="13">
        <f t="shared" si="1206"/>
        <v>5.1712690587564416E-4</v>
      </c>
      <c r="AR795" s="13">
        <f t="shared" si="1207"/>
        <v>7.6612131967882717E-4</v>
      </c>
      <c r="AS795" s="13">
        <f t="shared" si="1208"/>
        <v>1.3641606409566884E-3</v>
      </c>
      <c r="AT795" s="13">
        <f t="shared" si="1209"/>
        <v>1.2145166871974683E-3</v>
      </c>
      <c r="AU795" s="13">
        <f t="shared" si="1210"/>
        <v>7.2085878998661844E-4</v>
      </c>
      <c r="AV795" s="13">
        <f t="shared" si="1211"/>
        <v>3.2089147101390389E-4</v>
      </c>
      <c r="AW795" s="13">
        <f t="shared" si="1212"/>
        <v>6.2452612366230949E-6</v>
      </c>
      <c r="AX795" s="13">
        <f t="shared" si="1213"/>
        <v>2.471206664638848E-3</v>
      </c>
      <c r="AY795" s="13">
        <f t="shared" si="1214"/>
        <v>2.7304741737372387E-3</v>
      </c>
      <c r="AZ795" s="13">
        <f t="shared" si="1215"/>
        <v>1.5084714119884494E-3</v>
      </c>
      <c r="BA795" s="13">
        <f t="shared" si="1216"/>
        <v>5.5557773876125835E-4</v>
      </c>
      <c r="BB795" s="13">
        <f t="shared" si="1217"/>
        <v>1.5346659274778315E-4</v>
      </c>
      <c r="BC795" s="13">
        <f t="shared" si="1218"/>
        <v>3.3913518770030702E-5</v>
      </c>
      <c r="BD795" s="13">
        <f t="shared" si="1219"/>
        <v>1.4108320085525522E-4</v>
      </c>
      <c r="BE795" s="13">
        <f t="shared" si="1220"/>
        <v>2.5121367172970617E-4</v>
      </c>
      <c r="BF795" s="13">
        <f t="shared" si="1221"/>
        <v>2.2365635483655768E-4</v>
      </c>
      <c r="BG795" s="13">
        <f t="shared" si="1222"/>
        <v>1.3274799022509044E-4</v>
      </c>
      <c r="BH795" s="13">
        <f t="shared" si="1223"/>
        <v>5.9092985268667342E-5</v>
      </c>
      <c r="BI795" s="13">
        <f t="shared" si="1224"/>
        <v>2.1044271341761787E-5</v>
      </c>
      <c r="BJ795" s="14">
        <f t="shared" si="1225"/>
        <v>0.52951843902590401</v>
      </c>
      <c r="BK795" s="14">
        <f t="shared" si="1226"/>
        <v>0.23578585229707705</v>
      </c>
      <c r="BL795" s="14">
        <f t="shared" si="1227"/>
        <v>0.2222952568469547</v>
      </c>
      <c r="BM795" s="14">
        <f t="shared" si="1228"/>
        <v>0.54810552118417888</v>
      </c>
      <c r="BN795" s="14">
        <f t="shared" si="1229"/>
        <v>0.4493205437888585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1.3520000000000001</v>
      </c>
      <c r="F796" s="10">
        <f>VLOOKUP(B796,home!$B$2:$E$405,3,FALSE)</f>
        <v>0.90400000000000003</v>
      </c>
      <c r="G796" s="10">
        <f>VLOOKUP(C796,away!$B$2:$E$405,4,FALSE)</f>
        <v>1.0006999999999999</v>
      </c>
      <c r="H796" s="10">
        <f>VLOOKUP(A796,away!$A$2:$E$405,3,FALSE)</f>
        <v>1.1732</v>
      </c>
      <c r="I796" s="10">
        <f>VLOOKUP(C796,away!$B$2:$E$405,3,FALSE)</f>
        <v>1.0528999999999999</v>
      </c>
      <c r="J796" s="10">
        <f>VLOOKUP(B796,home!$B$2:$E$405,4,FALSE)</f>
        <v>0.80500000000000005</v>
      </c>
      <c r="K796" s="12">
        <f t="shared" si="1174"/>
        <v>1.2230635456000001</v>
      </c>
      <c r="L796" s="12">
        <f t="shared" si="1175"/>
        <v>0.99438613539999998</v>
      </c>
      <c r="M796" s="13">
        <f t="shared" si="1176"/>
        <v>0.10888645020293826</v>
      </c>
      <c r="N796" s="13">
        <f t="shared" si="1177"/>
        <v>0.13317504785300349</v>
      </c>
      <c r="O796" s="13">
        <f t="shared" si="1178"/>
        <v>0.10827517641472433</v>
      </c>
      <c r="P796" s="13">
        <f t="shared" si="1179"/>
        <v>0.13242742116625822</v>
      </c>
      <c r="Q796" s="13">
        <f t="shared" si="1180"/>
        <v>8.1440773106272082E-2</v>
      </c>
      <c r="R796" s="13">
        <f t="shared" si="1181"/>
        <v>5.383366711739547E-2</v>
      </c>
      <c r="S796" s="13">
        <f t="shared" si="1182"/>
        <v>4.0264472402352938E-2</v>
      </c>
      <c r="T796" s="13">
        <f t="shared" si="1183"/>
        <v>8.0983575633134158E-2</v>
      </c>
      <c r="U796" s="13">
        <f t="shared" si="1184"/>
        <v>6.5841995777251833E-2</v>
      </c>
      <c r="V796" s="13">
        <f t="shared" si="1185"/>
        <v>5.4410608838899831E-3</v>
      </c>
      <c r="W796" s="13">
        <f t="shared" si="1186"/>
        <v>3.3202413570587438E-2</v>
      </c>
      <c r="X796" s="13">
        <f t="shared" si="1187"/>
        <v>3.3016019716408961E-2</v>
      </c>
      <c r="Y796" s="13">
        <f t="shared" si="1188"/>
        <v>1.6415336126045055E-2</v>
      </c>
      <c r="Z796" s="13">
        <f t="shared" si="1189"/>
        <v>1.7843817399758981E-2</v>
      </c>
      <c r="AA796" s="13">
        <f t="shared" si="1190"/>
        <v>2.1824122575988189E-2</v>
      </c>
      <c r="AB796" s="13">
        <f t="shared" si="1191"/>
        <v>1.3346144368698565E-2</v>
      </c>
      <c r="AC796" s="13">
        <f t="shared" si="1192"/>
        <v>4.1358776730209939E-4</v>
      </c>
      <c r="AD796" s="13">
        <f t="shared" si="1193"/>
        <v>1.0152165416030052E-2</v>
      </c>
      <c r="AE796" s="13">
        <f t="shared" si="1194"/>
        <v>1.0095172533987656E-2</v>
      </c>
      <c r="AF796" s="13">
        <f t="shared" si="1195"/>
        <v>5.0192498011341043E-3</v>
      </c>
      <c r="AG796" s="13">
        <f t="shared" si="1196"/>
        <v>1.6636908041189871E-3</v>
      </c>
      <c r="AH796" s="13">
        <f t="shared" si="1197"/>
        <v>4.4359111562324019E-3</v>
      </c>
      <c r="AI796" s="13">
        <f t="shared" si="1198"/>
        <v>5.4254012267081963E-3</v>
      </c>
      <c r="AJ796" s="13">
        <f t="shared" si="1199"/>
        <v>3.3178052303201588E-3</v>
      </c>
      <c r="AK796" s="13">
        <f t="shared" si="1200"/>
        <v>1.3526288762018667E-3</v>
      </c>
      <c r="AL796" s="13">
        <f t="shared" si="1201"/>
        <v>2.0120175227550813E-5</v>
      </c>
      <c r="AM796" s="13">
        <f t="shared" si="1202"/>
        <v>2.4833486858494851E-3</v>
      </c>
      <c r="AN796" s="13">
        <f t="shared" si="1203"/>
        <v>2.4694075025725381E-3</v>
      </c>
      <c r="AO796" s="13">
        <f t="shared" si="1204"/>
        <v>1.2277722916054358E-3</v>
      </c>
      <c r="AP796" s="13">
        <f t="shared" si="1205"/>
        <v>4.0695991473357706E-4</v>
      </c>
      <c r="AQ796" s="13">
        <f t="shared" si="1206"/>
        <v>1.0116882421865878E-4</v>
      </c>
      <c r="AR796" s="13">
        <f t="shared" si="1207"/>
        <v>8.8220171032473696E-4</v>
      </c>
      <c r="AS796" s="13">
        <f t="shared" si="1208"/>
        <v>1.0789887517641569E-3</v>
      </c>
      <c r="AT796" s="13">
        <f t="shared" si="1209"/>
        <v>6.5983590419759419E-4</v>
      </c>
      <c r="AU796" s="13">
        <f t="shared" si="1210"/>
        <v>2.6900708016736399E-4</v>
      </c>
      <c r="AV796" s="13">
        <f t="shared" si="1211"/>
        <v>8.2253188315249855E-5</v>
      </c>
      <c r="AW796" s="13">
        <f t="shared" si="1212"/>
        <v>6.7972515145412295E-7</v>
      </c>
      <c r="AX796" s="13">
        <f t="shared" si="1213"/>
        <v>5.0621554144602849E-4</v>
      </c>
      <c r="AY796" s="13">
        <f t="shared" si="1214"/>
        <v>5.033737159379348E-4</v>
      </c>
      <c r="AZ796" s="13">
        <f t="shared" si="1215"/>
        <v>2.5027392202673016E-4</v>
      </c>
      <c r="BA796" s="13">
        <f t="shared" si="1216"/>
        <v>8.2956306038520382E-5</v>
      </c>
      <c r="BB796" s="13">
        <f t="shared" si="1217"/>
        <v>2.0622650142175986E-5</v>
      </c>
      <c r="BC796" s="13">
        <f t="shared" si="1218"/>
        <v>4.1013754753169296E-6</v>
      </c>
      <c r="BD796" s="13">
        <f t="shared" si="1219"/>
        <v>1.4620819156218085E-4</v>
      </c>
      <c r="BE796" s="13">
        <f t="shared" si="1220"/>
        <v>1.7882190916780489E-4</v>
      </c>
      <c r="BF796" s="13">
        <f t="shared" si="1221"/>
        <v>1.0935527912886833E-4</v>
      </c>
      <c r="BG796" s="13">
        <f t="shared" si="1222"/>
        <v>4.4582818473810483E-5</v>
      </c>
      <c r="BH796" s="13">
        <f t="shared" si="1223"/>
        <v>1.363190500885495E-5</v>
      </c>
      <c r="BI796" s="13">
        <f t="shared" si="1224"/>
        <v>3.3345372146825096E-6</v>
      </c>
      <c r="BJ796" s="14">
        <f t="shared" si="1225"/>
        <v>0.41321964529076838</v>
      </c>
      <c r="BK796" s="14">
        <f t="shared" si="1226"/>
        <v>0.28795648631390697</v>
      </c>
      <c r="BL796" s="14">
        <f t="shared" si="1227"/>
        <v>0.28112107401884623</v>
      </c>
      <c r="BM796" s="14">
        <f t="shared" si="1228"/>
        <v>0.38159979317190224</v>
      </c>
      <c r="BN796" s="14">
        <f t="shared" si="1229"/>
        <v>0.61803853586059188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1.3520000000000001</v>
      </c>
      <c r="F797" s="10">
        <f>VLOOKUP(B797,home!$B$2:$E$405,3,FALSE)</f>
        <v>1.0006999999999999</v>
      </c>
      <c r="G797" s="10">
        <f>VLOOKUP(C797,away!$B$2:$E$405,4,FALSE)</f>
        <v>1.0442</v>
      </c>
      <c r="H797" s="10">
        <f>VLOOKUP(A797,away!$A$2:$E$405,3,FALSE)</f>
        <v>1.1732</v>
      </c>
      <c r="I797" s="10">
        <f>VLOOKUP(C797,away!$B$2:$E$405,3,FALSE)</f>
        <v>1.3036000000000001</v>
      </c>
      <c r="J797" s="10">
        <f>VLOOKUP(B797,home!$B$2:$E$405,4,FALSE)</f>
        <v>0.60170000000000001</v>
      </c>
      <c r="K797" s="12">
        <f t="shared" si="1174"/>
        <v>1.4127466308800001</v>
      </c>
      <c r="L797" s="12">
        <f t="shared" si="1175"/>
        <v>0.92023006398400009</v>
      </c>
      <c r="M797" s="13">
        <f t="shared" si="1176"/>
        <v>9.700655796630632E-2</v>
      </c>
      <c r="N797" s="13">
        <f t="shared" si="1177"/>
        <v>0.13704568794016467</v>
      </c>
      <c r="O797" s="13">
        <f t="shared" si="1178"/>
        <v>8.9268351044201694E-2</v>
      </c>
      <c r="P797" s="13">
        <f t="shared" si="1179"/>
        <v>0.12611356218190906</v>
      </c>
      <c r="Q797" s="13">
        <f t="shared" si="1180"/>
        <v>9.6805416957049778E-2</v>
      </c>
      <c r="R797" s="13">
        <f t="shared" si="1181"/>
        <v>4.1073710196575942E-2</v>
      </c>
      <c r="S797" s="13">
        <f t="shared" si="1182"/>
        <v>4.0988544742857652E-2</v>
      </c>
      <c r="T797" s="13">
        <f t="shared" si="1183"/>
        <v>8.9083255040383738E-2</v>
      </c>
      <c r="U797" s="13">
        <f t="shared" si="1184"/>
        <v>5.8026745697954164E-2</v>
      </c>
      <c r="V797" s="13">
        <f t="shared" si="1185"/>
        <v>5.9208040438413585E-3</v>
      </c>
      <c r="W797" s="13">
        <f t="shared" si="1186"/>
        <v>4.5587175552335213E-2</v>
      </c>
      <c r="X797" s="13">
        <f t="shared" si="1187"/>
        <v>4.195068947537528E-2</v>
      </c>
      <c r="Y797" s="13">
        <f t="shared" si="1188"/>
        <v>1.9302142830048753E-2</v>
      </c>
      <c r="Z797" s="13">
        <f t="shared" si="1189"/>
        <v>1.259908765408512E-2</v>
      </c>
      <c r="AA797" s="13">
        <f t="shared" si="1190"/>
        <v>1.7799318635470556E-2</v>
      </c>
      <c r="AB797" s="13">
        <f t="shared" si="1191"/>
        <v>1.2572963717110317E-2</v>
      </c>
      <c r="AC797" s="13">
        <f t="shared" si="1192"/>
        <v>4.8108454250667647E-4</v>
      </c>
      <c r="AD797" s="13">
        <f t="shared" si="1193"/>
        <v>1.6100782168224175E-2</v>
      </c>
      <c r="AE797" s="13">
        <f t="shared" si="1194"/>
        <v>1.4816423804857383E-2</v>
      </c>
      <c r="AF797" s="13">
        <f t="shared" si="1195"/>
        <v>6.8172593129789847E-3</v>
      </c>
      <c r="AG797" s="13">
        <f t="shared" si="1196"/>
        <v>2.0911489912593907E-3</v>
      </c>
      <c r="AH797" s="13">
        <f t="shared" si="1197"/>
        <v>2.8985148095146932E-3</v>
      </c>
      <c r="AI797" s="13">
        <f t="shared" si="1198"/>
        <v>4.0948670316976674E-3</v>
      </c>
      <c r="AJ797" s="13">
        <f t="shared" si="1199"/>
        <v>2.8925048014662338E-3</v>
      </c>
      <c r="AK797" s="13">
        <f t="shared" si="1200"/>
        <v>1.3621254710252145E-3</v>
      </c>
      <c r="AL797" s="13">
        <f t="shared" si="1201"/>
        <v>2.5017395375370072E-5</v>
      </c>
      <c r="AM797" s="13">
        <f t="shared" si="1202"/>
        <v>4.5492651525382956E-3</v>
      </c>
      <c r="AN797" s="13">
        <f t="shared" si="1203"/>
        <v>4.1863705624004977E-3</v>
      </c>
      <c r="AO797" s="13">
        <f t="shared" si="1204"/>
        <v>1.9262120252492721E-3</v>
      </c>
      <c r="AP797" s="13">
        <f t="shared" si="1205"/>
        <v>5.9085273841396268E-4</v>
      </c>
      <c r="AQ797" s="13">
        <f t="shared" si="1206"/>
        <v>1.3593011331895061E-4</v>
      </c>
      <c r="AR797" s="13">
        <f t="shared" si="1207"/>
        <v>5.3346009372365582E-4</v>
      </c>
      <c r="AS797" s="13">
        <f t="shared" si="1208"/>
        <v>7.5364395011702371E-4</v>
      </c>
      <c r="AT797" s="13">
        <f t="shared" si="1209"/>
        <v>5.3235397570546017E-4</v>
      </c>
      <c r="AU797" s="13">
        <f t="shared" si="1210"/>
        <v>2.5069376187115402E-4</v>
      </c>
      <c r="AV797" s="13">
        <f t="shared" si="1211"/>
        <v>8.8541691866526491E-5</v>
      </c>
      <c r="AW797" s="13">
        <f t="shared" si="1212"/>
        <v>9.0344202651083433E-7</v>
      </c>
      <c r="AX797" s="13">
        <f t="shared" si="1213"/>
        <v>1.0711598362047117E-3</v>
      </c>
      <c r="AY797" s="13">
        <f t="shared" si="1214"/>
        <v>9.8571348460775284E-4</v>
      </c>
      <c r="AZ797" s="13">
        <f t="shared" si="1215"/>
        <v>4.5354159150524199E-4</v>
      </c>
      <c r="BA797" s="13">
        <f t="shared" si="1216"/>
        <v>1.3912086925675803E-4</v>
      </c>
      <c r="BB797" s="13">
        <f t="shared" si="1217"/>
        <v>3.2005801604414035E-5</v>
      </c>
      <c r="BC797" s="13">
        <f t="shared" si="1218"/>
        <v>5.8905401716578302E-6</v>
      </c>
      <c r="BD797" s="13">
        <f t="shared" si="1219"/>
        <v>8.1817669363371716E-5</v>
      </c>
      <c r="BE797" s="13">
        <f t="shared" si="1220"/>
        <v>1.1558763673955719E-4</v>
      </c>
      <c r="BF797" s="13">
        <f t="shared" si="1221"/>
        <v>8.1648022187595391E-5</v>
      </c>
      <c r="BG797" s="13">
        <f t="shared" si="1222"/>
        <v>3.844932275451361E-5</v>
      </c>
      <c r="BH797" s="13">
        <f t="shared" si="1223"/>
        <v>1.3579787795264212E-5</v>
      </c>
      <c r="BI797" s="13">
        <f t="shared" si="1224"/>
        <v>3.83695989116497E-6</v>
      </c>
      <c r="BJ797" s="14">
        <f t="shared" si="1225"/>
        <v>0.4836760447879489</v>
      </c>
      <c r="BK797" s="14">
        <f t="shared" si="1226"/>
        <v>0.27152128435740414</v>
      </c>
      <c r="BL797" s="14">
        <f t="shared" si="1227"/>
        <v>0.23248271427703174</v>
      </c>
      <c r="BM797" s="14">
        <f t="shared" si="1228"/>
        <v>0.41198103474768127</v>
      </c>
      <c r="BN797" s="14">
        <f t="shared" si="1229"/>
        <v>0.58731328628620749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1.3520000000000001</v>
      </c>
      <c r="F798" s="10">
        <f>VLOOKUP(B798,home!$B$2:$E$405,3,FALSE)</f>
        <v>1.3052999999999999</v>
      </c>
      <c r="G798" s="10">
        <f>VLOOKUP(C798,away!$B$2:$E$405,4,FALSE)</f>
        <v>1.1094999999999999</v>
      </c>
      <c r="H798" s="10">
        <f>VLOOKUP(A798,away!$A$2:$E$405,3,FALSE)</f>
        <v>1.1732</v>
      </c>
      <c r="I798" s="10">
        <f>VLOOKUP(C798,away!$B$2:$E$405,3,FALSE)</f>
        <v>0.75770000000000004</v>
      </c>
      <c r="J798" s="10">
        <f>VLOOKUP(B798,home!$B$2:$E$405,4,FALSE)</f>
        <v>0.60170000000000001</v>
      </c>
      <c r="K798" s="12">
        <f t="shared" si="1174"/>
        <v>1.9580074331999999</v>
      </c>
      <c r="L798" s="12">
        <f t="shared" si="1175"/>
        <v>0.5348713711880001</v>
      </c>
      <c r="M798" s="13">
        <f t="shared" si="1176"/>
        <v>8.2671628228928332E-2</v>
      </c>
      <c r="N798" s="13">
        <f t="shared" si="1177"/>
        <v>0.16187166258698857</v>
      </c>
      <c r="O798" s="13">
        <f t="shared" si="1178"/>
        <v>4.4218687149151469E-2</v>
      </c>
      <c r="P798" s="13">
        <f t="shared" si="1179"/>
        <v>8.6580518124383873E-2</v>
      </c>
      <c r="Q798" s="13">
        <f t="shared" si="1180"/>
        <v>0.15847295928488306</v>
      </c>
      <c r="R798" s="13">
        <f t="shared" si="1181"/>
        <v>1.1825654913799921E-2</v>
      </c>
      <c r="S798" s="13">
        <f t="shared" si="1182"/>
        <v>2.2668557155814294E-2</v>
      </c>
      <c r="T798" s="13">
        <f t="shared" si="1183"/>
        <v>8.476264902892551E-2</v>
      </c>
      <c r="U798" s="13">
        <f t="shared" si="1184"/>
        <v>2.3154720223678343E-2</v>
      </c>
      <c r="V798" s="13">
        <f t="shared" si="1185"/>
        <v>2.6378194009890792E-3</v>
      </c>
      <c r="W798" s="13">
        <f t="shared" si="1186"/>
        <v>0.10343041074700067</v>
      </c>
      <c r="X798" s="13">
        <f t="shared" si="1187"/>
        <v>5.5321965618786308E-2</v>
      </c>
      <c r="Y798" s="13">
        <f t="shared" si="1188"/>
        <v>1.4795067803667813E-2</v>
      </c>
      <c r="Z798" s="13">
        <f t="shared" si="1189"/>
        <v>2.1084014196467589E-3</v>
      </c>
      <c r="AA798" s="13">
        <f t="shared" si="1190"/>
        <v>4.128265651837785E-3</v>
      </c>
      <c r="AB798" s="13">
        <f t="shared" si="1191"/>
        <v>4.0415874162613155E-3</v>
      </c>
      <c r="AC798" s="13">
        <f t="shared" si="1192"/>
        <v>1.726588185004069E-4</v>
      </c>
      <c r="AD798" s="13">
        <f t="shared" si="1193"/>
        <v>5.0629378265389123E-2</v>
      </c>
      <c r="AE798" s="13">
        <f t="shared" si="1194"/>
        <v>2.7080204975204608E-2</v>
      </c>
      <c r="AF798" s="13">
        <f t="shared" si="1195"/>
        <v>7.2422131835698953E-3</v>
      </c>
      <c r="AG798" s="13">
        <f t="shared" si="1196"/>
        <v>1.2912174986439474E-3</v>
      </c>
      <c r="AH798" s="13">
        <f t="shared" si="1197"/>
        <v>2.8193088958529687E-4</v>
      </c>
      <c r="AI798" s="13">
        <f t="shared" si="1198"/>
        <v>5.520227774566996E-4</v>
      </c>
      <c r="AJ798" s="13">
        <f t="shared" si="1199"/>
        <v>5.4043235077796384E-4</v>
      </c>
      <c r="AK798" s="13">
        <f t="shared" si="1200"/>
        <v>3.5272351998833434E-4</v>
      </c>
      <c r="AL798" s="13">
        <f t="shared" si="1201"/>
        <v>7.2328997431204873E-6</v>
      </c>
      <c r="AM798" s="13">
        <f t="shared" si="1202"/>
        <v>1.9826539796385295E-2</v>
      </c>
      <c r="AN798" s="13">
        <f t="shared" si="1203"/>
        <v>1.0604648526806053E-2</v>
      </c>
      <c r="AO798" s="13">
        <f t="shared" si="1204"/>
        <v>2.8360614492497793E-3</v>
      </c>
      <c r="AP798" s="13">
        <f t="shared" si="1205"/>
        <v>5.0564269204455214E-4</v>
      </c>
      <c r="AQ798" s="13">
        <f t="shared" si="1206"/>
        <v>6.7613450006265302E-5</v>
      </c>
      <c r="AR798" s="13">
        <f t="shared" si="1207"/>
        <v>3.0159352298548096E-5</v>
      </c>
      <c r="AS798" s="13">
        <f t="shared" si="1208"/>
        <v>5.905223598105466E-5</v>
      </c>
      <c r="AT798" s="13">
        <f t="shared" si="1209"/>
        <v>5.7812358498992788E-5</v>
      </c>
      <c r="AU798" s="13">
        <f t="shared" si="1210"/>
        <v>3.773234255728369E-5</v>
      </c>
      <c r="AV798" s="13">
        <f t="shared" si="1211"/>
        <v>1.8470051799802547E-5</v>
      </c>
      <c r="AW798" s="13">
        <f t="shared" si="1212"/>
        <v>2.1041351613901146E-7</v>
      </c>
      <c r="AX798" s="13">
        <f t="shared" si="1213"/>
        <v>6.4700853826596709E-3</v>
      </c>
      <c r="AY798" s="13">
        <f t="shared" si="1214"/>
        <v>3.4606634403266143E-3</v>
      </c>
      <c r="AZ798" s="13">
        <f t="shared" si="1215"/>
        <v>9.2550489977383883E-4</v>
      </c>
      <c r="BA798" s="13">
        <f t="shared" si="1216"/>
        <v>1.650086915944153E-4</v>
      </c>
      <c r="BB798" s="13">
        <f t="shared" si="1217"/>
        <v>2.2064606282760677E-5</v>
      </c>
      <c r="BC798" s="13">
        <f t="shared" si="1218"/>
        <v>2.3603452434367145E-6</v>
      </c>
      <c r="BD798" s="13">
        <f t="shared" si="1219"/>
        <v>2.6885623530110624E-6</v>
      </c>
      <c r="BE798" s="13">
        <f t="shared" si="1220"/>
        <v>5.2642250718173414E-6</v>
      </c>
      <c r="BF798" s="13">
        <f t="shared" si="1221"/>
        <v>5.1536959103280814E-6</v>
      </c>
      <c r="BG798" s="13">
        <f t="shared" si="1222"/>
        <v>3.363658300291608E-6</v>
      </c>
      <c r="BH798" s="13">
        <f t="shared" si="1223"/>
        <v>1.646516988678962E-6</v>
      </c>
      <c r="BI798" s="13">
        <f t="shared" si="1224"/>
        <v>6.4477850054469776E-7</v>
      </c>
      <c r="BJ798" s="14">
        <f t="shared" si="1225"/>
        <v>0.70978392227343212</v>
      </c>
      <c r="BK798" s="14">
        <f t="shared" si="1226"/>
        <v>0.1981990780686857</v>
      </c>
      <c r="BL798" s="14">
        <f t="shared" si="1227"/>
        <v>8.9318012670797503E-2</v>
      </c>
      <c r="BM798" s="14">
        <f t="shared" si="1228"/>
        <v>0.4503078511176164</v>
      </c>
      <c r="BN798" s="14">
        <f t="shared" si="1229"/>
        <v>0.54564111028813522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1.3371</v>
      </c>
      <c r="F799" s="10">
        <f>VLOOKUP(B799,home!$B$2:$E$405,3,FALSE)</f>
        <v>0.91410000000000002</v>
      </c>
      <c r="G799" s="10">
        <f>VLOOKUP(C799,away!$B$2:$E$405,4,FALSE)</f>
        <v>1.3637999999999999</v>
      </c>
      <c r="H799" s="10">
        <f>VLOOKUP(A799,away!$A$2:$E$405,3,FALSE)</f>
        <v>1.1086</v>
      </c>
      <c r="I799" s="10">
        <f>VLOOKUP(C799,away!$B$2:$E$405,3,FALSE)</f>
        <v>0.68979999999999997</v>
      </c>
      <c r="J799" s="10">
        <f>VLOOKUP(B799,home!$B$2:$E$405,4,FALSE)</f>
        <v>0.65149999999999997</v>
      </c>
      <c r="K799" s="12">
        <f t="shared" si="1174"/>
        <v>1.6668951534179999</v>
      </c>
      <c r="L799" s="12">
        <f t="shared" si="1175"/>
        <v>0.49821005041999999</v>
      </c>
      <c r="M799" s="13">
        <f t="shared" si="1176"/>
        <v>0.11473786309874402</v>
      </c>
      <c r="N799" s="13">
        <f t="shared" si="1177"/>
        <v>0.19125598791283438</v>
      </c>
      <c r="O799" s="13">
        <f t="shared" si="1178"/>
        <v>5.7163556559508312E-2</v>
      </c>
      <c r="P799" s="13">
        <f t="shared" si="1179"/>
        <v>9.5285655381180112E-2</v>
      </c>
      <c r="Q799" s="13">
        <f t="shared" si="1180"/>
        <v>0.15940183965703761</v>
      </c>
      <c r="R799" s="13">
        <f t="shared" si="1181"/>
        <v>1.4239729197849577E-2</v>
      </c>
      <c r="S799" s="13">
        <f t="shared" si="1182"/>
        <v>1.9782824684488148E-2</v>
      </c>
      <c r="T799" s="13">
        <f t="shared" si="1183"/>
        <v>7.9415598572573451E-2</v>
      </c>
      <c r="U799" s="13">
        <f t="shared" si="1184"/>
        <v>2.3736135585880242E-2</v>
      </c>
      <c r="V799" s="13">
        <f t="shared" si="1185"/>
        <v>1.8254357894531808E-3</v>
      </c>
      <c r="W799" s="13">
        <f t="shared" si="1186"/>
        <v>8.8568717990076359E-2</v>
      </c>
      <c r="X799" s="13">
        <f t="shared" si="1187"/>
        <v>4.4125825455470696E-2</v>
      </c>
      <c r="Y799" s="13">
        <f t="shared" si="1188"/>
        <v>1.0991964862497086E-2</v>
      </c>
      <c r="Z799" s="13">
        <f t="shared" si="1189"/>
        <v>2.3647920672092617E-3</v>
      </c>
      <c r="AA799" s="13">
        <f t="shared" si="1190"/>
        <v>3.9418604356724514E-3</v>
      </c>
      <c r="AB799" s="13">
        <f t="shared" si="1191"/>
        <v>3.2853340278362875E-3</v>
      </c>
      <c r="AC799" s="13">
        <f t="shared" si="1192"/>
        <v>9.4747409909390833E-5</v>
      </c>
      <c r="AD799" s="13">
        <f t="shared" si="1193"/>
        <v>3.6908691690525984E-2</v>
      </c>
      <c r="AE799" s="13">
        <f t="shared" si="1194"/>
        <v>1.8388281148073185E-2</v>
      </c>
      <c r="AF799" s="13">
        <f t="shared" si="1195"/>
        <v>4.5806132389593383E-3</v>
      </c>
      <c r="AG799" s="13">
        <f t="shared" si="1196"/>
        <v>7.6070251757881719E-4</v>
      </c>
      <c r="AH799" s="13">
        <f t="shared" si="1197"/>
        <v>2.9454079375928544E-4</v>
      </c>
      <c r="AI799" s="13">
        <f t="shared" si="1198"/>
        <v>4.9096862160124361E-4</v>
      </c>
      <c r="AJ799" s="13">
        <f t="shared" si="1199"/>
        <v>4.0919660791371445E-4</v>
      </c>
      <c r="AK799" s="13">
        <f t="shared" si="1200"/>
        <v>2.2736261417548534E-4</v>
      </c>
      <c r="AL799" s="13">
        <f t="shared" si="1201"/>
        <v>3.1473722117749486E-6</v>
      </c>
      <c r="AM799" s="13">
        <f t="shared" si="1202"/>
        <v>1.23045838595874E-2</v>
      </c>
      <c r="AN799" s="13">
        <f t="shared" si="1203"/>
        <v>6.1302673450821564E-3</v>
      </c>
      <c r="AO799" s="13">
        <f t="shared" si="1204"/>
        <v>1.5270804015407302E-3</v>
      </c>
      <c r="AP799" s="13">
        <f t="shared" si="1205"/>
        <v>2.5360226794900035E-4</v>
      </c>
      <c r="AQ799" s="13">
        <f t="shared" si="1206"/>
        <v>3.1586799675374447E-5</v>
      </c>
      <c r="AR799" s="13">
        <f t="shared" si="1207"/>
        <v>2.9348636741912087E-5</v>
      </c>
      <c r="AS799" s="13">
        <f t="shared" si="1208"/>
        <v>4.8921100344518693E-5</v>
      </c>
      <c r="AT799" s="13">
        <f t="shared" si="1209"/>
        <v>4.0773172532076927E-5</v>
      </c>
      <c r="AU799" s="13">
        <f t="shared" si="1210"/>
        <v>2.2654867894398313E-5</v>
      </c>
      <c r="AV799" s="13">
        <f t="shared" si="1211"/>
        <v>9.4408223736244031E-6</v>
      </c>
      <c r="AW799" s="13">
        <f t="shared" si="1212"/>
        <v>7.2604973881830876E-8</v>
      </c>
      <c r="AX799" s="13">
        <f t="shared" si="1213"/>
        <v>3.4184085333952619E-3</v>
      </c>
      <c r="AY799" s="13">
        <f t="shared" si="1214"/>
        <v>1.7030854877790114E-3</v>
      </c>
      <c r="AZ799" s="13">
        <f t="shared" si="1215"/>
        <v>4.2424715336797576E-4</v>
      </c>
      <c r="BA799" s="13">
        <f t="shared" si="1216"/>
        <v>7.0454731890000238E-5</v>
      </c>
      <c r="BB799" s="13">
        <f t="shared" si="1217"/>
        <v>8.7753138818111471E-6</v>
      </c>
      <c r="BC799" s="13">
        <f t="shared" si="1218"/>
        <v>8.7438991430169142E-7</v>
      </c>
      <c r="BD799" s="13">
        <f t="shared" si="1219"/>
        <v>2.4369642984910479E-6</v>
      </c>
      <c r="BE799" s="13">
        <f t="shared" si="1220"/>
        <v>4.0621639782074242E-6</v>
      </c>
      <c r="BF799" s="13">
        <f t="shared" si="1221"/>
        <v>3.3856007238315683E-6</v>
      </c>
      <c r="BG799" s="13">
        <f t="shared" si="1222"/>
        <v>1.8811471459877708E-6</v>
      </c>
      <c r="BH799" s="13">
        <f t="shared" si="1223"/>
        <v>7.8391876512827977E-7</v>
      </c>
      <c r="BI799" s="13">
        <f t="shared" si="1224"/>
        <v>2.6134207805315069E-7</v>
      </c>
      <c r="BJ799" s="14">
        <f t="shared" si="1225"/>
        <v>0.66027118932968998</v>
      </c>
      <c r="BK799" s="14">
        <f t="shared" si="1226"/>
        <v>0.23343275922376561</v>
      </c>
      <c r="BL799" s="14">
        <f t="shared" si="1227"/>
        <v>0.1039526341810728</v>
      </c>
      <c r="BM799" s="14">
        <f t="shared" si="1228"/>
        <v>0.36623373011177845</v>
      </c>
      <c r="BN799" s="14">
        <f t="shared" si="1229"/>
        <v>0.63208463180715402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1.2417</v>
      </c>
      <c r="F800" s="10">
        <f>VLOOKUP(B800,home!$B$2:$E$405,3,FALSE)</f>
        <v>0.2301</v>
      </c>
      <c r="G800" s="10">
        <f>VLOOKUP(C800,away!$B$2:$E$405,4,FALSE)</f>
        <v>0.4027</v>
      </c>
      <c r="H800" s="10">
        <f>VLOOKUP(A800,away!$A$2:$E$405,3,FALSE)</f>
        <v>0.875</v>
      </c>
      <c r="I800" s="10">
        <f>VLOOKUP(C800,away!$B$2:$E$405,3,FALSE)</f>
        <v>0.57140000000000002</v>
      </c>
      <c r="J800" s="10">
        <f>VLOOKUP(B800,home!$B$2:$E$405,4,FALSE)</f>
        <v>0.81630000000000003</v>
      </c>
      <c r="K800" s="12">
        <f t="shared" si="1174"/>
        <v>0.11505749895900001</v>
      </c>
      <c r="L800" s="12">
        <f t="shared" si="1175"/>
        <v>0.40812959250000003</v>
      </c>
      <c r="M800" s="13">
        <f t="shared" si="1176"/>
        <v>0.59262877284105342</v>
      </c>
      <c r="N800" s="13">
        <f t="shared" si="1177"/>
        <v>6.8186384414232956E-2</v>
      </c>
      <c r="O800" s="13">
        <f t="shared" si="1178"/>
        <v>0.24186933956339424</v>
      </c>
      <c r="P800" s="13">
        <f t="shared" si="1179"/>
        <v>2.7828881285029246E-2</v>
      </c>
      <c r="Q800" s="13">
        <f t="shared" si="1180"/>
        <v>3.9226774268792909E-3</v>
      </c>
      <c r="R800" s="13">
        <f t="shared" si="1181"/>
        <v>4.9357017497126107E-2</v>
      </c>
      <c r="S800" s="13">
        <f t="shared" si="1182"/>
        <v>3.2669972715953594E-4</v>
      </c>
      <c r="T800" s="13">
        <f t="shared" si="1183"/>
        <v>1.6009607397411937E-3</v>
      </c>
      <c r="U800" s="13">
        <f t="shared" si="1184"/>
        <v>5.6788949892949319E-3</v>
      </c>
      <c r="V800" s="13">
        <f t="shared" si="1185"/>
        <v>1.704587413389172E-6</v>
      </c>
      <c r="W800" s="13">
        <f t="shared" si="1186"/>
        <v>1.5044448465321894E-4</v>
      </c>
      <c r="X800" s="13">
        <f t="shared" si="1187"/>
        <v>6.1400846215390757E-5</v>
      </c>
      <c r="Y800" s="13">
        <f t="shared" si="1188"/>
        <v>1.2529751172521298E-5</v>
      </c>
      <c r="Z800" s="13">
        <f t="shared" si="1189"/>
        <v>6.7146864793724845E-3</v>
      </c>
      <c r="AA800" s="13">
        <f t="shared" si="1190"/>
        <v>7.7257503261041096E-4</v>
      </c>
      <c r="AB800" s="13">
        <f t="shared" si="1191"/>
        <v>4.4445275505160873E-5</v>
      </c>
      <c r="AC800" s="13">
        <f t="shared" si="1192"/>
        <v>5.0027904209484296E-9</v>
      </c>
      <c r="AD800" s="13">
        <f t="shared" si="1193"/>
        <v>4.3274415340937559E-6</v>
      </c>
      <c r="AE800" s="13">
        <f t="shared" si="1194"/>
        <v>1.7661569498772597E-6</v>
      </c>
      <c r="AF800" s="13">
        <f t="shared" si="1195"/>
        <v>3.6041045812222448E-7</v>
      </c>
      <c r="AG800" s="13">
        <f t="shared" si="1196"/>
        <v>4.9031391135387271E-8</v>
      </c>
      <c r="AH800" s="13">
        <f t="shared" si="1197"/>
        <v>6.8511556414788783E-4</v>
      </c>
      <c r="AI800" s="13">
        <f t="shared" si="1198"/>
        <v>7.8827683308740302E-5</v>
      </c>
      <c r="AJ800" s="13">
        <f t="shared" si="1199"/>
        <v>4.5348580451178847E-6</v>
      </c>
      <c r="AK800" s="13">
        <f t="shared" si="1200"/>
        <v>1.7392314160178795E-7</v>
      </c>
      <c r="AL800" s="13">
        <f t="shared" si="1201"/>
        <v>9.396915377633588E-12</v>
      </c>
      <c r="AM800" s="13">
        <f t="shared" si="1202"/>
        <v>9.9580919960825187E-8</v>
      </c>
      <c r="AN800" s="13">
        <f t="shared" si="1203"/>
        <v>4.0641920284386702E-8</v>
      </c>
      <c r="AO800" s="13">
        <f t="shared" si="1204"/>
        <v>8.2935851820421139E-9</v>
      </c>
      <c r="AP800" s="13">
        <f t="shared" si="1205"/>
        <v>1.128285846903629E-9</v>
      </c>
      <c r="AQ800" s="13">
        <f t="shared" si="1206"/>
        <v>1.1512171073007388E-10</v>
      </c>
      <c r="AR800" s="13">
        <f t="shared" si="1207"/>
        <v>5.5923187202217039E-5</v>
      </c>
      <c r="AS800" s="13">
        <f t="shared" si="1208"/>
        <v>6.4343820533030487E-6</v>
      </c>
      <c r="AT800" s="13">
        <f t="shared" si="1209"/>
        <v>3.7016195319986189E-7</v>
      </c>
      <c r="AU800" s="13">
        <f t="shared" si="1210"/>
        <v>1.4196636181651506E-8</v>
      </c>
      <c r="AV800" s="13">
        <f t="shared" si="1211"/>
        <v>4.0835736317291733E-10</v>
      </c>
      <c r="AW800" s="13">
        <f t="shared" si="1212"/>
        <v>1.2257328630684325E-14</v>
      </c>
      <c r="AX800" s="13">
        <f t="shared" si="1213"/>
        <v>1.9095885991214831E-9</v>
      </c>
      <c r="AY800" s="13">
        <f t="shared" si="1214"/>
        <v>7.7935961680209674E-10</v>
      </c>
      <c r="AZ800" s="13">
        <f t="shared" si="1215"/>
        <v>1.5903986140819796E-10</v>
      </c>
      <c r="BA800" s="13">
        <f t="shared" si="1216"/>
        <v>2.1636291275928108E-11</v>
      </c>
      <c r="BB800" s="13">
        <f t="shared" si="1217"/>
        <v>2.2076026854139607E-12</v>
      </c>
      <c r="BC800" s="13">
        <f t="shared" si="1218"/>
        <v>1.8019759687998116E-13</v>
      </c>
      <c r="BD800" s="13">
        <f t="shared" si="1219"/>
        <v>3.8039846006903407E-6</v>
      </c>
      <c r="BE800" s="13">
        <f t="shared" si="1220"/>
        <v>4.3767695423398089E-7</v>
      </c>
      <c r="BF800" s="13">
        <f t="shared" si="1221"/>
        <v>2.5179007853077274E-8</v>
      </c>
      <c r="BG800" s="13">
        <f t="shared" si="1222"/>
        <v>9.6567788994803055E-10</v>
      </c>
      <c r="BH800" s="13">
        <f t="shared" si="1223"/>
        <v>2.77771207043562E-11</v>
      </c>
      <c r="BI800" s="13">
        <f t="shared" si="1224"/>
        <v>6.391932073050964E-13</v>
      </c>
      <c r="BJ800" s="14">
        <f t="shared" si="1225"/>
        <v>7.394105333507299E-2</v>
      </c>
      <c r="BK800" s="14">
        <f t="shared" si="1226"/>
        <v>0.62078606423220251</v>
      </c>
      <c r="BL800" s="14">
        <f t="shared" si="1227"/>
        <v>0.29855793455743351</v>
      </c>
      <c r="BM800" s="14">
        <f t="shared" si="1228"/>
        <v>1.6206664797018801E-2</v>
      </c>
      <c r="BN800" s="14">
        <f t="shared" si="1229"/>
        <v>0.98379307302771524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1.2417</v>
      </c>
      <c r="F801" s="10">
        <f>VLOOKUP(B801,home!$B$2:$E$405,3,FALSE)</f>
        <v>0.70469999999999999</v>
      </c>
      <c r="G801" s="10">
        <f>VLOOKUP(C801,away!$B$2:$E$405,4,FALSE)</f>
        <v>0.80530000000000002</v>
      </c>
      <c r="H801" s="10">
        <f>VLOOKUP(A801,away!$A$2:$E$405,3,FALSE)</f>
        <v>0.875</v>
      </c>
      <c r="I801" s="10">
        <f>VLOOKUP(C801,away!$B$2:$E$405,3,FALSE)</f>
        <v>2.1223999999999998</v>
      </c>
      <c r="J801" s="10">
        <f>VLOOKUP(B801,home!$B$2:$E$405,4,FALSE)</f>
        <v>0.85709999999999997</v>
      </c>
      <c r="K801" s="12">
        <f t="shared" si="1174"/>
        <v>0.70465842974699999</v>
      </c>
      <c r="L801" s="12">
        <f t="shared" si="1175"/>
        <v>1.59172041</v>
      </c>
      <c r="M801" s="13">
        <f t="shared" si="1176"/>
        <v>0.10062255519402645</v>
      </c>
      <c r="N801" s="13">
        <f t="shared" si="1177"/>
        <v>7.0904531740153515E-2</v>
      </c>
      <c r="O801" s="13">
        <f t="shared" si="1178"/>
        <v>0.16016297480868341</v>
      </c>
      <c r="P801" s="13">
        <f t="shared" si="1179"/>
        <v>0.11286019033229516</v>
      </c>
      <c r="Q801" s="13">
        <f t="shared" si="1180"/>
        <v>2.4981737998981447E-2</v>
      </c>
      <c r="R801" s="13">
        <f t="shared" si="1181"/>
        <v>0.12746733796464865</v>
      </c>
      <c r="S801" s="13">
        <f t="shared" si="1182"/>
        <v>3.1646539230893188E-2</v>
      </c>
      <c r="T801" s="13">
        <f t="shared" si="1183"/>
        <v>3.9763942250251323E-2</v>
      </c>
      <c r="U801" s="13">
        <f t="shared" si="1184"/>
        <v>8.9820934214199469E-2</v>
      </c>
      <c r="V801" s="13">
        <f t="shared" si="1185"/>
        <v>3.9439295737642866E-3</v>
      </c>
      <c r="W801" s="13">
        <f t="shared" si="1186"/>
        <v>5.8678640902377439E-3</v>
      </c>
      <c r="X801" s="13">
        <f t="shared" si="1187"/>
        <v>9.3399990355374982E-3</v>
      </c>
      <c r="Y801" s="13">
        <f t="shared" si="1188"/>
        <v>7.4333335471226773E-3</v>
      </c>
      <c r="Z801" s="13">
        <f t="shared" si="1189"/>
        <v>6.7630787815566362E-2</v>
      </c>
      <c r="AA801" s="13">
        <f t="shared" si="1190"/>
        <v>4.7656604744669526E-2</v>
      </c>
      <c r="AB801" s="13">
        <f t="shared" si="1191"/>
        <v>1.6790814133226129E-2</v>
      </c>
      <c r="AC801" s="13">
        <f t="shared" si="1192"/>
        <v>2.7647419699658308E-4</v>
      </c>
      <c r="AD801" s="13">
        <f t="shared" si="1193"/>
        <v>1.0337099739489339E-3</v>
      </c>
      <c r="AE801" s="13">
        <f t="shared" si="1194"/>
        <v>1.6453772635550866E-3</v>
      </c>
      <c r="AF801" s="13">
        <f t="shared" si="1195"/>
        <v>1.3094902862752905E-3</v>
      </c>
      <c r="AG801" s="13">
        <f t="shared" si="1196"/>
        <v>6.9478080512037411E-4</v>
      </c>
      <c r="AH801" s="13">
        <f t="shared" si="1197"/>
        <v>2.6912326327604083E-2</v>
      </c>
      <c r="AI801" s="13">
        <f t="shared" si="1198"/>
        <v>1.8963997610848337E-2</v>
      </c>
      <c r="AJ801" s="13">
        <f t="shared" si="1199"/>
        <v>6.6815703890931244E-3</v>
      </c>
      <c r="AK801" s="13">
        <f t="shared" si="1200"/>
        <v>1.5694082995408045E-3</v>
      </c>
      <c r="AL801" s="13">
        <f t="shared" si="1201"/>
        <v>1.2403950758290911E-5</v>
      </c>
      <c r="AM801" s="13">
        <f t="shared" si="1202"/>
        <v>1.4568248941133368E-4</v>
      </c>
      <c r="AN801" s="13">
        <f t="shared" si="1203"/>
        <v>2.3188579177562868E-4</v>
      </c>
      <c r="AO801" s="13">
        <f t="shared" si="1204"/>
        <v>1.8454867377913921E-4</v>
      </c>
      <c r="AP801" s="13">
        <f t="shared" si="1205"/>
        <v>9.7916630230895888E-5</v>
      </c>
      <c r="AQ801" s="13">
        <f t="shared" si="1206"/>
        <v>3.8963974704235014E-5</v>
      </c>
      <c r="AR801" s="13">
        <f t="shared" si="1207"/>
        <v>8.5673798192455498E-3</v>
      </c>
      <c r="AS801" s="13">
        <f t="shared" si="1208"/>
        <v>6.0370764104757044E-3</v>
      </c>
      <c r="AT801" s="13">
        <f t="shared" si="1209"/>
        <v>2.1270383918342325E-3</v>
      </c>
      <c r="AU801" s="13">
        <f t="shared" si="1210"/>
        <v>4.9961184440049827E-4</v>
      </c>
      <c r="AV801" s="13">
        <f t="shared" si="1211"/>
        <v>8.8013924439564367E-5</v>
      </c>
      <c r="AW801" s="13">
        <f t="shared" si="1212"/>
        <v>3.8645859402047778E-7</v>
      </c>
      <c r="AX801" s="13">
        <f t="shared" si="1213"/>
        <v>1.7109399038370721E-5</v>
      </c>
      <c r="AY801" s="13">
        <f t="shared" si="1214"/>
        <v>2.7233379652209046E-5</v>
      </c>
      <c r="AZ801" s="13">
        <f t="shared" si="1215"/>
        <v>2.1673963112849927E-5</v>
      </c>
      <c r="BA801" s="13">
        <f t="shared" si="1216"/>
        <v>1.1499629817436784E-5</v>
      </c>
      <c r="BB801" s="13">
        <f t="shared" si="1217"/>
        <v>4.576048871964678E-6</v>
      </c>
      <c r="BC801" s="13">
        <f t="shared" si="1218"/>
        <v>1.4567580773327303E-6</v>
      </c>
      <c r="BD801" s="13">
        <f t="shared" si="1219"/>
        <v>2.2728122197525433E-3</v>
      </c>
      <c r="BE801" s="13">
        <f t="shared" si="1220"/>
        <v>1.6015562898806207E-3</v>
      </c>
      <c r="BF801" s="13">
        <f t="shared" si="1221"/>
        <v>5.6427507018935459E-4</v>
      </c>
      <c r="BG801" s="13">
        <f t="shared" si="1222"/>
        <v>1.325403949683363E-4</v>
      </c>
      <c r="BH801" s="13">
        <f t="shared" si="1223"/>
        <v>2.3348926649108751E-5</v>
      </c>
      <c r="BI801" s="13">
        <f t="shared" si="1224"/>
        <v>3.2906035977677724E-6</v>
      </c>
      <c r="BJ801" s="14">
        <f t="shared" si="1225"/>
        <v>0.1637573137296553</v>
      </c>
      <c r="BK801" s="14">
        <f t="shared" si="1226"/>
        <v>0.24938932585838622</v>
      </c>
      <c r="BL801" s="14">
        <f t="shared" si="1227"/>
        <v>0.51794291238794676</v>
      </c>
      <c r="BM801" s="14">
        <f t="shared" si="1228"/>
        <v>0.40169416483170789</v>
      </c>
      <c r="BN801" s="14">
        <f t="shared" si="1229"/>
        <v>0.59699932803878863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1.6506000000000001</v>
      </c>
      <c r="F802" s="10">
        <f>VLOOKUP(B802,home!$B$2:$E$405,3,FALSE)</f>
        <v>1.2982</v>
      </c>
      <c r="G802" s="10">
        <f>VLOOKUP(C802,away!$B$2:$E$405,4,FALSE)</f>
        <v>1.2982</v>
      </c>
      <c r="H802" s="10">
        <f>VLOOKUP(A802,away!$A$2:$E$405,3,FALSE)</f>
        <v>1.3734999999999999</v>
      </c>
      <c r="I802" s="10">
        <f>VLOOKUP(C802,away!$B$2:$E$405,3,FALSE)</f>
        <v>1.0401</v>
      </c>
      <c r="J802" s="10">
        <f>VLOOKUP(B802,home!$B$2:$E$405,4,FALSE)</f>
        <v>1.1440999999999999</v>
      </c>
      <c r="K802" s="12">
        <f t="shared" si="1174"/>
        <v>2.7817945399440003</v>
      </c>
      <c r="L802" s="12">
        <f t="shared" si="1175"/>
        <v>1.6344353461349999</v>
      </c>
      <c r="M802" s="13">
        <f t="shared" si="1176"/>
        <v>1.2079688344809641E-2</v>
      </c>
      <c r="N802" s="13">
        <f t="shared" si="1177"/>
        <v>3.3603211081816638E-2</v>
      </c>
      <c r="O802" s="13">
        <f t="shared" si="1178"/>
        <v>1.9743469601051868E-2</v>
      </c>
      <c r="P802" s="13">
        <f t="shared" si="1179"/>
        <v>5.4922275935756437E-2</v>
      </c>
      <c r="Q802" s="13">
        <f t="shared" si="1180"/>
        <v>4.6738614555991632E-2</v>
      </c>
      <c r="R802" s="13">
        <f t="shared" si="1181"/>
        <v>1.613471228565053E-2</v>
      </c>
      <c r="S802" s="13">
        <f t="shared" si="1182"/>
        <v>6.242827438630634E-2</v>
      </c>
      <c r="T802" s="13">
        <f t="shared" si="1183"/>
        <v>7.639124365969252E-2</v>
      </c>
      <c r="U802" s="13">
        <f t="shared" si="1184"/>
        <v>4.4883454539790021E-2</v>
      </c>
      <c r="V802" s="13">
        <f t="shared" si="1185"/>
        <v>3.1537816154844633E-2</v>
      </c>
      <c r="W802" s="13">
        <f t="shared" si="1186"/>
        <v>4.3339074258801562E-2</v>
      </c>
      <c r="X802" s="13">
        <f t="shared" si="1187"/>
        <v>7.0834914837354795E-2</v>
      </c>
      <c r="Y802" s="13">
        <f t="shared" si="1188"/>
        <v>5.7887544275317615E-2</v>
      </c>
      <c r="Z802" s="13">
        <f t="shared" si="1189"/>
        <v>8.7903813531286217E-3</v>
      </c>
      <c r="AA802" s="13">
        <f t="shared" si="1190"/>
        <v>2.4453034852158752E-2</v>
      </c>
      <c r="AB802" s="13">
        <f t="shared" si="1191"/>
        <v>3.4011659418397788E-2</v>
      </c>
      <c r="AC802" s="13">
        <f t="shared" si="1192"/>
        <v>8.9619894974969968E-3</v>
      </c>
      <c r="AD802" s="13">
        <f t="shared" si="1193"/>
        <v>3.0140100034840446E-2</v>
      </c>
      <c r="AE802" s="13">
        <f t="shared" si="1194"/>
        <v>4.9262044832987968E-2</v>
      </c>
      <c r="AF802" s="13">
        <f t="shared" si="1195"/>
        <v>4.0257813648961284E-2</v>
      </c>
      <c r="AG802" s="13">
        <f t="shared" si="1196"/>
        <v>2.1932931195326126E-2</v>
      </c>
      <c r="AH802" s="13">
        <f t="shared" si="1197"/>
        <v>3.5918274973898564E-3</v>
      </c>
      <c r="AI802" s="13">
        <f t="shared" si="1198"/>
        <v>9.9917261206598253E-3</v>
      </c>
      <c r="AJ802" s="13">
        <f t="shared" si="1199"/>
        <v>1.3897464583533678E-2</v>
      </c>
      <c r="AK802" s="13">
        <f t="shared" si="1200"/>
        <v>1.2886630365846368E-2</v>
      </c>
      <c r="AL802" s="13">
        <f t="shared" si="1201"/>
        <v>1.6298859575342363E-3</v>
      </c>
      <c r="AM802" s="13">
        <f t="shared" si="1202"/>
        <v>1.6768713142057017E-2</v>
      </c>
      <c r="AN802" s="13">
        <f t="shared" si="1203"/>
        <v>2.740737746857648E-2</v>
      </c>
      <c r="AO802" s="13">
        <f t="shared" si="1204"/>
        <v>2.23977932397527E-2</v>
      </c>
      <c r="AP802" s="13">
        <f t="shared" si="1205"/>
        <v>1.2202581648825124E-2</v>
      </c>
      <c r="AQ802" s="13">
        <f t="shared" si="1206"/>
        <v>4.9860826902345216E-3</v>
      </c>
      <c r="AR802" s="13">
        <f t="shared" si="1207"/>
        <v>1.1741219637907186E-3</v>
      </c>
      <c r="AS802" s="13">
        <f t="shared" si="1208"/>
        <v>3.2661660681013484E-3</v>
      </c>
      <c r="AT802" s="13">
        <f t="shared" si="1209"/>
        <v>4.5429014673973485E-3</v>
      </c>
      <c r="AU802" s="13">
        <f t="shared" si="1210"/>
        <v>4.2124728325031767E-3</v>
      </c>
      <c r="AV802" s="13">
        <f t="shared" si="1211"/>
        <v>2.9295584812799444E-3</v>
      </c>
      <c r="AW802" s="13">
        <f t="shared" si="1212"/>
        <v>2.0584840838301725E-4</v>
      </c>
      <c r="AX802" s="13">
        <f t="shared" si="1213"/>
        <v>7.7745191100769074E-3</v>
      </c>
      <c r="AY802" s="13">
        <f t="shared" si="1214"/>
        <v>1.2706948832711722E-2</v>
      </c>
      <c r="AZ802" s="13">
        <f t="shared" si="1215"/>
        <v>1.0384343156856459E-2</v>
      </c>
      <c r="BA802" s="13">
        <f t="shared" si="1216"/>
        <v>5.6575125006537693E-3</v>
      </c>
      <c r="BB802" s="13">
        <f t="shared" si="1217"/>
        <v>2.3117096005672829E-3</v>
      </c>
      <c r="BC802" s="13">
        <f t="shared" si="1218"/>
        <v>7.5566797623335686E-4</v>
      </c>
      <c r="BD802" s="13">
        <f t="shared" si="1219"/>
        <v>3.1983773971549871E-4</v>
      </c>
      <c r="BE802" s="13">
        <f t="shared" si="1220"/>
        <v>8.8972287800860453E-4</v>
      </c>
      <c r="BF802" s="13">
        <f t="shared" si="1221"/>
        <v>1.2375131220537993E-3</v>
      </c>
      <c r="BG802" s="13">
        <f t="shared" si="1222"/>
        <v>1.147502415346104E-3</v>
      </c>
      <c r="BH802" s="13">
        <f t="shared" si="1223"/>
        <v>7.9802898839558629E-4</v>
      </c>
      <c r="BI802" s="13">
        <f t="shared" si="1224"/>
        <v>4.4399053652717491E-4</v>
      </c>
      <c r="BJ802" s="14">
        <f t="shared" si="1225"/>
        <v>0.5937407417476358</v>
      </c>
      <c r="BK802" s="14">
        <f t="shared" si="1226"/>
        <v>0.18426687910946002</v>
      </c>
      <c r="BL802" s="14">
        <f t="shared" si="1227"/>
        <v>0.20055579575759797</v>
      </c>
      <c r="BM802" s="14">
        <f t="shared" si="1228"/>
        <v>0.79163072573841675</v>
      </c>
      <c r="BN802" s="14">
        <f t="shared" si="1229"/>
        <v>0.18322197180507674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1.6506000000000001</v>
      </c>
      <c r="F803" s="10">
        <f>VLOOKUP(B803,home!$B$2:$E$405,3,FALSE)</f>
        <v>0.86550000000000005</v>
      </c>
      <c r="G803" s="10">
        <f>VLOOKUP(C803,away!$B$2:$E$405,4,FALSE)</f>
        <v>0.37869999999999998</v>
      </c>
      <c r="H803" s="10">
        <f>VLOOKUP(A803,away!$A$2:$E$405,3,FALSE)</f>
        <v>1.3734999999999999</v>
      </c>
      <c r="I803" s="10">
        <f>VLOOKUP(C803,away!$B$2:$E$405,3,FALSE)</f>
        <v>1.2741</v>
      </c>
      <c r="J803" s="10">
        <f>VLOOKUP(B803,home!$B$2:$E$405,4,FALSE)</f>
        <v>1.0401</v>
      </c>
      <c r="K803" s="12">
        <f t="shared" si="1174"/>
        <v>0.54100866141000004</v>
      </c>
      <c r="L803" s="12">
        <f t="shared" si="1175"/>
        <v>1.8201504016349999</v>
      </c>
      <c r="M803" s="13">
        <f t="shared" si="1176"/>
        <v>9.4310847603743392E-2</v>
      </c>
      <c r="N803" s="13">
        <f t="shared" si="1177"/>
        <v>5.102298541854372E-2</v>
      </c>
      <c r="O803" s="13">
        <f t="shared" si="1178"/>
        <v>0.1716599271444908</v>
      </c>
      <c r="P803" s="13">
        <f t="shared" si="1179"/>
        <v>9.2869507402179099E-2</v>
      </c>
      <c r="Q803" s="13">
        <f t="shared" si="1180"/>
        <v>1.3801938521214143E-2</v>
      </c>
      <c r="R803" s="13">
        <f t="shared" si="1181"/>
        <v>0.1562234426683399</v>
      </c>
      <c r="S803" s="13">
        <f t="shared" si="1182"/>
        <v>2.2862548753037251E-2</v>
      </c>
      <c r="T803" s="13">
        <f t="shared" si="1183"/>
        <v>2.5121603942729498E-2</v>
      </c>
      <c r="U803" s="13">
        <f t="shared" si="1184"/>
        <v>8.4518235598860458E-2</v>
      </c>
      <c r="V803" s="13">
        <f t="shared" si="1185"/>
        <v>2.5014603829312467E-3</v>
      </c>
      <c r="W803" s="13">
        <f t="shared" si="1186"/>
        <v>2.4889894280750603E-3</v>
      </c>
      <c r="X803" s="13">
        <f t="shared" si="1187"/>
        <v>4.5303351071760891E-3</v>
      </c>
      <c r="Y803" s="13">
        <f t="shared" si="1188"/>
        <v>4.1229456324338503E-3</v>
      </c>
      <c r="Z803" s="13">
        <f t="shared" si="1189"/>
        <v>9.4783387305860417E-2</v>
      </c>
      <c r="AA803" s="13">
        <f t="shared" si="1190"/>
        <v>5.1278633490249123E-2</v>
      </c>
      <c r="AB803" s="13">
        <f t="shared" si="1191"/>
        <v>1.3871092431746836E-2</v>
      </c>
      <c r="AC803" s="13">
        <f t="shared" si="1192"/>
        <v>1.5395193093598487E-4</v>
      </c>
      <c r="AD803" s="13">
        <f t="shared" si="1193"/>
        <v>3.3664120968663236E-4</v>
      </c>
      <c r="AE803" s="13">
        <f t="shared" si="1194"/>
        <v>6.1273763301801618E-4</v>
      </c>
      <c r="AF803" s="13">
        <f t="shared" si="1195"/>
        <v>5.5763732441731077E-4</v>
      </c>
      <c r="AG803" s="13">
        <f t="shared" si="1196"/>
        <v>3.383279333349449E-4</v>
      </c>
      <c r="AH803" s="13">
        <f t="shared" si="1197"/>
        <v>4.3130005118271898E-2</v>
      </c>
      <c r="AI803" s="13">
        <f t="shared" si="1198"/>
        <v>2.3333706335642728E-2</v>
      </c>
      <c r="AJ803" s="13">
        <f t="shared" si="1199"/>
        <v>6.3118686151900534E-3</v>
      </c>
      <c r="AK803" s="13">
        <f t="shared" si="1200"/>
        <v>1.1382585301665873E-3</v>
      </c>
      <c r="AL803" s="13">
        <f t="shared" si="1201"/>
        <v>6.0639641580622253E-6</v>
      </c>
      <c r="AM803" s="13">
        <f t="shared" si="1202"/>
        <v>3.6425162045601639E-5</v>
      </c>
      <c r="AN803" s="13">
        <f t="shared" si="1203"/>
        <v>6.6299273326921775E-5</v>
      </c>
      <c r="AO803" s="13">
        <f t="shared" si="1204"/>
        <v>6.0337324487052667E-5</v>
      </c>
      <c r="AP803" s="13">
        <f t="shared" si="1205"/>
        <v>3.6607668466230073E-5</v>
      </c>
      <c r="AQ803" s="13">
        <f t="shared" si="1206"/>
        <v>1.6657865615432397E-5</v>
      </c>
      <c r="AR803" s="13">
        <f t="shared" si="1207"/>
        <v>1.5700619227708434E-2</v>
      </c>
      <c r="AS803" s="13">
        <f t="shared" si="1208"/>
        <v>8.4941709916906485E-3</v>
      </c>
      <c r="AT803" s="13">
        <f t="shared" si="1209"/>
        <v>2.2977100390011045E-3</v>
      </c>
      <c r="AU803" s="13">
        <f t="shared" si="1210"/>
        <v>4.1436034416943564E-4</v>
      </c>
      <c r="AV803" s="13">
        <f t="shared" si="1211"/>
        <v>5.6043133785123312E-5</v>
      </c>
      <c r="AW803" s="13">
        <f t="shared" si="1212"/>
        <v>1.658691499005829E-7</v>
      </c>
      <c r="AX803" s="13">
        <f t="shared" si="1213"/>
        <v>3.2843880266555457E-6</v>
      </c>
      <c r="AY803" s="13">
        <f t="shared" si="1214"/>
        <v>5.978080185842276E-6</v>
      </c>
      <c r="AZ803" s="13">
        <f t="shared" si="1215"/>
        <v>5.4405025256335277E-6</v>
      </c>
      <c r="BA803" s="13">
        <f t="shared" si="1216"/>
        <v>3.3008442857093654E-6</v>
      </c>
      <c r="BB803" s="13">
        <f t="shared" si="1217"/>
        <v>1.5020082630921239E-6</v>
      </c>
      <c r="BC803" s="13">
        <f t="shared" si="1218"/>
        <v>5.467761886652435E-7</v>
      </c>
      <c r="BD803" s="13">
        <f t="shared" si="1219"/>
        <v>4.7629147322052852E-3</v>
      </c>
      <c r="BE803" s="13">
        <f t="shared" si="1220"/>
        <v>2.5767781236803494E-3</v>
      </c>
      <c r="BF803" s="13">
        <f t="shared" si="1221"/>
        <v>6.9702964172143863E-4</v>
      </c>
      <c r="BG803" s="13">
        <f t="shared" si="1222"/>
        <v>1.256996911436025E-4</v>
      </c>
      <c r="BH803" s="13">
        <f t="shared" si="1223"/>
        <v>1.7001155411312703E-5</v>
      </c>
      <c r="BI803" s="13">
        <f t="shared" si="1224"/>
        <v>1.8395544662995336E-6</v>
      </c>
      <c r="BJ803" s="14">
        <f t="shared" si="1225"/>
        <v>0.1031705220440461</v>
      </c>
      <c r="BK803" s="14">
        <f t="shared" si="1226"/>
        <v>0.2127103581171709</v>
      </c>
      <c r="BL803" s="14">
        <f t="shared" si="1227"/>
        <v>0.58660933656794156</v>
      </c>
      <c r="BM803" s="14">
        <f t="shared" si="1228"/>
        <v>0.41737914306547191</v>
      </c>
      <c r="BN803" s="14">
        <f t="shared" si="1229"/>
        <v>0.57988864875851109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1.6506000000000001</v>
      </c>
      <c r="F804" s="10">
        <f>VLOOKUP(B804,home!$B$2:$E$405,3,FALSE)</f>
        <v>0.86550000000000005</v>
      </c>
      <c r="G804" s="10">
        <f>VLOOKUP(C804,away!$B$2:$E$405,4,FALSE)</f>
        <v>0.77890000000000004</v>
      </c>
      <c r="H804" s="10">
        <f>VLOOKUP(A804,away!$A$2:$E$405,3,FALSE)</f>
        <v>1.3734999999999999</v>
      </c>
      <c r="I804" s="10">
        <f>VLOOKUP(C804,away!$B$2:$E$405,3,FALSE)</f>
        <v>1.4560999999999999</v>
      </c>
      <c r="J804" s="10">
        <f>VLOOKUP(B804,home!$B$2:$E$405,4,FALSE)</f>
        <v>1.2481</v>
      </c>
      <c r="K804" s="12">
        <f t="shared" si="1174"/>
        <v>1.1127321002700001</v>
      </c>
      <c r="L804" s="12">
        <f t="shared" si="1175"/>
        <v>2.4961417761349995</v>
      </c>
      <c r="M804" s="13">
        <f t="shared" si="1176"/>
        <v>2.7082327748794193E-2</v>
      </c>
      <c r="N804" s="13">
        <f t="shared" si="1177"/>
        <v>3.0135375436116271E-2</v>
      </c>
      <c r="O804" s="13">
        <f t="shared" si="1178"/>
        <v>6.7601329688745326E-2</v>
      </c>
      <c r="P804" s="13">
        <f t="shared" si="1179"/>
        <v>7.5222169565602306E-2</v>
      </c>
      <c r="Q804" s="13">
        <f t="shared" si="1180"/>
        <v>1.6766299800727316E-2</v>
      </c>
      <c r="R804" s="13">
        <f t="shared" si="1181"/>
        <v>8.4371251579176243E-2</v>
      </c>
      <c r="S804" s="13">
        <f t="shared" si="1182"/>
        <v>5.223309132288452E-2</v>
      </c>
      <c r="T804" s="13">
        <f t="shared" si="1183"/>
        <v>4.1851061363799368E-2</v>
      </c>
      <c r="U804" s="13">
        <f t="shared" si="1184"/>
        <v>9.3882599972105352E-2</v>
      </c>
      <c r="V804" s="13">
        <f t="shared" si="1185"/>
        <v>1.6119927556820172E-2</v>
      </c>
      <c r="W804" s="13">
        <f t="shared" si="1186"/>
        <v>6.218799997006595E-3</v>
      </c>
      <c r="X804" s="13">
        <f t="shared" si="1187"/>
        <v>1.5523006469956373E-2</v>
      </c>
      <c r="Y804" s="13">
        <f t="shared" si="1188"/>
        <v>1.9373812470436E-2</v>
      </c>
      <c r="Z804" s="13">
        <f t="shared" si="1189"/>
        <v>7.0200868590525947E-2</v>
      </c>
      <c r="AA804" s="13">
        <f t="shared" si="1190"/>
        <v>7.8114759947514226E-2</v>
      </c>
      <c r="AB804" s="13">
        <f t="shared" si="1191"/>
        <v>4.3460400449242195E-2</v>
      </c>
      <c r="AC804" s="13">
        <f t="shared" si="1192"/>
        <v>2.7983560333877241E-3</v>
      </c>
      <c r="AD804" s="13">
        <f t="shared" si="1193"/>
        <v>1.7299645954570546E-3</v>
      </c>
      <c r="AE804" s="13">
        <f t="shared" si="1194"/>
        <v>4.3182368979548386E-3</v>
      </c>
      <c r="AF804" s="13">
        <f t="shared" si="1195"/>
        <v>5.3894657601163418E-3</v>
      </c>
      <c r="AG804" s="13">
        <f t="shared" si="1196"/>
        <v>4.4842902116251897E-3</v>
      </c>
      <c r="AH804" s="13">
        <f t="shared" si="1197"/>
        <v>4.3807830202443797E-2</v>
      </c>
      <c r="AI804" s="13">
        <f t="shared" si="1198"/>
        <v>4.8746378909436831E-2</v>
      </c>
      <c r="AJ804" s="13">
        <f t="shared" si="1199"/>
        <v>2.7120830292227446E-2</v>
      </c>
      <c r="AK804" s="13">
        <f t="shared" si="1200"/>
        <v>1.005940615071216E-2</v>
      </c>
      <c r="AL804" s="13">
        <f t="shared" si="1201"/>
        <v>3.1090150595757378E-4</v>
      </c>
      <c r="AM804" s="13">
        <f t="shared" si="1202"/>
        <v>3.8499742753913397E-4</v>
      </c>
      <c r="AN804" s="13">
        <f t="shared" si="1203"/>
        <v>9.6100816258493972E-4</v>
      </c>
      <c r="AO804" s="13">
        <f t="shared" si="1204"/>
        <v>1.1994063109175023E-3</v>
      </c>
      <c r="AP804" s="13">
        <f t="shared" si="1205"/>
        <v>9.979627330803805E-4</v>
      </c>
      <c r="AQ804" s="13">
        <f t="shared" si="1206"/>
        <v>6.2276411726694999E-4</v>
      </c>
      <c r="AR804" s="13">
        <f t="shared" si="1207"/>
        <v>2.18701110180297E-2</v>
      </c>
      <c r="AS804" s="13">
        <f t="shared" si="1208"/>
        <v>2.4335574566230259E-2</v>
      </c>
      <c r="AT804" s="13">
        <f t="shared" si="1209"/>
        <v>1.3539487499179298E-2</v>
      </c>
      <c r="AU804" s="13">
        <f t="shared" si="1210"/>
        <v>5.0219407871803954E-3</v>
      </c>
      <c r="AV804" s="13">
        <f t="shared" si="1211"/>
        <v>1.3970186798877048E-3</v>
      </c>
      <c r="AW804" s="13">
        <f t="shared" si="1212"/>
        <v>2.3987235038234453E-5</v>
      </c>
      <c r="AX804" s="13">
        <f t="shared" si="1213"/>
        <v>7.1399832690694539E-5</v>
      </c>
      <c r="AY804" s="13">
        <f t="shared" si="1214"/>
        <v>1.782241051882921E-4</v>
      </c>
      <c r="AZ804" s="13">
        <f t="shared" si="1215"/>
        <v>2.2243631723738728E-4</v>
      </c>
      <c r="BA804" s="13">
        <f t="shared" si="1216"/>
        <v>1.8507752799528667E-4</v>
      </c>
      <c r="BB804" s="13">
        <f t="shared" si="1217"/>
        <v>1.1549493736320752E-4</v>
      </c>
      <c r="BC804" s="13">
        <f t="shared" si="1218"/>
        <v>5.7658347616879444E-5</v>
      </c>
      <c r="BD804" s="13">
        <f t="shared" si="1219"/>
        <v>9.0984829601357155E-3</v>
      </c>
      <c r="BE804" s="13">
        <f t="shared" si="1220"/>
        <v>1.0124174053502624E-2</v>
      </c>
      <c r="BF804" s="13">
        <f t="shared" si="1221"/>
        <v>5.6327467290265077E-3</v>
      </c>
      <c r="BG804" s="13">
        <f t="shared" si="1222"/>
        <v>2.0892460326928791E-3</v>
      </c>
      <c r="BH804" s="13">
        <f t="shared" si="1223"/>
        <v>5.8119278148477816E-4</v>
      </c>
      <c r="BI804" s="13">
        <f t="shared" si="1224"/>
        <v>1.293423728806641E-4</v>
      </c>
      <c r="BJ804" s="14">
        <f t="shared" si="1225"/>
        <v>0.15078674282267601</v>
      </c>
      <c r="BK804" s="14">
        <f t="shared" si="1226"/>
        <v>0.17394499783863476</v>
      </c>
      <c r="BL804" s="14">
        <f t="shared" si="1227"/>
        <v>0.59098410467183415</v>
      </c>
      <c r="BM804" s="14">
        <f t="shared" si="1228"/>
        <v>0.68458372323435923</v>
      </c>
      <c r="BN804" s="14">
        <f t="shared" si="1229"/>
        <v>0.30117875381916165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1.2378</v>
      </c>
      <c r="F805" s="10">
        <f>VLOOKUP(B805,home!$B$2:$E$405,3,FALSE)</f>
        <v>0.80789999999999995</v>
      </c>
      <c r="G805" s="10">
        <f>VLOOKUP(C805,away!$B$2:$E$405,4,FALSE)</f>
        <v>1.1108</v>
      </c>
      <c r="H805" s="10">
        <f>VLOOKUP(A805,away!$A$2:$E$405,3,FALSE)</f>
        <v>0.96950000000000003</v>
      </c>
      <c r="I805" s="10">
        <f>VLOOKUP(C805,away!$B$2:$E$405,3,FALSE)</f>
        <v>1.0959000000000001</v>
      </c>
      <c r="J805" s="10">
        <f>VLOOKUP(B805,home!$B$2:$E$405,4,FALSE)</f>
        <v>0.66739999999999999</v>
      </c>
      <c r="K805" s="12">
        <f t="shared" si="1174"/>
        <v>1.1108206830959999</v>
      </c>
      <c r="L805" s="12">
        <f t="shared" si="1175"/>
        <v>0.70909584837000017</v>
      </c>
      <c r="M805" s="13">
        <f t="shared" si="1176"/>
        <v>0.16203927555021355</v>
      </c>
      <c r="N805" s="13">
        <f t="shared" si="1177"/>
        <v>0.17999657875506916</v>
      </c>
      <c r="O805" s="13">
        <f t="shared" si="1178"/>
        <v>0.11490137756553889</v>
      </c>
      <c r="P805" s="13">
        <f t="shared" si="1179"/>
        <v>0.1276348267160233</v>
      </c>
      <c r="Q805" s="13">
        <f t="shared" si="1180"/>
        <v>9.9971961283824462E-2</v>
      </c>
      <c r="R805" s="13">
        <f t="shared" si="1181"/>
        <v>4.0738044901858755E-2</v>
      </c>
      <c r="S805" s="13">
        <f t="shared" si="1182"/>
        <v>2.5133796938293942E-2</v>
      </c>
      <c r="T805" s="13">
        <f t="shared" si="1183"/>
        <v>7.0889702699766313E-2</v>
      </c>
      <c r="U805" s="13">
        <f t="shared" si="1184"/>
        <v>4.525266286587825E-2</v>
      </c>
      <c r="V805" s="13">
        <f t="shared" si="1185"/>
        <v>2.1997052573568252E-3</v>
      </c>
      <c r="W805" s="13">
        <f t="shared" si="1186"/>
        <v>3.7016974107914907E-2</v>
      </c>
      <c r="X805" s="13">
        <f t="shared" si="1187"/>
        <v>2.6248582659142247E-2</v>
      </c>
      <c r="Y805" s="13">
        <f t="shared" si="1188"/>
        <v>9.3063804945972741E-3</v>
      </c>
      <c r="Z805" s="13">
        <f t="shared" si="1189"/>
        <v>9.6290595035395631E-3</v>
      </c>
      <c r="AA805" s="13">
        <f t="shared" si="1190"/>
        <v>1.0696158455293847E-2</v>
      </c>
      <c r="AB805" s="13">
        <f t="shared" si="1191"/>
        <v>5.940757020906285E-3</v>
      </c>
      <c r="AC805" s="13">
        <f t="shared" si="1192"/>
        <v>1.0829126086705323E-4</v>
      </c>
      <c r="AD805" s="13">
        <f t="shared" si="1193"/>
        <v>1.0279805116175248E-2</v>
      </c>
      <c r="AE805" s="13">
        <f t="shared" si="1194"/>
        <v>7.289367129932554E-3</v>
      </c>
      <c r="AF805" s="13">
        <f t="shared" si="1195"/>
        <v>2.5844299845399587E-3</v>
      </c>
      <c r="AG805" s="13">
        <f t="shared" si="1196"/>
        <v>6.1086952414674282E-4</v>
      </c>
      <c r="AH805" s="13">
        <f t="shared" si="1197"/>
        <v>1.7069815294168999E-3</v>
      </c>
      <c r="AI805" s="13">
        <f t="shared" si="1198"/>
        <v>1.896150388539135E-3</v>
      </c>
      <c r="AJ805" s="13">
        <f t="shared" si="1199"/>
        <v>1.0531415349248942E-3</v>
      </c>
      <c r="AK805" s="13">
        <f t="shared" si="1200"/>
        <v>3.8995046640734684E-4</v>
      </c>
      <c r="AL805" s="13">
        <f t="shared" si="1201"/>
        <v>3.4119472007495767E-6</v>
      </c>
      <c r="AM805" s="13">
        <f t="shared" si="1202"/>
        <v>2.2838040282487071E-3</v>
      </c>
      <c r="AN805" s="13">
        <f t="shared" si="1203"/>
        <v>1.6194359549218406E-3</v>
      </c>
      <c r="AO805" s="13">
        <f t="shared" si="1204"/>
        <v>5.7416765616809197E-4</v>
      </c>
      <c r="AP805" s="13">
        <f t="shared" si="1205"/>
        <v>1.3571330041904257E-4</v>
      </c>
      <c r="AQ805" s="13">
        <f t="shared" si="1206"/>
        <v>2.4058434473933419E-5</v>
      </c>
      <c r="AR805" s="13">
        <f t="shared" si="1207"/>
        <v>2.4208270315075948E-4</v>
      </c>
      <c r="AS805" s="13">
        <f t="shared" si="1208"/>
        <v>2.6891047367965276E-4</v>
      </c>
      <c r="AT805" s="13">
        <f t="shared" si="1209"/>
        <v>1.4935565803225046E-4</v>
      </c>
      <c r="AU805" s="13">
        <f t="shared" si="1210"/>
        <v>5.530245135987899E-5</v>
      </c>
      <c r="AV805" s="13">
        <f t="shared" si="1211"/>
        <v>1.5357776699116026E-5</v>
      </c>
      <c r="AW805" s="13">
        <f t="shared" si="1212"/>
        <v>7.4653246918272752E-8</v>
      </c>
      <c r="AX805" s="13">
        <f t="shared" si="1213"/>
        <v>4.2281612511943728E-4</v>
      </c>
      <c r="AY805" s="13">
        <f t="shared" si="1214"/>
        <v>2.9981715894608347E-4</v>
      </c>
      <c r="AZ805" s="13">
        <f t="shared" si="1215"/>
        <v>1.0629955133937813E-4</v>
      </c>
      <c r="BA805" s="13">
        <f t="shared" si="1216"/>
        <v>2.5125523512782238E-5</v>
      </c>
      <c r="BB805" s="13">
        <f t="shared" si="1217"/>
        <v>4.4541011027591772E-6</v>
      </c>
      <c r="BC805" s="13">
        <f t="shared" si="1218"/>
        <v>6.3167692003735463E-7</v>
      </c>
      <c r="BD805" s="13">
        <f t="shared" si="1219"/>
        <v>2.8609973294398435E-5</v>
      </c>
      <c r="BE805" s="13">
        <f t="shared" si="1220"/>
        <v>3.178055007824198E-5</v>
      </c>
      <c r="BF805" s="13">
        <f t="shared" si="1221"/>
        <v>1.7651246173539701E-5</v>
      </c>
      <c r="BG805" s="13">
        <f t="shared" si="1222"/>
        <v>6.5357897773290069E-6</v>
      </c>
      <c r="BH805" s="13">
        <f t="shared" si="1223"/>
        <v>1.8150226162561157E-6</v>
      </c>
      <c r="BI805" s="13">
        <f t="shared" si="1224"/>
        <v>4.0323293248486118E-7</v>
      </c>
      <c r="BJ805" s="14">
        <f t="shared" si="1225"/>
        <v>0.44969097526628099</v>
      </c>
      <c r="BK805" s="14">
        <f t="shared" si="1226"/>
        <v>0.31741912482890144</v>
      </c>
      <c r="BL805" s="14">
        <f t="shared" si="1227"/>
        <v>0.22339302960655824</v>
      </c>
      <c r="BM805" s="14">
        <f t="shared" si="1228"/>
        <v>0.27455038192705311</v>
      </c>
      <c r="BN805" s="14">
        <f t="shared" si="1229"/>
        <v>0.7252820647725281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1.2378</v>
      </c>
      <c r="F806" s="10">
        <f>VLOOKUP(B806,home!$B$2:$E$405,3,FALSE)</f>
        <v>0.80789999999999995</v>
      </c>
      <c r="G806" s="10">
        <f>VLOOKUP(C806,away!$B$2:$E$405,4,FALSE)</f>
        <v>0.75739999999999996</v>
      </c>
      <c r="H806" s="10">
        <f>VLOOKUP(A806,away!$A$2:$E$405,3,FALSE)</f>
        <v>0.96950000000000003</v>
      </c>
      <c r="I806" s="10">
        <f>VLOOKUP(C806,away!$B$2:$E$405,3,FALSE)</f>
        <v>0.96699999999999997</v>
      </c>
      <c r="J806" s="10">
        <f>VLOOKUP(B806,home!$B$2:$E$405,4,FALSE)</f>
        <v>0.91010000000000002</v>
      </c>
      <c r="K806" s="12">
        <f t="shared" si="1174"/>
        <v>0.75741410278799981</v>
      </c>
      <c r="L806" s="12">
        <f t="shared" si="1175"/>
        <v>0.85322466564999999</v>
      </c>
      <c r="M806" s="13">
        <f t="shared" si="1176"/>
        <v>0.1997599729470283</v>
      </c>
      <c r="N806" s="13">
        <f t="shared" si="1177"/>
        <v>0.15130102068262855</v>
      </c>
      <c r="O806" s="13">
        <f t="shared" si="1178"/>
        <v>0.17044013612798126</v>
      </c>
      <c r="P806" s="13">
        <f t="shared" si="1179"/>
        <v>0.12909376278443949</v>
      </c>
      <c r="Q806" s="13">
        <f t="shared" si="1180"/>
        <v>5.7298763415620853E-2</v>
      </c>
      <c r="R806" s="13">
        <f t="shared" si="1181"/>
        <v>7.2711864080568636E-2</v>
      </c>
      <c r="S806" s="13">
        <f t="shared" si="1182"/>
        <v>2.0856530144635569E-2</v>
      </c>
      <c r="T806" s="13">
        <f t="shared" si="1183"/>
        <v>4.8888718257451544E-2</v>
      </c>
      <c r="U806" s="13">
        <f t="shared" si="1184"/>
        <v>5.507299129462688E-2</v>
      </c>
      <c r="V806" s="13">
        <f t="shared" si="1185"/>
        <v>1.4976017441092058E-3</v>
      </c>
      <c r="W806" s="13">
        <f t="shared" si="1186"/>
        <v>1.4466297161101444E-2</v>
      </c>
      <c r="X806" s="13">
        <f t="shared" si="1187"/>
        <v>1.2343001558474323E-2</v>
      </c>
      <c r="Y806" s="13">
        <f t="shared" si="1188"/>
        <v>5.2656766889233406E-3</v>
      </c>
      <c r="Z806" s="13">
        <f t="shared" si="1189"/>
        <v>2.0679851972977142E-2</v>
      </c>
      <c r="AA806" s="13">
        <f t="shared" si="1190"/>
        <v>1.5663211527901129E-2</v>
      </c>
      <c r="AB806" s="13">
        <f t="shared" si="1191"/>
        <v>5.9317686530919447E-3</v>
      </c>
      <c r="AC806" s="13">
        <f t="shared" si="1192"/>
        <v>6.0488545780535174E-5</v>
      </c>
      <c r="AD806" s="13">
        <f t="shared" si="1193"/>
        <v>2.7392443712350597E-3</v>
      </c>
      <c r="AE806" s="13">
        <f t="shared" si="1194"/>
        <v>2.3371908627806783E-3</v>
      </c>
      <c r="AF806" s="13">
        <f t="shared" si="1195"/>
        <v>9.9707444622813943E-4</v>
      </c>
      <c r="AG806" s="13">
        <f t="shared" si="1196"/>
        <v>2.8357617033705442E-4</v>
      </c>
      <c r="AH806" s="13">
        <f t="shared" si="1197"/>
        <v>4.4111399463337281E-3</v>
      </c>
      <c r="AI806" s="13">
        <f t="shared" si="1198"/>
        <v>3.3410596047246666E-3</v>
      </c>
      <c r="AJ806" s="13">
        <f t="shared" si="1199"/>
        <v>1.2652828314368811E-3</v>
      </c>
      <c r="AK806" s="13">
        <f t="shared" si="1200"/>
        <v>3.1944768684860847E-4</v>
      </c>
      <c r="AL806" s="13">
        <f t="shared" si="1201"/>
        <v>1.5636153459509734E-6</v>
      </c>
      <c r="AM806" s="13">
        <f t="shared" si="1202"/>
        <v>4.1494846355121645E-4</v>
      </c>
      <c r="AN806" s="13">
        <f t="shared" si="1203"/>
        <v>3.5404426407546785E-4</v>
      </c>
      <c r="AO806" s="13">
        <f t="shared" si="1204"/>
        <v>1.5103964942054563E-4</v>
      </c>
      <c r="AP806" s="13">
        <f t="shared" si="1205"/>
        <v>4.2956918125579429E-5</v>
      </c>
      <c r="AQ806" s="13">
        <f t="shared" si="1206"/>
        <v>9.1629755262629831E-6</v>
      </c>
      <c r="AR806" s="13">
        <f t="shared" si="1207"/>
        <v>7.5273868116919091E-4</v>
      </c>
      <c r="AS806" s="13">
        <f t="shared" si="1208"/>
        <v>5.7013489283158495E-4</v>
      </c>
      <c r="AT806" s="13">
        <f t="shared" si="1209"/>
        <v>2.1591410416108367E-4</v>
      </c>
      <c r="AU806" s="13">
        <f t="shared" si="1210"/>
        <v>5.4512129160813971E-5</v>
      </c>
      <c r="AV806" s="13">
        <f t="shared" si="1211"/>
        <v>1.032206384985037E-5</v>
      </c>
      <c r="AW806" s="13">
        <f t="shared" si="1212"/>
        <v>2.8068823684633704E-8</v>
      </c>
      <c r="AX806" s="13">
        <f t="shared" si="1213"/>
        <v>5.2381303037317244E-5</v>
      </c>
      <c r="AY806" s="13">
        <f t="shared" si="1214"/>
        <v>4.4693019770326334E-5</v>
      </c>
      <c r="AZ806" s="13">
        <f t="shared" si="1215"/>
        <v>1.9066593425212758E-5</v>
      </c>
      <c r="BA806" s="13">
        <f t="shared" si="1216"/>
        <v>5.4226959334372157E-6</v>
      </c>
      <c r="BB806" s="13">
        <f t="shared" si="1217"/>
        <v>1.1566944811821456E-6</v>
      </c>
      <c r="BC806" s="13">
        <f t="shared" si="1218"/>
        <v>1.973840523931673E-7</v>
      </c>
      <c r="BD806" s="13">
        <f t="shared" si="1219"/>
        <v>1.0704253492706747E-4</v>
      </c>
      <c r="BE806" s="13">
        <f t="shared" si="1220"/>
        <v>8.1075525551937939E-5</v>
      </c>
      <c r="BF806" s="13">
        <f t="shared" si="1221"/>
        <v>3.0703873221993311E-5</v>
      </c>
      <c r="BG806" s="13">
        <f t="shared" si="1222"/>
        <v>7.751848862850851E-6</v>
      </c>
      <c r="BH806" s="13">
        <f t="shared" si="1223"/>
        <v>1.4678399128510886E-6</v>
      </c>
      <c r="BI806" s="13">
        <f t="shared" si="1224"/>
        <v>2.2235253012570469E-7</v>
      </c>
      <c r="BJ806" s="14">
        <f t="shared" si="1225"/>
        <v>0.29701563357617994</v>
      </c>
      <c r="BK806" s="14">
        <f t="shared" si="1226"/>
        <v>0.35131461280110943</v>
      </c>
      <c r="BL806" s="14">
        <f t="shared" si="1227"/>
        <v>0.33098878759969308</v>
      </c>
      <c r="BM806" s="14">
        <f t="shared" si="1228"/>
        <v>0.21934870096074574</v>
      </c>
      <c r="BN806" s="14">
        <f t="shared" si="1229"/>
        <v>0.78060552003826711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1.2378</v>
      </c>
      <c r="F807" s="10">
        <f>VLOOKUP(B807,home!$B$2:$E$405,3,FALSE)</f>
        <v>1.2356</v>
      </c>
      <c r="G807" s="10">
        <f>VLOOKUP(C807,away!$B$2:$E$405,4,FALSE)</f>
        <v>1.3782000000000001</v>
      </c>
      <c r="H807" s="10">
        <f>VLOOKUP(A807,away!$A$2:$E$405,3,FALSE)</f>
        <v>0.96950000000000003</v>
      </c>
      <c r="I807" s="10">
        <f>VLOOKUP(C807,away!$B$2:$E$405,3,FALSE)</f>
        <v>0.84940000000000004</v>
      </c>
      <c r="J807" s="10">
        <f>VLOOKUP(B807,home!$B$2:$E$405,4,FALSE)</f>
        <v>1.1528</v>
      </c>
      <c r="K807" s="12">
        <f t="shared" si="1174"/>
        <v>2.1078544721760002</v>
      </c>
      <c r="L807" s="12">
        <f t="shared" si="1175"/>
        <v>0.94932307624000012</v>
      </c>
      <c r="M807" s="13">
        <f t="shared" si="1176"/>
        <v>4.7020220404613677E-2</v>
      </c>
      <c r="N807" s="13">
        <f t="shared" si="1177"/>
        <v>9.9111781862566153E-2</v>
      </c>
      <c r="O807" s="13">
        <f t="shared" si="1178"/>
        <v>4.4637380279990674E-2</v>
      </c>
      <c r="P807" s="13">
        <f t="shared" si="1179"/>
        <v>9.408910164939914E-2</v>
      </c>
      <c r="Q807" s="13">
        <f t="shared" si="1180"/>
        <v>0.10445660632217114</v>
      </c>
      <c r="R807" s="13">
        <f t="shared" si="1181"/>
        <v>2.1187647581347731E-2</v>
      </c>
      <c r="S807" s="13">
        <f t="shared" si="1182"/>
        <v>4.7068893834461507E-2</v>
      </c>
      <c r="T807" s="13">
        <f t="shared" si="1183"/>
        <v>9.9163066847354153E-2</v>
      </c>
      <c r="U807" s="13">
        <f t="shared" si="1184"/>
        <v>4.4660477709232829E-2</v>
      </c>
      <c r="V807" s="13">
        <f t="shared" si="1185"/>
        <v>1.0465166542314209E-2</v>
      </c>
      <c r="W807" s="13">
        <f t="shared" si="1186"/>
        <v>7.3393108261505441E-2</v>
      </c>
      <c r="X807" s="13">
        <f t="shared" si="1187"/>
        <v>6.9673771309627708E-2</v>
      </c>
      <c r="Y807" s="13">
        <f t="shared" si="1188"/>
        <v>3.3071459456449015E-2</v>
      </c>
      <c r="Z807" s="13">
        <f t="shared" si="1189"/>
        <v>6.7046409267380097E-3</v>
      </c>
      <c r="AA807" s="13">
        <f t="shared" si="1190"/>
        <v>1.4132407361758956E-2</v>
      </c>
      <c r="AB807" s="13">
        <f t="shared" si="1191"/>
        <v>1.4894529030048327E-2</v>
      </c>
      <c r="AC807" s="13">
        <f t="shared" si="1192"/>
        <v>1.3088227124742979E-3</v>
      </c>
      <c r="AD807" s="13">
        <f t="shared" si="1193"/>
        <v>3.8675497868977914E-2</v>
      </c>
      <c r="AE807" s="13">
        <f t="shared" si="1194"/>
        <v>3.671554261209168E-2</v>
      </c>
      <c r="AF807" s="13">
        <f t="shared" si="1195"/>
        <v>1.7427455929165839E-2</v>
      </c>
      <c r="AG807" s="13">
        <f t="shared" si="1196"/>
        <v>5.5147620245709159E-3</v>
      </c>
      <c r="AH807" s="13">
        <f t="shared" si="1197"/>
        <v>1.5912175874138827E-3</v>
      </c>
      <c r="AI807" s="13">
        <f t="shared" si="1198"/>
        <v>3.3540551078354583E-3</v>
      </c>
      <c r="AJ807" s="13">
        <f t="shared" si="1199"/>
        <v>3.5349300294878648E-3</v>
      </c>
      <c r="AK807" s="13">
        <f t="shared" si="1200"/>
        <v>2.4837060238284119E-3</v>
      </c>
      <c r="AL807" s="13">
        <f t="shared" si="1201"/>
        <v>1.0475999659325565E-4</v>
      </c>
      <c r="AM807" s="13">
        <f t="shared" si="1202"/>
        <v>1.6304464229351678E-2</v>
      </c>
      <c r="AN807" s="13">
        <f t="shared" si="1203"/>
        <v>1.5478204138653176E-2</v>
      </c>
      <c r="AO807" s="13">
        <f t="shared" si="1204"/>
        <v>7.3469081837884672E-3</v>
      </c>
      <c r="AP807" s="13">
        <f t="shared" si="1205"/>
        <v>2.3248631592956335E-3</v>
      </c>
      <c r="AQ807" s="13">
        <f t="shared" si="1206"/>
        <v>5.5176156155489395E-4</v>
      </c>
      <c r="AR807" s="13">
        <f t="shared" si="1207"/>
        <v>3.0211591501018778E-4</v>
      </c>
      <c r="AS807" s="13">
        <f t="shared" si="1208"/>
        <v>6.3681638256976863E-4</v>
      </c>
      <c r="AT807" s="13">
        <f t="shared" si="1209"/>
        <v>6.7115812997731498E-4</v>
      </c>
      <c r="AU807" s="13">
        <f t="shared" si="1210"/>
        <v>4.7156788860332151E-4</v>
      </c>
      <c r="AV807" s="13">
        <f t="shared" si="1211"/>
        <v>2.4849912073177642E-4</v>
      </c>
      <c r="AW807" s="13">
        <f t="shared" si="1212"/>
        <v>5.8230113457542625E-6</v>
      </c>
      <c r="AX807" s="13">
        <f t="shared" si="1213"/>
        <v>5.7279063070454243E-3</v>
      </c>
      <c r="AY807" s="13">
        <f t="shared" si="1214"/>
        <v>5.4376336358188601E-3</v>
      </c>
      <c r="AZ807" s="13">
        <f t="shared" si="1215"/>
        <v>2.5810355453108284E-3</v>
      </c>
      <c r="BA807" s="13">
        <f t="shared" si="1216"/>
        <v>8.1674553458642072E-4</v>
      </c>
      <c r="BB807" s="13">
        <f t="shared" si="1217"/>
        <v>1.9383884584971603E-4</v>
      </c>
      <c r="BC807" s="13">
        <f t="shared" si="1218"/>
        <v>3.680313788737273E-5</v>
      </c>
      <c r="BD807" s="13">
        <f t="shared" si="1219"/>
        <v>4.7800934969755639E-5</v>
      </c>
      <c r="BE807" s="13">
        <f t="shared" si="1220"/>
        <v>1.0075741455019358E-4</v>
      </c>
      <c r="BF807" s="13">
        <f t="shared" si="1221"/>
        <v>1.061909834322584E-4</v>
      </c>
      <c r="BG807" s="13">
        <f t="shared" si="1222"/>
        <v>7.46117131108178E-5</v>
      </c>
      <c r="BH807" s="13">
        <f t="shared" si="1223"/>
        <v>3.931765828933752E-5</v>
      </c>
      <c r="BI807" s="13">
        <f t="shared" si="1224"/>
        <v>1.657518037213356E-5</v>
      </c>
      <c r="BJ807" s="14">
        <f t="shared" si="1225"/>
        <v>0.63400321677362237</v>
      </c>
      <c r="BK807" s="14">
        <f t="shared" si="1226"/>
        <v>0.20549459877567497</v>
      </c>
      <c r="BL807" s="14">
        <f t="shared" si="1227"/>
        <v>0.15319176203256099</v>
      </c>
      <c r="BM807" s="14">
        <f t="shared" si="1228"/>
        <v>0.58345966978403485</v>
      </c>
      <c r="BN807" s="14">
        <f t="shared" si="1229"/>
        <v>0.41050273810008847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1.3520000000000001</v>
      </c>
      <c r="F814" s="10">
        <f>VLOOKUP(B814,home!$B$2:$E$405,3,FALSE)</f>
        <v>0.45200000000000001</v>
      </c>
      <c r="G814" s="10">
        <f>VLOOKUP(C814,away!$B$2:$E$405,4,FALSE)</f>
        <v>0.98619999999999997</v>
      </c>
      <c r="H814" s="10">
        <f>VLOOKUP(A814,away!$A$2:$E$405,3,FALSE)</f>
        <v>1.1732</v>
      </c>
      <c r="I814" s="10">
        <f>VLOOKUP(C814,away!$B$2:$E$405,3,FALSE)</f>
        <v>0.94710000000000005</v>
      </c>
      <c r="J814" s="10">
        <f>VLOOKUP(B814,home!$B$2:$E$405,4,FALSE)</f>
        <v>1.5153000000000001</v>
      </c>
      <c r="K814" s="12">
        <f t="shared" si="1174"/>
        <v>0.60267076480000004</v>
      </c>
      <c r="L814" s="12">
        <f t="shared" si="1175"/>
        <v>1.6837069871160002</v>
      </c>
      <c r="M814" s="13">
        <f t="shared" si="1176"/>
        <v>0.10163393924665194</v>
      </c>
      <c r="N814" s="13">
        <f t="shared" si="1177"/>
        <v>6.1251803895416471E-2</v>
      </c>
      <c r="O814" s="13">
        <f t="shared" si="1178"/>
        <v>0.17112177363771094</v>
      </c>
      <c r="P814" s="13">
        <f t="shared" si="1179"/>
        <v>0.10313009019217174</v>
      </c>
      <c r="Q814" s="13">
        <f t="shared" si="1180"/>
        <v>1.8457335749515132E-2</v>
      </c>
      <c r="R814" s="13">
        <f t="shared" si="1181"/>
        <v>0.14405946296074829</v>
      </c>
      <c r="S814" s="13">
        <f t="shared" si="1182"/>
        <v>2.6162066485570786E-2</v>
      </c>
      <c r="T814" s="13">
        <f t="shared" si="1183"/>
        <v>3.1076745165004565E-2</v>
      </c>
      <c r="U814" s="13">
        <f t="shared" si="1184"/>
        <v>8.6820426719231444E-2</v>
      </c>
      <c r="V814" s="13">
        <f t="shared" si="1185"/>
        <v>2.9496886312122693E-3</v>
      </c>
      <c r="W814" s="13">
        <f t="shared" si="1186"/>
        <v>3.7078988841102224E-3</v>
      </c>
      <c r="X814" s="13">
        <f t="shared" si="1187"/>
        <v>6.2430152586960023E-3</v>
      </c>
      <c r="Y814" s="13">
        <f t="shared" si="1188"/>
        <v>5.2557042058691316E-3</v>
      </c>
      <c r="Z814" s="13">
        <f t="shared" si="1189"/>
        <v>8.0851308115730186E-2</v>
      </c>
      <c r="AA814" s="13">
        <f t="shared" si="1190"/>
        <v>4.8726719697187559E-2</v>
      </c>
      <c r="AB814" s="13">
        <f t="shared" si="1191"/>
        <v>1.4683084713049625E-2</v>
      </c>
      <c r="AC814" s="13">
        <f t="shared" si="1192"/>
        <v>1.8706943322193797E-4</v>
      </c>
      <c r="AD814" s="13">
        <f t="shared" si="1193"/>
        <v>5.5866056407194355E-4</v>
      </c>
      <c r="AE814" s="13">
        <f t="shared" si="1194"/>
        <v>9.4062069515409735E-4</v>
      </c>
      <c r="AF814" s="13">
        <f t="shared" si="1195"/>
        <v>7.9186481832843158E-4</v>
      </c>
      <c r="AG814" s="13">
        <f t="shared" si="1196"/>
        <v>4.4442277582364088E-4</v>
      </c>
      <c r="AH814" s="13">
        <f t="shared" si="1197"/>
        <v>3.4032478097980864E-2</v>
      </c>
      <c r="AI814" s="13">
        <f t="shared" si="1198"/>
        <v>2.051037960334938E-2</v>
      </c>
      <c r="AJ814" s="13">
        <f t="shared" si="1199"/>
        <v>6.1805030809444451E-3</v>
      </c>
      <c r="AK814" s="13">
        <f t="shared" si="1200"/>
        <v>1.2416028395471821E-3</v>
      </c>
      <c r="AL814" s="13">
        <f t="shared" si="1201"/>
        <v>7.5929311265035672E-6</v>
      </c>
      <c r="AM814" s="13">
        <f t="shared" si="1202"/>
        <v>6.7337677882567566E-5</v>
      </c>
      <c r="AN814" s="13">
        <f t="shared" si="1203"/>
        <v>1.1337691874704557E-4</v>
      </c>
      <c r="AO814" s="13">
        <f t="shared" si="1204"/>
        <v>9.5446755136041839E-5</v>
      </c>
      <c r="AP814" s="13">
        <f t="shared" si="1205"/>
        <v>5.3568122840034551E-5</v>
      </c>
      <c r="AQ814" s="13">
        <f t="shared" si="1206"/>
        <v>2.2548255678113591E-5</v>
      </c>
      <c r="AR814" s="13">
        <f t="shared" si="1207"/>
        <v>1.1460144232488513E-2</v>
      </c>
      <c r="AS814" s="13">
        <f t="shared" si="1208"/>
        <v>6.9066938893121623E-3</v>
      </c>
      <c r="AT814" s="13">
        <f t="shared" si="1209"/>
        <v>2.0812312442556238E-3</v>
      </c>
      <c r="AU814" s="13">
        <f t="shared" si="1210"/>
        <v>4.1809907523373088E-4</v>
      </c>
      <c r="AV814" s="13">
        <f t="shared" si="1211"/>
        <v>6.2994022358321331E-5</v>
      </c>
      <c r="AW814" s="13">
        <f t="shared" si="1212"/>
        <v>2.1401962488110301E-7</v>
      </c>
      <c r="AX814" s="13">
        <f t="shared" si="1213"/>
        <v>6.763741638223835E-6</v>
      </c>
      <c r="AY814" s="13">
        <f t="shared" si="1214"/>
        <v>1.1388159055324894E-5</v>
      </c>
      <c r="AZ814" s="13">
        <f t="shared" si="1215"/>
        <v>9.5871614859194376E-6</v>
      </c>
      <c r="BA814" s="13">
        <f t="shared" si="1216"/>
        <v>5.3806569268173248E-6</v>
      </c>
      <c r="BB814" s="13">
        <f t="shared" si="1217"/>
        <v>2.2648624157391085E-6</v>
      </c>
      <c r="BC814" s="13">
        <f t="shared" si="1218"/>
        <v>7.6267293484727116E-7</v>
      </c>
      <c r="BD814" s="13">
        <f t="shared" si="1219"/>
        <v>3.2159208195996773E-3</v>
      </c>
      <c r="BE814" s="13">
        <f t="shared" si="1220"/>
        <v>1.9381414598843806E-3</v>
      </c>
      <c r="BF814" s="13">
        <f t="shared" si="1221"/>
        <v>5.8403059795955408E-4</v>
      </c>
      <c r="BG814" s="13">
        <f t="shared" si="1222"/>
        <v>1.1732605571296195E-4</v>
      </c>
      <c r="BH814" s="13">
        <f t="shared" si="1223"/>
        <v>1.7677245931874546E-5</v>
      </c>
      <c r="BI814" s="13">
        <f t="shared" si="1224"/>
        <v>2.1307118650641059E-6</v>
      </c>
      <c r="BJ814" s="14">
        <f t="shared" si="1225"/>
        <v>0.12911649699673028</v>
      </c>
      <c r="BK814" s="14">
        <f t="shared" si="1226"/>
        <v>0.23408183507901054</v>
      </c>
      <c r="BL814" s="14">
        <f t="shared" si="1227"/>
        <v>0.55418082070435148</v>
      </c>
      <c r="BM814" s="14">
        <f t="shared" si="1228"/>
        <v>0.39856488107417753</v>
      </c>
      <c r="BN814" s="14">
        <f t="shared" si="1229"/>
        <v>0.59965440568221451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1.3371</v>
      </c>
      <c r="F815" s="10">
        <f>VLOOKUP(B815,home!$B$2:$E$405,3,FALSE)</f>
        <v>1.0118</v>
      </c>
      <c r="G815" s="10">
        <f>VLOOKUP(C815,away!$B$2:$E$405,4,FALSE)</f>
        <v>0.96789999999999998</v>
      </c>
      <c r="H815" s="10">
        <f>VLOOKUP(A815,away!$A$2:$E$405,3,FALSE)</f>
        <v>1.1086</v>
      </c>
      <c r="I815" s="10">
        <f>VLOOKUP(C815,away!$B$2:$E$405,3,FALSE)</f>
        <v>1.0611999999999999</v>
      </c>
      <c r="J815" s="10">
        <f>VLOOKUP(B815,home!$B$2:$E$405,4,FALSE)</f>
        <v>1.2203999999999999</v>
      </c>
      <c r="K815" s="12">
        <f t="shared" si="1174"/>
        <v>1.309450403262</v>
      </c>
      <c r="L815" s="12">
        <f t="shared" si="1175"/>
        <v>1.4357350889279998</v>
      </c>
      <c r="M815" s="13">
        <f t="shared" si="1176"/>
        <v>6.4236384491695761E-2</v>
      </c>
      <c r="N815" s="13">
        <f t="shared" si="1177"/>
        <v>8.4114359576743888E-2</v>
      </c>
      <c r="O815" s="13">
        <f t="shared" si="1178"/>
        <v>9.2226431200597994E-2</v>
      </c>
      <c r="P815" s="13">
        <f t="shared" si="1179"/>
        <v>0.12076593752703814</v>
      </c>
      <c r="Q815" s="13">
        <f t="shared" si="1180"/>
        <v>5.5071791033946098E-2</v>
      </c>
      <c r="R815" s="13">
        <f t="shared" si="1181"/>
        <v>6.6206361700651334E-2</v>
      </c>
      <c r="S815" s="13">
        <f t="shared" si="1182"/>
        <v>5.6760711947719859E-2</v>
      </c>
      <c r="T815" s="13">
        <f t="shared" si="1183"/>
        <v>7.9068502797546819E-2</v>
      </c>
      <c r="U815" s="13">
        <f t="shared" si="1184"/>
        <v>8.6693947027427706E-2</v>
      </c>
      <c r="V815" s="13">
        <f t="shared" si="1185"/>
        <v>1.1856832726863184E-2</v>
      </c>
      <c r="W815" s="13">
        <f t="shared" si="1186"/>
        <v>2.4037926325920427E-2</v>
      </c>
      <c r="X815" s="13">
        <f t="shared" si="1187"/>
        <v>3.4512094291190072E-2</v>
      </c>
      <c r="Y815" s="13">
        <f t="shared" si="1188"/>
        <v>2.477511238312665E-2</v>
      </c>
      <c r="Z815" s="13">
        <f t="shared" si="1189"/>
        <v>3.1684932201294667E-2</v>
      </c>
      <c r="AA815" s="13">
        <f t="shared" si="1190"/>
        <v>4.1489847248314435E-2</v>
      </c>
      <c r="AB815" s="13">
        <f t="shared" si="1191"/>
        <v>2.7164448605292067E-2</v>
      </c>
      <c r="AC815" s="13">
        <f t="shared" si="1192"/>
        <v>1.3931955500099129E-3</v>
      </c>
      <c r="AD815" s="13">
        <f t="shared" si="1193"/>
        <v>7.8691180802646955E-3</v>
      </c>
      <c r="AE815" s="13">
        <f t="shared" si="1194"/>
        <v>1.1297968946753762E-2</v>
      </c>
      <c r="AF815" s="13">
        <f t="shared" si="1195"/>
        <v>8.1104452252366496E-3</v>
      </c>
      <c r="AG815" s="13">
        <f t="shared" si="1196"/>
        <v>3.8814835989002729E-3</v>
      </c>
      <c r="AH815" s="13">
        <f t="shared" si="1197"/>
        <v>1.1372792237925854E-2</v>
      </c>
      <c r="AI815" s="13">
        <f t="shared" si="1198"/>
        <v>1.4892107382166951E-2</v>
      </c>
      <c r="AJ815" s="13">
        <f t="shared" si="1199"/>
        <v>9.750238008499763E-3</v>
      </c>
      <c r="AK815" s="13">
        <f t="shared" si="1200"/>
        <v>4.2558176973768293E-3</v>
      </c>
      <c r="AL815" s="13">
        <f t="shared" si="1201"/>
        <v>1.0476963676384692E-4</v>
      </c>
      <c r="AM815" s="13">
        <f t="shared" si="1202"/>
        <v>2.0608439687037771E-3</v>
      </c>
      <c r="AN815" s="13">
        <f t="shared" si="1203"/>
        <v>2.958825998673649E-3</v>
      </c>
      <c r="AO815" s="13">
        <f t="shared" si="1204"/>
        <v>2.1240451541640953E-3</v>
      </c>
      <c r="AP815" s="13">
        <f t="shared" si="1205"/>
        <v>1.0165220527669587E-3</v>
      </c>
      <c r="AQ815" s="13">
        <f t="shared" si="1206"/>
        <v>3.6486409495666027E-4</v>
      </c>
      <c r="AR815" s="13">
        <f t="shared" si="1207"/>
        <v>3.2656633750156269E-3</v>
      </c>
      <c r="AS815" s="13">
        <f t="shared" si="1208"/>
        <v>4.2762242233321561E-3</v>
      </c>
      <c r="AT815" s="13">
        <f t="shared" si="1209"/>
        <v>2.799751766840513E-3</v>
      </c>
      <c r="AU815" s="13">
        <f t="shared" si="1210"/>
        <v>1.2220453600409349E-3</v>
      </c>
      <c r="AV815" s="13">
        <f t="shared" si="1211"/>
        <v>4.0005194737751499E-4</v>
      </c>
      <c r="AW815" s="13">
        <f t="shared" si="1212"/>
        <v>5.4713727829353357E-6</v>
      </c>
      <c r="AX815" s="13">
        <f t="shared" si="1213"/>
        <v>4.4976216097986993E-4</v>
      </c>
      <c r="AY815" s="13">
        <f t="shared" si="1214"/>
        <v>6.4573931619088293E-4</v>
      </c>
      <c r="AZ815" s="13">
        <f t="shared" si="1215"/>
        <v>4.6355529727781162E-4</v>
      </c>
      <c r="BA815" s="13">
        <f t="shared" si="1216"/>
        <v>2.2184753532006823E-4</v>
      </c>
      <c r="BB815" s="13">
        <f t="shared" si="1217"/>
        <v>7.9628572712803875E-5</v>
      </c>
      <c r="BC815" s="13">
        <f t="shared" si="1218"/>
        <v>2.2865107185005421E-5</v>
      </c>
      <c r="BD815" s="13">
        <f t="shared" si="1219"/>
        <v>7.8143791602282905E-4</v>
      </c>
      <c r="BE815" s="13">
        <f t="shared" si="1220"/>
        <v>1.0232541942603102E-3</v>
      </c>
      <c r="BF815" s="13">
        <f t="shared" si="1221"/>
        <v>6.6995030865684834E-4</v>
      </c>
      <c r="BG815" s="13">
        <f t="shared" si="1222"/>
        <v>2.9242223394540366E-4</v>
      </c>
      <c r="BH815" s="13">
        <f t="shared" si="1223"/>
        <v>9.5728103040646032E-5</v>
      </c>
      <c r="BI815" s="13">
        <f t="shared" si="1224"/>
        <v>2.5070240626016005E-5</v>
      </c>
      <c r="BJ815" s="14">
        <f t="shared" si="1225"/>
        <v>0.34314730151856093</v>
      </c>
      <c r="BK815" s="14">
        <f t="shared" si="1226"/>
        <v>0.25576357119628162</v>
      </c>
      <c r="BL815" s="14">
        <f t="shared" si="1227"/>
        <v>0.36890359077741175</v>
      </c>
      <c r="BM815" s="14">
        <f t="shared" si="1228"/>
        <v>0.51623786221946766</v>
      </c>
      <c r="BN815" s="14">
        <f t="shared" si="1229"/>
        <v>0.48262126553067319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1.3371</v>
      </c>
      <c r="F816" s="10">
        <f>VLOOKUP(B816,home!$B$2:$E$405,3,FALSE)</f>
        <v>1.3637999999999999</v>
      </c>
      <c r="G816" s="10">
        <f>VLOOKUP(C816,away!$B$2:$E$405,4,FALSE)</f>
        <v>0.83589999999999998</v>
      </c>
      <c r="H816" s="10">
        <f>VLOOKUP(A816,away!$A$2:$E$405,3,FALSE)</f>
        <v>1.1086</v>
      </c>
      <c r="I816" s="10">
        <f>VLOOKUP(C816,away!$B$2:$E$405,3,FALSE)</f>
        <v>0.84899999999999998</v>
      </c>
      <c r="J816" s="10">
        <f>VLOOKUP(B816,home!$B$2:$E$405,4,FALSE)</f>
        <v>1.0611999999999999</v>
      </c>
      <c r="K816" s="12">
        <f t="shared" si="1174"/>
        <v>1.5242945615819998</v>
      </c>
      <c r="L816" s="12">
        <f t="shared" si="1175"/>
        <v>0.99880292567999984</v>
      </c>
      <c r="M816" s="13">
        <f t="shared" si="1176"/>
        <v>8.0210769726229286E-2</v>
      </c>
      <c r="N816" s="13">
        <f t="shared" si="1177"/>
        <v>0.12226484007399742</v>
      </c>
      <c r="O816" s="13">
        <f t="shared" si="1178"/>
        <v>8.0114751473602572E-2</v>
      </c>
      <c r="P816" s="13">
        <f t="shared" si="1179"/>
        <v>0.1221184799737059</v>
      </c>
      <c r="Q816" s="13">
        <f t="shared" si="1180"/>
        <v>9.3183815398743611E-2</v>
      </c>
      <c r="R816" s="13">
        <f t="shared" si="1181"/>
        <v>4.0009424080980162E-2</v>
      </c>
      <c r="S816" s="13">
        <f t="shared" si="1182"/>
        <v>4.6480426512512996E-2</v>
      </c>
      <c r="T816" s="13">
        <f t="shared" si="1183"/>
        <v>9.307226744629013E-2</v>
      </c>
      <c r="U816" s="13">
        <f t="shared" si="1184"/>
        <v>6.0986147538665963E-2</v>
      </c>
      <c r="V816" s="13">
        <f t="shared" si="1185"/>
        <v>7.8627832003815654E-3</v>
      </c>
      <c r="W816" s="13">
        <f t="shared" si="1186"/>
        <v>4.7346527679921979E-2</v>
      </c>
      <c r="X816" s="13">
        <f t="shared" si="1187"/>
        <v>4.7289850367495161E-2</v>
      </c>
      <c r="Y816" s="13">
        <f t="shared" si="1188"/>
        <v>2.3616620451011792E-2</v>
      </c>
      <c r="Z816" s="13">
        <f t="shared" si="1189"/>
        <v>1.3320509942284942E-2</v>
      </c>
      <c r="AA816" s="13">
        <f t="shared" si="1190"/>
        <v>2.0304380862523896E-2</v>
      </c>
      <c r="AB816" s="13">
        <f t="shared" si="1191"/>
        <v>1.5474928662517404E-2</v>
      </c>
      <c r="AC816" s="13">
        <f t="shared" si="1192"/>
        <v>7.4817815618047237E-4</v>
      </c>
      <c r="AD816" s="13">
        <f t="shared" si="1193"/>
        <v>1.8042513663074165E-2</v>
      </c>
      <c r="AE816" s="13">
        <f t="shared" si="1194"/>
        <v>1.8020915433299846E-2</v>
      </c>
      <c r="AF816" s="13">
        <f t="shared" si="1195"/>
        <v>8.9996715291058745E-3</v>
      </c>
      <c r="AG816" s="13">
        <f t="shared" si="1196"/>
        <v>2.9962994178099819E-3</v>
      </c>
      <c r="AH816" s="13">
        <f t="shared" si="1197"/>
        <v>3.326141075475931E-3</v>
      </c>
      <c r="AI816" s="13">
        <f t="shared" si="1198"/>
        <v>5.0700187524024658E-3</v>
      </c>
      <c r="AJ816" s="13">
        <f t="shared" si="1199"/>
        <v>3.8641010057029169E-3</v>
      </c>
      <c r="AK816" s="13">
        <f t="shared" si="1200"/>
        <v>1.9633427161321647E-3</v>
      </c>
      <c r="AL816" s="13">
        <f t="shared" si="1201"/>
        <v>4.556314793843056E-5</v>
      </c>
      <c r="AM816" s="13">
        <f t="shared" si="1202"/>
        <v>5.5004210907785775E-3</v>
      </c>
      <c r="AN816" s="13">
        <f t="shared" si="1203"/>
        <v>5.4938366779416188E-3</v>
      </c>
      <c r="AO816" s="13">
        <f t="shared" si="1204"/>
        <v>2.7436300735680899E-3</v>
      </c>
      <c r="AP816" s="13">
        <f t="shared" si="1205"/>
        <v>9.1344858148781393E-4</v>
      </c>
      <c r="AQ816" s="13">
        <f t="shared" si="1206"/>
        <v>2.2808877891206851E-4</v>
      </c>
      <c r="AR816" s="13">
        <f t="shared" si="1207"/>
        <v>6.6443188748195646E-4</v>
      </c>
      <c r="AS816" s="13">
        <f t="shared" si="1208"/>
        <v>1.0127899126304094E-3</v>
      </c>
      <c r="AT816" s="13">
        <f t="shared" si="1209"/>
        <v>7.7189507792382091E-4</v>
      </c>
      <c r="AU816" s="13">
        <f t="shared" si="1210"/>
        <v>3.9219848979706485E-4</v>
      </c>
      <c r="AV816" s="13">
        <f t="shared" si="1211"/>
        <v>1.4945650626458479E-4</v>
      </c>
      <c r="AW816" s="13">
        <f t="shared" si="1212"/>
        <v>1.9269033281694726E-6</v>
      </c>
      <c r="AX816" s="13">
        <f t="shared" si="1213"/>
        <v>1.39737699251412E-3</v>
      </c>
      <c r="AY816" s="13">
        <f t="shared" si="1214"/>
        <v>1.3957042284010223E-3</v>
      </c>
      <c r="AZ816" s="13">
        <f t="shared" si="1215"/>
        <v>6.9701673335544393E-4</v>
      </c>
      <c r="BA816" s="13">
        <f t="shared" si="1216"/>
        <v>2.3206078417444456E-4</v>
      </c>
      <c r="BB816" s="13">
        <f t="shared" si="1217"/>
        <v>5.7945747542257549E-5</v>
      </c>
      <c r="BC816" s="13">
        <f t="shared" si="1218"/>
        <v>1.1575276435184305E-5</v>
      </c>
      <c r="BD816" s="13">
        <f t="shared" si="1219"/>
        <v>1.1060608552201038E-4</v>
      </c>
      <c r="BE816" s="13">
        <f t="shared" si="1220"/>
        <v>1.6859625463907398E-4</v>
      </c>
      <c r="BF816" s="13">
        <f t="shared" si="1221"/>
        <v>1.2849517702471724E-4</v>
      </c>
      <c r="BG816" s="13">
        <f t="shared" si="1222"/>
        <v>6.5288166509430961E-5</v>
      </c>
      <c r="BH816" s="13">
        <f t="shared" si="1223"/>
        <v>2.4879599286496404E-5</v>
      </c>
      <c r="BI816" s="13">
        <f t="shared" si="1224"/>
        <v>7.5847675773491785E-6</v>
      </c>
      <c r="BJ816" s="14">
        <f t="shared" si="1225"/>
        <v>0.49350442642586068</v>
      </c>
      <c r="BK816" s="14">
        <f t="shared" si="1226"/>
        <v>0.25886190494534961</v>
      </c>
      <c r="BL816" s="14">
        <f t="shared" si="1227"/>
        <v>0.2346094580926604</v>
      </c>
      <c r="BM816" s="14">
        <f t="shared" si="1228"/>
        <v>0.46100044135382373</v>
      </c>
      <c r="BN816" s="14">
        <f t="shared" si="1229"/>
        <v>0.53790208072725898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1.3371</v>
      </c>
      <c r="F817" s="10">
        <f>VLOOKUP(B817,home!$B$2:$E$405,3,FALSE)</f>
        <v>0.92390000000000005</v>
      </c>
      <c r="G817" s="10">
        <f>VLOOKUP(C817,away!$B$2:$E$405,4,FALSE)</f>
        <v>0.87250000000000005</v>
      </c>
      <c r="H817" s="10">
        <f>VLOOKUP(A817,away!$A$2:$E$405,3,FALSE)</f>
        <v>1.1086</v>
      </c>
      <c r="I817" s="10">
        <f>VLOOKUP(C817,away!$B$2:$E$405,3,FALSE)</f>
        <v>0.85189999999999999</v>
      </c>
      <c r="J817" s="10">
        <f>VLOOKUP(B817,home!$B$2:$E$405,4,FALSE)</f>
        <v>1.4857</v>
      </c>
      <c r="K817" s="12">
        <f t="shared" si="1174"/>
        <v>1.0778399870250002</v>
      </c>
      <c r="L817" s="12">
        <f t="shared" si="1175"/>
        <v>1.403119356338</v>
      </c>
      <c r="M817" s="13">
        <f t="shared" si="1176"/>
        <v>8.3662925608314759E-2</v>
      </c>
      <c r="N817" s="13">
        <f t="shared" si="1177"/>
        <v>9.0175246652139524E-2</v>
      </c>
      <c r="O817" s="13">
        <f t="shared" si="1178"/>
        <v>0.11738907032889258</v>
      </c>
      <c r="P817" s="13">
        <f t="shared" si="1179"/>
        <v>0.12652663404017039</v>
      </c>
      <c r="Q817" s="13">
        <f t="shared" si="1180"/>
        <v>4.8597243340759128E-2</v>
      </c>
      <c r="R817" s="13">
        <f t="shared" si="1181"/>
        <v>8.2355438400496001E-2</v>
      </c>
      <c r="S817" s="13">
        <f t="shared" si="1182"/>
        <v>4.7837763875496646E-2</v>
      </c>
      <c r="T817" s="13">
        <f t="shared" si="1183"/>
        <v>6.81877327960871E-2</v>
      </c>
      <c r="U817" s="13">
        <f t="shared" si="1184"/>
        <v>8.8765984657028799E-2</v>
      </c>
      <c r="V817" s="13">
        <f t="shared" si="1185"/>
        <v>8.0385416959588181E-3</v>
      </c>
      <c r="W817" s="13">
        <f t="shared" si="1186"/>
        <v>1.7460017377284864E-2</v>
      </c>
      <c r="X817" s="13">
        <f t="shared" si="1187"/>
        <v>2.4498488344066233E-2</v>
      </c>
      <c r="Y817" s="13">
        <f t="shared" si="1188"/>
        <v>1.718715159829011E-2</v>
      </c>
      <c r="Z817" s="13">
        <f t="shared" si="1189"/>
        <v>3.8518169906479265E-2</v>
      </c>
      <c r="AA817" s="13">
        <f t="shared" si="1190"/>
        <v>4.1516423752226361E-2</v>
      </c>
      <c r="AB817" s="13">
        <f t="shared" si="1191"/>
        <v>2.2374030819212035E-2</v>
      </c>
      <c r="AC817" s="13">
        <f t="shared" si="1192"/>
        <v>7.5981207923488299E-4</v>
      </c>
      <c r="AD817" s="13">
        <f t="shared" si="1193"/>
        <v>4.7047762258472488E-3</v>
      </c>
      <c r="AE817" s="13">
        <f t="shared" si="1194"/>
        <v>6.6013625897251163E-3</v>
      </c>
      <c r="AF817" s="13">
        <f t="shared" si="1195"/>
        <v>4.6312498139244301E-3</v>
      </c>
      <c r="AG817" s="13">
        <f t="shared" si="1196"/>
        <v>2.1660654193180434E-3</v>
      </c>
      <c r="AH817" s="13">
        <f t="shared" si="1197"/>
        <v>1.3511397441624219E-2</v>
      </c>
      <c r="AI817" s="13">
        <f t="shared" si="1198"/>
        <v>1.4563124443169869E-2</v>
      </c>
      <c r="AJ817" s="13">
        <f t="shared" si="1199"/>
        <v>7.8483589304348365E-3</v>
      </c>
      <c r="AK817" s="13">
        <f t="shared" si="1200"/>
        <v>2.8197583625824765E-3</v>
      </c>
      <c r="AL817" s="13">
        <f t="shared" si="1201"/>
        <v>4.5963711734746497E-5</v>
      </c>
      <c r="AM817" s="13">
        <f t="shared" si="1202"/>
        <v>1.0141991892445459E-3</v>
      </c>
      <c r="AN817" s="13">
        <f t="shared" si="1203"/>
        <v>1.4230425136113286E-3</v>
      </c>
      <c r="AO817" s="13">
        <f t="shared" si="1204"/>
        <v>9.9834924786996863E-4</v>
      </c>
      <c r="AP817" s="13">
        <f t="shared" si="1205"/>
        <v>4.6693438469061249E-4</v>
      </c>
      <c r="AQ817" s="13">
        <f t="shared" si="1206"/>
        <v>1.6379116832479298E-4</v>
      </c>
      <c r="AR817" s="13">
        <f t="shared" si="1207"/>
        <v>3.7916206563037339E-3</v>
      </c>
      <c r="AS817" s="13">
        <f t="shared" si="1208"/>
        <v>4.0867603589941391E-3</v>
      </c>
      <c r="AT817" s="13">
        <f t="shared" si="1209"/>
        <v>2.2024368661562638E-3</v>
      </c>
      <c r="AU817" s="13">
        <f t="shared" si="1210"/>
        <v>7.9129150774708327E-4</v>
      </c>
      <c r="AV817" s="13">
        <f t="shared" si="1211"/>
        <v>2.1322140711077723E-4</v>
      </c>
      <c r="AW817" s="13">
        <f t="shared" si="1212"/>
        <v>1.9309076310632393E-6</v>
      </c>
      <c r="AX817" s="13">
        <f t="shared" si="1213"/>
        <v>1.8219074016268441E-4</v>
      </c>
      <c r="AY817" s="13">
        <f t="shared" si="1214"/>
        <v>2.5563535406780956E-4</v>
      </c>
      <c r="AZ817" s="13">
        <f t="shared" si="1215"/>
        <v>1.7934345672843089E-4</v>
      </c>
      <c r="BA817" s="13">
        <f t="shared" si="1216"/>
        <v>8.3880091856075999E-5</v>
      </c>
      <c r="BB817" s="13">
        <f t="shared" si="1217"/>
        <v>2.94234451236674E-5</v>
      </c>
      <c r="BC817" s="13">
        <f t="shared" si="1218"/>
        <v>8.2569210766333319E-6</v>
      </c>
      <c r="BD817" s="13">
        <f t="shared" si="1219"/>
        <v>8.8668272245846075E-4</v>
      </c>
      <c r="BE817" s="13">
        <f t="shared" si="1220"/>
        <v>9.5570209406991907E-4</v>
      </c>
      <c r="BF817" s="13">
        <f t="shared" si="1221"/>
        <v>5.1504696633604353E-4</v>
      </c>
      <c r="BG817" s="13">
        <f t="shared" si="1222"/>
        <v>1.8504607183763563E-4</v>
      </c>
      <c r="BH817" s="13">
        <f t="shared" si="1223"/>
        <v>4.9862513917126104E-5</v>
      </c>
      <c r="BI817" s="13">
        <f t="shared" si="1224"/>
        <v>1.0748762270693823E-5</v>
      </c>
      <c r="BJ817" s="14">
        <f t="shared" si="1225"/>
        <v>0.28901438067019825</v>
      </c>
      <c r="BK817" s="14">
        <f t="shared" si="1226"/>
        <v>0.26712727636497802</v>
      </c>
      <c r="BL817" s="14">
        <f t="shared" si="1227"/>
        <v>0.40483200706286904</v>
      </c>
      <c r="BM817" s="14">
        <f t="shared" si="1228"/>
        <v>0.45053157118731546</v>
      </c>
      <c r="BN817" s="14">
        <f t="shared" si="1229"/>
        <v>0.54870655837077231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1.3371</v>
      </c>
      <c r="F818" s="10">
        <f>VLOOKUP(B818,home!$B$2:$E$405,3,FALSE)</f>
        <v>0.70630000000000004</v>
      </c>
      <c r="G818" s="10">
        <f>VLOOKUP(C818,away!$B$2:$E$405,4,FALSE)</f>
        <v>1.2318</v>
      </c>
      <c r="H818" s="10">
        <f>VLOOKUP(A818,away!$A$2:$E$405,3,FALSE)</f>
        <v>1.1086</v>
      </c>
      <c r="I818" s="10">
        <f>VLOOKUP(C818,away!$B$2:$E$405,3,FALSE)</f>
        <v>1.1143000000000001</v>
      </c>
      <c r="J818" s="10">
        <f>VLOOKUP(B818,home!$B$2:$E$405,4,FALSE)</f>
        <v>1.0524</v>
      </c>
      <c r="K818" s="12">
        <f t="shared" si="1174"/>
        <v>1.1633041966140001</v>
      </c>
      <c r="L818" s="12">
        <f t="shared" si="1175"/>
        <v>1.3000433801519999</v>
      </c>
      <c r="M818" s="13">
        <f t="shared" si="1176"/>
        <v>8.5149429080312464E-2</v>
      </c>
      <c r="N818" s="13">
        <f t="shared" si="1177"/>
        <v>9.9054688188413662E-2</v>
      </c>
      <c r="O818" s="13">
        <f t="shared" si="1178"/>
        <v>0.11069795159958243</v>
      </c>
      <c r="P818" s="13">
        <f t="shared" si="1179"/>
        <v>0.12877539165236768</v>
      </c>
      <c r="Q818" s="13">
        <f t="shared" si="1180"/>
        <v>5.7615367231936436E-2</v>
      </c>
      <c r="R818" s="13">
        <f t="shared" si="1181"/>
        <v>7.1956069586711829E-2</v>
      </c>
      <c r="S818" s="13">
        <f t="shared" si="1182"/>
        <v>4.8688234537602161E-2</v>
      </c>
      <c r="T818" s="13">
        <f t="shared" si="1183"/>
        <v>7.4902476764905426E-2</v>
      </c>
      <c r="U818" s="13">
        <f t="shared" si="1184"/>
        <v>8.3706797722070889E-2</v>
      </c>
      <c r="V818" s="13">
        <f t="shared" si="1185"/>
        <v>8.1814947611795492E-3</v>
      </c>
      <c r="W818" s="13">
        <f t="shared" si="1186"/>
        <v>2.2341399496789472E-2</v>
      </c>
      <c r="X818" s="13">
        <f t="shared" si="1187"/>
        <v>2.9044788519132378E-2</v>
      </c>
      <c r="Y818" s="13">
        <f t="shared" si="1188"/>
        <v>1.8879742521106434E-2</v>
      </c>
      <c r="Z818" s="13">
        <f t="shared" si="1189"/>
        <v>3.1182003975987117E-2</v>
      </c>
      <c r="AA818" s="13">
        <f t="shared" si="1190"/>
        <v>3.6274156084100249E-2</v>
      </c>
      <c r="AB818" s="13">
        <f t="shared" si="1191"/>
        <v>2.1098939000632547E-2</v>
      </c>
      <c r="AC818" s="13">
        <f t="shared" si="1192"/>
        <v>7.7332813880273091E-4</v>
      </c>
      <c r="AD818" s="13">
        <f t="shared" si="1193"/>
        <v>6.4974609482112743E-3</v>
      </c>
      <c r="AE818" s="13">
        <f t="shared" si="1194"/>
        <v>8.4469810935182046E-3</v>
      </c>
      <c r="AF818" s="13">
        <f t="shared" si="1195"/>
        <v>5.4907209264487226E-3</v>
      </c>
      <c r="AG818" s="13">
        <f t="shared" si="1196"/>
        <v>2.3793917975639058E-3</v>
      </c>
      <c r="AH818" s="13">
        <f t="shared" si="1197"/>
        <v>1.0134489462213851E-2</v>
      </c>
      <c r="AI818" s="13">
        <f t="shared" si="1198"/>
        <v>1.1789494121933732E-2</v>
      </c>
      <c r="AJ818" s="13">
        <f t="shared" si="1199"/>
        <v>6.8573839940008008E-3</v>
      </c>
      <c r="AK818" s="13">
        <f t="shared" si="1200"/>
        <v>2.6590745260049353E-3</v>
      </c>
      <c r="AL818" s="13">
        <f t="shared" si="1201"/>
        <v>4.6781586218829222E-5</v>
      </c>
      <c r="AM818" s="13">
        <f t="shared" si="1202"/>
        <v>1.5117047176779509E-3</v>
      </c>
      <c r="AN818" s="13">
        <f t="shared" si="1203"/>
        <v>1.9652817109617683E-3</v>
      </c>
      <c r="AO818" s="13">
        <f t="shared" si="1204"/>
        <v>1.2774757392348217E-3</v>
      </c>
      <c r="AP818" s="13">
        <f t="shared" si="1205"/>
        <v>5.5359129269900412E-4</v>
      </c>
      <c r="AQ818" s="13">
        <f t="shared" si="1206"/>
        <v>1.7992317384578214E-4</v>
      </c>
      <c r="AR818" s="13">
        <f t="shared" si="1207"/>
        <v>2.6350551873142586E-3</v>
      </c>
      <c r="AS818" s="13">
        <f t="shared" si="1208"/>
        <v>3.0653707577121669E-3</v>
      </c>
      <c r="AT818" s="13">
        <f t="shared" si="1209"/>
        <v>1.7829793333122013E-3</v>
      </c>
      <c r="AU818" s="13">
        <f t="shared" si="1210"/>
        <v>6.9138244697270542E-4</v>
      </c>
      <c r="AV818" s="13">
        <f t="shared" si="1211"/>
        <v>2.0107202550715108E-4</v>
      </c>
      <c r="AW818" s="13">
        <f t="shared" si="1212"/>
        <v>1.9652761401392907E-6</v>
      </c>
      <c r="AX818" s="13">
        <f t="shared" si="1213"/>
        <v>2.9309540701932373E-4</v>
      </c>
      <c r="AY818" s="13">
        <f t="shared" si="1214"/>
        <v>3.8103674364842785E-4</v>
      </c>
      <c r="AZ818" s="13">
        <f t="shared" si="1215"/>
        <v>2.4768214808740669E-4</v>
      </c>
      <c r="BA818" s="13">
        <f t="shared" si="1216"/>
        <v>1.0733251233428678E-4</v>
      </c>
      <c r="BB818" s="13">
        <f t="shared" si="1217"/>
        <v>3.488423053381811E-5</v>
      </c>
      <c r="BC818" s="13">
        <f t="shared" si="1218"/>
        <v>9.0702025954372827E-6</v>
      </c>
      <c r="BD818" s="13">
        <f t="shared" si="1219"/>
        <v>5.7094767543384908E-4</v>
      </c>
      <c r="BE818" s="13">
        <f t="shared" si="1220"/>
        <v>6.6418582687920462E-4</v>
      </c>
      <c r="BF818" s="13">
        <f t="shared" si="1221"/>
        <v>3.8632507987005938E-4</v>
      </c>
      <c r="BG818" s="13">
        <f t="shared" si="1222"/>
        <v>1.498045288900263E-4</v>
      </c>
      <c r="BH818" s="13">
        <f t="shared" si="1223"/>
        <v>4.3567059282387692E-5</v>
      </c>
      <c r="BI818" s="13">
        <f t="shared" si="1224"/>
        <v>1.0136348579466506E-5</v>
      </c>
      <c r="BJ818" s="14">
        <f t="shared" si="1225"/>
        <v>0.33121409536666402</v>
      </c>
      <c r="BK818" s="14">
        <f t="shared" si="1226"/>
        <v>0.27199569650013189</v>
      </c>
      <c r="BL818" s="14">
        <f t="shared" si="1227"/>
        <v>0.36537518236700484</v>
      </c>
      <c r="BM818" s="14">
        <f t="shared" si="1228"/>
        <v>0.44613900940295509</v>
      </c>
      <c r="BN818" s="14">
        <f t="shared" si="1229"/>
        <v>0.55324889733932447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1.3371</v>
      </c>
      <c r="F819" s="10">
        <f>VLOOKUP(B819,home!$B$2:$E$405,3,FALSE)</f>
        <v>1.2758</v>
      </c>
      <c r="G819" s="10">
        <f>VLOOKUP(C819,away!$B$2:$E$405,4,FALSE)</f>
        <v>1.0803</v>
      </c>
      <c r="H819" s="10">
        <f>VLOOKUP(A819,away!$A$2:$E$405,3,FALSE)</f>
        <v>1.1086</v>
      </c>
      <c r="I819" s="10">
        <f>VLOOKUP(C819,away!$B$2:$E$405,3,FALSE)</f>
        <v>0.95220000000000005</v>
      </c>
      <c r="J819" s="10">
        <f>VLOOKUP(B819,home!$B$2:$E$405,4,FALSE)</f>
        <v>0.68979999999999997</v>
      </c>
      <c r="K819" s="12">
        <f t="shared" si="1174"/>
        <v>1.8428537160540002</v>
      </c>
      <c r="L819" s="12">
        <f t="shared" si="1175"/>
        <v>0.72815903301600005</v>
      </c>
      <c r="M819" s="13">
        <f t="shared" si="1176"/>
        <v>7.6458073357964521E-2</v>
      </c>
      <c r="N819" s="13">
        <f t="shared" si="1177"/>
        <v>0.14090104461005423</v>
      </c>
      <c r="O819" s="13">
        <f t="shared" si="1178"/>
        <v>5.5673636762601841E-2</v>
      </c>
      <c r="P819" s="13">
        <f t="shared" si="1179"/>
        <v>0.10259836839420139</v>
      </c>
      <c r="Q819" s="13">
        <f t="shared" si="1180"/>
        <v>0.12983000682776447</v>
      </c>
      <c r="R819" s="13">
        <f t="shared" si="1181"/>
        <v>2.026963075477009E-2</v>
      </c>
      <c r="S819" s="13">
        <f t="shared" si="1182"/>
        <v>3.4418946014599459E-2</v>
      </c>
      <c r="T819" s="13">
        <f t="shared" si="1183"/>
        <v>9.4536892228165664E-2</v>
      </c>
      <c r="U819" s="13">
        <f t="shared" si="1184"/>
        <v>3.7353964359470505E-2</v>
      </c>
      <c r="V819" s="13">
        <f t="shared" si="1185"/>
        <v>5.1318288251230955E-3</v>
      </c>
      <c r="W819" s="13">
        <f t="shared" si="1186"/>
        <v>7.9752570179287344E-2</v>
      </c>
      <c r="X819" s="13">
        <f t="shared" si="1187"/>
        <v>5.8072554382290552E-2</v>
      </c>
      <c r="Y819" s="13">
        <f t="shared" si="1188"/>
        <v>2.1143027521888881E-2</v>
      </c>
      <c r="Z819" s="13">
        <f t="shared" si="1189"/>
        <v>4.9198382433282561E-3</v>
      </c>
      <c r="AA819" s="13">
        <f t="shared" si="1190"/>
        <v>9.066542189102059E-3</v>
      </c>
      <c r="AB819" s="13">
        <f t="shared" si="1191"/>
        <v>8.354155482473551E-3</v>
      </c>
      <c r="AC819" s="13">
        <f t="shared" si="1192"/>
        <v>4.3039704737171046E-4</v>
      </c>
      <c r="AD819" s="13">
        <f t="shared" si="1193"/>
        <v>3.6743080079939289E-2</v>
      </c>
      <c r="AE819" s="13">
        <f t="shared" si="1194"/>
        <v>2.675480566103805E-2</v>
      </c>
      <c r="AF819" s="13">
        <f t="shared" si="1195"/>
        <v>9.7408767093362346E-3</v>
      </c>
      <c r="AG819" s="13">
        <f t="shared" si="1196"/>
        <v>2.3643024551327834E-3</v>
      </c>
      <c r="AH819" s="13">
        <f t="shared" si="1197"/>
        <v>8.9560616446425956E-4</v>
      </c>
      <c r="AI819" s="13">
        <f t="shared" si="1198"/>
        <v>1.6504711483038305E-3</v>
      </c>
      <c r="AJ819" s="13">
        <f t="shared" si="1199"/>
        <v>1.5207884444458136E-3</v>
      </c>
      <c r="AK819" s="13">
        <f t="shared" si="1200"/>
        <v>9.3419687872631685E-4</v>
      </c>
      <c r="AL819" s="13">
        <f t="shared" si="1201"/>
        <v>2.3101829738909797E-5</v>
      </c>
      <c r="AM819" s="13">
        <f t="shared" si="1202"/>
        <v>1.3542424332917162E-2</v>
      </c>
      <c r="AN819" s="13">
        <f t="shared" si="1203"/>
        <v>9.861038606949311E-3</v>
      </c>
      <c r="AO819" s="13">
        <f t="shared" si="1204"/>
        <v>3.5902021682848268E-3</v>
      </c>
      <c r="AP819" s="13">
        <f t="shared" si="1205"/>
        <v>8.7141271306340879E-4</v>
      </c>
      <c r="AQ819" s="13">
        <f t="shared" si="1206"/>
        <v>1.5863175962552517E-4</v>
      </c>
      <c r="AR819" s="13">
        <f t="shared" si="1207"/>
        <v>1.3042874373589281E-4</v>
      </c>
      <c r="AS819" s="13">
        <f t="shared" si="1208"/>
        <v>2.4036109507394494E-4</v>
      </c>
      <c r="AT819" s="13">
        <f t="shared" si="1209"/>
        <v>2.2147516862591415E-4</v>
      </c>
      <c r="AU819" s="13">
        <f t="shared" si="1210"/>
        <v>1.3604877917198409E-4</v>
      </c>
      <c r="AV819" s="13">
        <f t="shared" si="1211"/>
        <v>6.2679499565425256E-5</v>
      </c>
      <c r="AW819" s="13">
        <f t="shared" si="1212"/>
        <v>8.6111465845682734E-7</v>
      </c>
      <c r="AX819" s="13">
        <f t="shared" si="1213"/>
        <v>4.159451167716083E-3</v>
      </c>
      <c r="AY819" s="13">
        <f t="shared" si="1214"/>
        <v>3.028741940161415E-3</v>
      </c>
      <c r="AZ819" s="13">
        <f t="shared" si="1215"/>
        <v>1.1027029012014699E-3</v>
      </c>
      <c r="BA819" s="13">
        <f t="shared" si="1216"/>
        <v>2.676476927476001E-4</v>
      </c>
      <c r="BB819" s="13">
        <f t="shared" si="1217"/>
        <v>4.872252128501398E-5</v>
      </c>
      <c r="BC819" s="13">
        <f t="shared" si="1218"/>
        <v>7.0955487969994528E-6</v>
      </c>
      <c r="BD819" s="13">
        <f t="shared" si="1219"/>
        <v>1.5828811319369897E-5</v>
      </c>
      <c r="BE819" s="13">
        <f t="shared" si="1220"/>
        <v>2.917018376061843E-5</v>
      </c>
      <c r="BF819" s="13">
        <f t="shared" si="1221"/>
        <v>2.6878190770616866E-5</v>
      </c>
      <c r="BG819" s="13">
        <f t="shared" si="1222"/>
        <v>1.6510857914146543E-5</v>
      </c>
      <c r="BH819" s="13">
        <f t="shared" si="1223"/>
        <v>7.6067739655811417E-6</v>
      </c>
      <c r="BI819" s="13">
        <f t="shared" si="1224"/>
        <v>2.803634333930805E-6</v>
      </c>
      <c r="BJ819" s="14">
        <f t="shared" si="1225"/>
        <v>0.63647723200764639</v>
      </c>
      <c r="BK819" s="14">
        <f t="shared" si="1226"/>
        <v>0.2220894574091605</v>
      </c>
      <c r="BL819" s="14">
        <f t="shared" si="1227"/>
        <v>0.13660878392259571</v>
      </c>
      <c r="BM819" s="14">
        <f t="shared" si="1228"/>
        <v>0.47133667004987134</v>
      </c>
      <c r="BN819" s="14">
        <f t="shared" si="1229"/>
        <v>0.52573076070735647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1.3371</v>
      </c>
      <c r="F820" s="10">
        <f>VLOOKUP(B820,home!$B$2:$E$405,3,FALSE)</f>
        <v>0.74790000000000001</v>
      </c>
      <c r="G820" s="10">
        <f>VLOOKUP(C820,away!$B$2:$E$405,4,FALSE)</f>
        <v>0.92390000000000005</v>
      </c>
      <c r="H820" s="10">
        <f>VLOOKUP(A820,away!$A$2:$E$405,3,FALSE)</f>
        <v>1.1086</v>
      </c>
      <c r="I820" s="10">
        <f>VLOOKUP(C820,away!$B$2:$E$405,3,FALSE)</f>
        <v>1.7509999999999999</v>
      </c>
      <c r="J820" s="10">
        <f>VLOOKUP(B820,home!$B$2:$E$405,4,FALSE)</f>
        <v>1.0524</v>
      </c>
      <c r="K820" s="12">
        <f t="shared" si="1174"/>
        <v>0.92391578945100006</v>
      </c>
      <c r="L820" s="12">
        <f t="shared" si="1175"/>
        <v>2.0428753106399999</v>
      </c>
      <c r="M820" s="13">
        <f t="shared" si="1176"/>
        <v>5.1468201938614226E-2</v>
      </c>
      <c r="N820" s="13">
        <f t="shared" si="1177"/>
        <v>4.755228442573825E-2</v>
      </c>
      <c r="O820" s="13">
        <f t="shared" si="1178"/>
        <v>0.10514311902342877</v>
      </c>
      <c r="P820" s="13">
        <f t="shared" si="1179"/>
        <v>9.7143387817871643E-2</v>
      </c>
      <c r="Q820" s="13">
        <f t="shared" si="1180"/>
        <v>2.1967153202702223E-2</v>
      </c>
      <c r="R820" s="13">
        <f t="shared" si="1181"/>
        <v>0.10739714096832279</v>
      </c>
      <c r="S820" s="13">
        <f t="shared" si="1182"/>
        <v>4.5838194464169688E-2</v>
      </c>
      <c r="T820" s="13">
        <f t="shared" si="1183"/>
        <v>4.4876154922846766E-2</v>
      </c>
      <c r="U820" s="13">
        <f t="shared" si="1184"/>
        <v>9.9225914282528277E-2</v>
      </c>
      <c r="V820" s="13">
        <f t="shared" si="1185"/>
        <v>9.613006637497961E-3</v>
      </c>
      <c r="W820" s="13">
        <f t="shared" si="1186"/>
        <v>6.7652665644218979E-3</v>
      </c>
      <c r="X820" s="13">
        <f t="shared" si="1187"/>
        <v>1.3820596034355788E-2</v>
      </c>
      <c r="Y820" s="13">
        <f t="shared" si="1188"/>
        <v>1.4116877208457269E-2</v>
      </c>
      <c r="Z820" s="13">
        <f t="shared" si="1189"/>
        <v>7.3132989239170096E-2</v>
      </c>
      <c r="AA820" s="13">
        <f t="shared" si="1190"/>
        <v>6.7568723487819324E-2</v>
      </c>
      <c r="AB820" s="13">
        <f t="shared" si="1191"/>
        <v>3.1213905251722459E-2</v>
      </c>
      <c r="AC820" s="13">
        <f t="shared" si="1192"/>
        <v>1.1340011850861133E-3</v>
      </c>
      <c r="AD820" s="13">
        <f t="shared" si="1193"/>
        <v>1.5626341496785782E-3</v>
      </c>
      <c r="AE820" s="13">
        <f t="shared" si="1194"/>
        <v>3.1922667239412967E-3</v>
      </c>
      <c r="AF820" s="13">
        <f t="shared" si="1195"/>
        <v>3.2607014376586567E-3</v>
      </c>
      <c r="AG820" s="13">
        <f t="shared" si="1196"/>
        <v>2.2204021541204076E-3</v>
      </c>
      <c r="AH820" s="13">
        <f t="shared" si="1197"/>
        <v>3.7350394527500344E-2</v>
      </c>
      <c r="AI820" s="13">
        <f t="shared" si="1198"/>
        <v>3.4508619246181788E-2</v>
      </c>
      <c r="AJ820" s="13">
        <f t="shared" si="1199"/>
        <v>1.594152909685001E-2</v>
      </c>
      <c r="AK820" s="13">
        <f t="shared" si="1200"/>
        <v>4.9095434801907567E-3</v>
      </c>
      <c r="AL820" s="13">
        <f t="shared" si="1201"/>
        <v>8.5614583575415582E-5</v>
      </c>
      <c r="AM820" s="13">
        <f t="shared" si="1202"/>
        <v>2.8874847280467521E-4</v>
      </c>
      <c r="AN820" s="13">
        <f t="shared" si="1203"/>
        <v>5.8987712607767634E-4</v>
      </c>
      <c r="AO820" s="13">
        <f t="shared" si="1204"/>
        <v>6.0252270858768189E-4</v>
      </c>
      <c r="AP820" s="13">
        <f t="shared" si="1205"/>
        <v>4.1029292182457163E-4</v>
      </c>
      <c r="AQ820" s="13">
        <f t="shared" si="1206"/>
        <v>2.0954432003144122E-4</v>
      </c>
      <c r="AR820" s="13">
        <f t="shared" si="1207"/>
        <v>1.526043976457876E-2</v>
      </c>
      <c r="AS820" s="13">
        <f t="shared" si="1208"/>
        <v>1.4099361252460217E-2</v>
      </c>
      <c r="AT820" s="13">
        <f t="shared" si="1209"/>
        <v>6.5133112411608109E-3</v>
      </c>
      <c r="AU820" s="13">
        <f t="shared" si="1210"/>
        <v>2.0059170324390552E-3</v>
      </c>
      <c r="AV820" s="13">
        <f t="shared" si="1211"/>
        <v>4.6332460464978416E-4</v>
      </c>
      <c r="AW820" s="13">
        <f t="shared" si="1212"/>
        <v>4.4886887987070355E-6</v>
      </c>
      <c r="AX820" s="13">
        <f t="shared" si="1213"/>
        <v>4.4463212200683665E-5</v>
      </c>
      <c r="AY820" s="13">
        <f t="shared" si="1214"/>
        <v>9.0832798436523861E-5</v>
      </c>
      <c r="AZ820" s="13">
        <f t="shared" si="1215"/>
        <v>9.2780040661157116E-5</v>
      </c>
      <c r="BA820" s="13">
        <f t="shared" si="1216"/>
        <v>6.3179351462284392E-5</v>
      </c>
      <c r="BB820" s="13">
        <f t="shared" si="1217"/>
        <v>3.2266884311136991E-5</v>
      </c>
      <c r="BC820" s="13">
        <f t="shared" si="1218"/>
        <v>1.318344426209978E-5</v>
      </c>
      <c r="BD820" s="13">
        <f t="shared" si="1219"/>
        <v>5.1958626040944731E-3</v>
      </c>
      <c r="BE820" s="13">
        <f t="shared" si="1220"/>
        <v>4.8005394997408741E-3</v>
      </c>
      <c r="BF820" s="13">
        <f t="shared" si="1221"/>
        <v>2.217647120846899E-3</v>
      </c>
      <c r="BG820" s="13">
        <f t="shared" si="1222"/>
        <v>6.8297306346033347E-4</v>
      </c>
      <c r="BH820" s="13">
        <f t="shared" si="1223"/>
        <v>1.5775239927518048E-4</v>
      </c>
      <c r="BI820" s="13">
        <f t="shared" si="1224"/>
        <v>2.9149986502823557E-5</v>
      </c>
      <c r="BJ820" s="14">
        <f t="shared" si="1225"/>
        <v>0.16177202810458108</v>
      </c>
      <c r="BK820" s="14">
        <f t="shared" si="1226"/>
        <v>0.20537323942525157</v>
      </c>
      <c r="BL820" s="14">
        <f t="shared" si="1227"/>
        <v>0.55468516793375389</v>
      </c>
      <c r="BM820" s="14">
        <f t="shared" si="1228"/>
        <v>0.5642057932164406</v>
      </c>
      <c r="BN820" s="14">
        <f t="shared" si="1229"/>
        <v>0.43067128737667792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1.8412999999999999</v>
      </c>
      <c r="F825" s="10">
        <f>VLOOKUP(B825,home!$B$2:$E$405,3,FALSE)</f>
        <v>0.71020000000000005</v>
      </c>
      <c r="G825" s="10">
        <f>VLOOKUP(C825,away!$B$2:$E$405,4,FALSE)</f>
        <v>1.1279999999999999</v>
      </c>
      <c r="H825" s="10">
        <f>VLOOKUP(A825,away!$A$2:$E$405,3,FALSE)</f>
        <v>1.226</v>
      </c>
      <c r="I825" s="10">
        <f>VLOOKUP(C825,away!$B$2:$E$405,3,FALSE)</f>
        <v>0.87839999999999996</v>
      </c>
      <c r="J825" s="10">
        <f>VLOOKUP(B825,home!$B$2:$E$405,4,FALSE)</f>
        <v>0.75290000000000001</v>
      </c>
      <c r="K825" s="12">
        <f t="shared" si="1174"/>
        <v>1.47507574128</v>
      </c>
      <c r="L825" s="12">
        <f t="shared" si="1175"/>
        <v>0.81081186335999988</v>
      </c>
      <c r="M825" s="13">
        <f t="shared" si="1176"/>
        <v>0.10168376705560773</v>
      </c>
      <c r="N825" s="13">
        <f t="shared" si="1177"/>
        <v>0.14999125806569344</v>
      </c>
      <c r="O825" s="13">
        <f t="shared" si="1178"/>
        <v>8.2446404639821461E-2</v>
      </c>
      <c r="P825" s="13">
        <f t="shared" si="1179"/>
        <v>0.12161469143995549</v>
      </c>
      <c r="Q825" s="13">
        <f t="shared" si="1180"/>
        <v>0.11062423308838627</v>
      </c>
      <c r="R825" s="13">
        <f t="shared" si="1181"/>
        <v>3.3424261486673087E-2</v>
      </c>
      <c r="S825" s="13">
        <f t="shared" si="1182"/>
        <v>3.6363063648958131E-2</v>
      </c>
      <c r="T825" s="13">
        <f t="shared" si="1183"/>
        <v>8.9695440563165418E-2</v>
      </c>
      <c r="U825" s="13">
        <f t="shared" si="1184"/>
        <v>4.9303317289190865E-2</v>
      </c>
      <c r="V825" s="13">
        <f t="shared" si="1185"/>
        <v>4.8322831258919884E-3</v>
      </c>
      <c r="W825" s="13">
        <f t="shared" si="1186"/>
        <v>5.4393040875460943E-2</v>
      </c>
      <c r="X825" s="13">
        <f t="shared" si="1187"/>
        <v>4.4102522826049123E-2</v>
      </c>
      <c r="Y825" s="13">
        <f t="shared" si="1188"/>
        <v>1.7879424355732906E-2</v>
      </c>
      <c r="Z825" s="13">
        <f t="shared" si="1189"/>
        <v>9.0335959124804282E-3</v>
      </c>
      <c r="AA825" s="13">
        <f t="shared" si="1190"/>
        <v>1.3325238187026047E-2</v>
      </c>
      <c r="AB825" s="13">
        <f t="shared" si="1191"/>
        <v>9.8278677982300052E-3</v>
      </c>
      <c r="AC825" s="13">
        <f t="shared" si="1192"/>
        <v>3.6121585475417842E-4</v>
      </c>
      <c r="AD825" s="13">
        <f t="shared" si="1193"/>
        <v>2.0058463772460976E-2</v>
      </c>
      <c r="AE825" s="13">
        <f t="shared" si="1194"/>
        <v>1.6263640387488135E-2</v>
      </c>
      <c r="AF825" s="13">
        <f t="shared" si="1195"/>
        <v>6.593376283798102E-3</v>
      </c>
      <c r="AG825" s="13">
        <f t="shared" si="1196"/>
        <v>1.7819959034999903E-3</v>
      </c>
      <c r="AH825" s="13">
        <f t="shared" si="1197"/>
        <v>1.8311366836598838E-3</v>
      </c>
      <c r="AI825" s="13">
        <f t="shared" si="1198"/>
        <v>2.7010653010346043E-3</v>
      </c>
      <c r="AJ825" s="13">
        <f t="shared" si="1199"/>
        <v>1.9921379505846528E-3</v>
      </c>
      <c r="AK825" s="13">
        <f t="shared" si="1200"/>
        <v>9.7951812139689207E-4</v>
      </c>
      <c r="AL825" s="13">
        <f t="shared" si="1201"/>
        <v>1.7280695234324145E-5</v>
      </c>
      <c r="AM825" s="13">
        <f t="shared" si="1202"/>
        <v>5.9175506636201768E-3</v>
      </c>
      <c r="AN825" s="13">
        <f t="shared" si="1203"/>
        <v>4.7980202800970793E-3</v>
      </c>
      <c r="AO825" s="13">
        <f t="shared" si="1204"/>
        <v>1.9451458818722904E-3</v>
      </c>
      <c r="AP825" s="13">
        <f t="shared" si="1205"/>
        <v>5.2571578566263397E-4</v>
      </c>
      <c r="AQ825" s="13">
        <f t="shared" si="1206"/>
        <v>1.0656414894272166E-4</v>
      </c>
      <c r="AR825" s="13">
        <f t="shared" si="1207"/>
        <v>2.9694146930902426E-4</v>
      </c>
      <c r="AS825" s="13">
        <f t="shared" si="1208"/>
        <v>4.3801115795778138E-4</v>
      </c>
      <c r="AT825" s="13">
        <f t="shared" si="1209"/>
        <v>3.2304981675674281E-4</v>
      </c>
      <c r="AU825" s="13">
        <f t="shared" si="1210"/>
        <v>1.5884098264094015E-4</v>
      </c>
      <c r="AV825" s="13">
        <f t="shared" si="1211"/>
        <v>5.8575620053682112E-5</v>
      </c>
      <c r="AW825" s="13">
        <f t="shared" si="1212"/>
        <v>5.7410737438578846E-7</v>
      </c>
      <c r="AX825" s="13">
        <f t="shared" si="1213"/>
        <v>1.4548059052835814E-3</v>
      </c>
      <c r="AY825" s="13">
        <f t="shared" si="1214"/>
        <v>1.1795738868901119E-3</v>
      </c>
      <c r="AZ825" s="13">
        <f t="shared" si="1215"/>
        <v>4.7820625060008464E-4</v>
      </c>
      <c r="BA825" s="13">
        <f t="shared" si="1216"/>
        <v>1.2924510037315125E-4</v>
      </c>
      <c r="BB825" s="13">
        <f t="shared" si="1217"/>
        <v>2.6198365165926244E-5</v>
      </c>
      <c r="BC825" s="13">
        <f t="shared" si="1218"/>
        <v>4.2483890554340752E-6</v>
      </c>
      <c r="BD825" s="13">
        <f t="shared" si="1219"/>
        <v>4.0127277673217682E-5</v>
      </c>
      <c r="BE825" s="13">
        <f t="shared" si="1220"/>
        <v>5.9190773859369971E-5</v>
      </c>
      <c r="BF825" s="13">
        <f t="shared" si="1221"/>
        <v>4.3655437313773506E-5</v>
      </c>
      <c r="BG825" s="13">
        <f t="shared" si="1222"/>
        <v>2.1465025518839004E-5</v>
      </c>
      <c r="BH825" s="13">
        <f t="shared" si="1223"/>
        <v>7.9156346071988909E-6</v>
      </c>
      <c r="BI825" s="13">
        <f t="shared" si="1224"/>
        <v>2.335232117183104E-6</v>
      </c>
      <c r="BJ825" s="14">
        <f t="shared" si="1225"/>
        <v>0.52794867077929875</v>
      </c>
      <c r="BK825" s="14">
        <f t="shared" si="1226"/>
        <v>0.266051875707292</v>
      </c>
      <c r="BL825" s="14">
        <f t="shared" si="1227"/>
        <v>0.19728105588542524</v>
      </c>
      <c r="BM825" s="14">
        <f t="shared" si="1228"/>
        <v>0.3993515827288428</v>
      </c>
      <c r="BN825" s="14">
        <f t="shared" si="1229"/>
        <v>0.59978461577613751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1.8412999999999999</v>
      </c>
      <c r="F826" s="10">
        <f>VLOOKUP(B826,home!$B$2:$E$405,3,FALSE)</f>
        <v>0.54310000000000003</v>
      </c>
      <c r="G826" s="10">
        <f>VLOOKUP(C826,away!$B$2:$E$405,4,FALSE)</f>
        <v>0.96089999999999998</v>
      </c>
      <c r="H826" s="10">
        <f>VLOOKUP(A826,away!$A$2:$E$405,3,FALSE)</f>
        <v>1.226</v>
      </c>
      <c r="I826" s="10">
        <f>VLOOKUP(C826,away!$B$2:$E$405,3,FALSE)</f>
        <v>1.3176000000000001</v>
      </c>
      <c r="J826" s="10">
        <f>VLOOKUP(B826,home!$B$2:$E$405,4,FALSE)</f>
        <v>1.5058</v>
      </c>
      <c r="K826" s="12">
        <f t="shared" si="1174"/>
        <v>0.96090963782700012</v>
      </c>
      <c r="L826" s="12">
        <f t="shared" si="1175"/>
        <v>2.4324355900800003</v>
      </c>
      <c r="M826" s="13">
        <f t="shared" si="1176"/>
        <v>3.3596102092074871E-2</v>
      </c>
      <c r="N826" s="13">
        <f t="shared" si="1177"/>
        <v>3.228281829369458E-2</v>
      </c>
      <c r="O826" s="13">
        <f t="shared" si="1178"/>
        <v>8.1720354416724067E-2</v>
      </c>
      <c r="P826" s="13">
        <f t="shared" si="1179"/>
        <v>7.8525876165668404E-2</v>
      </c>
      <c r="Q826" s="13">
        <f t="shared" si="1180"/>
        <v>1.5510435617314459E-2</v>
      </c>
      <c r="R826" s="13">
        <f t="shared" si="1181"/>
        <v>9.9389749258595519E-2</v>
      </c>
      <c r="S826" s="13">
        <f t="shared" si="1182"/>
        <v>4.58856299064564E-2</v>
      </c>
      <c r="T826" s="13">
        <f t="shared" si="1183"/>
        <v>3.7728135613200146E-2</v>
      </c>
      <c r="U826" s="13">
        <f t="shared" si="1184"/>
        <v>9.5504567963793363E-2</v>
      </c>
      <c r="V826" s="13">
        <f t="shared" si="1185"/>
        <v>1.1916757095289015E-2</v>
      </c>
      <c r="W826" s="13">
        <f t="shared" si="1186"/>
        <v>4.9680423571908799E-3</v>
      </c>
      <c r="X826" s="13">
        <f t="shared" si="1187"/>
        <v>1.2084443042656032E-2</v>
      </c>
      <c r="Y826" s="13">
        <f t="shared" si="1188"/>
        <v>1.4697314671625595E-2</v>
      </c>
      <c r="Z826" s="13">
        <f t="shared" si="1189"/>
        <v>8.0586387795245004E-2</v>
      </c>
      <c r="AA826" s="13">
        <f t="shared" si="1190"/>
        <v>7.7436236710115056E-2</v>
      </c>
      <c r="AB826" s="13">
        <f t="shared" si="1191"/>
        <v>3.7204613085901256E-2</v>
      </c>
      <c r="AC826" s="13">
        <f t="shared" si="1192"/>
        <v>1.740852609546033E-3</v>
      </c>
      <c r="AD826" s="13">
        <f t="shared" si="1193"/>
        <v>1.1934599455393708E-3</v>
      </c>
      <c r="AE826" s="13">
        <f t="shared" si="1194"/>
        <v>2.9030144468649047E-3</v>
      </c>
      <c r="AF826" s="13">
        <f t="shared" si="1195"/>
        <v>3.5306978295353009E-3</v>
      </c>
      <c r="AG826" s="13">
        <f t="shared" si="1196"/>
        <v>2.862731686126625E-3</v>
      </c>
      <c r="AH826" s="13">
        <f t="shared" si="1197"/>
        <v>4.9005299437285633E-2</v>
      </c>
      <c r="AI826" s="13">
        <f t="shared" si="1198"/>
        <v>4.7089664533885828E-2</v>
      </c>
      <c r="AJ826" s="13">
        <f t="shared" si="1199"/>
        <v>2.2624456246325583E-2</v>
      </c>
      <c r="AK826" s="13">
        <f t="shared" si="1200"/>
        <v>7.2466860192298421E-3</v>
      </c>
      <c r="AL826" s="13">
        <f t="shared" si="1201"/>
        <v>1.6275932971657431E-4</v>
      </c>
      <c r="AM826" s="13">
        <f t="shared" si="1202"/>
        <v>2.2936143280585371E-4</v>
      </c>
      <c r="AN826" s="13">
        <f t="shared" si="1203"/>
        <v>5.5790691214870102E-4</v>
      </c>
      <c r="AO826" s="13">
        <f t="shared" si="1204"/>
        <v>6.7853631453106849E-4</v>
      </c>
      <c r="AP826" s="13">
        <f t="shared" si="1205"/>
        <v>5.5016529354236276E-4</v>
      </c>
      <c r="AQ826" s="13">
        <f t="shared" si="1206"/>
        <v>3.3456041010981343E-4</v>
      </c>
      <c r="AR826" s="13">
        <f t="shared" si="1207"/>
        <v>2.3840446890756217E-2</v>
      </c>
      <c r="AS826" s="13">
        <f t="shared" si="1208"/>
        <v>2.2908515187430385E-2</v>
      </c>
      <c r="AT826" s="13">
        <f t="shared" si="1209"/>
        <v>1.1006506515954032E-2</v>
      </c>
      <c r="AU826" s="13">
        <f t="shared" si="1210"/>
        <v>3.5254193966619686E-3</v>
      </c>
      <c r="AV826" s="13">
        <f t="shared" si="1211"/>
        <v>8.469023689086833E-4</v>
      </c>
      <c r="AW826" s="13">
        <f t="shared" si="1212"/>
        <v>1.0567379161943034E-5</v>
      </c>
      <c r="AX826" s="13">
        <f t="shared" si="1213"/>
        <v>3.6732601888159098E-5</v>
      </c>
      <c r="AY826" s="13">
        <f t="shared" si="1214"/>
        <v>8.9349688148998005E-5</v>
      </c>
      <c r="AZ826" s="13">
        <f t="shared" si="1215"/>
        <v>1.0866868070808602E-4</v>
      </c>
      <c r="BA826" s="13">
        <f t="shared" si="1216"/>
        <v>8.8109855493796117E-5</v>
      </c>
      <c r="BB826" s="13">
        <f t="shared" si="1217"/>
        <v>5.3580387084978883E-5</v>
      </c>
      <c r="BC826" s="13">
        <f t="shared" si="1218"/>
        <v>2.6066168095153107E-5</v>
      </c>
      <c r="BD826" s="13">
        <f t="shared" si="1219"/>
        <v>9.6650585834145812E-3</v>
      </c>
      <c r="BE826" s="13">
        <f t="shared" si="1220"/>
        <v>9.2872479429656433E-3</v>
      </c>
      <c r="BF826" s="13">
        <f t="shared" si="1221"/>
        <v>4.4621030286423344E-3</v>
      </c>
      <c r="BG826" s="13">
        <f t="shared" si="1222"/>
        <v>1.4292259350664885E-3</v>
      </c>
      <c r="BH826" s="13">
        <f t="shared" si="1223"/>
        <v>3.4333924390942376E-4</v>
      </c>
      <c r="BI826" s="13">
        <f t="shared" si="1224"/>
        <v>6.5983597703360108E-5</v>
      </c>
      <c r="BJ826" s="14">
        <f t="shared" si="1225"/>
        <v>0.13051413124830488</v>
      </c>
      <c r="BK826" s="14">
        <f t="shared" si="1226"/>
        <v>0.17191732688690031</v>
      </c>
      <c r="BL826" s="14">
        <f t="shared" si="1227"/>
        <v>0.60460237636326941</v>
      </c>
      <c r="BM826" s="14">
        <f t="shared" si="1228"/>
        <v>0.64651610414066085</v>
      </c>
      <c r="BN826" s="14">
        <f t="shared" si="1229"/>
        <v>0.34102533584407191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1.5366</v>
      </c>
      <c r="F827" s="10">
        <f>VLOOKUP(B827,home!$B$2:$E$405,3,FALSE)</f>
        <v>0.18590000000000001</v>
      </c>
      <c r="G827" s="10">
        <f>VLOOKUP(C827,away!$B$2:$E$405,4,FALSE)</f>
        <v>0.86770000000000003</v>
      </c>
      <c r="H827" s="10">
        <f>VLOOKUP(A827,away!$A$2:$E$405,3,FALSE)</f>
        <v>1.1789000000000001</v>
      </c>
      <c r="I827" s="10">
        <f>VLOOKUP(C827,away!$B$2:$E$405,3,FALSE)</f>
        <v>0.70689999999999997</v>
      </c>
      <c r="J827" s="10">
        <f>VLOOKUP(B827,home!$B$2:$E$405,4,FALSE)</f>
        <v>0.96940000000000004</v>
      </c>
      <c r="K827" s="12">
        <f t="shared" si="1174"/>
        <v>0.24786192373800001</v>
      </c>
      <c r="L827" s="12">
        <f t="shared" si="1175"/>
        <v>0.80786345905400003</v>
      </c>
      <c r="M827" s="13">
        <f t="shared" si="1176"/>
        <v>0.34793994609495876</v>
      </c>
      <c r="N827" s="13">
        <f t="shared" si="1177"/>
        <v>8.6241064384392496E-2</v>
      </c>
      <c r="O827" s="13">
        <f t="shared" si="1178"/>
        <v>0.28108796839533567</v>
      </c>
      <c r="P827" s="13">
        <f t="shared" si="1179"/>
        <v>6.9671004586074045E-2</v>
      </c>
      <c r="Q827" s="13">
        <f t="shared" si="1180"/>
        <v>1.0687938061764121E-2</v>
      </c>
      <c r="R827" s="13">
        <f t="shared" si="1181"/>
        <v>0.11354034922315864</v>
      </c>
      <c r="S827" s="13">
        <f t="shared" si="1182"/>
        <v>3.4877059493393131E-3</v>
      </c>
      <c r="T827" s="13">
        <f t="shared" si="1183"/>
        <v>8.6343946127316658E-3</v>
      </c>
      <c r="U827" s="13">
        <f t="shared" si="1184"/>
        <v>2.8142329380336437E-2</v>
      </c>
      <c r="V827" s="13">
        <f t="shared" si="1185"/>
        <v>7.7597036154745683E-5</v>
      </c>
      <c r="W827" s="13">
        <f t="shared" si="1186"/>
        <v>8.8304429626048179E-4</v>
      </c>
      <c r="X827" s="13">
        <f t="shared" si="1187"/>
        <v>7.1337921967489794E-4</v>
      </c>
      <c r="Y827" s="13">
        <f t="shared" si="1188"/>
        <v>2.8815650201190321E-4</v>
      </c>
      <c r="Z827" s="13">
        <f t="shared" si="1189"/>
        <v>3.0575033088540034E-2</v>
      </c>
      <c r="AA827" s="13">
        <f t="shared" si="1190"/>
        <v>7.5783865196785366E-3</v>
      </c>
      <c r="AB827" s="13">
        <f t="shared" si="1191"/>
        <v>9.3919673079882434E-4</v>
      </c>
      <c r="AC827" s="13">
        <f t="shared" si="1192"/>
        <v>9.7112007446961442E-7</v>
      </c>
      <c r="AD827" s="13">
        <f t="shared" si="1193"/>
        <v>5.4718264504247857E-5</v>
      </c>
      <c r="AE827" s="13">
        <f t="shared" si="1194"/>
        <v>4.4204886435833379E-5</v>
      </c>
      <c r="AF827" s="13">
        <f t="shared" si="1195"/>
        <v>1.7855756231570797E-5</v>
      </c>
      <c r="AG827" s="13">
        <f t="shared" si="1196"/>
        <v>4.8083376644206014E-6</v>
      </c>
      <c r="AH827" s="13">
        <f t="shared" si="1197"/>
        <v>6.1751129978996136E-3</v>
      </c>
      <c r="AI827" s="13">
        <f t="shared" si="1198"/>
        <v>1.5305753869589267E-3</v>
      </c>
      <c r="AJ827" s="13">
        <f t="shared" si="1199"/>
        <v>1.8968567991883666E-4</v>
      </c>
      <c r="AK827" s="13">
        <f t="shared" si="1200"/>
        <v>1.5671952510077786E-5</v>
      </c>
      <c r="AL827" s="13">
        <f t="shared" si="1201"/>
        <v>7.7782286192038271E-9</v>
      </c>
      <c r="AM827" s="13">
        <f t="shared" si="1202"/>
        <v>2.7125148607255201E-6</v>
      </c>
      <c r="AN827" s="13">
        <f t="shared" si="1203"/>
        <v>2.1913416381210975E-6</v>
      </c>
      <c r="AO827" s="13">
        <f t="shared" si="1204"/>
        <v>8.8515241787078427E-7</v>
      </c>
      <c r="AP827" s="13">
        <f t="shared" si="1205"/>
        <v>2.3836076469703452E-7</v>
      </c>
      <c r="AQ827" s="13">
        <f t="shared" si="1206"/>
        <v>4.8140737967725719E-8</v>
      </c>
      <c r="AR827" s="13">
        <f t="shared" si="1207"/>
        <v>9.9772962930649964E-4</v>
      </c>
      <c r="AS827" s="13">
        <f t="shared" si="1208"/>
        <v>2.4729918529031063E-4</v>
      </c>
      <c r="AT827" s="13">
        <f t="shared" si="1209"/>
        <v>3.0648025902448252E-5</v>
      </c>
      <c r="AU827" s="13">
        <f t="shared" si="1210"/>
        <v>2.532159552984292E-6</v>
      </c>
      <c r="AV827" s="13">
        <f t="shared" si="1211"/>
        <v>1.5690648450356021E-7</v>
      </c>
      <c r="AW827" s="13">
        <f t="shared" si="1212"/>
        <v>4.3263931661051573E-11</v>
      </c>
      <c r="AX827" s="13">
        <f t="shared" si="1213"/>
        <v>1.120548585912233E-7</v>
      </c>
      <c r="AY827" s="13">
        <f t="shared" si="1214"/>
        <v>9.052502566531248E-8</v>
      </c>
      <c r="AZ827" s="13">
        <f t="shared" si="1215"/>
        <v>3.6565930182465735E-8</v>
      </c>
      <c r="BA827" s="13">
        <f t="shared" si="1216"/>
        <v>9.8467596135779447E-9</v>
      </c>
      <c r="BB827" s="13">
        <f t="shared" si="1217"/>
        <v>1.9887093204745764E-9</v>
      </c>
      <c r="BC827" s="13">
        <f t="shared" si="1218"/>
        <v>3.2132111813830431E-10</v>
      </c>
      <c r="BD827" s="13">
        <f t="shared" si="1219"/>
        <v>1.3433821825536898E-4</v>
      </c>
      <c r="BE827" s="13">
        <f t="shared" si="1220"/>
        <v>3.3297329208311067E-5</v>
      </c>
      <c r="BF827" s="13">
        <f t="shared" si="1221"/>
        <v>4.1265700364547378E-6</v>
      </c>
      <c r="BG827" s="13">
        <f t="shared" si="1222"/>
        <v>3.4093986255842003E-7</v>
      </c>
      <c r="BH827" s="13">
        <f t="shared" si="1223"/>
        <v>2.1126502553174826E-8</v>
      </c>
      <c r="BI827" s="13">
        <f t="shared" si="1224"/>
        <v>1.0472911129371368E-9</v>
      </c>
      <c r="BJ827" s="14">
        <f t="shared" si="1225"/>
        <v>0.10757589113469553</v>
      </c>
      <c r="BK827" s="14">
        <f t="shared" si="1226"/>
        <v>0.42117732308985562</v>
      </c>
      <c r="BL827" s="14">
        <f t="shared" si="1227"/>
        <v>0.44064976740428874</v>
      </c>
      <c r="BM827" s="14">
        <f t="shared" si="1228"/>
        <v>9.0809653489934403E-2</v>
      </c>
      <c r="BN827" s="14">
        <f t="shared" si="1229"/>
        <v>0.90916827074568363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1.5366</v>
      </c>
      <c r="F828" s="10">
        <f>VLOOKUP(B828,home!$B$2:$E$405,3,FALSE)</f>
        <v>1.1931</v>
      </c>
      <c r="G828" s="10">
        <f>VLOOKUP(C828,away!$B$2:$E$405,4,FALSE)</f>
        <v>1.0846</v>
      </c>
      <c r="H828" s="10">
        <f>VLOOKUP(A828,away!$A$2:$E$405,3,FALSE)</f>
        <v>1.1789000000000001</v>
      </c>
      <c r="I828" s="10">
        <f>VLOOKUP(C828,away!$B$2:$E$405,3,FALSE)</f>
        <v>0.98960000000000004</v>
      </c>
      <c r="J828" s="10">
        <f>VLOOKUP(B828,home!$B$2:$E$405,4,FALSE)</f>
        <v>1.4137</v>
      </c>
      <c r="K828" s="12">
        <f t="shared" si="1174"/>
        <v>1.988416117116</v>
      </c>
      <c r="L828" s="12">
        <f t="shared" si="1175"/>
        <v>1.6492781763280002</v>
      </c>
      <c r="M828" s="13">
        <f t="shared" si="1176"/>
        <v>2.6312944003384874E-2</v>
      </c>
      <c r="N828" s="13">
        <f t="shared" si="1177"/>
        <v>5.2321081945101287E-2</v>
      </c>
      <c r="O828" s="13">
        <f t="shared" si="1178"/>
        <v>4.33973642997234E-2</v>
      </c>
      <c r="P828" s="13">
        <f t="shared" si="1179"/>
        <v>8.629201861392452E-2</v>
      </c>
      <c r="Q828" s="13">
        <f t="shared" si="1180"/>
        <v>5.2018041302293178E-2</v>
      </c>
      <c r="R828" s="13">
        <f t="shared" si="1181"/>
        <v>3.5787162924844844E-2</v>
      </c>
      <c r="S828" s="13">
        <f t="shared" si="1182"/>
        <v>7.0747618315799343E-2</v>
      </c>
      <c r="T828" s="13">
        <f t="shared" si="1183"/>
        <v>8.57922202952007E-2</v>
      </c>
      <c r="U828" s="13">
        <f t="shared" si="1184"/>
        <v>7.1159771545617659E-2</v>
      </c>
      <c r="V828" s="13">
        <f t="shared" si="1185"/>
        <v>2.5779263264719729E-2</v>
      </c>
      <c r="W828" s="13">
        <f t="shared" si="1186"/>
        <v>3.4477837235428507E-2</v>
      </c>
      <c r="X828" s="13">
        <f t="shared" si="1187"/>
        <v>5.6863544519381151E-2</v>
      </c>
      <c r="Y828" s="13">
        <f t="shared" si="1188"/>
        <v>4.689190150223551E-2</v>
      </c>
      <c r="Z828" s="13">
        <f t="shared" si="1189"/>
        <v>1.9674328934880376E-2</v>
      </c>
      <c r="AA828" s="13">
        <f t="shared" si="1190"/>
        <v>3.9120752747557802E-2</v>
      </c>
      <c r="AB828" s="13">
        <f t="shared" si="1191"/>
        <v>3.8894167638476987E-2</v>
      </c>
      <c r="AC828" s="13">
        <f t="shared" si="1192"/>
        <v>5.2838649136103255E-3</v>
      </c>
      <c r="AD828" s="13">
        <f t="shared" si="1193"/>
        <v>1.7139071810557054E-2</v>
      </c>
      <c r="AE828" s="13">
        <f t="shared" si="1194"/>
        <v>2.826709709967018E-2</v>
      </c>
      <c r="AF828" s="13">
        <f t="shared" si="1195"/>
        <v>2.3310153177315274E-2</v>
      </c>
      <c r="AG828" s="13">
        <f t="shared" si="1196"/>
        <v>1.2814975640736291E-2</v>
      </c>
      <c r="AH828" s="13">
        <f t="shared" si="1197"/>
        <v>8.1121103365491797E-3</v>
      </c>
      <c r="AI828" s="13">
        <f t="shared" si="1198"/>
        <v>1.6130250937017688E-2</v>
      </c>
      <c r="AJ828" s="13">
        <f t="shared" si="1199"/>
        <v>1.6036825468145714E-2</v>
      </c>
      <c r="AK828" s="13">
        <f t="shared" si="1200"/>
        <v>1.0629294076079094E-2</v>
      </c>
      <c r="AL828" s="13">
        <f t="shared" si="1201"/>
        <v>6.9312710796643785E-4</v>
      </c>
      <c r="AM828" s="13">
        <f t="shared" si="1202"/>
        <v>6.8159213241040318E-3</v>
      </c>
      <c r="AN828" s="13">
        <f t="shared" si="1203"/>
        <v>1.1241350291413427E-2</v>
      </c>
      <c r="AO828" s="13">
        <f t="shared" si="1204"/>
        <v>9.270056854043288E-3</v>
      </c>
      <c r="AP828" s="13">
        <f t="shared" si="1205"/>
        <v>5.0963008208977974E-3</v>
      </c>
      <c r="AQ828" s="13">
        <f t="shared" si="1206"/>
        <v>2.1013044309773029E-3</v>
      </c>
      <c r="AR828" s="13">
        <f t="shared" si="1207"/>
        <v>2.6758253084070678E-3</v>
      </c>
      <c r="AS828" s="13">
        <f t="shared" si="1208"/>
        <v>5.3206541698235053E-3</v>
      </c>
      <c r="AT828" s="13">
        <f t="shared" si="1209"/>
        <v>5.2898372524387543E-3</v>
      </c>
      <c r="AU828" s="13">
        <f t="shared" si="1210"/>
        <v>3.5061325498899456E-3</v>
      </c>
      <c r="AV828" s="13">
        <f t="shared" si="1211"/>
        <v>1.7429126177365474E-3</v>
      </c>
      <c r="AW828" s="13">
        <f t="shared" si="1212"/>
        <v>6.3141016678544123E-5</v>
      </c>
      <c r="AX828" s="13">
        <f t="shared" si="1213"/>
        <v>2.2588146356405142E-3</v>
      </c>
      <c r="AY828" s="13">
        <f t="shared" si="1214"/>
        <v>3.7254136829321842E-3</v>
      </c>
      <c r="AZ828" s="13">
        <f t="shared" si="1215"/>
        <v>3.0721217425268865E-3</v>
      </c>
      <c r="BA828" s="13">
        <f t="shared" si="1216"/>
        <v>1.6889277816574471E-3</v>
      </c>
      <c r="BB828" s="13">
        <f t="shared" si="1217"/>
        <v>6.9637793292042242E-4</v>
      </c>
      <c r="BC828" s="13">
        <f t="shared" si="1218"/>
        <v>2.2970418544841117E-4</v>
      </c>
      <c r="BD828" s="13">
        <f t="shared" si="1219"/>
        <v>7.355300474703204E-4</v>
      </c>
      <c r="BE828" s="13">
        <f t="shared" si="1220"/>
        <v>1.4625398010130817E-3</v>
      </c>
      <c r="BF828" s="13">
        <f t="shared" si="1221"/>
        <v>1.4540688561290197E-3</v>
      </c>
      <c r="BG828" s="13">
        <f t="shared" si="1222"/>
        <v>9.6376464964112289E-4</v>
      </c>
      <c r="BH828" s="13">
        <f t="shared" si="1223"/>
        <v>4.7909129061326616E-4</v>
      </c>
      <c r="BI828" s="13">
        <f t="shared" si="1224"/>
        <v>1.905265687650648E-4</v>
      </c>
      <c r="BJ828" s="14">
        <f t="shared" si="1225"/>
        <v>0.4560922182104809</v>
      </c>
      <c r="BK828" s="14">
        <f t="shared" si="1226"/>
        <v>0.21883424990233744</v>
      </c>
      <c r="BL828" s="14">
        <f t="shared" si="1227"/>
        <v>0.30308858308594011</v>
      </c>
      <c r="BM828" s="14">
        <f t="shared" si="1228"/>
        <v>0.69789849437811269</v>
      </c>
      <c r="BN828" s="14">
        <f t="shared" si="1229"/>
        <v>0.29612861308927207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1.5366</v>
      </c>
      <c r="F829" s="10">
        <f>VLOOKUP(B829,home!$B$2:$E$405,3,FALSE)</f>
        <v>0.97619999999999996</v>
      </c>
      <c r="G829" s="10">
        <f>VLOOKUP(C829,away!$B$2:$E$405,4,FALSE)</f>
        <v>1.0226999999999999</v>
      </c>
      <c r="H829" s="10">
        <f>VLOOKUP(A829,away!$A$2:$E$405,3,FALSE)</f>
        <v>1.1789000000000001</v>
      </c>
      <c r="I829" s="10">
        <f>VLOOKUP(C829,away!$B$2:$E$405,3,FALSE)</f>
        <v>1.0906</v>
      </c>
      <c r="J829" s="10">
        <f>VLOOKUP(B829,home!$B$2:$E$405,4,FALSE)</f>
        <v>0.95430000000000004</v>
      </c>
      <c r="K829" s="12">
        <f t="shared" si="1174"/>
        <v>1.5340795764839998</v>
      </c>
      <c r="L829" s="12">
        <f t="shared" si="1175"/>
        <v>1.226951468862</v>
      </c>
      <c r="M829" s="13">
        <f t="shared" si="1176"/>
        <v>6.3226545306174248E-2</v>
      </c>
      <c r="N829" s="13">
        <f t="shared" si="1177"/>
        <v>9.6994551845842228E-2</v>
      </c>
      <c r="O829" s="13">
        <f t="shared" si="1178"/>
        <v>7.757590263448029E-2</v>
      </c>
      <c r="P829" s="13">
        <f t="shared" si="1179"/>
        <v>0.11900760785886752</v>
      </c>
      <c r="Q829" s="13">
        <f t="shared" si="1180"/>
        <v>7.4398680508462517E-2</v>
      </c>
      <c r="R829" s="13">
        <f t="shared" si="1181"/>
        <v>4.7590933842835553E-2</v>
      </c>
      <c r="S829" s="13">
        <f t="shared" si="1182"/>
        <v>5.600025535044912E-2</v>
      </c>
      <c r="T829" s="13">
        <f t="shared" si="1183"/>
        <v>9.1283570331252714E-2</v>
      </c>
      <c r="U829" s="13">
        <f t="shared" si="1184"/>
        <v>7.3008279634095216E-2</v>
      </c>
      <c r="V829" s="13">
        <f t="shared" si="1185"/>
        <v>1.1711776361706058E-2</v>
      </c>
      <c r="W829" s="13">
        <f t="shared" si="1186"/>
        <v>3.8044498761796865E-2</v>
      </c>
      <c r="X829" s="13">
        <f t="shared" si="1187"/>
        <v>4.6678753637905197E-2</v>
      </c>
      <c r="Y829" s="13">
        <f t="shared" si="1188"/>
        <v>2.8636282670337611E-2</v>
      </c>
      <c r="Z829" s="13">
        <f t="shared" si="1189"/>
        <v>1.9463922060993784E-2</v>
      </c>
      <c r="AA829" s="13">
        <f t="shared" si="1190"/>
        <v>2.9859205312046926E-2</v>
      </c>
      <c r="AB829" s="13">
        <f t="shared" si="1191"/>
        <v>2.2903198519626876E-2</v>
      </c>
      <c r="AC829" s="13">
        <f t="shared" si="1192"/>
        <v>1.377774242048222E-3</v>
      </c>
      <c r="AD829" s="13">
        <f t="shared" si="1193"/>
        <v>1.4590822137010852E-2</v>
      </c>
      <c r="AE829" s="13">
        <f t="shared" si="1194"/>
        <v>1.7902230652909648E-2</v>
      </c>
      <c r="AF829" s="13">
        <f t="shared" si="1195"/>
        <v>1.098258409774691E-2</v>
      </c>
      <c r="AG829" s="13">
        <f t="shared" si="1196"/>
        <v>4.4916992302103387E-3</v>
      </c>
      <c r="AH829" s="13">
        <f t="shared" si="1197"/>
        <v>5.970321940637951E-3</v>
      </c>
      <c r="AI829" s="13">
        <f t="shared" si="1198"/>
        <v>9.158948954166999E-3</v>
      </c>
      <c r="AJ829" s="13">
        <f t="shared" si="1199"/>
        <v>7.0252782663235425E-3</v>
      </c>
      <c r="AK829" s="13">
        <f t="shared" si="1200"/>
        <v>3.5924453024946232E-3</v>
      </c>
      <c r="AL829" s="13">
        <f t="shared" si="1201"/>
        <v>1.0373213714063967E-4</v>
      </c>
      <c r="AM829" s="13">
        <f t="shared" si="1202"/>
        <v>4.4766964488997937E-3</v>
      </c>
      <c r="AN829" s="13">
        <f t="shared" si="1203"/>
        <v>5.4926892836269009E-3</v>
      </c>
      <c r="AO829" s="13">
        <f t="shared" si="1204"/>
        <v>3.3696315922742974E-3</v>
      </c>
      <c r="AP829" s="13">
        <f t="shared" si="1205"/>
        <v>1.3781248105549165E-3</v>
      </c>
      <c r="AQ829" s="13">
        <f t="shared" si="1206"/>
        <v>4.2272306514637989E-4</v>
      </c>
      <c r="AR829" s="13">
        <f t="shared" si="1207"/>
        <v>1.4650590549289536E-3</v>
      </c>
      <c r="AS829" s="13">
        <f t="shared" si="1208"/>
        <v>2.2475171745094582E-3</v>
      </c>
      <c r="AT829" s="13">
        <f t="shared" si="1209"/>
        <v>1.723935097605993E-3</v>
      </c>
      <c r="AU829" s="13">
        <f t="shared" si="1210"/>
        <v>8.8155120814043485E-4</v>
      </c>
      <c r="AV829" s="13">
        <f t="shared" si="1211"/>
        <v>3.3809242600825928E-4</v>
      </c>
      <c r="AW829" s="13">
        <f t="shared" si="1212"/>
        <v>5.4235805895448046E-6</v>
      </c>
      <c r="AX829" s="13">
        <f t="shared" si="1213"/>
        <v>1.1446014320626024E-3</v>
      </c>
      <c r="AY829" s="13">
        <f t="shared" si="1214"/>
        <v>1.4043704083307586E-3</v>
      </c>
      <c r="AZ829" s="13">
        <f t="shared" si="1215"/>
        <v>8.6154716766387578E-4</v>
      </c>
      <c r="BA829" s="13">
        <f t="shared" si="1216"/>
        <v>3.5235885428636272E-4</v>
      </c>
      <c r="BB829" s="13">
        <f t="shared" si="1217"/>
        <v>1.0808180345829601E-4</v>
      </c>
      <c r="BC829" s="13">
        <f t="shared" si="1218"/>
        <v>2.6522225502082086E-5</v>
      </c>
      <c r="BD829" s="13">
        <f t="shared" si="1219"/>
        <v>2.9959272656910902E-4</v>
      </c>
      <c r="BE829" s="13">
        <f t="shared" si="1220"/>
        <v>4.5959908309282552E-4</v>
      </c>
      <c r="BF829" s="13">
        <f t="shared" si="1221"/>
        <v>3.5253078337173823E-4</v>
      </c>
      <c r="BG829" s="13">
        <f t="shared" si="1222"/>
        <v>1.8027009161749631E-4</v>
      </c>
      <c r="BH829" s="13">
        <f t="shared" si="1223"/>
        <v>6.9137166450325161E-5</v>
      </c>
      <c r="BI829" s="13">
        <f t="shared" si="1224"/>
        <v>2.1212383005483719E-5</v>
      </c>
      <c r="BJ829" s="14">
        <f t="shared" si="1225"/>
        <v>0.44304102096528125</v>
      </c>
      <c r="BK829" s="14">
        <f t="shared" si="1226"/>
        <v>0.25283206166471656</v>
      </c>
      <c r="BL829" s="14">
        <f t="shared" si="1227"/>
        <v>0.28472301160200808</v>
      </c>
      <c r="BM829" s="14">
        <f t="shared" si="1228"/>
        <v>0.51986684746859602</v>
      </c>
      <c r="BN829" s="14">
        <f t="shared" si="1229"/>
        <v>0.47879422199666233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1.5366</v>
      </c>
      <c r="F830" s="10">
        <f>VLOOKUP(B830,home!$B$2:$E$405,3,FALSE)</f>
        <v>0.92969999999999997</v>
      </c>
      <c r="G830" s="10">
        <f>VLOOKUP(C830,away!$B$2:$E$405,4,FALSE)</f>
        <v>1.3016000000000001</v>
      </c>
      <c r="H830" s="10">
        <f>VLOOKUP(A830,away!$A$2:$E$405,3,FALSE)</f>
        <v>1.1789000000000001</v>
      </c>
      <c r="I830" s="10">
        <f>VLOOKUP(C830,away!$B$2:$E$405,3,FALSE)</f>
        <v>0.70689999999999997</v>
      </c>
      <c r="J830" s="10">
        <f>VLOOKUP(B830,home!$B$2:$E$405,4,FALSE)</f>
        <v>0.96940000000000004</v>
      </c>
      <c r="K830" s="12">
        <f t="shared" si="1174"/>
        <v>1.859435849232</v>
      </c>
      <c r="L830" s="12">
        <f t="shared" si="1175"/>
        <v>0.80786345905400003</v>
      </c>
      <c r="M830" s="13">
        <f t="shared" si="1176"/>
        <v>6.9439507001640352E-2</v>
      </c>
      <c r="N830" s="13">
        <f t="shared" si="1177"/>
        <v>0.12911830867184651</v>
      </c>
      <c r="O830" s="13">
        <f t="shared" si="1178"/>
        <v>5.6097640321349625E-2</v>
      </c>
      <c r="P830" s="13">
        <f t="shared" si="1179"/>
        <v>0.10430996347084001</v>
      </c>
      <c r="Q830" s="13">
        <f t="shared" si="1180"/>
        <v>0.12004360596831726</v>
      </c>
      <c r="R830" s="13">
        <f t="shared" si="1181"/>
        <v>2.2659616877386324E-2</v>
      </c>
      <c r="S830" s="13">
        <f t="shared" si="1182"/>
        <v>3.9172831681505718E-2</v>
      </c>
      <c r="T830" s="13">
        <f t="shared" si="1183"/>
        <v>9.6978842754880168E-2</v>
      </c>
      <c r="U830" s="13">
        <f t="shared" si="1184"/>
        <v>4.2134103951674592E-2</v>
      </c>
      <c r="V830" s="13">
        <f t="shared" si="1185"/>
        <v>6.5382514910915408E-3</v>
      </c>
      <c r="W830" s="13">
        <f t="shared" si="1186"/>
        <v>7.4404461469523217E-2</v>
      </c>
      <c r="X830" s="13">
        <f t="shared" si="1187"/>
        <v>6.0108645611819084E-2</v>
      </c>
      <c r="Y830" s="13">
        <f t="shared" si="1188"/>
        <v>2.42797891815076E-2</v>
      </c>
      <c r="Z830" s="13">
        <f t="shared" si="1189"/>
        <v>6.1019588238012392E-3</v>
      </c>
      <c r="AA830" s="13">
        <f t="shared" si="1190"/>
        <v>1.1346200987513551E-2</v>
      </c>
      <c r="AB830" s="13">
        <f t="shared" si="1191"/>
        <v>1.0548766434387112E-2</v>
      </c>
      <c r="AC830" s="13">
        <f t="shared" si="1192"/>
        <v>6.138479408620488E-4</v>
      </c>
      <c r="AD830" s="13">
        <f t="shared" si="1193"/>
        <v>3.4587580749808139E-2</v>
      </c>
      <c r="AE830" s="13">
        <f t="shared" si="1194"/>
        <v>2.7942042624849544E-2</v>
      </c>
      <c r="AF830" s="13">
        <f t="shared" si="1195"/>
        <v>1.1286677603972631E-2</v>
      </c>
      <c r="AG830" s="13">
        <f t="shared" si="1196"/>
        <v>3.039364803457548E-3</v>
      </c>
      <c r="AH830" s="13">
        <f t="shared" si="1197"/>
        <v>1.2323873906002864E-3</v>
      </c>
      <c r="AI830" s="13">
        <f t="shared" si="1198"/>
        <v>2.2915452942236518E-3</v>
      </c>
      <c r="AJ830" s="13">
        <f t="shared" si="1199"/>
        <v>2.1304907351091754E-3</v>
      </c>
      <c r="AK830" s="13">
        <f t="shared" si="1200"/>
        <v>1.3205036164395461E-3</v>
      </c>
      <c r="AL830" s="13">
        <f t="shared" si="1201"/>
        <v>3.6884165255642234E-5</v>
      </c>
      <c r="AM830" s="13">
        <f t="shared" si="1202"/>
        <v>1.2862677516879979E-2</v>
      </c>
      <c r="AN830" s="13">
        <f t="shared" si="1203"/>
        <v>1.0391287151482775E-2</v>
      </c>
      <c r="AO830" s="13">
        <f t="shared" si="1204"/>
        <v>4.1973705911101302E-3</v>
      </c>
      <c r="AP830" s="13">
        <f t="shared" si="1205"/>
        <v>1.1303007748885879E-3</v>
      </c>
      <c r="AQ830" s="13">
        <f t="shared" si="1206"/>
        <v>2.2828217344322775E-4</v>
      </c>
      <c r="AR830" s="13">
        <f t="shared" si="1207"/>
        <v>1.9912014805297613E-4</v>
      </c>
      <c r="AS830" s="13">
        <f t="shared" si="1208"/>
        <v>3.7025114159408719E-4</v>
      </c>
      <c r="AT830" s="13">
        <f t="shared" si="1209"/>
        <v>3.4422912294955959E-4</v>
      </c>
      <c r="AU830" s="13">
        <f t="shared" si="1210"/>
        <v>2.1335732385403369E-4</v>
      </c>
      <c r="AV830" s="13">
        <f t="shared" si="1211"/>
        <v>9.9181064167598018E-5</v>
      </c>
      <c r="AW830" s="13">
        <f t="shared" si="1212"/>
        <v>1.5390637983558449E-6</v>
      </c>
      <c r="AX830" s="13">
        <f t="shared" si="1213"/>
        <v>3.9862206153328467E-3</v>
      </c>
      <c r="AY830" s="13">
        <f t="shared" si="1214"/>
        <v>3.2203219748551575E-3</v>
      </c>
      <c r="AZ830" s="13">
        <f t="shared" si="1215"/>
        <v>1.300790224937048E-3</v>
      </c>
      <c r="BA830" s="13">
        <f t="shared" si="1216"/>
        <v>3.502869635404248E-4</v>
      </c>
      <c r="BB830" s="13">
        <f t="shared" si="1217"/>
        <v>7.0746009506822484E-5</v>
      </c>
      <c r="BC830" s="13">
        <f t="shared" si="1218"/>
        <v>1.1430623190889759E-5</v>
      </c>
      <c r="BD830" s="13">
        <f t="shared" si="1219"/>
        <v>2.6810315262236976E-5</v>
      </c>
      <c r="BE830" s="13">
        <f t="shared" si="1220"/>
        <v>4.9852061327815252E-5</v>
      </c>
      <c r="BF830" s="13">
        <f t="shared" si="1221"/>
        <v>4.6348354995525967E-5</v>
      </c>
      <c r="BG830" s="13">
        <f t="shared" si="1222"/>
        <v>2.8727264277204021E-5</v>
      </c>
      <c r="BH830" s="13">
        <f t="shared" si="1223"/>
        <v>1.3354126261848741E-5</v>
      </c>
      <c r="BI830" s="13">
        <f t="shared" si="1224"/>
        <v>4.9662282212904152E-6</v>
      </c>
      <c r="BJ830" s="14">
        <f t="shared" si="1225"/>
        <v>0.61953903405914956</v>
      </c>
      <c r="BK830" s="14">
        <f t="shared" si="1226"/>
        <v>0.22333160772605046</v>
      </c>
      <c r="BL830" s="14">
        <f t="shared" si="1227"/>
        <v>0.15115745275964809</v>
      </c>
      <c r="BM830" s="14">
        <f t="shared" si="1228"/>
        <v>0.49524262814621256</v>
      </c>
      <c r="BN830" s="14">
        <f t="shared" si="1229"/>
        <v>0.50166864231138009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1.2417</v>
      </c>
      <c r="F831" s="10">
        <f>VLOOKUP(B831,home!$B$2:$E$405,3,FALSE)</f>
        <v>0.34510000000000002</v>
      </c>
      <c r="G831" s="10">
        <f>VLOOKUP(C831,away!$B$2:$E$405,4,FALSE)</f>
        <v>1.0066999999999999</v>
      </c>
      <c r="H831" s="10">
        <f>VLOOKUP(A831,away!$A$2:$E$405,3,FALSE)</f>
        <v>0.875</v>
      </c>
      <c r="I831" s="10">
        <f>VLOOKUP(C831,away!$B$2:$E$405,3,FALSE)</f>
        <v>0.85709999999999997</v>
      </c>
      <c r="J831" s="10">
        <f>VLOOKUP(B831,home!$B$2:$E$405,4,FALSE)</f>
        <v>0.81630000000000003</v>
      </c>
      <c r="K831" s="12">
        <f t="shared" si="1174"/>
        <v>0.43138169148900002</v>
      </c>
      <c r="L831" s="12">
        <f t="shared" si="1175"/>
        <v>0.61219438874999998</v>
      </c>
      <c r="M831" s="13">
        <f t="shared" si="1176"/>
        <v>0.3521929570146799</v>
      </c>
      <c r="N831" s="13">
        <f t="shared" si="1177"/>
        <v>0.15192959352750526</v>
      </c>
      <c r="O831" s="13">
        <f t="shared" si="1178"/>
        <v>0.21561055204165694</v>
      </c>
      <c r="P831" s="13">
        <f t="shared" si="1179"/>
        <v>9.3010444642607021E-2</v>
      </c>
      <c r="Q831" s="13">
        <f t="shared" si="1180"/>
        <v>3.2769822521565718E-2</v>
      </c>
      <c r="R831" s="13">
        <f t="shared" si="1181"/>
        <v>6.5997785057596112E-2</v>
      </c>
      <c r="S831" s="13">
        <f t="shared" si="1182"/>
        <v>6.1407693143157339E-3</v>
      </c>
      <c r="T831" s="13">
        <f t="shared" si="1183"/>
        <v>2.0061501468035908E-2</v>
      </c>
      <c r="U831" s="13">
        <f t="shared" si="1184"/>
        <v>2.8470236152673255E-2</v>
      </c>
      <c r="V831" s="13">
        <f t="shared" si="1185"/>
        <v>1.8019026628455628E-4</v>
      </c>
      <c r="W831" s="13">
        <f t="shared" si="1186"/>
        <v>4.7121004897157847E-3</v>
      </c>
      <c r="X831" s="13">
        <f t="shared" si="1187"/>
        <v>2.88472147903013E-3</v>
      </c>
      <c r="Y831" s="13">
        <f t="shared" si="1188"/>
        <v>8.8300515128442311E-4</v>
      </c>
      <c r="Z831" s="13">
        <f t="shared" si="1189"/>
        <v>1.3467824560729648E-2</v>
      </c>
      <c r="AA831" s="13">
        <f t="shared" si="1190"/>
        <v>5.8097729396846534E-3</v>
      </c>
      <c r="AB831" s="13">
        <f t="shared" si="1191"/>
        <v>1.2531148389440928E-3</v>
      </c>
      <c r="AC831" s="13">
        <f t="shared" si="1192"/>
        <v>2.9741467804780962E-6</v>
      </c>
      <c r="AD831" s="13">
        <f t="shared" si="1193"/>
        <v>5.0817846992993489E-4</v>
      </c>
      <c r="AE831" s="13">
        <f t="shared" si="1194"/>
        <v>3.1110400777466669E-4</v>
      </c>
      <c r="AF831" s="13">
        <f t="shared" si="1195"/>
        <v>9.5228063938643649E-5</v>
      </c>
      <c r="AG831" s="13">
        <f t="shared" si="1196"/>
        <v>1.9432695464921291E-5</v>
      </c>
      <c r="AH831" s="13">
        <f t="shared" si="1197"/>
        <v>2.0612316561870307E-3</v>
      </c>
      <c r="AI831" s="13">
        <f t="shared" si="1198"/>
        <v>8.89177598396634E-4</v>
      </c>
      <c r="AJ831" s="13">
        <f t="shared" si="1199"/>
        <v>1.9178746821523336E-4</v>
      </c>
      <c r="AK831" s="13">
        <f t="shared" si="1200"/>
        <v>2.7577867481693409E-5</v>
      </c>
      <c r="AL831" s="13">
        <f t="shared" si="1201"/>
        <v>3.1417631610744089E-8</v>
      </c>
      <c r="AM831" s="13">
        <f t="shared" si="1202"/>
        <v>4.3843777587333451E-5</v>
      </c>
      <c r="AN831" s="13">
        <f t="shared" si="1203"/>
        <v>2.6840914620568546E-5</v>
      </c>
      <c r="AO831" s="13">
        <f t="shared" si="1204"/>
        <v>8.2159286598149493E-6</v>
      </c>
      <c r="AP831" s="13">
        <f t="shared" si="1205"/>
        <v>1.6765818079696735E-6</v>
      </c>
      <c r="AQ831" s="13">
        <f t="shared" si="1206"/>
        <v>2.5659849377984099E-7</v>
      </c>
      <c r="AR831" s="13">
        <f t="shared" si="1207"/>
        <v>2.5237489076631388E-4</v>
      </c>
      <c r="AS831" s="13">
        <f t="shared" si="1208"/>
        <v>1.0886990726812409E-4</v>
      </c>
      <c r="AT831" s="13">
        <f t="shared" si="1209"/>
        <v>2.3482242374786972E-5</v>
      </c>
      <c r="AU831" s="13">
        <f t="shared" si="1210"/>
        <v>3.3766031451967601E-6</v>
      </c>
      <c r="AV831" s="13">
        <f t="shared" si="1211"/>
        <v>3.6415119406551379E-7</v>
      </c>
      <c r="AW831" s="13">
        <f t="shared" si="1212"/>
        <v>2.304740300524092E-10</v>
      </c>
      <c r="AX831" s="13">
        <f t="shared" si="1213"/>
        <v>3.1522338228152363E-6</v>
      </c>
      <c r="AY831" s="13">
        <f t="shared" si="1214"/>
        <v>1.929779858355449E-6</v>
      </c>
      <c r="AZ831" s="13">
        <f t="shared" si="1215"/>
        <v>5.9070020040398771E-7</v>
      </c>
      <c r="BA831" s="13">
        <f t="shared" si="1216"/>
        <v>1.2054111604027397E-7</v>
      </c>
      <c r="BB831" s="13">
        <f t="shared" si="1217"/>
        <v>1.8448648713379581E-8</v>
      </c>
      <c r="BC831" s="13">
        <f t="shared" si="1218"/>
        <v>2.2588318444701776E-9</v>
      </c>
      <c r="BD831" s="13">
        <f t="shared" si="1219"/>
        <v>2.575041533142192E-5</v>
      </c>
      <c r="BE831" s="13">
        <f t="shared" si="1220"/>
        <v>1.1108257722213067E-5</v>
      </c>
      <c r="BF831" s="13">
        <f t="shared" si="1221"/>
        <v>2.3959495028520093E-6</v>
      </c>
      <c r="BG831" s="13">
        <f t="shared" si="1222"/>
        <v>3.4452291642084293E-7</v>
      </c>
      <c r="BH831" s="13">
        <f t="shared" si="1223"/>
        <v>3.7155219610586629E-8</v>
      </c>
      <c r="BI831" s="13">
        <f t="shared" si="1224"/>
        <v>3.2056162966520253E-9</v>
      </c>
      <c r="BJ831" s="14">
        <f t="shared" si="1225"/>
        <v>0.21426133563789304</v>
      </c>
      <c r="BK831" s="14">
        <f t="shared" si="1226"/>
        <v>0.45152929658215762</v>
      </c>
      <c r="BL831" s="14">
        <f t="shared" si="1227"/>
        <v>0.32073934292189293</v>
      </c>
      <c r="BM831" s="14">
        <f t="shared" si="1228"/>
        <v>8.8484715347678031E-2</v>
      </c>
      <c r="BN831" s="14">
        <f t="shared" si="1229"/>
        <v>0.91151115480561085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1.2417</v>
      </c>
      <c r="F832" s="10">
        <f>VLOOKUP(B832,home!$B$2:$E$405,3,FALSE)</f>
        <v>0.4602</v>
      </c>
      <c r="G832" s="10">
        <f>VLOOKUP(C832,away!$B$2:$E$405,4,FALSE)</f>
        <v>0.4602</v>
      </c>
      <c r="H832" s="10">
        <f>VLOOKUP(A832,away!$A$2:$E$405,3,FALSE)</f>
        <v>0.875</v>
      </c>
      <c r="I832" s="10">
        <f>VLOOKUP(C832,away!$B$2:$E$405,3,FALSE)</f>
        <v>1.3061</v>
      </c>
      <c r="J832" s="10">
        <f>VLOOKUP(B832,home!$B$2:$E$405,4,FALSE)</f>
        <v>0.97960000000000003</v>
      </c>
      <c r="K832" s="12">
        <f t="shared" si="1174"/>
        <v>0.26297224246799999</v>
      </c>
      <c r="L832" s="12">
        <f t="shared" si="1175"/>
        <v>1.1195236150000001</v>
      </c>
      <c r="M832" s="13">
        <f t="shared" si="1176"/>
        <v>0.25095143177752555</v>
      </c>
      <c r="N832" s="13">
        <f t="shared" si="1177"/>
        <v>6.5993260765091197E-2</v>
      </c>
      <c r="O832" s="13">
        <f t="shared" si="1178"/>
        <v>0.28094605409300127</v>
      </c>
      <c r="P832" s="13">
        <f t="shared" si="1179"/>
        <v>7.3881013857372557E-2</v>
      </c>
      <c r="Q832" s="13">
        <f t="shared" si="1180"/>
        <v>8.6771978855857551E-3</v>
      </c>
      <c r="R832" s="13">
        <f t="shared" si="1181"/>
        <v>0.15726287104909123</v>
      </c>
      <c r="S832" s="13">
        <f t="shared" si="1182"/>
        <v>5.4377097691081164E-3</v>
      </c>
      <c r="T832" s="13">
        <f t="shared" si="1183"/>
        <v>9.7143279449413214E-3</v>
      </c>
      <c r="U832" s="13">
        <f t="shared" si="1184"/>
        <v>4.1355769856735426E-2</v>
      </c>
      <c r="V832" s="13">
        <f t="shared" si="1185"/>
        <v>1.7787572499951672E-4</v>
      </c>
      <c r="W832" s="13">
        <f t="shared" si="1186"/>
        <v>7.6062072877035802E-4</v>
      </c>
      <c r="X832" s="13">
        <f t="shared" si="1187"/>
        <v>8.5153286791692573E-4</v>
      </c>
      <c r="Y832" s="13">
        <f t="shared" si="1188"/>
        <v>4.7665557729083724E-4</v>
      </c>
      <c r="Z832" s="13">
        <f t="shared" si="1189"/>
        <v>5.8686499300719168E-2</v>
      </c>
      <c r="AA832" s="13">
        <f t="shared" si="1190"/>
        <v>1.5432920323706831E-2</v>
      </c>
      <c r="AB832" s="13">
        <f t="shared" si="1191"/>
        <v>2.0292148326775785E-3</v>
      </c>
      <c r="AC832" s="13">
        <f t="shared" si="1192"/>
        <v>3.272953757051548E-6</v>
      </c>
      <c r="AD832" s="13">
        <f t="shared" si="1193"/>
        <v>5.0005534678096346E-5</v>
      </c>
      <c r="AE832" s="13">
        <f t="shared" si="1194"/>
        <v>5.5982376952830278E-5</v>
      </c>
      <c r="AF832" s="13">
        <f t="shared" si="1195"/>
        <v>3.1336796511262633E-5</v>
      </c>
      <c r="AG832" s="13">
        <f t="shared" si="1196"/>
        <v>1.1694094570936047E-5</v>
      </c>
      <c r="AH832" s="13">
        <f t="shared" si="1197"/>
        <v>1.642523046220902E-2</v>
      </c>
      <c r="AI832" s="13">
        <f t="shared" si="1198"/>
        <v>4.3193796877008086E-3</v>
      </c>
      <c r="AJ832" s="13">
        <f t="shared" si="1199"/>
        <v>5.6793848127270554E-4</v>
      </c>
      <c r="AK832" s="13">
        <f t="shared" si="1200"/>
        <v>4.9784018668051191E-5</v>
      </c>
      <c r="AL832" s="13">
        <f t="shared" si="1201"/>
        <v>3.8542779400220323E-8</v>
      </c>
      <c r="AM832" s="13">
        <f t="shared" si="1202"/>
        <v>2.6300135180220681E-6</v>
      </c>
      <c r="AN832" s="13">
        <f t="shared" si="1203"/>
        <v>2.9443622411949335E-6</v>
      </c>
      <c r="AO832" s="13">
        <f t="shared" si="1204"/>
        <v>1.6481415300660275E-6</v>
      </c>
      <c r="AP832" s="13">
        <f t="shared" si="1205"/>
        <v>6.150444545903836E-7</v>
      </c>
      <c r="AQ832" s="13">
        <f t="shared" si="1206"/>
        <v>1.7213919779718236E-7</v>
      </c>
      <c r="AR832" s="13">
        <f t="shared" si="1207"/>
        <v>3.6776866768520725E-3</v>
      </c>
      <c r="AS832" s="13">
        <f t="shared" si="1208"/>
        <v>9.6712951250647612E-4</v>
      </c>
      <c r="AT832" s="13">
        <f t="shared" si="1209"/>
        <v>1.2716410833040582E-4</v>
      </c>
      <c r="AU832" s="13">
        <f t="shared" si="1210"/>
        <v>1.1146876909696832E-5</v>
      </c>
      <c r="AV832" s="13">
        <f t="shared" si="1211"/>
        <v>7.3282980436443615E-7</v>
      </c>
      <c r="AW832" s="13">
        <f t="shared" si="1212"/>
        <v>3.1519817719303824E-10</v>
      </c>
      <c r="AX832" s="13">
        <f t="shared" si="1213"/>
        <v>1.1527009209256939E-7</v>
      </c>
      <c r="AY832" s="13">
        <f t="shared" si="1214"/>
        <v>1.2904759020085618E-7</v>
      </c>
      <c r="AZ832" s="13">
        <f t="shared" si="1215"/>
        <v>7.2235912344350575E-8</v>
      </c>
      <c r="BA832" s="13">
        <f t="shared" si="1216"/>
        <v>2.6956603240190169E-8</v>
      </c>
      <c r="BB832" s="13">
        <f t="shared" si="1217"/>
        <v>7.5446384768946002E-9</v>
      </c>
      <c r="BC832" s="13">
        <f t="shared" si="1218"/>
        <v>1.6892801883042274E-9</v>
      </c>
      <c r="BD832" s="13">
        <f t="shared" si="1219"/>
        <v>6.8620951388446148E-4</v>
      </c>
      <c r="BE832" s="13">
        <f t="shared" si="1220"/>
        <v>1.8045405466907298E-4</v>
      </c>
      <c r="BF832" s="13">
        <f t="shared" si="1221"/>
        <v>2.3727203709384588E-5</v>
      </c>
      <c r="BG832" s="13">
        <f t="shared" si="1222"/>
        <v>2.079865322317304E-6</v>
      </c>
      <c r="BH832" s="13">
        <f t="shared" si="1223"/>
        <v>1.3673671196030272E-7</v>
      </c>
      <c r="BI832" s="13">
        <f t="shared" si="1224"/>
        <v>7.1915919543803645E-9</v>
      </c>
      <c r="BJ832" s="14">
        <f t="shared" si="1225"/>
        <v>8.6630977017367744E-2</v>
      </c>
      <c r="BK832" s="14">
        <f t="shared" si="1226"/>
        <v>0.33045147167313244</v>
      </c>
      <c r="BL832" s="14">
        <f t="shared" si="1227"/>
        <v>0.52406563737535505</v>
      </c>
      <c r="BM832" s="14">
        <f t="shared" si="1228"/>
        <v>0.16212262720651474</v>
      </c>
      <c r="BN832" s="14">
        <f t="shared" si="1229"/>
        <v>0.83771182942766753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</v>
      </c>
      <c r="F833" s="10">
        <f>VLOOKUP(B833,home!$B$2:$E$405,3,FALSE)</f>
        <v>1.2222</v>
      </c>
      <c r="G833" s="10">
        <f>VLOOKUP(C833,away!$B$2:$E$405,4,FALSE)</f>
        <v>0.91669999999999996</v>
      </c>
      <c r="H833" s="10">
        <f>VLOOKUP(A833,away!$A$2:$E$405,3,FALSE)</f>
        <v>1.1161000000000001</v>
      </c>
      <c r="I833" s="10">
        <f>VLOOKUP(C833,away!$B$2:$E$405,3,FALSE)</f>
        <v>0.89600000000000002</v>
      </c>
      <c r="J833" s="10">
        <f>VLOOKUP(B833,home!$B$2:$E$405,4,FALSE)</f>
        <v>0.89600000000000002</v>
      </c>
      <c r="K833" s="12">
        <f t="shared" si="1174"/>
        <v>1.6805861099999999</v>
      </c>
      <c r="L833" s="12">
        <f t="shared" si="1175"/>
        <v>0.89602293760000007</v>
      </c>
      <c r="M833" s="13">
        <f t="shared" si="1176"/>
        <v>7.6031386202377121E-2</v>
      </c>
      <c r="N833" s="13">
        <f t="shared" si="1177"/>
        <v>0.12777729157576059</v>
      </c>
      <c r="O833" s="13">
        <f t="shared" si="1178"/>
        <v>6.8125866014854056E-2</v>
      </c>
      <c r="P833" s="13">
        <f t="shared" si="1179"/>
        <v>0.11449138415628475</v>
      </c>
      <c r="Q833" s="13">
        <f t="shared" si="1180"/>
        <v>0.10737037069782167</v>
      </c>
      <c r="R833" s="13">
        <f t="shared" si="1181"/>
        <v>3.052116929658677E-2</v>
      </c>
      <c r="S833" s="13">
        <f t="shared" si="1182"/>
        <v>4.3101532474795742E-2</v>
      </c>
      <c r="T833" s="13">
        <f t="shared" si="1183"/>
        <v>9.6206314963863129E-2</v>
      </c>
      <c r="U833" s="13">
        <f t="shared" si="1184"/>
        <v>5.1293453180802188E-2</v>
      </c>
      <c r="V833" s="13">
        <f t="shared" si="1185"/>
        <v>7.2115745860258651E-3</v>
      </c>
      <c r="W833" s="13">
        <f t="shared" si="1186"/>
        <v>6.0148384540103371E-2</v>
      </c>
      <c r="X833" s="13">
        <f t="shared" si="1187"/>
        <v>5.3894332207517853E-2</v>
      </c>
      <c r="Y833" s="13">
        <f t="shared" si="1188"/>
        <v>2.414527893228522E-2</v>
      </c>
      <c r="Z833" s="13">
        <f t="shared" si="1189"/>
        <v>9.1158892573715358E-3</v>
      </c>
      <c r="AA833" s="13">
        <f t="shared" si="1190"/>
        <v>1.5320036866236814E-2</v>
      </c>
      <c r="AB833" s="13">
        <f t="shared" si="1191"/>
        <v>1.2873320581042761E-2</v>
      </c>
      <c r="AC833" s="13">
        <f t="shared" si="1192"/>
        <v>6.7871901127012182E-4</v>
      </c>
      <c r="AD833" s="13">
        <f t="shared" si="1193"/>
        <v>2.5271134899259095E-2</v>
      </c>
      <c r="AE833" s="13">
        <f t="shared" si="1194"/>
        <v>2.2643516528920014E-2</v>
      </c>
      <c r="AF833" s="13">
        <f t="shared" si="1195"/>
        <v>1.0144555098918534E-2</v>
      </c>
      <c r="AG833" s="13">
        <f t="shared" si="1196"/>
        <v>3.0299180201260149E-3</v>
      </c>
      <c r="AH833" s="13">
        <f t="shared" si="1197"/>
        <v>2.0420114678065811E-3</v>
      </c>
      <c r="AI833" s="13">
        <f t="shared" si="1198"/>
        <v>3.4317761092564516E-3</v>
      </c>
      <c r="AJ833" s="13">
        <f t="shared" si="1199"/>
        <v>2.8836976309231182E-3</v>
      </c>
      <c r="AK833" s="13">
        <f t="shared" si="1200"/>
        <v>1.6154340613230998E-3</v>
      </c>
      <c r="AL833" s="13">
        <f t="shared" si="1201"/>
        <v>4.0881789973768397E-5</v>
      </c>
      <c r="AM833" s="13">
        <f t="shared" si="1202"/>
        <v>8.4940636591262202E-3</v>
      </c>
      <c r="AN833" s="13">
        <f t="shared" si="1203"/>
        <v>7.6108758720116803E-3</v>
      </c>
      <c r="AO833" s="13">
        <f t="shared" si="1204"/>
        <v>3.4097596782744341E-3</v>
      </c>
      <c r="AP833" s="13">
        <f t="shared" si="1205"/>
        <v>1.0184076278124965E-3</v>
      </c>
      <c r="AQ833" s="13">
        <f t="shared" si="1206"/>
        <v>2.2812914858670011E-4</v>
      </c>
      <c r="AR833" s="13">
        <f t="shared" si="1207"/>
        <v>3.6593782279938824E-4</v>
      </c>
      <c r="AS833" s="13">
        <f t="shared" si="1208"/>
        <v>6.1499002212029306E-4</v>
      </c>
      <c r="AT833" s="13">
        <f t="shared" si="1209"/>
        <v>5.1677184448197877E-4</v>
      </c>
      <c r="AU833" s="13">
        <f t="shared" si="1210"/>
        <v>2.8949319462516455E-4</v>
      </c>
      <c r="AV833" s="13">
        <f t="shared" si="1211"/>
        <v>1.2162956045664446E-4</v>
      </c>
      <c r="AW833" s="13">
        <f t="shared" si="1212"/>
        <v>1.7100440557332667E-6</v>
      </c>
      <c r="AX833" s="13">
        <f t="shared" si="1213"/>
        <v>2.3791675671638842E-3</v>
      </c>
      <c r="AY833" s="13">
        <f t="shared" si="1214"/>
        <v>2.1317887125728288E-3</v>
      </c>
      <c r="AZ833" s="13">
        <f t="shared" si="1215"/>
        <v>9.5506579229101421E-4</v>
      </c>
      <c r="BA833" s="13">
        <f t="shared" si="1216"/>
        <v>2.8525361893662202E-4</v>
      </c>
      <c r="BB833" s="13">
        <f t="shared" si="1217"/>
        <v>6.3898446400155749E-5</v>
      </c>
      <c r="BC833" s="13">
        <f t="shared" si="1218"/>
        <v>1.1450894730308744E-5</v>
      </c>
      <c r="BD833" s="13">
        <f t="shared" si="1219"/>
        <v>5.4648113827276011E-5</v>
      </c>
      <c r="BE833" s="13">
        <f t="shared" si="1220"/>
        <v>9.184086103581898E-5</v>
      </c>
      <c r="BF833" s="13">
        <f t="shared" si="1221"/>
        <v>7.7173237693618817E-5</v>
      </c>
      <c r="BG833" s="13">
        <f t="shared" si="1222"/>
        <v>4.3232090443874743E-5</v>
      </c>
      <c r="BH833" s="13">
        <f t="shared" si="1223"/>
        <v>1.8163812676559892E-5</v>
      </c>
      <c r="BI833" s="13">
        <f t="shared" si="1224"/>
        <v>6.1051702577736973E-6</v>
      </c>
      <c r="BJ833" s="14">
        <f t="shared" si="1225"/>
        <v>0.5572189584824816</v>
      </c>
      <c r="BK833" s="14">
        <f t="shared" si="1226"/>
        <v>0.24368726693330023</v>
      </c>
      <c r="BL833" s="14">
        <f t="shared" si="1227"/>
        <v>0.19030675093925023</v>
      </c>
      <c r="BM833" s="14">
        <f t="shared" si="1228"/>
        <v>0.4738813190002017</v>
      </c>
      <c r="BN833" s="14">
        <f t="shared" si="1229"/>
        <v>0.52431746794368495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</v>
      </c>
      <c r="F834" s="10">
        <f>VLOOKUP(B834,home!$B$2:$E$405,3,FALSE)</f>
        <v>2</v>
      </c>
      <c r="G834" s="10">
        <f>VLOOKUP(C834,away!$B$2:$E$405,4,FALSE)</f>
        <v>1.1429</v>
      </c>
      <c r="H834" s="10">
        <f>VLOOKUP(A834,away!$A$2:$E$405,3,FALSE)</f>
        <v>1.1161000000000001</v>
      </c>
      <c r="I834" s="10">
        <f>VLOOKUP(C834,away!$B$2:$E$405,3,FALSE)</f>
        <v>0.76800000000000002</v>
      </c>
      <c r="J834" s="10">
        <f>VLOOKUP(B834,home!$B$2:$E$405,4,FALSE)</f>
        <v>1.024</v>
      </c>
      <c r="K834" s="12">
        <f t="shared" si="1174"/>
        <v>3.4287000000000001</v>
      </c>
      <c r="L834" s="12">
        <f t="shared" si="1175"/>
        <v>0.87773675520000005</v>
      </c>
      <c r="M834" s="13">
        <f t="shared" si="1176"/>
        <v>1.3481502002330434E-2</v>
      </c>
      <c r="N834" s="13">
        <f t="shared" si="1177"/>
        <v>4.6224025915390363E-2</v>
      </c>
      <c r="O834" s="13">
        <f t="shared" si="1178"/>
        <v>1.1833209822747819E-2</v>
      </c>
      <c r="P834" s="13">
        <f t="shared" si="1179"/>
        <v>4.0572526519255449E-2</v>
      </c>
      <c r="Q834" s="13">
        <f t="shared" si="1180"/>
        <v>7.9244158828049499E-2</v>
      </c>
      <c r="R834" s="13">
        <f t="shared" si="1181"/>
        <v>5.1932215967097177E-3</v>
      </c>
      <c r="S834" s="13">
        <f t="shared" si="1182"/>
        <v>3.0525714194737614E-2</v>
      </c>
      <c r="T834" s="13">
        <f t="shared" si="1183"/>
        <v>6.9555510838285609E-2</v>
      </c>
      <c r="U834" s="13">
        <f t="shared" si="1184"/>
        <v>1.7805998888638611E-2</v>
      </c>
      <c r="V834" s="13">
        <f t="shared" si="1185"/>
        <v>1.0207446127714804E-2</v>
      </c>
      <c r="W834" s="13">
        <f t="shared" si="1186"/>
        <v>9.0568149124577751E-2</v>
      </c>
      <c r="X834" s="13">
        <f t="shared" si="1187"/>
        <v>7.9494993337076603E-2</v>
      </c>
      <c r="Y834" s="13">
        <f t="shared" si="1188"/>
        <v>3.4887838753165618E-2</v>
      </c>
      <c r="Z834" s="13">
        <f t="shared" si="1189"/>
        <v>1.5194271577768507E-3</v>
      </c>
      <c r="AA834" s="13">
        <f t="shared" si="1190"/>
        <v>5.2096598958694881E-3</v>
      </c>
      <c r="AB834" s="13">
        <f t="shared" si="1191"/>
        <v>8.9311804424838607E-3</v>
      </c>
      <c r="AC834" s="13">
        <f t="shared" si="1192"/>
        <v>1.9199542762324945E-3</v>
      </c>
      <c r="AD834" s="13">
        <f t="shared" si="1193"/>
        <v>7.7632753225859927E-2</v>
      </c>
      <c r="AE834" s="13">
        <f t="shared" si="1194"/>
        <v>6.8141120913708636E-2</v>
      </c>
      <c r="AF834" s="13">
        <f t="shared" si="1195"/>
        <v>2.9904983183244731E-2</v>
      </c>
      <c r="AG834" s="13">
        <f t="shared" si="1196"/>
        <v>8.7495676345239349E-3</v>
      </c>
      <c r="AH834" s="13">
        <f t="shared" si="1197"/>
        <v>3.3341426580745279E-4</v>
      </c>
      <c r="AI834" s="13">
        <f t="shared" si="1198"/>
        <v>1.1431774931740136E-3</v>
      </c>
      <c r="AJ834" s="13">
        <f t="shared" si="1199"/>
        <v>1.959806335422871E-3</v>
      </c>
      <c r="AK834" s="13">
        <f t="shared" si="1200"/>
        <v>2.239862660754799E-3</v>
      </c>
      <c r="AL834" s="13">
        <f t="shared" si="1201"/>
        <v>2.3112378954432628E-4</v>
      </c>
      <c r="AM834" s="13">
        <f t="shared" si="1202"/>
        <v>5.3235884197101194E-2</v>
      </c>
      <c r="AN834" s="13">
        <f t="shared" si="1203"/>
        <v>4.6727092255366566E-2</v>
      </c>
      <c r="AO834" s="13">
        <f t="shared" si="1204"/>
        <v>2.0507043168078245E-2</v>
      </c>
      <c r="AP834" s="13">
        <f t="shared" si="1205"/>
        <v>5.9999285096984439E-3</v>
      </c>
      <c r="AQ834" s="13">
        <f t="shared" si="1206"/>
        <v>1.3165894453836709E-3</v>
      </c>
      <c r="AR834" s="13">
        <f t="shared" si="1207"/>
        <v>5.8529991161444811E-5</v>
      </c>
      <c r="AS834" s="13">
        <f t="shared" si="1208"/>
        <v>2.0068178069524583E-4</v>
      </c>
      <c r="AT834" s="13">
        <f t="shared" si="1209"/>
        <v>3.4403881073489487E-4</v>
      </c>
      <c r="AU834" s="13">
        <f t="shared" si="1210"/>
        <v>3.9320195678891126E-4</v>
      </c>
      <c r="AV834" s="13">
        <f t="shared" si="1211"/>
        <v>3.3704288731053496E-4</v>
      </c>
      <c r="AW834" s="13">
        <f t="shared" si="1212"/>
        <v>1.9321281195557636E-5</v>
      </c>
      <c r="AX834" s="13">
        <f t="shared" si="1213"/>
        <v>3.0421646024433476E-2</v>
      </c>
      <c r="AY834" s="13">
        <f t="shared" si="1214"/>
        <v>2.6702196869329221E-2</v>
      </c>
      <c r="AZ834" s="13">
        <f t="shared" si="1215"/>
        <v>1.1718749818398311E-2</v>
      </c>
      <c r="BA834" s="13">
        <f t="shared" si="1216"/>
        <v>3.4286591468671757E-3</v>
      </c>
      <c r="BB834" s="13">
        <f t="shared" si="1217"/>
        <v>7.5236503856449866E-4</v>
      </c>
      <c r="BC834" s="13">
        <f t="shared" si="1218"/>
        <v>1.3207568953510525E-4</v>
      </c>
      <c r="BD834" s="13">
        <f t="shared" si="1219"/>
        <v>8.562320753988537E-6</v>
      </c>
      <c r="BE834" s="13">
        <f t="shared" si="1220"/>
        <v>2.9357629169200501E-5</v>
      </c>
      <c r="BF834" s="13">
        <f t="shared" si="1221"/>
        <v>5.0329251566218898E-5</v>
      </c>
      <c r="BG834" s="13">
        <f t="shared" si="1222"/>
        <v>5.7521301615031575E-5</v>
      </c>
      <c r="BH834" s="13">
        <f t="shared" si="1223"/>
        <v>4.9305821711864685E-5</v>
      </c>
      <c r="BI834" s="13">
        <f t="shared" si="1224"/>
        <v>3.381097418069409E-5</v>
      </c>
      <c r="BJ834" s="14">
        <f t="shared" si="1225"/>
        <v>0.78534533191663847</v>
      </c>
      <c r="BK834" s="14">
        <f t="shared" si="1226"/>
        <v>0.12364046377914435</v>
      </c>
      <c r="BL834" s="14">
        <f t="shared" si="1227"/>
        <v>5.6211914127296654E-2</v>
      </c>
      <c r="BM834" s="14">
        <f t="shared" si="1228"/>
        <v>0.74348561670823954</v>
      </c>
      <c r="BN834" s="14">
        <f t="shared" si="1229"/>
        <v>0.19654864468448327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</v>
      </c>
      <c r="F835" s="10">
        <f>VLOOKUP(B835,home!$B$2:$E$405,3,FALSE)</f>
        <v>1</v>
      </c>
      <c r="G835" s="10">
        <f>VLOOKUP(C835,away!$B$2:$E$405,4,FALSE)</f>
        <v>1.5238</v>
      </c>
      <c r="H835" s="10">
        <f>VLOOKUP(A835,away!$A$2:$E$405,3,FALSE)</f>
        <v>1.1161000000000001</v>
      </c>
      <c r="I835" s="10">
        <f>VLOOKUP(C835,away!$B$2:$E$405,3,FALSE)</f>
        <v>0.64</v>
      </c>
      <c r="J835" s="10">
        <f>VLOOKUP(B835,home!$B$2:$E$405,4,FALSE)</f>
        <v>1.008</v>
      </c>
      <c r="K835" s="12">
        <f t="shared" si="1174"/>
        <v>2.2857000000000003</v>
      </c>
      <c r="L835" s="12">
        <f t="shared" si="1175"/>
        <v>0.72001843200000004</v>
      </c>
      <c r="M835" s="13">
        <f t="shared" si="1176"/>
        <v>4.9503176883611839E-2</v>
      </c>
      <c r="N835" s="13">
        <f t="shared" si="1177"/>
        <v>0.1131494114028716</v>
      </c>
      <c r="O835" s="13">
        <f t="shared" si="1178"/>
        <v>3.5643199798756846E-2</v>
      </c>
      <c r="P835" s="13">
        <f t="shared" si="1179"/>
        <v>8.1469661780018535E-2</v>
      </c>
      <c r="Q835" s="13">
        <f t="shared" si="1180"/>
        <v>0.12931280482177185</v>
      </c>
      <c r="R835" s="13">
        <f t="shared" si="1181"/>
        <v>1.2831880415281809E-2</v>
      </c>
      <c r="S835" s="13">
        <f t="shared" si="1182"/>
        <v>3.3519595147174848E-2</v>
      </c>
      <c r="T835" s="13">
        <f t="shared" si="1183"/>
        <v>9.3107602965294217E-2</v>
      </c>
      <c r="U835" s="13">
        <f t="shared" si="1184"/>
        <v>2.9329829065209638E-2</v>
      </c>
      <c r="V835" s="13">
        <f t="shared" si="1185"/>
        <v>6.1294159992645141E-3</v>
      </c>
      <c r="W835" s="13">
        <f t="shared" si="1186"/>
        <v>9.8523425993707975E-2</v>
      </c>
      <c r="X835" s="13">
        <f t="shared" si="1187"/>
        <v>7.0938682699257655E-2</v>
      </c>
      <c r="Y835" s="13">
        <f t="shared" si="1188"/>
        <v>2.5538579542632514E-2</v>
      </c>
      <c r="Z835" s="13">
        <f t="shared" si="1189"/>
        <v>3.0797301387409061E-3</v>
      </c>
      <c r="AA835" s="13">
        <f t="shared" si="1190"/>
        <v>7.0393391781200902E-3</v>
      </c>
      <c r="AB835" s="13">
        <f t="shared" si="1191"/>
        <v>8.0449087797145481E-3</v>
      </c>
      <c r="AC835" s="13">
        <f t="shared" si="1192"/>
        <v>6.3046641625543484E-4</v>
      </c>
      <c r="AD835" s="13">
        <f t="shared" si="1193"/>
        <v>5.6298748698454595E-2</v>
      </c>
      <c r="AE835" s="13">
        <f t="shared" si="1194"/>
        <v>4.0536136761423314E-2</v>
      </c>
      <c r="AF835" s="13">
        <f t="shared" si="1195"/>
        <v>1.4593382815148789E-2</v>
      </c>
      <c r="AG835" s="13">
        <f t="shared" si="1196"/>
        <v>3.5025015373797257E-3</v>
      </c>
      <c r="AH835" s="13">
        <f t="shared" si="1197"/>
        <v>5.5436561636984234E-4</v>
      </c>
      <c r="AI835" s="13">
        <f t="shared" si="1198"/>
        <v>1.267113489336549E-3</v>
      </c>
      <c r="AJ835" s="13">
        <f t="shared" si="1199"/>
        <v>1.4481206512882755E-3</v>
      </c>
      <c r="AK835" s="13">
        <f t="shared" si="1200"/>
        <v>1.103323124216537E-3</v>
      </c>
      <c r="AL835" s="13">
        <f t="shared" si="1201"/>
        <v>4.1503506586458938E-5</v>
      </c>
      <c r="AM835" s="13">
        <f t="shared" si="1202"/>
        <v>2.5736409980011525E-2</v>
      </c>
      <c r="AN835" s="13">
        <f t="shared" si="1203"/>
        <v>1.8530689559117047E-2</v>
      </c>
      <c r="AO835" s="13">
        <f t="shared" si="1204"/>
        <v>6.6712190201171145E-3</v>
      </c>
      <c r="AP835" s="13">
        <f t="shared" si="1205"/>
        <v>1.6011335527977672E-3</v>
      </c>
      <c r="AQ835" s="13">
        <f t="shared" si="1206"/>
        <v>2.8821141752700935E-4</v>
      </c>
      <c r="AR835" s="13">
        <f t="shared" si="1207"/>
        <v>7.983069237066552E-5</v>
      </c>
      <c r="AS835" s="13">
        <f t="shared" si="1208"/>
        <v>1.8246901355163021E-4</v>
      </c>
      <c r="AT835" s="13">
        <f t="shared" si="1209"/>
        <v>2.0853471213748065E-4</v>
      </c>
      <c r="AU835" s="13">
        <f t="shared" si="1210"/>
        <v>1.5888259717754651E-4</v>
      </c>
      <c r="AV835" s="13">
        <f t="shared" si="1211"/>
        <v>9.0789488092179535E-5</v>
      </c>
      <c r="AW835" s="13">
        <f t="shared" si="1212"/>
        <v>1.8973398707506671E-6</v>
      </c>
      <c r="AX835" s="13">
        <f t="shared" si="1213"/>
        <v>9.8042853818853977E-3</v>
      </c>
      <c r="AY835" s="13">
        <f t="shared" si="1214"/>
        <v>7.0592661875456446E-3</v>
      </c>
      <c r="AZ835" s="13">
        <f t="shared" si="1215"/>
        <v>2.5414008857136167E-3</v>
      </c>
      <c r="BA835" s="13">
        <f t="shared" si="1216"/>
        <v>6.0995182693830989E-4</v>
      </c>
      <c r="BB835" s="13">
        <f t="shared" si="1217"/>
        <v>1.0979413950691431E-4</v>
      </c>
      <c r="BC835" s="13">
        <f t="shared" si="1218"/>
        <v>1.5810760834111543E-5</v>
      </c>
      <c r="BD835" s="13">
        <f t="shared" si="1219"/>
        <v>9.5799283243668214E-6</v>
      </c>
      <c r="BE835" s="13">
        <f t="shared" si="1220"/>
        <v>2.1896842171005247E-5</v>
      </c>
      <c r="BF835" s="13">
        <f t="shared" si="1221"/>
        <v>2.5024806075133358E-5</v>
      </c>
      <c r="BG835" s="13">
        <f t="shared" si="1222"/>
        <v>1.9066399748644102E-5</v>
      </c>
      <c r="BH835" s="13">
        <f t="shared" si="1223"/>
        <v>1.0895017476368959E-5</v>
      </c>
      <c r="BI835" s="13">
        <f t="shared" si="1224"/>
        <v>4.9805482891473043E-6</v>
      </c>
      <c r="BJ835" s="14">
        <f t="shared" si="1225"/>
        <v>0.71846944994993678</v>
      </c>
      <c r="BK835" s="14">
        <f t="shared" si="1226"/>
        <v>0.17835308592045729</v>
      </c>
      <c r="BL835" s="14">
        <f t="shared" si="1227"/>
        <v>9.8074030163708331E-2</v>
      </c>
      <c r="BM835" s="14">
        <f t="shared" si="1228"/>
        <v>0.56900879222285605</v>
      </c>
      <c r="BN835" s="14">
        <f t="shared" si="1229"/>
        <v>0.42191013510231246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1.5278</v>
      </c>
      <c r="F836" s="10">
        <f>VLOOKUP(B836,home!$B$2:$E$405,3,FALSE)</f>
        <v>1.4601</v>
      </c>
      <c r="G836" s="10">
        <f>VLOOKUP(C836,away!$B$2:$E$405,4,FALSE)</f>
        <v>0.93510000000000004</v>
      </c>
      <c r="H836" s="10">
        <f>VLOOKUP(A836,away!$A$2:$E$405,3,FALSE)</f>
        <v>1.0787</v>
      </c>
      <c r="I836" s="10">
        <f>VLOOKUP(C836,away!$B$2:$E$405,3,FALSE)</f>
        <v>1.0595000000000001</v>
      </c>
      <c r="J836" s="10">
        <f>VLOOKUP(B836,home!$B$2:$E$405,4,FALSE)</f>
        <v>0.99839999999999995</v>
      </c>
      <c r="K836" s="12">
        <f t="shared" si="1174"/>
        <v>2.0859657033780001</v>
      </c>
      <c r="L836" s="12">
        <f t="shared" si="1175"/>
        <v>1.14105403776</v>
      </c>
      <c r="M836" s="13">
        <f t="shared" si="1176"/>
        <v>3.9675566223091673E-2</v>
      </c>
      <c r="N836" s="13">
        <f t="shared" si="1177"/>
        <v>8.2761870403471841E-2</v>
      </c>
      <c r="O836" s="13">
        <f t="shared" si="1178"/>
        <v>4.527196503927302E-2</v>
      </c>
      <c r="P836" s="13">
        <f t="shared" si="1179"/>
        <v>9.4435766396451376E-2</v>
      </c>
      <c r="Q836" s="13">
        <f t="shared" si="1180"/>
        <v>8.6319211604528545E-2</v>
      </c>
      <c r="R836" s="13">
        <f t="shared" si="1181"/>
        <v>2.5828879252696023E-2</v>
      </c>
      <c r="S836" s="13">
        <f t="shared" si="1182"/>
        <v>5.6193993078381625E-2</v>
      </c>
      <c r="T836" s="13">
        <f t="shared" si="1183"/>
        <v>9.8494884937607136E-2</v>
      </c>
      <c r="U836" s="13">
        <f t="shared" si="1184"/>
        <v>5.3878156277815496E-2</v>
      </c>
      <c r="V836" s="13">
        <f t="shared" si="1185"/>
        <v>1.4861435466617447E-2</v>
      </c>
      <c r="W836" s="13">
        <f t="shared" si="1186"/>
        <v>6.0019638316558273E-2</v>
      </c>
      <c r="X836" s="13">
        <f t="shared" si="1187"/>
        <v>6.8485650646003621E-2</v>
      </c>
      <c r="Y836" s="13">
        <f t="shared" si="1188"/>
        <v>3.90729140991216E-2</v>
      </c>
      <c r="Z836" s="13">
        <f t="shared" si="1189"/>
        <v>9.8240489873680972E-3</v>
      </c>
      <c r="AA836" s="13">
        <f t="shared" si="1190"/>
        <v>2.0492629255955224E-2</v>
      </c>
      <c r="AB836" s="13">
        <f t="shared" si="1191"/>
        <v>2.1373460899981617E-2</v>
      </c>
      <c r="AC836" s="13">
        <f t="shared" si="1192"/>
        <v>2.2108239113557315E-3</v>
      </c>
      <c r="AD836" s="13">
        <f t="shared" si="1193"/>
        <v>3.1299726764373155E-2</v>
      </c>
      <c r="AE836" s="13">
        <f t="shared" si="1194"/>
        <v>3.5714679605272734E-2</v>
      </c>
      <c r="AF836" s="13">
        <f t="shared" si="1195"/>
        <v>2.0376189685450592E-2</v>
      </c>
      <c r="AG836" s="13">
        <f t="shared" si="1196"/>
        <v>7.7501111715823547E-3</v>
      </c>
      <c r="AH836" s="13">
        <f t="shared" si="1197"/>
        <v>2.8024426910471007E-3</v>
      </c>
      <c r="AI836" s="13">
        <f t="shared" si="1198"/>
        <v>5.8457993392066008E-3</v>
      </c>
      <c r="AJ836" s="13">
        <f t="shared" si="1199"/>
        <v>6.097068465207375E-3</v>
      </c>
      <c r="AK836" s="13">
        <f t="shared" si="1200"/>
        <v>4.2394252365233753E-3</v>
      </c>
      <c r="AL836" s="13">
        <f t="shared" si="1201"/>
        <v>2.1048808655939542E-4</v>
      </c>
      <c r="AM836" s="13">
        <f t="shared" si="1202"/>
        <v>1.3058031311116962E-2</v>
      </c>
      <c r="AN836" s="13">
        <f t="shared" si="1203"/>
        <v>1.4899919352746517E-2</v>
      </c>
      <c r="AO836" s="13">
        <f t="shared" si="1204"/>
        <v>8.50080656987489E-3</v>
      </c>
      <c r="AP836" s="13">
        <f t="shared" si="1205"/>
        <v>3.2332932202574936E-3</v>
      </c>
      <c r="AQ836" s="13">
        <f t="shared" si="1206"/>
        <v>9.2234057105921121E-4</v>
      </c>
      <c r="AR836" s="13">
        <f t="shared" si="1207"/>
        <v>6.3954770964205884E-4</v>
      </c>
      <c r="AS836" s="13">
        <f t="shared" si="1208"/>
        <v>1.3340745879872862E-3</v>
      </c>
      <c r="AT836" s="13">
        <f t="shared" si="1209"/>
        <v>1.3914169181448081E-3</v>
      </c>
      <c r="AU836" s="13">
        <f t="shared" si="1210"/>
        <v>9.67482656783328E-4</v>
      </c>
      <c r="AV836" s="13">
        <f t="shared" si="1211"/>
        <v>5.0453391016576268E-4</v>
      </c>
      <c r="AW836" s="13">
        <f t="shared" si="1212"/>
        <v>1.3916768250171197E-5</v>
      </c>
      <c r="AX836" s="13">
        <f t="shared" si="1213"/>
        <v>4.5397675781043475E-3</v>
      </c>
      <c r="AY836" s="13">
        <f t="shared" si="1214"/>
        <v>5.1801201254879012E-3</v>
      </c>
      <c r="AZ836" s="13">
        <f t="shared" si="1215"/>
        <v>2.9553984926349044E-3</v>
      </c>
      <c r="BA836" s="13">
        <f t="shared" si="1216"/>
        <v>1.1240897944036253E-3</v>
      </c>
      <c r="BB836" s="13">
        <f t="shared" si="1217"/>
        <v>3.2066179967726611E-4</v>
      </c>
      <c r="BC836" s="13">
        <f t="shared" si="1218"/>
        <v>7.3178488255426537E-5</v>
      </c>
      <c r="BD836" s="13">
        <f t="shared" si="1219"/>
        <v>1.2162641607120522E-4</v>
      </c>
      <c r="BE836" s="13">
        <f t="shared" si="1220"/>
        <v>2.5370853254931688E-4</v>
      </c>
      <c r="BF836" s="13">
        <f t="shared" si="1221"/>
        <v>2.6461364877611808E-4</v>
      </c>
      <c r="BG836" s="13">
        <f t="shared" si="1222"/>
        <v>1.8399166533089809E-4</v>
      </c>
      <c r="BH836" s="13">
        <f t="shared" si="1223"/>
        <v>9.5950075896914107E-5</v>
      </c>
      <c r="BI836" s="13">
        <f t="shared" si="1224"/>
        <v>4.0029713511495749E-5</v>
      </c>
      <c r="BJ836" s="14">
        <f t="shared" si="1225"/>
        <v>0.58510248453758806</v>
      </c>
      <c r="BK836" s="14">
        <f t="shared" si="1226"/>
        <v>0.21276819328794519</v>
      </c>
      <c r="BL836" s="14">
        <f t="shared" si="1227"/>
        <v>0.19162680229256504</v>
      </c>
      <c r="BM836" s="14">
        <f t="shared" si="1228"/>
        <v>0.61986206682871636</v>
      </c>
      <c r="BN836" s="14">
        <f t="shared" si="1229"/>
        <v>0.37429325891951248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1.5278</v>
      </c>
      <c r="F837" s="10">
        <f>VLOOKUP(B837,home!$B$2:$E$405,3,FALSE)</f>
        <v>0.75519999999999998</v>
      </c>
      <c r="G837" s="10">
        <f>VLOOKUP(C837,away!$B$2:$E$405,4,FALSE)</f>
        <v>1.4961</v>
      </c>
      <c r="H837" s="10">
        <f>VLOOKUP(A837,away!$A$2:$E$405,3,FALSE)</f>
        <v>1.0787</v>
      </c>
      <c r="I837" s="10">
        <f>VLOOKUP(C837,away!$B$2:$E$405,3,FALSE)</f>
        <v>0.39729999999999999</v>
      </c>
      <c r="J837" s="10">
        <f>VLOOKUP(B837,home!$B$2:$E$405,4,FALSE)</f>
        <v>1.141</v>
      </c>
      <c r="K837" s="12">
        <f t="shared" si="1174"/>
        <v>1.7261920412159999</v>
      </c>
      <c r="L837" s="12">
        <f t="shared" si="1175"/>
        <v>0.48899552890999998</v>
      </c>
      <c r="M837" s="13">
        <f t="shared" si="1176"/>
        <v>0.10913304223007268</v>
      </c>
      <c r="N837" s="13">
        <f t="shared" si="1177"/>
        <v>0.1883845889312411</v>
      </c>
      <c r="O837" s="13">
        <f t="shared" si="1178"/>
        <v>5.3365569706851759E-2</v>
      </c>
      <c r="P837" s="13">
        <f t="shared" si="1179"/>
        <v>9.2119221702925178E-2</v>
      </c>
      <c r="Q837" s="13">
        <f t="shared" si="1180"/>
        <v>0.16259398905042807</v>
      </c>
      <c r="R837" s="13">
        <f t="shared" si="1181"/>
        <v>1.304776249219272E-2</v>
      </c>
      <c r="S837" s="13">
        <f t="shared" si="1182"/>
        <v>1.943946314000557E-2</v>
      </c>
      <c r="T837" s="13">
        <f t="shared" si="1183"/>
        <v>7.9507733673300829E-2</v>
      </c>
      <c r="U837" s="13">
        <f t="shared" si="1184"/>
        <v>2.2522943769699714E-2</v>
      </c>
      <c r="V837" s="13">
        <f t="shared" si="1185"/>
        <v>1.8232060593067331E-3</v>
      </c>
      <c r="W837" s="13">
        <f t="shared" si="1186"/>
        <v>9.3556149949470119E-2</v>
      </c>
      <c r="X837" s="13">
        <f t="shared" si="1187"/>
        <v>4.5748539027324411E-2</v>
      </c>
      <c r="Y837" s="13">
        <f t="shared" si="1188"/>
        <v>1.1185415519263135E-2</v>
      </c>
      <c r="Z837" s="13">
        <f t="shared" si="1189"/>
        <v>2.1267658403206131E-3</v>
      </c>
      <c r="AA837" s="13">
        <f t="shared" si="1190"/>
        <v>3.6712062670915006E-3</v>
      </c>
      <c r="AB837" s="13">
        <f t="shared" si="1191"/>
        <v>3.1686035199578245E-3</v>
      </c>
      <c r="AC837" s="13">
        <f t="shared" si="1192"/>
        <v>9.6185536339053331E-5</v>
      </c>
      <c r="AD837" s="13">
        <f t="shared" si="1193"/>
        <v>4.0373970362396525E-2</v>
      </c>
      <c r="AE837" s="13">
        <f t="shared" si="1194"/>
        <v>1.9742690991556754E-2</v>
      </c>
      <c r="AF837" s="13">
        <f t="shared" si="1195"/>
        <v>4.8270438117614918E-3</v>
      </c>
      <c r="AG837" s="13">
        <f t="shared" si="1196"/>
        <v>7.8680094726801776E-4</v>
      </c>
      <c r="AH837" s="13">
        <f t="shared" si="1197"/>
        <v>2.5999474673882468E-4</v>
      </c>
      <c r="AI837" s="13">
        <f t="shared" si="1198"/>
        <v>4.4880086257852869E-4</v>
      </c>
      <c r="AJ837" s="13">
        <f t="shared" si="1199"/>
        <v>3.8735823853696598E-4</v>
      </c>
      <c r="AK837" s="13">
        <f t="shared" si="1200"/>
        <v>2.2288490282065316E-4</v>
      </c>
      <c r="AL837" s="13">
        <f t="shared" si="1201"/>
        <v>3.2476091807107728E-6</v>
      </c>
      <c r="AM837" s="13">
        <f t="shared" si="1202"/>
        <v>1.3938645262371895E-2</v>
      </c>
      <c r="AN837" s="13">
        <f t="shared" si="1203"/>
        <v>6.8159352123624102E-3</v>
      </c>
      <c r="AO837" s="13">
        <f t="shared" si="1204"/>
        <v>1.6664809220927244E-3</v>
      </c>
      <c r="AP837" s="13">
        <f t="shared" si="1205"/>
        <v>2.716339066390521E-4</v>
      </c>
      <c r="AQ837" s="13">
        <f t="shared" si="1206"/>
        <v>3.3206941461713202E-5</v>
      </c>
      <c r="AR837" s="13">
        <f t="shared" si="1207"/>
        <v>2.5427253739074625E-5</v>
      </c>
      <c r="AS837" s="13">
        <f t="shared" si="1208"/>
        <v>4.3892323034370398E-5</v>
      </c>
      <c r="AT837" s="13">
        <f t="shared" si="1209"/>
        <v>3.788328934620594E-5</v>
      </c>
      <c r="AU837" s="13">
        <f t="shared" si="1210"/>
        <v>2.1797944188167858E-5</v>
      </c>
      <c r="AV837" s="13">
        <f t="shared" si="1211"/>
        <v>9.4068594431214857E-6</v>
      </c>
      <c r="AW837" s="13">
        <f t="shared" si="1212"/>
        <v>7.6147431308773753E-8</v>
      </c>
      <c r="AX837" s="13">
        <f t="shared" si="1213"/>
        <v>4.0101297528732458E-3</v>
      </c>
      <c r="AY837" s="13">
        <f t="shared" si="1214"/>
        <v>1.9609355195039802E-3</v>
      </c>
      <c r="AZ837" s="13">
        <f t="shared" si="1215"/>
        <v>4.7944435075912708E-4</v>
      </c>
      <c r="BA837" s="13">
        <f t="shared" si="1216"/>
        <v>7.8148714627456967E-5</v>
      </c>
      <c r="BB837" s="13">
        <f t="shared" si="1217"/>
        <v>9.5535930107224922E-6</v>
      </c>
      <c r="BC837" s="13">
        <f t="shared" si="1218"/>
        <v>9.3433285345382527E-7</v>
      </c>
      <c r="BD837" s="13">
        <f t="shared" si="1219"/>
        <v>2.0723022318112604E-6</v>
      </c>
      <c r="BE837" s="13">
        <f t="shared" si="1220"/>
        <v>3.5771916195467522E-6</v>
      </c>
      <c r="BF837" s="13">
        <f t="shared" si="1221"/>
        <v>3.0874598517830886E-6</v>
      </c>
      <c r="BG837" s="13">
        <f t="shared" si="1222"/>
        <v>1.7765162079072992E-6</v>
      </c>
      <c r="BH837" s="13">
        <f t="shared" si="1223"/>
        <v>7.6665203479520265E-7</v>
      </c>
      <c r="BI837" s="13">
        <f t="shared" si="1224"/>
        <v>2.6467772816910587E-7</v>
      </c>
      <c r="BJ837" s="14">
        <f t="shared" si="1225"/>
        <v>0.67597197077256621</v>
      </c>
      <c r="BK837" s="14">
        <f t="shared" si="1226"/>
        <v>0.22457530179733393</v>
      </c>
      <c r="BL837" s="14">
        <f t="shared" si="1227"/>
        <v>9.7245076975893435E-2</v>
      </c>
      <c r="BM837" s="14">
        <f t="shared" si="1228"/>
        <v>0.37931408190032995</v>
      </c>
      <c r="BN837" s="14">
        <f t="shared" si="1229"/>
        <v>0.61864417411371153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1.8438000000000001</v>
      </c>
      <c r="F838" s="10">
        <f>VLOOKUP(B838,home!$B$2:$E$405,3,FALSE)</f>
        <v>0.77480000000000004</v>
      </c>
      <c r="G838" s="10">
        <f>VLOOKUP(C838,away!$B$2:$E$405,4,FALSE)</f>
        <v>0.72309999999999997</v>
      </c>
      <c r="H838" s="10">
        <f>VLOOKUP(A838,away!$A$2:$E$405,3,FALSE)</f>
        <v>1.5311999999999999</v>
      </c>
      <c r="I838" s="10">
        <f>VLOOKUP(C838,away!$B$2:$E$405,3,FALSE)</f>
        <v>0.76190000000000002</v>
      </c>
      <c r="J838" s="10">
        <f>VLOOKUP(B838,home!$B$2:$E$405,4,FALSE)</f>
        <v>1.2129000000000001</v>
      </c>
      <c r="K838" s="12">
        <f t="shared" si="1174"/>
        <v>1.0330034791440001</v>
      </c>
      <c r="L838" s="12">
        <f t="shared" si="1175"/>
        <v>1.4149949505120001</v>
      </c>
      <c r="M838" s="13">
        <f t="shared" si="1176"/>
        <v>8.6466482156672742E-2</v>
      </c>
      <c r="N838" s="13">
        <f t="shared" si="1177"/>
        <v>8.9320176897185549E-2</v>
      </c>
      <c r="O838" s="13">
        <f t="shared" si="1178"/>
        <v>0.12234963564022791</v>
      </c>
      <c r="P838" s="13">
        <f t="shared" si="1179"/>
        <v>0.12638759928835619</v>
      </c>
      <c r="Q838" s="13">
        <f t="shared" si="1180"/>
        <v>4.6134026746275099E-2</v>
      </c>
      <c r="R838" s="13">
        <f t="shared" si="1181"/>
        <v>8.656205831395275E-2</v>
      </c>
      <c r="S838" s="13">
        <f t="shared" si="1182"/>
        <v>4.6185021222820047E-2</v>
      </c>
      <c r="T838" s="13">
        <f t="shared" si="1183"/>
        <v>6.5279414892764828E-2</v>
      </c>
      <c r="U838" s="13">
        <f t="shared" si="1184"/>
        <v>8.9418907400179007E-2</v>
      </c>
      <c r="V838" s="13">
        <f t="shared" si="1185"/>
        <v>7.5009334507950103E-3</v>
      </c>
      <c r="W838" s="13">
        <f t="shared" si="1186"/>
        <v>1.5885536711941515E-2</v>
      </c>
      <c r="X838" s="13">
        <f t="shared" si="1187"/>
        <v>2.2477954233570248E-2</v>
      </c>
      <c r="Y838" s="13">
        <f t="shared" si="1188"/>
        <v>1.5903095869170866E-2</v>
      </c>
      <c r="Z838" s="13">
        <f t="shared" si="1189"/>
        <v>4.082829180672283E-2</v>
      </c>
      <c r="AA838" s="13">
        <f t="shared" si="1190"/>
        <v>4.217576748385115E-2</v>
      </c>
      <c r="AB838" s="13">
        <f t="shared" si="1191"/>
        <v>2.1783857273193312E-2</v>
      </c>
      <c r="AC838" s="13">
        <f t="shared" si="1192"/>
        <v>6.8525467009136482E-4</v>
      </c>
      <c r="AD838" s="13">
        <f t="shared" si="1193"/>
        <v>4.1024536728763309E-3</v>
      </c>
      <c r="AE838" s="13">
        <f t="shared" si="1194"/>
        <v>5.8049512318294168E-3</v>
      </c>
      <c r="AF838" s="13">
        <f t="shared" si="1195"/>
        <v>4.1069883405035193E-3</v>
      </c>
      <c r="AG838" s="13">
        <f t="shared" si="1196"/>
        <v>1.9371225878747136E-3</v>
      </c>
      <c r="AH838" s="13">
        <f t="shared" si="1197"/>
        <v>1.4442956686135825E-2</v>
      </c>
      <c r="AI838" s="13">
        <f t="shared" si="1198"/>
        <v>1.4919624505904405E-2</v>
      </c>
      <c r="AJ838" s="13">
        <f t="shared" si="1199"/>
        <v>7.7060120110606653E-3</v>
      </c>
      <c r="AK838" s="13">
        <f t="shared" si="1200"/>
        <v>2.6534457392503744E-3</v>
      </c>
      <c r="AL838" s="13">
        <f t="shared" si="1201"/>
        <v>4.0065324964674077E-5</v>
      </c>
      <c r="AM838" s="13">
        <f t="shared" si="1202"/>
        <v>8.4756978342166668E-4</v>
      </c>
      <c r="AN838" s="13">
        <f t="shared" si="1203"/>
        <v>1.199306963748208E-3</v>
      </c>
      <c r="AO838" s="13">
        <f t="shared" si="1204"/>
        <v>8.4850664890879623E-4</v>
      </c>
      <c r="AP838" s="13">
        <f t="shared" si="1205"/>
        <v>4.0021087456060185E-4</v>
      </c>
      <c r="AQ838" s="13">
        <f t="shared" si="1206"/>
        <v>1.4157409166081086E-4</v>
      </c>
      <c r="AR838" s="13">
        <f t="shared" si="1207"/>
        <v>4.0873421562691442E-3</v>
      </c>
      <c r="AS838" s="13">
        <f t="shared" si="1208"/>
        <v>4.2222386678779644E-3</v>
      </c>
      <c r="AT838" s="13">
        <f t="shared" si="1209"/>
        <v>2.1807936168471327E-3</v>
      </c>
      <c r="AU838" s="13">
        <f t="shared" si="1210"/>
        <v>7.5092246449937213E-4</v>
      </c>
      <c r="AV838" s="13">
        <f t="shared" si="1211"/>
        <v>1.9392637959880953E-4</v>
      </c>
      <c r="AW838" s="13">
        <f t="shared" si="1212"/>
        <v>1.6267575952525753E-6</v>
      </c>
      <c r="AX838" s="13">
        <f t="shared" si="1213"/>
        <v>1.4592375584865133E-4</v>
      </c>
      <c r="AY838" s="13">
        <f t="shared" si="1214"/>
        <v>2.0648137768558759E-4</v>
      </c>
      <c r="AZ838" s="13">
        <f t="shared" si="1215"/>
        <v>1.4608505339993379E-4</v>
      </c>
      <c r="BA838" s="13">
        <f t="shared" si="1216"/>
        <v>6.8903204302060757E-5</v>
      </c>
      <c r="BB838" s="13">
        <f t="shared" si="1217"/>
        <v>2.4374421540378186E-5</v>
      </c>
      <c r="BC838" s="13">
        <f t="shared" si="1218"/>
        <v>6.8979366802572114E-6</v>
      </c>
      <c r="BD838" s="13">
        <f t="shared" si="1219"/>
        <v>9.6392808535594363E-4</v>
      </c>
      <c r="BE838" s="13">
        <f t="shared" si="1220"/>
        <v>9.9574106581730437E-4</v>
      </c>
      <c r="BF838" s="13">
        <f t="shared" si="1221"/>
        <v>5.1430199265791506E-4</v>
      </c>
      <c r="BG838" s="13">
        <f t="shared" si="1222"/>
        <v>1.7709191591543948E-4</v>
      </c>
      <c r="BH838" s="13">
        <f t="shared" si="1223"/>
        <v>4.5734141317231415E-5</v>
      </c>
      <c r="BI838" s="13">
        <f t="shared" si="1224"/>
        <v>9.448705419272688E-6</v>
      </c>
      <c r="BJ838" s="14">
        <f t="shared" si="1225"/>
        <v>0.27498755529574886</v>
      </c>
      <c r="BK838" s="14">
        <f t="shared" si="1226"/>
        <v>0.26747183749138559</v>
      </c>
      <c r="BL838" s="14">
        <f t="shared" si="1227"/>
        <v>0.41615373424533092</v>
      </c>
      <c r="BM838" s="14">
        <f t="shared" si="1228"/>
        <v>0.44201658517642761</v>
      </c>
      <c r="BN838" s="14">
        <f t="shared" si="1229"/>
        <v>0.55721997904267018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1.8438000000000001</v>
      </c>
      <c r="F839" s="10">
        <f>VLOOKUP(B839,home!$B$2:$E$405,3,FALSE)</f>
        <v>1.0847</v>
      </c>
      <c r="G839" s="10">
        <f>VLOOKUP(C839,away!$B$2:$E$405,4,FALSE)</f>
        <v>1.1621999999999999</v>
      </c>
      <c r="H839" s="10">
        <f>VLOOKUP(A839,away!$A$2:$E$405,3,FALSE)</f>
        <v>1.5311999999999999</v>
      </c>
      <c r="I839" s="10">
        <f>VLOOKUP(C839,away!$B$2:$E$405,3,FALSE)</f>
        <v>1.3062</v>
      </c>
      <c r="J839" s="10">
        <f>VLOOKUP(B839,home!$B$2:$E$405,4,FALSE)</f>
        <v>0.52249999999999996</v>
      </c>
      <c r="K839" s="12">
        <f t="shared" si="1174"/>
        <v>2.3243649712920003</v>
      </c>
      <c r="L839" s="12">
        <f t="shared" si="1175"/>
        <v>1.0450279223999999</v>
      </c>
      <c r="M839" s="13">
        <f t="shared" si="1176"/>
        <v>3.4410521848149564E-2</v>
      </c>
      <c r="N839" s="13">
        <f t="shared" si="1177"/>
        <v>7.9982611627716901E-2</v>
      </c>
      <c r="O839" s="13">
        <f t="shared" si="1178"/>
        <v>3.5959956155671539E-2</v>
      </c>
      <c r="P839" s="13">
        <f t="shared" si="1179"/>
        <v>8.3584062457439073E-2</v>
      </c>
      <c r="Q839" s="13">
        <f t="shared" si="1180"/>
        <v>9.2954390389958716E-2</v>
      </c>
      <c r="R839" s="13">
        <f t="shared" si="1181"/>
        <v>1.8789579135478254E-2</v>
      </c>
      <c r="S839" s="13">
        <f t="shared" si="1182"/>
        <v>5.0756971426639132E-2</v>
      </c>
      <c r="T839" s="13">
        <f t="shared" si="1183"/>
        <v>9.7139933467177073E-2</v>
      </c>
      <c r="U839" s="13">
        <f t="shared" si="1184"/>
        <v>4.3673839567824682E-2</v>
      </c>
      <c r="V839" s="13">
        <f t="shared" si="1185"/>
        <v>1.36988909270778E-2</v>
      </c>
      <c r="W839" s="13">
        <f t="shared" si="1186"/>
        <v>7.2019976316740592E-2</v>
      </c>
      <c r="X839" s="13">
        <f t="shared" si="1187"/>
        <v>7.5262886221580616E-2</v>
      </c>
      <c r="Y839" s="13">
        <f t="shared" si="1188"/>
        <v>3.9325908810982982E-2</v>
      </c>
      <c r="Z839" s="13">
        <f t="shared" si="1189"/>
        <v>6.5452116155730773E-3</v>
      </c>
      <c r="AA839" s="13">
        <f t="shared" si="1190"/>
        <v>1.5213460608931582E-2</v>
      </c>
      <c r="AB839" s="13">
        <f t="shared" si="1191"/>
        <v>1.7680817465765618E-2</v>
      </c>
      <c r="AC839" s="13">
        <f t="shared" si="1192"/>
        <v>2.079685393720805E-3</v>
      </c>
      <c r="AD839" s="13">
        <f t="shared" si="1193"/>
        <v>4.1850177545977835E-2</v>
      </c>
      <c r="AE839" s="13">
        <f t="shared" si="1194"/>
        <v>4.3734604092944343E-2</v>
      </c>
      <c r="AF839" s="13">
        <f t="shared" si="1195"/>
        <v>2.2851941226118073E-2</v>
      </c>
      <c r="AG839" s="13">
        <f t="shared" si="1196"/>
        <v>7.960305554112361E-3</v>
      </c>
      <c r="AH839" s="13">
        <f t="shared" si="1197"/>
        <v>1.7099822240726698E-3</v>
      </c>
      <c r="AI839" s="13">
        <f t="shared" si="1198"/>
        <v>3.9746227831665018E-3</v>
      </c>
      <c r="AJ839" s="13">
        <f t="shared" si="1199"/>
        <v>4.6192369856456689E-3</v>
      </c>
      <c r="AK839" s="13">
        <f t="shared" si="1200"/>
        <v>3.5789308811770802E-3</v>
      </c>
      <c r="AL839" s="13">
        <f t="shared" si="1201"/>
        <v>2.0206442042079191E-4</v>
      </c>
      <c r="AM839" s="13">
        <f t="shared" si="1202"/>
        <v>1.9455017346044365E-2</v>
      </c>
      <c r="AN839" s="13">
        <f t="shared" si="1203"/>
        <v>2.0331036357392702E-2</v>
      </c>
      <c r="AO839" s="13">
        <f t="shared" si="1204"/>
        <v>1.0623250342402477E-2</v>
      </c>
      <c r="AP839" s="13">
        <f t="shared" si="1205"/>
        <v>3.7005310781519835E-3</v>
      </c>
      <c r="AQ839" s="13">
        <f t="shared" si="1206"/>
        <v>9.6678957609444972E-4</v>
      </c>
      <c r="AR839" s="13">
        <f t="shared" si="1207"/>
        <v>3.5739583419271869E-4</v>
      </c>
      <c r="AS839" s="13">
        <f t="shared" si="1208"/>
        <v>8.3071835788323903E-4</v>
      </c>
      <c r="AT839" s="13">
        <f t="shared" si="1209"/>
        <v>9.6544632603650651E-4</v>
      </c>
      <c r="AU839" s="13">
        <f t="shared" si="1210"/>
        <v>7.4801654063393714E-4</v>
      </c>
      <c r="AV839" s="13">
        <f t="shared" si="1211"/>
        <v>4.3466586124913574E-4</v>
      </c>
      <c r="AW839" s="13">
        <f t="shared" si="1212"/>
        <v>1.363388307943271E-5</v>
      </c>
      <c r="AX839" s="13">
        <f t="shared" si="1213"/>
        <v>7.5367601391706316E-3</v>
      </c>
      <c r="AY839" s="13">
        <f t="shared" si="1214"/>
        <v>7.8761247898646181E-3</v>
      </c>
      <c r="AZ839" s="13">
        <f t="shared" si="1215"/>
        <v>4.1153851628576788E-3</v>
      </c>
      <c r="BA839" s="13">
        <f t="shared" si="1216"/>
        <v>1.433564135538982E-3</v>
      </c>
      <c r="BB839" s="13">
        <f t="shared" si="1217"/>
        <v>3.7452863754736348E-4</v>
      </c>
      <c r="BC839" s="13">
        <f t="shared" si="1218"/>
        <v>7.8278576795084783E-5</v>
      </c>
      <c r="BD839" s="13">
        <f t="shared" si="1219"/>
        <v>6.2248104346805249E-5</v>
      </c>
      <c r="BE839" s="13">
        <f t="shared" si="1220"/>
        <v>1.4468731327304342E-4</v>
      </c>
      <c r="BF839" s="13">
        <f t="shared" si="1221"/>
        <v>1.6815306138110713E-4</v>
      </c>
      <c r="BG839" s="13">
        <f t="shared" si="1222"/>
        <v>1.30283028563253E-4</v>
      </c>
      <c r="BH839" s="13">
        <f t="shared" si="1223"/>
        <v>7.5706326986565127E-5</v>
      </c>
      <c r="BI839" s="13">
        <f t="shared" si="1224"/>
        <v>3.519382691055003E-5</v>
      </c>
      <c r="BJ839" s="14">
        <f t="shared" si="1225"/>
        <v>0.64957400139516996</v>
      </c>
      <c r="BK839" s="14">
        <f t="shared" si="1226"/>
        <v>0.19260832126331179</v>
      </c>
      <c r="BL839" s="14">
        <f t="shared" si="1227"/>
        <v>0.14915294038919047</v>
      </c>
      <c r="BM839" s="14">
        <f t="shared" si="1228"/>
        <v>0.64433686214204611</v>
      </c>
      <c r="BN839" s="14">
        <f t="shared" si="1229"/>
        <v>0.34568112161441406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1.6362000000000001</v>
      </c>
      <c r="F840" s="10">
        <f>VLOOKUP(B840,home!$B$2:$E$405,3,FALSE)</f>
        <v>0.89880000000000004</v>
      </c>
      <c r="G840" s="10">
        <f>VLOOKUP(C840,away!$B$2:$E$405,4,FALSE)</f>
        <v>1.0785</v>
      </c>
      <c r="H840" s="10">
        <f>VLOOKUP(A840,away!$A$2:$E$405,3,FALSE)</f>
        <v>1.1547000000000001</v>
      </c>
      <c r="I840" s="10">
        <f>VLOOKUP(C840,away!$B$2:$E$405,3,FALSE)</f>
        <v>1.0698000000000001</v>
      </c>
      <c r="J840" s="10">
        <f>VLOOKUP(B840,home!$B$2:$E$405,4,FALSE)</f>
        <v>0.71319999999999995</v>
      </c>
      <c r="K840" s="12">
        <f t="shared" si="1174"/>
        <v>1.58605995996</v>
      </c>
      <c r="L840" s="12">
        <f t="shared" si="1175"/>
        <v>0.88101457639199998</v>
      </c>
      <c r="M840" s="13">
        <f t="shared" si="1176"/>
        <v>8.4832671237851001E-2</v>
      </c>
      <c r="N840" s="13">
        <f t="shared" si="1177"/>
        <v>0.13454970314680578</v>
      </c>
      <c r="O840" s="13">
        <f t="shared" si="1178"/>
        <v>7.4738819914817109E-2</v>
      </c>
      <c r="P840" s="13">
        <f t="shared" si="1179"/>
        <v>0.11854024972155246</v>
      </c>
      <c r="Q840" s="13">
        <f t="shared" si="1180"/>
        <v>0.10670194839282637</v>
      </c>
      <c r="R840" s="13">
        <f t="shared" si="1181"/>
        <v>3.2922994883645286E-2</v>
      </c>
      <c r="S840" s="13">
        <f t="shared" si="1182"/>
        <v>4.1410315739822928E-2</v>
      </c>
      <c r="T840" s="13">
        <f t="shared" si="1183"/>
        <v>9.4005971863506968E-2</v>
      </c>
      <c r="U840" s="13">
        <f t="shared" si="1184"/>
        <v>5.2217843946917718E-2</v>
      </c>
      <c r="V840" s="13">
        <f t="shared" si="1185"/>
        <v>6.4293745652725977E-3</v>
      </c>
      <c r="W840" s="13">
        <f t="shared" si="1186"/>
        <v>5.6411895998526709E-2</v>
      </c>
      <c r="X840" s="13">
        <f t="shared" si="1187"/>
        <v>4.9699702656611569E-2</v>
      </c>
      <c r="Y840" s="13">
        <f t="shared" si="1188"/>
        <v>2.18930812414115E-2</v>
      </c>
      <c r="Z840" s="13">
        <f t="shared" si="1189"/>
        <v>9.6685461303235767E-3</v>
      </c>
      <c r="AA840" s="13">
        <f t="shared" si="1190"/>
        <v>1.5334893888332424E-2</v>
      </c>
      <c r="AB840" s="13">
        <f t="shared" si="1191"/>
        <v>1.2161030593259689E-2</v>
      </c>
      <c r="AC840" s="13">
        <f t="shared" si="1192"/>
        <v>5.6150217201102702E-4</v>
      </c>
      <c r="AD840" s="13">
        <f t="shared" si="1193"/>
        <v>2.2368162377172741E-2</v>
      </c>
      <c r="AE840" s="13">
        <f t="shared" si="1194"/>
        <v>1.9706677101392317E-2</v>
      </c>
      <c r="AF840" s="13">
        <f t="shared" si="1195"/>
        <v>8.6809348892885382E-3</v>
      </c>
      <c r="AG840" s="13">
        <f t="shared" si="1196"/>
        <v>2.549343391391025E-3</v>
      </c>
      <c r="AH840" s="13">
        <f t="shared" si="1197"/>
        <v>2.129532518333384E-3</v>
      </c>
      <c r="AI840" s="13">
        <f t="shared" si="1198"/>
        <v>3.3775662607613646E-3</v>
      </c>
      <c r="AJ840" s="13">
        <f t="shared" si="1199"/>
        <v>2.6785113041527088E-3</v>
      </c>
      <c r="AK840" s="13">
        <f t="shared" si="1200"/>
        <v>1.4160931772722839E-3</v>
      </c>
      <c r="AL840" s="13">
        <f t="shared" si="1201"/>
        <v>3.1384421458454768E-5</v>
      </c>
      <c r="AM840" s="13">
        <f t="shared" si="1202"/>
        <v>7.095449344863473E-3</v>
      </c>
      <c r="AN840" s="13">
        <f t="shared" si="1203"/>
        <v>6.2511942988757868E-3</v>
      </c>
      <c r="AO840" s="13">
        <f t="shared" si="1204"/>
        <v>2.7536966485840683E-3</v>
      </c>
      <c r="AP840" s="13">
        <f t="shared" si="1205"/>
        <v>8.0868229545478772E-4</v>
      </c>
      <c r="AQ840" s="13">
        <f t="shared" si="1206"/>
        <v>1.7811522249145247E-4</v>
      </c>
      <c r="AR840" s="13">
        <f t="shared" si="1207"/>
        <v>3.7522983791049515E-4</v>
      </c>
      <c r="AS840" s="13">
        <f t="shared" si="1208"/>
        <v>5.951370216921171E-4</v>
      </c>
      <c r="AT840" s="13">
        <f t="shared" si="1209"/>
        <v>4.7196150039785658E-4</v>
      </c>
      <c r="AU840" s="13">
        <f t="shared" si="1210"/>
        <v>2.4951974614122858E-4</v>
      </c>
      <c r="AV840" s="13">
        <f t="shared" si="1211"/>
        <v>9.8938319643496601E-5</v>
      </c>
      <c r="AW840" s="13">
        <f t="shared" si="1212"/>
        <v>1.2181880134563751E-6</v>
      </c>
      <c r="AX840" s="13">
        <f t="shared" si="1213"/>
        <v>1.8756346839687284E-3</v>
      </c>
      <c r="AY840" s="13">
        <f t="shared" si="1214"/>
        <v>1.6524614965628521E-3</v>
      </c>
      <c r="AZ840" s="13">
        <f t="shared" si="1215"/>
        <v>7.2792133269920572E-4</v>
      </c>
      <c r="BA840" s="13">
        <f t="shared" si="1216"/>
        <v>2.137697681915636E-4</v>
      </c>
      <c r="BB840" s="13">
        <f t="shared" si="1217"/>
        <v>4.7083570442176605E-5</v>
      </c>
      <c r="BC840" s="13">
        <f t="shared" si="1218"/>
        <v>8.2962623736274238E-6</v>
      </c>
      <c r="BD840" s="13">
        <f t="shared" si="1219"/>
        <v>5.5097159449392259E-5</v>
      </c>
      <c r="BE840" s="13">
        <f t="shared" si="1220"/>
        <v>8.7387398510212807E-5</v>
      </c>
      <c r="BF840" s="13">
        <f t="shared" si="1221"/>
        <v>6.9300826891058369E-5</v>
      </c>
      <c r="BG840" s="13">
        <f t="shared" si="1222"/>
        <v>3.6638422241342297E-5</v>
      </c>
      <c r="BH840" s="13">
        <f t="shared" si="1223"/>
        <v>1.4527683628275235E-5</v>
      </c>
      <c r="BI840" s="13">
        <f t="shared" si="1224"/>
        <v>4.6083554627547523E-6</v>
      </c>
      <c r="BJ840" s="14">
        <f t="shared" si="1225"/>
        <v>0.5381797259834411</v>
      </c>
      <c r="BK840" s="14">
        <f t="shared" si="1226"/>
        <v>0.2534579593545313</v>
      </c>
      <c r="BL840" s="14">
        <f t="shared" si="1227"/>
        <v>0.19903563275946021</v>
      </c>
      <c r="BM840" s="14">
        <f t="shared" si="1228"/>
        <v>0.44640423362170878</v>
      </c>
      <c r="BN840" s="14">
        <f t="shared" si="1229"/>
        <v>0.55228638729749802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1.6362000000000001</v>
      </c>
      <c r="F841" s="10">
        <f>VLOOKUP(B841,home!$B$2:$E$405,3,FALSE)</f>
        <v>0.89880000000000004</v>
      </c>
      <c r="G841" s="10">
        <f>VLOOKUP(C841,away!$B$2:$E$405,4,FALSE)</f>
        <v>1.0785</v>
      </c>
      <c r="H841" s="10">
        <f>VLOOKUP(A841,away!$A$2:$E$405,3,FALSE)</f>
        <v>1.1547000000000001</v>
      </c>
      <c r="I841" s="10">
        <f>VLOOKUP(C841,away!$B$2:$E$405,3,FALSE)</f>
        <v>1.0698000000000001</v>
      </c>
      <c r="J841" s="10">
        <f>VLOOKUP(B841,home!$B$2:$E$405,4,FALSE)</f>
        <v>0.86599999999999999</v>
      </c>
      <c r="K841" s="12">
        <f t="shared" si="1174"/>
        <v>1.58605995996</v>
      </c>
      <c r="L841" s="12">
        <f t="shared" si="1175"/>
        <v>1.06976811996</v>
      </c>
      <c r="M841" s="13">
        <f t="shared" si="1176"/>
        <v>7.024064970441056E-2</v>
      </c>
      <c r="N841" s="13">
        <f t="shared" si="1177"/>
        <v>0.1114058820577418</v>
      </c>
      <c r="O841" s="13">
        <f t="shared" si="1178"/>
        <v>7.5141207779056224E-2</v>
      </c>
      <c r="P841" s="13">
        <f t="shared" si="1179"/>
        <v>0.11917846100139594</v>
      </c>
      <c r="Q841" s="13">
        <f t="shared" si="1180"/>
        <v>8.8348204417905238E-2</v>
      </c>
      <c r="R841" s="13">
        <f t="shared" si="1181"/>
        <v>4.019183428866234E-2</v>
      </c>
      <c r="S841" s="13">
        <f t="shared" si="1182"/>
        <v>5.0553011776062008E-2</v>
      </c>
      <c r="T841" s="13">
        <f t="shared" si="1183"/>
        <v>9.4512092541984255E-2</v>
      </c>
      <c r="U841" s="13">
        <f t="shared" si="1184"/>
        <v>6.3746659082594734E-2</v>
      </c>
      <c r="V841" s="13">
        <f t="shared" si="1185"/>
        <v>9.5304581350138425E-3</v>
      </c>
      <c r="W841" s="13">
        <f t="shared" si="1186"/>
        <v>4.6708516520533545E-2</v>
      </c>
      <c r="X841" s="13">
        <f t="shared" si="1187"/>
        <v>4.9967281904291776E-2</v>
      </c>
      <c r="Y841" s="13">
        <f t="shared" si="1188"/>
        <v>2.6726702611132764E-2</v>
      </c>
      <c r="Z841" s="13">
        <f t="shared" si="1189"/>
        <v>1.4331981001575397E-2</v>
      </c>
      <c r="AA841" s="13">
        <f t="shared" si="1190"/>
        <v>2.2731381213506152E-2</v>
      </c>
      <c r="AB841" s="13">
        <f t="shared" si="1191"/>
        <v>1.8026666788664537E-2</v>
      </c>
      <c r="AC841" s="13">
        <f t="shared" si="1192"/>
        <v>1.0106552775609708E-3</v>
      </c>
      <c r="AD841" s="13">
        <f t="shared" si="1193"/>
        <v>1.8520626960587112E-2</v>
      </c>
      <c r="AE841" s="13">
        <f t="shared" si="1194"/>
        <v>1.9812776284107762E-2</v>
      </c>
      <c r="AF841" s="13">
        <f t="shared" si="1195"/>
        <v>1.0597538218319016E-2</v>
      </c>
      <c r="AG841" s="13">
        <f t="shared" si="1196"/>
        <v>3.7789695120051285E-3</v>
      </c>
      <c r="AH841" s="13">
        <f t="shared" si="1197"/>
        <v>3.8329740928394361E-3</v>
      </c>
      <c r="AI841" s="13">
        <f t="shared" si="1198"/>
        <v>6.0793267362166323E-3</v>
      </c>
      <c r="AJ841" s="13">
        <f t="shared" si="1199"/>
        <v>4.8210883599137562E-3</v>
      </c>
      <c r="AK841" s="13">
        <f t="shared" si="1200"/>
        <v>2.5488450703628107E-3</v>
      </c>
      <c r="AL841" s="13">
        <f t="shared" si="1201"/>
        <v>6.8591814619899187E-5</v>
      </c>
      <c r="AM841" s="13">
        <f t="shared" si="1202"/>
        <v>5.8749649711085762E-3</v>
      </c>
      <c r="AN841" s="13">
        <f t="shared" si="1203"/>
        <v>6.2848502319736771E-3</v>
      </c>
      <c r="AO841" s="13">
        <f t="shared" si="1204"/>
        <v>3.3616662084443244E-3</v>
      </c>
      <c r="AP841" s="13">
        <f t="shared" si="1205"/>
        <v>1.1987344465801825E-3</v>
      </c>
      <c r="AQ841" s="13">
        <f t="shared" si="1206"/>
        <v>3.2059197381234311E-4</v>
      </c>
      <c r="AR841" s="13">
        <f t="shared" si="1207"/>
        <v>8.2007869783044622E-4</v>
      </c>
      <c r="AS841" s="13">
        <f t="shared" si="1208"/>
        <v>1.3006939866450063E-3</v>
      </c>
      <c r="AT841" s="13">
        <f t="shared" si="1209"/>
        <v>1.0314893261891961E-3</v>
      </c>
      <c r="AU841" s="13">
        <f t="shared" si="1210"/>
        <v>5.4533463979826772E-4</v>
      </c>
      <c r="AV841" s="13">
        <f t="shared" si="1211"/>
        <v>2.1623335924081041E-4</v>
      </c>
      <c r="AW841" s="13">
        <f t="shared" si="1212"/>
        <v>3.2328015417526851E-6</v>
      </c>
      <c r="AX841" s="13">
        <f t="shared" si="1213"/>
        <v>1.553007784473812E-3</v>
      </c>
      <c r="AY841" s="13">
        <f t="shared" si="1214"/>
        <v>1.6613582178797947E-3</v>
      </c>
      <c r="AZ841" s="13">
        <f t="shared" si="1215"/>
        <v>8.8863402866068181E-4</v>
      </c>
      <c r="BA841" s="13">
        <f t="shared" si="1216"/>
        <v>3.1687745139093957E-4</v>
      </c>
      <c r="BB841" s="13">
        <f t="shared" si="1217"/>
        <v>8.474634885805039E-5</v>
      </c>
      <c r="BC841" s="13">
        <f t="shared" si="1218"/>
        <v>1.8131788458270176E-5</v>
      </c>
      <c r="BD841" s="13">
        <f t="shared" si="1219"/>
        <v>1.462156744662202E-4</v>
      </c>
      <c r="BE841" s="13">
        <f t="shared" si="1220"/>
        <v>2.3190682678941759E-4</v>
      </c>
      <c r="BF841" s="13">
        <f t="shared" si="1221"/>
        <v>1.8390906620603721E-4</v>
      </c>
      <c r="BG841" s="13">
        <f t="shared" si="1222"/>
        <v>9.7230268727676087E-5</v>
      </c>
      <c r="BH841" s="13">
        <f t="shared" si="1223"/>
        <v>3.8553259031279501E-5</v>
      </c>
      <c r="BI841" s="13">
        <f t="shared" si="1224"/>
        <v>1.222955609509573E-5</v>
      </c>
      <c r="BJ841" s="14">
        <f t="shared" si="1225"/>
        <v>0.49194215448024897</v>
      </c>
      <c r="BK841" s="14">
        <f t="shared" si="1226"/>
        <v>0.25224318592694295</v>
      </c>
      <c r="BL841" s="14">
        <f t="shared" si="1227"/>
        <v>0.24174385807283613</v>
      </c>
      <c r="BM841" s="14">
        <f t="shared" si="1228"/>
        <v>0.49409681481609324</v>
      </c>
      <c r="BN841" s="14">
        <f t="shared" si="1229"/>
        <v>0.50450623924917215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1.6362000000000001</v>
      </c>
      <c r="F842" s="10">
        <f>VLOOKUP(B842,home!$B$2:$E$405,3,FALSE)</f>
        <v>1.1145</v>
      </c>
      <c r="G842" s="10">
        <f>VLOOKUP(C842,away!$B$2:$E$405,4,FALSE)</f>
        <v>1.1504000000000001</v>
      </c>
      <c r="H842" s="10">
        <f>VLOOKUP(A842,away!$A$2:$E$405,3,FALSE)</f>
        <v>1.1547000000000001</v>
      </c>
      <c r="I842" s="10">
        <f>VLOOKUP(C842,away!$B$2:$E$405,3,FALSE)</f>
        <v>1.0698000000000001</v>
      </c>
      <c r="J842" s="10">
        <f>VLOOKUP(B842,home!$B$2:$E$405,4,FALSE)</f>
        <v>0.71319999999999995</v>
      </c>
      <c r="K842" s="12">
        <f t="shared" si="1174"/>
        <v>2.0978060529600002</v>
      </c>
      <c r="L842" s="12">
        <f t="shared" si="1175"/>
        <v>0.88101457639199998</v>
      </c>
      <c r="M842" s="13">
        <f t="shared" si="1176"/>
        <v>5.0852772780438822E-2</v>
      </c>
      <c r="N842" s="13">
        <f t="shared" si="1177"/>
        <v>0.10667925454860411</v>
      </c>
      <c r="O842" s="13">
        <f t="shared" si="1178"/>
        <v>4.4802034069516938E-2</v>
      </c>
      <c r="P842" s="13">
        <f t="shared" si="1179"/>
        <v>9.3985978255952798E-2</v>
      </c>
      <c r="Q842" s="13">
        <f t="shared" si="1180"/>
        <v>0.11189619295866118</v>
      </c>
      <c r="R842" s="13">
        <f t="shared" si="1181"/>
        <v>1.9735622533627709E-2</v>
      </c>
      <c r="S842" s="13">
        <f t="shared" si="1182"/>
        <v>4.3426167472063092E-2</v>
      </c>
      <c r="T842" s="13">
        <f t="shared" si="1183"/>
        <v>9.8582177039352389E-2</v>
      </c>
      <c r="U842" s="13">
        <f t="shared" si="1184"/>
        <v>4.1401508409977986E-2</v>
      </c>
      <c r="V842" s="13">
        <f t="shared" si="1185"/>
        <v>8.9177937026401408E-3</v>
      </c>
      <c r="W842" s="13">
        <f t="shared" si="1186"/>
        <v>7.8245503630619856E-2</v>
      </c>
      <c r="X842" s="13">
        <f t="shared" si="1187"/>
        <v>6.893542923570925E-2</v>
      </c>
      <c r="Y842" s="13">
        <f t="shared" si="1188"/>
        <v>3.036655899324954E-2</v>
      </c>
      <c r="Z842" s="13">
        <f t="shared" si="1189"/>
        <v>5.7957903754321414E-3</v>
      </c>
      <c r="AA842" s="13">
        <f t="shared" si="1190"/>
        <v>1.215844413126886E-2</v>
      </c>
      <c r="AB842" s="13">
        <f t="shared" si="1191"/>
        <v>1.2753028846575904E-2</v>
      </c>
      <c r="AC842" s="13">
        <f t="shared" si="1192"/>
        <v>1.0301153693307225E-3</v>
      </c>
      <c r="AD842" s="13">
        <f t="shared" si="1193"/>
        <v>4.1035972783304502E-2</v>
      </c>
      <c r="AE842" s="13">
        <f t="shared" si="1194"/>
        <v>3.6153290178516664E-2</v>
      </c>
      <c r="AF842" s="13">
        <f t="shared" si="1195"/>
        <v>1.5925787815901454E-2</v>
      </c>
      <c r="AG842" s="13">
        <f t="shared" si="1196"/>
        <v>4.6769504021117649E-3</v>
      </c>
      <c r="AH842" s="13">
        <f t="shared" si="1197"/>
        <v>1.2765439506170445E-3</v>
      </c>
      <c r="AI842" s="13">
        <f t="shared" si="1198"/>
        <v>2.6779416264739076E-3</v>
      </c>
      <c r="AJ842" s="13">
        <f t="shared" si="1199"/>
        <v>2.8089010767452563E-3</v>
      </c>
      <c r="AK842" s="13">
        <f t="shared" si="1200"/>
        <v>1.9641765603206868E-3</v>
      </c>
      <c r="AL842" s="13">
        <f t="shared" si="1201"/>
        <v>7.6154274710685396E-5</v>
      </c>
      <c r="AM842" s="13">
        <f t="shared" si="1202"/>
        <v>1.7217102418783603E-2</v>
      </c>
      <c r="AN842" s="13">
        <f t="shared" si="1203"/>
        <v>1.5168518194182315E-2</v>
      </c>
      <c r="AO842" s="13">
        <f t="shared" si="1204"/>
        <v>6.6818428156709382E-3</v>
      </c>
      <c r="AP842" s="13">
        <f t="shared" si="1205"/>
        <v>1.9622669725887533E-3</v>
      </c>
      <c r="AQ842" s="13">
        <f t="shared" si="1206"/>
        <v>4.3219645140582313E-4</v>
      </c>
      <c r="AR842" s="13">
        <f t="shared" si="1207"/>
        <v>2.2493076557972917E-4</v>
      </c>
      <c r="AS842" s="13">
        <f t="shared" si="1208"/>
        <v>4.7186112153008278E-4</v>
      </c>
      <c r="AT842" s="13">
        <f t="shared" si="1209"/>
        <v>4.9493655845115106E-4</v>
      </c>
      <c r="AU842" s="13">
        <f t="shared" si="1210"/>
        <v>3.4609363605000515E-4</v>
      </c>
      <c r="AV842" s="13">
        <f t="shared" si="1211"/>
        <v>1.8150933114915906E-4</v>
      </c>
      <c r="AW842" s="13">
        <f t="shared" si="1212"/>
        <v>3.9096710058570887E-6</v>
      </c>
      <c r="AX842" s="13">
        <f t="shared" si="1213"/>
        <v>6.0196902780927496E-3</v>
      </c>
      <c r="AY842" s="13">
        <f t="shared" si="1214"/>
        <v>5.3034348803649252E-3</v>
      </c>
      <c r="AZ842" s="13">
        <f t="shared" si="1215"/>
        <v>2.3362017172736307E-3</v>
      </c>
      <c r="BA842" s="13">
        <f t="shared" si="1216"/>
        <v>6.8607592210336358E-4</v>
      </c>
      <c r="BB842" s="13">
        <f t="shared" si="1217"/>
        <v>1.5111072197116138E-4</v>
      </c>
      <c r="BC842" s="13">
        <f t="shared" si="1218"/>
        <v>2.6626149741142411E-5</v>
      </c>
      <c r="BD842" s="13">
        <f t="shared" si="1219"/>
        <v>3.3027880525792214E-5</v>
      </c>
      <c r="BE842" s="13">
        <f t="shared" si="1220"/>
        <v>6.9286087683446618E-5</v>
      </c>
      <c r="BF842" s="13">
        <f t="shared" si="1221"/>
        <v>7.267438706412583E-5</v>
      </c>
      <c r="BG842" s="13">
        <f t="shared" si="1222"/>
        <v>5.0818923026093702E-5</v>
      </c>
      <c r="BH842" s="13">
        <f t="shared" si="1223"/>
        <v>2.6652061082261924E-5</v>
      </c>
      <c r="BI842" s="13">
        <f t="shared" si="1224"/>
        <v>1.1182171012445743E-5</v>
      </c>
      <c r="BJ842" s="14">
        <f t="shared" si="1225"/>
        <v>0.64848218410820913</v>
      </c>
      <c r="BK842" s="14">
        <f t="shared" si="1226"/>
        <v>0.20359241673550121</v>
      </c>
      <c r="BL842" s="14">
        <f t="shared" si="1227"/>
        <v>0.14156117412827857</v>
      </c>
      <c r="BM842" s="14">
        <f t="shared" si="1228"/>
        <v>0.56618018499126022</v>
      </c>
      <c r="BN842" s="14">
        <f t="shared" si="1229"/>
        <v>0.42795185514680156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1.6362000000000001</v>
      </c>
      <c r="F843" s="10">
        <f>VLOOKUP(B843,home!$B$2:$E$405,3,FALSE)</f>
        <v>1.0065999999999999</v>
      </c>
      <c r="G843" s="10">
        <f>VLOOKUP(C843,away!$B$2:$E$405,4,FALSE)</f>
        <v>1.0785</v>
      </c>
      <c r="H843" s="10">
        <f>VLOOKUP(A843,away!$A$2:$E$405,3,FALSE)</f>
        <v>1.1547000000000001</v>
      </c>
      <c r="I843" s="10">
        <f>VLOOKUP(C843,away!$B$2:$E$405,3,FALSE)</f>
        <v>0.91700000000000004</v>
      </c>
      <c r="J843" s="10">
        <f>VLOOKUP(B843,home!$B$2:$E$405,4,FALSE)</f>
        <v>0.7641</v>
      </c>
      <c r="K843" s="12">
        <f t="shared" si="1174"/>
        <v>1.7762883352199998</v>
      </c>
      <c r="L843" s="12">
        <f t="shared" si="1175"/>
        <v>0.80907484959000009</v>
      </c>
      <c r="M843" s="13">
        <f t="shared" si="1176"/>
        <v>7.5368701862173496E-2</v>
      </c>
      <c r="N843" s="13">
        <f t="shared" si="1177"/>
        <v>0.13387654595845261</v>
      </c>
      <c r="O843" s="13">
        <f t="shared" si="1178"/>
        <v>6.0978921122931566E-2</v>
      </c>
      <c r="P843" s="13">
        <f t="shared" si="1179"/>
        <v>0.10831614628496378</v>
      </c>
      <c r="Q843" s="13">
        <f t="shared" si="1180"/>
        <v>0.11890167347277183</v>
      </c>
      <c r="R843" s="13">
        <f t="shared" si="1181"/>
        <v>2.4668255717848166E-2</v>
      </c>
      <c r="S843" s="13">
        <f t="shared" si="1182"/>
        <v>3.891664330201898E-2</v>
      </c>
      <c r="T843" s="13">
        <f t="shared" si="1183"/>
        <v>9.6200353580982167E-2</v>
      </c>
      <c r="U843" s="13">
        <f t="shared" si="1184"/>
        <v>4.3817934881837751E-2</v>
      </c>
      <c r="V843" s="13">
        <f t="shared" si="1185"/>
        <v>6.2143402657301563E-3</v>
      </c>
      <c r="W843" s="13">
        <f t="shared" si="1186"/>
        <v>7.0401218542607294E-2</v>
      </c>
      <c r="X843" s="13">
        <f t="shared" si="1187"/>
        <v>5.6959855303312719E-2</v>
      </c>
      <c r="Y843" s="13">
        <f t="shared" si="1188"/>
        <v>2.304239318109795E-2</v>
      </c>
      <c r="Z843" s="13">
        <f t="shared" si="1189"/>
        <v>6.6528217615218887E-3</v>
      </c>
      <c r="AA843" s="13">
        <f t="shared" si="1190"/>
        <v>1.18173296912891E-2</v>
      </c>
      <c r="AB843" s="13">
        <f t="shared" si="1191"/>
        <v>1.0495492442042897E-2</v>
      </c>
      <c r="AC843" s="13">
        <f t="shared" si="1192"/>
        <v>5.5818377908900486E-4</v>
      </c>
      <c r="AD843" s="13">
        <f t="shared" si="1193"/>
        <v>3.1263215820626813E-2</v>
      </c>
      <c r="AE843" s="13">
        <f t="shared" si="1194"/>
        <v>2.529428163777335E-2</v>
      </c>
      <c r="AF843" s="13">
        <f t="shared" si="1195"/>
        <v>1.0232483555784285E-2</v>
      </c>
      <c r="AG843" s="13">
        <f t="shared" si="1196"/>
        <v>2.7596150312761071E-3</v>
      </c>
      <c r="AH843" s="13">
        <f t="shared" si="1197"/>
        <v>1.3456576915131004E-3</v>
      </c>
      <c r="AI843" s="13">
        <f t="shared" si="1198"/>
        <v>2.3902760606337925E-3</v>
      </c>
      <c r="AJ843" s="13">
        <f t="shared" si="1199"/>
        <v>2.1229097422297101E-3</v>
      </c>
      <c r="AK843" s="13">
        <f t="shared" si="1200"/>
        <v>1.2569666039491767E-3</v>
      </c>
      <c r="AL843" s="13">
        <f t="shared" si="1201"/>
        <v>3.2087757584182493E-5</v>
      </c>
      <c r="AM843" s="13">
        <f t="shared" si="1202"/>
        <v>1.1106497116728965E-2</v>
      </c>
      <c r="AN843" s="13">
        <f t="shared" si="1203"/>
        <v>8.9859874841892572E-3</v>
      </c>
      <c r="AO843" s="13">
        <f t="shared" si="1204"/>
        <v>3.6351682360940226E-3</v>
      </c>
      <c r="AP843" s="13">
        <f t="shared" si="1205"/>
        <v>9.8037439795070581E-4</v>
      </c>
      <c r="AQ843" s="13">
        <f t="shared" si="1206"/>
        <v>1.9829906714096353E-4</v>
      </c>
      <c r="AR843" s="13">
        <f t="shared" si="1207"/>
        <v>2.1774755887211776E-4</v>
      </c>
      <c r="AS843" s="13">
        <f t="shared" si="1208"/>
        <v>3.8678244884717287E-4</v>
      </c>
      <c r="AT843" s="13">
        <f t="shared" si="1209"/>
        <v>3.4351857607752982E-4</v>
      </c>
      <c r="AU843" s="13">
        <f t="shared" si="1210"/>
        <v>2.0339601320596676E-4</v>
      </c>
      <c r="AV843" s="13">
        <f t="shared" si="1211"/>
        <v>9.0322491422002924E-5</v>
      </c>
      <c r="AW843" s="13">
        <f t="shared" si="1212"/>
        <v>1.2809702165527464E-6</v>
      </c>
      <c r="AX843" s="13">
        <f t="shared" si="1213"/>
        <v>3.2880568789333642E-3</v>
      </c>
      <c r="AY843" s="13">
        <f t="shared" si="1214"/>
        <v>2.6602841247663762E-3</v>
      </c>
      <c r="AZ843" s="13">
        <f t="shared" si="1215"/>
        <v>1.0761844890560103E-3</v>
      </c>
      <c r="BA843" s="13">
        <f t="shared" si="1216"/>
        <v>2.9023793453802758E-4</v>
      </c>
      <c r="BB843" s="13">
        <f t="shared" si="1217"/>
        <v>5.8706053307916732E-5</v>
      </c>
      <c r="BC843" s="13">
        <f t="shared" si="1218"/>
        <v>9.4995182500250563E-6</v>
      </c>
      <c r="BD843" s="13">
        <f t="shared" si="1219"/>
        <v>2.9362345573841377E-5</v>
      </c>
      <c r="BE843" s="13">
        <f t="shared" si="1220"/>
        <v>5.2155991937513022E-5</v>
      </c>
      <c r="BF843" s="13">
        <f t="shared" si="1221"/>
        <v>4.6322040045216378E-5</v>
      </c>
      <c r="BG843" s="13">
        <f t="shared" si="1222"/>
        <v>2.7427099798637189E-5</v>
      </c>
      <c r="BH843" s="13">
        <f t="shared" si="1223"/>
        <v>1.2179609360308508E-5</v>
      </c>
      <c r="BI843" s="13">
        <f t="shared" si="1224"/>
        <v>4.3268996068504699E-6</v>
      </c>
      <c r="BJ843" s="14">
        <f t="shared" si="1225"/>
        <v>0.60122093138564081</v>
      </c>
      <c r="BK843" s="14">
        <f t="shared" si="1226"/>
        <v>0.23206638737632596</v>
      </c>
      <c r="BL843" s="14">
        <f t="shared" si="1227"/>
        <v>0.16030728502902239</v>
      </c>
      <c r="BM843" s="14">
        <f t="shared" si="1228"/>
        <v>0.47547817797881969</v>
      </c>
      <c r="BN843" s="14">
        <f t="shared" si="1229"/>
        <v>0.52211024441914144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1.6506000000000001</v>
      </c>
      <c r="F844" s="10">
        <f>VLOOKUP(B844,home!$B$2:$E$405,3,FALSE)</f>
        <v>0.43269999999999997</v>
      </c>
      <c r="G844" s="10">
        <f>VLOOKUP(C844,away!$B$2:$E$405,4,FALSE)</f>
        <v>1.6660999999999999</v>
      </c>
      <c r="H844" s="10">
        <f>VLOOKUP(A844,away!$A$2:$E$405,3,FALSE)</f>
        <v>1.3734999999999999</v>
      </c>
      <c r="I844" s="10">
        <f>VLOOKUP(C844,away!$B$2:$E$405,3,FALSE)</f>
        <v>0.72809999999999997</v>
      </c>
      <c r="J844" s="10">
        <f>VLOOKUP(B844,home!$B$2:$E$405,4,FALSE)</f>
        <v>1.2481</v>
      </c>
      <c r="K844" s="12">
        <f t="shared" si="1174"/>
        <v>1.189952978382</v>
      </c>
      <c r="L844" s="12">
        <f t="shared" si="1175"/>
        <v>1.2481566013349998</v>
      </c>
      <c r="M844" s="13">
        <f t="shared" si="1176"/>
        <v>8.7325777944536179E-2</v>
      </c>
      <c r="N844" s="13">
        <f t="shared" si="1177"/>
        <v>0.10391356955462598</v>
      </c>
      <c r="O844" s="13">
        <f t="shared" si="1178"/>
        <v>0.10899624620818717</v>
      </c>
      <c r="P844" s="13">
        <f t="shared" si="1179"/>
        <v>0.12970040780789008</v>
      </c>
      <c r="Q844" s="13">
        <f t="shared" si="1180"/>
        <v>6.1826130792916156E-2</v>
      </c>
      <c r="R844" s="13">
        <f t="shared" si="1181"/>
        <v>6.802219211274188E-2</v>
      </c>
      <c r="S844" s="13">
        <f t="shared" si="1182"/>
        <v>4.8159306969522205E-2</v>
      </c>
      <c r="T844" s="13">
        <f t="shared" si="1183"/>
        <v>7.7168693284179413E-2</v>
      </c>
      <c r="U844" s="13">
        <f t="shared" si="1184"/>
        <v>8.0943210100629798E-2</v>
      </c>
      <c r="V844" s="13">
        <f t="shared" si="1185"/>
        <v>7.9476109151484075E-3</v>
      </c>
      <c r="W844" s="13">
        <f t="shared" si="1186"/>
        <v>2.4523396159621895E-2</v>
      </c>
      <c r="X844" s="13">
        <f t="shared" si="1187"/>
        <v>3.0609038803785453E-2</v>
      </c>
      <c r="Y844" s="13">
        <f t="shared" si="1188"/>
        <v>1.9102436921731993E-2</v>
      </c>
      <c r="Z844" s="13">
        <f t="shared" si="1189"/>
        <v>2.8300782707598785E-2</v>
      </c>
      <c r="AA844" s="13">
        <f t="shared" si="1190"/>
        <v>3.3676600673448971E-2</v>
      </c>
      <c r="AB844" s="13">
        <f t="shared" si="1191"/>
        <v>2.0036785636575939E-2</v>
      </c>
      <c r="AC844" s="13">
        <f t="shared" si="1192"/>
        <v>7.3776065975035673E-4</v>
      </c>
      <c r="AD844" s="13">
        <f t="shared" si="1193"/>
        <v>7.2954220750459393E-3</v>
      </c>
      <c r="AE844" s="13">
        <f t="shared" si="1194"/>
        <v>9.1058292224936721E-3</v>
      </c>
      <c r="AF844" s="13">
        <f t="shared" si="1195"/>
        <v>5.6827504273423137E-3</v>
      </c>
      <c r="AG844" s="13">
        <f t="shared" si="1196"/>
        <v>2.3643208198755338E-3</v>
      </c>
      <c r="AH844" s="13">
        <f t="shared" si="1197"/>
        <v>8.8309521898592095E-3</v>
      </c>
      <c r="AI844" s="13">
        <f t="shared" si="1198"/>
        <v>1.0508417860272012E-2</v>
      </c>
      <c r="AJ844" s="13">
        <f t="shared" si="1199"/>
        <v>6.2522615654566419E-3</v>
      </c>
      <c r="AK844" s="13">
        <f t="shared" si="1200"/>
        <v>2.4799657571461468E-3</v>
      </c>
      <c r="AL844" s="13">
        <f t="shared" si="1201"/>
        <v>4.383029189617488E-5</v>
      </c>
      <c r="AM844" s="13">
        <f t="shared" si="1202"/>
        <v>1.7362418453509409E-3</v>
      </c>
      <c r="AN844" s="13">
        <f t="shared" si="1203"/>
        <v>2.1671017207888386E-3</v>
      </c>
      <c r="AO844" s="13">
        <f t="shared" si="1204"/>
        <v>1.3524411592835135E-3</v>
      </c>
      <c r="AP844" s="13">
        <f t="shared" si="1205"/>
        <v>5.6268612029229247E-4</v>
      </c>
      <c r="AQ844" s="13">
        <f t="shared" si="1206"/>
        <v>1.7558009888060121E-4</v>
      </c>
      <c r="AR844" s="13">
        <f t="shared" si="1207"/>
        <v>2.2044822543693088E-3</v>
      </c>
      <c r="AS844" s="13">
        <f t="shared" si="1208"/>
        <v>2.623230224377025E-3</v>
      </c>
      <c r="AT844" s="13">
        <f t="shared" si="1209"/>
        <v>1.5607603092395615E-3</v>
      </c>
      <c r="AU844" s="13">
        <f t="shared" si="1210"/>
        <v>6.1907712617334271E-4</v>
      </c>
      <c r="AV844" s="13">
        <f t="shared" si="1211"/>
        <v>1.8416816753453449E-4</v>
      </c>
      <c r="AW844" s="13">
        <f t="shared" si="1212"/>
        <v>1.8083010751620263E-6</v>
      </c>
      <c r="AX844" s="13">
        <f t="shared" si="1213"/>
        <v>3.4434102584446862E-4</v>
      </c>
      <c r="AY844" s="13">
        <f t="shared" si="1214"/>
        <v>4.2979152451823934E-4</v>
      </c>
      <c r="AZ844" s="13">
        <f t="shared" si="1215"/>
        <v>2.6822356426263694E-4</v>
      </c>
      <c r="BA844" s="13">
        <f t="shared" si="1216"/>
        <v>1.1159500412267096E-4</v>
      </c>
      <c r="BB844" s="13">
        <f t="shared" si="1217"/>
        <v>3.4822010267929579E-5</v>
      </c>
      <c r="BC844" s="13">
        <f t="shared" si="1218"/>
        <v>8.692664397534289E-6</v>
      </c>
      <c r="BD844" s="13">
        <f t="shared" si="1219"/>
        <v>4.5858984638615276E-4</v>
      </c>
      <c r="BE844" s="13">
        <f t="shared" si="1220"/>
        <v>5.4570035356294626E-4</v>
      </c>
      <c r="BF844" s="13">
        <f t="shared" si="1221"/>
        <v>3.2467888051316922E-4</v>
      </c>
      <c r="BG844" s="13">
        <f t="shared" si="1222"/>
        <v>1.2878420029479313E-4</v>
      </c>
      <c r="BH844" s="13">
        <f t="shared" si="1223"/>
        <v>3.8311785677333258E-5</v>
      </c>
      <c r="BI844" s="13">
        <f t="shared" si="1224"/>
        <v>9.1178446947751087E-6</v>
      </c>
      <c r="BJ844" s="14">
        <f t="shared" si="1225"/>
        <v>0.34878310479962799</v>
      </c>
      <c r="BK844" s="14">
        <f t="shared" si="1226"/>
        <v>0.27434448611326162</v>
      </c>
      <c r="BL844" s="14">
        <f t="shared" si="1227"/>
        <v>0.34844353309714071</v>
      </c>
      <c r="BM844" s="14">
        <f t="shared" si="1228"/>
        <v>0.43965959907328844</v>
      </c>
      <c r="BN844" s="14">
        <f t="shared" si="1229"/>
        <v>0.55978432442089743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1.6506000000000001</v>
      </c>
      <c r="F845" s="10">
        <f>VLOOKUP(B845,home!$B$2:$E$405,3,FALSE)</f>
        <v>0.68159999999999998</v>
      </c>
      <c r="G845" s="10">
        <f>VLOOKUP(C845,away!$B$2:$E$405,4,FALSE)</f>
        <v>0.86550000000000005</v>
      </c>
      <c r="H845" s="10">
        <f>VLOOKUP(A845,away!$A$2:$E$405,3,FALSE)</f>
        <v>1.3734999999999999</v>
      </c>
      <c r="I845" s="10">
        <f>VLOOKUP(C845,away!$B$2:$E$405,3,FALSE)</f>
        <v>1.0401</v>
      </c>
      <c r="J845" s="10">
        <f>VLOOKUP(B845,home!$B$2:$E$405,4,FALSE)</f>
        <v>0.91010000000000002</v>
      </c>
      <c r="K845" s="12">
        <f t="shared" si="1174"/>
        <v>0.97372987488000007</v>
      </c>
      <c r="L845" s="12">
        <f t="shared" si="1175"/>
        <v>1.300148246235</v>
      </c>
      <c r="M845" s="13">
        <f t="shared" si="1176"/>
        <v>0.10291229883122492</v>
      </c>
      <c r="N845" s="13">
        <f t="shared" si="1177"/>
        <v>0.10020877986454181</v>
      </c>
      <c r="O845" s="13">
        <f t="shared" si="1178"/>
        <v>0.13380124484142933</v>
      </c>
      <c r="P845" s="13">
        <f t="shared" si="1179"/>
        <v>0.13028626939823321</v>
      </c>
      <c r="Q845" s="13">
        <f t="shared" si="1180"/>
        <v>4.8788141339688881E-2</v>
      </c>
      <c r="R845" s="13">
        <f t="shared" si="1181"/>
        <v>8.6980726912322115E-2</v>
      </c>
      <c r="S845" s="13">
        <f t="shared" si="1182"/>
        <v>4.1235382423890431E-2</v>
      </c>
      <c r="T845" s="13">
        <f t="shared" si="1183"/>
        <v>6.3431816399861798E-2</v>
      </c>
      <c r="U845" s="13">
        <f t="shared" si="1184"/>
        <v>8.4695732333306864E-2</v>
      </c>
      <c r="V845" s="13">
        <f t="shared" si="1185"/>
        <v>5.8004125888769797E-3</v>
      </c>
      <c r="W845" s="13">
        <f t="shared" si="1186"/>
        <v>1.5835490254107673E-2</v>
      </c>
      <c r="X845" s="13">
        <f t="shared" si="1187"/>
        <v>2.0588484882149524E-2</v>
      </c>
      <c r="Y845" s="13">
        <f t="shared" si="1188"/>
        <v>1.3384041256081261E-2</v>
      </c>
      <c r="Z845" s="13">
        <f t="shared" si="1189"/>
        <v>3.769594651710035E-2</v>
      </c>
      <c r="AA845" s="13">
        <f t="shared" si="1190"/>
        <v>3.67056692855793E-2</v>
      </c>
      <c r="AB845" s="13">
        <f t="shared" si="1191"/>
        <v>1.7870703380416894E-2</v>
      </c>
      <c r="AC845" s="13">
        <f t="shared" si="1192"/>
        <v>4.5895517697955892E-4</v>
      </c>
      <c r="AD845" s="13">
        <f t="shared" si="1193"/>
        <v>3.8548724859489305E-3</v>
      </c>
      <c r="AE845" s="13">
        <f t="shared" si="1194"/>
        <v>5.0119057020660569E-3</v>
      </c>
      <c r="AF845" s="13">
        <f t="shared" si="1195"/>
        <v>3.258110204418191E-3</v>
      </c>
      <c r="AG845" s="13">
        <f t="shared" si="1196"/>
        <v>1.4120087561048894E-3</v>
      </c>
      <c r="AH845" s="13">
        <f t="shared" si="1197"/>
        <v>1.2252579688594094E-2</v>
      </c>
      <c r="AI845" s="13">
        <f t="shared" si="1198"/>
        <v>1.1930702887131956E-2</v>
      </c>
      <c r="AJ845" s="13">
        <f t="shared" si="1199"/>
        <v>5.8086409147587274E-3</v>
      </c>
      <c r="AK845" s="13">
        <f t="shared" si="1200"/>
        <v>1.8853490637169552E-3</v>
      </c>
      <c r="AL845" s="13">
        <f t="shared" si="1201"/>
        <v>2.3241365126917142E-5</v>
      </c>
      <c r="AM845" s="13">
        <f t="shared" si="1202"/>
        <v>7.5072090068428168E-4</v>
      </c>
      <c r="AN845" s="13">
        <f t="shared" si="1203"/>
        <v>9.7604846243662846E-4</v>
      </c>
      <c r="AO845" s="13">
        <f t="shared" si="1204"/>
        <v>6.3450384833867559E-4</v>
      </c>
      <c r="AP845" s="13">
        <f t="shared" si="1205"/>
        <v>2.749830218822958E-4</v>
      </c>
      <c r="AQ845" s="13">
        <f t="shared" si="1206"/>
        <v>8.9379673411166876E-5</v>
      </c>
      <c r="AR845" s="13">
        <f t="shared" si="1207"/>
        <v>3.1860339987960398E-3</v>
      </c>
      <c r="AS845" s="13">
        <f t="shared" si="1208"/>
        <v>3.102336487011094E-3</v>
      </c>
      <c r="AT845" s="13">
        <f t="shared" si="1209"/>
        <v>1.5104188596664855E-3</v>
      </c>
      <c r="AU845" s="13">
        <f t="shared" si="1210"/>
        <v>4.9024665574647986E-4</v>
      </c>
      <c r="AV845" s="13">
        <f t="shared" si="1211"/>
        <v>1.1934195369008955E-4</v>
      </c>
      <c r="AW845" s="13">
        <f t="shared" si="1212"/>
        <v>8.1731694324454777E-7</v>
      </c>
      <c r="AX845" s="13">
        <f t="shared" si="1213"/>
        <v>1.218332281155177E-4</v>
      </c>
      <c r="AY845" s="13">
        <f t="shared" si="1214"/>
        <v>1.5840125786753903E-4</v>
      </c>
      <c r="AZ845" s="13">
        <f t="shared" si="1215"/>
        <v>1.0297255880894947E-4</v>
      </c>
      <c r="BA845" s="13">
        <f t="shared" si="1216"/>
        <v>4.4626530581928683E-5</v>
      </c>
      <c r="BB845" s="13">
        <f t="shared" si="1217"/>
        <v>1.4505276367911792E-5</v>
      </c>
      <c r="BC845" s="13">
        <f t="shared" si="1218"/>
        <v>3.7718019261789023E-6</v>
      </c>
      <c r="BD845" s="13">
        <f t="shared" si="1219"/>
        <v>6.9038608599662462E-4</v>
      </c>
      <c r="BE845" s="13">
        <f t="shared" si="1220"/>
        <v>6.7224955713638627E-4</v>
      </c>
      <c r="BF845" s="13">
        <f t="shared" si="1221"/>
        <v>3.272947385792744E-4</v>
      </c>
      <c r="BG845" s="13">
        <f t="shared" si="1222"/>
        <v>1.0623222161522641E-4</v>
      </c>
      <c r="BH845" s="13">
        <f t="shared" si="1223"/>
        <v>2.5860371965404709E-5</v>
      </c>
      <c r="BI845" s="13">
        <f t="shared" si="1224"/>
        <v>5.0362033516447599E-6</v>
      </c>
      <c r="BJ845" s="14">
        <f t="shared" si="1225"/>
        <v>0.27894539770539012</v>
      </c>
      <c r="BK845" s="14">
        <f t="shared" si="1226"/>
        <v>0.28087496104219956</v>
      </c>
      <c r="BL845" s="14">
        <f t="shared" si="1227"/>
        <v>0.40216678644081094</v>
      </c>
      <c r="BM845" s="14">
        <f t="shared" si="1228"/>
        <v>0.39654804657713644</v>
      </c>
      <c r="BN845" s="14">
        <f t="shared" si="1229"/>
        <v>0.60297746118744033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1.6506000000000001</v>
      </c>
      <c r="F846" s="10">
        <f>VLOOKUP(B846,home!$B$2:$E$405,3,FALSE)</f>
        <v>1.2117</v>
      </c>
      <c r="G846" s="10">
        <f>VLOOKUP(C846,away!$B$2:$E$405,4,FALSE)</f>
        <v>0.98450000000000004</v>
      </c>
      <c r="H846" s="10">
        <f>VLOOKUP(A846,away!$A$2:$E$405,3,FALSE)</f>
        <v>1.3734999999999999</v>
      </c>
      <c r="I846" s="10">
        <f>VLOOKUP(C846,away!$B$2:$E$405,3,FALSE)</f>
        <v>1.0011000000000001</v>
      </c>
      <c r="J846" s="10">
        <f>VLOOKUP(B846,home!$B$2:$E$405,4,FALSE)</f>
        <v>1.0401</v>
      </c>
      <c r="K846" s="12">
        <f t="shared" si="1174"/>
        <v>1.96903152369</v>
      </c>
      <c r="L846" s="12">
        <f t="shared" si="1175"/>
        <v>1.4301487850850001</v>
      </c>
      <c r="M846" s="13">
        <f t="shared" si="1176"/>
        <v>3.340063695157109E-2</v>
      </c>
      <c r="N846" s="13">
        <f t="shared" si="1177"/>
        <v>6.5766907068968539E-2</v>
      </c>
      <c r="O846" s="13">
        <f t="shared" si="1178"/>
        <v>4.7767880357354554E-2</v>
      </c>
      <c r="P846" s="13">
        <f t="shared" si="1179"/>
        <v>9.4056462243483449E-2</v>
      </c>
      <c r="Q846" s="13">
        <f t="shared" si="1180"/>
        <v>6.4748556617194891E-2</v>
      </c>
      <c r="R846" s="13">
        <f t="shared" si="1181"/>
        <v>3.4157588029578134E-2</v>
      </c>
      <c r="S846" s="13">
        <f t="shared" si="1182"/>
        <v>6.6215938505805261E-2</v>
      </c>
      <c r="T846" s="13">
        <f t="shared" si="1183"/>
        <v>9.2600069582088607E-2</v>
      </c>
      <c r="U846" s="13">
        <f t="shared" si="1184"/>
        <v>6.7257367603455534E-2</v>
      </c>
      <c r="V846" s="13">
        <f t="shared" si="1185"/>
        <v>2.0718290589016732E-2</v>
      </c>
      <c r="W846" s="13">
        <f t="shared" si="1186"/>
        <v>4.2497316364227836E-2</v>
      </c>
      <c r="X846" s="13">
        <f t="shared" si="1187"/>
        <v>6.0777485367673335E-2</v>
      </c>
      <c r="Y846" s="13">
        <f t="shared" si="1188"/>
        <v>4.3460423429549699E-2</v>
      </c>
      <c r="Z846" s="13">
        <f t="shared" si="1189"/>
        <v>1.6283477673978374E-2</v>
      </c>
      <c r="AA846" s="13">
        <f t="shared" si="1190"/>
        <v>3.2062680855365733E-2</v>
      </c>
      <c r="AB846" s="13">
        <f t="shared" si="1191"/>
        <v>3.1566214669113496E-2</v>
      </c>
      <c r="AC846" s="13">
        <f t="shared" si="1192"/>
        <v>3.6464295564199332E-3</v>
      </c>
      <c r="AD846" s="13">
        <f t="shared" si="1193"/>
        <v>2.0919638898347869E-2</v>
      </c>
      <c r="AE846" s="13">
        <f t="shared" si="1194"/>
        <v>2.9918196154889113E-2</v>
      </c>
      <c r="AF846" s="13">
        <f t="shared" si="1195"/>
        <v>2.1393735941424696E-2</v>
      </c>
      <c r="AG846" s="13">
        <f t="shared" si="1196"/>
        <v>1.0198741821685946E-2</v>
      </c>
      <c r="AH846" s="13">
        <f t="shared" si="1197"/>
        <v>5.8219489530997219E-3</v>
      </c>
      <c r="AI846" s="13">
        <f t="shared" si="1198"/>
        <v>1.1463601017967345E-2</v>
      </c>
      <c r="AJ846" s="13">
        <f t="shared" si="1199"/>
        <v>1.128609588969124E-2</v>
      </c>
      <c r="AK846" s="13">
        <f t="shared" si="1200"/>
        <v>7.4075595287300651E-3</v>
      </c>
      <c r="AL846" s="13">
        <f t="shared" si="1201"/>
        <v>4.1073499813098775E-4</v>
      </c>
      <c r="AM846" s="13">
        <f t="shared" si="1202"/>
        <v>8.2382856910117042E-3</v>
      </c>
      <c r="AN846" s="13">
        <f t="shared" si="1203"/>
        <v>1.1781974272183528E-2</v>
      </c>
      <c r="AO846" s="13">
        <f t="shared" si="1204"/>
        <v>8.4249880956330011E-3</v>
      </c>
      <c r="AP846" s="13">
        <f t="shared" si="1205"/>
        <v>4.0163288297750434E-3</v>
      </c>
      <c r="AQ846" s="13">
        <f t="shared" si="1206"/>
        <v>1.435986949101159E-3</v>
      </c>
      <c r="AR846" s="13">
        <f t="shared" si="1207"/>
        <v>1.6652506444204914E-3</v>
      </c>
      <c r="AS846" s="13">
        <f t="shared" si="1208"/>
        <v>3.2789310137090345E-3</v>
      </c>
      <c r="AT846" s="13">
        <f t="shared" si="1209"/>
        <v>3.228159264998949E-3</v>
      </c>
      <c r="AU846" s="13">
        <f t="shared" si="1210"/>
        <v>2.1187824520916242E-3</v>
      </c>
      <c r="AV846" s="13">
        <f t="shared" si="1211"/>
        <v>1.0429873600024009E-3</v>
      </c>
      <c r="AW846" s="13">
        <f t="shared" si="1212"/>
        <v>3.2128696045027714E-5</v>
      </c>
      <c r="AX846" s="13">
        <f t="shared" si="1213"/>
        <v>2.7035740377943851E-3</v>
      </c>
      <c r="AY846" s="13">
        <f t="shared" si="1214"/>
        <v>3.8665131255389879E-3</v>
      </c>
      <c r="AZ846" s="13">
        <f t="shared" si="1215"/>
        <v>2.7648445245023953E-3</v>
      </c>
      <c r="BA846" s="13">
        <f t="shared" si="1216"/>
        <v>1.3180463458886723E-3</v>
      </c>
      <c r="BB846" s="13">
        <f t="shared" si="1217"/>
        <v>4.7125059506460197E-4</v>
      </c>
      <c r="BC846" s="13">
        <f t="shared" si="1218"/>
        <v>1.3479169320044479E-4</v>
      </c>
      <c r="BD846" s="13">
        <f t="shared" si="1219"/>
        <v>3.9692603099666343E-4</v>
      </c>
      <c r="BE846" s="13">
        <f t="shared" si="1220"/>
        <v>7.815598676055843E-4</v>
      </c>
      <c r="BF846" s="13">
        <f t="shared" si="1221"/>
        <v>7.6945800848318929E-4</v>
      </c>
      <c r="BG846" s="13">
        <f t="shared" si="1222"/>
        <v>5.050290249530425E-4</v>
      </c>
      <c r="BH846" s="13">
        <f t="shared" si="1223"/>
        <v>2.48604517627741E-4</v>
      </c>
      <c r="BI846" s="13">
        <f t="shared" si="1224"/>
        <v>9.7902026428153705E-5</v>
      </c>
      <c r="BJ846" s="14">
        <f t="shared" si="1225"/>
        <v>0.49743765540574447</v>
      </c>
      <c r="BK846" s="14">
        <f t="shared" si="1226"/>
        <v>0.22231500596996645</v>
      </c>
      <c r="BL846" s="14">
        <f t="shared" si="1227"/>
        <v>0.26292452711567277</v>
      </c>
      <c r="BM846" s="14">
        <f t="shared" si="1228"/>
        <v>0.65522825046771738</v>
      </c>
      <c r="BN846" s="14">
        <f t="shared" si="1229"/>
        <v>0.33989803126815066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1.2378</v>
      </c>
      <c r="F847" s="10">
        <f>VLOOKUP(B847,home!$B$2:$E$405,3,FALSE)</f>
        <v>0.85540000000000005</v>
      </c>
      <c r="G847" s="10">
        <f>VLOOKUP(C847,away!$B$2:$E$405,4,FALSE)</f>
        <v>1.1880999999999999</v>
      </c>
      <c r="H847" s="10">
        <f>VLOOKUP(A847,away!$A$2:$E$405,3,FALSE)</f>
        <v>0.96950000000000003</v>
      </c>
      <c r="I847" s="10">
        <f>VLOOKUP(C847,away!$B$2:$E$405,3,FALSE)</f>
        <v>0.78879999999999995</v>
      </c>
      <c r="J847" s="10">
        <f>VLOOKUP(B847,home!$B$2:$E$405,4,FALSE)</f>
        <v>0.78879999999999995</v>
      </c>
      <c r="K847" s="12">
        <f t="shared" si="1174"/>
        <v>1.257977055972</v>
      </c>
      <c r="L847" s="12">
        <f t="shared" si="1175"/>
        <v>0.60322817407999996</v>
      </c>
      <c r="M847" s="13">
        <f t="shared" si="1176"/>
        <v>0.15548512205362919</v>
      </c>
      <c r="N847" s="13">
        <f t="shared" si="1177"/>
        <v>0.19559671608847159</v>
      </c>
      <c r="O847" s="13">
        <f t="shared" si="1178"/>
        <v>9.3793006273016663E-2</v>
      </c>
      <c r="P847" s="13">
        <f t="shared" si="1179"/>
        <v>0.11798944990209285</v>
      </c>
      <c r="Q847" s="13">
        <f t="shared" si="1180"/>
        <v>0.12302809053138333</v>
      </c>
      <c r="R847" s="13">
        <f t="shared" si="1181"/>
        <v>2.8289291957772914E-2</v>
      </c>
      <c r="S847" s="13">
        <f t="shared" si="1182"/>
        <v>2.2383990995930688E-2</v>
      </c>
      <c r="T847" s="13">
        <f t="shared" si="1183"/>
        <v>7.4214010411795289E-2</v>
      </c>
      <c r="U847" s="13">
        <f t="shared" si="1184"/>
        <v>3.558728021257155E-2</v>
      </c>
      <c r="V847" s="13">
        <f t="shared" si="1185"/>
        <v>1.8873365498042198E-3</v>
      </c>
      <c r="W847" s="13">
        <f t="shared" si="1186"/>
        <v>5.1588838376175422E-2</v>
      </c>
      <c r="X847" s="13">
        <f t="shared" si="1187"/>
        <v>3.1119840776568531E-2</v>
      </c>
      <c r="Y847" s="13">
        <f t="shared" si="1188"/>
        <v>9.3861823646548808E-3</v>
      </c>
      <c r="Z847" s="13">
        <f t="shared" si="1189"/>
        <v>5.68829931123446E-3</v>
      </c>
      <c r="AA847" s="13">
        <f t="shared" si="1190"/>
        <v>7.1557500210342826E-3</v>
      </c>
      <c r="AB847" s="13">
        <f t="shared" si="1191"/>
        <v>4.5008846723661429E-3</v>
      </c>
      <c r="AC847" s="13">
        <f t="shared" si="1192"/>
        <v>8.9512503813188874E-5</v>
      </c>
      <c r="AD847" s="13">
        <f t="shared" si="1193"/>
        <v>1.6224393755369135E-2</v>
      </c>
      <c r="AE847" s="13">
        <f t="shared" si="1194"/>
        <v>9.7870114206062772E-3</v>
      </c>
      <c r="AF847" s="13">
        <f t="shared" si="1195"/>
        <v>2.9519005144762155E-3</v>
      </c>
      <c r="AG847" s="13">
        <f t="shared" si="1196"/>
        <v>5.935565191377666E-4</v>
      </c>
      <c r="AH847" s="13">
        <f t="shared" si="1197"/>
        <v>8.5783560178412117E-4</v>
      </c>
      <c r="AI847" s="13">
        <f t="shared" si="1198"/>
        <v>1.0791375048403579E-3</v>
      </c>
      <c r="AJ847" s="13">
        <f t="shared" si="1199"/>
        <v>6.7876511066402179E-4</v>
      </c>
      <c r="AK847" s="13">
        <f t="shared" si="1200"/>
        <v>2.8462364520321162E-4</v>
      </c>
      <c r="AL847" s="13">
        <f t="shared" si="1201"/>
        <v>2.7170525243268738E-6</v>
      </c>
      <c r="AM847" s="13">
        <f t="shared" si="1202"/>
        <v>4.0819830182619492E-3</v>
      </c>
      <c r="AN847" s="13">
        <f t="shared" si="1203"/>
        <v>2.4623671627317227E-3</v>
      </c>
      <c r="AO847" s="13">
        <f t="shared" si="1204"/>
        <v>7.4268462374460357E-4</v>
      </c>
      <c r="AP847" s="13">
        <f t="shared" si="1205"/>
        <v>1.49336096499583E-4</v>
      </c>
      <c r="AQ847" s="13">
        <f t="shared" si="1206"/>
        <v>2.2520935203919529E-5</v>
      </c>
      <c r="AR847" s="13">
        <f t="shared" si="1207"/>
        <v>1.0349412074501068E-4</v>
      </c>
      <c r="AS847" s="13">
        <f t="shared" si="1208"/>
        <v>1.3019322932521923E-4</v>
      </c>
      <c r="AT847" s="13">
        <f t="shared" si="1209"/>
        <v>8.1890047667013393E-5</v>
      </c>
      <c r="AU847" s="13">
        <f t="shared" si="1210"/>
        <v>3.4338600359185416E-5</v>
      </c>
      <c r="AV847" s="13">
        <f t="shared" si="1211"/>
        <v>1.0799292846511791E-5</v>
      </c>
      <c r="AW847" s="13">
        <f t="shared" si="1212"/>
        <v>5.727299186539367E-8</v>
      </c>
      <c r="AX847" s="13">
        <f t="shared" si="1213"/>
        <v>8.5584016330681194E-4</v>
      </c>
      <c r="AY847" s="13">
        <f t="shared" si="1214"/>
        <v>5.1626689901589713E-4</v>
      </c>
      <c r="AZ847" s="13">
        <f t="shared" si="1215"/>
        <v>1.5571336941565167E-4</v>
      </c>
      <c r="BA847" s="13">
        <f t="shared" si="1216"/>
        <v>3.1310230504149354E-5</v>
      </c>
      <c r="BB847" s="13">
        <f t="shared" si="1217"/>
        <v>4.7218032942604827E-6</v>
      </c>
      <c r="BC847" s="13">
        <f t="shared" si="1218"/>
        <v>5.6966495591233586E-7</v>
      </c>
      <c r="BD847" s="13">
        <f t="shared" si="1219"/>
        <v>1.0405094914171304E-5</v>
      </c>
      <c r="BE847" s="13">
        <f t="shared" si="1220"/>
        <v>1.3089370667238449E-5</v>
      </c>
      <c r="BF847" s="13">
        <f t="shared" si="1221"/>
        <v>8.2330639882494413E-6</v>
      </c>
      <c r="BG847" s="13">
        <f t="shared" si="1222"/>
        <v>3.4523351991890411E-6</v>
      </c>
      <c r="BH847" s="13">
        <f t="shared" si="1223"/>
        <v>1.0857396175260855E-6</v>
      </c>
      <c r="BI847" s="13">
        <f t="shared" si="1224"/>
        <v>2.7316710552152574E-7</v>
      </c>
      <c r="BJ847" s="14">
        <f t="shared" si="1225"/>
        <v>0.52351385472557288</v>
      </c>
      <c r="BK847" s="14">
        <f t="shared" si="1226"/>
        <v>0.29835439595681035</v>
      </c>
      <c r="BL847" s="14">
        <f t="shared" si="1227"/>
        <v>0.17262382906168811</v>
      </c>
      <c r="BM847" s="14">
        <f t="shared" si="1228"/>
        <v>0.28548249262291531</v>
      </c>
      <c r="BN847" s="14">
        <f t="shared" si="1229"/>
        <v>0.71418167680636657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1.2378</v>
      </c>
      <c r="F848" s="10">
        <f>VLOOKUP(B848,home!$B$2:$E$405,3,FALSE)</f>
        <v>1.0099</v>
      </c>
      <c r="G848" s="10">
        <f>VLOOKUP(C848,away!$B$2:$E$405,4,FALSE)</f>
        <v>1.0099</v>
      </c>
      <c r="H848" s="10">
        <f>VLOOKUP(A848,away!$A$2:$E$405,3,FALSE)</f>
        <v>0.96950000000000003</v>
      </c>
      <c r="I848" s="10">
        <f>VLOOKUP(C848,away!$B$2:$E$405,3,FALSE)</f>
        <v>0.83809999999999996</v>
      </c>
      <c r="J848" s="10">
        <f>VLOOKUP(B848,home!$B$2:$E$405,4,FALSE)</f>
        <v>1.0315000000000001</v>
      </c>
      <c r="K848" s="12">
        <f t="shared" si="1174"/>
        <v>1.2624297567780001</v>
      </c>
      <c r="L848" s="12">
        <f t="shared" si="1175"/>
        <v>0.83813289542500002</v>
      </c>
      <c r="M848" s="13">
        <f t="shared" si="1176"/>
        <v>0.12238754725369402</v>
      </c>
      <c r="N848" s="13">
        <f t="shared" si="1177"/>
        <v>0.15450568151213692</v>
      </c>
      <c r="O848" s="13">
        <f t="shared" si="1178"/>
        <v>0.10257702934370257</v>
      </c>
      <c r="P848" s="13">
        <f t="shared" si="1179"/>
        <v>0.1294962942053802</v>
      </c>
      <c r="Q848" s="13">
        <f t="shared" si="1180"/>
        <v>9.7526284966093099E-2</v>
      </c>
      <c r="R848" s="13">
        <f t="shared" si="1181"/>
        <v>4.2986591303966315E-2</v>
      </c>
      <c r="S848" s="13">
        <f t="shared" si="1182"/>
        <v>3.4254486239040642E-2</v>
      </c>
      <c r="T848" s="13">
        <f t="shared" si="1183"/>
        <v>8.1739987598675248E-2</v>
      </c>
      <c r="U848" s="13">
        <f t="shared" si="1184"/>
        <v>5.4267552004581478E-2</v>
      </c>
      <c r="V848" s="13">
        <f t="shared" si="1185"/>
        <v>4.0271245158899835E-3</v>
      </c>
      <c r="W848" s="13">
        <f t="shared" si="1186"/>
        <v>4.1040028069735605E-2</v>
      </c>
      <c r="X848" s="13">
        <f t="shared" si="1187"/>
        <v>3.4396997554410773E-2</v>
      </c>
      <c r="Y848" s="13">
        <f t="shared" si="1188"/>
        <v>1.4414627577102473E-2</v>
      </c>
      <c r="Z848" s="13">
        <f t="shared" si="1189"/>
        <v>1.2009492078014807E-2</v>
      </c>
      <c r="AA848" s="13">
        <f t="shared" si="1190"/>
        <v>1.5161140163075548E-2</v>
      </c>
      <c r="AB848" s="13">
        <f t="shared" si="1191"/>
        <v>9.5699372442743201E-3</v>
      </c>
      <c r="AC848" s="13">
        <f t="shared" si="1192"/>
        <v>2.66314727689569E-4</v>
      </c>
      <c r="AD848" s="13">
        <f t="shared" si="1193"/>
        <v>1.2952538163559651E-2</v>
      </c>
      <c r="AE848" s="13">
        <f t="shared" si="1194"/>
        <v>1.0855948314127062E-2</v>
      </c>
      <c r="AF848" s="13">
        <f t="shared" si="1195"/>
        <v>4.5493636965517311E-3</v>
      </c>
      <c r="AG848" s="13">
        <f t="shared" si="1196"/>
        <v>1.270990455777428E-3</v>
      </c>
      <c r="AH848" s="13">
        <f t="shared" si="1197"/>
        <v>2.5163875919825369E-3</v>
      </c>
      <c r="AI848" s="13">
        <f t="shared" si="1198"/>
        <v>3.1767625757056911E-3</v>
      </c>
      <c r="AJ848" s="13">
        <f t="shared" si="1199"/>
        <v>2.0052198028947948E-3</v>
      </c>
      <c r="AK848" s="13">
        <f t="shared" si="1200"/>
        <v>8.4381638268496819E-4</v>
      </c>
      <c r="AL848" s="13">
        <f t="shared" si="1201"/>
        <v>1.127133310601524E-5</v>
      </c>
      <c r="AM848" s="13">
        <f t="shared" si="1202"/>
        <v>3.2703339206960743E-3</v>
      </c>
      <c r="AN848" s="13">
        <f t="shared" si="1203"/>
        <v>2.7409744379595928E-3</v>
      </c>
      <c r="AO848" s="13">
        <f t="shared" si="1204"/>
        <v>1.1486504209864928E-3</v>
      </c>
      <c r="AP848" s="13">
        <f t="shared" si="1205"/>
        <v>3.2090723439085156E-4</v>
      </c>
      <c r="AQ848" s="13">
        <f t="shared" si="1206"/>
        <v>6.7240727380708372E-5</v>
      </c>
      <c r="AR848" s="13">
        <f t="shared" si="1207"/>
        <v>4.2181344369597357E-4</v>
      </c>
      <c r="AS848" s="13">
        <f t="shared" si="1208"/>
        <v>5.3250984313079849E-4</v>
      </c>
      <c r="AT848" s="13">
        <f t="shared" si="1209"/>
        <v>3.3612813587275255E-4</v>
      </c>
      <c r="AU848" s="13">
        <f t="shared" si="1210"/>
        <v>1.4144605360536048E-4</v>
      </c>
      <c r="AV848" s="13">
        <f t="shared" si="1211"/>
        <v>4.464142676255579E-5</v>
      </c>
      <c r="AW848" s="13">
        <f t="shared" si="1212"/>
        <v>3.3127822704185742E-7</v>
      </c>
      <c r="AX848" s="13">
        <f t="shared" si="1213"/>
        <v>6.8809447601453127E-4</v>
      </c>
      <c r="AY848" s="13">
        <f t="shared" si="1214"/>
        <v>5.7671461550800728E-4</v>
      </c>
      <c r="AZ848" s="13">
        <f t="shared" si="1215"/>
        <v>2.4168174526482088E-4</v>
      </c>
      <c r="BA848" s="13">
        <f t="shared" si="1216"/>
        <v>6.7520473643390544E-5</v>
      </c>
      <c r="BB848" s="13">
        <f t="shared" si="1217"/>
        <v>1.4147782518800578E-5</v>
      </c>
      <c r="BC848" s="13">
        <f t="shared" si="1218"/>
        <v>2.3715443852651061E-6</v>
      </c>
      <c r="BD848" s="13">
        <f t="shared" si="1219"/>
        <v>5.8922620482349409E-5</v>
      </c>
      <c r="BE848" s="13">
        <f t="shared" si="1220"/>
        <v>7.4385669444254751E-5</v>
      </c>
      <c r="BF848" s="13">
        <f t="shared" si="1221"/>
        <v>4.6953341292139639E-5</v>
      </c>
      <c r="BG848" s="13">
        <f t="shared" si="1222"/>
        <v>1.9758431742450083E-5</v>
      </c>
      <c r="BH848" s="13">
        <f t="shared" si="1223"/>
        <v>6.2359080447339928E-6</v>
      </c>
      <c r="BI848" s="13">
        <f t="shared" si="1224"/>
        <v>1.5744791752407014E-6</v>
      </c>
      <c r="BJ848" s="14">
        <f t="shared" si="1225"/>
        <v>0.46239108528691863</v>
      </c>
      <c r="BK848" s="14">
        <f t="shared" si="1226"/>
        <v>0.29101975289030846</v>
      </c>
      <c r="BL848" s="14">
        <f t="shared" si="1227"/>
        <v>0.2347888057661168</v>
      </c>
      <c r="BM848" s="14">
        <f t="shared" si="1228"/>
        <v>0.35015332409910471</v>
      </c>
      <c r="BN848" s="14">
        <f t="shared" si="1229"/>
        <v>0.6494794285849731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1.2378</v>
      </c>
      <c r="F849" s="10">
        <f>VLOOKUP(B849,home!$B$2:$E$405,3,FALSE)</f>
        <v>1.1108</v>
      </c>
      <c r="G849" s="10">
        <f>VLOOKUP(C849,away!$B$2:$E$405,4,FALSE)</f>
        <v>0.65639999999999998</v>
      </c>
      <c r="H849" s="10">
        <f>VLOOKUP(A849,away!$A$2:$E$405,3,FALSE)</f>
        <v>0.96950000000000003</v>
      </c>
      <c r="I849" s="10">
        <f>VLOOKUP(C849,away!$B$2:$E$405,3,FALSE)</f>
        <v>1.0959000000000001</v>
      </c>
      <c r="J849" s="10">
        <f>VLOOKUP(B849,home!$B$2:$E$405,4,FALSE)</f>
        <v>1.1604000000000001</v>
      </c>
      <c r="K849" s="12">
        <f t="shared" si="1174"/>
        <v>0.9025160247359999</v>
      </c>
      <c r="L849" s="12">
        <f t="shared" si="1175"/>
        <v>1.2328960480200004</v>
      </c>
      <c r="M849" s="13">
        <f t="shared" si="1176"/>
        <v>0.11819587504021759</v>
      </c>
      <c r="N849" s="13">
        <f t="shared" si="1177"/>
        <v>0.10667367128149016</v>
      </c>
      <c r="O849" s="13">
        <f t="shared" si="1178"/>
        <v>0.14572322722935008</v>
      </c>
      <c r="P849" s="13">
        <f t="shared" si="1179"/>
        <v>0.13151754775073382</v>
      </c>
      <c r="Q849" s="13">
        <f t="shared" si="1180"/>
        <v>4.8137348874482642E-2</v>
      </c>
      <c r="R849" s="13">
        <f t="shared" si="1181"/>
        <v>8.9830795477893119E-2</v>
      </c>
      <c r="S849" s="13">
        <f t="shared" si="1182"/>
        <v>3.6585171353232686E-2</v>
      </c>
      <c r="T849" s="13">
        <f t="shared" si="1183"/>
        <v>5.9348347189509661E-2</v>
      </c>
      <c r="U849" s="13">
        <f t="shared" si="1184"/>
        <v>8.1073732433580722E-2</v>
      </c>
      <c r="V849" s="13">
        <f t="shared" si="1185"/>
        <v>4.5231809944301328E-3</v>
      </c>
      <c r="W849" s="13">
        <f t="shared" si="1186"/>
        <v>1.4481576249176014E-2</v>
      </c>
      <c r="X849" s="13">
        <f t="shared" si="1187"/>
        <v>1.7854278126709408E-2</v>
      </c>
      <c r="Y849" s="13">
        <f t="shared" si="1188"/>
        <v>1.1006234471334983E-2</v>
      </c>
      <c r="Z849" s="13">
        <f t="shared" si="1189"/>
        <v>3.691734424506244E-2</v>
      </c>
      <c r="AA849" s="13">
        <f t="shared" si="1190"/>
        <v>3.3318494771864195E-2</v>
      </c>
      <c r="AB849" s="13">
        <f t="shared" si="1191"/>
        <v>1.5035237725845033E-2</v>
      </c>
      <c r="AC849" s="13">
        <f t="shared" si="1192"/>
        <v>3.1456135430792446E-4</v>
      </c>
      <c r="AD849" s="13">
        <f t="shared" si="1193"/>
        <v>3.2674636570794017E-3</v>
      </c>
      <c r="AE849" s="13">
        <f t="shared" si="1194"/>
        <v>4.0284430298621722E-3</v>
      </c>
      <c r="AF849" s="13">
        <f t="shared" si="1195"/>
        <v>2.4833257455953947E-3</v>
      </c>
      <c r="AG849" s="13">
        <f t="shared" si="1196"/>
        <v>1.0205608325636274E-3</v>
      </c>
      <c r="AH849" s="13">
        <f t="shared" si="1197"/>
        <v>1.137881195578285E-2</v>
      </c>
      <c r="AI849" s="13">
        <f t="shared" si="1198"/>
        <v>1.0269560132551604E-2</v>
      </c>
      <c r="AJ849" s="13">
        <f t="shared" si="1199"/>
        <v>4.6342212933088902E-3</v>
      </c>
      <c r="AK849" s="13">
        <f t="shared" si="1200"/>
        <v>1.3941529931280217E-3</v>
      </c>
      <c r="AL849" s="13">
        <f t="shared" si="1201"/>
        <v>1.4000602955611161E-5</v>
      </c>
      <c r="AM849" s="13">
        <f t="shared" si="1202"/>
        <v>5.8978766215133087E-4</v>
      </c>
      <c r="AN849" s="13">
        <f t="shared" si="1203"/>
        <v>7.2714687783733106E-4</v>
      </c>
      <c r="AO849" s="13">
        <f t="shared" si="1204"/>
        <v>4.4824825600786377E-4</v>
      </c>
      <c r="AP849" s="13">
        <f t="shared" si="1205"/>
        <v>1.8421450112131752E-4</v>
      </c>
      <c r="AQ849" s="13">
        <f t="shared" si="1206"/>
        <v>5.6779332605112085E-5</v>
      </c>
      <c r="AR849" s="13">
        <f t="shared" si="1207"/>
        <v>2.8057784582894802E-3</v>
      </c>
      <c r="AS849" s="13">
        <f t="shared" si="1208"/>
        <v>2.5322600204653236E-3</v>
      </c>
      <c r="AT849" s="13">
        <f t="shared" si="1209"/>
        <v>1.1427026236341328E-3</v>
      </c>
      <c r="AU849" s="13">
        <f t="shared" si="1210"/>
        <v>3.4376914311255838E-4</v>
      </c>
      <c r="AV849" s="13">
        <f t="shared" si="1211"/>
        <v>7.7564290117211807E-5</v>
      </c>
      <c r="AW849" s="13">
        <f t="shared" si="1212"/>
        <v>4.3273858545005243E-7</v>
      </c>
      <c r="AX849" s="13">
        <f t="shared" si="1213"/>
        <v>8.8715469380526329E-5</v>
      </c>
      <c r="AY849" s="13">
        <f t="shared" si="1214"/>
        <v>1.0937695159749026E-4</v>
      </c>
      <c r="AZ849" s="13">
        <f t="shared" si="1215"/>
        <v>6.7425205684510316E-5</v>
      </c>
      <c r="BA849" s="13">
        <f t="shared" si="1216"/>
        <v>2.7709423208456139E-5</v>
      </c>
      <c r="BB849" s="13">
        <f t="shared" si="1217"/>
        <v>8.5407095916548149E-6</v>
      </c>
      <c r="BC849" s="13">
        <f t="shared" si="1218"/>
        <v>2.1059614205675456E-6</v>
      </c>
      <c r="BD849" s="13">
        <f t="shared" si="1219"/>
        <v>5.7653886214079195E-4</v>
      </c>
      <c r="BE849" s="13">
        <f t="shared" si="1220"/>
        <v>5.2033556196512409E-4</v>
      </c>
      <c r="BF849" s="13">
        <f t="shared" si="1221"/>
        <v>2.3480559145676818E-4</v>
      </c>
      <c r="BG849" s="13">
        <f t="shared" si="1222"/>
        <v>7.0638602995782575E-5</v>
      </c>
      <c r="BH849" s="13">
        <f t="shared" si="1223"/>
        <v>1.5938117792164544E-5</v>
      </c>
      <c r="BI849" s="13">
        <f t="shared" si="1224"/>
        <v>2.8768813423116914E-6</v>
      </c>
      <c r="BJ849" s="14">
        <f t="shared" si="1225"/>
        <v>0.27061129980840976</v>
      </c>
      <c r="BK849" s="14">
        <f t="shared" si="1226"/>
        <v>0.29125971404747519</v>
      </c>
      <c r="BL849" s="14">
        <f t="shared" si="1227"/>
        <v>0.40098144216661619</v>
      </c>
      <c r="BM849" s="14">
        <f t="shared" si="1228"/>
        <v>0.35958239040038414</v>
      </c>
      <c r="BN849" s="14">
        <f t="shared" si="1229"/>
        <v>0.64007846565416737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1.2378</v>
      </c>
      <c r="F850" s="10">
        <f>VLOOKUP(B850,home!$B$2:$E$405,3,FALSE)</f>
        <v>1.4257</v>
      </c>
      <c r="G850" s="10">
        <f>VLOOKUP(C850,away!$B$2:$E$405,4,FALSE)</f>
        <v>0.80789999999999995</v>
      </c>
      <c r="H850" s="10">
        <f>VLOOKUP(A850,away!$A$2:$E$405,3,FALSE)</f>
        <v>0.96950000000000003</v>
      </c>
      <c r="I850" s="10">
        <f>VLOOKUP(C850,away!$B$2:$E$405,3,FALSE)</f>
        <v>2.2692000000000001</v>
      </c>
      <c r="J850" s="10">
        <f>VLOOKUP(B850,home!$B$2:$E$405,4,FALSE)</f>
        <v>1.4561999999999999</v>
      </c>
      <c r="K850" s="12">
        <f t="shared" si="1174"/>
        <v>1.4257265465339999</v>
      </c>
      <c r="L850" s="12">
        <f t="shared" si="1175"/>
        <v>3.2036245642800001</v>
      </c>
      <c r="M850" s="13">
        <f t="shared" si="1176"/>
        <v>9.7610909141363777E-3</v>
      </c>
      <c r="N850" s="13">
        <f t="shared" si="1177"/>
        <v>1.391664643941606E-2</v>
      </c>
      <c r="O850" s="13">
        <f t="shared" si="1178"/>
        <v>3.1270870626697617E-2</v>
      </c>
      <c r="P850" s="13">
        <f t="shared" si="1179"/>
        <v>4.4583710385713085E-2</v>
      </c>
      <c r="Q850" s="13">
        <f t="shared" si="1180"/>
        <v>9.9206661337016729E-3</v>
      </c>
      <c r="R850" s="13">
        <f t="shared" si="1181"/>
        <v>5.0090064643055217E-2</v>
      </c>
      <c r="S850" s="13">
        <f t="shared" si="1182"/>
        <v>5.0908941665487151E-2</v>
      </c>
      <c r="T850" s="13">
        <f t="shared" si="1183"/>
        <v>3.1782089719947372E-2</v>
      </c>
      <c r="U850" s="13">
        <f t="shared" si="1184"/>
        <v>7.1414734879207922E-2</v>
      </c>
      <c r="V850" s="13">
        <f t="shared" si="1185"/>
        <v>2.5836245959969313E-2</v>
      </c>
      <c r="W850" s="13">
        <f t="shared" si="1186"/>
        <v>4.7147190220397667E-3</v>
      </c>
      <c r="X850" s="13">
        <f t="shared" si="1187"/>
        <v>1.5104189672684775E-2</v>
      </c>
      <c r="Y850" s="13">
        <f t="shared" si="1188"/>
        <v>2.4194076529478629E-2</v>
      </c>
      <c r="Z850" s="13">
        <f t="shared" si="1189"/>
        <v>5.3489920505621603E-2</v>
      </c>
      <c r="AA850" s="13">
        <f t="shared" si="1190"/>
        <v>7.6261999636858063E-2</v>
      </c>
      <c r="AB850" s="13">
        <f t="shared" si="1191"/>
        <v>5.4364378687017406E-2</v>
      </c>
      <c r="AC850" s="13">
        <f t="shared" si="1192"/>
        <v>7.3754288676966149E-3</v>
      </c>
      <c r="AD850" s="13">
        <f t="shared" si="1193"/>
        <v>1.6804750172927276E-3</v>
      </c>
      <c r="AE850" s="13">
        <f t="shared" si="1194"/>
        <v>5.3836110450578394E-3</v>
      </c>
      <c r="AF850" s="13">
        <f t="shared" si="1195"/>
        <v>8.6235342942382106E-3</v>
      </c>
      <c r="AG850" s="13">
        <f t="shared" si="1196"/>
        <v>9.2088554319775095E-3</v>
      </c>
      <c r="AH850" s="13">
        <f t="shared" si="1197"/>
        <v>4.2840405818298462E-2</v>
      </c>
      <c r="AI850" s="13">
        <f t="shared" si="1198"/>
        <v>6.107870383943774E-2</v>
      </c>
      <c r="AJ850" s="13">
        <f t="shared" si="1199"/>
        <v>4.3540764745887264E-2</v>
      </c>
      <c r="AK850" s="13">
        <f t="shared" si="1200"/>
        <v>2.0692408051534404E-2</v>
      </c>
      <c r="AL850" s="13">
        <f t="shared" si="1201"/>
        <v>1.3474886669956054E-3</v>
      </c>
      <c r="AM850" s="13">
        <f t="shared" si="1202"/>
        <v>4.7917956858828473E-4</v>
      </c>
      <c r="AN850" s="13">
        <f t="shared" si="1203"/>
        <v>1.5351114366305219E-3</v>
      </c>
      <c r="AO850" s="13">
        <f t="shared" si="1204"/>
        <v>2.4589603536483511E-3</v>
      </c>
      <c r="AP850" s="13">
        <f t="shared" si="1205"/>
        <v>2.6258619305128315E-3</v>
      </c>
      <c r="AQ850" s="13">
        <f t="shared" si="1206"/>
        <v>2.1030689457496522E-3</v>
      </c>
      <c r="AR850" s="13">
        <f t="shared" si="1207"/>
        <v>2.7448915284644951E-2</v>
      </c>
      <c r="AS850" s="13">
        <f t="shared" si="1208"/>
        <v>3.9134647194881168E-2</v>
      </c>
      <c r="AT850" s="13">
        <f t="shared" si="1209"/>
        <v>2.7897652697492212E-2</v>
      </c>
      <c r="AU850" s="13">
        <f t="shared" si="1210"/>
        <v>1.3258141345600169E-2</v>
      </c>
      <c r="AV850" s="13">
        <f t="shared" si="1211"/>
        <v>4.7256210185305392E-3</v>
      </c>
      <c r="AW850" s="13">
        <f t="shared" si="1212"/>
        <v>1.7096234713307365E-4</v>
      </c>
      <c r="AX850" s="13">
        <f t="shared" si="1213"/>
        <v>1.1386317191550455E-4</v>
      </c>
      <c r="AY850" s="13">
        <f t="shared" si="1214"/>
        <v>3.6477485451534699E-4</v>
      </c>
      <c r="AZ850" s="13">
        <f t="shared" si="1215"/>
        <v>5.843008421785147E-4</v>
      </c>
      <c r="BA850" s="13">
        <f t="shared" si="1216"/>
        <v>6.2396017697752704E-4</v>
      </c>
      <c r="BB850" s="13">
        <f t="shared" si="1217"/>
        <v>4.997335375244254E-4</v>
      </c>
      <c r="BC850" s="13">
        <f t="shared" si="1218"/>
        <v>3.2019172728155805E-4</v>
      </c>
      <c r="BD850" s="13">
        <f t="shared" si="1219"/>
        <v>1.4656003211454886E-2</v>
      </c>
      <c r="BE850" s="13">
        <f t="shared" si="1220"/>
        <v>2.0895452844658786E-2</v>
      </c>
      <c r="BF850" s="13">
        <f t="shared" si="1221"/>
        <v>1.4895600911239709E-2</v>
      </c>
      <c r="BG850" s="13">
        <f t="shared" si="1222"/>
        <v>7.0790178819101664E-3</v>
      </c>
      <c r="BH850" s="13">
        <f t="shared" si="1223"/>
        <v>2.5231859294070516E-3</v>
      </c>
      <c r="BI850" s="13">
        <f t="shared" si="1224"/>
        <v>7.1947463227933913E-4</v>
      </c>
      <c r="BJ850" s="14">
        <f t="shared" si="1225"/>
        <v>0.13623786985135708</v>
      </c>
      <c r="BK850" s="14">
        <f t="shared" si="1226"/>
        <v>0.14017768131451352</v>
      </c>
      <c r="BL850" s="14">
        <f t="shared" si="1227"/>
        <v>0.62478804388009312</v>
      </c>
      <c r="BM850" s="14">
        <f t="shared" si="1228"/>
        <v>0.79495665390148329</v>
      </c>
      <c r="BN850" s="14">
        <f t="shared" si="1229"/>
        <v>0.15954304914272002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1.2378</v>
      </c>
      <c r="F851" s="10">
        <f>VLOOKUP(B851,home!$B$2:$E$405,3,FALSE)</f>
        <v>0.59240000000000004</v>
      </c>
      <c r="G851" s="10">
        <f>VLOOKUP(C851,away!$B$2:$E$405,4,FALSE)</f>
        <v>0.71279999999999999</v>
      </c>
      <c r="H851" s="10">
        <f>VLOOKUP(A851,away!$A$2:$E$405,3,FALSE)</f>
        <v>0.96950000000000003</v>
      </c>
      <c r="I851" s="10">
        <f>VLOOKUP(C851,away!$B$2:$E$405,3,FALSE)</f>
        <v>0.78879999999999995</v>
      </c>
      <c r="J851" s="10">
        <f>VLOOKUP(B851,home!$B$2:$E$405,4,FALSE)</f>
        <v>0.75639999999999996</v>
      </c>
      <c r="K851" s="12">
        <f t="shared" si="1174"/>
        <v>0.52267679481600005</v>
      </c>
      <c r="L851" s="12">
        <f t="shared" si="1175"/>
        <v>0.57845054624000003</v>
      </c>
      <c r="M851" s="13">
        <f t="shared" si="1176"/>
        <v>0.3324960359021813</v>
      </c>
      <c r="N851" s="13">
        <f t="shared" si="1177"/>
        <v>0.17378796233437777</v>
      </c>
      <c r="O851" s="13">
        <f t="shared" si="1178"/>
        <v>0.19233251359025139</v>
      </c>
      <c r="P851" s="13">
        <f t="shared" si="1179"/>
        <v>0.10052774174225734</v>
      </c>
      <c r="Q851" s="13">
        <f t="shared" si="1180"/>
        <v>4.5417467565268155E-2</v>
      </c>
      <c r="R851" s="13">
        <f t="shared" si="1181"/>
        <v>5.5627423772996572E-2</v>
      </c>
      <c r="S851" s="13">
        <f t="shared" si="1182"/>
        <v>7.598456649548657E-3</v>
      </c>
      <c r="T851" s="13">
        <f t="shared" si="1183"/>
        <v>2.6271758921966842E-2</v>
      </c>
      <c r="U851" s="13">
        <f t="shared" si="1184"/>
        <v>2.9075163561541207E-2</v>
      </c>
      <c r="V851" s="13">
        <f t="shared" si="1185"/>
        <v>2.5525974756125067E-4</v>
      </c>
      <c r="W851" s="13">
        <f t="shared" si="1186"/>
        <v>7.912885458558002E-3</v>
      </c>
      <c r="X851" s="13">
        <f t="shared" si="1187"/>
        <v>4.5772129158374282E-3</v>
      </c>
      <c r="Y851" s="13">
        <f t="shared" si="1188"/>
        <v>1.3238456557114718E-3</v>
      </c>
      <c r="Z851" s="13">
        <f t="shared" si="1189"/>
        <v>1.0725904555804612E-2</v>
      </c>
      <c r="AA851" s="13">
        <f t="shared" si="1190"/>
        <v>5.6061814147302866E-3</v>
      </c>
      <c r="AB851" s="13">
        <f t="shared" si="1191"/>
        <v>1.4651104665041274E-3</v>
      </c>
      <c r="AC851" s="13">
        <f t="shared" si="1192"/>
        <v>4.8234947204717313E-6</v>
      </c>
      <c r="AD851" s="13">
        <f t="shared" si="1193"/>
        <v>1.0339704023063076E-3</v>
      </c>
      <c r="AE851" s="13">
        <f t="shared" si="1194"/>
        <v>5.9810074401007616E-4</v>
      </c>
      <c r="AF851" s="13">
        <f t="shared" si="1195"/>
        <v>1.7298585103958948E-4</v>
      </c>
      <c r="AG851" s="13">
        <f t="shared" si="1196"/>
        <v>3.3354586675213943E-5</v>
      </c>
      <c r="AH851" s="13">
        <f t="shared" si="1197"/>
        <v>1.5511013373058203E-3</v>
      </c>
      <c r="AI851" s="13">
        <f t="shared" si="1198"/>
        <v>8.1072467541781735E-4</v>
      </c>
      <c r="AJ851" s="13">
        <f t="shared" si="1199"/>
        <v>2.1187348741281338E-4</v>
      </c>
      <c r="AK851" s="13">
        <f t="shared" si="1200"/>
        <v>3.6913785102472485E-5</v>
      </c>
      <c r="AL851" s="13">
        <f t="shared" si="1201"/>
        <v>5.8333932341662945E-8</v>
      </c>
      <c r="AM851" s="13">
        <f t="shared" si="1202"/>
        <v>1.0808646716241423E-4</v>
      </c>
      <c r="AN851" s="13">
        <f t="shared" si="1203"/>
        <v>6.2522675971250324E-5</v>
      </c>
      <c r="AO851" s="13">
        <f t="shared" si="1204"/>
        <v>1.8083138033978137E-5</v>
      </c>
      <c r="AP851" s="13">
        <f t="shared" si="1205"/>
        <v>3.4867336911626582E-6</v>
      </c>
      <c r="AQ851" s="13">
        <f t="shared" si="1206"/>
        <v>5.0422575206161265E-7</v>
      </c>
      <c r="AR851" s="13">
        <f t="shared" si="1207"/>
        <v>1.7944708316762926E-4</v>
      </c>
      <c r="AS851" s="13">
        <f t="shared" si="1208"/>
        <v>9.3792826269136647E-5</v>
      </c>
      <c r="AT851" s="13">
        <f t="shared" si="1209"/>
        <v>2.4511666905543135E-5</v>
      </c>
      <c r="AU851" s="13">
        <f t="shared" si="1210"/>
        <v>4.2705598312622371E-6</v>
      </c>
      <c r="AV851" s="13">
        <f t="shared" si="1211"/>
        <v>5.5803063116852593E-7</v>
      </c>
      <c r="AW851" s="13">
        <f t="shared" si="1212"/>
        <v>4.8991214698423068E-10</v>
      </c>
      <c r="AX851" s="13">
        <f t="shared" si="1213"/>
        <v>9.415714703239247E-6</v>
      </c>
      <c r="AY851" s="13">
        <f t="shared" si="1214"/>
        <v>5.4465253133287412E-6</v>
      </c>
      <c r="AZ851" s="13">
        <f t="shared" si="1215"/>
        <v>1.575272771302499E-6</v>
      </c>
      <c r="BA851" s="13">
        <f t="shared" si="1216"/>
        <v>3.0373913167897644E-7</v>
      </c>
      <c r="BB851" s="13">
        <f t="shared" si="1217"/>
        <v>4.3924516658541795E-8</v>
      </c>
      <c r="BC851" s="13">
        <f t="shared" si="1218"/>
        <v>5.0816321308922964E-9</v>
      </c>
      <c r="BD851" s="13">
        <f t="shared" si="1219"/>
        <v>1.7300210546581641E-5</v>
      </c>
      <c r="BE851" s="13">
        <f t="shared" si="1220"/>
        <v>9.0424185981292521E-6</v>
      </c>
      <c r="BF851" s="13">
        <f t="shared" si="1221"/>
        <v>2.3631311851273927E-6</v>
      </c>
      <c r="BG851" s="13">
        <f t="shared" si="1222"/>
        <v>4.1171794452404053E-7</v>
      </c>
      <c r="BH851" s="13">
        <f t="shared" si="1223"/>
        <v>5.3798853903014301E-8</v>
      </c>
      <c r="BI851" s="13">
        <f t="shared" si="1224"/>
        <v>5.6238825045603553E-9</v>
      </c>
      <c r="BJ851" s="14">
        <f t="shared" si="1225"/>
        <v>0.26133901793442987</v>
      </c>
      <c r="BK851" s="14">
        <f t="shared" si="1226"/>
        <v>0.44088782239551472</v>
      </c>
      <c r="BL851" s="14">
        <f t="shared" si="1227"/>
        <v>0.28704876315907796</v>
      </c>
      <c r="BM851" s="14">
        <f t="shared" si="1228"/>
        <v>9.980691710209369E-2</v>
      </c>
      <c r="BN851" s="14">
        <f t="shared" si="1229"/>
        <v>0.90018914490733248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1.4778</v>
      </c>
      <c r="F852" s="10">
        <f>VLOOKUP(B852,home!$B$2:$E$405,3,FALSE)</f>
        <v>0.76129999999999998</v>
      </c>
      <c r="G852" s="10">
        <f>VLOOKUP(C852,away!$B$2:$E$405,4,FALSE)</f>
        <v>0.67669999999999997</v>
      </c>
      <c r="H852" s="10">
        <f>VLOOKUP(A852,away!$A$2:$E$405,3,FALSE)</f>
        <v>1.2444</v>
      </c>
      <c r="I852" s="10">
        <f>VLOOKUP(C852,away!$B$2:$E$405,3,FALSE)</f>
        <v>1.0044999999999999</v>
      </c>
      <c r="J852" s="10">
        <f>VLOOKUP(B852,home!$B$2:$E$405,4,FALSE)</f>
        <v>1.2054</v>
      </c>
      <c r="K852" s="12">
        <f t="shared" si="1174"/>
        <v>0.76132075303799995</v>
      </c>
      <c r="L852" s="12">
        <f t="shared" si="1175"/>
        <v>1.5067497589199998</v>
      </c>
      <c r="M852" s="13">
        <f t="shared" si="1176"/>
        <v>0.10351171213461365</v>
      </c>
      <c r="N852" s="13">
        <f t="shared" si="1177"/>
        <v>7.8805614630576754E-2</v>
      </c>
      <c r="O852" s="13">
        <f t="shared" si="1178"/>
        <v>0.15596624730422554</v>
      </c>
      <c r="P852" s="13">
        <f t="shared" si="1179"/>
        <v>0.11874034084616394</v>
      </c>
      <c r="Q852" s="13">
        <f t="shared" si="1180"/>
        <v>2.9998174937086553E-2</v>
      </c>
      <c r="R852" s="13">
        <f t="shared" si="1181"/>
        <v>0.11750105276264948</v>
      </c>
      <c r="S852" s="13">
        <f t="shared" si="1182"/>
        <v>3.4052350824628284E-2</v>
      </c>
      <c r="T852" s="13">
        <f t="shared" si="1183"/>
        <v>4.5199742854495149E-2</v>
      </c>
      <c r="U852" s="13">
        <f t="shared" si="1184"/>
        <v>8.9455989972018077E-2</v>
      </c>
      <c r="V852" s="13">
        <f t="shared" si="1185"/>
        <v>4.3402364386781406E-3</v>
      </c>
      <c r="W852" s="13">
        <f t="shared" si="1186"/>
        <v>7.6127443776227979E-3</v>
      </c>
      <c r="X852" s="13">
        <f t="shared" si="1187"/>
        <v>1.1470500755702736E-2</v>
      </c>
      <c r="Y852" s="13">
        <f t="shared" si="1188"/>
        <v>8.6415871241733878E-3</v>
      </c>
      <c r="Z852" s="13">
        <f t="shared" si="1189"/>
        <v>5.9014894307656059E-2</v>
      </c>
      <c r="AA852" s="13">
        <f t="shared" si="1190"/>
        <v>4.4929263774762696E-2</v>
      </c>
      <c r="AB852" s="13">
        <f t="shared" si="1191"/>
        <v>1.7102790465222631E-2</v>
      </c>
      <c r="AC852" s="13">
        <f t="shared" si="1192"/>
        <v>3.1117321379256854E-4</v>
      </c>
      <c r="AD852" s="13">
        <f t="shared" si="1193"/>
        <v>1.4489350705643967E-3</v>
      </c>
      <c r="AE852" s="13">
        <f t="shared" si="1194"/>
        <v>2.1831825682636381E-3</v>
      </c>
      <c r="AF852" s="13">
        <f t="shared" si="1195"/>
        <v>1.6447549042047916E-3</v>
      </c>
      <c r="AG852" s="13">
        <f t="shared" si="1196"/>
        <v>8.2607801846435196E-4</v>
      </c>
      <c r="AH852" s="13">
        <f t="shared" si="1197"/>
        <v>2.2230169442687523E-2</v>
      </c>
      <c r="AI852" s="13">
        <f t="shared" si="1198"/>
        <v>1.6924289340269204E-2</v>
      </c>
      <c r="AJ852" s="13">
        <f t="shared" si="1199"/>
        <v>6.4424063525833708E-3</v>
      </c>
      <c r="AK852" s="13">
        <f t="shared" si="1200"/>
        <v>1.6349125519085224E-3</v>
      </c>
      <c r="AL852" s="13">
        <f t="shared" si="1201"/>
        <v>1.4278118951360836E-5</v>
      </c>
      <c r="AM852" s="13">
        <f t="shared" si="1202"/>
        <v>2.2062086780505095E-4</v>
      </c>
      <c r="AN852" s="13">
        <f t="shared" si="1203"/>
        <v>3.3242043937798169E-4</v>
      </c>
      <c r="AO852" s="13">
        <f t="shared" si="1204"/>
        <v>2.5043720844642722E-4</v>
      </c>
      <c r="AP852" s="13">
        <f t="shared" si="1205"/>
        <v>1.2578206781708391E-4</v>
      </c>
      <c r="AQ852" s="13">
        <f t="shared" si="1206"/>
        <v>4.738052508996259E-5</v>
      </c>
      <c r="AR852" s="13">
        <f t="shared" si="1207"/>
        <v>6.6990604897040383E-3</v>
      </c>
      <c r="AS852" s="13">
        <f t="shared" si="1208"/>
        <v>5.100133776668592E-3</v>
      </c>
      <c r="AT852" s="13">
        <f t="shared" si="1209"/>
        <v>1.9414188437239352E-3</v>
      </c>
      <c r="AU852" s="13">
        <f t="shared" si="1210"/>
        <v>4.9268081868868987E-4</v>
      </c>
      <c r="AV852" s="13">
        <f t="shared" si="1211"/>
        <v>9.3772032972862894E-5</v>
      </c>
      <c r="AW852" s="13">
        <f t="shared" si="1212"/>
        <v>4.5496427300738029E-7</v>
      </c>
      <c r="AX852" s="13">
        <f t="shared" si="1213"/>
        <v>2.7993874202206391E-5</v>
      </c>
      <c r="AY852" s="13">
        <f t="shared" si="1214"/>
        <v>4.2179763205411281E-5</v>
      </c>
      <c r="AZ852" s="13">
        <f t="shared" si="1215"/>
        <v>3.1777174020528074E-5</v>
      </c>
      <c r="BA852" s="13">
        <f t="shared" si="1216"/>
        <v>1.5960083098196509E-5</v>
      </c>
      <c r="BB852" s="13">
        <f t="shared" si="1217"/>
        <v>6.0119628401376912E-6</v>
      </c>
      <c r="BC852" s="13">
        <f t="shared" si="1218"/>
        <v>1.8117047120026941E-6</v>
      </c>
      <c r="BD852" s="13">
        <f t="shared" si="1219"/>
        <v>1.6823012963086727E-3</v>
      </c>
      <c r="BE852" s="13">
        <f t="shared" si="1220"/>
        <v>1.2807708897425224E-3</v>
      </c>
      <c r="BF852" s="13">
        <f t="shared" si="1221"/>
        <v>4.8753872912396312E-4</v>
      </c>
      <c r="BG852" s="13">
        <f t="shared" si="1222"/>
        <v>1.2372445079728172E-4</v>
      </c>
      <c r="BH852" s="13">
        <f t="shared" si="1223"/>
        <v>2.3548498012549862E-5</v>
      </c>
      <c r="BI852" s="13">
        <f t="shared" si="1224"/>
        <v>3.5855920479656634E-6</v>
      </c>
      <c r="BJ852" s="14">
        <f t="shared" si="1225"/>
        <v>0.18893369091176956</v>
      </c>
      <c r="BK852" s="14">
        <f t="shared" si="1226"/>
        <v>0.26101227134003341</v>
      </c>
      <c r="BL852" s="14">
        <f t="shared" si="1227"/>
        <v>0.49011565738411805</v>
      </c>
      <c r="BM852" s="14">
        <f t="shared" si="1228"/>
        <v>0.3945116465293288</v>
      </c>
      <c r="BN852" s="14">
        <f t="shared" si="1229"/>
        <v>0.60452314261531592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1.4778</v>
      </c>
      <c r="F853" s="10">
        <f>VLOOKUP(B853,home!$B$2:$E$405,3,FALSE)</f>
        <v>0.76129999999999998</v>
      </c>
      <c r="G853" s="10">
        <f>VLOOKUP(C853,away!$B$2:$E$405,4,FALSE)</f>
        <v>0.4229</v>
      </c>
      <c r="H853" s="10">
        <f>VLOOKUP(A853,away!$A$2:$E$405,3,FALSE)</f>
        <v>1.2444</v>
      </c>
      <c r="I853" s="10">
        <f>VLOOKUP(C853,away!$B$2:$E$405,3,FALSE)</f>
        <v>1.8081</v>
      </c>
      <c r="J853" s="10">
        <f>VLOOKUP(B853,home!$B$2:$E$405,4,FALSE)</f>
        <v>1.0044999999999999</v>
      </c>
      <c r="K853" s="12">
        <f t="shared" si="1174"/>
        <v>0.47578328130600001</v>
      </c>
      <c r="L853" s="12">
        <f t="shared" si="1175"/>
        <v>2.2601246383799998</v>
      </c>
      <c r="M853" s="13">
        <f t="shared" si="1176"/>
        <v>6.4835115295877627E-2</v>
      </c>
      <c r="N853" s="13">
        <f t="shared" si="1177"/>
        <v>3.0847463899325484E-2</v>
      </c>
      <c r="O853" s="13">
        <f t="shared" si="1178"/>
        <v>0.14653544151242101</v>
      </c>
      <c r="P853" s="13">
        <f t="shared" si="1179"/>
        <v>6.9719113190403109E-2</v>
      </c>
      <c r="Q853" s="13">
        <f t="shared" si="1180"/>
        <v>7.3383537969947277E-3</v>
      </c>
      <c r="R853" s="13">
        <f t="shared" si="1181"/>
        <v>0.16559418087905711</v>
      </c>
      <c r="S853" s="13">
        <f t="shared" si="1182"/>
        <v>1.8742755071360612E-2</v>
      </c>
      <c r="T853" s="13">
        <f t="shared" si="1183"/>
        <v>1.6585594221737207E-2</v>
      </c>
      <c r="U853" s="13">
        <f t="shared" si="1184"/>
        <v>7.8786942743817062E-2</v>
      </c>
      <c r="V853" s="13">
        <f t="shared" si="1185"/>
        <v>2.239404194534065E-3</v>
      </c>
      <c r="W853" s="13">
        <f t="shared" si="1186"/>
        <v>1.1638220163061653E-3</v>
      </c>
      <c r="X853" s="13">
        <f t="shared" si="1187"/>
        <v>2.6303828137426541E-3</v>
      </c>
      <c r="Y853" s="13">
        <f t="shared" si="1188"/>
        <v>2.9724965028555417E-3</v>
      </c>
      <c r="Z853" s="13">
        <f t="shared" si="1189"/>
        <v>0.12475449605903706</v>
      </c>
      <c r="AA853" s="13">
        <f t="shared" si="1190"/>
        <v>5.9356103492645085E-2</v>
      </c>
      <c r="AB853" s="13">
        <f t="shared" si="1191"/>
        <v>1.4120320842634603E-2</v>
      </c>
      <c r="AC853" s="13">
        <f t="shared" si="1192"/>
        <v>1.5050608937502643E-4</v>
      </c>
      <c r="AD853" s="13">
        <f t="shared" si="1193"/>
        <v>1.3843176444357808E-4</v>
      </c>
      <c r="AE853" s="13">
        <f t="shared" si="1194"/>
        <v>3.1287304155334721E-4</v>
      </c>
      <c r="AF853" s="13">
        <f t="shared" si="1195"/>
        <v>3.5356603494980481E-4</v>
      </c>
      <c r="AG853" s="13">
        <f t="shared" si="1196"/>
        <v>2.6636776896145928E-4</v>
      </c>
      <c r="AH853" s="13">
        <f t="shared" si="1197"/>
        <v>7.0490177572927595E-2</v>
      </c>
      <c r="AI853" s="13">
        <f t="shared" si="1198"/>
        <v>3.3538047985490094E-2</v>
      </c>
      <c r="AJ853" s="13">
        <f t="shared" si="1199"/>
        <v>7.9784212595672803E-3</v>
      </c>
      <c r="AK853" s="13">
        <f t="shared" si="1200"/>
        <v>1.26533314883949E-3</v>
      </c>
      <c r="AL853" s="13">
        <f t="shared" si="1201"/>
        <v>6.4737456133741664E-6</v>
      </c>
      <c r="AM853" s="13">
        <f t="shared" si="1202"/>
        <v>1.3172703824788973E-5</v>
      </c>
      <c r="AN853" s="13">
        <f t="shared" si="1203"/>
        <v>2.9771952468488015E-5</v>
      </c>
      <c r="AO853" s="13">
        <f t="shared" si="1204"/>
        <v>3.3644161653354011E-5</v>
      </c>
      <c r="AP853" s="13">
        <f t="shared" si="1205"/>
        <v>2.5346666230128328E-5</v>
      </c>
      <c r="AQ853" s="13">
        <f t="shared" si="1206"/>
        <v>1.4321656211876842E-5</v>
      </c>
      <c r="AR853" s="13">
        <f t="shared" si="1207"/>
        <v>3.1863317419270995E-2</v>
      </c>
      <c r="AS853" s="13">
        <f t="shared" si="1208"/>
        <v>1.5160033715035378E-2</v>
      </c>
      <c r="AT853" s="13">
        <f t="shared" si="1209"/>
        <v>3.6064452928245608E-3</v>
      </c>
      <c r="AU853" s="13">
        <f t="shared" si="1210"/>
        <v>5.7196212509021593E-4</v>
      </c>
      <c r="AV853" s="13">
        <f t="shared" si="1211"/>
        <v>6.8032504164543923E-5</v>
      </c>
      <c r="AW853" s="13">
        <f t="shared" si="1212"/>
        <v>1.9337249280775267E-7</v>
      </c>
      <c r="AX853" s="13">
        <f t="shared" si="1213"/>
        <v>1.0445587082383655E-6</v>
      </c>
      <c r="AY853" s="13">
        <f t="shared" si="1214"/>
        <v>2.3608328727239152E-6</v>
      </c>
      <c r="AZ853" s="13">
        <f t="shared" si="1215"/>
        <v>2.6678882713703781E-6</v>
      </c>
      <c r="BA853" s="13">
        <f t="shared" si="1216"/>
        <v>2.009920004856406E-6</v>
      </c>
      <c r="BB853" s="13">
        <f t="shared" si="1217"/>
        <v>1.1356674310372035E-6</v>
      </c>
      <c r="BC853" s="13">
        <f t="shared" si="1218"/>
        <v>5.1334998837858062E-7</v>
      </c>
      <c r="BD853" s="13">
        <f t="shared" si="1219"/>
        <v>1.2002511459969493E-2</v>
      </c>
      <c r="BE853" s="13">
        <f t="shared" si="1220"/>
        <v>5.710594286337153E-3</v>
      </c>
      <c r="BF853" s="13">
        <f t="shared" si="1221"/>
        <v>1.3585026438803932E-3</v>
      </c>
      <c r="BG853" s="13">
        <f t="shared" si="1222"/>
        <v>2.1545094852276327E-4</v>
      </c>
      <c r="BH853" s="13">
        <f t="shared" si="1223"/>
        <v>2.5626989812162597E-5</v>
      </c>
      <c r="BI853" s="13">
        <f t="shared" si="1224"/>
        <v>2.4385786605652314E-6</v>
      </c>
      <c r="BJ853" s="14">
        <f t="shared" si="1225"/>
        <v>6.2735341218535232E-2</v>
      </c>
      <c r="BK853" s="14">
        <f t="shared" si="1226"/>
        <v>0.15569572842003654</v>
      </c>
      <c r="BL853" s="14">
        <f t="shared" si="1227"/>
        <v>0.6482498854009674</v>
      </c>
      <c r="BM853" s="14">
        <f t="shared" si="1228"/>
        <v>0.50656361506411718</v>
      </c>
      <c r="BN853" s="14">
        <f t="shared" si="1229"/>
        <v>0.48486966857407909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1.4778</v>
      </c>
      <c r="F854" s="10">
        <f>VLOOKUP(B854,home!$B$2:$E$405,3,FALSE)</f>
        <v>0.9304</v>
      </c>
      <c r="G854" s="10">
        <f>VLOOKUP(C854,away!$B$2:$E$405,4,FALSE)</f>
        <v>2.0299999999999998</v>
      </c>
      <c r="H854" s="10">
        <f>VLOOKUP(A854,away!$A$2:$E$405,3,FALSE)</f>
        <v>1.2444</v>
      </c>
      <c r="I854" s="10">
        <f>VLOOKUP(C854,away!$B$2:$E$405,3,FALSE)</f>
        <v>0.4592</v>
      </c>
      <c r="J854" s="10">
        <f>VLOOKUP(B854,home!$B$2:$E$405,4,FALSE)</f>
        <v>0.80359999999999998</v>
      </c>
      <c r="K854" s="12">
        <f t="shared" si="1174"/>
        <v>2.7911385935999999</v>
      </c>
      <c r="L854" s="12">
        <f t="shared" si="1175"/>
        <v>0.45919992652800001</v>
      </c>
      <c r="M854" s="13">
        <f t="shared" si="1176"/>
        <v>3.8761084203355223E-2</v>
      </c>
      <c r="N854" s="13">
        <f t="shared" si="1177"/>
        <v>0.10818755804976408</v>
      </c>
      <c r="O854" s="13">
        <f t="shared" si="1178"/>
        <v>1.7799087018326339E-2</v>
      </c>
      <c r="P854" s="13">
        <f t="shared" si="1179"/>
        <v>4.96797187076954E-2</v>
      </c>
      <c r="Q854" s="13">
        <f t="shared" si="1180"/>
        <v>0.15098323431001845</v>
      </c>
      <c r="R854" s="13">
        <f t="shared" si="1181"/>
        <v>4.0866697255404665E-3</v>
      </c>
      <c r="S854" s="13">
        <f t="shared" si="1182"/>
        <v>1.5918507580485193E-2</v>
      </c>
      <c r="T854" s="13">
        <f t="shared" si="1183"/>
        <v>6.933149010212028E-2</v>
      </c>
      <c r="U854" s="13">
        <f t="shared" si="1184"/>
        <v>1.1406461590252716E-2</v>
      </c>
      <c r="V854" s="13">
        <f t="shared" si="1185"/>
        <v>2.2669557914090826E-3</v>
      </c>
      <c r="W854" s="13">
        <f t="shared" si="1186"/>
        <v>0.14047171075641471</v>
      </c>
      <c r="X854" s="13">
        <f t="shared" si="1187"/>
        <v>6.4504599258608103E-2</v>
      </c>
      <c r="Y854" s="13">
        <f t="shared" si="1188"/>
        <v>1.4810253620135461E-2</v>
      </c>
      <c r="Z854" s="13">
        <f t="shared" si="1189"/>
        <v>6.2553281257079455E-4</v>
      </c>
      <c r="AA854" s="13">
        <f t="shared" si="1190"/>
        <v>1.7459487747294999E-3</v>
      </c>
      <c r="AB854" s="13">
        <f t="shared" si="1191"/>
        <v>2.4365925037980701E-3</v>
      </c>
      <c r="AC854" s="13">
        <f t="shared" si="1192"/>
        <v>1.8159600078703996E-4</v>
      </c>
      <c r="AD854" s="13">
        <f t="shared" si="1193"/>
        <v>9.8019003300311339E-2</v>
      </c>
      <c r="AE854" s="13">
        <f t="shared" si="1194"/>
        <v>4.5010319113850755E-2</v>
      </c>
      <c r="AF854" s="13">
        <f t="shared" si="1195"/>
        <v>1.033436761504105E-2</v>
      </c>
      <c r="AG854" s="13">
        <f t="shared" si="1196"/>
        <v>1.5818469498467306E-3</v>
      </c>
      <c r="AH854" s="13">
        <f t="shared" si="1197"/>
        <v>7.1811155393340537E-5</v>
      </c>
      <c r="AI854" s="13">
        <f t="shared" si="1198"/>
        <v>2.0043488726935959E-4</v>
      </c>
      <c r="AJ854" s="13">
        <f t="shared" si="1199"/>
        <v>2.797207746806874E-4</v>
      </c>
      <c r="AK854" s="13">
        <f t="shared" si="1200"/>
        <v>2.6024648321431877E-4</v>
      </c>
      <c r="AL854" s="13">
        <f t="shared" si="1201"/>
        <v>9.3099957578190245E-6</v>
      </c>
      <c r="AM854" s="13">
        <f t="shared" si="1202"/>
        <v>5.471692460354094E-2</v>
      </c>
      <c r="AN854" s="13">
        <f t="shared" si="1203"/>
        <v>2.5126007757784116E-2</v>
      </c>
      <c r="AO854" s="13">
        <f t="shared" si="1204"/>
        <v>5.7689304581582113E-3</v>
      </c>
      <c r="AP854" s="13">
        <f t="shared" si="1205"/>
        <v>8.8303081417713048E-4</v>
      </c>
      <c r="AQ854" s="13">
        <f t="shared" si="1206"/>
        <v>1.0137192124802462E-4</v>
      </c>
      <c r="AR854" s="13">
        <f t="shared" si="1207"/>
        <v>6.5951354561025567E-6</v>
      </c>
      <c r="AS854" s="13">
        <f t="shared" si="1208"/>
        <v>1.8407937101547583E-5</v>
      </c>
      <c r="AT854" s="13">
        <f t="shared" si="1209"/>
        <v>2.5689551836345392E-5</v>
      </c>
      <c r="AU854" s="13">
        <f t="shared" si="1210"/>
        <v>2.3901033194237124E-5</v>
      </c>
      <c r="AV854" s="13">
        <f t="shared" si="1211"/>
        <v>1.6677774043837482E-5</v>
      </c>
      <c r="AW854" s="13">
        <f t="shared" si="1212"/>
        <v>3.3145928873155254E-7</v>
      </c>
      <c r="AX854" s="13">
        <f t="shared" si="1213"/>
        <v>2.5453753330674071E-2</v>
      </c>
      <c r="AY854" s="13">
        <f t="shared" si="1214"/>
        <v>1.1688361659307369E-2</v>
      </c>
      <c r="AZ854" s="13">
        <f t="shared" si="1215"/>
        <v>2.6836474075933175E-3</v>
      </c>
      <c r="BA854" s="13">
        <f t="shared" si="1216"/>
        <v>4.1077689746463626E-4</v>
      </c>
      <c r="BB854" s="13">
        <f t="shared" si="1217"/>
        <v>4.7157180283790205E-5</v>
      </c>
      <c r="BC854" s="13">
        <f t="shared" si="1218"/>
        <v>4.3309147443168247E-6</v>
      </c>
      <c r="BD854" s="13">
        <f t="shared" si="1219"/>
        <v>5.047476194807496E-7</v>
      </c>
      <c r="BE854" s="13">
        <f t="shared" si="1220"/>
        <v>1.4088205607604476E-6</v>
      </c>
      <c r="BF854" s="13">
        <f t="shared" si="1221"/>
        <v>1.9661067192978397E-6</v>
      </c>
      <c r="BG854" s="13">
        <f t="shared" si="1222"/>
        <v>1.8292254477894939E-6</v>
      </c>
      <c r="BH854" s="13">
        <f t="shared" si="1223"/>
        <v>1.2764054359301246E-6</v>
      </c>
      <c r="BI854" s="13">
        <f t="shared" si="1224"/>
        <v>7.1252489466108046E-7</v>
      </c>
      <c r="BJ854" s="14">
        <f t="shared" si="1225"/>
        <v>0.83011867602108691</v>
      </c>
      <c r="BK854" s="14">
        <f t="shared" si="1226"/>
        <v>0.11850553393879713</v>
      </c>
      <c r="BL854" s="14">
        <f t="shared" si="1227"/>
        <v>3.8385942175514783E-2</v>
      </c>
      <c r="BM854" s="14">
        <f t="shared" si="1228"/>
        <v>0.60645030273325085</v>
      </c>
      <c r="BN854" s="14">
        <f t="shared" si="1229"/>
        <v>0.36949735201469996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1.3371</v>
      </c>
      <c r="F855" s="10">
        <f>VLOOKUP(B855,home!$B$2:$E$405,3,FALSE)</f>
        <v>0.70389999999999997</v>
      </c>
      <c r="G855" s="10">
        <f>VLOOKUP(C855,away!$B$2:$E$405,4,FALSE)</f>
        <v>1.5373000000000001</v>
      </c>
      <c r="H855" s="10">
        <f>VLOOKUP(A855,away!$A$2:$E$405,3,FALSE)</f>
        <v>1.1086</v>
      </c>
      <c r="I855" s="10">
        <f>VLOOKUP(C855,away!$B$2:$E$405,3,FALSE)</f>
        <v>0.85189999999999999</v>
      </c>
      <c r="J855" s="10">
        <f>VLOOKUP(B855,home!$B$2:$E$405,4,FALSE)</f>
        <v>1.3265</v>
      </c>
      <c r="K855" s="12">
        <f t="shared" si="1174"/>
        <v>1.446883223937</v>
      </c>
      <c r="L855" s="12">
        <f t="shared" si="1175"/>
        <v>1.25276827501</v>
      </c>
      <c r="M855" s="13">
        <f t="shared" si="1176"/>
        <v>6.722893801333614E-2</v>
      </c>
      <c r="N855" s="13">
        <f t="shared" si="1177"/>
        <v>9.7272422574596534E-2</v>
      </c>
      <c r="O855" s="13">
        <f t="shared" si="1178"/>
        <v>8.4222280705721325E-2</v>
      </c>
      <c r="P855" s="13">
        <f t="shared" si="1179"/>
        <v>0.12185980503482106</v>
      </c>
      <c r="Q855" s="13">
        <f t="shared" si="1180"/>
        <v>7.0370918187447243E-2</v>
      </c>
      <c r="R855" s="13">
        <f t="shared" si="1181"/>
        <v>5.2755500658557261E-2</v>
      </c>
      <c r="S855" s="13">
        <f t="shared" si="1182"/>
        <v>5.5221057040120376E-2</v>
      </c>
      <c r="T855" s="13">
        <f t="shared" si="1183"/>
        <v>8.8158453788558105E-2</v>
      </c>
      <c r="U855" s="13">
        <f t="shared" si="1184"/>
        <v>7.6331048873263863E-2</v>
      </c>
      <c r="V855" s="13">
        <f t="shared" si="1185"/>
        <v>1.1121578566841643E-2</v>
      </c>
      <c r="W855" s="13">
        <f t="shared" si="1186"/>
        <v>3.3939500326153511E-2</v>
      </c>
      <c r="X855" s="13">
        <f t="shared" si="1187"/>
        <v>4.2518329278296664E-2</v>
      </c>
      <c r="Y855" s="13">
        <f t="shared" si="1188"/>
        <v>2.6632807013139449E-2</v>
      </c>
      <c r="Z855" s="13">
        <f t="shared" si="1189"/>
        <v>2.2030139185769897E-2</v>
      </c>
      <c r="AA855" s="13">
        <f t="shared" si="1190"/>
        <v>3.1875038808887583E-2</v>
      </c>
      <c r="AB855" s="13">
        <f t="shared" si="1191"/>
        <v>2.3059729457460133E-2</v>
      </c>
      <c r="AC855" s="13">
        <f t="shared" si="1192"/>
        <v>1.2599423662302998E-3</v>
      </c>
      <c r="AD855" s="13">
        <f t="shared" si="1193"/>
        <v>1.2276623412678954E-2</v>
      </c>
      <c r="AE855" s="13">
        <f t="shared" si="1194"/>
        <v>1.537976433564919E-2</v>
      </c>
      <c r="AF855" s="13">
        <f t="shared" si="1195"/>
        <v>9.6336404184157783E-3</v>
      </c>
      <c r="AG855" s="13">
        <f t="shared" si="1196"/>
        <v>4.0229063630151159E-3</v>
      </c>
      <c r="AH855" s="13">
        <f t="shared" si="1197"/>
        <v>6.899664866496789E-3</v>
      </c>
      <c r="AI855" s="13">
        <f t="shared" si="1198"/>
        <v>9.9830093461217261E-3</v>
      </c>
      <c r="AJ855" s="13">
        <f t="shared" si="1199"/>
        <v>7.2221243736549038E-3</v>
      </c>
      <c r="AK855" s="13">
        <f t="shared" si="1200"/>
        <v>3.4831901991425984E-3</v>
      </c>
      <c r="AL855" s="13">
        <f t="shared" si="1201"/>
        <v>9.1351335089350161E-5</v>
      </c>
      <c r="AM855" s="13">
        <f t="shared" si="1202"/>
        <v>3.5525680924794784E-3</v>
      </c>
      <c r="AN855" s="13">
        <f t="shared" si="1203"/>
        <v>4.4505446010710817E-3</v>
      </c>
      <c r="AO855" s="13">
        <f t="shared" si="1204"/>
        <v>2.7877505413694439E-3</v>
      </c>
      <c r="AP855" s="13">
        <f t="shared" si="1205"/>
        <v>1.164135145623197E-3</v>
      </c>
      <c r="AQ855" s="13">
        <f t="shared" si="1206"/>
        <v>3.6459789456522195E-4</v>
      </c>
      <c r="AR855" s="13">
        <f t="shared" si="1207"/>
        <v>1.7287362505896565E-3</v>
      </c>
      <c r="AS855" s="13">
        <f t="shared" si="1208"/>
        <v>2.5012794795899241E-3</v>
      </c>
      <c r="AT855" s="13">
        <f t="shared" si="1209"/>
        <v>1.8095296586982657E-3</v>
      </c>
      <c r="AU855" s="13">
        <f t="shared" si="1210"/>
        <v>8.7272603546232209E-4</v>
      </c>
      <c r="AV855" s="13">
        <f t="shared" si="1211"/>
        <v>3.1568316495087E-4</v>
      </c>
      <c r="AW855" s="13">
        <f t="shared" si="1212"/>
        <v>4.599563576100785E-6</v>
      </c>
      <c r="AX855" s="13">
        <f t="shared" si="1213"/>
        <v>8.5669186248373713E-4</v>
      </c>
      <c r="AY855" s="13">
        <f t="shared" si="1214"/>
        <v>1.0732363867788555E-3</v>
      </c>
      <c r="AZ855" s="13">
        <f t="shared" si="1215"/>
        <v>6.722582484714561E-4</v>
      </c>
      <c r="BA855" s="13">
        <f t="shared" si="1216"/>
        <v>2.8072793543294327E-4</v>
      </c>
      <c r="BB855" s="13">
        <f t="shared" si="1217"/>
        <v>8.7921762854861746E-5</v>
      </c>
      <c r="BC855" s="13">
        <f t="shared" si="1218"/>
        <v>2.2029119037504682E-5</v>
      </c>
      <c r="BD855" s="13">
        <f t="shared" si="1219"/>
        <v>3.6095098843307673E-4</v>
      </c>
      <c r="BE855" s="13">
        <f t="shared" si="1220"/>
        <v>5.2225392982729684E-4</v>
      </c>
      <c r="BF855" s="13">
        <f t="shared" si="1221"/>
        <v>3.7782022485114357E-4</v>
      </c>
      <c r="BG855" s="13">
        <f t="shared" si="1222"/>
        <v>1.8222058166707499E-4</v>
      </c>
      <c r="BH855" s="13">
        <f t="shared" si="1223"/>
        <v>6.5912975667533149E-5</v>
      </c>
      <c r="BI855" s="13">
        <f t="shared" si="1224"/>
        <v>1.9073675746624295E-5</v>
      </c>
      <c r="BJ855" s="14">
        <f t="shared" si="1225"/>
        <v>0.41551782728811837</v>
      </c>
      <c r="BK855" s="14">
        <f t="shared" si="1226"/>
        <v>0.25785590874321773</v>
      </c>
      <c r="BL855" s="14">
        <f t="shared" si="1227"/>
        <v>0.30458777425479006</v>
      </c>
      <c r="BM855" s="14">
        <f t="shared" si="1228"/>
        <v>0.50521314747421364</v>
      </c>
      <c r="BN855" s="14">
        <f t="shared" si="1229"/>
        <v>0.49370986517447957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1.3371</v>
      </c>
      <c r="F856" s="10">
        <f>VLOOKUP(B856,home!$B$2:$E$405,3,FALSE)</f>
        <v>1.3198000000000001</v>
      </c>
      <c r="G856" s="10">
        <f>VLOOKUP(C856,away!$B$2:$E$405,4,FALSE)</f>
        <v>0.99719999999999998</v>
      </c>
      <c r="H856" s="10">
        <f>VLOOKUP(A856,away!$A$2:$E$405,3,FALSE)</f>
        <v>1.1086</v>
      </c>
      <c r="I856" s="10">
        <f>VLOOKUP(C856,away!$B$2:$E$405,3,FALSE)</f>
        <v>0.75170000000000003</v>
      </c>
      <c r="J856" s="10">
        <f>VLOOKUP(B856,home!$B$2:$E$405,4,FALSE)</f>
        <v>1.2735000000000001</v>
      </c>
      <c r="K856" s="12">
        <f t="shared" si="1174"/>
        <v>1.759763407176</v>
      </c>
      <c r="L856" s="12">
        <f t="shared" si="1175"/>
        <v>1.0612516385700002</v>
      </c>
      <c r="M856" s="13">
        <f t="shared" si="1176"/>
        <v>5.9545470646503298E-2</v>
      </c>
      <c r="N856" s="13">
        <f t="shared" si="1177"/>
        <v>0.10478594030678913</v>
      </c>
      <c r="O856" s="13">
        <f t="shared" si="1178"/>
        <v>6.319272829302347E-2</v>
      </c>
      <c r="P856" s="13">
        <f t="shared" si="1179"/>
        <v>0.11120425084967819</v>
      </c>
      <c r="Q856" s="13">
        <f t="shared" si="1180"/>
        <v>9.2199231669208112E-2</v>
      </c>
      <c r="R856" s="13">
        <f t="shared" si="1181"/>
        <v>3.353169322333998E-2</v>
      </c>
      <c r="S856" s="13">
        <f t="shared" si="1182"/>
        <v>5.19199246927287E-2</v>
      </c>
      <c r="T856" s="13">
        <f t="shared" si="1183"/>
        <v>9.7846585683842149E-2</v>
      </c>
      <c r="U856" s="13">
        <f t="shared" si="1184"/>
        <v>5.9007846715085147E-2</v>
      </c>
      <c r="V856" s="13">
        <f t="shared" si="1185"/>
        <v>1.0773683198066233E-2</v>
      </c>
      <c r="W856" s="13">
        <f t="shared" si="1186"/>
        <v>5.4082944687071699E-2</v>
      </c>
      <c r="X856" s="13">
        <f t="shared" si="1187"/>
        <v>5.7395613667845527E-2</v>
      </c>
      <c r="Y856" s="13">
        <f t="shared" si="1188"/>
        <v>3.0455594525865878E-2</v>
      </c>
      <c r="Z856" s="13">
        <f t="shared" si="1189"/>
        <v>1.1861854792432043E-2</v>
      </c>
      <c r="AA856" s="13">
        <f t="shared" si="1190"/>
        <v>2.0874058004957178E-2</v>
      </c>
      <c r="AB856" s="13">
        <f t="shared" si="1191"/>
        <v>1.8366701718196453E-2</v>
      </c>
      <c r="AC856" s="13">
        <f t="shared" si="1192"/>
        <v>1.2575257151434109E-3</v>
      </c>
      <c r="AD856" s="13">
        <f t="shared" si="1193"/>
        <v>2.3793296753158114E-2</v>
      </c>
      <c r="AE856" s="13">
        <f t="shared" si="1194"/>
        <v>2.5250675166271316E-2</v>
      </c>
      <c r="AF856" s="13">
        <f t="shared" si="1195"/>
        <v>1.339866019760212E-2</v>
      </c>
      <c r="AG856" s="13">
        <f t="shared" si="1196"/>
        <v>4.7397833631159653E-3</v>
      </c>
      <c r="AH856" s="13">
        <f t="shared" si="1197"/>
        <v>3.1471032087369783E-3</v>
      </c>
      <c r="AI856" s="13">
        <f t="shared" si="1198"/>
        <v>5.5381570653415067E-3</v>
      </c>
      <c r="AJ856" s="13">
        <f t="shared" si="1199"/>
        <v>4.8729230733906047E-3</v>
      </c>
      <c r="AK856" s="13">
        <f t="shared" si="1200"/>
        <v>2.8583972368454668E-3</v>
      </c>
      <c r="AL856" s="13">
        <f t="shared" si="1201"/>
        <v>9.3939776482355081E-5</v>
      </c>
      <c r="AM856" s="13">
        <f t="shared" si="1202"/>
        <v>8.3741145924574375E-3</v>
      </c>
      <c r="AN856" s="13">
        <f t="shared" si="1203"/>
        <v>8.887042832818404E-3</v>
      </c>
      <c r="AO856" s="13">
        <f t="shared" si="1204"/>
        <v>4.7156943841851528E-3</v>
      </c>
      <c r="AP856" s="13">
        <f t="shared" si="1205"/>
        <v>1.6681794640706143E-3</v>
      </c>
      <c r="AQ856" s="13">
        <f t="shared" si="1206"/>
        <v>4.4258954741844094E-4</v>
      </c>
      <c r="AR856" s="13">
        <f t="shared" si="1207"/>
        <v>6.6797368740420494E-4</v>
      </c>
      <c r="AS856" s="13">
        <f t="shared" si="1208"/>
        <v>1.17547565205034E-3</v>
      </c>
      <c r="AT856" s="13">
        <f t="shared" si="1209"/>
        <v>1.0342795192522683E-3</v>
      </c>
      <c r="AU856" s="13">
        <f t="shared" si="1210"/>
        <v>6.066957502572427E-4</v>
      </c>
      <c r="AV856" s="13">
        <f t="shared" si="1211"/>
        <v>2.6691024514797129E-4</v>
      </c>
      <c r="AW856" s="13">
        <f t="shared" si="1212"/>
        <v>4.8732610722554904E-6</v>
      </c>
      <c r="AX856" s="13">
        <f t="shared" si="1213"/>
        <v>2.456076737884194E-3</v>
      </c>
      <c r="AY856" s="13">
        <f t="shared" si="1214"/>
        <v>2.6065154625332619E-3</v>
      </c>
      <c r="AZ856" s="13">
        <f t="shared" si="1215"/>
        <v>1.3830844027857329E-3</v>
      </c>
      <c r="BA856" s="13">
        <f t="shared" si="1216"/>
        <v>4.8926686291232311E-4</v>
      </c>
      <c r="BB856" s="13">
        <f t="shared" si="1217"/>
        <v>1.2980881499092661E-4</v>
      </c>
      <c r="BC856" s="13">
        <f t="shared" si="1218"/>
        <v>2.7551963521990181E-5</v>
      </c>
      <c r="BD856" s="13">
        <f t="shared" si="1219"/>
        <v>1.1814802837989287E-4</v>
      </c>
      <c r="BE856" s="13">
        <f t="shared" si="1220"/>
        <v>2.0791257697292702E-4</v>
      </c>
      <c r="BF856" s="13">
        <f t="shared" si="1221"/>
        <v>1.8293847242431023E-4</v>
      </c>
      <c r="BG856" s="13">
        <f t="shared" si="1222"/>
        <v>1.0730947651232568E-4</v>
      </c>
      <c r="BH856" s="13">
        <f t="shared" si="1223"/>
        <v>4.7209822502400811E-5</v>
      </c>
      <c r="BI856" s="13">
        <f t="shared" si="1224"/>
        <v>1.6615623619799808E-5</v>
      </c>
      <c r="BJ856" s="14">
        <f t="shared" si="1225"/>
        <v>0.53512825108634843</v>
      </c>
      <c r="BK856" s="14">
        <f t="shared" si="1226"/>
        <v>0.23740131034113549</v>
      </c>
      <c r="BL856" s="14">
        <f t="shared" si="1227"/>
        <v>0.21582107739344045</v>
      </c>
      <c r="BM856" s="14">
        <f t="shared" si="1228"/>
        <v>0.53315153642335322</v>
      </c>
      <c r="BN856" s="14">
        <f t="shared" si="1229"/>
        <v>0.4644593149885422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1.8412999999999999</v>
      </c>
      <c r="F860" s="10">
        <f>VLOOKUP(B860,home!$B$2:$E$405,3,FALSE)</f>
        <v>1.2533000000000001</v>
      </c>
      <c r="G860" s="10">
        <f>VLOOKUP(C860,away!$B$2:$E$405,4,FALSE)</f>
        <v>1.0444</v>
      </c>
      <c r="H860" s="10">
        <f>VLOOKUP(A860,away!$A$2:$E$405,3,FALSE)</f>
        <v>1.226</v>
      </c>
      <c r="I860" s="10">
        <f>VLOOKUP(C860,away!$B$2:$E$405,3,FALSE)</f>
        <v>0.75290000000000001</v>
      </c>
      <c r="J860" s="10">
        <f>VLOOKUP(B860,home!$B$2:$E$405,4,FALSE)</f>
        <v>0.69020000000000004</v>
      </c>
      <c r="K860" s="12">
        <f t="shared" si="1230"/>
        <v>2.4101632272760001</v>
      </c>
      <c r="L860" s="12">
        <f t="shared" si="1231"/>
        <v>0.63709283707999997</v>
      </c>
      <c r="M860" s="13">
        <f t="shared" si="1232"/>
        <v>4.7489052682020458E-2</v>
      </c>
      <c r="N860" s="13">
        <f t="shared" si="1233"/>
        <v>0.11445636847237842</v>
      </c>
      <c r="O860" s="13">
        <f t="shared" si="1234"/>
        <v>3.0254935303429997E-2</v>
      </c>
      <c r="P860" s="13">
        <f t="shared" si="1235"/>
        <v>7.2919332511941423E-2</v>
      </c>
      <c r="Q860" s="13">
        <f t="shared" si="1236"/>
        <v>0.13792926520983931</v>
      </c>
      <c r="R860" s="13">
        <f t="shared" si="1237"/>
        <v>9.6376012840670329E-3</v>
      </c>
      <c r="S860" s="13">
        <f t="shared" si="1238"/>
        <v>2.7991867355148373E-2</v>
      </c>
      <c r="T860" s="13">
        <f t="shared" si="1239"/>
        <v>8.7873746888896265E-2</v>
      </c>
      <c r="U860" s="13">
        <f t="shared" si="1240"/>
        <v>2.3228192214006321E-2</v>
      </c>
      <c r="V860" s="13">
        <f t="shared" si="1241"/>
        <v>4.7757165260508549E-3</v>
      </c>
      <c r="W860" s="13">
        <f t="shared" si="1242"/>
        <v>0.11081068099131788</v>
      </c>
      <c r="X860" s="13">
        <f t="shared" si="1243"/>
        <v>7.0596691131525544E-2</v>
      </c>
      <c r="Y860" s="13">
        <f t="shared" si="1244"/>
        <v>2.2488323120722038E-2</v>
      </c>
      <c r="Z860" s="13">
        <f t="shared" si="1245"/>
        <v>2.0466822482373723E-3</v>
      </c>
      <c r="AA860" s="13">
        <f t="shared" si="1246"/>
        <v>4.9328382926202849E-3</v>
      </c>
      <c r="AB860" s="13">
        <f t="shared" si="1247"/>
        <v>5.9444727294861712E-3</v>
      </c>
      <c r="AC860" s="13">
        <f t="shared" si="1248"/>
        <v>4.5831886729460098E-4</v>
      </c>
      <c r="AD860" s="13">
        <f t="shared" si="1249"/>
        <v>6.6767957128671507E-2</v>
      </c>
      <c r="AE860" s="13">
        <f t="shared" si="1250"/>
        <v>4.2537387233141141E-2</v>
      </c>
      <c r="AF860" s="13">
        <f t="shared" si="1251"/>
        <v>1.3550132357166228E-2</v>
      </c>
      <c r="AG860" s="13">
        <f t="shared" si="1252"/>
        <v>2.8775640887455135E-3</v>
      </c>
      <c r="AH860" s="13">
        <f t="shared" si="1253"/>
        <v>3.2598165003270505E-4</v>
      </c>
      <c r="AI860" s="13">
        <f t="shared" si="1254"/>
        <v>7.8566898567558011E-4</v>
      </c>
      <c r="AJ860" s="13">
        <f t="shared" si="1255"/>
        <v>9.4679524904325895E-4</v>
      </c>
      <c r="AK860" s="13">
        <f t="shared" si="1256"/>
        <v>7.6064369766789511E-4</v>
      </c>
      <c r="AL860" s="13">
        <f t="shared" si="1257"/>
        <v>2.8149903182553443E-5</v>
      </c>
      <c r="AM860" s="13">
        <f t="shared" si="1258"/>
        <v>3.2184335006372924E-2</v>
      </c>
      <c r="AN860" s="13">
        <f t="shared" si="1259"/>
        <v>2.0504409298743285E-2</v>
      </c>
      <c r="AO860" s="13">
        <f t="shared" si="1260"/>
        <v>6.5316061463929461E-3</v>
      </c>
      <c r="AP860" s="13">
        <f t="shared" si="1261"/>
        <v>1.3870798301648826E-3</v>
      </c>
      <c r="AQ860" s="13">
        <f t="shared" si="1262"/>
        <v>2.2092465606404738E-4</v>
      </c>
      <c r="AR860" s="13">
        <f t="shared" si="1263"/>
        <v>4.1536114851071162E-5</v>
      </c>
      <c r="AS860" s="13">
        <f t="shared" si="1264"/>
        <v>1.0010881661796426E-4</v>
      </c>
      <c r="AT860" s="13">
        <f t="shared" si="1265"/>
        <v>1.2063929426936703E-4</v>
      </c>
      <c r="AU860" s="13">
        <f t="shared" si="1266"/>
        <v>9.6920130270852238E-5</v>
      </c>
      <c r="AV860" s="13">
        <f t="shared" si="1267"/>
        <v>5.8398333490401891E-5</v>
      </c>
      <c r="AW860" s="13">
        <f t="shared" si="1268"/>
        <v>1.2006697885674103E-6</v>
      </c>
      <c r="AX860" s="13">
        <f t="shared" si="1269"/>
        <v>1.2928250121115288E-2</v>
      </c>
      <c r="AY860" s="13">
        <f t="shared" si="1270"/>
        <v>8.2364955481411921E-3</v>
      </c>
      <c r="AZ860" s="13">
        <f t="shared" si="1271"/>
        <v>2.6237061581810307E-3</v>
      </c>
      <c r="BA860" s="13">
        <f t="shared" si="1272"/>
        <v>5.5718146665994009E-4</v>
      </c>
      <c r="BB860" s="13">
        <f t="shared" si="1273"/>
        <v>8.8744080340694156E-5</v>
      </c>
      <c r="BC860" s="13">
        <f t="shared" si="1274"/>
        <v>1.1307643583661662E-5</v>
      </c>
      <c r="BD860" s="13">
        <f t="shared" si="1275"/>
        <v>4.4103935419582724E-6</v>
      </c>
      <c r="BE860" s="13">
        <f t="shared" si="1276"/>
        <v>1.0629768332643378E-5</v>
      </c>
      <c r="BF860" s="13">
        <f t="shared" si="1277"/>
        <v>1.2809738374899997E-5</v>
      </c>
      <c r="BG860" s="13">
        <f t="shared" si="1278"/>
        <v>1.0291186794070068E-5</v>
      </c>
      <c r="BH860" s="13">
        <f t="shared" si="1279"/>
        <v>6.2008599940240165E-6</v>
      </c>
      <c r="BI860" s="13">
        <f t="shared" si="1280"/>
        <v>2.9890169470167143E-6</v>
      </c>
      <c r="BJ860" s="14">
        <f t="shared" si="1281"/>
        <v>0.75516215657816388</v>
      </c>
      <c r="BK860" s="14">
        <f t="shared" si="1282"/>
        <v>0.16189893339377948</v>
      </c>
      <c r="BL860" s="14">
        <f t="shared" si="1283"/>
        <v>7.7282063059513545E-2</v>
      </c>
      <c r="BM860" s="14">
        <f t="shared" si="1284"/>
        <v>0.57546798493766504</v>
      </c>
      <c r="BN860" s="14">
        <f t="shared" si="1285"/>
        <v>0.41268655546367666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1.8412999999999999</v>
      </c>
      <c r="F861" s="10">
        <f>VLOOKUP(B861,home!$B$2:$E$405,3,FALSE)</f>
        <v>1.1697</v>
      </c>
      <c r="G861" s="10">
        <f>VLOOKUP(C861,away!$B$2:$E$405,4,FALSE)</f>
        <v>1.1279999999999999</v>
      </c>
      <c r="H861" s="10">
        <f>VLOOKUP(A861,away!$A$2:$E$405,3,FALSE)</f>
        <v>1.226</v>
      </c>
      <c r="I861" s="10">
        <f>VLOOKUP(C861,away!$B$2:$E$405,3,FALSE)</f>
        <v>0.87839999999999996</v>
      </c>
      <c r="J861" s="10">
        <f>VLOOKUP(B861,home!$B$2:$E$405,4,FALSE)</f>
        <v>0.81569999999999998</v>
      </c>
      <c r="K861" s="12">
        <f t="shared" si="1230"/>
        <v>2.4294509920799996</v>
      </c>
      <c r="L861" s="12">
        <f t="shared" si="1231"/>
        <v>0.8784423388799999</v>
      </c>
      <c r="M861" s="13">
        <f t="shared" si="1232"/>
        <v>3.6593182333761673E-2</v>
      </c>
      <c r="N861" s="13">
        <f t="shared" si="1233"/>
        <v>8.8901343124121596E-2</v>
      </c>
      <c r="O861" s="13">
        <f t="shared" si="1234"/>
        <v>3.2145000676331893E-2</v>
      </c>
      <c r="P861" s="13">
        <f t="shared" si="1235"/>
        <v>7.8094703783526759E-2</v>
      </c>
      <c r="Q861" s="13">
        <f t="shared" si="1236"/>
        <v>0.10799072812507089</v>
      </c>
      <c r="R861" s="13">
        <f t="shared" si="1237"/>
        <v>1.4118764788708084E-2</v>
      </c>
      <c r="S861" s="13">
        <f t="shared" si="1238"/>
        <v>4.1666113535921714E-2</v>
      </c>
      <c r="T861" s="13">
        <f t="shared" si="1239"/>
        <v>9.4863627791541449E-2</v>
      </c>
      <c r="U861" s="13">
        <f t="shared" si="1240"/>
        <v>3.4300847122871014E-2</v>
      </c>
      <c r="V861" s="13">
        <f t="shared" si="1241"/>
        <v>9.8801124109834208E-3</v>
      </c>
      <c r="W861" s="13">
        <f t="shared" si="1242"/>
        <v>8.7452727192964971E-2</v>
      </c>
      <c r="X861" s="13">
        <f t="shared" si="1243"/>
        <v>7.6822178216822717E-2</v>
      </c>
      <c r="Y861" s="13">
        <f t="shared" si="1244"/>
        <v>3.374192695532096E-2</v>
      </c>
      <c r="Z861" s="13">
        <f t="shared" si="1245"/>
        <v>4.1341735876964389E-3</v>
      </c>
      <c r="AA861" s="13">
        <f t="shared" si="1246"/>
        <v>1.0043772124060045E-2</v>
      </c>
      <c r="AB861" s="13">
        <f t="shared" si="1247"/>
        <v>1.2200426075511566E-2</v>
      </c>
      <c r="AC861" s="13">
        <f t="shared" si="1248"/>
        <v>1.3178418814572047E-3</v>
      </c>
      <c r="AD861" s="13">
        <f t="shared" si="1249"/>
        <v>5.3115528709762563E-2</v>
      </c>
      <c r="AE861" s="13">
        <f t="shared" si="1250"/>
        <v>4.6658929270651607E-2</v>
      </c>
      <c r="AF861" s="13">
        <f t="shared" si="1251"/>
        <v>2.0493589479073839E-2</v>
      </c>
      <c r="AG861" s="13">
        <f t="shared" si="1252"/>
        <v>6.0008122246813954E-3</v>
      </c>
      <c r="AH861" s="13">
        <f t="shared" si="1253"/>
        <v>9.0790827892799487E-4</v>
      </c>
      <c r="AI861" s="13">
        <f t="shared" si="1254"/>
        <v>2.2057186689592619E-3</v>
      </c>
      <c r="AJ861" s="13">
        <f t="shared" si="1255"/>
        <v>2.6793427042762284E-3</v>
      </c>
      <c r="AK861" s="13">
        <f t="shared" si="1256"/>
        <v>2.169777263675397E-3</v>
      </c>
      <c r="AL861" s="13">
        <f t="shared" si="1257"/>
        <v>1.1249797345006878E-4</v>
      </c>
      <c r="AM861" s="13">
        <f t="shared" si="1258"/>
        <v>2.5808314783757298E-2</v>
      </c>
      <c r="AN861" s="13">
        <f t="shared" si="1259"/>
        <v>2.2671116401195037E-2</v>
      </c>
      <c r="AO861" s="13">
        <f t="shared" si="1260"/>
        <v>9.9576342582432462E-3</v>
      </c>
      <c r="AP861" s="13">
        <f t="shared" si="1261"/>
        <v>2.9157358425076036E-3</v>
      </c>
      <c r="AQ861" s="13">
        <f t="shared" si="1262"/>
        <v>6.4032645326215641E-4</v>
      </c>
      <c r="AR861" s="13">
        <f t="shared" si="1263"/>
        <v>1.5950901440600469E-4</v>
      </c>
      <c r="AS861" s="13">
        <f t="shared" si="1264"/>
        <v>3.8751933329437101E-4</v>
      </c>
      <c r="AT861" s="13">
        <f t="shared" si="1265"/>
        <v>4.7072961436109506E-4</v>
      </c>
      <c r="AU861" s="13">
        <f t="shared" si="1266"/>
        <v>3.8120484287033256E-4</v>
      </c>
      <c r="AV861" s="13">
        <f t="shared" si="1267"/>
        <v>2.3152962092425739E-4</v>
      </c>
      <c r="AW861" s="13">
        <f t="shared" si="1268"/>
        <v>6.6690442746493044E-6</v>
      </c>
      <c r="AX861" s="13">
        <f t="shared" si="1269"/>
        <v>1.0450005992552004E-2</v>
      </c>
      <c r="AY861" s="13">
        <f t="shared" si="1270"/>
        <v>9.1797277054073961E-3</v>
      </c>
      <c r="AZ861" s="13">
        <f t="shared" si="1271"/>
        <v>4.031930737909804E-3</v>
      </c>
      <c r="BA861" s="13">
        <f t="shared" si="1272"/>
        <v>1.1806062225372174E-3</v>
      </c>
      <c r="BB861" s="13">
        <f t="shared" si="1273"/>
        <v>2.5927362285546867E-4</v>
      </c>
      <c r="BC861" s="13">
        <f t="shared" si="1274"/>
        <v>4.55513855342098E-5</v>
      </c>
      <c r="BD861" s="13">
        <f t="shared" si="1275"/>
        <v>2.3353245281209048E-5</v>
      </c>
      <c r="BE861" s="13">
        <f t="shared" si="1276"/>
        <v>5.6735564916720883E-5</v>
      </c>
      <c r="BF861" s="13">
        <f t="shared" si="1277"/>
        <v>6.8918137236573417E-5</v>
      </c>
      <c r="BG861" s="13">
        <f t="shared" si="1278"/>
        <v>5.5811078960566274E-5</v>
      </c>
      <c r="BH861" s="13">
        <f t="shared" si="1279"/>
        <v>3.3897570287450724E-5</v>
      </c>
      <c r="BI861" s="13">
        <f t="shared" si="1280"/>
        <v>1.6470497152789751E-5</v>
      </c>
      <c r="BJ861" s="14">
        <f t="shared" si="1281"/>
        <v>0.70318161449577354</v>
      </c>
      <c r="BK861" s="14">
        <f t="shared" si="1282"/>
        <v>0.17684417962450821</v>
      </c>
      <c r="BL861" s="14">
        <f t="shared" si="1283"/>
        <v>0.11265723622301285</v>
      </c>
      <c r="BM861" s="14">
        <f t="shared" si="1284"/>
        <v>0.62980042243833734</v>
      </c>
      <c r="BN861" s="14">
        <f t="shared" si="1285"/>
        <v>0.35784372283152088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1.8412999999999999</v>
      </c>
      <c r="F862" s="10">
        <f>VLOOKUP(B862,home!$B$2:$E$405,3,FALSE)</f>
        <v>1.6293</v>
      </c>
      <c r="G862" s="10">
        <f>VLOOKUP(C862,away!$B$2:$E$405,4,FALSE)</f>
        <v>1.1279999999999999</v>
      </c>
      <c r="H862" s="10">
        <f>VLOOKUP(A862,away!$A$2:$E$405,3,FALSE)</f>
        <v>1.226</v>
      </c>
      <c r="I862" s="10">
        <f>VLOOKUP(C862,away!$B$2:$E$405,3,FALSE)</f>
        <v>0.75290000000000001</v>
      </c>
      <c r="J862" s="10">
        <f>VLOOKUP(B862,home!$B$2:$E$405,4,FALSE)</f>
        <v>0.87839999999999996</v>
      </c>
      <c r="K862" s="12">
        <f t="shared" si="1230"/>
        <v>3.3840339415199994</v>
      </c>
      <c r="L862" s="12">
        <f t="shared" si="1231"/>
        <v>0.81081186335999988</v>
      </c>
      <c r="M862" s="13">
        <f t="shared" si="1232"/>
        <v>1.5073066476202759E-2</v>
      </c>
      <c r="N862" s="13">
        <f t="shared" si="1233"/>
        <v>5.1007768558257394E-2</v>
      </c>
      <c r="O862" s="13">
        <f t="shared" si="1234"/>
        <v>1.2221421116119105E-2</v>
      </c>
      <c r="P862" s="13">
        <f t="shared" si="1235"/>
        <v>4.1357703870556282E-2</v>
      </c>
      <c r="Q862" s="13">
        <f t="shared" si="1236"/>
        <v>8.6306010041169834E-2</v>
      </c>
      <c r="R862" s="13">
        <f t="shared" si="1237"/>
        <v>4.9546366140338898E-3</v>
      </c>
      <c r="S862" s="13">
        <f t="shared" si="1238"/>
        <v>2.8369470673818876E-2</v>
      </c>
      <c r="T862" s="13">
        <f t="shared" si="1239"/>
        <v>6.9977936820647763E-2</v>
      </c>
      <c r="U862" s="13">
        <f t="shared" si="1240"/>
        <v>1.676665846978841E-2</v>
      </c>
      <c r="V862" s="13">
        <f t="shared" si="1241"/>
        <v>8.6489528188472466E-3</v>
      </c>
      <c r="W862" s="13">
        <f t="shared" si="1242"/>
        <v>9.7354155778828194E-2</v>
      </c>
      <c r="X862" s="13">
        <f t="shared" si="1243"/>
        <v>7.893590445287138E-2</v>
      </c>
      <c r="Y862" s="13">
        <f t="shared" si="1244"/>
        <v>3.2001083887719772E-2</v>
      </c>
      <c r="Z862" s="13">
        <f t="shared" si="1245"/>
        <v>1.3390927150988331E-3</v>
      </c>
      <c r="AA862" s="13">
        <f t="shared" si="1246"/>
        <v>4.5315351987366215E-3</v>
      </c>
      <c r="AB862" s="13">
        <f t="shared" si="1247"/>
        <v>7.6674344598586519E-3</v>
      </c>
      <c r="AC862" s="13">
        <f t="shared" si="1248"/>
        <v>1.483195332370792E-3</v>
      </c>
      <c r="AD862" s="13">
        <f t="shared" si="1249"/>
        <v>8.236244187589499E-2</v>
      </c>
      <c r="AE862" s="13">
        <f t="shared" si="1250"/>
        <v>6.6780444968274094E-2</v>
      </c>
      <c r="AF862" s="13">
        <f t="shared" si="1251"/>
        <v>2.7073188510368121E-2</v>
      </c>
      <c r="AG862" s="13">
        <f t="shared" si="1252"/>
        <v>7.3170874743960388E-3</v>
      </c>
      <c r="AH862" s="13">
        <f t="shared" si="1253"/>
        <v>2.7143806488527157E-4</v>
      </c>
      <c r="AI862" s="13">
        <f t="shared" si="1254"/>
        <v>9.1855562459226695E-4</v>
      </c>
      <c r="AJ862" s="13">
        <f t="shared" si="1255"/>
        <v>1.5542117053971671E-3</v>
      </c>
      <c r="AK862" s="13">
        <f t="shared" si="1256"/>
        <v>1.7531683877905651E-3</v>
      </c>
      <c r="AL862" s="13">
        <f t="shared" si="1257"/>
        <v>1.6278453607360678E-4</v>
      </c>
      <c r="AM862" s="13">
        <f t="shared" si="1258"/>
        <v>5.5743459762899343E-2</v>
      </c>
      <c r="AN862" s="13">
        <f t="shared" si="1259"/>
        <v>4.5197458480489588E-2</v>
      </c>
      <c r="AO862" s="13">
        <f t="shared" si="1260"/>
        <v>1.8323317764850994E-2</v>
      </c>
      <c r="AP862" s="13">
        <f t="shared" si="1261"/>
        <v>4.9522544732854079E-3</v>
      </c>
      <c r="AQ862" s="13">
        <f t="shared" si="1262"/>
        <v>1.0038366693293592E-3</v>
      </c>
      <c r="AR862" s="13">
        <f t="shared" si="1263"/>
        <v>4.4017040635291927E-5</v>
      </c>
      <c r="AS862" s="13">
        <f t="shared" si="1264"/>
        <v>1.4895515951509293E-4</v>
      </c>
      <c r="AT862" s="13">
        <f t="shared" si="1265"/>
        <v>2.520346577818001E-4</v>
      </c>
      <c r="AU862" s="13">
        <f t="shared" si="1266"/>
        <v>2.8429794545766304E-4</v>
      </c>
      <c r="AV862" s="13">
        <f t="shared" si="1267"/>
        <v>2.4051847423328332E-4</v>
      </c>
      <c r="AW862" s="13">
        <f t="shared" si="1268"/>
        <v>1.2406961944463374E-5</v>
      </c>
      <c r="AX862" s="13">
        <f t="shared" si="1269"/>
        <v>3.1439626642567629E-2</v>
      </c>
      <c r="AY862" s="13">
        <f t="shared" si="1270"/>
        <v>2.5491622261402953E-2</v>
      </c>
      <c r="AZ862" s="13">
        <f t="shared" si="1271"/>
        <v>1.033445487291869E-2</v>
      </c>
      <c r="BA862" s="13">
        <f t="shared" si="1272"/>
        <v>2.7930995374403447E-3</v>
      </c>
      <c r="BB862" s="13">
        <f t="shared" si="1273"/>
        <v>5.6616956012548987E-4</v>
      </c>
      <c r="BC862" s="13">
        <f t="shared" si="1274"/>
        <v>9.1811399204612013E-5</v>
      </c>
      <c r="BD862" s="13">
        <f t="shared" si="1275"/>
        <v>5.948256456182311E-6</v>
      </c>
      <c r="BE862" s="13">
        <f t="shared" si="1276"/>
        <v>2.0129101740586411E-5</v>
      </c>
      <c r="BF862" s="13">
        <f t="shared" si="1277"/>
        <v>3.4058781751226861E-5</v>
      </c>
      <c r="BG862" s="13">
        <f t="shared" si="1278"/>
        <v>3.8418691150991213E-5</v>
      </c>
      <c r="BH862" s="13">
        <f t="shared" si="1279"/>
        <v>3.2502538710932079E-5</v>
      </c>
      <c r="BI862" s="13">
        <f t="shared" si="1280"/>
        <v>2.1997938836672364E-5</v>
      </c>
      <c r="BJ862" s="14">
        <f t="shared" si="1281"/>
        <v>0.79505313379294196</v>
      </c>
      <c r="BK862" s="14">
        <f t="shared" si="1282"/>
        <v>0.12058679596927252</v>
      </c>
      <c r="BL862" s="14">
        <f t="shared" si="1283"/>
        <v>5.1761938227471681E-2</v>
      </c>
      <c r="BM862" s="14">
        <f t="shared" si="1284"/>
        <v>0.73234113872898721</v>
      </c>
      <c r="BN862" s="14">
        <f t="shared" si="1285"/>
        <v>0.21092060667633927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1.8412999999999999</v>
      </c>
      <c r="F863" s="10">
        <f>VLOOKUP(B863,home!$B$2:$E$405,3,FALSE)</f>
        <v>0.66839999999999999</v>
      </c>
      <c r="G863" s="10">
        <f>VLOOKUP(C863,away!$B$2:$E$405,4,FALSE)</f>
        <v>0.83550000000000002</v>
      </c>
      <c r="H863" s="10">
        <f>VLOOKUP(A863,away!$A$2:$E$405,3,FALSE)</f>
        <v>1.226</v>
      </c>
      <c r="I863" s="10">
        <f>VLOOKUP(C863,away!$B$2:$E$405,3,FALSE)</f>
        <v>1.0039</v>
      </c>
      <c r="J863" s="10">
        <f>VLOOKUP(B863,home!$B$2:$E$405,4,FALSE)</f>
        <v>0.87839999999999996</v>
      </c>
      <c r="K863" s="12">
        <f t="shared" si="1230"/>
        <v>1.02827067066</v>
      </c>
      <c r="L863" s="12">
        <f t="shared" si="1231"/>
        <v>1.0811183817599999</v>
      </c>
      <c r="M863" s="13">
        <f t="shared" si="1232"/>
        <v>0.12131205910664335</v>
      </c>
      <c r="N863" s="13">
        <f t="shared" si="1233"/>
        <v>0.12474163237673373</v>
      </c>
      <c r="O863" s="13">
        <f t="shared" si="1234"/>
        <v>0.1311526970293477</v>
      </c>
      <c r="P863" s="13">
        <f t="shared" si="1235"/>
        <v>0.13486047173323518</v>
      </c>
      <c r="Q863" s="13">
        <f t="shared" si="1236"/>
        <v>6.4134080991623571E-2</v>
      </c>
      <c r="R863" s="13">
        <f t="shared" si="1237"/>
        <v>7.0895795787913954E-2</v>
      </c>
      <c r="S863" s="13">
        <f t="shared" si="1238"/>
        <v>3.7480500640341398E-2</v>
      </c>
      <c r="T863" s="13">
        <f t="shared" si="1239"/>
        <v>6.9336533857328853E-2</v>
      </c>
      <c r="U863" s="13">
        <f t="shared" si="1240"/>
        <v>7.29000674818127E-2</v>
      </c>
      <c r="V863" s="13">
        <f t="shared" si="1241"/>
        <v>4.6296011152076435E-3</v>
      </c>
      <c r="W863" s="13">
        <f t="shared" si="1242"/>
        <v>2.1982398157806511E-2</v>
      </c>
      <c r="X863" s="13">
        <f t="shared" si="1243"/>
        <v>2.376557472357178E-2</v>
      </c>
      <c r="Y863" s="13">
        <f t="shared" si="1244"/>
        <v>1.2846699843372136E-2</v>
      </c>
      <c r="Z863" s="13">
        <f t="shared" si="1245"/>
        <v>2.5548916005272322E-2</v>
      </c>
      <c r="AA863" s="13">
        <f t="shared" si="1246"/>
        <v>2.6271200995377383E-2</v>
      </c>
      <c r="AB863" s="13">
        <f t="shared" si="1247"/>
        <v>1.3506952733280179E-2</v>
      </c>
      <c r="AC863" s="13">
        <f t="shared" si="1248"/>
        <v>3.216653577823406E-4</v>
      </c>
      <c r="AD863" s="13">
        <f t="shared" si="1249"/>
        <v>5.6509638241107121E-3</v>
      </c>
      <c r="AE863" s="13">
        <f t="shared" si="1250"/>
        <v>6.1093608649068739E-3</v>
      </c>
      <c r="AF863" s="13">
        <f t="shared" si="1251"/>
        <v>3.3024711659279957E-3</v>
      </c>
      <c r="AG863" s="13">
        <f t="shared" si="1252"/>
        <v>1.1901207609057117E-3</v>
      </c>
      <c r="AH863" s="13">
        <f t="shared" si="1253"/>
        <v>6.9053506818355414E-3</v>
      </c>
      <c r="AI863" s="13">
        <f t="shared" si="1254"/>
        <v>7.1005695767535218E-3</v>
      </c>
      <c r="AJ863" s="13">
        <f t="shared" si="1255"/>
        <v>3.6506537203781675E-3</v>
      </c>
      <c r="AK863" s="13">
        <f t="shared" si="1256"/>
        <v>1.2512867164668942E-3</v>
      </c>
      <c r="AL863" s="13">
        <f t="shared" si="1257"/>
        <v>1.4303587692838283E-5</v>
      </c>
      <c r="AM863" s="13">
        <f t="shared" si="1258"/>
        <v>1.1621440722587443E-3</v>
      </c>
      <c r="AN863" s="13">
        <f t="shared" si="1259"/>
        <v>1.2564153187723502E-3</v>
      </c>
      <c r="AO863" s="13">
        <f t="shared" si="1260"/>
        <v>6.7916684812481868E-4</v>
      </c>
      <c r="AP863" s="13">
        <f t="shared" si="1261"/>
        <v>2.4475325459658124E-4</v>
      </c>
      <c r="AQ863" s="13">
        <f t="shared" si="1262"/>
        <v>6.6151810634987261E-5</v>
      </c>
      <c r="AR863" s="13">
        <f t="shared" si="1263"/>
        <v>1.4931003109262711E-3</v>
      </c>
      <c r="AS863" s="13">
        <f t="shared" si="1264"/>
        <v>1.5353112580788115E-3</v>
      </c>
      <c r="AT863" s="13">
        <f t="shared" si="1265"/>
        <v>7.8935776850827392E-4</v>
      </c>
      <c r="AU863" s="13">
        <f t="shared" si="1266"/>
        <v>2.7055781400489462E-4</v>
      </c>
      <c r="AV863" s="13">
        <f t="shared" si="1267"/>
        <v>6.955166621477913E-5</v>
      </c>
      <c r="AW863" s="13">
        <f t="shared" si="1268"/>
        <v>4.4169571112238466E-7</v>
      </c>
      <c r="AX863" s="13">
        <f t="shared" si="1269"/>
        <v>1.9916644409750695E-4</v>
      </c>
      <c r="AY863" s="13">
        <f t="shared" si="1270"/>
        <v>2.1532250374359021E-4</v>
      </c>
      <c r="AZ863" s="13">
        <f t="shared" si="1271"/>
        <v>1.1639455840189086E-4</v>
      </c>
      <c r="BA863" s="13">
        <f t="shared" si="1272"/>
        <v>4.1945432208374023E-5</v>
      </c>
      <c r="BB863" s="13">
        <f t="shared" si="1273"/>
        <v>1.1336994447835273E-5</v>
      </c>
      <c r="BC863" s="13">
        <f t="shared" si="1274"/>
        <v>2.4513266182931555E-6</v>
      </c>
      <c r="BD863" s="13">
        <f t="shared" si="1275"/>
        <v>2.6903636532566035E-4</v>
      </c>
      <c r="BE863" s="13">
        <f t="shared" si="1276"/>
        <v>2.766422038053456E-4</v>
      </c>
      <c r="BF863" s="13">
        <f t="shared" si="1277"/>
        <v>1.4223153221989154E-4</v>
      </c>
      <c r="BG863" s="13">
        <f t="shared" si="1278"/>
        <v>4.875083767491576E-5</v>
      </c>
      <c r="BH863" s="13">
        <f t="shared" si="1279"/>
        <v>1.2532264137805605E-5</v>
      </c>
      <c r="BI863" s="13">
        <f t="shared" si="1280"/>
        <v>2.5773119299739281E-6</v>
      </c>
      <c r="BJ863" s="14">
        <f t="shared" si="1281"/>
        <v>0.33705508513019278</v>
      </c>
      <c r="BK863" s="14">
        <f t="shared" si="1282"/>
        <v>0.29883392404464632</v>
      </c>
      <c r="BL863" s="14">
        <f t="shared" si="1283"/>
        <v>0.33854422405599272</v>
      </c>
      <c r="BM863" s="14">
        <f t="shared" si="1284"/>
        <v>0.35267053140257415</v>
      </c>
      <c r="BN863" s="14">
        <f t="shared" si="1285"/>
        <v>0.64709673702549741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1.8412999999999999</v>
      </c>
      <c r="F864" s="10">
        <f>VLOOKUP(B864,home!$B$2:$E$405,3,FALSE)</f>
        <v>1.3368</v>
      </c>
      <c r="G864" s="10">
        <f>VLOOKUP(C864,away!$B$2:$E$405,4,FALSE)</f>
        <v>1.0025999999999999</v>
      </c>
      <c r="H864" s="10">
        <f>VLOOKUP(A864,away!$A$2:$E$405,3,FALSE)</f>
        <v>1.226</v>
      </c>
      <c r="I864" s="10">
        <f>VLOOKUP(C864,away!$B$2:$E$405,3,FALSE)</f>
        <v>0.75290000000000001</v>
      </c>
      <c r="J864" s="10">
        <f>VLOOKUP(B864,home!$B$2:$E$405,4,FALSE)</f>
        <v>0.62739999999999996</v>
      </c>
      <c r="K864" s="12">
        <f t="shared" si="1230"/>
        <v>2.4678496095839995</v>
      </c>
      <c r="L864" s="12">
        <f t="shared" si="1231"/>
        <v>0.57912495795999996</v>
      </c>
      <c r="M864" s="13">
        <f t="shared" si="1232"/>
        <v>4.7502422580659016E-2</v>
      </c>
      <c r="N864" s="13">
        <f t="shared" si="1233"/>
        <v>0.1172288350199735</v>
      </c>
      <c r="O864" s="13">
        <f t="shared" si="1234"/>
        <v>2.7509838480022305E-2</v>
      </c>
      <c r="P864" s="13">
        <f t="shared" si="1235"/>
        <v>6.7890144152641926E-2</v>
      </c>
      <c r="Q864" s="13">
        <f t="shared" si="1236"/>
        <v>0.14465156736801438</v>
      </c>
      <c r="R864" s="13">
        <f t="shared" si="1237"/>
        <v>7.9658170266146532E-3</v>
      </c>
      <c r="S864" s="13">
        <f t="shared" si="1238"/>
        <v>2.4257034813541918E-2</v>
      </c>
      <c r="T864" s="13">
        <f t="shared" si="1239"/>
        <v>8.3771332870849424E-2</v>
      </c>
      <c r="U864" s="13">
        <f t="shared" si="1240"/>
        <v>1.9658438439148544E-2</v>
      </c>
      <c r="V864" s="13">
        <f t="shared" si="1241"/>
        <v>3.8519990741541854E-3</v>
      </c>
      <c r="W864" s="13">
        <f t="shared" si="1242"/>
        <v>0.11899277135162262</v>
      </c>
      <c r="X864" s="13">
        <f t="shared" si="1243"/>
        <v>6.8911683706552332E-2</v>
      </c>
      <c r="Y864" s="13">
        <f t="shared" si="1244"/>
        <v>1.9954237964754967E-2</v>
      </c>
      <c r="Z864" s="13">
        <f t="shared" si="1245"/>
        <v>1.5377344835517544E-3</v>
      </c>
      <c r="AA864" s="13">
        <f t="shared" si="1246"/>
        <v>3.7948974448770495E-3</v>
      </c>
      <c r="AB864" s="13">
        <f t="shared" si="1247"/>
        <v>4.6826180888755731E-3</v>
      </c>
      <c r="AC864" s="13">
        <f t="shared" si="1248"/>
        <v>3.4407820461172648E-4</v>
      </c>
      <c r="AD864" s="13">
        <f t="shared" si="1249"/>
        <v>7.3414066080855031E-2</v>
      </c>
      <c r="AE864" s="13">
        <f t="shared" si="1250"/>
        <v>4.2515917932747824E-2</v>
      </c>
      <c r="AF864" s="13">
        <f t="shared" si="1251"/>
        <v>1.2311014592716697E-2</v>
      </c>
      <c r="AG864" s="13">
        <f t="shared" si="1252"/>
        <v>2.3765386028173343E-3</v>
      </c>
      <c r="AH864" s="13">
        <f t="shared" si="1253"/>
        <v>2.22635104535138E-4</v>
      </c>
      <c r="AI864" s="13">
        <f t="shared" si="1254"/>
        <v>5.4942995580673317E-4</v>
      </c>
      <c r="AJ864" s="13">
        <f t="shared" si="1255"/>
        <v>6.7795525096570042E-4</v>
      </c>
      <c r="AK864" s="13">
        <f t="shared" si="1256"/>
        <v>5.5769720047037534E-4</v>
      </c>
      <c r="AL864" s="13">
        <f t="shared" si="1257"/>
        <v>1.9670170607579374E-5</v>
      </c>
      <c r="AM864" s="13">
        <f t="shared" si="1258"/>
        <v>3.6234974863122403E-2</v>
      </c>
      <c r="AN864" s="13">
        <f t="shared" si="1259"/>
        <v>2.0984578294287418E-2</v>
      </c>
      <c r="AO864" s="13">
        <f t="shared" si="1260"/>
        <v>6.0763465112437642E-3</v>
      </c>
      <c r="AP864" s="13">
        <f t="shared" si="1261"/>
        <v>1.1729879726248126E-3</v>
      </c>
      <c r="AQ864" s="13">
        <f t="shared" si="1262"/>
        <v>1.6982665258348254E-4</v>
      </c>
      <c r="AR864" s="13">
        <f t="shared" si="1263"/>
        <v>2.5786709110866407E-5</v>
      </c>
      <c r="AS864" s="13">
        <f t="shared" si="1264"/>
        <v>6.3637720011707808E-5</v>
      </c>
      <c r="AT864" s="13">
        <f t="shared" si="1265"/>
        <v>7.8524161242854513E-5</v>
      </c>
      <c r="AU864" s="13">
        <f t="shared" si="1266"/>
        <v>6.4595273555363177E-5</v>
      </c>
      <c r="AV864" s="13">
        <f t="shared" si="1267"/>
        <v>3.9852855156143683E-5</v>
      </c>
      <c r="AW864" s="13">
        <f t="shared" si="1268"/>
        <v>7.8090211304960156E-7</v>
      </c>
      <c r="AX864" s="13">
        <f t="shared" si="1269"/>
        <v>1.4903744761540435E-2</v>
      </c>
      <c r="AY864" s="13">
        <f t="shared" si="1270"/>
        <v>8.6311305584736726E-3</v>
      </c>
      <c r="AZ864" s="13">
        <f t="shared" si="1271"/>
        <v>2.4992515609116683E-3</v>
      </c>
      <c r="BA864" s="13">
        <f t="shared" si="1272"/>
        <v>4.8245965171481148E-4</v>
      </c>
      <c r="BB864" s="13">
        <f t="shared" si="1273"/>
        <v>6.98511063791841E-5</v>
      </c>
      <c r="BC864" s="13">
        <f t="shared" si="1274"/>
        <v>8.0905038090608987E-6</v>
      </c>
      <c r="BD864" s="13">
        <f t="shared" si="1275"/>
        <v>2.4889544716262076E-6</v>
      </c>
      <c r="BE864" s="13">
        <f t="shared" si="1276"/>
        <v>6.1423653210750858E-6</v>
      </c>
      <c r="BF864" s="13">
        <f t="shared" si="1277"/>
        <v>7.5792169297687249E-6</v>
      </c>
      <c r="BG864" s="13">
        <f t="shared" si="1278"/>
        <v>6.2347891803607286E-6</v>
      </c>
      <c r="BH864" s="13">
        <f t="shared" si="1279"/>
        <v>3.8466305111479436E-6</v>
      </c>
      <c r="BI864" s="13">
        <f t="shared" si="1280"/>
        <v>1.8985811210300709E-6</v>
      </c>
      <c r="BJ864" s="14">
        <f t="shared" si="1281"/>
        <v>0.77536120792759455</v>
      </c>
      <c r="BK864" s="14">
        <f t="shared" si="1282"/>
        <v>0.15249647955469001</v>
      </c>
      <c r="BL864" s="14">
        <f t="shared" si="1283"/>
        <v>6.5919914247927994E-2</v>
      </c>
      <c r="BM864" s="14">
        <f t="shared" si="1284"/>
        <v>0.57393636192947817</v>
      </c>
      <c r="BN864" s="14">
        <f t="shared" si="1285"/>
        <v>0.41274862462792578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1.8412999999999999</v>
      </c>
      <c r="F865" s="10">
        <f>VLOOKUP(B865,home!$B$2:$E$405,3,FALSE)</f>
        <v>1.3786</v>
      </c>
      <c r="G865" s="10">
        <f>VLOOKUP(C865,away!$B$2:$E$405,4,FALSE)</f>
        <v>0.91910000000000003</v>
      </c>
      <c r="H865" s="10">
        <f>VLOOKUP(A865,away!$A$2:$E$405,3,FALSE)</f>
        <v>1.226</v>
      </c>
      <c r="I865" s="10">
        <f>VLOOKUP(C865,away!$B$2:$E$405,3,FALSE)</f>
        <v>0.94110000000000005</v>
      </c>
      <c r="J865" s="10">
        <f>VLOOKUP(B865,home!$B$2:$E$405,4,FALSE)</f>
        <v>1.0666</v>
      </c>
      <c r="K865" s="12">
        <f t="shared" si="1230"/>
        <v>2.3330583110380001</v>
      </c>
      <c r="L865" s="12">
        <f t="shared" si="1231"/>
        <v>1.2306309207599999</v>
      </c>
      <c r="M865" s="13">
        <f t="shared" si="1232"/>
        <v>2.8334100592309754E-2</v>
      </c>
      <c r="N865" s="13">
        <f t="shared" si="1233"/>
        <v>6.6105108872674984E-2</v>
      </c>
      <c r="O865" s="13">
        <f t="shared" si="1234"/>
        <v>3.4868820300820606E-2</v>
      </c>
      <c r="P865" s="13">
        <f t="shared" si="1235"/>
        <v>8.1350990998920056E-2</v>
      </c>
      <c r="Q865" s="13">
        <f t="shared" si="1236"/>
        <v>7.711353682873312E-2</v>
      </c>
      <c r="R865" s="13">
        <f t="shared" si="1237"/>
        <v>2.1455324216306925E-2</v>
      </c>
      <c r="S865" s="13">
        <f t="shared" si="1238"/>
        <v>5.8392392895493764E-2</v>
      </c>
      <c r="T865" s="13">
        <f t="shared" si="1239"/>
        <v>9.4898302830603992E-2</v>
      </c>
      <c r="U865" s="13">
        <f t="shared" si="1240"/>
        <v>5.0056522478869735E-2</v>
      </c>
      <c r="V865" s="13">
        <f t="shared" si="1241"/>
        <v>1.8628040768875611E-2</v>
      </c>
      <c r="W865" s="13">
        <f t="shared" si="1242"/>
        <v>5.9970125997270245E-2</v>
      </c>
      <c r="X865" s="13">
        <f t="shared" si="1243"/>
        <v>7.3801091374113878E-2</v>
      </c>
      <c r="Y865" s="13">
        <f t="shared" si="1244"/>
        <v>4.5410952515409338E-2</v>
      </c>
      <c r="Z865" s="13">
        <f t="shared" si="1245"/>
        <v>8.8011951318393723E-3</v>
      </c>
      <c r="AA865" s="13">
        <f t="shared" si="1246"/>
        <v>2.0533701449405032E-2</v>
      </c>
      <c r="AB865" s="13">
        <f t="shared" si="1247"/>
        <v>2.3953161411453726E-2</v>
      </c>
      <c r="AC865" s="13">
        <f t="shared" si="1248"/>
        <v>3.3427247231195378E-3</v>
      </c>
      <c r="AD865" s="13">
        <f t="shared" si="1249"/>
        <v>3.4978450217981849E-2</v>
      </c>
      <c r="AE865" s="13">
        <f t="shared" si="1250"/>
        <v>4.3045562398512816E-2</v>
      </c>
      <c r="AF865" s="13">
        <f t="shared" si="1251"/>
        <v>2.6486600044556934E-2</v>
      </c>
      <c r="AG865" s="13">
        <f t="shared" si="1252"/>
        <v>1.0865076333544985E-2</v>
      </c>
      <c r="AH865" s="13">
        <f t="shared" si="1253"/>
        <v>2.7077557172209797E-3</v>
      </c>
      <c r="AI865" s="13">
        <f t="shared" si="1254"/>
        <v>6.3173519803230663E-3</v>
      </c>
      <c r="AJ865" s="13">
        <f t="shared" si="1255"/>
        <v>7.3693752707225503E-3</v>
      </c>
      <c r="AK865" s="13">
        <f t="shared" si="1256"/>
        <v>5.7310607408390529E-3</v>
      </c>
      <c r="AL865" s="13">
        <f t="shared" si="1257"/>
        <v>3.8389638376052282E-4</v>
      </c>
      <c r="AM865" s="13">
        <f t="shared" si="1258"/>
        <v>1.6321352797658301E-2</v>
      </c>
      <c r="AN865" s="13">
        <f t="shared" si="1259"/>
        <v>2.0085561421431031E-2</v>
      </c>
      <c r="AO865" s="13">
        <f t="shared" si="1260"/>
        <v>1.2358956473018604E-2</v>
      </c>
      <c r="AP865" s="13">
        <f t="shared" si="1261"/>
        <v>5.0697713280078828E-3</v>
      </c>
      <c r="AQ865" s="13">
        <f t="shared" si="1262"/>
        <v>1.5597543393572474E-3</v>
      </c>
      <c r="AR865" s="13">
        <f t="shared" si="1263"/>
        <v>6.664495822953614E-4</v>
      </c>
      <c r="AS865" s="13">
        <f t="shared" si="1264"/>
        <v>1.5548657368619962E-3</v>
      </c>
      <c r="AT865" s="13">
        <f t="shared" si="1265"/>
        <v>1.8137962149670525E-3</v>
      </c>
      <c r="AU865" s="13">
        <f t="shared" si="1266"/>
        <v>1.4105641112860498E-3</v>
      </c>
      <c r="AV865" s="13">
        <f t="shared" si="1267"/>
        <v>8.2273208077196221E-4</v>
      </c>
      <c r="AW865" s="13">
        <f t="shared" si="1268"/>
        <v>3.0617162326750662E-5</v>
      </c>
      <c r="AX865" s="13">
        <f t="shared" si="1269"/>
        <v>6.3464446319933315E-3</v>
      </c>
      <c r="AY865" s="13">
        <f t="shared" si="1270"/>
        <v>7.8101310010223121E-3</v>
      </c>
      <c r="AZ865" s="13">
        <f t="shared" si="1271"/>
        <v>4.8056943525221548E-3</v>
      </c>
      <c r="BA865" s="13">
        <f t="shared" si="1272"/>
        <v>1.971345355311824E-3</v>
      </c>
      <c r="BB865" s="13">
        <f t="shared" si="1273"/>
        <v>6.0649963743583484E-4</v>
      </c>
      <c r="BC865" s="13">
        <f t="shared" si="1274"/>
        <v>1.4927544145165345E-4</v>
      </c>
      <c r="BD865" s="13">
        <f t="shared" si="1275"/>
        <v>1.3669224385004313E-4</v>
      </c>
      <c r="BE865" s="13">
        <f t="shared" si="1276"/>
        <v>3.1891097556877604E-4</v>
      </c>
      <c r="BF865" s="13">
        <f t="shared" si="1277"/>
        <v>3.7201895101598482E-4</v>
      </c>
      <c r="BG865" s="13">
        <f t="shared" si="1278"/>
        <v>2.8931396851049405E-4</v>
      </c>
      <c r="BH865" s="13">
        <f t="shared" si="1279"/>
        <v>1.6874658968319862E-4</v>
      </c>
      <c r="BI865" s="13">
        <f t="shared" si="1280"/>
        <v>7.8739126703941155E-5</v>
      </c>
      <c r="BJ865" s="14">
        <f t="shared" si="1281"/>
        <v>0.6097595941926125</v>
      </c>
      <c r="BK865" s="14">
        <f t="shared" si="1282"/>
        <v>0.19824227736350156</v>
      </c>
      <c r="BL865" s="14">
        <f t="shared" si="1283"/>
        <v>0.18062590314747654</v>
      </c>
      <c r="BM865" s="14">
        <f t="shared" si="1284"/>
        <v>0.68042157418696902</v>
      </c>
      <c r="BN865" s="14">
        <f t="shared" si="1285"/>
        <v>0.30922788180976546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1.5366</v>
      </c>
      <c r="F866" s="10">
        <f>VLOOKUP(B866,home!$B$2:$E$405,3,FALSE)</f>
        <v>1.1389</v>
      </c>
      <c r="G866" s="10">
        <f>VLOOKUP(C866,away!$B$2:$E$405,4,FALSE)</f>
        <v>1.2085999999999999</v>
      </c>
      <c r="H866" s="10">
        <f>VLOOKUP(A866,away!$A$2:$E$405,3,FALSE)</f>
        <v>1.1789000000000001</v>
      </c>
      <c r="I866" s="10">
        <f>VLOOKUP(C866,away!$B$2:$E$405,3,FALSE)</f>
        <v>0.72709999999999997</v>
      </c>
      <c r="J866" s="10">
        <f>VLOOKUP(B866,home!$B$2:$E$405,4,FALSE)</f>
        <v>1.4843999999999999</v>
      </c>
      <c r="K866" s="12">
        <f t="shared" si="1230"/>
        <v>2.1150907781639998</v>
      </c>
      <c r="L866" s="12">
        <f t="shared" si="1231"/>
        <v>1.272395305236</v>
      </c>
      <c r="M866" s="13">
        <f t="shared" si="1232"/>
        <v>3.3793524306962523E-2</v>
      </c>
      <c r="N866" s="13">
        <f t="shared" si="1233"/>
        <v>7.1476371623317395E-2</v>
      </c>
      <c r="O866" s="13">
        <f t="shared" si="1234"/>
        <v>4.2998721675557759E-2</v>
      </c>
      <c r="P866" s="13">
        <f t="shared" si="1235"/>
        <v>9.0946199688812693E-2</v>
      </c>
      <c r="Q866" s="13">
        <f t="shared" si="1236"/>
        <v>7.5589507238550818E-2</v>
      </c>
      <c r="R866" s="13">
        <f t="shared" si="1237"/>
        <v>2.7355685795564567E-2</v>
      </c>
      <c r="S866" s="13">
        <f t="shared" si="1238"/>
        <v>6.1189321086386889E-2</v>
      </c>
      <c r="T866" s="13">
        <f t="shared" si="1239"/>
        <v>9.6179734135434694E-2</v>
      </c>
      <c r="U866" s="13">
        <f t="shared" si="1240"/>
        <v>5.7859758756550535E-2</v>
      </c>
      <c r="V866" s="13">
        <f t="shared" si="1241"/>
        <v>1.8297181448783836E-2</v>
      </c>
      <c r="W866" s="13">
        <f t="shared" si="1242"/>
        <v>5.3292889895406585E-2</v>
      </c>
      <c r="X866" s="13">
        <f t="shared" si="1243"/>
        <v>6.7809622905374387E-2</v>
      </c>
      <c r="Y866" s="13">
        <f t="shared" si="1244"/>
        <v>4.3140322917310965E-2</v>
      </c>
      <c r="Z866" s="13">
        <f t="shared" si="1245"/>
        <v>1.1602415392595832E-2</v>
      </c>
      <c r="AA866" s="13">
        <f t="shared" si="1246"/>
        <v>2.4540161801307487E-2</v>
      </c>
      <c r="AB866" s="13">
        <f t="shared" si="1247"/>
        <v>2.5952334960298959E-2</v>
      </c>
      <c r="AC866" s="13">
        <f t="shared" si="1248"/>
        <v>3.0776220294976109E-3</v>
      </c>
      <c r="AD866" s="13">
        <f t="shared" si="1249"/>
        <v>2.8179824989870976E-2</v>
      </c>
      <c r="AE866" s="13">
        <f t="shared" si="1250"/>
        <v>3.5855877019483937E-2</v>
      </c>
      <c r="AF866" s="13">
        <f t="shared" si="1251"/>
        <v>2.2811424792355376E-2</v>
      </c>
      <c r="AG866" s="13">
        <f t="shared" si="1252"/>
        <v>9.6750499371790286E-3</v>
      </c>
      <c r="AH866" s="13">
        <f t="shared" si="1253"/>
        <v>3.690714718734207E-3</v>
      </c>
      <c r="AI866" s="13">
        <f t="shared" si="1254"/>
        <v>7.8061966664288605E-3</v>
      </c>
      <c r="AJ866" s="13">
        <f t="shared" si="1255"/>
        <v>8.2554072908491219E-3</v>
      </c>
      <c r="AK866" s="13">
        <f t="shared" si="1256"/>
        <v>5.8203119436209417E-3</v>
      </c>
      <c r="AL866" s="13">
        <f t="shared" si="1257"/>
        <v>3.3130374342602801E-4</v>
      </c>
      <c r="AM866" s="13">
        <f t="shared" si="1258"/>
        <v>1.1920577593270308E-2</v>
      </c>
      <c r="AN866" s="13">
        <f t="shared" si="1259"/>
        <v>1.5167686965378594E-2</v>
      </c>
      <c r="AO866" s="13">
        <f t="shared" si="1260"/>
        <v>9.6496468430185001E-3</v>
      </c>
      <c r="AP866" s="13">
        <f t="shared" si="1261"/>
        <v>4.0927217800807107E-3</v>
      </c>
      <c r="AQ866" s="13">
        <f t="shared" si="1262"/>
        <v>1.3018899946529543E-3</v>
      </c>
      <c r="AR866" s="13">
        <f t="shared" si="1263"/>
        <v>9.3920961621656181E-4</v>
      </c>
      <c r="AS866" s="13">
        <f t="shared" si="1264"/>
        <v>1.9865135980225994E-3</v>
      </c>
      <c r="AT866" s="13">
        <f t="shared" si="1265"/>
        <v>2.1008282959374936E-3</v>
      </c>
      <c r="AU866" s="13">
        <f t="shared" si="1266"/>
        <v>1.481147518414461E-3</v>
      </c>
      <c r="AV866" s="13">
        <f t="shared" si="1267"/>
        <v>7.8319036432473012E-4</v>
      </c>
      <c r="AW866" s="13">
        <f t="shared" si="1268"/>
        <v>2.4767085990254568E-5</v>
      </c>
      <c r="AX866" s="13">
        <f t="shared" si="1269"/>
        <v>4.2021839563190716E-3</v>
      </c>
      <c r="AY866" s="13">
        <f t="shared" si="1270"/>
        <v>5.346839137758427E-3</v>
      </c>
      <c r="AZ866" s="13">
        <f t="shared" si="1271"/>
        <v>3.4016465083679631E-3</v>
      </c>
      <c r="BA866" s="13">
        <f t="shared" si="1272"/>
        <v>1.4427463491066097E-3</v>
      </c>
      <c r="BB866" s="13">
        <f t="shared" si="1273"/>
        <v>4.5893592031240701E-4</v>
      </c>
      <c r="BC866" s="13">
        <f t="shared" si="1274"/>
        <v>1.1678958208193393E-4</v>
      </c>
      <c r="BD866" s="13">
        <f t="shared" si="1275"/>
        <v>1.9917431771774338E-4</v>
      </c>
      <c r="BE866" s="13">
        <f t="shared" si="1276"/>
        <v>4.2127176265190552E-4</v>
      </c>
      <c r="BF866" s="13">
        <f t="shared" si="1277"/>
        <v>4.4551401014296941E-4</v>
      </c>
      <c r="BG866" s="13">
        <f t="shared" si="1278"/>
        <v>3.1410085813208578E-4</v>
      </c>
      <c r="BH866" s="13">
        <f t="shared" si="1279"/>
        <v>1.6608795711214338E-4</v>
      </c>
      <c r="BI866" s="13">
        <f t="shared" si="1280"/>
        <v>7.0258221290398485E-5</v>
      </c>
      <c r="BJ866" s="14">
        <f t="shared" si="1281"/>
        <v>0.5611122900846317</v>
      </c>
      <c r="BK866" s="14">
        <f t="shared" si="1282"/>
        <v>0.21298199144162799</v>
      </c>
      <c r="BL866" s="14">
        <f t="shared" si="1283"/>
        <v>0.21318659012887559</v>
      </c>
      <c r="BM866" s="14">
        <f t="shared" si="1284"/>
        <v>0.65140120466719731</v>
      </c>
      <c r="BN866" s="14">
        <f t="shared" si="1285"/>
        <v>0.34216001032876575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1.5366</v>
      </c>
      <c r="F867" s="10">
        <f>VLOOKUP(B867,home!$B$2:$E$405,3,FALSE)</f>
        <v>0.74380000000000002</v>
      </c>
      <c r="G867" s="10">
        <f>VLOOKUP(C867,away!$B$2:$E$405,4,FALSE)</f>
        <v>0.55779999999999996</v>
      </c>
      <c r="H867" s="10">
        <f>VLOOKUP(A867,away!$A$2:$E$405,3,FALSE)</f>
        <v>1.1789000000000001</v>
      </c>
      <c r="I867" s="10">
        <f>VLOOKUP(C867,away!$B$2:$E$405,3,FALSE)</f>
        <v>1.4540999999999999</v>
      </c>
      <c r="J867" s="10">
        <f>VLOOKUP(B867,home!$B$2:$E$405,4,FALSE)</f>
        <v>1.2118</v>
      </c>
      <c r="K867" s="12">
        <f t="shared" si="1230"/>
        <v>0.63752249402399996</v>
      </c>
      <c r="L867" s="12">
        <f t="shared" si="1231"/>
        <v>2.0773142021819999</v>
      </c>
      <c r="M867" s="13">
        <f t="shared" si="1232"/>
        <v>6.6215765409910046E-2</v>
      </c>
      <c r="N867" s="13">
        <f t="shared" si="1233"/>
        <v>4.2214039907833963E-2</v>
      </c>
      <c r="O867" s="13">
        <f t="shared" si="1234"/>
        <v>0.13755094989435776</v>
      </c>
      <c r="P867" s="13">
        <f t="shared" si="1235"/>
        <v>8.7691824632021215E-2</v>
      </c>
      <c r="Q867" s="13">
        <f t="shared" si="1236"/>
        <v>1.3456200002435487E-2</v>
      </c>
      <c r="R867" s="13">
        <f t="shared" si="1237"/>
        <v>0.14286827086958706</v>
      </c>
      <c r="S867" s="13">
        <f t="shared" si="1238"/>
        <v>2.9033327862665912E-2</v>
      </c>
      <c r="T867" s="13">
        <f t="shared" si="1239"/>
        <v>2.79527553724607E-2</v>
      </c>
      <c r="U867" s="13">
        <f t="shared" si="1240"/>
        <v>9.1081736361675519E-2</v>
      </c>
      <c r="V867" s="13">
        <f t="shared" si="1241"/>
        <v>4.2722042933026911E-3</v>
      </c>
      <c r="W867" s="13">
        <f t="shared" si="1242"/>
        <v>2.8595433952128086E-3</v>
      </c>
      <c r="X867" s="13">
        <f t="shared" si="1243"/>
        <v>5.9401701066313026E-3</v>
      </c>
      <c r="Y867" s="13">
        <f t="shared" si="1244"/>
        <v>6.1697998629410859E-3</v>
      </c>
      <c r="Z867" s="13">
        <f t="shared" si="1245"/>
        <v>9.8927429372859352E-2</v>
      </c>
      <c r="AA867" s="13">
        <f t="shared" si="1246"/>
        <v>6.3068461501168405E-2</v>
      </c>
      <c r="AB867" s="13">
        <f t="shared" si="1247"/>
        <v>2.0103781435240751E-2</v>
      </c>
      <c r="AC867" s="13">
        <f t="shared" si="1248"/>
        <v>3.5361422933162843E-4</v>
      </c>
      <c r="AD867" s="13">
        <f t="shared" si="1249"/>
        <v>4.557558092714816E-4</v>
      </c>
      <c r="AE867" s="13">
        <f t="shared" si="1250"/>
        <v>9.4674801532659955E-4</v>
      </c>
      <c r="AF867" s="13">
        <f t="shared" si="1251"/>
        <v>9.833465490627837E-4</v>
      </c>
      <c r="AG867" s="13">
        <f t="shared" si="1252"/>
        <v>6.8090658401159299E-4</v>
      </c>
      <c r="AH867" s="13">
        <f t="shared" si="1253"/>
        <v>5.1375838505399382E-2</v>
      </c>
      <c r="AI867" s="13">
        <f t="shared" si="1254"/>
        <v>3.2753252696536464E-2</v>
      </c>
      <c r="AJ867" s="13">
        <f t="shared" si="1255"/>
        <v>1.0440467673247114E-2</v>
      </c>
      <c r="AK867" s="13">
        <f t="shared" si="1256"/>
        <v>2.2186776632751493E-3</v>
      </c>
      <c r="AL867" s="13">
        <f t="shared" si="1257"/>
        <v>1.8732141382931498E-5</v>
      </c>
      <c r="AM867" s="13">
        <f t="shared" si="1258"/>
        <v>5.8110916038536296E-5</v>
      </c>
      <c r="AN867" s="13">
        <f t="shared" si="1259"/>
        <v>1.2071463118865722E-4</v>
      </c>
      <c r="AO867" s="13">
        <f t="shared" si="1260"/>
        <v>1.2538110888967994E-4</v>
      </c>
      <c r="AP867" s="13">
        <f t="shared" si="1261"/>
        <v>8.681865272728663E-5</v>
      </c>
      <c r="AQ867" s="13">
        <f t="shared" si="1262"/>
        <v>4.5087405081174899E-5</v>
      </c>
      <c r="AR867" s="13">
        <f t="shared" si="1263"/>
        <v>2.1344751795254999E-2</v>
      </c>
      <c r="AS867" s="13">
        <f t="shared" si="1264"/>
        <v>1.3607759398834216E-2</v>
      </c>
      <c r="AT867" s="13">
        <f t="shared" si="1265"/>
        <v>4.3376263550116579E-3</v>
      </c>
      <c r="AU867" s="13">
        <f t="shared" si="1266"/>
        <v>9.2177812399708815E-4</v>
      </c>
      <c r="AV867" s="13">
        <f t="shared" si="1267"/>
        <v>1.4691357213684689E-4</v>
      </c>
      <c r="AW867" s="13">
        <f t="shared" si="1268"/>
        <v>6.8910060205172625E-7</v>
      </c>
      <c r="AX867" s="13">
        <f t="shared" si="1269"/>
        <v>6.1745026871511497E-6</v>
      </c>
      <c r="AY867" s="13">
        <f t="shared" si="1270"/>
        <v>1.2826382123430006E-5</v>
      </c>
      <c r="AZ867" s="13">
        <f t="shared" si="1271"/>
        <v>1.3322212873807237E-5</v>
      </c>
      <c r="BA867" s="13">
        <f t="shared" si="1272"/>
        <v>9.2248073357505493E-6</v>
      </c>
      <c r="BB867" s="13">
        <f t="shared" si="1273"/>
        <v>4.7907058227368288E-6</v>
      </c>
      <c r="BC867" s="13">
        <f t="shared" si="1274"/>
        <v>1.9903602488094436E-6</v>
      </c>
      <c r="BD867" s="13">
        <f t="shared" si="1275"/>
        <v>7.3899593410554935E-3</v>
      </c>
      <c r="BE867" s="13">
        <f t="shared" si="1276"/>
        <v>4.7112653098456535E-3</v>
      </c>
      <c r="BF867" s="13">
        <f t="shared" si="1277"/>
        <v>1.501768805170777E-3</v>
      </c>
      <c r="BG867" s="13">
        <f t="shared" si="1278"/>
        <v>3.191371313733054E-4</v>
      </c>
      <c r="BH867" s="13">
        <f t="shared" si="1279"/>
        <v>5.0864274982193645E-5</v>
      </c>
      <c r="BI867" s="13">
        <f t="shared" si="1280"/>
        <v>6.4854238886741298E-6</v>
      </c>
      <c r="BJ867" s="14">
        <f t="shared" si="1281"/>
        <v>0.10214370729020483</v>
      </c>
      <c r="BK867" s="14">
        <f t="shared" si="1282"/>
        <v>0.18759829495073788</v>
      </c>
      <c r="BL867" s="14">
        <f t="shared" si="1283"/>
        <v>0.60579974613203846</v>
      </c>
      <c r="BM867" s="14">
        <f t="shared" si="1284"/>
        <v>0.50445998974817374</v>
      </c>
      <c r="BN867" s="14">
        <f t="shared" si="1285"/>
        <v>0.48999705071614552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1.5366</v>
      </c>
      <c r="F868" s="10">
        <f>VLOOKUP(B868,home!$B$2:$E$405,3,FALSE)</f>
        <v>1.3016000000000001</v>
      </c>
      <c r="G868" s="10">
        <f>VLOOKUP(C868,away!$B$2:$E$405,4,FALSE)</f>
        <v>0.55779999999999996</v>
      </c>
      <c r="H868" s="10">
        <f>VLOOKUP(A868,away!$A$2:$E$405,3,FALSE)</f>
        <v>1.1789000000000001</v>
      </c>
      <c r="I868" s="10">
        <f>VLOOKUP(C868,away!$B$2:$E$405,3,FALSE)</f>
        <v>1.2118</v>
      </c>
      <c r="J868" s="10">
        <f>VLOOKUP(B868,home!$B$2:$E$405,4,FALSE)</f>
        <v>1.0179</v>
      </c>
      <c r="K868" s="12">
        <f t="shared" si="1230"/>
        <v>1.1156215087679999</v>
      </c>
      <c r="L868" s="12">
        <f t="shared" si="1231"/>
        <v>1.4541627992580002</v>
      </c>
      <c r="M868" s="13">
        <f t="shared" si="1232"/>
        <v>7.6552055307245806E-2</v>
      </c>
      <c r="N868" s="13">
        <f t="shared" si="1233"/>
        <v>8.5403119441160927E-2</v>
      </c>
      <c r="O868" s="13">
        <f t="shared" si="1234"/>
        <v>0.11131915103453781</v>
      </c>
      <c r="P868" s="13">
        <f t="shared" si="1235"/>
        <v>0.1241900392319239</v>
      </c>
      <c r="Q868" s="13">
        <f t="shared" si="1236"/>
        <v>4.763877848222086E-2</v>
      </c>
      <c r="R868" s="13">
        <f t="shared" si="1237"/>
        <v>8.0938084139703811E-2</v>
      </c>
      <c r="S868" s="13">
        <f t="shared" si="1238"/>
        <v>5.0368229117184062E-2</v>
      </c>
      <c r="T868" s="13">
        <f t="shared" si="1239"/>
        <v>6.9274539470938062E-2</v>
      </c>
      <c r="U868" s="13">
        <f t="shared" si="1240"/>
        <v>9.0296267544727665E-2</v>
      </c>
      <c r="V868" s="13">
        <f t="shared" si="1241"/>
        <v>9.0791267966467901E-3</v>
      </c>
      <c r="W868" s="13">
        <f t="shared" si="1242"/>
        <v>1.7715615308733244E-2</v>
      </c>
      <c r="X868" s="13">
        <f t="shared" si="1243"/>
        <v>2.5761388747925412E-2</v>
      </c>
      <c r="Y868" s="13">
        <f t="shared" si="1244"/>
        <v>1.8730626587228384E-2</v>
      </c>
      <c r="Z868" s="13">
        <f t="shared" si="1245"/>
        <v>3.9232383666390439E-2</v>
      </c>
      <c r="AA868" s="13">
        <f t="shared" si="1246"/>
        <v>4.3768491058463532E-2</v>
      </c>
      <c r="AB868" s="13">
        <f t="shared" si="1247"/>
        <v>2.4414535015570914E-2</v>
      </c>
      <c r="AC868" s="13">
        <f t="shared" si="1248"/>
        <v>9.2056404343239485E-4</v>
      </c>
      <c r="AD868" s="13">
        <f t="shared" si="1249"/>
        <v>4.940980369870617E-3</v>
      </c>
      <c r="AE868" s="13">
        <f t="shared" si="1250"/>
        <v>7.1849898457298856E-3</v>
      </c>
      <c r="AF868" s="13">
        <f t="shared" si="1251"/>
        <v>5.2240724733534387E-3</v>
      </c>
      <c r="AG868" s="13">
        <f t="shared" si="1252"/>
        <v>2.5322172837927686E-3</v>
      </c>
      <c r="AH868" s="13">
        <f t="shared" si="1253"/>
        <v>1.4262568213470529E-2</v>
      </c>
      <c r="AI868" s="13">
        <f t="shared" si="1254"/>
        <v>1.5911627869218507E-2</v>
      </c>
      <c r="AJ868" s="13">
        <f t="shared" si="1255"/>
        <v>8.8756771452062587E-3</v>
      </c>
      <c r="AK868" s="13">
        <f t="shared" si="1256"/>
        <v>3.3006321093575512E-3</v>
      </c>
      <c r="AL868" s="13">
        <f t="shared" si="1257"/>
        <v>5.9737068696859156E-5</v>
      </c>
      <c r="AM868" s="13">
        <f t="shared" si="1258"/>
        <v>1.1024527950056259E-3</v>
      </c>
      <c r="AN868" s="13">
        <f t="shared" si="1259"/>
        <v>1.603145842435187E-3</v>
      </c>
      <c r="AO868" s="13">
        <f t="shared" si="1260"/>
        <v>1.1656175229271884E-3</v>
      </c>
      <c r="AP868" s="13">
        <f t="shared" si="1261"/>
        <v>5.6499921333465913E-4</v>
      </c>
      <c r="AQ868" s="13">
        <f t="shared" si="1262"/>
        <v>2.0540020941032383E-4</v>
      </c>
      <c r="AR868" s="13">
        <f t="shared" si="1263"/>
        <v>4.1480192235816933E-3</v>
      </c>
      <c r="AS868" s="13">
        <f t="shared" si="1264"/>
        <v>4.6276194646108753E-3</v>
      </c>
      <c r="AT868" s="13">
        <f t="shared" si="1265"/>
        <v>2.5813359045566762E-3</v>
      </c>
      <c r="AU868" s="13">
        <f t="shared" si="1266"/>
        <v>9.5993128549284228E-4</v>
      </c>
      <c r="AV868" s="13">
        <f t="shared" si="1267"/>
        <v>2.6772999725878274E-4</v>
      </c>
      <c r="AW868" s="13">
        <f t="shared" si="1268"/>
        <v>2.6919768208296404E-6</v>
      </c>
      <c r="AX868" s="13">
        <f t="shared" si="1269"/>
        <v>2.049866750849457E-4</v>
      </c>
      <c r="AY868" s="13">
        <f t="shared" si="1270"/>
        <v>2.980839972521148E-4</v>
      </c>
      <c r="AZ868" s="13">
        <f t="shared" si="1271"/>
        <v>2.1673132992907466E-4</v>
      </c>
      <c r="BA868" s="13">
        <f t="shared" si="1272"/>
        <v>1.0505421247219087E-4</v>
      </c>
      <c r="BB868" s="13">
        <f t="shared" si="1273"/>
        <v>3.8191481920601414E-5</v>
      </c>
      <c r="BC868" s="13">
        <f t="shared" si="1274"/>
        <v>1.1107326451494606E-5</v>
      </c>
      <c r="BD868" s="13">
        <f t="shared" si="1275"/>
        <v>1.005315874256593E-3</v>
      </c>
      <c r="BE868" s="13">
        <f t="shared" si="1276"/>
        <v>1.1215520124265609E-3</v>
      </c>
      <c r="BF868" s="13">
        <f t="shared" si="1277"/>
        <v>6.2561377413255365E-4</v>
      </c>
      <c r="BG868" s="13">
        <f t="shared" si="1278"/>
        <v>2.3264939420126725E-4</v>
      </c>
      <c r="BH868" s="13">
        <f t="shared" si="1279"/>
        <v>6.4887167043194778E-5</v>
      </c>
      <c r="BI868" s="13">
        <f t="shared" si="1280"/>
        <v>1.4477903839282042E-5</v>
      </c>
      <c r="BJ868" s="14">
        <f t="shared" si="1281"/>
        <v>0.28992209861717705</v>
      </c>
      <c r="BK868" s="14">
        <f t="shared" si="1282"/>
        <v>0.26146783556238196</v>
      </c>
      <c r="BL868" s="14">
        <f t="shared" si="1283"/>
        <v>0.40873616613165692</v>
      </c>
      <c r="BM868" s="14">
        <f t="shared" si="1284"/>
        <v>0.47302186432038201</v>
      </c>
      <c r="BN868" s="14">
        <f t="shared" si="1285"/>
        <v>0.52604122763679306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1.2417</v>
      </c>
      <c r="F869" s="10">
        <f>VLOOKUP(B869,home!$B$2:$E$405,3,FALSE)</f>
        <v>0.70469999999999999</v>
      </c>
      <c r="G869" s="10">
        <f>VLOOKUP(C869,away!$B$2:$E$405,4,FALSE)</f>
        <v>1.2655000000000001</v>
      </c>
      <c r="H869" s="10">
        <f>VLOOKUP(A869,away!$A$2:$E$405,3,FALSE)</f>
        <v>0.875</v>
      </c>
      <c r="I869" s="10">
        <f>VLOOKUP(C869,away!$B$2:$E$405,3,FALSE)</f>
        <v>1.1429</v>
      </c>
      <c r="J869" s="10">
        <f>VLOOKUP(B869,home!$B$2:$E$405,4,FALSE)</f>
        <v>1.1429</v>
      </c>
      <c r="K869" s="12">
        <f t="shared" si="1230"/>
        <v>1.1073453903450001</v>
      </c>
      <c r="L869" s="12">
        <f t="shared" si="1231"/>
        <v>1.1429428587499999</v>
      </c>
      <c r="M869" s="13">
        <f t="shared" si="1232"/>
        <v>0.10536884770903117</v>
      </c>
      <c r="N869" s="13">
        <f t="shared" si="1233"/>
        <v>0.11667970779655998</v>
      </c>
      <c r="O869" s="13">
        <f t="shared" si="1234"/>
        <v>0.12043057202375346</v>
      </c>
      <c r="P869" s="13">
        <f t="shared" si="1235"/>
        <v>0.13335823878711492</v>
      </c>
      <c r="Q869" s="13">
        <f t="shared" si="1236"/>
        <v>6.4602368287661152E-2</v>
      </c>
      <c r="R869" s="13">
        <f t="shared" si="1237"/>
        <v>6.8822631134863282E-2</v>
      </c>
      <c r="S869" s="13">
        <f t="shared" si="1238"/>
        <v>4.2195630490122718E-2</v>
      </c>
      <c r="T869" s="13">
        <f t="shared" si="1239"/>
        <v>7.3836815492719768E-2</v>
      </c>
      <c r="U869" s="13">
        <f t="shared" si="1240"/>
        <v>7.6210423338605129E-2</v>
      </c>
      <c r="V869" s="13">
        <f t="shared" si="1241"/>
        <v>5.9337957291319713E-3</v>
      </c>
      <c r="W869" s="13">
        <f t="shared" si="1242"/>
        <v>2.3845711576237202E-2</v>
      </c>
      <c r="X869" s="13">
        <f t="shared" si="1243"/>
        <v>2.7254285757872514E-2</v>
      </c>
      <c r="Y869" s="13">
        <f t="shared" si="1244"/>
        <v>1.5575045638646113E-2</v>
      </c>
      <c r="Z869" s="13">
        <f t="shared" si="1245"/>
        <v>2.6220111591992477E-2</v>
      </c>
      <c r="AA869" s="13">
        <f t="shared" si="1246"/>
        <v>2.9034719705724368E-2</v>
      </c>
      <c r="AB869" s="13">
        <f t="shared" si="1247"/>
        <v>1.6075731513046514E-2</v>
      </c>
      <c r="AC869" s="13">
        <f t="shared" si="1248"/>
        <v>4.6937529744602561E-4</v>
      </c>
      <c r="AD869" s="13">
        <f t="shared" si="1249"/>
        <v>6.6013596983606647E-3</v>
      </c>
      <c r="AE869" s="13">
        <f t="shared" si="1250"/>
        <v>7.5449769252813751E-3</v>
      </c>
      <c r="AF869" s="13">
        <f t="shared" si="1251"/>
        <v>4.3117387480919407E-3</v>
      </c>
      <c r="AG869" s="13">
        <f t="shared" si="1252"/>
        <v>1.6426903369757835E-3</v>
      </c>
      <c r="AH869" s="13">
        <f t="shared" si="1253"/>
        <v>7.4920223249239715E-3</v>
      </c>
      <c r="AI869" s="13">
        <f t="shared" si="1254"/>
        <v>8.2962563858663893E-3</v>
      </c>
      <c r="AJ869" s="13">
        <f t="shared" si="1255"/>
        <v>4.5934106330047103E-3</v>
      </c>
      <c r="AK869" s="13">
        <f t="shared" si="1256"/>
        <v>1.6954973634731587E-3</v>
      </c>
      <c r="AL869" s="13">
        <f t="shared" si="1257"/>
        <v>2.3762265359656246E-5</v>
      </c>
      <c r="AM869" s="13">
        <f t="shared" si="1258"/>
        <v>1.4619970463977882E-3</v>
      </c>
      <c r="AN869" s="13">
        <f t="shared" si="1259"/>
        <v>1.6709790836939443E-3</v>
      </c>
      <c r="AO869" s="13">
        <f t="shared" si="1260"/>
        <v>9.5491680541430609E-4</v>
      </c>
      <c r="AP869" s="13">
        <f t="shared" si="1261"/>
        <v>3.6380511448288165E-4</v>
      </c>
      <c r="AQ869" s="13">
        <f t="shared" si="1262"/>
        <v>1.0395211439373393E-4</v>
      </c>
      <c r="AR869" s="13">
        <f t="shared" si="1263"/>
        <v>1.7125906827734846E-3</v>
      </c>
      <c r="AS869" s="13">
        <f t="shared" si="1264"/>
        <v>1.8964293981170142E-3</v>
      </c>
      <c r="AT869" s="13">
        <f t="shared" si="1265"/>
        <v>1.0500011760598098E-3</v>
      </c>
      <c r="AU869" s="13">
        <f t="shared" si="1266"/>
        <v>3.875713207222198E-4</v>
      </c>
      <c r="AV869" s="13">
        <f t="shared" si="1267"/>
        <v>1.0729382885791838E-4</v>
      </c>
      <c r="AW869" s="13">
        <f t="shared" si="1268"/>
        <v>8.3539709602534866E-7</v>
      </c>
      <c r="AX869" s="13">
        <f t="shared" si="1269"/>
        <v>2.6982261500443265E-4</v>
      </c>
      <c r="AY869" s="13">
        <f t="shared" si="1270"/>
        <v>3.0839183094856688E-4</v>
      </c>
      <c r="AZ869" s="13">
        <f t="shared" si="1271"/>
        <v>1.7623712043975088E-4</v>
      </c>
      <c r="BA869" s="13">
        <f t="shared" si="1272"/>
        <v>6.7142986084425677E-5</v>
      </c>
      <c r="BB869" s="13">
        <f t="shared" si="1273"/>
        <v>1.9185149115086232E-5</v>
      </c>
      <c r="BC869" s="13">
        <f t="shared" si="1274"/>
        <v>4.3855058350283365E-6</v>
      </c>
      <c r="BD869" s="13">
        <f t="shared" si="1275"/>
        <v>3.2623221513962343E-4</v>
      </c>
      <c r="BE869" s="13">
        <f t="shared" si="1276"/>
        <v>3.6125173961690026E-4</v>
      </c>
      <c r="BF869" s="13">
        <f t="shared" si="1277"/>
        <v>2.0001522430944347E-4</v>
      </c>
      <c r="BG869" s="13">
        <f t="shared" si="1278"/>
        <v>7.3828645545961154E-5</v>
      </c>
      <c r="BH869" s="13">
        <f t="shared" si="1279"/>
        <v>2.0438452580183741E-5</v>
      </c>
      <c r="BI869" s="13">
        <f t="shared" si="1280"/>
        <v>4.5264852500902669E-6</v>
      </c>
      <c r="BJ869" s="14">
        <f t="shared" si="1281"/>
        <v>0.34729551563021638</v>
      </c>
      <c r="BK869" s="14">
        <f t="shared" si="1282"/>
        <v>0.28765804210915502</v>
      </c>
      <c r="BL869" s="14">
        <f t="shared" si="1283"/>
        <v>0.33879144359223362</v>
      </c>
      <c r="BM869" s="14">
        <f t="shared" si="1284"/>
        <v>0.39039519075076096</v>
      </c>
      <c r="BN869" s="14">
        <f t="shared" si="1285"/>
        <v>0.60926236573898407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1.2417</v>
      </c>
      <c r="F870" s="10">
        <f>VLOOKUP(B870,home!$B$2:$E$405,3,FALSE)</f>
        <v>2.4159999999999999</v>
      </c>
      <c r="G870" s="10">
        <f>VLOOKUP(C870,away!$B$2:$E$405,4,FALSE)</f>
        <v>2.5310999999999999</v>
      </c>
      <c r="H870" s="10">
        <f>VLOOKUP(A870,away!$A$2:$E$405,3,FALSE)</f>
        <v>0.875</v>
      </c>
      <c r="I870" s="10">
        <f>VLOOKUP(C870,away!$B$2:$E$405,3,FALSE)</f>
        <v>0.32650000000000001</v>
      </c>
      <c r="J870" s="10">
        <f>VLOOKUP(B870,home!$B$2:$E$405,4,FALSE)</f>
        <v>0.97960000000000003</v>
      </c>
      <c r="K870" s="12">
        <f t="shared" si="1230"/>
        <v>7.5931663579199995</v>
      </c>
      <c r="L870" s="12">
        <f t="shared" si="1231"/>
        <v>0.27985947499999997</v>
      </c>
      <c r="M870" s="13">
        <f t="shared" si="1232"/>
        <v>3.8088013717700809E-4</v>
      </c>
      <c r="N870" s="13">
        <f t="shared" si="1233"/>
        <v>2.8920862440124121E-3</v>
      </c>
      <c r="O870" s="13">
        <f t="shared" si="1234"/>
        <v>1.0659291522828544E-4</v>
      </c>
      <c r="P870" s="13">
        <f t="shared" si="1235"/>
        <v>8.0937773790403541E-4</v>
      </c>
      <c r="Q870" s="13">
        <f t="shared" si="1236"/>
        <v>1.0980045986119132E-2</v>
      </c>
      <c r="R870" s="13">
        <f t="shared" si="1237"/>
        <v>1.4915518647253729E-5</v>
      </c>
      <c r="S870" s="13">
        <f t="shared" si="1238"/>
        <v>4.2998587919945106E-4</v>
      </c>
      <c r="T870" s="13">
        <f t="shared" si="1239"/>
        <v>3.0728699051511565E-3</v>
      </c>
      <c r="U870" s="13">
        <f t="shared" si="1240"/>
        <v>1.1325601440325543E-4</v>
      </c>
      <c r="V870" s="13">
        <f t="shared" si="1241"/>
        <v>1.0152537774936444E-4</v>
      </c>
      <c r="W870" s="13">
        <f t="shared" si="1242"/>
        <v>2.779110526340476E-2</v>
      </c>
      <c r="X870" s="13">
        <f t="shared" si="1243"/>
        <v>7.7776041286861898E-3</v>
      </c>
      <c r="Y870" s="13">
        <f t="shared" si="1244"/>
        <v>1.0883181041059745E-3</v>
      </c>
      <c r="Z870" s="13">
        <f t="shared" si="1245"/>
        <v>1.3914164059910459E-6</v>
      </c>
      <c r="AA870" s="13">
        <f t="shared" si="1246"/>
        <v>1.0565256243829166E-5</v>
      </c>
      <c r="AB870" s="13">
        <f t="shared" si="1247"/>
        <v>4.0111874136723925E-5</v>
      </c>
      <c r="AC870" s="13">
        <f t="shared" si="1248"/>
        <v>1.3483963286927234E-5</v>
      </c>
      <c r="AD870" s="13">
        <f t="shared" si="1249"/>
        <v>5.2755621383874664E-2</v>
      </c>
      <c r="AE870" s="13">
        <f t="shared" si="1250"/>
        <v>1.4764160503789934E-2</v>
      </c>
      <c r="AF870" s="13">
        <f t="shared" si="1251"/>
        <v>2.0659451037031923E-3</v>
      </c>
      <c r="AG870" s="13">
        <f t="shared" si="1252"/>
        <v>1.9272477070039862E-4</v>
      </c>
      <c r="AH870" s="13">
        <f t="shared" si="1253"/>
        <v>9.7350266221760234E-8</v>
      </c>
      <c r="AI870" s="13">
        <f t="shared" si="1254"/>
        <v>7.3919676640962553E-7</v>
      </c>
      <c r="AJ870" s="13">
        <f t="shared" si="1255"/>
        <v>2.8064220092924085E-6</v>
      </c>
      <c r="AK870" s="13">
        <f t="shared" si="1256"/>
        <v>7.1032097290284527E-6</v>
      </c>
      <c r="AL870" s="13">
        <f t="shared" si="1257"/>
        <v>1.1461474241259568E-6</v>
      </c>
      <c r="AM870" s="13">
        <f t="shared" si="1258"/>
        <v>8.011644189664037E-2</v>
      </c>
      <c r="AN870" s="13">
        <f t="shared" si="1259"/>
        <v>2.2421345368061771E-2</v>
      </c>
      <c r="AO870" s="13">
        <f t="shared" si="1260"/>
        <v>3.1374129717497232E-3</v>
      </c>
      <c r="AP870" s="13">
        <f t="shared" si="1261"/>
        <v>2.9267824904402243E-4</v>
      </c>
      <c r="AQ870" s="13">
        <f t="shared" si="1262"/>
        <v>2.047719528034484E-5</v>
      </c>
      <c r="AR870" s="13">
        <f t="shared" si="1263"/>
        <v>5.4488788791864094E-9</v>
      </c>
      <c r="AS870" s="13">
        <f t="shared" si="1264"/>
        <v>4.137424379381908E-8</v>
      </c>
      <c r="AT870" s="13">
        <f t="shared" si="1265"/>
        <v>1.570807580298037E-7</v>
      </c>
      <c r="AU870" s="13">
        <f t="shared" si="1266"/>
        <v>3.9758010911615888E-7</v>
      </c>
      <c r="AV870" s="13">
        <f t="shared" si="1267"/>
        <v>7.5472297727974584E-7</v>
      </c>
      <c r="AW870" s="13">
        <f t="shared" si="1268"/>
        <v>6.7655157890006654E-8</v>
      </c>
      <c r="AX870" s="13">
        <f t="shared" si="1269"/>
        <v>0.10138957855430362</v>
      </c>
      <c r="AY870" s="13">
        <f t="shared" si="1270"/>
        <v>2.8374834224678663E-2</v>
      </c>
      <c r="AZ870" s="13">
        <f t="shared" si="1271"/>
        <v>3.9704831046653002E-3</v>
      </c>
      <c r="BA870" s="13">
        <f t="shared" si="1272"/>
        <v>3.7039243905600026E-4</v>
      </c>
      <c r="BB870" s="13">
        <f t="shared" si="1273"/>
        <v>2.5914458384545429E-5</v>
      </c>
      <c r="BC870" s="13">
        <f t="shared" si="1274"/>
        <v>1.4504813436816461E-6</v>
      </c>
      <c r="BD870" s="13">
        <f t="shared" si="1275"/>
        <v>2.5415339707794943E-10</v>
      </c>
      <c r="BE870" s="13">
        <f t="shared" si="1276"/>
        <v>1.9298290244433689E-9</v>
      </c>
      <c r="BF870" s="13">
        <f t="shared" si="1277"/>
        <v>7.3267564124704807E-9</v>
      </c>
      <c r="BG870" s="13">
        <f t="shared" si="1278"/>
        <v>1.8544426767948486E-8</v>
      </c>
      <c r="BH870" s="13">
        <f t="shared" si="1279"/>
        <v>3.5202729365324427E-8</v>
      </c>
      <c r="BI870" s="13">
        <f t="shared" si="1280"/>
        <v>5.3460036064748749E-8</v>
      </c>
      <c r="BJ870" s="14">
        <f t="shared" si="1281"/>
        <v>0.36350149033675594</v>
      </c>
      <c r="BK870" s="14">
        <f t="shared" si="1282"/>
        <v>3.0111233467419576E-2</v>
      </c>
      <c r="BL870" s="14">
        <f t="shared" si="1283"/>
        <v>2.9766068232843073E-4</v>
      </c>
      <c r="BM870" s="14">
        <f t="shared" si="1284"/>
        <v>0.35035311079430104</v>
      </c>
      <c r="BN870" s="14">
        <f t="shared" si="1285"/>
        <v>1.5183898539088126E-2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</v>
      </c>
      <c r="F871" s="10">
        <f>VLOOKUP(B871,home!$B$2:$E$405,3,FALSE)</f>
        <v>0.66669999999999996</v>
      </c>
      <c r="G871" s="10">
        <f>VLOOKUP(C871,away!$B$2:$E$405,4,FALSE)</f>
        <v>0.91669999999999996</v>
      </c>
      <c r="H871" s="10">
        <f>VLOOKUP(A871,away!$A$2:$E$405,3,FALSE)</f>
        <v>1.1161000000000001</v>
      </c>
      <c r="I871" s="10">
        <f>VLOOKUP(C871,away!$B$2:$E$405,3,FALSE)</f>
        <v>1.1200000000000001</v>
      </c>
      <c r="J871" s="10">
        <f>VLOOKUP(B871,home!$B$2:$E$405,4,FALSE)</f>
        <v>1.1200000000000001</v>
      </c>
      <c r="K871" s="12">
        <f t="shared" si="1230"/>
        <v>0.91674583499999984</v>
      </c>
      <c r="L871" s="12">
        <f t="shared" si="1231"/>
        <v>1.4000358400000004</v>
      </c>
      <c r="M871" s="13">
        <f t="shared" si="1232"/>
        <v>9.8590371428191131E-2</v>
      </c>
      <c r="N871" s="13">
        <f t="shared" si="1233"/>
        <v>9.0382312377897206E-2</v>
      </c>
      <c r="O871" s="13">
        <f t="shared" si="1234"/>
        <v>0.1380300534783796</v>
      </c>
      <c r="P871" s="13">
        <f t="shared" si="1235"/>
        <v>0.12653847663113174</v>
      </c>
      <c r="Q871" s="13">
        <f t="shared" si="1236"/>
        <v>4.1428804215053093E-2</v>
      </c>
      <c r="R871" s="13">
        <f t="shared" si="1237"/>
        <v>9.6623510933424098E-2</v>
      </c>
      <c r="S871" s="13">
        <f t="shared" si="1238"/>
        <v>4.0602306889040117E-2</v>
      </c>
      <c r="T871" s="13">
        <f t="shared" si="1239"/>
        <v>5.8001810709417408E-2</v>
      </c>
      <c r="U871" s="13">
        <f t="shared" si="1240"/>
        <v>8.8579201211293479E-2</v>
      </c>
      <c r="V871" s="13">
        <f t="shared" si="1241"/>
        <v>5.7902364512237891E-3</v>
      </c>
      <c r="W871" s="13">
        <f t="shared" si="1242"/>
        <v>1.2659894571060121E-2</v>
      </c>
      <c r="X871" s="13">
        <f t="shared" si="1243"/>
        <v>1.7724306130105599E-2</v>
      </c>
      <c r="Y871" s="13">
        <f t="shared" si="1244"/>
        <v>1.2407331910639778E-2</v>
      </c>
      <c r="Z871" s="13">
        <f t="shared" si="1245"/>
        <v>4.5092126097808535E-2</v>
      </c>
      <c r="AA871" s="13">
        <f t="shared" si="1246"/>
        <v>4.1338018791460769E-2</v>
      </c>
      <c r="AB871" s="13">
        <f t="shared" si="1247"/>
        <v>1.8948228277111692E-2</v>
      </c>
      <c r="AC871" s="13">
        <f t="shared" si="1248"/>
        <v>4.6447721596573838E-4</v>
      </c>
      <c r="AD871" s="13">
        <f t="shared" si="1249"/>
        <v>2.9014764048896184E-3</v>
      </c>
      <c r="AE871" s="13">
        <f t="shared" si="1250"/>
        <v>4.062170955759818E-3</v>
      </c>
      <c r="AF871" s="13">
        <f t="shared" si="1251"/>
        <v>2.8435924631354014E-3</v>
      </c>
      <c r="AG871" s="13">
        <f t="shared" si="1252"/>
        <v>1.327043787581147E-3</v>
      </c>
      <c r="AH871" s="13">
        <f t="shared" si="1253"/>
        <v>1.5782648159682833E-2</v>
      </c>
      <c r="AI871" s="13">
        <f t="shared" si="1254"/>
        <v>1.4468676965659647E-2</v>
      </c>
      <c r="AJ871" s="13">
        <f t="shared" si="1255"/>
        <v>6.6320496731144584E-3</v>
      </c>
      <c r="AK871" s="13">
        <f t="shared" si="1256"/>
        <v>2.0266346384469301E-3</v>
      </c>
      <c r="AL871" s="13">
        <f t="shared" si="1257"/>
        <v>2.3845833416291484E-5</v>
      </c>
      <c r="AM871" s="13">
        <f t="shared" si="1258"/>
        <v>5.3198328190666639E-4</v>
      </c>
      <c r="AN871" s="13">
        <f t="shared" si="1259"/>
        <v>7.4479566095015661E-4</v>
      </c>
      <c r="AO871" s="13">
        <f t="shared" si="1260"/>
        <v>5.2137030940335412E-4</v>
      </c>
      <c r="AP871" s="13">
        <f t="shared" si="1261"/>
        <v>2.433123730255283E-4</v>
      </c>
      <c r="AQ871" s="13">
        <f t="shared" si="1262"/>
        <v>8.5161510637797258E-5</v>
      </c>
      <c r="AR871" s="13">
        <f t="shared" si="1263"/>
        <v>4.4192546147332019E-3</v>
      </c>
      <c r="AS871" s="13">
        <f t="shared" si="1264"/>
        <v>4.0513332618611914E-3</v>
      </c>
      <c r="AT871" s="13">
        <f t="shared" si="1265"/>
        <v>1.8570214470041053E-3</v>
      </c>
      <c r="AU871" s="13">
        <f t="shared" si="1266"/>
        <v>5.6747222568222884E-4</v>
      </c>
      <c r="AV871" s="13">
        <f t="shared" si="1267"/>
        <v>1.3005694984309079E-4</v>
      </c>
      <c r="AW871" s="13">
        <f t="shared" si="1268"/>
        <v>8.5015498155162458E-7</v>
      </c>
      <c r="AX871" s="13">
        <f t="shared" si="1269"/>
        <v>8.1282242996261159E-5</v>
      </c>
      <c r="AY871" s="13">
        <f t="shared" si="1270"/>
        <v>1.1379805335035464E-4</v>
      </c>
      <c r="AZ871" s="13">
        <f t="shared" si="1271"/>
        <v>7.9660676606364313E-5</v>
      </c>
      <c r="BA871" s="13">
        <f t="shared" si="1272"/>
        <v>3.7175934095853214E-5</v>
      </c>
      <c r="BB871" s="13">
        <f t="shared" si="1273"/>
        <v>1.3011910029918129E-5</v>
      </c>
      <c r="BC871" s="13">
        <f t="shared" si="1274"/>
        <v>3.6434280777481709E-6</v>
      </c>
      <c r="BD871" s="13">
        <f t="shared" si="1275"/>
        <v>1.0311858077853126E-3</v>
      </c>
      <c r="BE871" s="13">
        <f t="shared" si="1276"/>
        <v>9.4533529439829584E-4</v>
      </c>
      <c r="BF871" s="13">
        <f t="shared" si="1277"/>
        <v>4.3331609690906817E-4</v>
      </c>
      <c r="BG871" s="13">
        <f t="shared" si="1278"/>
        <v>1.3241357569328152E-4</v>
      </c>
      <c r="BH871" s="13">
        <f t="shared" si="1279"/>
        <v>3.0347398503568258E-5</v>
      </c>
      <c r="BI871" s="13">
        <f t="shared" si="1280"/>
        <v>5.5641702362462884E-6</v>
      </c>
      <c r="BJ871" s="14">
        <f t="shared" si="1281"/>
        <v>0.24619393890661914</v>
      </c>
      <c r="BK871" s="14">
        <f t="shared" si="1282"/>
        <v>0.2721235125023192</v>
      </c>
      <c r="BL871" s="14">
        <f t="shared" si="1283"/>
        <v>0.43603232297122296</v>
      </c>
      <c r="BM871" s="14">
        <f t="shared" si="1284"/>
        <v>0.40773542351552428</v>
      </c>
      <c r="BN871" s="14">
        <f t="shared" si="1285"/>
        <v>0.59159352906407681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</v>
      </c>
      <c r="F872" s="10">
        <f>VLOOKUP(B872,home!$B$2:$E$405,3,FALSE)</f>
        <v>1.6667000000000001</v>
      </c>
      <c r="G872" s="10">
        <f>VLOOKUP(C872,away!$B$2:$E$405,4,FALSE)</f>
        <v>0.88890000000000002</v>
      </c>
      <c r="H872" s="10">
        <f>VLOOKUP(A872,away!$A$2:$E$405,3,FALSE)</f>
        <v>1.1161000000000001</v>
      </c>
      <c r="I872" s="10">
        <f>VLOOKUP(C872,away!$B$2:$E$405,3,FALSE)</f>
        <v>0.59730000000000005</v>
      </c>
      <c r="J872" s="10">
        <f>VLOOKUP(B872,home!$B$2:$E$405,4,FALSE)</f>
        <v>0.74660000000000004</v>
      </c>
      <c r="K872" s="12">
        <f t="shared" si="1230"/>
        <v>2.2222944450000002</v>
      </c>
      <c r="L872" s="12">
        <f t="shared" si="1231"/>
        <v>0.4977182992980001</v>
      </c>
      <c r="M872" s="13">
        <f t="shared" si="1232"/>
        <v>6.5873914904251429E-2</v>
      </c>
      <c r="N872" s="13">
        <f t="shared" si="1233"/>
        <v>0.14639123516212066</v>
      </c>
      <c r="O872" s="13">
        <f t="shared" si="1234"/>
        <v>3.2786652894245205E-2</v>
      </c>
      <c r="P872" s="13">
        <f t="shared" si="1235"/>
        <v>7.2861596597024278E-2</v>
      </c>
      <c r="Q872" s="13">
        <f t="shared" si="1236"/>
        <v>0.16266221434873476</v>
      </c>
      <c r="R872" s="13">
        <f t="shared" si="1237"/>
        <v>8.1592585590987872E-3</v>
      </c>
      <c r="S872" s="13">
        <f t="shared" si="1238"/>
        <v>2.0147626971859532E-2</v>
      </c>
      <c r="T872" s="13">
        <f t="shared" si="1239"/>
        <v>8.0959960685699023E-2</v>
      </c>
      <c r="U872" s="13">
        <f t="shared" si="1240"/>
        <v>1.813227497120394E-2</v>
      </c>
      <c r="V872" s="13">
        <f t="shared" si="1241"/>
        <v>2.4760909972140542E-3</v>
      </c>
      <c r="W872" s="13">
        <f t="shared" si="1242"/>
        <v>0.12049444511953084</v>
      </c>
      <c r="X872" s="13">
        <f t="shared" si="1243"/>
        <v>5.9972290299749105E-2</v>
      </c>
      <c r="Y872" s="13">
        <f t="shared" si="1244"/>
        <v>1.4924653166498537E-2</v>
      </c>
      <c r="Z872" s="13">
        <f t="shared" si="1245"/>
        <v>1.353670764522433E-3</v>
      </c>
      <c r="AA872" s="13">
        <f t="shared" si="1246"/>
        <v>3.0082550203571058E-3</v>
      </c>
      <c r="AB872" s="13">
        <f t="shared" si="1247"/>
        <v>3.3426142104414805E-3</v>
      </c>
      <c r="AC872" s="13">
        <f t="shared" si="1248"/>
        <v>1.7117164627945402E-4</v>
      </c>
      <c r="AD872" s="13">
        <f t="shared" si="1249"/>
        <v>6.694353401062271E-2</v>
      </c>
      <c r="AE872" s="13">
        <f t="shared" si="1250"/>
        <v>3.3319021896764965E-2</v>
      </c>
      <c r="AF872" s="13">
        <f t="shared" si="1251"/>
        <v>8.2917434563653421E-3</v>
      </c>
      <c r="AG872" s="13">
        <f t="shared" si="1252"/>
        <v>1.3756508171058261E-3</v>
      </c>
      <c r="AH872" s="13">
        <f t="shared" si="1253"/>
        <v>1.6843667768188223E-4</v>
      </c>
      <c r="AI872" s="13">
        <f t="shared" si="1254"/>
        <v>3.7431589314670239E-4</v>
      </c>
      <c r="AJ872" s="13">
        <f t="shared" si="1255"/>
        <v>4.1592006500756532E-4</v>
      </c>
      <c r="AK872" s="13">
        <f t="shared" si="1256"/>
        <v>3.0809895001011705E-4</v>
      </c>
      <c r="AL872" s="13">
        <f t="shared" si="1257"/>
        <v>7.5731581814683969E-6</v>
      </c>
      <c r="AM872" s="13">
        <f t="shared" si="1258"/>
        <v>2.9753648752095085E-2</v>
      </c>
      <c r="AN872" s="13">
        <f t="shared" si="1259"/>
        <v>1.4808935454802828E-2</v>
      </c>
      <c r="AO872" s="13">
        <f t="shared" si="1260"/>
        <v>3.6853390844891597E-3</v>
      </c>
      <c r="AP872" s="13">
        <f t="shared" si="1261"/>
        <v>6.1142023382279771E-4</v>
      </c>
      <c r="AQ872" s="13">
        <f t="shared" si="1262"/>
        <v>7.6078759733667117E-5</v>
      </c>
      <c r="AR872" s="13">
        <f t="shared" si="1263"/>
        <v>1.6766803351046376E-5</v>
      </c>
      <c r="AS872" s="13">
        <f t="shared" si="1264"/>
        <v>3.7260773947437746E-5</v>
      </c>
      <c r="AT872" s="13">
        <f t="shared" si="1265"/>
        <v>4.1402205479895829E-5</v>
      </c>
      <c r="AU872" s="13">
        <f t="shared" si="1266"/>
        <v>3.0669297082907015E-5</v>
      </c>
      <c r="AV872" s="13">
        <f t="shared" si="1267"/>
        <v>1.7039052134849745E-5</v>
      </c>
      <c r="AW872" s="13">
        <f t="shared" si="1268"/>
        <v>2.3268036503508309E-7</v>
      </c>
      <c r="AX872" s="13">
        <f t="shared" si="1269"/>
        <v>1.102022805671035E-2</v>
      </c>
      <c r="AY872" s="13">
        <f t="shared" si="1270"/>
        <v>5.48496916626198E-3</v>
      </c>
      <c r="AZ872" s="13">
        <f t="shared" si="1271"/>
        <v>1.3649847625669411E-3</v>
      </c>
      <c r="BA872" s="13">
        <f t="shared" si="1272"/>
        <v>2.264592981975008E-4</v>
      </c>
      <c r="BB872" s="13">
        <f t="shared" si="1273"/>
        <v>2.8178234189769689E-5</v>
      </c>
      <c r="BC872" s="13">
        <f t="shared" si="1274"/>
        <v>2.8049645596305873E-6</v>
      </c>
      <c r="BD872" s="13">
        <f t="shared" si="1275"/>
        <v>1.3908574747578008E-6</v>
      </c>
      <c r="BE872" s="13">
        <f t="shared" si="1276"/>
        <v>3.0908948399409883E-6</v>
      </c>
      <c r="BF872" s="13">
        <f t="shared" si="1277"/>
        <v>3.4344392164400125E-6</v>
      </c>
      <c r="BG872" s="13">
        <f t="shared" si="1278"/>
        <v>2.5441117307949306E-6</v>
      </c>
      <c r="BH872" s="13">
        <f t="shared" si="1279"/>
        <v>1.4134413417012279E-6</v>
      </c>
      <c r="BI872" s="13">
        <f t="shared" si="1280"/>
        <v>6.2821656839919714E-7</v>
      </c>
      <c r="BJ872" s="14">
        <f t="shared" si="1281"/>
        <v>0.76239779573062139</v>
      </c>
      <c r="BK872" s="14">
        <f t="shared" si="1282"/>
        <v>0.16702294344107221</v>
      </c>
      <c r="BL872" s="14">
        <f t="shared" si="1283"/>
        <v>6.6851467334360939E-2</v>
      </c>
      <c r="BM872" s="14">
        <f t="shared" si="1284"/>
        <v>0.5034062683192051</v>
      </c>
      <c r="BN872" s="14">
        <f t="shared" si="1285"/>
        <v>0.48873487246547515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</v>
      </c>
      <c r="F873" s="10">
        <f>VLOOKUP(B873,home!$B$2:$E$405,3,FALSE)</f>
        <v>1.0476000000000001</v>
      </c>
      <c r="G873" s="10">
        <f>VLOOKUP(C873,away!$B$2:$E$405,4,FALSE)</f>
        <v>0.85709999999999997</v>
      </c>
      <c r="H873" s="10">
        <f>VLOOKUP(A873,away!$A$2:$E$405,3,FALSE)</f>
        <v>1.1161000000000001</v>
      </c>
      <c r="I873" s="10">
        <f>VLOOKUP(C873,away!$B$2:$E$405,3,FALSE)</f>
        <v>1.024</v>
      </c>
      <c r="J873" s="10">
        <f>VLOOKUP(B873,home!$B$2:$E$405,4,FALSE)</f>
        <v>0.76800000000000002</v>
      </c>
      <c r="K873" s="12">
        <f t="shared" si="1230"/>
        <v>1.34684694</v>
      </c>
      <c r="L873" s="12">
        <f t="shared" si="1231"/>
        <v>0.87773675520000005</v>
      </c>
      <c r="M873" s="13">
        <f t="shared" si="1232"/>
        <v>0.10811241698579542</v>
      </c>
      <c r="N873" s="13">
        <f t="shared" si="1233"/>
        <v>0.14561087799332259</v>
      </c>
      <c r="O873" s="13">
        <f t="shared" si="1234"/>
        <v>9.4894242081941443E-2</v>
      </c>
      <c r="P873" s="13">
        <f t="shared" si="1235"/>
        <v>0.12780801957168206</v>
      </c>
      <c r="Q873" s="13">
        <f t="shared" si="1236"/>
        <v>9.8057782728009968E-2</v>
      </c>
      <c r="R873" s="13">
        <f t="shared" si="1237"/>
        <v>4.1646082066083279E-2</v>
      </c>
      <c r="S873" s="13">
        <f t="shared" si="1238"/>
        <v>3.7772927297013578E-2</v>
      </c>
      <c r="T873" s="13">
        <f t="shared" si="1239"/>
        <v>8.6068920033790075E-2</v>
      </c>
      <c r="U873" s="13">
        <f t="shared" si="1240"/>
        <v>5.6090898193693145E-2</v>
      </c>
      <c r="V873" s="13">
        <f t="shared" si="1241"/>
        <v>4.9615875830954443E-3</v>
      </c>
      <c r="W873" s="13">
        <f t="shared" si="1242"/>
        <v>4.4022941536801689E-2</v>
      </c>
      <c r="X873" s="13">
        <f t="shared" si="1243"/>
        <v>3.8640553858871614E-2</v>
      </c>
      <c r="Y873" s="13">
        <f t="shared" si="1244"/>
        <v>1.6958117181608404E-2</v>
      </c>
      <c r="Z873" s="13">
        <f t="shared" si="1245"/>
        <v>1.2184765646492289E-2</v>
      </c>
      <c r="AA873" s="13">
        <f t="shared" si="1246"/>
        <v>1.6411014325595257E-2</v>
      </c>
      <c r="AB873" s="13">
        <f t="shared" si="1247"/>
        <v>1.1051562213362072E-2</v>
      </c>
      <c r="AC873" s="13">
        <f t="shared" si="1248"/>
        <v>3.6659218975871314E-4</v>
      </c>
      <c r="AD873" s="13">
        <f t="shared" si="1249"/>
        <v>1.4823041024660068E-2</v>
      </c>
      <c r="AE873" s="13">
        <f t="shared" si="1250"/>
        <v>1.3010727931181612E-2</v>
      </c>
      <c r="AF873" s="13">
        <f t="shared" si="1251"/>
        <v>5.709997058552678E-3</v>
      </c>
      <c r="AG873" s="13">
        <f t="shared" si="1252"/>
        <v>1.6706247634585244E-3</v>
      </c>
      <c r="AH873" s="13">
        <f t="shared" si="1253"/>
        <v>2.6737541653561424E-3</v>
      </c>
      <c r="AI873" s="13">
        <f t="shared" si="1254"/>
        <v>3.6011376159221743E-3</v>
      </c>
      <c r="AJ873" s="13">
        <f t="shared" si="1255"/>
        <v>2.4250905892618385E-3</v>
      </c>
      <c r="AK873" s="13">
        <f t="shared" si="1256"/>
        <v>1.0887419464567013E-3</v>
      </c>
      <c r="AL873" s="13">
        <f t="shared" si="1257"/>
        <v>1.7335075126352363E-5</v>
      </c>
      <c r="AM873" s="13">
        <f t="shared" si="1258"/>
        <v>3.9928734891115768E-3</v>
      </c>
      <c r="AN873" s="13">
        <f t="shared" si="1259"/>
        <v>3.5046918202568979E-3</v>
      </c>
      <c r="AO873" s="13">
        <f t="shared" si="1260"/>
        <v>1.5380984131441353E-3</v>
      </c>
      <c r="AP873" s="13">
        <f t="shared" si="1261"/>
        <v>4.500151701104676E-4</v>
      </c>
      <c r="AQ873" s="13">
        <f t="shared" si="1262"/>
        <v>9.8748713800884459E-5</v>
      </c>
      <c r="AR873" s="13">
        <f t="shared" si="1263"/>
        <v>4.6937046106043716E-4</v>
      </c>
      <c r="AS873" s="13">
        <f t="shared" si="1264"/>
        <v>6.3217016920563891E-4</v>
      </c>
      <c r="AT873" s="13">
        <f t="shared" si="1265"/>
        <v>4.2571822897694863E-4</v>
      </c>
      <c r="AU873" s="13">
        <f t="shared" si="1266"/>
        <v>1.9112576466660751E-4</v>
      </c>
      <c r="AV873" s="13">
        <f t="shared" si="1267"/>
        <v>6.4354287824095138E-5</v>
      </c>
      <c r="AW873" s="13">
        <f t="shared" si="1268"/>
        <v>5.6925356104010859E-7</v>
      </c>
      <c r="AX873" s="13">
        <f t="shared" si="1269"/>
        <v>8.9629824010284051E-4</v>
      </c>
      <c r="AY873" s="13">
        <f t="shared" si="1270"/>
        <v>7.8671390895933778E-4</v>
      </c>
      <c r="AZ873" s="13">
        <f t="shared" si="1271"/>
        <v>3.4526385686033865E-4</v>
      </c>
      <c r="BA873" s="13">
        <f t="shared" si="1272"/>
        <v>1.0101692580281033E-4</v>
      </c>
      <c r="BB873" s="13">
        <f t="shared" si="1273"/>
        <v>2.2166567168609472E-5</v>
      </c>
      <c r="BC873" s="13">
        <f t="shared" si="1274"/>
        <v>3.8912821480996275E-6</v>
      </c>
      <c r="BD873" s="13">
        <f t="shared" si="1275"/>
        <v>6.8663950912985984E-5</v>
      </c>
      <c r="BE873" s="13">
        <f t="shared" si="1276"/>
        <v>9.2479832175465371E-5</v>
      </c>
      <c r="BF873" s="13">
        <f t="shared" si="1277"/>
        <v>6.2278089488619561E-5</v>
      </c>
      <c r="BG873" s="13">
        <f t="shared" si="1278"/>
        <v>2.7959684752264471E-5</v>
      </c>
      <c r="BH873" s="13">
        <f t="shared" si="1279"/>
        <v>9.4143539629880179E-6</v>
      </c>
      <c r="BI873" s="13">
        <f t="shared" si="1280"/>
        <v>2.5359387654254579E-6</v>
      </c>
      <c r="BJ873" s="14">
        <f t="shared" si="1281"/>
        <v>0.47631336249772332</v>
      </c>
      <c r="BK873" s="14">
        <f t="shared" si="1282"/>
        <v>0.27982559261143092</v>
      </c>
      <c r="BL873" s="14">
        <f t="shared" si="1283"/>
        <v>0.2319285939594635</v>
      </c>
      <c r="BM873" s="14">
        <f t="shared" si="1284"/>
        <v>0.38333674863287709</v>
      </c>
      <c r="BN873" s="14">
        <f t="shared" si="1285"/>
        <v>0.61612942142683491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1.5278</v>
      </c>
      <c r="F874" s="10">
        <f>VLOOKUP(B874,home!$B$2:$E$405,3,FALSE)</f>
        <v>1.3090999999999999</v>
      </c>
      <c r="G874" s="10">
        <f>VLOOKUP(C874,away!$B$2:$E$405,4,FALSE)</f>
        <v>1.0572999999999999</v>
      </c>
      <c r="H874" s="10">
        <f>VLOOKUP(A874,away!$A$2:$E$405,3,FALSE)</f>
        <v>1.0787</v>
      </c>
      <c r="I874" s="10">
        <f>VLOOKUP(C874,away!$B$2:$E$405,3,FALSE)</f>
        <v>1.0697000000000001</v>
      </c>
      <c r="J874" s="10">
        <f>VLOOKUP(B874,home!$B$2:$E$405,4,FALSE)</f>
        <v>0.99329999999999996</v>
      </c>
      <c r="K874" s="12">
        <f t="shared" si="1230"/>
        <v>2.1146454427539996</v>
      </c>
      <c r="L874" s="12">
        <f t="shared" si="1231"/>
        <v>1.1461543578870002</v>
      </c>
      <c r="M874" s="13">
        <f t="shared" si="1232"/>
        <v>3.8357707227103639E-2</v>
      </c>
      <c r="N874" s="13">
        <f t="shared" si="1233"/>
        <v>8.111295078228685E-2</v>
      </c>
      <c r="O874" s="13">
        <f t="shared" si="1234"/>
        <v>4.3963853296898524E-2</v>
      </c>
      <c r="P874" s="13">
        <f t="shared" si="1235"/>
        <v>9.2967962020191849E-2</v>
      </c>
      <c r="Q874" s="13">
        <f t="shared" si="1236"/>
        <v>8.57625658600462E-2</v>
      </c>
      <c r="R874" s="13">
        <f t="shared" si="1237"/>
        <v>2.5194681022872499E-2</v>
      </c>
      <c r="S874" s="13">
        <f t="shared" si="1238"/>
        <v>5.6331846889434538E-2</v>
      </c>
      <c r="T874" s="13">
        <f t="shared" si="1239"/>
        <v>9.8297138604062834E-2</v>
      </c>
      <c r="U874" s="13">
        <f t="shared" si="1240"/>
        <v>5.3277817406657997E-2</v>
      </c>
      <c r="V874" s="13">
        <f t="shared" si="1241"/>
        <v>1.517022951907041E-2</v>
      </c>
      <c r="W874" s="13">
        <f t="shared" si="1242"/>
        <v>6.0452473018278816E-2</v>
      </c>
      <c r="X874" s="13">
        <f t="shared" si="1243"/>
        <v>6.9287865394946579E-2</v>
      </c>
      <c r="Y874" s="13">
        <f t="shared" si="1244"/>
        <v>3.9707294435552938E-2</v>
      </c>
      <c r="Z874" s="13">
        <f t="shared" si="1245"/>
        <v>9.6256644833127378E-3</v>
      </c>
      <c r="AA874" s="13">
        <f t="shared" si="1246"/>
        <v>2.035486753311631E-2</v>
      </c>
      <c r="AB874" s="13">
        <f t="shared" si="1247"/>
        <v>2.1521663933382881E-2</v>
      </c>
      <c r="AC874" s="13">
        <f t="shared" si="1248"/>
        <v>2.2980148966808859E-3</v>
      </c>
      <c r="AD874" s="13">
        <f t="shared" si="1249"/>
        <v>3.1958886642828102E-2</v>
      </c>
      <c r="AE874" s="13">
        <f t="shared" si="1250"/>
        <v>3.6629817198894077E-2</v>
      </c>
      <c r="AF874" s="13">
        <f t="shared" si="1251"/>
        <v>2.0991712305558317E-2</v>
      </c>
      <c r="AG874" s="13">
        <f t="shared" si="1252"/>
        <v>8.0199141795086106E-3</v>
      </c>
      <c r="AH874" s="13">
        <f t="shared" si="1253"/>
        <v>2.7581243237767552E-3</v>
      </c>
      <c r="AI874" s="13">
        <f t="shared" si="1254"/>
        <v>5.8324550318234721E-3</v>
      </c>
      <c r="AJ874" s="13">
        <f t="shared" si="1255"/>
        <v>6.1667872265565703E-3</v>
      </c>
      <c r="AK874" s="13">
        <f t="shared" si="1256"/>
        <v>4.346856168357143E-3</v>
      </c>
      <c r="AL874" s="13">
        <f t="shared" si="1257"/>
        <v>2.227888756453139E-4</v>
      </c>
      <c r="AM874" s="13">
        <f t="shared" si="1258"/>
        <v>1.3516342798949633E-2</v>
      </c>
      <c r="AN874" s="13">
        <f t="shared" si="1259"/>
        <v>1.5491815201710698E-2</v>
      </c>
      <c r="AO874" s="13">
        <f t="shared" si="1260"/>
        <v>8.8780057525103956E-3</v>
      </c>
      <c r="AP874" s="13">
        <f t="shared" si="1261"/>
        <v>3.391854994195215E-3</v>
      </c>
      <c r="AQ874" s="13">
        <f t="shared" si="1262"/>
        <v>9.7189734572940842E-4</v>
      </c>
      <c r="AR874" s="13">
        <f t="shared" si="1263"/>
        <v>6.3224724265817248E-4</v>
      </c>
      <c r="AS874" s="13">
        <f t="shared" si="1264"/>
        <v>1.3369787503808863E-3</v>
      </c>
      <c r="AT874" s="13">
        <f t="shared" si="1265"/>
        <v>1.4136180107759396E-3</v>
      </c>
      <c r="AU874" s="13">
        <f t="shared" si="1266"/>
        <v>9.9643362809410507E-4</v>
      </c>
      <c r="AV874" s="13">
        <f t="shared" si="1267"/>
        <v>5.2677595766400815E-4</v>
      </c>
      <c r="AW874" s="13">
        <f t="shared" si="1268"/>
        <v>1.499932349310627E-5</v>
      </c>
      <c r="AX874" s="13">
        <f t="shared" si="1269"/>
        <v>4.7637121170832752E-3</v>
      </c>
      <c r="AY874" s="13">
        <f t="shared" si="1270"/>
        <v>5.4599494027141047E-3</v>
      </c>
      <c r="AZ874" s="13">
        <f t="shared" si="1271"/>
        <v>3.1289724008816472E-3</v>
      </c>
      <c r="BA874" s="13">
        <f t="shared" si="1272"/>
        <v>1.1954284509928831E-3</v>
      </c>
      <c r="BB874" s="13">
        <f t="shared" si="1273"/>
        <v>3.425363821619E-4</v>
      </c>
      <c r="BC874" s="13">
        <f t="shared" si="1274"/>
        <v>7.8519913429941682E-5</v>
      </c>
      <c r="BD874" s="13">
        <f t="shared" si="1275"/>
        <v>1.207754887391173E-4</v>
      </c>
      <c r="BE874" s="13">
        <f t="shared" si="1276"/>
        <v>2.5539733685856137E-4</v>
      </c>
      <c r="BF874" s="13">
        <f t="shared" si="1277"/>
        <v>2.7003740723973249E-4</v>
      </c>
      <c r="BG874" s="13">
        <f t="shared" si="1278"/>
        <v>1.9034445753086875E-4</v>
      </c>
      <c r="BH874" s="13">
        <f t="shared" si="1279"/>
        <v>1.0062775991778344E-4</v>
      </c>
      <c r="BI874" s="13">
        <f t="shared" si="1280"/>
        <v>4.25584067849369E-5</v>
      </c>
      <c r="BJ874" s="14">
        <f t="shared" si="1281"/>
        <v>0.58943965318232239</v>
      </c>
      <c r="BK874" s="14">
        <f t="shared" si="1282"/>
        <v>0.21080849883084074</v>
      </c>
      <c r="BL874" s="14">
        <f t="shared" si="1283"/>
        <v>0.18930290039008624</v>
      </c>
      <c r="BM874" s="14">
        <f t="shared" si="1284"/>
        <v>0.62637204659794177</v>
      </c>
      <c r="BN874" s="14">
        <f t="shared" si="1285"/>
        <v>0.36735972020939955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1.5278</v>
      </c>
      <c r="F875" s="10">
        <f>VLOOKUP(B875,home!$B$2:$E$405,3,FALSE)</f>
        <v>0.84150000000000003</v>
      </c>
      <c r="G875" s="10">
        <f>VLOOKUP(C875,away!$B$2:$E$405,4,FALSE)</f>
        <v>1.3557999999999999</v>
      </c>
      <c r="H875" s="10">
        <f>VLOOKUP(A875,away!$A$2:$E$405,3,FALSE)</f>
        <v>1.0787</v>
      </c>
      <c r="I875" s="10">
        <f>VLOOKUP(C875,away!$B$2:$E$405,3,FALSE)</f>
        <v>0.66220000000000001</v>
      </c>
      <c r="J875" s="10">
        <f>VLOOKUP(B875,home!$B$2:$E$405,4,FALSE)</f>
        <v>0.92700000000000005</v>
      </c>
      <c r="K875" s="12">
        <f t="shared" si="1230"/>
        <v>1.74307572846</v>
      </c>
      <c r="L875" s="12">
        <f t="shared" si="1231"/>
        <v>0.66217013477999997</v>
      </c>
      <c r="M875" s="13">
        <f t="shared" si="1232"/>
        <v>9.0243305370567281E-2</v>
      </c>
      <c r="N875" s="13">
        <f t="shared" si="1233"/>
        <v>0.15730091524743978</v>
      </c>
      <c r="O875" s="13">
        <f t="shared" si="1234"/>
        <v>5.9756421680221238E-2</v>
      </c>
      <c r="P875" s="13">
        <f t="shared" si="1235"/>
        <v>0.10415996825041456</v>
      </c>
      <c r="Q875" s="13">
        <f t="shared" si="1236"/>
        <v>0.13709370371617796</v>
      </c>
      <c r="R875" s="13">
        <f t="shared" si="1237"/>
        <v>1.97844588989813E-2</v>
      </c>
      <c r="S875" s="13">
        <f t="shared" si="1238"/>
        <v>3.0055689287356968E-2</v>
      </c>
      <c r="T875" s="13">
        <f t="shared" si="1239"/>
        <v>9.0779356267230951E-2</v>
      </c>
      <c r="U875" s="13">
        <f t="shared" si="1240"/>
        <v>3.4485810107528755E-2</v>
      </c>
      <c r="V875" s="13">
        <f t="shared" si="1241"/>
        <v>3.8545175537277993E-3</v>
      </c>
      <c r="W875" s="13">
        <f t="shared" si="1242"/>
        <v>7.965490249078544E-2</v>
      </c>
      <c r="X875" s="13">
        <f t="shared" si="1243"/>
        <v>5.2745097518211159E-2</v>
      </c>
      <c r="Y875" s="13">
        <f t="shared" si="1244"/>
        <v>1.7463114166309059E-2</v>
      </c>
      <c r="Z875" s="13">
        <f t="shared" si="1245"/>
        <v>4.3668926052292736E-3</v>
      </c>
      <c r="AA875" s="13">
        <f t="shared" si="1246"/>
        <v>7.611824508966602E-3</v>
      </c>
      <c r="AB875" s="13">
        <f t="shared" si="1247"/>
        <v>6.6339932754383235E-3</v>
      </c>
      <c r="AC875" s="13">
        <f t="shared" si="1248"/>
        <v>2.7805831715738084E-4</v>
      </c>
      <c r="AD875" s="13">
        <f t="shared" si="1249"/>
        <v>3.4711131796134026E-2</v>
      </c>
      <c r="AE875" s="13">
        <f t="shared" si="1250"/>
        <v>2.2984674819812412E-2</v>
      </c>
      <c r="AF875" s="13">
        <f t="shared" si="1251"/>
        <v>7.6098826116548259E-3</v>
      </c>
      <c r="AG875" s="13">
        <f t="shared" si="1252"/>
        <v>1.6796789982064851E-3</v>
      </c>
      <c r="AH875" s="13">
        <f t="shared" si="1253"/>
        <v>7.229064662436131E-4</v>
      </c>
      <c r="AI875" s="13">
        <f t="shared" si="1254"/>
        <v>1.2600807152560302E-3</v>
      </c>
      <c r="AJ875" s="13">
        <f t="shared" si="1255"/>
        <v>1.0982080553316516E-3</v>
      </c>
      <c r="AK875" s="13">
        <f t="shared" si="1256"/>
        <v>6.3808660201595299E-4</v>
      </c>
      <c r="AL875" s="13">
        <f t="shared" si="1257"/>
        <v>1.2837537529436554E-5</v>
      </c>
      <c r="AM875" s="13">
        <f t="shared" si="1258"/>
        <v>1.2100826268243483E-2</v>
      </c>
      <c r="AN875" s="13">
        <f t="shared" si="1259"/>
        <v>8.0128057609921526E-3</v>
      </c>
      <c r="AO875" s="13">
        <f t="shared" si="1260"/>
        <v>2.6529203353610662E-3</v>
      </c>
      <c r="AP875" s="13">
        <f t="shared" si="1261"/>
        <v>5.8556153867554684E-4</v>
      </c>
      <c r="AQ875" s="13">
        <f t="shared" si="1262"/>
        <v>9.6935340746692722E-5</v>
      </c>
      <c r="AR875" s="13">
        <f t="shared" si="1263"/>
        <v>9.5737414437173404E-5</v>
      </c>
      <c r="AS875" s="13">
        <f t="shared" si="1264"/>
        <v>1.6687756341095291E-4</v>
      </c>
      <c r="AT875" s="13">
        <f t="shared" si="1265"/>
        <v>1.4544011520308835E-4</v>
      </c>
      <c r="AU875" s="13">
        <f t="shared" si="1266"/>
        <v>8.4504378251643199E-5</v>
      </c>
      <c r="AV875" s="13">
        <f t="shared" si="1267"/>
        <v>3.6824382669760583E-5</v>
      </c>
      <c r="AW875" s="13">
        <f t="shared" si="1268"/>
        <v>4.1159024237274349E-7</v>
      </c>
      <c r="AX875" s="13">
        <f t="shared" si="1269"/>
        <v>3.5154427604143978E-3</v>
      </c>
      <c r="AY875" s="13">
        <f t="shared" si="1270"/>
        <v>2.3278212064749772E-3</v>
      </c>
      <c r="AZ875" s="13">
        <f t="shared" si="1271"/>
        <v>7.7070684101763869E-4</v>
      </c>
      <c r="BA875" s="13">
        <f t="shared" si="1272"/>
        <v>1.7011301759750597E-4</v>
      </c>
      <c r="BB875" s="13">
        <f t="shared" si="1273"/>
        <v>2.8160939947593254E-5</v>
      </c>
      <c r="BC875" s="13">
        <f t="shared" si="1274"/>
        <v>3.7294666801258639E-6</v>
      </c>
      <c r="BD875" s="13">
        <f t="shared" si="1275"/>
        <v>1.0565742770225298E-5</v>
      </c>
      <c r="BE875" s="13">
        <f t="shared" si="1276"/>
        <v>1.8416889775931439E-5</v>
      </c>
      <c r="BF875" s="13">
        <f t="shared" si="1277"/>
        <v>1.6051016781074617E-5</v>
      </c>
      <c r="BG875" s="13">
        <f t="shared" si="1278"/>
        <v>9.3260459227317751E-6</v>
      </c>
      <c r="BH875" s="13">
        <f t="shared" si="1279"/>
        <v>4.064001072604275E-6</v>
      </c>
      <c r="BI875" s="13">
        <f t="shared" si="1280"/>
        <v>1.4167723260183843E-6</v>
      </c>
      <c r="BJ875" s="14">
        <f t="shared" si="1281"/>
        <v>0.63228748110811339</v>
      </c>
      <c r="BK875" s="14">
        <f t="shared" si="1282"/>
        <v>0.23093219752322838</v>
      </c>
      <c r="BL875" s="14">
        <f t="shared" si="1283"/>
        <v>0.13258101463260466</v>
      </c>
      <c r="BM875" s="14">
        <f t="shared" si="1284"/>
        <v>0.42950140308914109</v>
      </c>
      <c r="BN875" s="14">
        <f t="shared" si="1285"/>
        <v>0.5683387731638021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1.5278</v>
      </c>
      <c r="F876" s="10">
        <f>VLOOKUP(B876,home!$B$2:$E$405,3,FALSE)</f>
        <v>0.88829999999999998</v>
      </c>
      <c r="G876" s="10">
        <f>VLOOKUP(C876,away!$B$2:$E$405,4,FALSE)</f>
        <v>0.79479999999999995</v>
      </c>
      <c r="H876" s="10">
        <f>VLOOKUP(A876,away!$A$2:$E$405,3,FALSE)</f>
        <v>1.0787</v>
      </c>
      <c r="I876" s="10">
        <f>VLOOKUP(C876,away!$B$2:$E$405,3,FALSE)</f>
        <v>0.72840000000000005</v>
      </c>
      <c r="J876" s="10">
        <f>VLOOKUP(B876,home!$B$2:$E$405,4,FALSE)</f>
        <v>1.1256999999999999</v>
      </c>
      <c r="K876" s="12">
        <f t="shared" si="1230"/>
        <v>1.0786586393519999</v>
      </c>
      <c r="L876" s="12">
        <f t="shared" si="1231"/>
        <v>0.88449072255600003</v>
      </c>
      <c r="M876" s="13">
        <f t="shared" si="1232"/>
        <v>0.14041550459376803</v>
      </c>
      <c r="N876" s="13">
        <f t="shared" si="1233"/>
        <v>0.1514603971290383</v>
      </c>
      <c r="O876" s="13">
        <f t="shared" si="1234"/>
        <v>0.12419621111620723</v>
      </c>
      <c r="P876" s="13">
        <f t="shared" si="1235"/>
        <v>0.13396531609528181</v>
      </c>
      <c r="Q876" s="13">
        <f t="shared" si="1236"/>
        <v>8.1687032941460999E-2</v>
      </c>
      <c r="R876" s="13">
        <f t="shared" si="1237"/>
        <v>5.4925198254445813E-2</v>
      </c>
      <c r="S876" s="13">
        <f t="shared" si="1238"/>
        <v>3.1952856574546121E-2</v>
      </c>
      <c r="T876" s="13">
        <f t="shared" si="1239"/>
        <v>7.2251422789848613E-2</v>
      </c>
      <c r="U876" s="13">
        <f t="shared" si="1240"/>
        <v>5.9245539615279362E-2</v>
      </c>
      <c r="V876" s="13">
        <f t="shared" si="1241"/>
        <v>3.3872284526320498E-3</v>
      </c>
      <c r="W876" s="13">
        <f t="shared" si="1242"/>
        <v>2.9370807935112778E-2</v>
      </c>
      <c r="X876" s="13">
        <f t="shared" si="1243"/>
        <v>2.59782071325814E-2</v>
      </c>
      <c r="Y876" s="13">
        <f t="shared" si="1244"/>
        <v>1.1488741598703176E-2</v>
      </c>
      <c r="Z876" s="13">
        <f t="shared" si="1245"/>
        <v>1.6193609430202115E-2</v>
      </c>
      <c r="AA876" s="13">
        <f t="shared" si="1246"/>
        <v>1.7467376714179524E-2</v>
      </c>
      <c r="AB876" s="13">
        <f t="shared" si="1247"/>
        <v>9.4206683997828458E-3</v>
      </c>
      <c r="AC876" s="13">
        <f t="shared" si="1248"/>
        <v>2.0197695210750436E-4</v>
      </c>
      <c r="AD876" s="13">
        <f t="shared" si="1249"/>
        <v>7.9202689309894152E-3</v>
      </c>
      <c r="AE876" s="13">
        <f t="shared" si="1250"/>
        <v>7.0054043896086663E-3</v>
      </c>
      <c r="AF876" s="13">
        <f t="shared" si="1251"/>
        <v>3.0981075951809715E-3</v>
      </c>
      <c r="AG876" s="13">
        <f t="shared" si="1252"/>
        <v>9.1341580847261654E-4</v>
      </c>
      <c r="AH876" s="13">
        <f t="shared" si="1253"/>
        <v>3.5807743264272807E-3</v>
      </c>
      <c r="AI876" s="13">
        <f t="shared" si="1254"/>
        <v>3.8624331627706244E-3</v>
      </c>
      <c r="AJ876" s="13">
        <f t="shared" si="1255"/>
        <v>2.0831234499711013E-3</v>
      </c>
      <c r="AK876" s="13">
        <f t="shared" si="1256"/>
        <v>7.4899303538269091E-4</v>
      </c>
      <c r="AL876" s="13">
        <f t="shared" si="1257"/>
        <v>7.7079539930647574E-6</v>
      </c>
      <c r="AM876" s="13">
        <f t="shared" si="1258"/>
        <v>1.7086533016805929E-3</v>
      </c>
      <c r="AN876" s="13">
        <f t="shared" si="1259"/>
        <v>1.5112879934011628E-3</v>
      </c>
      <c r="AO876" s="13">
        <f t="shared" si="1260"/>
        <v>6.6836010463680086E-4</v>
      </c>
      <c r="AP876" s="13">
        <f t="shared" si="1261"/>
        <v>1.9705277062593594E-4</v>
      </c>
      <c r="AQ876" s="13">
        <f t="shared" si="1262"/>
        <v>4.3572836868148953E-5</v>
      </c>
      <c r="AR876" s="13">
        <f t="shared" si="1263"/>
        <v>6.3343233425832801E-4</v>
      </c>
      <c r="AS876" s="13">
        <f t="shared" si="1264"/>
        <v>6.8325725979264925E-4</v>
      </c>
      <c r="AT876" s="13">
        <f t="shared" si="1265"/>
        <v>3.6850067308765745E-4</v>
      </c>
      <c r="AU876" s="13">
        <f t="shared" si="1266"/>
        <v>1.3249547821100961E-4</v>
      </c>
      <c r="AV876" s="13">
        <f t="shared" si="1267"/>
        <v>3.5729348061845035E-5</v>
      </c>
      <c r="AW876" s="13">
        <f t="shared" si="1268"/>
        <v>2.0427438948984336E-7</v>
      </c>
      <c r="AX876" s="13">
        <f t="shared" si="1269"/>
        <v>3.071756075858483E-4</v>
      </c>
      <c r="AY876" s="13">
        <f t="shared" si="1270"/>
        <v>2.7169397510518533E-4</v>
      </c>
      <c r="AZ876" s="13">
        <f t="shared" si="1271"/>
        <v>1.201554001774486E-4</v>
      </c>
      <c r="BA876" s="13">
        <f t="shared" si="1272"/>
        <v>3.542544557398562E-5</v>
      </c>
      <c r="BB876" s="13">
        <f t="shared" si="1273"/>
        <v>7.8333694881506987E-6</v>
      </c>
      <c r="BC876" s="13">
        <f t="shared" si="1274"/>
        <v>1.3857085277245071E-6</v>
      </c>
      <c r="BD876" s="13">
        <f t="shared" si="1275"/>
        <v>9.3377503836413695E-5</v>
      </c>
      <c r="BE876" s="13">
        <f t="shared" si="1276"/>
        <v>1.0072245123427214E-4</v>
      </c>
      <c r="BF876" s="13">
        <f t="shared" si="1277"/>
        <v>5.4322571100279073E-5</v>
      </c>
      <c r="BG876" s="13">
        <f t="shared" si="1278"/>
        <v>1.9531836876376435E-5</v>
      </c>
      <c r="BH876" s="13">
        <f t="shared" si="1279"/>
        <v>5.2670461472793544E-6</v>
      </c>
      <c r="BI876" s="13">
        <f t="shared" si="1280"/>
        <v>1.1362689661257087E-6</v>
      </c>
      <c r="BJ876" s="14">
        <f t="shared" si="1281"/>
        <v>0.3960464027646679</v>
      </c>
      <c r="BK876" s="14">
        <f t="shared" si="1282"/>
        <v>0.31020228459743376</v>
      </c>
      <c r="BL876" s="14">
        <f t="shared" si="1283"/>
        <v>0.27765809084601867</v>
      </c>
      <c r="BM876" s="14">
        <f t="shared" si="1284"/>
        <v>0.31317923780740453</v>
      </c>
      <c r="BN876" s="14">
        <f t="shared" si="1285"/>
        <v>0.68664966013020212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1.8438000000000001</v>
      </c>
      <c r="F877" s="10">
        <f>VLOOKUP(B877,home!$B$2:$E$405,3,FALSE)</f>
        <v>0.92979999999999996</v>
      </c>
      <c r="G877" s="10">
        <f>VLOOKUP(C877,away!$B$2:$E$405,4,FALSE)</f>
        <v>1.3171999999999999</v>
      </c>
      <c r="H877" s="10">
        <f>VLOOKUP(A877,away!$A$2:$E$405,3,FALSE)</f>
        <v>1.5311999999999999</v>
      </c>
      <c r="I877" s="10">
        <f>VLOOKUP(C877,away!$B$2:$E$405,3,FALSE)</f>
        <v>0.74639999999999995</v>
      </c>
      <c r="J877" s="10">
        <f>VLOOKUP(B877,home!$B$2:$E$405,4,FALSE)</f>
        <v>1.3995</v>
      </c>
      <c r="K877" s="12">
        <f t="shared" si="1230"/>
        <v>2.2581618941279999</v>
      </c>
      <c r="L877" s="12">
        <f t="shared" si="1231"/>
        <v>1.5994713081599998</v>
      </c>
      <c r="M877" s="13">
        <f t="shared" si="1232"/>
        <v>2.1117922271327715E-2</v>
      </c>
      <c r="N877" s="13">
        <f t="shared" si="1233"/>
        <v>4.7687687356269264E-2</v>
      </c>
      <c r="O877" s="13">
        <f t="shared" si="1234"/>
        <v>3.377751076094173E-2</v>
      </c>
      <c r="P877" s="13">
        <f t="shared" si="1235"/>
        <v>7.6275087678857087E-2</v>
      </c>
      <c r="Q877" s="13">
        <f t="shared" si="1236"/>
        <v>5.3843259203508444E-2</v>
      </c>
      <c r="R877" s="13">
        <f t="shared" si="1237"/>
        <v>2.7013079661595978E-2</v>
      </c>
      <c r="S877" s="13">
        <f t="shared" si="1238"/>
        <v>6.8873832918643921E-2</v>
      </c>
      <c r="T877" s="13">
        <f t="shared" si="1239"/>
        <v>8.6120748233833602E-2</v>
      </c>
      <c r="U877" s="13">
        <f t="shared" si="1240"/>
        <v>6.0999907134860129E-2</v>
      </c>
      <c r="V877" s="13">
        <f t="shared" si="1241"/>
        <v>2.7640333052719779E-2</v>
      </c>
      <c r="W877" s="13">
        <f t="shared" si="1242"/>
        <v>4.0528932063006499E-2</v>
      </c>
      <c r="X877" s="13">
        <f t="shared" si="1243"/>
        <v>6.4824863985144768E-2</v>
      </c>
      <c r="Y877" s="13">
        <f t="shared" si="1244"/>
        <v>5.1842754999806784E-2</v>
      </c>
      <c r="Z877" s="13">
        <f t="shared" si="1245"/>
        <v>1.440221528792107E-2</v>
      </c>
      <c r="AA877" s="13">
        <f t="shared" si="1246"/>
        <v>3.2522533754211082E-2</v>
      </c>
      <c r="AB877" s="13">
        <f t="shared" si="1247"/>
        <v>3.6720573212125553E-2</v>
      </c>
      <c r="AC877" s="13">
        <f t="shared" si="1248"/>
        <v>6.2395722457372653E-3</v>
      </c>
      <c r="AD877" s="13">
        <f t="shared" si="1249"/>
        <v>2.2880222498595944E-2</v>
      </c>
      <c r="AE877" s="13">
        <f t="shared" si="1250"/>
        <v>3.6596259410821112E-2</v>
      </c>
      <c r="AF877" s="13">
        <f t="shared" si="1251"/>
        <v>2.926733345679438E-2</v>
      </c>
      <c r="AG877" s="13">
        <f t="shared" si="1252"/>
        <v>1.5604086710164614E-2</v>
      </c>
      <c r="AH877" s="13">
        <f t="shared" si="1253"/>
        <v>5.758982531743265E-3</v>
      </c>
      <c r="AI877" s="13">
        <f t="shared" si="1254"/>
        <v>1.3004714902131436E-2</v>
      </c>
      <c r="AJ877" s="13">
        <f t="shared" si="1255"/>
        <v>1.4683375817995876E-2</v>
      </c>
      <c r="AK877" s="13">
        <f t="shared" si="1256"/>
        <v>1.1052479916452945E-2</v>
      </c>
      <c r="AL877" s="13">
        <f t="shared" si="1257"/>
        <v>9.0145974401723255E-4</v>
      </c>
      <c r="AM877" s="13">
        <f t="shared" si="1258"/>
        <v>1.0333449315099897E-2</v>
      </c>
      <c r="AN877" s="13">
        <f t="shared" si="1259"/>
        <v>1.6528055693827887E-2</v>
      </c>
      <c r="AO877" s="13">
        <f t="shared" si="1260"/>
        <v>1.3218075430974115E-2</v>
      </c>
      <c r="AP877" s="13">
        <f t="shared" si="1261"/>
        <v>7.0473108003125742E-3</v>
      </c>
      <c r="AQ877" s="13">
        <f t="shared" si="1262"/>
        <v>2.8179928561965118E-3</v>
      </c>
      <c r="AR877" s="13">
        <f t="shared" si="1263"/>
        <v>1.842265464743595E-3</v>
      </c>
      <c r="AS877" s="13">
        <f t="shared" si="1264"/>
        <v>4.1601336713519965E-3</v>
      </c>
      <c r="AT877" s="13">
        <f t="shared" si="1265"/>
        <v>4.6971276655629474E-3</v>
      </c>
      <c r="AU877" s="13">
        <f t="shared" si="1266"/>
        <v>3.5356249020762191E-3</v>
      </c>
      <c r="AV877" s="13">
        <f t="shared" si="1267"/>
        <v>1.9960033564496394E-3</v>
      </c>
      <c r="AW877" s="13">
        <f t="shared" si="1268"/>
        <v>9.0443084486412361E-5</v>
      </c>
      <c r="AX877" s="13">
        <f t="shared" si="1269"/>
        <v>3.8891002463769453E-3</v>
      </c>
      <c r="AY877" s="13">
        <f t="shared" si="1270"/>
        <v>6.2205042586379105E-3</v>
      </c>
      <c r="AZ877" s="13">
        <f t="shared" si="1271"/>
        <v>4.9747590419892147E-3</v>
      </c>
      <c r="BA877" s="13">
        <f t="shared" si="1272"/>
        <v>2.6523281175570928E-3</v>
      </c>
      <c r="BB877" s="13">
        <f t="shared" si="1273"/>
        <v>1.0605806809646482E-3</v>
      </c>
      <c r="BC877" s="13">
        <f t="shared" si="1274"/>
        <v>3.3927367383834934E-4</v>
      </c>
      <c r="BD877" s="13">
        <f t="shared" si="1275"/>
        <v>4.91108458811905E-4</v>
      </c>
      <c r="BE877" s="13">
        <f t="shared" si="1276"/>
        <v>1.1090024075729743E-3</v>
      </c>
      <c r="BF877" s="13">
        <f t="shared" si="1277"/>
        <v>1.2521534886387499E-3</v>
      </c>
      <c r="BG877" s="13">
        <f t="shared" si="1278"/>
        <v>9.4252176454782087E-4</v>
      </c>
      <c r="BH877" s="13">
        <f t="shared" si="1279"/>
        <v>5.3209168327204295E-4</v>
      </c>
      <c r="BI877" s="13">
        <f t="shared" si="1280"/>
        <v>2.4030983266947045E-4</v>
      </c>
      <c r="BJ877" s="14">
        <f t="shared" si="1281"/>
        <v>0.51827757803372054</v>
      </c>
      <c r="BK877" s="14">
        <f t="shared" si="1282"/>
        <v>0.20726871216994089</v>
      </c>
      <c r="BL877" s="14">
        <f t="shared" si="1283"/>
        <v>0.25633150038775537</v>
      </c>
      <c r="BM877" s="14">
        <f t="shared" si="1284"/>
        <v>0.73043539777268618</v>
      </c>
      <c r="BN877" s="14">
        <f t="shared" si="1285"/>
        <v>0.25971454693250018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1.8438000000000001</v>
      </c>
      <c r="F878" s="10">
        <f>VLOOKUP(B878,home!$B$2:$E$405,3,FALSE)</f>
        <v>0.69730000000000003</v>
      </c>
      <c r="G878" s="10">
        <f>VLOOKUP(C878,away!$B$2:$E$405,4,FALSE)</f>
        <v>1.3946000000000001</v>
      </c>
      <c r="H878" s="10">
        <f>VLOOKUP(A878,away!$A$2:$E$405,3,FALSE)</f>
        <v>1.5311999999999999</v>
      </c>
      <c r="I878" s="10">
        <f>VLOOKUP(C878,away!$B$2:$E$405,3,FALSE)</f>
        <v>0.8397</v>
      </c>
      <c r="J878" s="10">
        <f>VLOOKUP(B878,home!$B$2:$E$405,4,FALSE)</f>
        <v>1.3995</v>
      </c>
      <c r="K878" s="12">
        <f t="shared" si="1230"/>
        <v>1.7930117546040003</v>
      </c>
      <c r="L878" s="12">
        <f t="shared" si="1231"/>
        <v>1.7994052216800001</v>
      </c>
      <c r="M878" s="13">
        <f t="shared" si="1232"/>
        <v>2.7531706459841546E-2</v>
      </c>
      <c r="N878" s="13">
        <f t="shared" si="1233"/>
        <v>4.9364673306802775E-2</v>
      </c>
      <c r="O878" s="13">
        <f t="shared" si="1234"/>
        <v>4.9540696365599865E-2</v>
      </c>
      <c r="P878" s="13">
        <f t="shared" si="1235"/>
        <v>8.8827050914788222E-2</v>
      </c>
      <c r="Q878" s="13">
        <f t="shared" si="1236"/>
        <v>4.425571975064186E-2</v>
      </c>
      <c r="R878" s="13">
        <f t="shared" si="1237"/>
        <v>4.4571893862961912E-2</v>
      </c>
      <c r="S878" s="13">
        <f t="shared" si="1238"/>
        <v>7.1646893607260578E-2</v>
      </c>
      <c r="T878" s="13">
        <f t="shared" si="1239"/>
        <v>7.9633973208511677E-2</v>
      </c>
      <c r="U878" s="13">
        <f t="shared" si="1240"/>
        <v>7.9917929621252604E-2</v>
      </c>
      <c r="V878" s="13">
        <f t="shared" si="1241"/>
        <v>2.5684254768513742E-2</v>
      </c>
      <c r="W878" s="13">
        <f t="shared" si="1242"/>
        <v>2.6450341907120433E-2</v>
      </c>
      <c r="X878" s="13">
        <f t="shared" si="1243"/>
        <v>4.7594883342893836E-2</v>
      </c>
      <c r="Y878" s="13">
        <f t="shared" si="1244"/>
        <v>4.2821240806226825E-2</v>
      </c>
      <c r="Z878" s="13">
        <f t="shared" si="1245"/>
        <v>2.6734299519060131E-2</v>
      </c>
      <c r="AA878" s="13">
        <f t="shared" si="1246"/>
        <v>4.7934913288778885E-2</v>
      </c>
      <c r="AB878" s="13">
        <f t="shared" si="1247"/>
        <v>4.2973931491352028E-2</v>
      </c>
      <c r="AC878" s="13">
        <f t="shared" si="1248"/>
        <v>5.1791572776258748E-3</v>
      </c>
      <c r="AD878" s="13">
        <f t="shared" si="1249"/>
        <v>1.1856443488190427E-2</v>
      </c>
      <c r="AE878" s="13">
        <f t="shared" si="1250"/>
        <v>2.1334546323203689E-2</v>
      </c>
      <c r="AF878" s="13">
        <f t="shared" si="1251"/>
        <v>1.9194747028073285E-2</v>
      </c>
      <c r="AG878" s="13">
        <f t="shared" si="1252"/>
        <v>1.1513042677047242E-2</v>
      </c>
      <c r="AH878" s="13">
        <f t="shared" si="1253"/>
        <v>1.2026459538138481E-2</v>
      </c>
      <c r="AI878" s="13">
        <f t="shared" si="1254"/>
        <v>2.156358331815169E-2</v>
      </c>
      <c r="AJ878" s="13">
        <f t="shared" si="1255"/>
        <v>1.9331879180414364E-2</v>
      </c>
      <c r="AK878" s="13">
        <f t="shared" si="1256"/>
        <v>1.1554095536355769E-2</v>
      </c>
      <c r="AL878" s="13">
        <f t="shared" si="1257"/>
        <v>6.6839193984057532E-4</v>
      </c>
      <c r="AM878" s="13">
        <f t="shared" si="1258"/>
        <v>4.2517485084246987E-3</v>
      </c>
      <c r="AN878" s="13">
        <f t="shared" si="1259"/>
        <v>7.650618467329554E-3</v>
      </c>
      <c r="AO878" s="13">
        <f t="shared" si="1260"/>
        <v>6.8832814095971208E-3</v>
      </c>
      <c r="AP878" s="13">
        <f t="shared" si="1261"/>
        <v>4.1286041702406429E-3</v>
      </c>
      <c r="AQ878" s="13">
        <f t="shared" si="1262"/>
        <v>1.8572579755452095E-3</v>
      </c>
      <c r="AR878" s="13">
        <f t="shared" si="1263"/>
        <v>4.3280948182499264E-3</v>
      </c>
      <c r="AS878" s="13">
        <f t="shared" si="1264"/>
        <v>7.7603248841627819E-3</v>
      </c>
      <c r="AT878" s="13">
        <f t="shared" si="1265"/>
        <v>6.9571768684248986E-3</v>
      </c>
      <c r="AU878" s="13">
        <f t="shared" si="1266"/>
        <v>4.1580999679816317E-3</v>
      </c>
      <c r="AV878" s="13">
        <f t="shared" si="1267"/>
        <v>1.8638805298523951E-3</v>
      </c>
      <c r="AW878" s="13">
        <f t="shared" si="1268"/>
        <v>5.9901930159700444E-5</v>
      </c>
      <c r="AX878" s="13">
        <f t="shared" si="1269"/>
        <v>1.2705725088709185E-3</v>
      </c>
      <c r="AY878" s="13">
        <f t="shared" si="1270"/>
        <v>2.2862748069853887E-3</v>
      </c>
      <c r="AZ878" s="13">
        <f t="shared" si="1271"/>
        <v>2.0569674129424717E-3</v>
      </c>
      <c r="BA878" s="13">
        <f t="shared" si="1272"/>
        <v>1.2337726345580948E-3</v>
      </c>
      <c r="BB878" s="13">
        <f t="shared" si="1273"/>
        <v>5.5501423024743163E-4</v>
      </c>
      <c r="BC878" s="13">
        <f t="shared" si="1274"/>
        <v>1.9973910080278693E-4</v>
      </c>
      <c r="BD878" s="13">
        <f t="shared" si="1275"/>
        <v>1.2979994026475112E-3</v>
      </c>
      <c r="BE878" s="13">
        <f t="shared" si="1276"/>
        <v>2.3273281864159582E-3</v>
      </c>
      <c r="BF878" s="13">
        <f t="shared" si="1277"/>
        <v>2.0864633975325123E-3</v>
      </c>
      <c r="BG878" s="13">
        <f t="shared" si="1278"/>
        <v>1.2470177991089316E-3</v>
      </c>
      <c r="BH878" s="13">
        <f t="shared" si="1279"/>
        <v>5.5897939300068075E-4</v>
      </c>
      <c r="BI878" s="13">
        <f t="shared" si="1280"/>
        <v>2.0045132444632593E-4</v>
      </c>
      <c r="BJ878" s="14">
        <f t="shared" si="1281"/>
        <v>0.38639346306425632</v>
      </c>
      <c r="BK878" s="14">
        <f t="shared" si="1282"/>
        <v>0.22182372977485595</v>
      </c>
      <c r="BL878" s="14">
        <f t="shared" si="1283"/>
        <v>0.36220119877482904</v>
      </c>
      <c r="BM878" s="14">
        <f t="shared" si="1284"/>
        <v>0.6908345775955399</v>
      </c>
      <c r="BN878" s="14">
        <f t="shared" si="1285"/>
        <v>0.30409174066063616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1.8438000000000001</v>
      </c>
      <c r="F879" s="10">
        <f>VLOOKUP(B879,home!$B$2:$E$405,3,FALSE)</f>
        <v>0.72309999999999997</v>
      </c>
      <c r="G879" s="10">
        <f>VLOOKUP(C879,away!$B$2:$E$405,4,FALSE)</f>
        <v>0.54239999999999999</v>
      </c>
      <c r="H879" s="10">
        <f>VLOOKUP(A879,away!$A$2:$E$405,3,FALSE)</f>
        <v>1.5311999999999999</v>
      </c>
      <c r="I879" s="10">
        <f>VLOOKUP(C879,away!$B$2:$E$405,3,FALSE)</f>
        <v>1.1973</v>
      </c>
      <c r="J879" s="10">
        <f>VLOOKUP(B879,home!$B$2:$E$405,4,FALSE)</f>
        <v>0.65310000000000001</v>
      </c>
      <c r="K879" s="12">
        <f t="shared" si="1230"/>
        <v>0.723155765472</v>
      </c>
      <c r="L879" s="12">
        <f t="shared" si="1231"/>
        <v>1.1973319918559999</v>
      </c>
      <c r="M879" s="13">
        <f t="shared" si="1232"/>
        <v>0.14653547094682692</v>
      </c>
      <c r="N879" s="13">
        <f t="shared" si="1233"/>
        <v>0.10596797066135265</v>
      </c>
      <c r="O879" s="13">
        <f t="shared" si="1234"/>
        <v>0.17545160730632128</v>
      </c>
      <c r="P879" s="13">
        <f t="shared" si="1235"/>
        <v>0.12687884138489552</v>
      </c>
      <c r="Q879" s="13">
        <f t="shared" si="1236"/>
        <v>3.8315674469562445E-2</v>
      </c>
      <c r="R879" s="13">
        <f t="shared" si="1237"/>
        <v>0.10503691122520722</v>
      </c>
      <c r="S879" s="13">
        <f t="shared" si="1238"/>
        <v>2.7464750150861115E-2</v>
      </c>
      <c r="T879" s="13">
        <f t="shared" si="1239"/>
        <v>4.5876582831947288E-2</v>
      </c>
      <c r="U879" s="13">
        <f t="shared" si="1240"/>
        <v>7.5958047939879245E-2</v>
      </c>
      <c r="V879" s="13">
        <f t="shared" si="1241"/>
        <v>2.6422845347431109E-3</v>
      </c>
      <c r="W879" s="13">
        <f t="shared" si="1242"/>
        <v>9.2360669668708015E-3</v>
      </c>
      <c r="X879" s="13">
        <f t="shared" si="1243"/>
        <v>1.105863845835882E-2</v>
      </c>
      <c r="Y879" s="13">
        <f t="shared" si="1244"/>
        <v>6.620430806281068E-3</v>
      </c>
      <c r="Z879" s="13">
        <f t="shared" si="1245"/>
        <v>4.1921351378559728E-2</v>
      </c>
      <c r="AA879" s="13">
        <f t="shared" si="1246"/>
        <v>3.031566694578304E-2</v>
      </c>
      <c r="AB879" s="13">
        <f t="shared" si="1247"/>
        <v>1.0961474667985969E-2</v>
      </c>
      <c r="AC879" s="13">
        <f t="shared" si="1248"/>
        <v>1.4299012306169079E-4</v>
      </c>
      <c r="AD879" s="13">
        <f t="shared" si="1249"/>
        <v>1.6697787693445269E-3</v>
      </c>
      <c r="AE879" s="13">
        <f t="shared" si="1250"/>
        <v>1.9992795398581426E-3</v>
      </c>
      <c r="AF879" s="13">
        <f t="shared" si="1251"/>
        <v>1.1969006768676488E-3</v>
      </c>
      <c r="AG879" s="13">
        <f t="shared" si="1252"/>
        <v>4.7769582382924537E-4</v>
      </c>
      <c r="AH879" s="13">
        <f t="shared" si="1253"/>
        <v>1.2548443786846546E-2</v>
      </c>
      <c r="AI879" s="13">
        <f t="shared" si="1254"/>
        <v>9.0744794721593757E-3</v>
      </c>
      <c r="AJ879" s="13">
        <f t="shared" si="1255"/>
        <v>3.2811310744746813E-3</v>
      </c>
      <c r="AK879" s="13">
        <f t="shared" si="1256"/>
        <v>7.9092295125856823E-4</v>
      </c>
      <c r="AL879" s="13">
        <f t="shared" si="1257"/>
        <v>4.9523630084443593E-6</v>
      </c>
      <c r="AM879" s="13">
        <f t="shared" si="1258"/>
        <v>2.415020288228472E-4</v>
      </c>
      <c r="AN879" s="13">
        <f t="shared" si="1259"/>
        <v>2.8915810520772477E-4</v>
      </c>
      <c r="AO879" s="13">
        <f t="shared" si="1260"/>
        <v>1.7310912503483599E-4</v>
      </c>
      <c r="AP879" s="13">
        <f t="shared" si="1261"/>
        <v>6.9089697828803154E-5</v>
      </c>
      <c r="AQ879" s="13">
        <f t="shared" si="1262"/>
        <v>2.0680826379522505E-5</v>
      </c>
      <c r="AR879" s="13">
        <f t="shared" si="1263"/>
        <v>3.0049306387996051E-3</v>
      </c>
      <c r="AS879" s="13">
        <f t="shared" si="1264"/>
        <v>2.1730329162913944E-3</v>
      </c>
      <c r="AT879" s="13">
        <f t="shared" si="1265"/>
        <v>7.8572064098827771E-4</v>
      </c>
      <c r="AU879" s="13">
        <f t="shared" si="1266"/>
        <v>1.8939947052700953E-4</v>
      </c>
      <c r="AV879" s="13">
        <f t="shared" si="1267"/>
        <v>3.4241329772237769E-5</v>
      </c>
      <c r="AW879" s="13">
        <f t="shared" si="1268"/>
        <v>1.1911224493003535E-7</v>
      </c>
      <c r="AX879" s="13">
        <f t="shared" si="1269"/>
        <v>2.9107264086071165E-5</v>
      </c>
      <c r="AY879" s="13">
        <f t="shared" si="1270"/>
        <v>3.4851058485654195E-5</v>
      </c>
      <c r="AZ879" s="13">
        <f t="shared" si="1271"/>
        <v>2.0864143637459151E-5</v>
      </c>
      <c r="BA879" s="13">
        <f t="shared" si="1272"/>
        <v>8.3271022199362153E-6</v>
      </c>
      <c r="BB879" s="13">
        <f t="shared" si="1273"/>
        <v>2.4925764718461867E-6</v>
      </c>
      <c r="BC879" s="13">
        <f t="shared" si="1274"/>
        <v>5.9688831037779925E-7</v>
      </c>
      <c r="BD879" s="13">
        <f t="shared" si="1275"/>
        <v>5.9964993119050833E-4</v>
      </c>
      <c r="BE879" s="13">
        <f t="shared" si="1276"/>
        <v>4.3364030500530422E-4</v>
      </c>
      <c r="BF879" s="13">
        <f t="shared" si="1277"/>
        <v>1.5679474335281111E-4</v>
      </c>
      <c r="BG879" s="13">
        <f t="shared" si="1278"/>
        <v>3.7795674217095978E-5</v>
      </c>
      <c r="BH879" s="13">
        <f t="shared" si="1279"/>
        <v>6.8330399299985942E-6</v>
      </c>
      <c r="BI879" s="13">
        <f t="shared" si="1280"/>
        <v>9.8827044421577536E-7</v>
      </c>
      <c r="BJ879" s="14">
        <f t="shared" si="1281"/>
        <v>0.22330879782075774</v>
      </c>
      <c r="BK879" s="14">
        <f t="shared" si="1282"/>
        <v>0.3037041405618825</v>
      </c>
      <c r="BL879" s="14">
        <f t="shared" si="1283"/>
        <v>0.43084171233043428</v>
      </c>
      <c r="BM879" s="14">
        <f t="shared" si="1284"/>
        <v>0.30155479415122743</v>
      </c>
      <c r="BN879" s="14">
        <f t="shared" si="1285"/>
        <v>0.69818647599416594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1.6362000000000001</v>
      </c>
      <c r="F880" s="10">
        <f>VLOOKUP(B880,home!$B$2:$E$405,3,FALSE)</f>
        <v>1.1145</v>
      </c>
      <c r="G880" s="10">
        <f>VLOOKUP(C880,away!$B$2:$E$405,4,FALSE)</f>
        <v>0.82689999999999997</v>
      </c>
      <c r="H880" s="10">
        <f>VLOOKUP(A880,away!$A$2:$E$405,3,FALSE)</f>
        <v>1.1547000000000001</v>
      </c>
      <c r="I880" s="10">
        <f>VLOOKUP(C880,away!$B$2:$E$405,3,FALSE)</f>
        <v>0.96789999999999998</v>
      </c>
      <c r="J880" s="10">
        <f>VLOOKUP(B880,home!$B$2:$E$405,4,FALSE)</f>
        <v>0.91700000000000004</v>
      </c>
      <c r="K880" s="12">
        <f t="shared" si="1230"/>
        <v>1.5078892778100002</v>
      </c>
      <c r="L880" s="12">
        <f t="shared" si="1231"/>
        <v>1.0248704972100002</v>
      </c>
      <c r="M880" s="13">
        <f t="shared" si="1232"/>
        <v>7.9439482388537763E-2</v>
      </c>
      <c r="N880" s="13">
        <f t="shared" si="1233"/>
        <v>0.11978594372845243</v>
      </c>
      <c r="O880" s="13">
        <f t="shared" si="1234"/>
        <v>8.1415181813645751E-2</v>
      </c>
      <c r="P880" s="13">
        <f t="shared" si="1235"/>
        <v>0.12276507970774814</v>
      </c>
      <c r="Q880" s="13">
        <f t="shared" si="1236"/>
        <v>9.0311970090242735E-2</v>
      </c>
      <c r="R880" s="13">
        <f t="shared" si="1237"/>
        <v>4.1720008932896839E-2</v>
      </c>
      <c r="S880" s="13">
        <f t="shared" si="1238"/>
        <v>4.743001950194093E-2</v>
      </c>
      <c r="T880" s="13">
        <f t="shared" si="1239"/>
        <v>9.255807369040174E-2</v>
      </c>
      <c r="U880" s="13">
        <f t="shared" si="1240"/>
        <v>6.2909154140052562E-2</v>
      </c>
      <c r="V880" s="13">
        <f t="shared" si="1241"/>
        <v>8.1442151512641937E-3</v>
      </c>
      <c r="W880" s="13">
        <f t="shared" si="1242"/>
        <v>4.5393483785658155E-2</v>
      </c>
      <c r="X880" s="13">
        <f t="shared" si="1243"/>
        <v>4.6522442297501555E-2</v>
      </c>
      <c r="Y880" s="13">
        <f t="shared" si="1244"/>
        <v>2.383973928443198E-2</v>
      </c>
      <c r="Z880" s="13">
        <f t="shared" si="1245"/>
        <v>1.425253543288788E-2</v>
      </c>
      <c r="AA880" s="13">
        <f t="shared" si="1246"/>
        <v>2.1491245360858741E-2</v>
      </c>
      <c r="AB880" s="13">
        <f t="shared" si="1247"/>
        <v>1.6203209223211407E-2</v>
      </c>
      <c r="AC880" s="13">
        <f t="shared" si="1248"/>
        <v>7.8662491885321485E-4</v>
      </c>
      <c r="AD880" s="13">
        <f t="shared" si="1249"/>
        <v>1.7112086870709003E-2</v>
      </c>
      <c r="AE880" s="13">
        <f t="shared" si="1250"/>
        <v>1.7537672979484255E-2</v>
      </c>
      <c r="AF880" s="13">
        <f t="shared" si="1251"/>
        <v>8.9869218131952058E-3</v>
      </c>
      <c r="AG880" s="13">
        <f t="shared" si="1252"/>
        <v>3.0701436756922561E-3</v>
      </c>
      <c r="AH880" s="13">
        <f t="shared" si="1253"/>
        <v>3.6517507689017357E-3</v>
      </c>
      <c r="AI880" s="13">
        <f t="shared" si="1254"/>
        <v>5.5064358296613514E-3</v>
      </c>
      <c r="AJ880" s="13">
        <f t="shared" si="1255"/>
        <v>4.1515477732475834E-3</v>
      </c>
      <c r="AK880" s="13">
        <f t="shared" si="1256"/>
        <v>2.0866914578653376E-3</v>
      </c>
      <c r="AL880" s="13">
        <f t="shared" si="1257"/>
        <v>4.8625730158105774E-5</v>
      </c>
      <c r="AM880" s="13">
        <f t="shared" si="1258"/>
        <v>5.1606264626590749E-3</v>
      </c>
      <c r="AN880" s="13">
        <f t="shared" si="1259"/>
        <v>5.28897380870049E-3</v>
      </c>
      <c r="AO880" s="13">
        <f t="shared" si="1260"/>
        <v>2.7102566085267696E-3</v>
      </c>
      <c r="AP880" s="13">
        <f t="shared" si="1261"/>
        <v>9.2588734598250666E-4</v>
      </c>
      <c r="AQ880" s="13">
        <f t="shared" si="1262"/>
        <v>2.3722865615938472E-4</v>
      </c>
      <c r="AR880" s="13">
        <f t="shared" si="1263"/>
        <v>7.485143252422648E-4</v>
      </c>
      <c r="AS880" s="13">
        <f t="shared" si="1264"/>
        <v>1.1286767253199982E-3</v>
      </c>
      <c r="AT880" s="13">
        <f t="shared" si="1265"/>
        <v>8.5095976611186425E-4</v>
      </c>
      <c r="AU880" s="13">
        <f t="shared" si="1266"/>
        <v>4.2771770238926186E-4</v>
      </c>
      <c r="AV880" s="13">
        <f t="shared" si="1267"/>
        <v>1.6123773434057414E-4</v>
      </c>
      <c r="AW880" s="13">
        <f t="shared" si="1268"/>
        <v>2.0873826979911064E-6</v>
      </c>
      <c r="AX880" s="13">
        <f t="shared" si="1269"/>
        <v>1.2969422183043613E-3</v>
      </c>
      <c r="AY880" s="13">
        <f t="shared" si="1270"/>
        <v>1.3291978161262313E-3</v>
      </c>
      <c r="AZ880" s="13">
        <f t="shared" si="1271"/>
        <v>6.8112781335186851E-4</v>
      </c>
      <c r="BA880" s="13">
        <f t="shared" si="1272"/>
        <v>2.3268926691116329E-4</v>
      </c>
      <c r="BB880" s="13">
        <f t="shared" si="1273"/>
        <v>5.9619091168668575E-5</v>
      </c>
      <c r="BC880" s="13">
        <f t="shared" si="1274"/>
        <v>1.2220369521848345E-5</v>
      </c>
      <c r="BD880" s="13">
        <f t="shared" si="1275"/>
        <v>1.2785504144664125E-4</v>
      </c>
      <c r="BE880" s="13">
        <f t="shared" si="1276"/>
        <v>1.9279124611134348E-4</v>
      </c>
      <c r="BF880" s="13">
        <f t="shared" si="1277"/>
        <v>1.453539264334619E-4</v>
      </c>
      <c r="BG880" s="13">
        <f t="shared" si="1278"/>
        <v>7.3059209052200253E-5</v>
      </c>
      <c r="BH880" s="13">
        <f t="shared" si="1279"/>
        <v>2.7541299493773012E-5</v>
      </c>
      <c r="BI880" s="13">
        <f t="shared" si="1280"/>
        <v>8.3058460407228574E-6</v>
      </c>
      <c r="BJ880" s="14">
        <f t="shared" si="1281"/>
        <v>0.48305324767318175</v>
      </c>
      <c r="BK880" s="14">
        <f t="shared" si="1282"/>
        <v>0.25994324521462858</v>
      </c>
      <c r="BL880" s="14">
        <f t="shared" si="1283"/>
        <v>0.24302723812232341</v>
      </c>
      <c r="BM880" s="14">
        <f t="shared" si="1284"/>
        <v>0.46351148934806974</v>
      </c>
      <c r="BN880" s="14">
        <f t="shared" si="1285"/>
        <v>0.53543766666152359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1.6362000000000001</v>
      </c>
      <c r="F881" s="10">
        <f>VLOOKUP(B881,home!$B$2:$E$405,3,FALSE)</f>
        <v>0.68310000000000004</v>
      </c>
      <c r="G881" s="10">
        <f>VLOOKUP(C881,away!$B$2:$E$405,4,FALSE)</f>
        <v>1.3302</v>
      </c>
      <c r="H881" s="10">
        <f>VLOOKUP(A881,away!$A$2:$E$405,3,FALSE)</f>
        <v>1.1547000000000001</v>
      </c>
      <c r="I881" s="10">
        <f>VLOOKUP(C881,away!$B$2:$E$405,3,FALSE)</f>
        <v>1.2225999999999999</v>
      </c>
      <c r="J881" s="10">
        <f>VLOOKUP(B881,home!$B$2:$E$405,4,FALSE)</f>
        <v>0.56040000000000001</v>
      </c>
      <c r="K881" s="12">
        <f t="shared" si="1230"/>
        <v>1.4867488702440004</v>
      </c>
      <c r="L881" s="12">
        <f t="shared" si="1231"/>
        <v>0.79113697768799995</v>
      </c>
      <c r="M881" s="13">
        <f t="shared" si="1232"/>
        <v>0.10250067983060104</v>
      </c>
      <c r="N881" s="13">
        <f t="shared" si="1233"/>
        <v>0.1523927699373881</v>
      </c>
      <c r="O881" s="13">
        <f t="shared" si="1234"/>
        <v>8.1092078052147049E-2</v>
      </c>
      <c r="P881" s="13">
        <f t="shared" si="1235"/>
        <v>0.12056355542976792</v>
      </c>
      <c r="Q881" s="13">
        <f t="shared" si="1236"/>
        <v>0.11328488926888282</v>
      </c>
      <c r="R881" s="13">
        <f t="shared" si="1237"/>
        <v>3.2077470772307499E-2</v>
      </c>
      <c r="S881" s="13">
        <f t="shared" si="1238"/>
        <v>3.5452376808351664E-2</v>
      </c>
      <c r="T881" s="13">
        <f t="shared" si="1239"/>
        <v>8.96238649139037E-2</v>
      </c>
      <c r="U881" s="13">
        <f t="shared" si="1240"/>
        <v>4.7691143431013112E-2</v>
      </c>
      <c r="V881" s="13">
        <f t="shared" si="1241"/>
        <v>4.6333184255890258E-3</v>
      </c>
      <c r="W881" s="13">
        <f t="shared" si="1242"/>
        <v>5.614206037874276E-2</v>
      </c>
      <c r="X881" s="13">
        <f t="shared" si="1243"/>
        <v>4.4416059969215757E-2</v>
      </c>
      <c r="Y881" s="13">
        <f t="shared" si="1244"/>
        <v>1.7569593722427154E-2</v>
      </c>
      <c r="Z881" s="13">
        <f t="shared" si="1245"/>
        <v>8.4592244262261702E-3</v>
      </c>
      <c r="AA881" s="13">
        <f t="shared" si="1246"/>
        <v>1.2576742358832212E-2</v>
      </c>
      <c r="AB881" s="13">
        <f t="shared" si="1247"/>
        <v>9.3492287466718279E-3</v>
      </c>
      <c r="AC881" s="13">
        <f t="shared" si="1248"/>
        <v>3.4061319382860413E-4</v>
      </c>
      <c r="AD881" s="13">
        <f t="shared" si="1249"/>
        <v>2.0867286210316558E-2</v>
      </c>
      <c r="AE881" s="13">
        <f t="shared" si="1250"/>
        <v>1.650888174498032E-2</v>
      </c>
      <c r="AF881" s="13">
        <f t="shared" si="1251"/>
        <v>6.530393404366161E-3</v>
      </c>
      <c r="AG881" s="13">
        <f t="shared" si="1252"/>
        <v>1.7221452336812983E-3</v>
      </c>
      <c r="AH881" s="13">
        <f t="shared" si="1253"/>
        <v>1.6731013115372695E-3</v>
      </c>
      <c r="AI881" s="13">
        <f t="shared" si="1254"/>
        <v>2.4874814847317905E-3</v>
      </c>
      <c r="AJ881" s="13">
        <f t="shared" si="1255"/>
        <v>1.8491301435889294E-3</v>
      </c>
      <c r="AK881" s="13">
        <f t="shared" si="1256"/>
        <v>9.1639738397165601E-4</v>
      </c>
      <c r="AL881" s="13">
        <f t="shared" si="1257"/>
        <v>1.6025469388937769E-5</v>
      </c>
      <c r="AM881" s="13">
        <f t="shared" si="1258"/>
        <v>6.2048828396492686E-3</v>
      </c>
      <c r="AN881" s="13">
        <f t="shared" si="1259"/>
        <v>4.9089122566682575E-3</v>
      </c>
      <c r="AO881" s="13">
        <f t="shared" si="1260"/>
        <v>1.9418110032380519E-3</v>
      </c>
      <c r="AP881" s="13">
        <f t="shared" si="1261"/>
        <v>5.1207949611435189E-4</v>
      </c>
      <c r="AQ881" s="13">
        <f t="shared" si="1262"/>
        <v>1.0128125622297556E-4</v>
      </c>
      <c r="AR881" s="13">
        <f t="shared" si="1263"/>
        <v>2.6473046299508489E-4</v>
      </c>
      <c r="AS881" s="13">
        <f t="shared" si="1264"/>
        <v>3.9358771677711361E-4</v>
      </c>
      <c r="AT881" s="13">
        <f t="shared" si="1265"/>
        <v>2.9258304663014464E-4</v>
      </c>
      <c r="AU881" s="13">
        <f t="shared" si="1266"/>
        <v>1.4499917134330514E-4</v>
      </c>
      <c r="AV881" s="13">
        <f t="shared" si="1267"/>
        <v>5.3894338545243776E-5</v>
      </c>
      <c r="AW881" s="13">
        <f t="shared" si="1268"/>
        <v>5.2359749389910161E-7</v>
      </c>
      <c r="AX881" s="13">
        <f t="shared" si="1269"/>
        <v>1.537517091974157E-3</v>
      </c>
      <c r="AY881" s="13">
        <f t="shared" si="1270"/>
        <v>1.2163866252880772E-3</v>
      </c>
      <c r="AZ881" s="13">
        <f t="shared" si="1271"/>
        <v>4.8116421921525745E-4</v>
      </c>
      <c r="BA881" s="13">
        <f t="shared" si="1272"/>
        <v>1.2688893538718838E-4</v>
      </c>
      <c r="BB881" s="13">
        <f t="shared" si="1273"/>
        <v>2.5096632211067028E-5</v>
      </c>
      <c r="BC881" s="13">
        <f t="shared" si="1274"/>
        <v>3.9709747515221765E-6</v>
      </c>
      <c r="BD881" s="13">
        <f t="shared" si="1275"/>
        <v>3.4906343065979387E-5</v>
      </c>
      <c r="BE881" s="13">
        <f t="shared" si="1276"/>
        <v>5.1896966117694349E-5</v>
      </c>
      <c r="BF881" s="13">
        <f t="shared" si="1277"/>
        <v>3.8578877872286619E-5</v>
      </c>
      <c r="BG881" s="13">
        <f t="shared" si="1278"/>
        <v>1.9119034363967808E-5</v>
      </c>
      <c r="BH881" s="13">
        <f t="shared" si="1279"/>
        <v>7.106300685196337E-6</v>
      </c>
      <c r="BI881" s="13">
        <f t="shared" si="1280"/>
        <v>2.1130569030659637E-6</v>
      </c>
      <c r="BJ881" s="14">
        <f t="shared" si="1281"/>
        <v>0.53611793611462477</v>
      </c>
      <c r="BK881" s="14">
        <f t="shared" si="1282"/>
        <v>0.26472295578281524</v>
      </c>
      <c r="BL881" s="14">
        <f t="shared" si="1283"/>
        <v>0.1910162890001004</v>
      </c>
      <c r="BM881" s="14">
        <f t="shared" si="1284"/>
        <v>0.39718909900487809</v>
      </c>
      <c r="BN881" s="14">
        <f t="shared" si="1285"/>
        <v>0.60191144329109436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1.6362000000000001</v>
      </c>
      <c r="F882" s="10">
        <f>VLOOKUP(B882,home!$B$2:$E$405,3,FALSE)</f>
        <v>1.0426</v>
      </c>
      <c r="G882" s="10">
        <f>VLOOKUP(C882,away!$B$2:$E$405,4,FALSE)</f>
        <v>0.5393</v>
      </c>
      <c r="H882" s="10">
        <f>VLOOKUP(A882,away!$A$2:$E$405,3,FALSE)</f>
        <v>1.1547000000000001</v>
      </c>
      <c r="I882" s="10">
        <f>VLOOKUP(C882,away!$B$2:$E$405,3,FALSE)</f>
        <v>1.0188999999999999</v>
      </c>
      <c r="J882" s="10">
        <f>VLOOKUP(B882,home!$B$2:$E$405,4,FALSE)</f>
        <v>1.1717</v>
      </c>
      <c r="K882" s="12">
        <f t="shared" si="1230"/>
        <v>0.91999301331600003</v>
      </c>
      <c r="L882" s="12">
        <f t="shared" si="1231"/>
        <v>1.378532971611</v>
      </c>
      <c r="M882" s="13">
        <f t="shared" si="1232"/>
        <v>0.10040673574040693</v>
      </c>
      <c r="N882" s="13">
        <f t="shared" si="1233"/>
        <v>9.2373495371040268E-2</v>
      </c>
      <c r="O882" s="13">
        <f t="shared" si="1234"/>
        <v>0.13841399578998356</v>
      </c>
      <c r="P882" s="13">
        <f t="shared" si="1235"/>
        <v>0.1273399090719351</v>
      </c>
      <c r="Q882" s="13">
        <f t="shared" si="1236"/>
        <v>4.2491485178467459E-2</v>
      </c>
      <c r="R882" s="13">
        <f t="shared" si="1237"/>
        <v>9.5404128464459254E-2</v>
      </c>
      <c r="S882" s="13">
        <f t="shared" si="1238"/>
        <v>4.0374413934669624E-2</v>
      </c>
      <c r="T882" s="13">
        <f t="shared" si="1239"/>
        <v>5.8575913331237503E-2</v>
      </c>
      <c r="U882" s="13">
        <f t="shared" si="1240"/>
        <v>8.7771131628804636E-2</v>
      </c>
      <c r="V882" s="13">
        <f t="shared" si="1241"/>
        <v>5.6893861213165187E-3</v>
      </c>
      <c r="W882" s="13">
        <f t="shared" si="1242"/>
        <v>1.3030623163203477E-2</v>
      </c>
      <c r="X882" s="13">
        <f t="shared" si="1243"/>
        <v>1.7963143671114019E-2</v>
      </c>
      <c r="Y882" s="13">
        <f t="shared" si="1244"/>
        <v>1.2381392912208069E-2</v>
      </c>
      <c r="Z882" s="13">
        <f t="shared" si="1245"/>
        <v>4.3839245572022852E-2</v>
      </c>
      <c r="AA882" s="13">
        <f t="shared" si="1246"/>
        <v>4.0331799635305407E-2</v>
      </c>
      <c r="AB882" s="13">
        <f t="shared" si="1247"/>
        <v>1.8552486939470883E-2</v>
      </c>
      <c r="AC882" s="13">
        <f t="shared" si="1248"/>
        <v>4.5096944070855972E-4</v>
      </c>
      <c r="AD882" s="13">
        <f t="shared" si="1249"/>
        <v>2.9970205673252085E-3</v>
      </c>
      <c r="AE882" s="13">
        <f t="shared" si="1250"/>
        <v>4.1314916686541045E-3</v>
      </c>
      <c r="AF882" s="13">
        <f t="shared" si="1251"/>
        <v>2.8476987435879161E-3</v>
      </c>
      <c r="AG882" s="13">
        <f t="shared" si="1252"/>
        <v>1.3085488704170532E-3</v>
      </c>
      <c r="AH882" s="13">
        <f t="shared" si="1253"/>
        <v>1.5108461367896269E-2</v>
      </c>
      <c r="AI882" s="13">
        <f t="shared" si="1254"/>
        <v>1.3899678900419262E-2</v>
      </c>
      <c r="AJ882" s="13">
        <f t="shared" si="1255"/>
        <v>6.3938037378607707E-3</v>
      </c>
      <c r="AK882" s="13">
        <f t="shared" si="1256"/>
        <v>1.9607515891152116E-3</v>
      </c>
      <c r="AL882" s="13">
        <f t="shared" si="1257"/>
        <v>2.2877512011752056E-5</v>
      </c>
      <c r="AM882" s="13">
        <f t="shared" si="1258"/>
        <v>5.5144759654070935E-4</v>
      </c>
      <c r="AN882" s="13">
        <f t="shared" si="1259"/>
        <v>7.601886939470079E-4</v>
      </c>
      <c r="AO882" s="13">
        <f t="shared" si="1260"/>
        <v>5.2397258962592701E-4</v>
      </c>
      <c r="AP882" s="13">
        <f t="shared" si="1261"/>
        <v>2.4077116367324662E-4</v>
      </c>
      <c r="AQ882" s="13">
        <f t="shared" si="1262"/>
        <v>8.2977746934179833E-5</v>
      </c>
      <c r="AR882" s="13">
        <f t="shared" si="1263"/>
        <v>4.1655024291911997E-3</v>
      </c>
      <c r="AS882" s="13">
        <f t="shared" si="1264"/>
        <v>3.8322331318067296E-3</v>
      </c>
      <c r="AT882" s="13">
        <f t="shared" si="1265"/>
        <v>1.7628138533301425E-3</v>
      </c>
      <c r="AU882" s="13">
        <f t="shared" si="1266"/>
        <v>5.4059214294679568E-4</v>
      </c>
      <c r="AV882" s="13">
        <f t="shared" si="1267"/>
        <v>1.243352486411441E-4</v>
      </c>
      <c r="AW882" s="13">
        <f t="shared" si="1268"/>
        <v>8.0594977515045986E-7</v>
      </c>
      <c r="AX882" s="13">
        <f t="shared" si="1269"/>
        <v>8.4554656004558825E-5</v>
      </c>
      <c r="AY882" s="13">
        <f t="shared" si="1270"/>
        <v>1.1656138120551037E-4</v>
      </c>
      <c r="AZ882" s="13">
        <f t="shared" si="1271"/>
        <v>8.0341853604157392E-5</v>
      </c>
      <c r="BA882" s="13">
        <f t="shared" si="1272"/>
        <v>3.6917964731224993E-5</v>
      </c>
      <c r="BB882" s="13">
        <f t="shared" si="1273"/>
        <v>1.2723157906691429E-5</v>
      </c>
      <c r="BC882" s="13">
        <f t="shared" si="1274"/>
        <v>3.5078585354774589E-6</v>
      </c>
      <c r="BD882" s="13">
        <f t="shared" si="1275"/>
        <v>9.570470736609655E-4</v>
      </c>
      <c r="BE882" s="13">
        <f t="shared" si="1276"/>
        <v>8.8047662118261136E-4</v>
      </c>
      <c r="BF882" s="13">
        <f t="shared" si="1277"/>
        <v>4.0501616993804038E-4</v>
      </c>
      <c r="BG882" s="13">
        <f t="shared" si="1278"/>
        <v>1.2420401554100099E-4</v>
      </c>
      <c r="BH882" s="13">
        <f t="shared" si="1279"/>
        <v>2.8566706630878195E-5</v>
      </c>
      <c r="BI882" s="13">
        <f t="shared" si="1280"/>
        <v>5.2562341027711591E-6</v>
      </c>
      <c r="BJ882" s="14">
        <f t="shared" si="1281"/>
        <v>0.25059477813996378</v>
      </c>
      <c r="BK882" s="14">
        <f t="shared" si="1282"/>
        <v>0.27440085320225399</v>
      </c>
      <c r="BL882" s="14">
        <f t="shared" si="1283"/>
        <v>0.43066228168028753</v>
      </c>
      <c r="BM882" s="14">
        <f t="shared" si="1284"/>
        <v>0.40295165354680512</v>
      </c>
      <c r="BN882" s="14">
        <f t="shared" si="1285"/>
        <v>0.59642974961629258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1.6362000000000001</v>
      </c>
      <c r="F883" s="10">
        <f>VLOOKUP(B883,home!$B$2:$E$405,3,FALSE)</f>
        <v>0.61119999999999997</v>
      </c>
      <c r="G883" s="10">
        <f>VLOOKUP(C883,away!$B$2:$E$405,4,FALSE)</f>
        <v>1.4020999999999999</v>
      </c>
      <c r="H883" s="10">
        <f>VLOOKUP(A883,away!$A$2:$E$405,3,FALSE)</f>
        <v>1.1547000000000001</v>
      </c>
      <c r="I883" s="10">
        <f>VLOOKUP(C883,away!$B$2:$E$405,3,FALSE)</f>
        <v>0.7641</v>
      </c>
      <c r="J883" s="10">
        <f>VLOOKUP(B883,home!$B$2:$E$405,4,FALSE)</f>
        <v>1.4773000000000001</v>
      </c>
      <c r="K883" s="12">
        <f t="shared" si="1230"/>
        <v>1.402163711424</v>
      </c>
      <c r="L883" s="12">
        <f t="shared" si="1231"/>
        <v>1.3034310526710002</v>
      </c>
      <c r="M883" s="13">
        <f t="shared" si="1232"/>
        <v>6.6830563604103221E-2</v>
      </c>
      <c r="N883" s="13">
        <f t="shared" si="1233"/>
        <v>9.3707391099687051E-2</v>
      </c>
      <c r="O883" s="13">
        <f t="shared" si="1234"/>
        <v>8.7109031869092496E-2</v>
      </c>
      <c r="P883" s="13">
        <f t="shared" si="1235"/>
        <v>0.12214112342411822</v>
      </c>
      <c r="Q883" s="13">
        <f t="shared" si="1236"/>
        <v>6.5696551646098764E-2</v>
      </c>
      <c r="R883" s="13">
        <f t="shared" si="1237"/>
        <v>5.6770308553141476E-2</v>
      </c>
      <c r="S883" s="13">
        <f t="shared" si="1238"/>
        <v>5.5807003662579208E-2</v>
      </c>
      <c r="T883" s="13">
        <f t="shared" si="1239"/>
        <v>8.5630925468929253E-2</v>
      </c>
      <c r="U883" s="13">
        <f t="shared" si="1240"/>
        <v>7.9601266539558485E-2</v>
      </c>
      <c r="V883" s="13">
        <f t="shared" si="1241"/>
        <v>1.1332689307745282E-2</v>
      </c>
      <c r="W883" s="13">
        <f t="shared" si="1242"/>
        <v>3.0705773561284108E-2</v>
      </c>
      <c r="X883" s="13">
        <f t="shared" si="1243"/>
        <v>4.0022858756061916E-2</v>
      </c>
      <c r="Y883" s="13">
        <f t="shared" si="1244"/>
        <v>2.6083518459658273E-2</v>
      </c>
      <c r="Z883" s="13">
        <f t="shared" si="1245"/>
        <v>2.466539434595956E-2</v>
      </c>
      <c r="AA883" s="13">
        <f t="shared" si="1246"/>
        <v>3.4584920879867198E-2</v>
      </c>
      <c r="AB883" s="13">
        <f t="shared" si="1247"/>
        <v>2.4246860510109994E-2</v>
      </c>
      <c r="AC883" s="13">
        <f t="shared" si="1248"/>
        <v>1.2944932385879177E-3</v>
      </c>
      <c r="AD883" s="13">
        <f t="shared" si="1249"/>
        <v>1.0763630354708767E-2</v>
      </c>
      <c r="AE883" s="13">
        <f t="shared" si="1250"/>
        <v>1.4029650043799581E-2</v>
      </c>
      <c r="AF883" s="13">
        <f t="shared" si="1251"/>
        <v>9.1433407625977174E-3</v>
      </c>
      <c r="AG883" s="13">
        <f t="shared" si="1252"/>
        <v>3.9725714250408023E-3</v>
      </c>
      <c r="AH883" s="13">
        <f t="shared" si="1253"/>
        <v>8.0374102292248544E-3</v>
      </c>
      <c r="AI883" s="13">
        <f t="shared" si="1254"/>
        <v>1.1269764957247142E-2</v>
      </c>
      <c r="AJ883" s="13">
        <f t="shared" si="1255"/>
        <v>7.9010277296648959E-3</v>
      </c>
      <c r="AK883" s="13">
        <f t="shared" si="1256"/>
        <v>3.6928447884969568E-3</v>
      </c>
      <c r="AL883" s="13">
        <f t="shared" si="1257"/>
        <v>9.4633862053107554E-5</v>
      </c>
      <c r="AM883" s="13">
        <f t="shared" si="1258"/>
        <v>3.0184743773108945E-3</v>
      </c>
      <c r="AN883" s="13">
        <f t="shared" si="1259"/>
        <v>3.9343732350787817E-3</v>
      </c>
      <c r="AO883" s="13">
        <f t="shared" si="1260"/>
        <v>2.5640921236996725E-3</v>
      </c>
      <c r="AP883" s="13">
        <f t="shared" si="1261"/>
        <v>1.1140390986464283E-3</v>
      </c>
      <c r="AQ883" s="13">
        <f t="shared" si="1262"/>
        <v>3.6301828876634168E-4</v>
      </c>
      <c r="AR883" s="13">
        <f t="shared" si="1263"/>
        <v>2.0952420151654429E-3</v>
      </c>
      <c r="AS883" s="13">
        <f t="shared" si="1264"/>
        <v>2.9378723203158778E-3</v>
      </c>
      <c r="AT883" s="13">
        <f t="shared" si="1265"/>
        <v>2.0596889781719753E-3</v>
      </c>
      <c r="AU883" s="13">
        <f t="shared" si="1266"/>
        <v>9.6267371400424087E-4</v>
      </c>
      <c r="AV883" s="13">
        <f t="shared" si="1267"/>
        <v>3.3745653692962828E-4</v>
      </c>
      <c r="AW883" s="13">
        <f t="shared" si="1268"/>
        <v>4.8043080897345155E-6</v>
      </c>
      <c r="AX883" s="13">
        <f t="shared" si="1269"/>
        <v>7.0539920595474783E-4</v>
      </c>
      <c r="AY883" s="13">
        <f t="shared" si="1270"/>
        <v>9.1943922957088485E-4</v>
      </c>
      <c r="AZ883" s="13">
        <f t="shared" si="1271"/>
        <v>5.9921282143329596E-4</v>
      </c>
      <c r="BA883" s="13">
        <f t="shared" si="1272"/>
        <v>2.6034419953825368E-4</v>
      </c>
      <c r="BB883" s="13">
        <f t="shared" si="1273"/>
        <v>8.4835178515233747E-5</v>
      </c>
      <c r="BC883" s="13">
        <f t="shared" si="1274"/>
        <v>2.2115361207128665E-5</v>
      </c>
      <c r="BD883" s="13">
        <f t="shared" si="1275"/>
        <v>4.5516725090459981E-4</v>
      </c>
      <c r="BE883" s="13">
        <f t="shared" si="1276"/>
        <v>6.3821900184705255E-4</v>
      </c>
      <c r="BF883" s="13">
        <f t="shared" si="1277"/>
        <v>4.4744376216559204E-4</v>
      </c>
      <c r="BG883" s="13">
        <f t="shared" si="1278"/>
        <v>2.0912980207054134E-4</v>
      </c>
      <c r="BH883" s="13">
        <f t="shared" si="1279"/>
        <v>7.3308554860149211E-5</v>
      </c>
      <c r="BI883" s="13">
        <f t="shared" si="1280"/>
        <v>2.0558119072367348E-5</v>
      </c>
      <c r="BJ883" s="14">
        <f t="shared" si="1281"/>
        <v>0.39334155469758786</v>
      </c>
      <c r="BK883" s="14">
        <f t="shared" si="1282"/>
        <v>0.25841994632875787</v>
      </c>
      <c r="BL883" s="14">
        <f t="shared" si="1283"/>
        <v>0.32345019611191095</v>
      </c>
      <c r="BM883" s="14">
        <f t="shared" si="1284"/>
        <v>0.50670748636649365</v>
      </c>
      <c r="BN883" s="14">
        <f t="shared" si="1285"/>
        <v>0.49225497019624126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1.6362000000000001</v>
      </c>
      <c r="F884" s="10">
        <f>VLOOKUP(B884,home!$B$2:$E$405,3,FALSE)</f>
        <v>0.93469999999999998</v>
      </c>
      <c r="G884" s="10">
        <f>VLOOKUP(C884,away!$B$2:$E$405,4,FALSE)</f>
        <v>0.82689999999999997</v>
      </c>
      <c r="H884" s="10">
        <f>VLOOKUP(A884,away!$A$2:$E$405,3,FALSE)</f>
        <v>1.1547000000000001</v>
      </c>
      <c r="I884" s="10">
        <f>VLOOKUP(C884,away!$B$2:$E$405,3,FALSE)</f>
        <v>0.6623</v>
      </c>
      <c r="J884" s="10">
        <f>VLOOKUP(B884,home!$B$2:$E$405,4,FALSE)</f>
        <v>1.7829999999999999</v>
      </c>
      <c r="K884" s="12">
        <f t="shared" si="1230"/>
        <v>1.264624592166</v>
      </c>
      <c r="L884" s="12">
        <f t="shared" si="1231"/>
        <v>1.3635631752300001</v>
      </c>
      <c r="M884" s="13">
        <f t="shared" si="1232"/>
        <v>7.2209203609186839E-2</v>
      </c>
      <c r="N884" s="13">
        <f t="shared" si="1233"/>
        <v>9.1317534664899572E-2</v>
      </c>
      <c r="O884" s="13">
        <f t="shared" si="1234"/>
        <v>9.8461810954172391E-2</v>
      </c>
      <c r="P884" s="13">
        <f t="shared" si="1235"/>
        <v>0.12451722752184605</v>
      </c>
      <c r="Q884" s="13">
        <f t="shared" si="1236"/>
        <v>5.7741200016601608E-2</v>
      </c>
      <c r="R884" s="13">
        <f t="shared" si="1237"/>
        <v>6.7129449791783688E-2</v>
      </c>
      <c r="S884" s="13">
        <f t="shared" si="1238"/>
        <v>5.3679237461340096E-2</v>
      </c>
      <c r="T884" s="13">
        <f t="shared" si="1239"/>
        <v>7.8733774036227819E-2</v>
      </c>
      <c r="U884" s="13">
        <f t="shared" si="1240"/>
        <v>8.4893553065262417E-2</v>
      </c>
      <c r="V884" s="13">
        <f t="shared" si="1241"/>
        <v>1.0284915203312438E-2</v>
      </c>
      <c r="W884" s="13">
        <f t="shared" si="1242"/>
        <v>2.4340313840723406E-2</v>
      </c>
      <c r="X884" s="13">
        <f t="shared" si="1243"/>
        <v>3.3189555626751528E-2</v>
      </c>
      <c r="Y884" s="13">
        <f t="shared" si="1244"/>
        <v>2.2628027927443024E-2</v>
      </c>
      <c r="Z884" s="13">
        <f t="shared" si="1245"/>
        <v>3.0511748569842467E-2</v>
      </c>
      <c r="AA884" s="13">
        <f t="shared" si="1246"/>
        <v>3.8585907591408564E-2</v>
      </c>
      <c r="AB884" s="13">
        <f t="shared" si="1247"/>
        <v>2.4398343825570015E-2</v>
      </c>
      <c r="AC884" s="13">
        <f t="shared" si="1248"/>
        <v>1.108453859068404E-3</v>
      </c>
      <c r="AD884" s="13">
        <f t="shared" si="1249"/>
        <v>7.6953398660043202E-3</v>
      </c>
      <c r="AE884" s="13">
        <f t="shared" si="1250"/>
        <v>1.0493082062162854E-2</v>
      </c>
      <c r="AF884" s="13">
        <f t="shared" si="1251"/>
        <v>7.153990147315872E-3</v>
      </c>
      <c r="AG884" s="13">
        <f t="shared" si="1252"/>
        <v>3.2516391736127212E-3</v>
      </c>
      <c r="AH884" s="13">
        <f t="shared" si="1253"/>
        <v>1.0401174190428453E-2</v>
      </c>
      <c r="AI884" s="13">
        <f t="shared" si="1254"/>
        <v>1.3153580668618107E-2</v>
      </c>
      <c r="AJ884" s="13">
        <f t="shared" si="1255"/>
        <v>8.3171707942868798E-3</v>
      </c>
      <c r="AK884" s="13">
        <f t="shared" si="1256"/>
        <v>3.5060329079000031E-3</v>
      </c>
      <c r="AL884" s="13">
        <f t="shared" si="1257"/>
        <v>7.64565149418315E-5</v>
      </c>
      <c r="AM884" s="13">
        <f t="shared" si="1258"/>
        <v>1.9463432079248944E-3</v>
      </c>
      <c r="AN884" s="13">
        <f t="shared" si="1259"/>
        <v>2.6539619246854136E-3</v>
      </c>
      <c r="AO884" s="13">
        <f t="shared" si="1260"/>
        <v>1.809422374481783E-3</v>
      </c>
      <c r="AP884" s="13">
        <f t="shared" si="1261"/>
        <v>8.2242057276019521E-4</v>
      </c>
      <c r="AQ884" s="13">
        <f t="shared" si="1262"/>
        <v>2.803556018918418E-4</v>
      </c>
      <c r="AR884" s="13">
        <f t="shared" si="1263"/>
        <v>2.8365316210441885E-3</v>
      </c>
      <c r="AS884" s="13">
        <f t="shared" si="1264"/>
        <v>3.5871476444289696E-3</v>
      </c>
      <c r="AT884" s="13">
        <f t="shared" si="1265"/>
        <v>2.2681975634376073E-3</v>
      </c>
      <c r="AU884" s="13">
        <f t="shared" si="1266"/>
        <v>9.5613947287139943E-4</v>
      </c>
      <c r="AV884" s="13">
        <f t="shared" si="1267"/>
        <v>3.0228937273345187E-4</v>
      </c>
      <c r="AW884" s="13">
        <f t="shared" si="1268"/>
        <v>3.662257560401535E-6</v>
      </c>
      <c r="AX884" s="13">
        <f t="shared" si="1269"/>
        <v>4.102322475895139E-4</v>
      </c>
      <c r="AY884" s="13">
        <f t="shared" si="1270"/>
        <v>5.5937758610489715E-4</v>
      </c>
      <c r="AZ884" s="13">
        <f t="shared" si="1271"/>
        <v>3.813733387308433E-4</v>
      </c>
      <c r="BA884" s="13">
        <f t="shared" si="1272"/>
        <v>1.7334221356929831E-4</v>
      </c>
      <c r="BB884" s="13">
        <f t="shared" si="1273"/>
        <v>5.9090764783987304E-5</v>
      </c>
      <c r="BC884" s="13">
        <f t="shared" si="1274"/>
        <v>1.6114798171124553E-5</v>
      </c>
      <c r="BD884" s="13">
        <f t="shared" si="1275"/>
        <v>6.4463167730521918E-4</v>
      </c>
      <c r="BE884" s="13">
        <f t="shared" si="1276"/>
        <v>8.1521707200939738E-4</v>
      </c>
      <c r="BF884" s="13">
        <f t="shared" si="1277"/>
        <v>5.1547177860832255E-4</v>
      </c>
      <c r="BG884" s="13">
        <f t="shared" si="1278"/>
        <v>2.1729276259854411E-4</v>
      </c>
      <c r="BH884" s="13">
        <f t="shared" si="1279"/>
        <v>6.8698442820451814E-5</v>
      </c>
      <c r="BI884" s="13">
        <f t="shared" si="1280"/>
        <v>1.7375548046850627E-5</v>
      </c>
      <c r="BJ884" s="14">
        <f t="shared" si="1281"/>
        <v>0.34565649199243659</v>
      </c>
      <c r="BK884" s="14">
        <f t="shared" si="1282"/>
        <v>0.26243487175580055</v>
      </c>
      <c r="BL884" s="14">
        <f t="shared" si="1283"/>
        <v>0.3610760167453349</v>
      </c>
      <c r="BM884" s="14">
        <f t="shared" si="1284"/>
        <v>0.48774698717637976</v>
      </c>
      <c r="BN884" s="14">
        <f t="shared" si="1285"/>
        <v>0.51137642655849014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1.6362000000000001</v>
      </c>
      <c r="F885" s="10">
        <f>VLOOKUP(B885,home!$B$2:$E$405,3,FALSE)</f>
        <v>0.89880000000000004</v>
      </c>
      <c r="G885" s="10">
        <f>VLOOKUP(C885,away!$B$2:$E$405,4,FALSE)</f>
        <v>1.0785</v>
      </c>
      <c r="H885" s="10">
        <f>VLOOKUP(A885,away!$A$2:$E$405,3,FALSE)</f>
        <v>1.1547000000000001</v>
      </c>
      <c r="I885" s="10">
        <f>VLOOKUP(C885,away!$B$2:$E$405,3,FALSE)</f>
        <v>1.0698000000000001</v>
      </c>
      <c r="J885" s="10">
        <f>VLOOKUP(B885,home!$B$2:$E$405,4,FALSE)</f>
        <v>1.0698000000000001</v>
      </c>
      <c r="K885" s="12">
        <f t="shared" si="1230"/>
        <v>1.58605995996</v>
      </c>
      <c r="L885" s="12">
        <f t="shared" si="1231"/>
        <v>1.3215218645880003</v>
      </c>
      <c r="M885" s="13">
        <f t="shared" si="1232"/>
        <v>5.4607621145742649E-2</v>
      </c>
      <c r="N885" s="13">
        <f t="shared" si="1233"/>
        <v>8.6610961407927428E-2</v>
      </c>
      <c r="O885" s="13">
        <f t="shared" si="1234"/>
        <v>7.2165165317236935E-2</v>
      </c>
      <c r="P885" s="13">
        <f t="shared" si="1235"/>
        <v>0.11445827921356357</v>
      </c>
      <c r="Q885" s="13">
        <f t="shared" si="1236"/>
        <v>6.8685088991377263E-2</v>
      </c>
      <c r="R885" s="13">
        <f t="shared" si="1237"/>
        <v>4.7683921914168127E-2</v>
      </c>
      <c r="S885" s="13">
        <f t="shared" si="1238"/>
        <v>5.9976507883238259E-2</v>
      </c>
      <c r="T885" s="13">
        <f t="shared" si="1239"/>
        <v>9.0768846873277589E-2</v>
      </c>
      <c r="U885" s="13">
        <f t="shared" si="1240"/>
        <v>7.5629559281921263E-2</v>
      </c>
      <c r="V885" s="13">
        <f t="shared" si="1241"/>
        <v>1.3967948350881583E-2</v>
      </c>
      <c r="W885" s="13">
        <f t="shared" si="1242"/>
        <v>3.6312889831837607E-2</v>
      </c>
      <c r="X885" s="13">
        <f t="shared" si="1243"/>
        <v>4.7988277879148659E-2</v>
      </c>
      <c r="Y885" s="13">
        <f t="shared" si="1244"/>
        <v>3.1708779230609822E-2</v>
      </c>
      <c r="Z885" s="13">
        <f t="shared" si="1245"/>
        <v>2.1005115132960026E-2</v>
      </c>
      <c r="AA885" s="13">
        <f t="shared" si="1246"/>
        <v>3.3315372066737764E-2</v>
      </c>
      <c r="AB885" s="13">
        <f t="shared" si="1247"/>
        <v>2.6420088843111308E-2</v>
      </c>
      <c r="AC885" s="13">
        <f t="shared" si="1248"/>
        <v>1.829812509272895E-3</v>
      </c>
      <c r="AD885" s="13">
        <f t="shared" si="1249"/>
        <v>1.4398605148179063E-2</v>
      </c>
      <c r="AE885" s="13">
        <f t="shared" si="1250"/>
        <v>1.9028071522887973E-2</v>
      </c>
      <c r="AF885" s="13">
        <f t="shared" si="1251"/>
        <v>1.2573006279220375E-2</v>
      </c>
      <c r="AG885" s="13">
        <f t="shared" si="1252"/>
        <v>5.5385009005306492E-3</v>
      </c>
      <c r="AH885" s="13">
        <f t="shared" si="1253"/>
        <v>6.9396797290987369E-3</v>
      </c>
      <c r="AI885" s="13">
        <f t="shared" si="1254"/>
        <v>1.1006748153269564E-2</v>
      </c>
      <c r="AJ885" s="13">
        <f t="shared" si="1255"/>
        <v>8.7286812676322673E-3</v>
      </c>
      <c r="AK885" s="13">
        <f t="shared" si="1256"/>
        <v>4.6147372872814771E-3</v>
      </c>
      <c r="AL885" s="13">
        <f t="shared" si="1257"/>
        <v>1.5341242610503758E-4</v>
      </c>
      <c r="AM885" s="13">
        <f t="shared" si="1258"/>
        <v>4.5674102209601452E-3</v>
      </c>
      <c r="AN885" s="13">
        <f t="shared" si="1259"/>
        <v>6.035932471541541E-3</v>
      </c>
      <c r="AO885" s="13">
        <f t="shared" si="1260"/>
        <v>3.9883083671594178E-3</v>
      </c>
      <c r="AP885" s="13">
        <f t="shared" si="1261"/>
        <v>1.7568789033068125E-3</v>
      </c>
      <c r="AQ885" s="13">
        <f t="shared" si="1262"/>
        <v>5.8043847103833482E-4</v>
      </c>
      <c r="AR885" s="13">
        <f t="shared" si="1263"/>
        <v>1.8341876990484217E-3</v>
      </c>
      <c r="AS885" s="13">
        <f t="shared" si="1264"/>
        <v>2.9091316685118636E-3</v>
      </c>
      <c r="AT885" s="13">
        <f t="shared" si="1265"/>
        <v>2.3070286288391479E-3</v>
      </c>
      <c r="AU885" s="13">
        <f t="shared" si="1266"/>
        <v>1.2196952448943973E-3</v>
      </c>
      <c r="AV885" s="13">
        <f t="shared" si="1267"/>
        <v>4.8362744782015258E-4</v>
      </c>
      <c r="AW885" s="13">
        <f t="shared" si="1268"/>
        <v>8.9320674037503806E-6</v>
      </c>
      <c r="AX885" s="13">
        <f t="shared" si="1269"/>
        <v>1.2073644120294907E-3</v>
      </c>
      <c r="AY885" s="13">
        <f t="shared" si="1270"/>
        <v>1.5955584690224068E-3</v>
      </c>
      <c r="AZ885" s="13">
        <f t="shared" si="1271"/>
        <v>1.0542827015208333E-3</v>
      </c>
      <c r="BA885" s="13">
        <f t="shared" si="1272"/>
        <v>4.6441921383889531E-4</v>
      </c>
      <c r="BB885" s="13">
        <f t="shared" si="1273"/>
        <v>1.5343503635571751E-4</v>
      </c>
      <c r="BC885" s="13">
        <f t="shared" si="1274"/>
        <v>4.0553551067587066E-5</v>
      </c>
      <c r="BD885" s="13">
        <f t="shared" si="1275"/>
        <v>4.0398652467514014E-4</v>
      </c>
      <c r="BE885" s="13">
        <f t="shared" si="1276"/>
        <v>6.4074685115063227E-4</v>
      </c>
      <c r="BF885" s="13">
        <f t="shared" si="1277"/>
        <v>5.0813146254023408E-4</v>
      </c>
      <c r="BG885" s="13">
        <f t="shared" si="1278"/>
        <v>2.6864232237699324E-4</v>
      </c>
      <c r="BH885" s="13">
        <f t="shared" si="1279"/>
        <v>1.0652070776820383E-4</v>
      </c>
      <c r="BI885" s="13">
        <f t="shared" si="1280"/>
        <v>3.3789645899549636E-5</v>
      </c>
      <c r="BJ885" s="14">
        <f t="shared" si="1281"/>
        <v>0.43505760988283776</v>
      </c>
      <c r="BK885" s="14">
        <f t="shared" si="1282"/>
        <v>0.24658913999782636</v>
      </c>
      <c r="BL885" s="14">
        <f t="shared" si="1283"/>
        <v>0.29721944206398215</v>
      </c>
      <c r="BM885" s="14">
        <f t="shared" si="1284"/>
        <v>0.55407364268597137</v>
      </c>
      <c r="BN885" s="14">
        <f t="shared" si="1285"/>
        <v>0.44421103799001599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1.6362000000000001</v>
      </c>
      <c r="F886" s="10">
        <f>VLOOKUP(B886,home!$B$2:$E$405,3,FALSE)</f>
        <v>0.755</v>
      </c>
      <c r="G886" s="10">
        <f>VLOOKUP(C886,away!$B$2:$E$405,4,FALSE)</f>
        <v>1.1145</v>
      </c>
      <c r="H886" s="10">
        <f>VLOOKUP(A886,away!$A$2:$E$405,3,FALSE)</f>
        <v>1.1547000000000001</v>
      </c>
      <c r="I886" s="10">
        <f>VLOOKUP(C886,away!$B$2:$E$405,3,FALSE)</f>
        <v>0.40749999999999997</v>
      </c>
      <c r="J886" s="10">
        <f>VLOOKUP(B886,home!$B$2:$E$405,4,FALSE)</f>
        <v>1.1207</v>
      </c>
      <c r="K886" s="12">
        <f t="shared" si="1230"/>
        <v>1.3767763995000002</v>
      </c>
      <c r="L886" s="12">
        <f t="shared" si="1231"/>
        <v>0.52733445817500002</v>
      </c>
      <c r="M886" s="13">
        <f t="shared" si="1232"/>
        <v>0.14895502597771473</v>
      </c>
      <c r="N886" s="13">
        <f t="shared" si="1233"/>
        <v>0.20507776435302713</v>
      </c>
      <c r="O886" s="13">
        <f t="shared" si="1234"/>
        <v>7.8549117916401248E-2</v>
      </c>
      <c r="P886" s="13">
        <f t="shared" si="1235"/>
        <v>0.10814457174884388</v>
      </c>
      <c r="Q886" s="13">
        <f t="shared" si="1236"/>
        <v>0.1411731130117351</v>
      </c>
      <c r="R886" s="13">
        <f t="shared" si="1237"/>
        <v>2.0710828268284819E-2</v>
      </c>
      <c r="S886" s="13">
        <f t="shared" si="1238"/>
        <v>1.9628824744205974E-2</v>
      </c>
      <c r="T886" s="13">
        <f t="shared" si="1239"/>
        <v>7.4445447058921366E-2</v>
      </c>
      <c r="U886" s="13">
        <f t="shared" si="1240"/>
        <v>2.8514179573872003E-2</v>
      </c>
      <c r="V886" s="13">
        <f t="shared" si="1241"/>
        <v>1.5834390518300555E-3</v>
      </c>
      <c r="W886" s="13">
        <f t="shared" si="1242"/>
        <v>6.4787936746167771E-2</v>
      </c>
      <c r="X886" s="13">
        <f t="shared" si="1243"/>
        <v>3.4164911520316553E-2</v>
      </c>
      <c r="Y886" s="13">
        <f t="shared" si="1244"/>
        <v>9.0081675525814711E-3</v>
      </c>
      <c r="Z886" s="13">
        <f t="shared" si="1245"/>
        <v>3.6405111344038166E-3</v>
      </c>
      <c r="AA886" s="13">
        <f t="shared" si="1246"/>
        <v>5.0121698119641482E-3</v>
      </c>
      <c r="AB886" s="13">
        <f t="shared" si="1247"/>
        <v>3.4503185536992969E-3</v>
      </c>
      <c r="AC886" s="13">
        <f t="shared" si="1248"/>
        <v>7.185068824741106E-5</v>
      </c>
      <c r="AD886" s="13">
        <f t="shared" si="1249"/>
        <v>2.2299625571105659E-2</v>
      </c>
      <c r="AE886" s="13">
        <f t="shared" si="1250"/>
        <v>1.1759360968044376E-2</v>
      </c>
      <c r="AF886" s="13">
        <f t="shared" si="1251"/>
        <v>3.1005581222839623E-3</v>
      </c>
      <c r="AG886" s="13">
        <f t="shared" si="1252"/>
        <v>5.4501037915156958E-4</v>
      </c>
      <c r="AH886" s="13">
        <f t="shared" si="1253"/>
        <v>4.7994174163522275E-4</v>
      </c>
      <c r="AI886" s="13">
        <f t="shared" si="1254"/>
        <v>6.6077246301830144E-4</v>
      </c>
      <c r="AJ886" s="13">
        <f t="shared" si="1255"/>
        <v>4.5486796626154205E-4</v>
      </c>
      <c r="AK886" s="13">
        <f t="shared" si="1256"/>
        <v>2.087504936124845E-4</v>
      </c>
      <c r="AL886" s="13">
        <f t="shared" si="1257"/>
        <v>2.0866061710568873E-6</v>
      </c>
      <c r="AM886" s="13">
        <f t="shared" si="1258"/>
        <v>6.1403196407969988E-3</v>
      </c>
      <c r="AN886" s="13">
        <f t="shared" si="1259"/>
        <v>3.2380021308009957E-3</v>
      </c>
      <c r="AO886" s="13">
        <f t="shared" si="1260"/>
        <v>8.5375504960771929E-4</v>
      </c>
      <c r="AP886" s="13">
        <f t="shared" si="1261"/>
        <v>1.5007148549968564E-4</v>
      </c>
      <c r="AQ886" s="13">
        <f t="shared" si="1262"/>
        <v>1.9784466373373523E-5</v>
      </c>
      <c r="AR886" s="13">
        <f t="shared" si="1263"/>
        <v>5.0617963656155219E-5</v>
      </c>
      <c r="AS886" s="13">
        <f t="shared" si="1264"/>
        <v>6.9689617752543255E-5</v>
      </c>
      <c r="AT886" s="13">
        <f t="shared" si="1265"/>
        <v>4.797351050593891E-5</v>
      </c>
      <c r="AU886" s="13">
        <f t="shared" si="1266"/>
        <v>2.2016265688580668E-5</v>
      </c>
      <c r="AV886" s="13">
        <f t="shared" si="1267"/>
        <v>7.577868751289873E-6</v>
      </c>
      <c r="AW886" s="13">
        <f t="shared" si="1268"/>
        <v>4.2081145204787819E-8</v>
      </c>
      <c r="AX886" s="13">
        <f t="shared" si="1269"/>
        <v>1.4089745278059362E-3</v>
      </c>
      <c r="AY886" s="13">
        <f t="shared" si="1270"/>
        <v>7.4300081920291975E-4</v>
      </c>
      <c r="AZ886" s="13">
        <f t="shared" si="1271"/>
        <v>1.959049672089764E-4</v>
      </c>
      <c r="BA886" s="13">
        <f t="shared" si="1272"/>
        <v>3.4435813245645574E-5</v>
      </c>
      <c r="BB886" s="13">
        <f t="shared" si="1273"/>
        <v>4.5397977299269995E-6</v>
      </c>
      <c r="BC886" s="13">
        <f t="shared" si="1274"/>
        <v>4.7879835522702996E-7</v>
      </c>
      <c r="BD886" s="13">
        <f t="shared" si="1275"/>
        <v>4.4487660730900741E-6</v>
      </c>
      <c r="BE886" s="13">
        <f t="shared" si="1276"/>
        <v>6.1249561363267082E-6</v>
      </c>
      <c r="BF886" s="13">
        <f t="shared" si="1277"/>
        <v>4.2163475282336593E-6</v>
      </c>
      <c r="BG886" s="13">
        <f t="shared" si="1278"/>
        <v>1.9349892563207545E-6</v>
      </c>
      <c r="BH886" s="13">
        <f t="shared" si="1279"/>
        <v>6.6601188534711789E-7</v>
      </c>
      <c r="BI886" s="13">
        <f t="shared" si="1280"/>
        <v>1.8338988910648244E-7</v>
      </c>
      <c r="BJ886" s="14">
        <f t="shared" si="1281"/>
        <v>0.57915116277996248</v>
      </c>
      <c r="BK886" s="14">
        <f t="shared" si="1282"/>
        <v>0.27912879963621601</v>
      </c>
      <c r="BL886" s="14">
        <f t="shared" si="1283"/>
        <v>0.13825639647587198</v>
      </c>
      <c r="BM886" s="14">
        <f t="shared" si="1284"/>
        <v>0.2968234900123895</v>
      </c>
      <c r="BN886" s="14">
        <f t="shared" si="1285"/>
        <v>0.70261042127600692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1.6362000000000001</v>
      </c>
      <c r="F887" s="10">
        <f>VLOOKUP(B887,home!$B$2:$E$405,3,FALSE)</f>
        <v>1.1504000000000001</v>
      </c>
      <c r="G887" s="10">
        <f>VLOOKUP(C887,away!$B$2:$E$405,4,FALSE)</f>
        <v>1.2942</v>
      </c>
      <c r="H887" s="10">
        <f>VLOOKUP(A887,away!$A$2:$E$405,3,FALSE)</f>
        <v>1.1547000000000001</v>
      </c>
      <c r="I887" s="10">
        <f>VLOOKUP(C887,away!$B$2:$E$405,3,FALSE)</f>
        <v>0.6623</v>
      </c>
      <c r="J887" s="10">
        <f>VLOOKUP(B887,home!$B$2:$E$405,4,FALSE)</f>
        <v>0.86599999999999999</v>
      </c>
      <c r="K887" s="12">
        <f t="shared" si="1230"/>
        <v>2.4360525740160002</v>
      </c>
      <c r="L887" s="12">
        <f t="shared" si="1231"/>
        <v>0.66228026346000013</v>
      </c>
      <c r="M887" s="13">
        <f t="shared" si="1232"/>
        <v>4.5124369375902307E-2</v>
      </c>
      <c r="N887" s="13">
        <f t="shared" si="1233"/>
        <v>0.10992533616901558</v>
      </c>
      <c r="O887" s="13">
        <f t="shared" si="1234"/>
        <v>2.9884979238738944E-2</v>
      </c>
      <c r="P887" s="13">
        <f t="shared" si="1235"/>
        <v>7.2801380598944712E-2</v>
      </c>
      <c r="Q887" s="13">
        <f t="shared" si="1236"/>
        <v>0.13389194906205229</v>
      </c>
      <c r="R887" s="13">
        <f t="shared" si="1237"/>
        <v>9.89611596186433E-3</v>
      </c>
      <c r="S887" s="13">
        <f t="shared" si="1238"/>
        <v>2.9363518484663731E-2</v>
      </c>
      <c r="T887" s="13">
        <f t="shared" si="1239"/>
        <v>8.8673995299988914E-2</v>
      </c>
      <c r="U887" s="13">
        <f t="shared" si="1240"/>
        <v>2.4107458761660424E-2</v>
      </c>
      <c r="V887" s="13">
        <f t="shared" si="1241"/>
        <v>5.2637354505926104E-3</v>
      </c>
      <c r="W887" s="13">
        <f t="shared" si="1242"/>
        <v>0.10872260905087722</v>
      </c>
      <c r="X887" s="13">
        <f t="shared" si="1243"/>
        <v>7.2004838166273566E-2</v>
      </c>
      <c r="Y887" s="13">
        <f t="shared" si="1244"/>
        <v>2.3843691595577161E-2</v>
      </c>
      <c r="Z887" s="13">
        <f t="shared" si="1245"/>
        <v>2.1846674288180734E-3</v>
      </c>
      <c r="AA887" s="13">
        <f t="shared" si="1246"/>
        <v>5.3219647133411841E-3</v>
      </c>
      <c r="AB887" s="13">
        <f t="shared" si="1247"/>
        <v>6.4822929193785591E-3</v>
      </c>
      <c r="AC887" s="13">
        <f t="shared" si="1248"/>
        <v>5.3076532316509494E-4</v>
      </c>
      <c r="AD887" s="13">
        <f t="shared" si="1249"/>
        <v>6.6213497908031188E-2</v>
      </c>
      <c r="AE887" s="13">
        <f t="shared" si="1250"/>
        <v>4.385189283913906E-2</v>
      </c>
      <c r="AF887" s="13">
        <f t="shared" si="1251"/>
        <v>1.4521121571362355E-2</v>
      </c>
      <c r="AG887" s="13">
        <f t="shared" si="1252"/>
        <v>3.2056840733388501E-3</v>
      </c>
      <c r="AH887" s="13">
        <f t="shared" si="1253"/>
        <v>3.6171553008252868E-4</v>
      </c>
      <c r="AI887" s="13">
        <f t="shared" si="1254"/>
        <v>8.8115804811910575E-4</v>
      </c>
      <c r="AJ887" s="13">
        <f t="shared" si="1255"/>
        <v>1.0732736656177313E-3</v>
      </c>
      <c r="AK887" s="13">
        <f t="shared" si="1256"/>
        <v>8.7151702525055407E-4</v>
      </c>
      <c r="AL887" s="13">
        <f t="shared" si="1257"/>
        <v>3.4252399610130891E-5</v>
      </c>
      <c r="AM887" s="13">
        <f t="shared" si="1258"/>
        <v>3.2259912402692471E-2</v>
      </c>
      <c r="AN887" s="13">
        <f t="shared" si="1259"/>
        <v>2.1365103285251694E-2</v>
      </c>
      <c r="AO887" s="13">
        <f t="shared" si="1260"/>
        <v>7.0748431163033029E-3</v>
      </c>
      <c r="AP887" s="13">
        <f t="shared" si="1261"/>
        <v>1.5618429876678396E-3</v>
      </c>
      <c r="AQ887" s="13">
        <f t="shared" si="1262"/>
        <v>2.5859444633895263E-4</v>
      </c>
      <c r="AR887" s="13">
        <f t="shared" si="1263"/>
        <v>4.7911411312126146E-5</v>
      </c>
      <c r="AS887" s="13">
        <f t="shared" si="1264"/>
        <v>1.1671471685164419E-4</v>
      </c>
      <c r="AT887" s="13">
        <f t="shared" si="1265"/>
        <v>1.4216159320599826E-4</v>
      </c>
      <c r="AU887" s="13">
        <f t="shared" si="1266"/>
        <v>1.1543770501856253E-4</v>
      </c>
      <c r="AV887" s="13">
        <f t="shared" si="1267"/>
        <v>7.0303079612242249E-5</v>
      </c>
      <c r="AW887" s="13">
        <f t="shared" si="1268"/>
        <v>1.5350303659103144E-6</v>
      </c>
      <c r="AX887" s="13">
        <f t="shared" si="1269"/>
        <v>1.3097807107684958E-2</v>
      </c>
      <c r="AY887" s="13">
        <f t="shared" si="1270"/>
        <v>8.6744191420258573E-3</v>
      </c>
      <c r="AZ887" s="13">
        <f t="shared" si="1271"/>
        <v>2.872448297371676E-3</v>
      </c>
      <c r="BA887" s="13">
        <f t="shared" si="1272"/>
        <v>6.3412193838618069E-4</v>
      </c>
      <c r="BB887" s="13">
        <f t="shared" si="1273"/>
        <v>1.0499161110504143E-4</v>
      </c>
      <c r="BC887" s="13">
        <f t="shared" si="1274"/>
        <v>1.3906774372747346E-5</v>
      </c>
      <c r="BD887" s="13">
        <f t="shared" si="1275"/>
        <v>5.2884636844225536E-6</v>
      </c>
      <c r="BE887" s="13">
        <f t="shared" si="1276"/>
        <v>1.28829755710277E-5</v>
      </c>
      <c r="BF887" s="13">
        <f t="shared" si="1277"/>
        <v>1.5691802900393644E-5</v>
      </c>
      <c r="BG887" s="13">
        <f t="shared" si="1278"/>
        <v>1.2742018948818557E-5</v>
      </c>
      <c r="BH887" s="13">
        <f t="shared" si="1279"/>
        <v>7.7600570146075248E-6</v>
      </c>
      <c r="BI887" s="13">
        <f t="shared" si="1280"/>
        <v>3.7807813729891139E-6</v>
      </c>
      <c r="BJ887" s="14">
        <f t="shared" si="1281"/>
        <v>0.75277260684485681</v>
      </c>
      <c r="BK887" s="14">
        <f t="shared" si="1282"/>
        <v>0.16179244077490443</v>
      </c>
      <c r="BL887" s="14">
        <f t="shared" si="1283"/>
        <v>7.94311504695462E-2</v>
      </c>
      <c r="BM887" s="14">
        <f t="shared" si="1284"/>
        <v>0.58598385099994721</v>
      </c>
      <c r="BN887" s="14">
        <f t="shared" si="1285"/>
        <v>0.40152413040651813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1.3193999999999999</v>
      </c>
      <c r="F888" s="10">
        <f>VLOOKUP(B888,home!$B$2:$E$405,3,FALSE)</f>
        <v>0.82679999999999998</v>
      </c>
      <c r="G888" s="10">
        <f>VLOOKUP(C888,away!$B$2:$E$405,4,FALSE)</f>
        <v>1.0948</v>
      </c>
      <c r="H888" s="10">
        <f>VLOOKUP(A888,away!$A$2:$E$405,3,FALSE)</f>
        <v>1.0076000000000001</v>
      </c>
      <c r="I888" s="10">
        <f>VLOOKUP(C888,away!$B$2:$E$405,3,FALSE)</f>
        <v>1.3232999999999999</v>
      </c>
      <c r="J888" s="10">
        <f>VLOOKUP(B888,home!$B$2:$E$405,4,FALSE)</f>
        <v>1.8045</v>
      </c>
      <c r="K888" s="12">
        <f t="shared" si="1230"/>
        <v>1.1942953364159998</v>
      </c>
      <c r="L888" s="12">
        <f t="shared" si="1231"/>
        <v>2.40604285086</v>
      </c>
      <c r="M888" s="13">
        <f t="shared" si="1232"/>
        <v>2.7314483474367532E-2</v>
      </c>
      <c r="N888" s="13">
        <f t="shared" si="1233"/>
        <v>3.2621560230049036E-2</v>
      </c>
      <c r="O888" s="13">
        <f t="shared" si="1234"/>
        <v>6.5719817688435614E-2</v>
      </c>
      <c r="P888" s="13">
        <f t="shared" si="1235"/>
        <v>7.8488871775408378E-2</v>
      </c>
      <c r="Q888" s="13">
        <f t="shared" si="1236"/>
        <v>1.9479888624680614E-2</v>
      </c>
      <c r="R888" s="13">
        <f t="shared" si="1237"/>
        <v>7.9062348754541559E-2</v>
      </c>
      <c r="S888" s="13">
        <f t="shared" si="1238"/>
        <v>5.6384948651487805E-2</v>
      </c>
      <c r="T888" s="13">
        <f t="shared" si="1239"/>
        <v>4.6869446760961823E-2</v>
      </c>
      <c r="U888" s="13">
        <f t="shared" si="1240"/>
        <v>9.4423794403644318E-2</v>
      </c>
      <c r="V888" s="13">
        <f t="shared" si="1241"/>
        <v>1.8002622466748889E-2</v>
      </c>
      <c r="W888" s="13">
        <f t="shared" si="1242"/>
        <v>7.7549133794530458E-3</v>
      </c>
      <c r="X888" s="13">
        <f t="shared" si="1243"/>
        <v>1.8658653895671562E-2</v>
      </c>
      <c r="Y888" s="13">
        <f t="shared" si="1244"/>
        <v>2.2446760406175832E-2</v>
      </c>
      <c r="Z888" s="13">
        <f t="shared" si="1245"/>
        <v>6.3409132997688245E-2</v>
      </c>
      <c r="AA888" s="13">
        <f t="shared" si="1246"/>
        <v>7.5729231825320945E-2</v>
      </c>
      <c r="AB888" s="13">
        <f t="shared" si="1247"/>
        <v>4.5221534199673473E-2</v>
      </c>
      <c r="AC888" s="13">
        <f t="shared" si="1248"/>
        <v>3.2331874583582496E-3</v>
      </c>
      <c r="AD888" s="13">
        <f t="shared" si="1249"/>
        <v>2.3154142208477039E-3</v>
      </c>
      <c r="AE888" s="13">
        <f t="shared" si="1250"/>
        <v>5.5709858328501947E-3</v>
      </c>
      <c r="AF888" s="13">
        <f t="shared" si="1251"/>
        <v>6.7020153176857791E-3</v>
      </c>
      <c r="AG888" s="13">
        <f t="shared" si="1252"/>
        <v>5.3751120138240257E-3</v>
      </c>
      <c r="AH888" s="13">
        <f t="shared" si="1253"/>
        <v>3.8141272782079683E-2</v>
      </c>
      <c r="AI888" s="13">
        <f t="shared" si="1254"/>
        <v>4.5551944208608273E-2</v>
      </c>
      <c r="AJ888" s="13">
        <f t="shared" si="1255"/>
        <v>2.720123726651134E-2</v>
      </c>
      <c r="AK888" s="13">
        <f t="shared" si="1256"/>
        <v>1.0828770270713196E-2</v>
      </c>
      <c r="AL888" s="13">
        <f t="shared" si="1257"/>
        <v>3.716258974226349E-4</v>
      </c>
      <c r="AM888" s="13">
        <f t="shared" si="1258"/>
        <v>5.5305768116593954E-4</v>
      </c>
      <c r="AN888" s="13">
        <f t="shared" si="1259"/>
        <v>1.3306804798825179E-3</v>
      </c>
      <c r="AO888" s="13">
        <f t="shared" si="1260"/>
        <v>1.6008371277001436E-3</v>
      </c>
      <c r="AP888" s="13">
        <f t="shared" si="1261"/>
        <v>1.2838942421647289E-3</v>
      </c>
      <c r="AQ888" s="13">
        <f t="shared" si="1262"/>
        <v>7.7227614065519107E-4</v>
      </c>
      <c r="AR888" s="13">
        <f t="shared" si="1263"/>
        <v>1.8353907340004787E-2</v>
      </c>
      <c r="AS888" s="13">
        <f t="shared" si="1264"/>
        <v>2.1919985941179106E-2</v>
      </c>
      <c r="AT888" s="13">
        <f t="shared" si="1265"/>
        <v>1.3089468491927247E-2</v>
      </c>
      <c r="AU888" s="13">
        <f t="shared" si="1266"/>
        <v>5.2108970586909591E-3</v>
      </c>
      <c r="AV888" s="13">
        <f t="shared" si="1267"/>
        <v>1.5558375139346162E-3</v>
      </c>
      <c r="AW888" s="13">
        <f t="shared" si="1268"/>
        <v>2.9663238551117838E-5</v>
      </c>
      <c r="AX888" s="13">
        <f t="shared" si="1269"/>
        <v>1.1008570156425488E-4</v>
      </c>
      <c r="AY888" s="13">
        <f t="shared" si="1270"/>
        <v>2.6487091523058295E-4</v>
      </c>
      <c r="AZ888" s="13">
        <f t="shared" si="1271"/>
        <v>3.1864538599564468E-4</v>
      </c>
      <c r="BA888" s="13">
        <f t="shared" si="1272"/>
        <v>2.5555815097811534E-4</v>
      </c>
      <c r="BB888" s="13">
        <f t="shared" si="1273"/>
        <v>1.5372096553497374E-4</v>
      </c>
      <c r="BC888" s="13">
        <f t="shared" si="1274"/>
        <v>7.3971846030544016E-5</v>
      </c>
      <c r="BD888" s="13">
        <f t="shared" si="1275"/>
        <v>7.3600479234608969E-3</v>
      </c>
      <c r="BE888" s="13">
        <f t="shared" si="1276"/>
        <v>8.7900709107876125E-3</v>
      </c>
      <c r="BF888" s="13">
        <f t="shared" si="1277"/>
        <v>5.2489703477597936E-3</v>
      </c>
      <c r="BG888" s="13">
        <f t="shared" si="1278"/>
        <v>2.0896069357717968E-3</v>
      </c>
      <c r="BH888" s="13">
        <f t="shared" si="1279"/>
        <v>6.2390195458369622E-4</v>
      </c>
      <c r="BI888" s="13">
        <f t="shared" si="1280"/>
        <v>1.4902463894802699E-4</v>
      </c>
      <c r="BJ888" s="14">
        <f t="shared" si="1281"/>
        <v>0.17451234931910231</v>
      </c>
      <c r="BK888" s="14">
        <f t="shared" si="1282"/>
        <v>0.18406061063902404</v>
      </c>
      <c r="BL888" s="14">
        <f t="shared" si="1283"/>
        <v>0.566271670456577</v>
      </c>
      <c r="BM888" s="14">
        <f t="shared" si="1284"/>
        <v>0.68533158518822934</v>
      </c>
      <c r="BN888" s="14">
        <f t="shared" si="1285"/>
        <v>0.30268697054748273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1.3193999999999999</v>
      </c>
      <c r="F889" s="10">
        <f>VLOOKUP(B889,home!$B$2:$E$405,3,FALSE)</f>
        <v>1.0335000000000001</v>
      </c>
      <c r="G889" s="10">
        <f>VLOOKUP(C889,away!$B$2:$E$405,4,FALSE)</f>
        <v>0.50529999999999997</v>
      </c>
      <c r="H889" s="10">
        <f>VLOOKUP(A889,away!$A$2:$E$405,3,FALSE)</f>
        <v>1.0076000000000001</v>
      </c>
      <c r="I889" s="10">
        <f>VLOOKUP(C889,away!$B$2:$E$405,3,FALSE)</f>
        <v>0.99250000000000005</v>
      </c>
      <c r="J889" s="10">
        <f>VLOOKUP(B889,home!$B$2:$E$405,4,FALSE)</f>
        <v>1.2630999999999999</v>
      </c>
      <c r="K889" s="12">
        <f t="shared" si="1230"/>
        <v>0.68902702947000005</v>
      </c>
      <c r="L889" s="12">
        <f t="shared" si="1231"/>
        <v>1.2631543132999998</v>
      </c>
      <c r="M889" s="13">
        <f t="shared" si="1232"/>
        <v>0.14196406131136174</v>
      </c>
      <c r="N889" s="13">
        <f t="shared" si="1233"/>
        <v>9.7817075456864536E-2</v>
      </c>
      <c r="O889" s="13">
        <f t="shared" si="1234"/>
        <v>0.17932251637903221</v>
      </c>
      <c r="P889" s="13">
        <f t="shared" si="1235"/>
        <v>0.12355806077772999</v>
      </c>
      <c r="Q889" s="13">
        <f t="shared" si="1236"/>
        <v>3.3699304466743102E-2</v>
      </c>
      <c r="R889" s="13">
        <f t="shared" si="1237"/>
        <v>0.11325600501799224</v>
      </c>
      <c r="S889" s="13">
        <f t="shared" si="1238"/>
        <v>2.6884611221550402E-2</v>
      </c>
      <c r="T889" s="13">
        <f t="shared" si="1239"/>
        <v>4.2567421792376499E-2</v>
      </c>
      <c r="U889" s="13">
        <f t="shared" si="1240"/>
        <v>7.8036448707186609E-2</v>
      </c>
      <c r="V889" s="13">
        <f t="shared" si="1241"/>
        <v>2.5998836893518251E-3</v>
      </c>
      <c r="W889" s="13">
        <f t="shared" si="1242"/>
        <v>7.7399105506417024E-3</v>
      </c>
      <c r="X889" s="13">
        <f t="shared" si="1243"/>
        <v>9.7767013965992435E-3</v>
      </c>
      <c r="Y889" s="13">
        <f t="shared" si="1244"/>
        <v>6.1747412694802351E-3</v>
      </c>
      <c r="Z889" s="13">
        <f t="shared" si="1245"/>
        <v>4.7686603748534437E-2</v>
      </c>
      <c r="AA889" s="13">
        <f t="shared" si="1246"/>
        <v>3.2857358926365654E-2</v>
      </c>
      <c r="AB889" s="13">
        <f t="shared" si="1247"/>
        <v>1.1319804208631656E-2</v>
      </c>
      <c r="AC889" s="13">
        <f t="shared" si="1248"/>
        <v>1.414251360241324E-4</v>
      </c>
      <c r="AD889" s="13">
        <f t="shared" si="1249"/>
        <v>1.3332518937680411E-3</v>
      </c>
      <c r="AE889" s="13">
        <f t="shared" si="1250"/>
        <v>1.6841028803284942E-3</v>
      </c>
      <c r="AF889" s="13">
        <f t="shared" si="1251"/>
        <v>1.0636409086639458E-3</v>
      </c>
      <c r="AG889" s="13">
        <f t="shared" si="1252"/>
        <v>4.4784753386039808E-4</v>
      </c>
      <c r="AH889" s="13">
        <f t="shared" si="1253"/>
        <v>1.5058884802897304E-2</v>
      </c>
      <c r="AI889" s="13">
        <f t="shared" si="1254"/>
        <v>1.0375978662871255E-2</v>
      </c>
      <c r="AJ889" s="13">
        <f t="shared" si="1255"/>
        <v>3.5746648779611417E-3</v>
      </c>
      <c r="AK889" s="13">
        <f t="shared" si="1256"/>
        <v>8.2101357407076867E-4</v>
      </c>
      <c r="AL889" s="13">
        <f t="shared" si="1257"/>
        <v>4.9235603408226726E-6</v>
      </c>
      <c r="AM889" s="13">
        <f t="shared" si="1258"/>
        <v>1.8372931837964913E-4</v>
      </c>
      <c r="AN889" s="13">
        <f t="shared" si="1259"/>
        <v>2.3207848099092272E-4</v>
      </c>
      <c r="AO889" s="13">
        <f t="shared" si="1260"/>
        <v>1.4657546714389808E-4</v>
      </c>
      <c r="AP889" s="13">
        <f t="shared" si="1261"/>
        <v>6.1715811182259088E-5</v>
      </c>
      <c r="AQ889" s="13">
        <f t="shared" si="1262"/>
        <v>1.9489148273419732E-5</v>
      </c>
      <c r="AR889" s="13">
        <f t="shared" si="1263"/>
        <v>3.8043390584535067E-3</v>
      </c>
      <c r="AS889" s="13">
        <f t="shared" si="1264"/>
        <v>2.6212924405429167E-3</v>
      </c>
      <c r="AT889" s="13">
        <f t="shared" si="1265"/>
        <v>9.0307067183972617E-4</v>
      </c>
      <c r="AU889" s="13">
        <f t="shared" si="1266"/>
        <v>2.0741336747306794E-4</v>
      </c>
      <c r="AV889" s="13">
        <f t="shared" si="1267"/>
        <v>3.5728354115584377E-5</v>
      </c>
      <c r="AW889" s="13">
        <f t="shared" si="1268"/>
        <v>1.1903356271508482E-7</v>
      </c>
      <c r="AX889" s="13">
        <f t="shared" si="1269"/>
        <v>2.1099077744946246E-5</v>
      </c>
      <c r="AY889" s="13">
        <f t="shared" si="1270"/>
        <v>2.6651391060180884E-5</v>
      </c>
      <c r="AZ889" s="13">
        <f t="shared" si="1271"/>
        <v>1.6832409786556275E-5</v>
      </c>
      <c r="BA889" s="13">
        <f t="shared" si="1272"/>
        <v>7.0873103417072285E-6</v>
      </c>
      <c r="BB889" s="13">
        <f t="shared" si="1273"/>
        <v>2.2380916569557954E-6</v>
      </c>
      <c r="BC889" s="13">
        <f t="shared" si="1274"/>
        <v>5.6541102600889088E-7</v>
      </c>
      <c r="BD889" s="13">
        <f t="shared" si="1275"/>
        <v>8.0091121515686787E-4</v>
      </c>
      <c r="BE889" s="13">
        <f t="shared" si="1276"/>
        <v>5.518494754487447E-4</v>
      </c>
      <c r="BF889" s="13">
        <f t="shared" si="1277"/>
        <v>1.9011960239151312E-4</v>
      </c>
      <c r="BG889" s="13">
        <f t="shared" si="1278"/>
        <v>4.3665848293280607E-5</v>
      </c>
      <c r="BH889" s="13">
        <f t="shared" si="1279"/>
        <v>7.5217374347017011E-6</v>
      </c>
      <c r="BI889" s="13">
        <f t="shared" si="1280"/>
        <v>1.0365360802171625E-6</v>
      </c>
      <c r="BJ889" s="14">
        <f t="shared" si="1281"/>
        <v>0.2030220600669127</v>
      </c>
      <c r="BK889" s="14">
        <f t="shared" si="1282"/>
        <v>0.29517961708741908</v>
      </c>
      <c r="BL889" s="14">
        <f t="shared" si="1283"/>
        <v>0.4537896234642389</v>
      </c>
      <c r="BM889" s="14">
        <f t="shared" si="1284"/>
        <v>0.31003434859988382</v>
      </c>
      <c r="BN889" s="14">
        <f t="shared" si="1285"/>
        <v>0.68961702340972386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1.3193999999999999</v>
      </c>
      <c r="F890" s="10">
        <f>VLOOKUP(B890,home!$B$2:$E$405,3,FALSE)</f>
        <v>0.89570000000000005</v>
      </c>
      <c r="G890" s="10">
        <f>VLOOKUP(C890,away!$B$2:$E$405,4,FALSE)</f>
        <v>1.2885</v>
      </c>
      <c r="H890" s="10">
        <f>VLOOKUP(A890,away!$A$2:$E$405,3,FALSE)</f>
        <v>1.0076000000000001</v>
      </c>
      <c r="I890" s="10">
        <f>VLOOKUP(C890,away!$B$2:$E$405,3,FALSE)</f>
        <v>1.7864</v>
      </c>
      <c r="J890" s="10">
        <f>VLOOKUP(B890,home!$B$2:$E$405,4,FALSE)</f>
        <v>0.63160000000000005</v>
      </c>
      <c r="K890" s="12">
        <f t="shared" si="1230"/>
        <v>1.52273200833</v>
      </c>
      <c r="L890" s="12">
        <f t="shared" si="1231"/>
        <v>1.1368652458240003</v>
      </c>
      <c r="M890" s="13">
        <f t="shared" si="1232"/>
        <v>6.9976398774108009E-2</v>
      </c>
      <c r="N890" s="13">
        <f t="shared" si="1233"/>
        <v>0.10655530224099843</v>
      </c>
      <c r="O890" s="13">
        <f t="shared" si="1234"/>
        <v>7.9553735794204564E-2</v>
      </c>
      <c r="P890" s="13">
        <f t="shared" si="1235"/>
        <v>0.12113901987606333</v>
      </c>
      <c r="Q890" s="13">
        <f t="shared" si="1236"/>
        <v>8.1127584689822868E-2</v>
      </c>
      <c r="R890" s="13">
        <f t="shared" si="1237"/>
        <v>4.5220938699947984E-2</v>
      </c>
      <c r="S890" s="13">
        <f t="shared" si="1238"/>
        <v>5.2427183999225219E-2</v>
      </c>
      <c r="T890" s="13">
        <f t="shared" si="1239"/>
        <v>9.2231131511502876E-2</v>
      </c>
      <c r="U890" s="13">
        <f t="shared" si="1240"/>
        <v>6.8859370805139611E-2</v>
      </c>
      <c r="V890" s="13">
        <f t="shared" si="1241"/>
        <v>1.0084316991615465E-2</v>
      </c>
      <c r="W890" s="13">
        <f t="shared" si="1242"/>
        <v>4.1178523321898704E-2</v>
      </c>
      <c r="X890" s="13">
        <f t="shared" si="1243"/>
        <v>4.68144320390197E-2</v>
      </c>
      <c r="Y890" s="13">
        <f t="shared" si="1244"/>
        <v>2.6610850394075548E-2</v>
      </c>
      <c r="Z890" s="13">
        <f t="shared" si="1245"/>
        <v>1.7136704530502804E-2</v>
      </c>
      <c r="AA890" s="13">
        <f t="shared" si="1246"/>
        <v>2.6094608505890345E-2</v>
      </c>
      <c r="AB890" s="13">
        <f t="shared" si="1247"/>
        <v>1.9867547808379755E-2</v>
      </c>
      <c r="AC890" s="13">
        <f t="shared" si="1248"/>
        <v>1.0910859749543112E-3</v>
      </c>
      <c r="AD890" s="13">
        <f t="shared" si="1249"/>
        <v>1.5675963879504637E-2</v>
      </c>
      <c r="AE890" s="13">
        <f t="shared" si="1250"/>
        <v>1.7821458529401188E-2</v>
      </c>
      <c r="AF890" s="13">
        <f t="shared" si="1251"/>
        <v>1.0130298415984958E-2</v>
      </c>
      <c r="AG890" s="13">
        <f t="shared" si="1252"/>
        <v>3.8389280663197393E-3</v>
      </c>
      <c r="AH890" s="13">
        <f t="shared" si="1253"/>
        <v>4.8705309521708323E-3</v>
      </c>
      <c r="AI890" s="13">
        <f t="shared" si="1254"/>
        <v>7.4165133784325184E-3</v>
      </c>
      <c r="AJ890" s="13">
        <f t="shared" si="1255"/>
        <v>5.6466811557734321E-3</v>
      </c>
      <c r="AK890" s="13">
        <f t="shared" si="1256"/>
        <v>2.8661273789100145E-3</v>
      </c>
      <c r="AL890" s="13">
        <f t="shared" si="1257"/>
        <v>7.5552950950307903E-5</v>
      </c>
      <c r="AM890" s="13">
        <f t="shared" si="1258"/>
        <v>4.7740583921493246E-3</v>
      </c>
      <c r="AN890" s="13">
        <f t="shared" si="1259"/>
        <v>5.4274610675689736E-3</v>
      </c>
      <c r="AO890" s="13">
        <f t="shared" si="1260"/>
        <v>3.085145930390997E-3</v>
      </c>
      <c r="AP890" s="13">
        <f t="shared" si="1261"/>
        <v>1.1691317288522916E-3</v>
      </c>
      <c r="AQ890" s="13">
        <f t="shared" si="1262"/>
        <v>3.3228630758057472E-4</v>
      </c>
      <c r="AR890" s="13">
        <f t="shared" si="1263"/>
        <v>1.1074274736466193E-3</v>
      </c>
      <c r="AS890" s="13">
        <f t="shared" si="1264"/>
        <v>1.686315261025735E-3</v>
      </c>
      <c r="AT890" s="13">
        <f t="shared" si="1265"/>
        <v>1.2839031120496231E-3</v>
      </c>
      <c r="AU890" s="13">
        <f t="shared" si="1266"/>
        <v>6.5168012143748644E-4</v>
      </c>
      <c r="AV890" s="13">
        <f t="shared" si="1267"/>
        <v>2.4808354502631045E-4</v>
      </c>
      <c r="AW890" s="13">
        <f t="shared" si="1268"/>
        <v>3.6331338483015704E-6</v>
      </c>
      <c r="AX890" s="13">
        <f t="shared" si="1269"/>
        <v>1.2116019205603713E-3</v>
      </c>
      <c r="AY890" s="13">
        <f t="shared" si="1270"/>
        <v>1.3774281152586975E-3</v>
      </c>
      <c r="AZ890" s="13">
        <f t="shared" si="1271"/>
        <v>7.8297507642923446E-4</v>
      </c>
      <c r="BA890" s="13">
        <f t="shared" si="1272"/>
        <v>2.9671238424626233E-4</v>
      </c>
      <c r="BB890" s="13">
        <f t="shared" si="1273"/>
        <v>8.4330499413788062E-5</v>
      </c>
      <c r="BC890" s="13">
        <f t="shared" si="1274"/>
        <v>1.9174482789303381E-5</v>
      </c>
      <c r="BD890" s="13">
        <f t="shared" si="1275"/>
        <v>2.0983263450991899E-4</v>
      </c>
      <c r="BE890" s="13">
        <f t="shared" si="1276"/>
        <v>3.1951886896046378E-4</v>
      </c>
      <c r="BF890" s="13">
        <f t="shared" si="1277"/>
        <v>2.4327080451574864E-4</v>
      </c>
      <c r="BG890" s="13">
        <f t="shared" si="1278"/>
        <v>1.2347874690944022E-4</v>
      </c>
      <c r="BH890" s="13">
        <f t="shared" si="1279"/>
        <v>4.7006260066870922E-5</v>
      </c>
      <c r="BI890" s="13">
        <f t="shared" si="1280"/>
        <v>1.4315587359141721E-5</v>
      </c>
      <c r="BJ890" s="14">
        <f t="shared" si="1281"/>
        <v>0.46054477899376856</v>
      </c>
      <c r="BK890" s="14">
        <f t="shared" si="1282"/>
        <v>0.25617098668217536</v>
      </c>
      <c r="BL890" s="14">
        <f t="shared" si="1283"/>
        <v>0.26633088689435641</v>
      </c>
      <c r="BM890" s="14">
        <f t="shared" si="1284"/>
        <v>0.49523658204424759</v>
      </c>
      <c r="BN890" s="14">
        <f t="shared" si="1285"/>
        <v>0.50357298007514528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1.3193999999999999</v>
      </c>
      <c r="F891" s="10">
        <f>VLOOKUP(B891,home!$B$2:$E$405,3,FALSE)</f>
        <v>0.92630000000000001</v>
      </c>
      <c r="G891" s="10">
        <f>VLOOKUP(C891,away!$B$2:$E$405,4,FALSE)</f>
        <v>0.55120000000000002</v>
      </c>
      <c r="H891" s="10">
        <f>VLOOKUP(A891,away!$A$2:$E$405,3,FALSE)</f>
        <v>1.0076000000000001</v>
      </c>
      <c r="I891" s="10">
        <f>VLOOKUP(C891,away!$B$2:$E$405,3,FALSE)</f>
        <v>1.0827</v>
      </c>
      <c r="J891" s="10">
        <f>VLOOKUP(B891,home!$B$2:$E$405,4,FALSE)</f>
        <v>0.99250000000000005</v>
      </c>
      <c r="K891" s="12">
        <f t="shared" si="1230"/>
        <v>0.67365471326399995</v>
      </c>
      <c r="L891" s="12">
        <f t="shared" si="1231"/>
        <v>1.0827465561</v>
      </c>
      <c r="M891" s="13">
        <f t="shared" si="1232"/>
        <v>0.17266512234752737</v>
      </c>
      <c r="N891" s="13">
        <f t="shared" si="1233"/>
        <v>0.11631667348571703</v>
      </c>
      <c r="O891" s="13">
        <f t="shared" si="1234"/>
        <v>0.18695256658037041</v>
      </c>
      <c r="P891" s="13">
        <f t="shared" si="1235"/>
        <v>0.12594147763366828</v>
      </c>
      <c r="Q891" s="13">
        <f t="shared" si="1236"/>
        <v>3.9178637662421495E-2</v>
      </c>
      <c r="R891" s="13">
        <f t="shared" si="1237"/>
        <v>0.101211123809476</v>
      </c>
      <c r="S891" s="13">
        <f t="shared" si="1238"/>
        <v>2.2965344090492439E-2</v>
      </c>
      <c r="T891" s="13">
        <f t="shared" si="1239"/>
        <v>4.2420535001676626E-2</v>
      </c>
      <c r="U891" s="13">
        <f t="shared" si="1240"/>
        <v>6.8181350588999753E-2</v>
      </c>
      <c r="V891" s="13">
        <f t="shared" si="1241"/>
        <v>1.8612067167288571E-3</v>
      </c>
      <c r="W891" s="13">
        <f t="shared" si="1242"/>
        <v>8.7976246401842342E-3</v>
      </c>
      <c r="X891" s="13">
        <f t="shared" si="1243"/>
        <v>9.5255977810199816E-3</v>
      </c>
      <c r="Y891" s="13">
        <f t="shared" si="1244"/>
        <v>5.1569040960965928E-3</v>
      </c>
      <c r="Z891" s="13">
        <f t="shared" si="1245"/>
        <v>3.6528665247906961E-2</v>
      </c>
      <c r="AA891" s="13">
        <f t="shared" si="1246"/>
        <v>2.4607707513495405E-2</v>
      </c>
      <c r="AB891" s="13">
        <f t="shared" si="1247"/>
        <v>8.2885490745440611E-3</v>
      </c>
      <c r="AC891" s="13">
        <f t="shared" si="1248"/>
        <v>8.4847449538314785E-5</v>
      </c>
      <c r="AD891" s="13">
        <f t="shared" si="1249"/>
        <v>1.4816403260969027E-3</v>
      </c>
      <c r="AE891" s="13">
        <f t="shared" si="1250"/>
        <v>1.6042409604603023E-3</v>
      </c>
      <c r="AF891" s="13">
        <f t="shared" si="1251"/>
        <v>8.6849318754647425E-4</v>
      </c>
      <c r="AG891" s="13">
        <f t="shared" si="1252"/>
        <v>3.1345266927075219E-4</v>
      </c>
      <c r="AH891" s="13">
        <f t="shared" si="1253"/>
        <v>9.8878216240252496E-3</v>
      </c>
      <c r="AI891" s="13">
        <f t="shared" si="1254"/>
        <v>6.6609776409383087E-3</v>
      </c>
      <c r="AJ891" s="13">
        <f t="shared" si="1255"/>
        <v>2.2435994913821049E-3</v>
      </c>
      <c r="AK891" s="13">
        <f t="shared" si="1256"/>
        <v>5.038037906820894E-4</v>
      </c>
      <c r="AL891" s="13">
        <f t="shared" si="1257"/>
        <v>2.4755000947547195E-6</v>
      </c>
      <c r="AM891" s="13">
        <f t="shared" si="1258"/>
        <v>1.9962279780743776E-4</v>
      </c>
      <c r="AN891" s="13">
        <f t="shared" si="1259"/>
        <v>2.1614089684504986E-4</v>
      </c>
      <c r="AO891" s="13">
        <f t="shared" si="1260"/>
        <v>1.1701290584567154E-4</v>
      </c>
      <c r="AP891" s="13">
        <f t="shared" si="1261"/>
        <v>4.223177360788482E-5</v>
      </c>
      <c r="AQ891" s="13">
        <f t="shared" si="1262"/>
        <v>1.1431576857983035E-5</v>
      </c>
      <c r="AR891" s="13">
        <f t="shared" si="1263"/>
        <v>2.1412009621488912E-3</v>
      </c>
      <c r="AS891" s="13">
        <f t="shared" si="1264"/>
        <v>1.442430120197012E-3</v>
      </c>
      <c r="AT891" s="13">
        <f t="shared" si="1265"/>
        <v>4.8584992451233746E-4</v>
      </c>
      <c r="AU891" s="13">
        <f t="shared" si="1266"/>
        <v>1.0909836386223157E-4</v>
      </c>
      <c r="AV891" s="13">
        <f t="shared" si="1267"/>
        <v>1.8373656756295786E-5</v>
      </c>
      <c r="AW891" s="13">
        <f t="shared" si="1268"/>
        <v>5.0156198242288176E-8</v>
      </c>
      <c r="AX891" s="13">
        <f t="shared" si="1269"/>
        <v>2.2412806436321142E-5</v>
      </c>
      <c r="AY891" s="13">
        <f t="shared" si="1270"/>
        <v>2.4267388981462627E-5</v>
      </c>
      <c r="AZ891" s="13">
        <f t="shared" si="1271"/>
        <v>1.3137715922608873E-5</v>
      </c>
      <c r="BA891" s="13">
        <f t="shared" si="1272"/>
        <v>4.7416055567416314E-6</v>
      </c>
      <c r="BB891" s="13">
        <f t="shared" si="1273"/>
        <v>1.2834892717366557E-6</v>
      </c>
      <c r="BC891" s="13">
        <f t="shared" si="1274"/>
        <v>2.7793871775283237E-7</v>
      </c>
      <c r="BD891" s="13">
        <f t="shared" si="1275"/>
        <v>3.8639632794745284E-4</v>
      </c>
      <c r="BE891" s="13">
        <f t="shared" si="1276"/>
        <v>2.6029770750970386E-4</v>
      </c>
      <c r="BF891" s="13">
        <f t="shared" si="1277"/>
        <v>8.7675388757863022E-5</v>
      </c>
      <c r="BG891" s="13">
        <f t="shared" si="1278"/>
        <v>1.9687646291329312E-5</v>
      </c>
      <c r="BH891" s="13">
        <f t="shared" si="1279"/>
        <v>3.315668929307125E-6</v>
      </c>
      <c r="BI891" s="13">
        <f t="shared" si="1280"/>
        <v>4.467232003701492E-7</v>
      </c>
      <c r="BJ891" s="14">
        <f t="shared" si="1281"/>
        <v>0.22631636070634104</v>
      </c>
      <c r="BK891" s="14">
        <f t="shared" si="1282"/>
        <v>0.32354474112703147</v>
      </c>
      <c r="BL891" s="14">
        <f t="shared" si="1283"/>
        <v>0.41349227260402616</v>
      </c>
      <c r="BM891" s="14">
        <f t="shared" si="1284"/>
        <v>0.25759222093334189</v>
      </c>
      <c r="BN891" s="14">
        <f t="shared" si="1285"/>
        <v>0.74226560151918064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1.2378</v>
      </c>
      <c r="F892" s="10">
        <f>VLOOKUP(B892,home!$B$2:$E$405,3,FALSE)</f>
        <v>0.90890000000000004</v>
      </c>
      <c r="G892" s="10">
        <f>VLOOKUP(C892,away!$B$2:$E$405,4,FALSE)</f>
        <v>0.90290000000000004</v>
      </c>
      <c r="H892" s="10">
        <f>VLOOKUP(A892,away!$A$2:$E$405,3,FALSE)</f>
        <v>0.96950000000000003</v>
      </c>
      <c r="I892" s="10">
        <f>VLOOKUP(C892,away!$B$2:$E$405,3,FALSE)</f>
        <v>0.78879999999999995</v>
      </c>
      <c r="J892" s="10">
        <f>VLOOKUP(B892,home!$B$2:$E$405,4,FALSE)</f>
        <v>0.90249999999999997</v>
      </c>
      <c r="K892" s="12">
        <f t="shared" si="1230"/>
        <v>1.015795383618</v>
      </c>
      <c r="L892" s="12">
        <f t="shared" si="1231"/>
        <v>0.690179294</v>
      </c>
      <c r="M892" s="13">
        <f t="shared" si="1232"/>
        <v>0.18159530301250865</v>
      </c>
      <c r="N892" s="13">
        <f t="shared" si="1233"/>
        <v>0.18446367048681817</v>
      </c>
      <c r="O892" s="13">
        <f t="shared" si="1234"/>
        <v>0.12533331802688927</v>
      </c>
      <c r="P892" s="13">
        <f t="shared" si="1235"/>
        <v>0.12731300586524077</v>
      </c>
      <c r="Q892" s="13">
        <f t="shared" si="1236"/>
        <v>9.3688672462870909E-2</v>
      </c>
      <c r="R892" s="13">
        <f t="shared" si="1237"/>
        <v>4.3251230475237955E-2</v>
      </c>
      <c r="S892" s="13">
        <f t="shared" si="1238"/>
        <v>2.2314180479280288E-2</v>
      </c>
      <c r="T892" s="13">
        <f t="shared" si="1239"/>
        <v>6.4661981816221473E-2</v>
      </c>
      <c r="U892" s="13">
        <f t="shared" si="1240"/>
        <v>4.3934400252544872E-2</v>
      </c>
      <c r="V892" s="13">
        <f t="shared" si="1241"/>
        <v>1.7382274046304727E-3</v>
      </c>
      <c r="W892" s="13">
        <f t="shared" si="1242"/>
        <v>3.1722840328361042E-2</v>
      </c>
      <c r="X892" s="13">
        <f t="shared" si="1243"/>
        <v>2.1894447541502948E-2</v>
      </c>
      <c r="Y892" s="13">
        <f t="shared" si="1244"/>
        <v>7.5555471733572696E-3</v>
      </c>
      <c r="Z892" s="13">
        <f t="shared" si="1245"/>
        <v>9.9503679046770085E-3</v>
      </c>
      <c r="AA892" s="13">
        <f t="shared" si="1246"/>
        <v>1.0107537782871618E-2</v>
      </c>
      <c r="AB892" s="13">
        <f t="shared" si="1247"/>
        <v>5.1335951097927516E-3</v>
      </c>
      <c r="AC892" s="13">
        <f t="shared" si="1248"/>
        <v>7.6164881500816553E-5</v>
      </c>
      <c r="AD892" s="13">
        <f t="shared" si="1249"/>
        <v>8.0559786902000153E-3</v>
      </c>
      <c r="AE892" s="13">
        <f t="shared" si="1250"/>
        <v>5.5600696848812897E-3</v>
      </c>
      <c r="AF892" s="13">
        <f t="shared" si="1251"/>
        <v>1.9187224848510856E-3</v>
      </c>
      <c r="AG892" s="13">
        <f t="shared" si="1252"/>
        <v>4.4142084332548278E-4</v>
      </c>
      <c r="AH892" s="13">
        <f t="shared" si="1253"/>
        <v>1.7168844738725587E-3</v>
      </c>
      <c r="AI892" s="13">
        <f t="shared" si="1254"/>
        <v>1.744003322765164E-3</v>
      </c>
      <c r="AJ892" s="13">
        <f t="shared" si="1255"/>
        <v>8.8577526213965319E-4</v>
      </c>
      <c r="AK892" s="13">
        <f t="shared" si="1256"/>
        <v>2.9992214073482792E-4</v>
      </c>
      <c r="AL892" s="13">
        <f t="shared" si="1257"/>
        <v>2.1359098708783018E-6</v>
      </c>
      <c r="AM892" s="13">
        <f t="shared" si="1258"/>
        <v>1.6366451928060321E-3</v>
      </c>
      <c r="AN892" s="13">
        <f t="shared" si="1259"/>
        <v>1.1295786236993608E-3</v>
      </c>
      <c r="AO892" s="13">
        <f t="shared" si="1260"/>
        <v>3.8980588851115832E-4</v>
      </c>
      <c r="AP892" s="13">
        <f t="shared" si="1261"/>
        <v>8.9678650976558009E-5</v>
      </c>
      <c r="AQ892" s="13">
        <f t="shared" si="1262"/>
        <v>1.54735870044683E-5</v>
      </c>
      <c r="AR892" s="13">
        <f t="shared" si="1263"/>
        <v>2.3699162281138486E-4</v>
      </c>
      <c r="AS892" s="13">
        <f t="shared" si="1264"/>
        <v>2.4073499640794304E-4</v>
      </c>
      <c r="AT892" s="13">
        <f t="shared" si="1265"/>
        <v>1.2226874901324219E-4</v>
      </c>
      <c r="AU892" s="13">
        <f t="shared" si="1266"/>
        <v>4.140001026946644E-5</v>
      </c>
      <c r="AV892" s="13">
        <f t="shared" si="1267"/>
        <v>1.0513484828365449E-5</v>
      </c>
      <c r="AW892" s="13">
        <f t="shared" si="1268"/>
        <v>4.1595713932098013E-8</v>
      </c>
      <c r="AX892" s="13">
        <f t="shared" si="1269"/>
        <v>2.7708277191215968E-4</v>
      </c>
      <c r="AY892" s="13">
        <f t="shared" si="1270"/>
        <v>1.9123679189789736E-4</v>
      </c>
      <c r="AZ892" s="13">
        <f t="shared" si="1271"/>
        <v>6.5993837009457854E-5</v>
      </c>
      <c r="BA892" s="13">
        <f t="shared" si="1272"/>
        <v>1.5182526611846237E-5</v>
      </c>
      <c r="BB892" s="13">
        <f t="shared" si="1273"/>
        <v>2.6196663745250612E-6</v>
      </c>
      <c r="BC892" s="13">
        <f t="shared" si="1274"/>
        <v>3.6160789777704935E-7</v>
      </c>
      <c r="BD892" s="13">
        <f t="shared" si="1275"/>
        <v>2.7261118485979314E-5</v>
      </c>
      <c r="BE892" s="13">
        <f t="shared" si="1276"/>
        <v>2.7691718310321109E-5</v>
      </c>
      <c r="BF892" s="13">
        <f t="shared" si="1277"/>
        <v>1.4064559812037114E-5</v>
      </c>
      <c r="BG892" s="13">
        <f t="shared" si="1278"/>
        <v>4.7622383098955161E-6</v>
      </c>
      <c r="BH892" s="13">
        <f t="shared" si="1279"/>
        <v>1.2093649227201627E-6</v>
      </c>
      <c r="BI892" s="13">
        <f t="shared" si="1280"/>
        <v>2.4569346112173624E-7</v>
      </c>
      <c r="BJ892" s="14">
        <f t="shared" si="1281"/>
        <v>0.42377701065709095</v>
      </c>
      <c r="BK892" s="14">
        <f t="shared" si="1282"/>
        <v>0.33323025434492981</v>
      </c>
      <c r="BL892" s="14">
        <f t="shared" si="1283"/>
        <v>0.23313381040348116</v>
      </c>
      <c r="BM892" s="14">
        <f t="shared" si="1284"/>
        <v>0.24425504778442914</v>
      </c>
      <c r="BN892" s="14">
        <f t="shared" si="1285"/>
        <v>0.75564520032956572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1.4778</v>
      </c>
      <c r="F893" s="10">
        <f>VLOOKUP(B893,home!$B$2:$E$405,3,FALSE)</f>
        <v>1.1599999999999999</v>
      </c>
      <c r="G893" s="10">
        <f>VLOOKUP(C893,away!$B$2:$E$405,4,FALSE)</f>
        <v>1.3533999999999999</v>
      </c>
      <c r="H893" s="10">
        <f>VLOOKUP(A893,away!$A$2:$E$405,3,FALSE)</f>
        <v>1.2444</v>
      </c>
      <c r="I893" s="10">
        <f>VLOOKUP(C893,away!$B$2:$E$405,3,FALSE)</f>
        <v>0.40179999999999999</v>
      </c>
      <c r="J893" s="10">
        <f>VLOOKUP(B893,home!$B$2:$E$405,4,FALSE)</f>
        <v>0.91839999999999999</v>
      </c>
      <c r="K893" s="12">
        <f t="shared" si="1230"/>
        <v>2.3200632431999999</v>
      </c>
      <c r="L893" s="12">
        <f t="shared" si="1231"/>
        <v>0.45919992652799996</v>
      </c>
      <c r="M893" s="13">
        <f t="shared" si="1232"/>
        <v>6.2084236072698251E-2</v>
      </c>
      <c r="N893" s="13">
        <f t="shared" si="1233"/>
        <v>0.1440393540944187</v>
      </c>
      <c r="O893" s="13">
        <f t="shared" si="1234"/>
        <v>2.8509076643130044E-2</v>
      </c>
      <c r="P893" s="13">
        <f t="shared" si="1235"/>
        <v>6.6142860817297644E-2</v>
      </c>
      <c r="Q893" s="13">
        <f t="shared" si="1236"/>
        <v>0.16709020550436518</v>
      </c>
      <c r="R893" s="13">
        <f t="shared" si="1237"/>
        <v>6.5456829499532165E-3</v>
      </c>
      <c r="S893" s="13">
        <f t="shared" si="1238"/>
        <v>1.7616702378255873E-2</v>
      </c>
      <c r="T893" s="13">
        <f t="shared" si="1239"/>
        <v>7.6727810091152912E-2</v>
      </c>
      <c r="U893" s="13">
        <f t="shared" si="1240"/>
        <v>1.5186398413827401E-2</v>
      </c>
      <c r="V893" s="13">
        <f t="shared" si="1241"/>
        <v>2.0853729763404888E-3</v>
      </c>
      <c r="W893" s="13">
        <f t="shared" si="1242"/>
        <v>0.12921994802980397</v>
      </c>
      <c r="X893" s="13">
        <f t="shared" si="1243"/>
        <v>5.933779064123796E-2</v>
      </c>
      <c r="Y893" s="13">
        <f t="shared" si="1244"/>
        <v>1.3623954551395154E-2</v>
      </c>
      <c r="Z893" s="13">
        <f t="shared" si="1245"/>
        <v>1.001925709898033E-3</v>
      </c>
      <c r="AA893" s="13">
        <f t="shared" si="1246"/>
        <v>2.3245310119514927E-3</v>
      </c>
      <c r="AB893" s="13">
        <f t="shared" si="1247"/>
        <v>2.6965294792535796E-3</v>
      </c>
      <c r="AC893" s="13">
        <f t="shared" si="1248"/>
        <v>1.3885623715810183E-4</v>
      </c>
      <c r="AD893" s="13">
        <f t="shared" si="1249"/>
        <v>7.4949612928040629E-2</v>
      </c>
      <c r="AE893" s="13">
        <f t="shared" si="1250"/>
        <v>3.4416856749858296E-2</v>
      </c>
      <c r="AF893" s="13">
        <f t="shared" si="1251"/>
        <v>7.9021090454298136E-3</v>
      </c>
      <c r="AG893" s="13">
        <f t="shared" si="1252"/>
        <v>1.209549297692538E-3</v>
      </c>
      <c r="AH893" s="13">
        <f t="shared" si="1253"/>
        <v>1.1502105309292273E-4</v>
      </c>
      <c r="AI893" s="13">
        <f t="shared" si="1254"/>
        <v>2.6685611747504569E-4</v>
      </c>
      <c r="AJ893" s="13">
        <f t="shared" si="1255"/>
        <v>3.0956153468845738E-4</v>
      </c>
      <c r="AK893" s="13">
        <f t="shared" si="1256"/>
        <v>2.394007793797572E-4</v>
      </c>
      <c r="AL893" s="13">
        <f t="shared" si="1257"/>
        <v>5.9173467204831088E-6</v>
      </c>
      <c r="AM893" s="13">
        <f t="shared" si="1258"/>
        <v>3.4777568409282908E-2</v>
      </c>
      <c r="AN893" s="13">
        <f t="shared" si="1259"/>
        <v>1.5969856858365203E-2</v>
      </c>
      <c r="AO893" s="13">
        <f t="shared" si="1260"/>
        <v>3.6666785480119883E-3</v>
      </c>
      <c r="AP893" s="13">
        <f t="shared" si="1261"/>
        <v>5.6124617328296626E-4</v>
      </c>
      <c r="AQ893" s="13">
        <f t="shared" si="1262"/>
        <v>6.4431050383914794E-5</v>
      </c>
      <c r="AR893" s="13">
        <f t="shared" si="1263"/>
        <v>1.0563531825888662E-5</v>
      </c>
      <c r="AS893" s="13">
        <f t="shared" si="1264"/>
        <v>2.4508061907617663E-5</v>
      </c>
      <c r="AT893" s="13">
        <f t="shared" si="1265"/>
        <v>2.8430126796966915E-5</v>
      </c>
      <c r="AU893" s="13">
        <f t="shared" si="1266"/>
        <v>2.1986564060386092E-5</v>
      </c>
      <c r="AV893" s="13">
        <f t="shared" si="1267"/>
        <v>1.2752554780190983E-5</v>
      </c>
      <c r="AW893" s="13">
        <f t="shared" si="1268"/>
        <v>1.7511612953403064E-7</v>
      </c>
      <c r="AX893" s="13">
        <f t="shared" si="1269"/>
        <v>1.3447693025708456E-2</v>
      </c>
      <c r="AY893" s="13">
        <f t="shared" si="1270"/>
        <v>6.1751796493764209E-3</v>
      </c>
      <c r="AZ893" s="13">
        <f t="shared" si="1271"/>
        <v>1.4178210206454262E-3</v>
      </c>
      <c r="BA893" s="13">
        <f t="shared" si="1272"/>
        <v>2.1702110283674457E-4</v>
      </c>
      <c r="BB893" s="13">
        <f t="shared" si="1273"/>
        <v>2.4914018619414654E-5</v>
      </c>
      <c r="BC893" s="13">
        <f t="shared" si="1274"/>
        <v>2.2881031039104868E-6</v>
      </c>
      <c r="BD893" s="13">
        <f t="shared" si="1275"/>
        <v>8.0846217305404364E-7</v>
      </c>
      <c r="BE893" s="13">
        <f t="shared" si="1276"/>
        <v>1.8756833712202839E-6</v>
      </c>
      <c r="BF893" s="13">
        <f t="shared" si="1277"/>
        <v>2.1758520227248209E-6</v>
      </c>
      <c r="BG893" s="13">
        <f t="shared" si="1278"/>
        <v>1.6827047668554092E-6</v>
      </c>
      <c r="BH893" s="13">
        <f t="shared" si="1279"/>
        <v>9.7599536968466551E-7</v>
      </c>
      <c r="BI893" s="13">
        <f t="shared" si="1280"/>
        <v>4.5287419654775739E-7</v>
      </c>
      <c r="BJ893" s="14">
        <f t="shared" si="1281"/>
        <v>0.78484188889301243</v>
      </c>
      <c r="BK893" s="14">
        <f t="shared" si="1282"/>
        <v>0.15424912547784725</v>
      </c>
      <c r="BL893" s="14">
        <f t="shared" si="1283"/>
        <v>5.6299270394023049E-2</v>
      </c>
      <c r="BM893" s="14">
        <f t="shared" si="1284"/>
        <v>0.51580578985967096</v>
      </c>
      <c r="BN893" s="14">
        <f t="shared" si="1285"/>
        <v>0.47441141608186305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1.5366</v>
      </c>
      <c r="F895" s="10">
        <f>VLOOKUP(B895,home!$B$2:$E$405,3,FALSE)</f>
        <v>0.56940000000000002</v>
      </c>
      <c r="G895" s="10">
        <f>VLOOKUP(C895,away!$B$2:$E$405,4,FALSE)</f>
        <v>1.8593999999999999</v>
      </c>
      <c r="H895" s="10">
        <f>VLOOKUP(A895,away!$A$2:$E$405,3,FALSE)</f>
        <v>1.1789000000000001</v>
      </c>
      <c r="I895" s="10">
        <f>VLOOKUP(C895,away!$B$2:$E$405,3,FALSE)</f>
        <v>1.0906</v>
      </c>
      <c r="J895" s="10">
        <f>VLOOKUP(B895,home!$B$2:$E$405,4,FALSE)</f>
        <v>1.6964999999999999</v>
      </c>
      <c r="K895" s="12">
        <f t="shared" si="1230"/>
        <v>1.6268635103760001</v>
      </c>
      <c r="L895" s="12">
        <f t="shared" si="1231"/>
        <v>2.1812041988099997</v>
      </c>
      <c r="M895" s="13">
        <f t="shared" si="1232"/>
        <v>2.2191017054284844E-2</v>
      </c>
      <c r="N895" s="13">
        <f t="shared" si="1233"/>
        <v>3.6101755903747527E-2</v>
      </c>
      <c r="O895" s="13">
        <f t="shared" si="1234"/>
        <v>4.8403139574670406E-2</v>
      </c>
      <c r="P895" s="13">
        <f t="shared" si="1235"/>
        <v>7.8745301561667785E-2</v>
      </c>
      <c r="Q895" s="13">
        <f t="shared" si="1236"/>
        <v>2.93663146701541E-2</v>
      </c>
      <c r="R895" s="13">
        <f t="shared" si="1237"/>
        <v>5.2788565637928789E-2</v>
      </c>
      <c r="S895" s="13">
        <f t="shared" si="1238"/>
        <v>6.985734929216203E-2</v>
      </c>
      <c r="T895" s="13">
        <f t="shared" si="1239"/>
        <v>6.4053928862115805E-2</v>
      </c>
      <c r="U895" s="13">
        <f t="shared" si="1240"/>
        <v>8.5879791201434713E-2</v>
      </c>
      <c r="V895" s="13">
        <f t="shared" si="1241"/>
        <v>2.7543367474892961E-2</v>
      </c>
      <c r="W895" s="13">
        <f t="shared" si="1242"/>
        <v>1.592499525703104E-2</v>
      </c>
      <c r="X895" s="13">
        <f t="shared" si="1243"/>
        <v>3.4735666520665426E-2</v>
      </c>
      <c r="Y895" s="13">
        <f t="shared" si="1244"/>
        <v>3.7882790831669691E-2</v>
      </c>
      <c r="Z895" s="13">
        <f t="shared" si="1245"/>
        <v>3.838088033953585E-2</v>
      </c>
      <c r="AA895" s="13">
        <f t="shared" si="1246"/>
        <v>6.2440453720498487E-2</v>
      </c>
      <c r="AB895" s="13">
        <f t="shared" si="1247"/>
        <v>5.0791047864600189E-2</v>
      </c>
      <c r="AC895" s="13">
        <f t="shared" si="1248"/>
        <v>6.1086395131433558E-3</v>
      </c>
      <c r="AD895" s="13">
        <f t="shared" si="1249"/>
        <v>6.4769484216436668E-3</v>
      </c>
      <c r="AE895" s="13">
        <f t="shared" si="1250"/>
        <v>1.4127547092764965E-2</v>
      </c>
      <c r="AF895" s="13">
        <f t="shared" si="1251"/>
        <v>1.5407532518812475E-2</v>
      </c>
      <c r="AG895" s="13">
        <f t="shared" si="1252"/>
        <v>1.1202324874445127E-2</v>
      </c>
      <c r="AH895" s="13">
        <f t="shared" si="1253"/>
        <v>2.0929134337654951E-2</v>
      </c>
      <c r="AI895" s="13">
        <f t="shared" si="1254"/>
        <v>3.4048844957688208E-2</v>
      </c>
      <c r="AJ895" s="13">
        <f t="shared" si="1255"/>
        <v>2.7696411716056413E-2</v>
      </c>
      <c r="AK895" s="13">
        <f t="shared" si="1256"/>
        <v>1.5019427196400833E-2</v>
      </c>
      <c r="AL895" s="13">
        <f t="shared" si="1257"/>
        <v>8.6706555074475447E-4</v>
      </c>
      <c r="AM895" s="13">
        <f t="shared" si="1258"/>
        <v>2.1074222091519027E-3</v>
      </c>
      <c r="AN895" s="13">
        <f t="shared" si="1259"/>
        <v>4.5967181712675753E-3</v>
      </c>
      <c r="AO895" s="13">
        <f t="shared" si="1260"/>
        <v>5.0131904879575301E-3</v>
      </c>
      <c r="AP895" s="13">
        <f t="shared" si="1261"/>
        <v>3.6449307139224387E-3</v>
      </c>
      <c r="AQ895" s="13">
        <f t="shared" si="1262"/>
        <v>1.9875845443947894E-3</v>
      </c>
      <c r="AR895" s="13">
        <f t="shared" si="1263"/>
        <v>9.1301431389502995E-3</v>
      </c>
      <c r="AS895" s="13">
        <f t="shared" si="1264"/>
        <v>1.4853496717268034E-2</v>
      </c>
      <c r="AT895" s="13">
        <f t="shared" si="1265"/>
        <v>1.2082305905406538E-2</v>
      </c>
      <c r="AU895" s="13">
        <f t="shared" si="1266"/>
        <v>6.5520875329021164E-3</v>
      </c>
      <c r="AV895" s="13">
        <f t="shared" si="1267"/>
        <v>2.6648380310169907E-3</v>
      </c>
      <c r="AW895" s="13">
        <f t="shared" si="1268"/>
        <v>8.5466687939670803E-5</v>
      </c>
      <c r="AX895" s="13">
        <f t="shared" si="1269"/>
        <v>5.714147155042005E-4</v>
      </c>
      <c r="AY895" s="13">
        <f t="shared" si="1270"/>
        <v>1.2463721767195836E-3</v>
      </c>
      <c r="AZ895" s="13">
        <f t="shared" si="1271"/>
        <v>1.3592961125703576E-3</v>
      </c>
      <c r="BA895" s="13">
        <f t="shared" si="1272"/>
        <v>9.88300796054858E-4</v>
      </c>
      <c r="BB895" s="13">
        <f t="shared" si="1273"/>
        <v>5.3892146151053057E-4</v>
      </c>
      <c r="BC895" s="13">
        <f t="shared" si="1274"/>
        <v>2.3509955093511806E-4</v>
      </c>
      <c r="BD895" s="13">
        <f t="shared" si="1275"/>
        <v>3.3191177584024501E-3</v>
      </c>
      <c r="BE895" s="13">
        <f t="shared" si="1276"/>
        <v>5.3997515677859298E-3</v>
      </c>
      <c r="BF895" s="13">
        <f t="shared" si="1277"/>
        <v>4.3923293953632651E-3</v>
      </c>
      <c r="BG895" s="13">
        <f t="shared" si="1278"/>
        <v>2.381906806289458E-3</v>
      </c>
      <c r="BH895" s="13">
        <f t="shared" si="1279"/>
        <v>9.6875931706713863E-4</v>
      </c>
      <c r="BI895" s="13">
        <f t="shared" si="1280"/>
        <v>3.152078366546605E-4</v>
      </c>
      <c r="BJ895" s="14">
        <f t="shared" si="1281"/>
        <v>0.28756905589303855</v>
      </c>
      <c r="BK895" s="14">
        <f t="shared" si="1282"/>
        <v>0.20655911262361534</v>
      </c>
      <c r="BL895" s="14">
        <f t="shared" si="1283"/>
        <v>0.46005676021403991</v>
      </c>
      <c r="BM895" s="14">
        <f t="shared" si="1284"/>
        <v>0.72380880917899659</v>
      </c>
      <c r="BN895" s="14">
        <f t="shared" si="1285"/>
        <v>0.26759609440245347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1.5366</v>
      </c>
      <c r="F896" s="10">
        <f>VLOOKUP(B896,home!$B$2:$E$405,3,FALSE)</f>
        <v>1.0226999999999999</v>
      </c>
      <c r="G896" s="10">
        <f>VLOOKUP(C896,away!$B$2:$E$405,4,FALSE)</f>
        <v>0.48809999999999998</v>
      </c>
      <c r="H896" s="10">
        <f>VLOOKUP(A896,away!$A$2:$E$405,3,FALSE)</f>
        <v>1.1789000000000001</v>
      </c>
      <c r="I896" s="10">
        <f>VLOOKUP(C896,away!$B$2:$E$405,3,FALSE)</f>
        <v>0.63619999999999999</v>
      </c>
      <c r="J896" s="10">
        <f>VLOOKUP(B896,home!$B$2:$E$405,4,FALSE)</f>
        <v>0.60589999999999999</v>
      </c>
      <c r="K896" s="12">
        <f t="shared" si="1230"/>
        <v>0.76703978824199992</v>
      </c>
      <c r="L896" s="12">
        <f t="shared" si="1231"/>
        <v>0.45443480346199999</v>
      </c>
      <c r="M896" s="13">
        <f t="shared" si="1232"/>
        <v>0.29479514378867772</v>
      </c>
      <c r="N896" s="13">
        <f t="shared" si="1233"/>
        <v>0.22611960466643724</v>
      </c>
      <c r="O896" s="13">
        <f t="shared" si="1234"/>
        <v>0.1339651732291598</v>
      </c>
      <c r="P896" s="13">
        <f t="shared" si="1235"/>
        <v>0.10275661810549755</v>
      </c>
      <c r="Q896" s="13">
        <f t="shared" si="1236"/>
        <v>8.6721366840354364E-2</v>
      </c>
      <c r="R896" s="13">
        <f t="shared" si="1237"/>
        <v>3.0439218583573003E-2</v>
      </c>
      <c r="S896" s="13">
        <f t="shared" si="1238"/>
        <v>8.9544576860874029E-3</v>
      </c>
      <c r="T896" s="13">
        <f t="shared" si="1239"/>
        <v>3.9409207296052441E-2</v>
      </c>
      <c r="U896" s="13">
        <f t="shared" si="1240"/>
        <v>2.3348091776595782E-2</v>
      </c>
      <c r="V896" s="13">
        <f t="shared" si="1241"/>
        <v>3.4680572374795019E-4</v>
      </c>
      <c r="W896" s="13">
        <f t="shared" si="1242"/>
        <v>2.2172912952427407E-2</v>
      </c>
      <c r="X896" s="13">
        <f t="shared" si="1243"/>
        <v>1.0076143339716383E-2</v>
      </c>
      <c r="Y896" s="13">
        <f t="shared" si="1244"/>
        <v>2.2894751091194774E-3</v>
      </c>
      <c r="Z896" s="13">
        <f t="shared" si="1245"/>
        <v>4.6108801048542853E-3</v>
      </c>
      <c r="AA896" s="13">
        <f t="shared" si="1246"/>
        <v>3.5367284992366809E-3</v>
      </c>
      <c r="AB896" s="13">
        <f t="shared" si="1247"/>
        <v>1.3564057395619748E-3</v>
      </c>
      <c r="AC896" s="13">
        <f t="shared" si="1248"/>
        <v>7.5553702424442501E-6</v>
      </c>
      <c r="AD896" s="13">
        <f t="shared" si="1249"/>
        <v>4.2518766139345524E-3</v>
      </c>
      <c r="AE896" s="13">
        <f t="shared" si="1250"/>
        <v>1.9322007133980228E-3</v>
      </c>
      <c r="AF896" s="13">
        <f t="shared" si="1251"/>
        <v>4.3902962572108325E-4</v>
      </c>
      <c r="AG896" s="13">
        <f t="shared" si="1252"/>
        <v>6.6503447226185294E-5</v>
      </c>
      <c r="AH896" s="13">
        <f t="shared" si="1253"/>
        <v>5.2383609855907569E-4</v>
      </c>
      <c r="AI896" s="13">
        <f t="shared" si="1254"/>
        <v>4.0180313011226878E-4</v>
      </c>
      <c r="AJ896" s="13">
        <f t="shared" si="1255"/>
        <v>1.5409949391814368E-4</v>
      </c>
      <c r="AK896" s="13">
        <f t="shared" si="1256"/>
        <v>3.9400147727724099E-5</v>
      </c>
      <c r="AL896" s="13">
        <f t="shared" si="1257"/>
        <v>1.0534288790116805E-7</v>
      </c>
      <c r="AM896" s="13">
        <f t="shared" si="1258"/>
        <v>6.5227170751669438E-4</v>
      </c>
      <c r="AN896" s="13">
        <f t="shared" si="1259"/>
        <v>2.9641496520917219E-4</v>
      </c>
      <c r="AO896" s="13">
        <f t="shared" si="1260"/>
        <v>6.7350638229012849E-5</v>
      </c>
      <c r="AP896" s="13">
        <f t="shared" si="1261"/>
        <v>1.0202158015547239E-5</v>
      </c>
      <c r="AQ896" s="13">
        <f t="shared" si="1262"/>
        <v>1.1590539181708694E-6</v>
      </c>
      <c r="AR896" s="13">
        <f t="shared" si="1263"/>
        <v>4.7609870898998904E-5</v>
      </c>
      <c r="AS896" s="13">
        <f t="shared" si="1264"/>
        <v>3.6518665292597066E-5</v>
      </c>
      <c r="AT896" s="13">
        <f t="shared" si="1265"/>
        <v>1.4005634646457061E-5</v>
      </c>
      <c r="AU896" s="13">
        <f t="shared" si="1266"/>
        <v>3.5809596778044147E-6</v>
      </c>
      <c r="AV896" s="13">
        <f t="shared" si="1267"/>
        <v>6.866846382415595E-7</v>
      </c>
      <c r="AW896" s="13">
        <f t="shared" si="1268"/>
        <v>1.0199812696928059E-9</v>
      </c>
      <c r="AX896" s="13">
        <f t="shared" si="1269"/>
        <v>8.3386392068308813E-5</v>
      </c>
      <c r="AY896" s="13">
        <f t="shared" si="1270"/>
        <v>3.7893678690967194E-5</v>
      </c>
      <c r="AZ896" s="13">
        <f t="shared" si="1271"/>
        <v>8.6101032141909263E-6</v>
      </c>
      <c r="BA896" s="13">
        <f t="shared" si="1272"/>
        <v>1.3042435206427958E-6</v>
      </c>
      <c r="BB896" s="13">
        <f t="shared" si="1273"/>
        <v>1.4817341199247395E-7</v>
      </c>
      <c r="BC896" s="13">
        <f t="shared" si="1274"/>
        <v>1.3467031071418776E-8</v>
      </c>
      <c r="BD896" s="13">
        <f t="shared" si="1275"/>
        <v>3.6059303874729577E-6</v>
      </c>
      <c r="BE896" s="13">
        <f t="shared" si="1276"/>
        <v>2.76589208082265E-6</v>
      </c>
      <c r="BF896" s="13">
        <f t="shared" si="1277"/>
        <v>1.0607746379872149E-6</v>
      </c>
      <c r="BG896" s="13">
        <f t="shared" si="1278"/>
        <v>2.7121878456473248E-7</v>
      </c>
      <c r="BH896" s="13">
        <f t="shared" si="1279"/>
        <v>5.2008899769946243E-8</v>
      </c>
      <c r="BI896" s="13">
        <f t="shared" si="1280"/>
        <v>7.9785790932477955E-9</v>
      </c>
      <c r="BJ896" s="14">
        <f t="shared" si="1281"/>
        <v>0.39463707518521279</v>
      </c>
      <c r="BK896" s="14">
        <f t="shared" si="1282"/>
        <v>0.40689857969583193</v>
      </c>
      <c r="BL896" s="14">
        <f t="shared" si="1283"/>
        <v>0.19387492231696823</v>
      </c>
      <c r="BM896" s="14">
        <f t="shared" si="1284"/>
        <v>0.12518643943045804</v>
      </c>
      <c r="BN896" s="14">
        <f t="shared" si="1285"/>
        <v>0.87479712521369968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1.2417</v>
      </c>
      <c r="F897" s="10">
        <f>VLOOKUP(B897,home!$B$2:$E$405,3,FALSE)</f>
        <v>1.6107</v>
      </c>
      <c r="G897" s="10">
        <f>VLOOKUP(C897,away!$B$2:$E$405,4,FALSE)</f>
        <v>2.2147000000000001</v>
      </c>
      <c r="H897" s="10">
        <f>VLOOKUP(A897,away!$A$2:$E$405,3,FALSE)</f>
        <v>0.875</v>
      </c>
      <c r="I897" s="10">
        <f>VLOOKUP(C897,away!$B$2:$E$405,3,FALSE)</f>
        <v>0.85709999999999997</v>
      </c>
      <c r="J897" s="10">
        <f>VLOOKUP(B897,home!$B$2:$E$405,4,FALSE)</f>
        <v>0.32650000000000001</v>
      </c>
      <c r="K897" s="12">
        <f t="shared" si="1230"/>
        <v>4.4294137089930006</v>
      </c>
      <c r="L897" s="12">
        <f t="shared" si="1231"/>
        <v>0.24486275625000001</v>
      </c>
      <c r="M897" s="13">
        <f t="shared" si="1232"/>
        <v>9.3322749208496272E-3</v>
      </c>
      <c r="N897" s="13">
        <f t="shared" si="1233"/>
        <v>4.1336506470502903E-2</v>
      </c>
      <c r="O897" s="13">
        <f t="shared" si="1234"/>
        <v>2.2851265592019904E-3</v>
      </c>
      <c r="P897" s="13">
        <f t="shared" si="1235"/>
        <v>1.0121770908113299E-2</v>
      </c>
      <c r="Q897" s="13">
        <f t="shared" si="1236"/>
        <v>9.1548244221161743E-2</v>
      </c>
      <c r="R897" s="13">
        <f t="shared" si="1237"/>
        <v>2.7977119383313905E-4</v>
      </c>
      <c r="S897" s="13">
        <f t="shared" si="1238"/>
        <v>2.7445142579179799E-3</v>
      </c>
      <c r="T897" s="13">
        <f t="shared" si="1239"/>
        <v>2.2416755409841796E-2</v>
      </c>
      <c r="U897" s="13">
        <f t="shared" si="1240"/>
        <v>1.239222361345844E-3</v>
      </c>
      <c r="V897" s="13">
        <f t="shared" si="1241"/>
        <v>3.3074398981911891E-4</v>
      </c>
      <c r="W897" s="13">
        <f t="shared" si="1242"/>
        <v>0.13516834932915101</v>
      </c>
      <c r="X897" s="13">
        <f t="shared" si="1243"/>
        <v>3.3097694574498751E-2</v>
      </c>
      <c r="Y897" s="13">
        <f t="shared" si="1244"/>
        <v>4.0521963595162172E-3</v>
      </c>
      <c r="Z897" s="13">
        <f t="shared" si="1245"/>
        <v>2.283518188044514E-5</v>
      </c>
      <c r="AA897" s="13">
        <f t="shared" si="1246"/>
        <v>1.0114646766859226E-4</v>
      </c>
      <c r="AB897" s="13">
        <f t="shared" si="1247"/>
        <v>2.2400977525373995E-4</v>
      </c>
      <c r="AC897" s="13">
        <f t="shared" si="1248"/>
        <v>2.2420276155718006E-5</v>
      </c>
      <c r="AD897" s="13">
        <f t="shared" si="1249"/>
        <v>0.1496791348851241</v>
      </c>
      <c r="AE897" s="13">
        <f t="shared" si="1250"/>
        <v>3.6650845521087015E-2</v>
      </c>
      <c r="AF897" s="13">
        <f t="shared" si="1251"/>
        <v>4.487213526593167E-3</v>
      </c>
      <c r="AG897" s="13">
        <f t="shared" si="1252"/>
        <v>3.6625049066796176E-4</v>
      </c>
      <c r="AH897" s="13">
        <f t="shared" si="1253"/>
        <v>1.3978713936789637E-6</v>
      </c>
      <c r="AI897" s="13">
        <f t="shared" si="1254"/>
        <v>6.1917507145707531E-6</v>
      </c>
      <c r="AJ897" s="13">
        <f t="shared" si="1255"/>
        <v>1.3712912748893452E-5</v>
      </c>
      <c r="AK897" s="13">
        <f t="shared" si="1256"/>
        <v>2.0246721240057849E-5</v>
      </c>
      <c r="AL897" s="13">
        <f t="shared" si="1257"/>
        <v>9.7267987010460905E-7</v>
      </c>
      <c r="AM897" s="13">
        <f t="shared" si="1258"/>
        <v>0.13259816240207623</v>
      </c>
      <c r="AN897" s="13">
        <f t="shared" si="1259"/>
        <v>3.2468351519457497E-2</v>
      </c>
      <c r="AO897" s="13">
        <f t="shared" si="1260"/>
        <v>3.9751450219741198E-3</v>
      </c>
      <c r="AP897" s="13">
        <f t="shared" si="1261"/>
        <v>3.2445498885801653E-4</v>
      </c>
      <c r="AQ897" s="13">
        <f t="shared" si="1262"/>
        <v>1.9861735712709242E-5</v>
      </c>
      <c r="AR897" s="13">
        <f t="shared" si="1263"/>
        <v>6.8457328467852019E-8</v>
      </c>
      <c r="AS897" s="13">
        <f t="shared" si="1264"/>
        <v>3.0322582919654045E-7</v>
      </c>
      <c r="AT897" s="13">
        <f t="shared" si="1265"/>
        <v>6.7155632238196327E-7</v>
      </c>
      <c r="AU897" s="13">
        <f t="shared" si="1266"/>
        <v>9.9153359357319709E-7</v>
      </c>
      <c r="AV897" s="13">
        <f t="shared" si="1267"/>
        <v>1.0979781230750535E-6</v>
      </c>
      <c r="AW897" s="13">
        <f t="shared" si="1268"/>
        <v>2.9304641078745194E-8</v>
      </c>
      <c r="AX897" s="13">
        <f t="shared" si="1269"/>
        <v>9.7888686388506119E-2</v>
      </c>
      <c r="AY897" s="13">
        <f t="shared" si="1270"/>
        <v>2.3969293554781463E-2</v>
      </c>
      <c r="AZ897" s="13">
        <f t="shared" si="1271"/>
        <v>2.9345936425945744E-3</v>
      </c>
      <c r="BA897" s="13">
        <f t="shared" si="1272"/>
        <v>2.3952422926647827E-4</v>
      </c>
      <c r="BB897" s="13">
        <f t="shared" si="1273"/>
        <v>1.4662640741711697E-5</v>
      </c>
      <c r="BC897" s="13">
        <f t="shared" si="1274"/>
        <v>7.1806692518381445E-7</v>
      </c>
      <c r="BD897" s="13">
        <f t="shared" si="1275"/>
        <v>2.7937750223583027E-9</v>
      </c>
      <c r="BE897" s="13">
        <f t="shared" si="1276"/>
        <v>1.237478538387609E-8</v>
      </c>
      <c r="BF897" s="13">
        <f t="shared" si="1277"/>
        <v>2.7406522012593489E-8</v>
      </c>
      <c r="BG897" s="13">
        <f t="shared" si="1278"/>
        <v>4.0464941439466676E-8</v>
      </c>
      <c r="BH897" s="13">
        <f t="shared" si="1279"/>
        <v>4.4808991586393175E-8</v>
      </c>
      <c r="BI897" s="13">
        <f t="shared" si="1280"/>
        <v>3.9695512323784383E-8</v>
      </c>
      <c r="BJ897" s="14">
        <f t="shared" si="1281"/>
        <v>0.81323664497903869</v>
      </c>
      <c r="BK897" s="14">
        <f t="shared" si="1282"/>
        <v>4.6521990587507306E-2</v>
      </c>
      <c r="BL897" s="14">
        <f t="shared" si="1283"/>
        <v>4.1741259091249705E-3</v>
      </c>
      <c r="BM897" s="14">
        <f t="shared" si="1284"/>
        <v>0.68508263813374826</v>
      </c>
      <c r="BN897" s="14">
        <f t="shared" si="1285"/>
        <v>0.15490369427366268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1.2417</v>
      </c>
      <c r="F898" s="10">
        <f>VLOOKUP(B898,home!$B$2:$E$405,3,FALSE)</f>
        <v>2.2147000000000001</v>
      </c>
      <c r="G898" s="10">
        <f>VLOOKUP(C898,away!$B$2:$E$405,4,FALSE)</f>
        <v>0.80530000000000002</v>
      </c>
      <c r="H898" s="10">
        <f>VLOOKUP(A898,away!$A$2:$E$405,3,FALSE)</f>
        <v>0.875</v>
      </c>
      <c r="I898" s="10">
        <f>VLOOKUP(C898,away!$B$2:$E$405,3,FALSE)</f>
        <v>0.65310000000000001</v>
      </c>
      <c r="J898" s="10">
        <f>VLOOKUP(B898,home!$B$2:$E$405,4,FALSE)</f>
        <v>0.71430000000000005</v>
      </c>
      <c r="K898" s="12">
        <f t="shared" si="1230"/>
        <v>2.2145693548470002</v>
      </c>
      <c r="L898" s="12">
        <f t="shared" si="1231"/>
        <v>0.40819566374999999</v>
      </c>
      <c r="M898" s="13">
        <f t="shared" si="1232"/>
        <v>7.2601839602354792E-2</v>
      </c>
      <c r="N898" s="13">
        <f t="shared" si="1233"/>
        <v>0.16078180908889225</v>
      </c>
      <c r="O898" s="13">
        <f t="shared" si="1234"/>
        <v>2.9635756105954252E-2</v>
      </c>
      <c r="P898" s="13">
        <f t="shared" si="1235"/>
        <v>6.5630437279966161E-2</v>
      </c>
      <c r="Q898" s="13">
        <f t="shared" si="1236"/>
        <v>0.17803123361256082</v>
      </c>
      <c r="R898" s="13">
        <f t="shared" si="1237"/>
        <v>6.0485935672015554E-3</v>
      </c>
      <c r="S898" s="13">
        <f t="shared" si="1238"/>
        <v>1.4832111421526104E-2</v>
      </c>
      <c r="T898" s="13">
        <f t="shared" si="1239"/>
        <v>7.2671577572710588E-2</v>
      </c>
      <c r="U898" s="13">
        <f t="shared" si="1240"/>
        <v>1.3395029953849264E-2</v>
      </c>
      <c r="V898" s="13">
        <f t="shared" si="1241"/>
        <v>1.4897662889222223E-3</v>
      </c>
      <c r="W898" s="13">
        <f t="shared" si="1242"/>
        <v>0.13142083805466148</v>
      </c>
      <c r="X898" s="13">
        <f t="shared" si="1243"/>
        <v>5.3645416220303811E-2</v>
      </c>
      <c r="Y898" s="13">
        <f t="shared" si="1244"/>
        <v>1.0948913140595963E-2</v>
      </c>
      <c r="Z898" s="13">
        <f t="shared" si="1245"/>
        <v>8.2300322197260641E-4</v>
      </c>
      <c r="AA898" s="13">
        <f t="shared" si="1246"/>
        <v>1.8225977143208774E-3</v>
      </c>
      <c r="AB898" s="13">
        <f t="shared" si="1247"/>
        <v>2.0181345221746013E-3</v>
      </c>
      <c r="AC898" s="13">
        <f t="shared" si="1248"/>
        <v>8.4169710370316335E-5</v>
      </c>
      <c r="AD898" s="13">
        <f t="shared" si="1249"/>
        <v>7.2760140136040943E-2</v>
      </c>
      <c r="AE898" s="13">
        <f t="shared" si="1250"/>
        <v>2.9700373697374254E-2</v>
      </c>
      <c r="AF898" s="13">
        <f t="shared" si="1251"/>
        <v>6.0617818775113618E-3</v>
      </c>
      <c r="AG898" s="13">
        <f t="shared" si="1252"/>
        <v>8.2479769233282393E-4</v>
      </c>
      <c r="AH898" s="13">
        <f t="shared" si="1253"/>
        <v>8.3986586615374161E-5</v>
      </c>
      <c r="AI898" s="13">
        <f t="shared" si="1254"/>
        <v>1.8599412093661086E-4</v>
      </c>
      <c r="AJ898" s="13">
        <f t="shared" si="1255"/>
        <v>2.0594844020396262E-4</v>
      </c>
      <c r="AK898" s="13">
        <f t="shared" si="1256"/>
        <v>1.5202903478474518E-4</v>
      </c>
      <c r="AL898" s="13">
        <f t="shared" si="1257"/>
        <v>3.0435013369290964E-6</v>
      </c>
      <c r="AM898" s="13">
        <f t="shared" si="1258"/>
        <v>3.2226475319929899E-2</v>
      </c>
      <c r="AN898" s="13">
        <f t="shared" si="1259"/>
        <v>1.3154707483541781E-2</v>
      </c>
      <c r="AO898" s="13">
        <f t="shared" si="1260"/>
        <v>2.6848472763407144E-3</v>
      </c>
      <c r="AP898" s="13">
        <f t="shared" si="1261"/>
        <v>3.6531433867775922E-4</v>
      </c>
      <c r="AQ898" s="13">
        <f t="shared" si="1262"/>
        <v>3.7279932238490057E-5</v>
      </c>
      <c r="AR898" s="13">
        <f t="shared" si="1263"/>
        <v>6.8565920939119086E-6</v>
      </c>
      <c r="AS898" s="13">
        <f t="shared" si="1264"/>
        <v>1.518439872986354E-5</v>
      </c>
      <c r="AT898" s="13">
        <f t="shared" si="1265"/>
        <v>1.6813452049466754E-5</v>
      </c>
      <c r="AU898" s="13">
        <f t="shared" si="1266"/>
        <v>1.241151855264619E-5</v>
      </c>
      <c r="AV898" s="13">
        <f t="shared" si="1267"/>
        <v>6.8715421584513119E-6</v>
      </c>
      <c r="AW898" s="13">
        <f t="shared" si="1268"/>
        <v>7.6423807157122744E-8</v>
      </c>
      <c r="AX898" s="13">
        <f t="shared" si="1269"/>
        <v>1.1894627443041652E-2</v>
      </c>
      <c r="AY898" s="13">
        <f t="shared" si="1270"/>
        <v>4.8553353441713526E-3</v>
      </c>
      <c r="AZ898" s="13">
        <f t="shared" si="1271"/>
        <v>9.9096341677142995E-4</v>
      </c>
      <c r="BA898" s="13">
        <f t="shared" si="1272"/>
        <v>1.3483565655366059E-4</v>
      </c>
      <c r="BB898" s="13">
        <f t="shared" si="1273"/>
        <v>1.3759832581022131E-5</v>
      </c>
      <c r="BC898" s="13">
        <f t="shared" si="1274"/>
        <v>1.1233407986998416E-6</v>
      </c>
      <c r="BD898" s="13">
        <f t="shared" si="1275"/>
        <v>4.6647186013956185E-7</v>
      </c>
      <c r="BE898" s="13">
        <f t="shared" si="1276"/>
        <v>1.0330342863635497E-6</v>
      </c>
      <c r="BF898" s="13">
        <f t="shared" si="1277"/>
        <v>1.1438630365434787E-6</v>
      </c>
      <c r="BG898" s="13">
        <f t="shared" si="1278"/>
        <v>8.443880089571408E-7</v>
      </c>
      <c r="BH898" s="13">
        <f t="shared" si="1279"/>
        <v>4.6748895205918963E-7</v>
      </c>
      <c r="BI898" s="13">
        <f t="shared" si="1280"/>
        <v>2.0705734139196393E-7</v>
      </c>
      <c r="BJ898" s="14">
        <f t="shared" si="1281"/>
        <v>0.78320615047763076</v>
      </c>
      <c r="BK898" s="14">
        <f t="shared" si="1282"/>
        <v>0.15949670314864786</v>
      </c>
      <c r="BL898" s="14">
        <f t="shared" si="1283"/>
        <v>5.3610369853111024E-2</v>
      </c>
      <c r="BM898" s="14">
        <f t="shared" si="1284"/>
        <v>0.47955129852406836</v>
      </c>
      <c r="BN898" s="14">
        <f t="shared" si="1285"/>
        <v>0.51272966925692987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</v>
      </c>
      <c r="F899" s="10">
        <f>VLOOKUP(B899,home!$B$2:$E$405,3,FALSE)</f>
        <v>1</v>
      </c>
      <c r="G899" s="10">
        <f>VLOOKUP(C899,away!$B$2:$E$405,4,FALSE)</f>
        <v>0.88890000000000002</v>
      </c>
      <c r="H899" s="10">
        <f>VLOOKUP(A899,away!$A$2:$E$405,3,FALSE)</f>
        <v>1.1161000000000001</v>
      </c>
      <c r="I899" s="10">
        <f>VLOOKUP(C899,away!$B$2:$E$405,3,FALSE)</f>
        <v>0.14929999999999999</v>
      </c>
      <c r="J899" s="10">
        <f>VLOOKUP(B899,home!$B$2:$E$405,4,FALSE)</f>
        <v>0.89600000000000002</v>
      </c>
      <c r="K899" s="12">
        <f t="shared" si="1230"/>
        <v>1.33335</v>
      </c>
      <c r="L899" s="12">
        <f t="shared" si="1231"/>
        <v>0.14930382208000001</v>
      </c>
      <c r="M899" s="13">
        <f t="shared" si="1232"/>
        <v>0.22703437935163556</v>
      </c>
      <c r="N899" s="13">
        <f t="shared" si="1233"/>
        <v>0.30271628970850323</v>
      </c>
      <c r="O899" s="13">
        <f t="shared" si="1234"/>
        <v>3.3897100580759822E-2</v>
      </c>
      <c r="P899" s="13">
        <f t="shared" si="1235"/>
        <v>4.5196699059356103E-2</v>
      </c>
      <c r="Q899" s="13">
        <f t="shared" si="1236"/>
        <v>0.20181338244141644</v>
      </c>
      <c r="R899" s="13">
        <f t="shared" si="1237"/>
        <v>2.5304833370688147E-3</v>
      </c>
      <c r="S899" s="13">
        <f t="shared" si="1238"/>
        <v>2.2493747551534486E-3</v>
      </c>
      <c r="T899" s="13">
        <f t="shared" si="1239"/>
        <v>3.013150934539624E-2</v>
      </c>
      <c r="U899" s="13">
        <f t="shared" si="1240"/>
        <v>3.3740199574807035E-3</v>
      </c>
      <c r="V899" s="13">
        <f t="shared" si="1241"/>
        <v>4.9754732775966985E-5</v>
      </c>
      <c r="W899" s="13">
        <f t="shared" si="1242"/>
        <v>8.969595782608758E-2</v>
      </c>
      <c r="X899" s="13">
        <f t="shared" si="1243"/>
        <v>1.3391949328561364E-2</v>
      </c>
      <c r="Y899" s="13">
        <f t="shared" si="1244"/>
        <v>9.9973460992795076E-4</v>
      </c>
      <c r="Z899" s="13">
        <f t="shared" si="1245"/>
        <v>1.2593694464470899E-4</v>
      </c>
      <c r="AA899" s="13">
        <f t="shared" si="1246"/>
        <v>1.6791802514202271E-4</v>
      </c>
      <c r="AB899" s="13">
        <f t="shared" si="1247"/>
        <v>1.1194674941155803E-4</v>
      </c>
      <c r="AC899" s="13">
        <f t="shared" si="1248"/>
        <v>6.1905538559733703E-7</v>
      </c>
      <c r="AD899" s="13">
        <f t="shared" si="1249"/>
        <v>2.9899026341853457E-2</v>
      </c>
      <c r="AE899" s="13">
        <f t="shared" si="1250"/>
        <v>4.4640389093093223E-3</v>
      </c>
      <c r="AF899" s="13">
        <f t="shared" si="1251"/>
        <v>3.3324903553685816E-4</v>
      </c>
      <c r="AG899" s="13">
        <f t="shared" si="1252"/>
        <v>1.6585118236708891E-5</v>
      </c>
      <c r="AH899" s="13">
        <f t="shared" si="1253"/>
        <v>4.7007167941331107E-6</v>
      </c>
      <c r="AI899" s="13">
        <f t="shared" si="1254"/>
        <v>6.2677007374573823E-6</v>
      </c>
      <c r="AJ899" s="13">
        <f t="shared" si="1255"/>
        <v>4.178519389144402E-6</v>
      </c>
      <c r="AK899" s="13">
        <f t="shared" si="1256"/>
        <v>1.8571429425052303E-6</v>
      </c>
      <c r="AL899" s="13">
        <f t="shared" si="1257"/>
        <v>4.9295194928309348E-9</v>
      </c>
      <c r="AM899" s="13">
        <f t="shared" si="1258"/>
        <v>7.9731733545820617E-3</v>
      </c>
      <c r="AN899" s="13">
        <f t="shared" si="1259"/>
        <v>1.1904252559455171E-3</v>
      </c>
      <c r="AO899" s="13">
        <f t="shared" si="1260"/>
        <v>8.8867520306613971E-5</v>
      </c>
      <c r="AP899" s="13">
        <f t="shared" si="1261"/>
        <v>4.4227534801831599E-6</v>
      </c>
      <c r="AQ899" s="13">
        <f t="shared" si="1262"/>
        <v>1.6508349967724186E-7</v>
      </c>
      <c r="AR899" s="13">
        <f t="shared" si="1263"/>
        <v>1.4036699677594371E-7</v>
      </c>
      <c r="AS899" s="13">
        <f t="shared" si="1264"/>
        <v>1.871583351512045E-7</v>
      </c>
      <c r="AT899" s="13">
        <f t="shared" si="1265"/>
        <v>1.2477378308692931E-7</v>
      </c>
      <c r="AU899" s="13">
        <f t="shared" si="1266"/>
        <v>5.5455707892985748E-8</v>
      </c>
      <c r="AV899" s="13">
        <f t="shared" si="1267"/>
        <v>1.8485467029778131E-8</v>
      </c>
      <c r="AW899" s="13">
        <f t="shared" si="1268"/>
        <v>2.7259455601806915E-11</v>
      </c>
      <c r="AX899" s="13">
        <f t="shared" si="1269"/>
        <v>1.7718384487219977E-3</v>
      </c>
      <c r="AY899" s="13">
        <f t="shared" si="1270"/>
        <v>2.6454225250249237E-4</v>
      </c>
      <c r="AZ899" s="13">
        <f t="shared" si="1271"/>
        <v>1.9748584700137277E-5</v>
      </c>
      <c r="BA899" s="13">
        <f t="shared" si="1272"/>
        <v>9.8284639213370212E-7</v>
      </c>
      <c r="BB899" s="13">
        <f t="shared" si="1273"/>
        <v>3.6685680715775047E-8</v>
      </c>
      <c r="BC899" s="13">
        <f t="shared" si="1274"/>
        <v>1.0954624692943538E-9</v>
      </c>
      <c r="BD899" s="13">
        <f t="shared" si="1275"/>
        <v>3.4928881854232348E-9</v>
      </c>
      <c r="BE899" s="13">
        <f t="shared" si="1276"/>
        <v>4.6572424620340695E-9</v>
      </c>
      <c r="BF899" s="13">
        <f t="shared" si="1277"/>
        <v>3.1048671183765644E-9</v>
      </c>
      <c r="BG899" s="13">
        <f t="shared" si="1278"/>
        <v>1.3799581907624645E-9</v>
      </c>
      <c r="BH899" s="13">
        <f t="shared" si="1279"/>
        <v>4.5999181341328292E-10</v>
      </c>
      <c r="BI899" s="13">
        <f t="shared" si="1280"/>
        <v>1.2266601688292015E-10</v>
      </c>
      <c r="BJ899" s="14">
        <f t="shared" si="1281"/>
        <v>0.6847759265461032</v>
      </c>
      <c r="BK899" s="14">
        <f t="shared" si="1282"/>
        <v>0.27479537413632871</v>
      </c>
      <c r="BL899" s="14">
        <f t="shared" si="1283"/>
        <v>4.0099012187629894E-2</v>
      </c>
      <c r="BM899" s="14">
        <f t="shared" si="1284"/>
        <v>0.18634337311072333</v>
      </c>
      <c r="BN899" s="14">
        <f t="shared" si="1285"/>
        <v>0.81318833447873995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</v>
      </c>
      <c r="F900" s="10">
        <f>VLOOKUP(B900,home!$B$2:$E$405,3,FALSE)</f>
        <v>1.3332999999999999</v>
      </c>
      <c r="G900" s="10">
        <f>VLOOKUP(C900,away!$B$2:$E$405,4,FALSE)</f>
        <v>0.66669999999999996</v>
      </c>
      <c r="H900" s="10">
        <f>VLOOKUP(A900,away!$A$2:$E$405,3,FALSE)</f>
        <v>1.1161000000000001</v>
      </c>
      <c r="I900" s="10">
        <f>VLOOKUP(C900,away!$B$2:$E$405,3,FALSE)</f>
        <v>1.456</v>
      </c>
      <c r="J900" s="10">
        <f>VLOOKUP(B900,home!$B$2:$E$405,4,FALSE)</f>
        <v>1.6639999999999999</v>
      </c>
      <c r="K900" s="12">
        <f t="shared" si="1230"/>
        <v>1.3333666649999998</v>
      </c>
      <c r="L900" s="12">
        <f t="shared" si="1231"/>
        <v>2.7040692223999998</v>
      </c>
      <c r="M900" s="13">
        <f t="shared" si="1232"/>
        <v>1.7642652214664913E-2</v>
      </c>
      <c r="N900" s="13">
        <f t="shared" si="1233"/>
        <v>2.3524124345222618E-2</v>
      </c>
      <c r="O900" s="13">
        <f t="shared" si="1234"/>
        <v>4.7706952855182588E-2</v>
      </c>
      <c r="P900" s="13">
        <f t="shared" si="1235"/>
        <v>6.3610860625827034E-2</v>
      </c>
      <c r="Q900" s="13">
        <f t="shared" si="1236"/>
        <v>1.5683141612617395E-2</v>
      </c>
      <c r="R900" s="13">
        <f t="shared" si="1237"/>
        <v>6.450145145509352E-2</v>
      </c>
      <c r="S900" s="13">
        <f t="shared" si="1238"/>
        <v>5.7337490139308459E-2</v>
      </c>
      <c r="T900" s="13">
        <f t="shared" si="1239"/>
        <v>4.24083005452194E-2</v>
      </c>
      <c r="U900" s="13">
        <f t="shared" si="1240"/>
        <v>8.6004085214337445E-2</v>
      </c>
      <c r="V900" s="13">
        <f t="shared" si="1241"/>
        <v>2.2970136043721643E-2</v>
      </c>
      <c r="W900" s="13">
        <f t="shared" si="1242"/>
        <v>6.9704594095794546E-3</v>
      </c>
      <c r="X900" s="13">
        <f t="shared" si="1243"/>
        <v>1.8848604755432277E-2</v>
      </c>
      <c r="Y900" s="13">
        <f t="shared" si="1244"/>
        <v>2.5483966002173352E-2</v>
      </c>
      <c r="Z900" s="13">
        <f t="shared" si="1245"/>
        <v>5.8138796559948691E-2</v>
      </c>
      <c r="AA900" s="13">
        <f t="shared" si="1246"/>
        <v>7.7520333276252254E-2</v>
      </c>
      <c r="AB900" s="13">
        <f t="shared" si="1247"/>
        <v>5.16815141251225E-2</v>
      </c>
      <c r="AC900" s="13">
        <f t="shared" si="1248"/>
        <v>5.1761992211229449E-3</v>
      </c>
      <c r="AD900" s="13">
        <f t="shared" si="1249"/>
        <v>2.3235445541172082E-3</v>
      </c>
      <c r="AE900" s="13">
        <f t="shared" si="1250"/>
        <v>6.283025315663473E-3</v>
      </c>
      <c r="AF900" s="13">
        <f t="shared" si="1251"/>
        <v>8.4948676898228218E-3</v>
      </c>
      <c r="AG900" s="13">
        <f t="shared" si="1252"/>
        <v>7.6569034228033605E-3</v>
      </c>
      <c r="AH900" s="13">
        <f t="shared" si="1253"/>
        <v>3.9302832601283061E-2</v>
      </c>
      <c r="AI900" s="13">
        <f t="shared" si="1254"/>
        <v>5.2405086830626064E-2</v>
      </c>
      <c r="AJ900" s="13">
        <f t="shared" si="1255"/>
        <v>3.4937597928193648E-2</v>
      </c>
      <c r="AK900" s="13">
        <f t="shared" si="1256"/>
        <v>1.5528209477542148E-2</v>
      </c>
      <c r="AL900" s="13">
        <f t="shared" si="1257"/>
        <v>7.4651471495351869E-4</v>
      </c>
      <c r="AM900" s="13">
        <f t="shared" si="1258"/>
        <v>6.1962737062043482E-4</v>
      </c>
      <c r="AN900" s="13">
        <f t="shared" si="1259"/>
        <v>1.6755153022513557E-3</v>
      </c>
      <c r="AO900" s="13">
        <f t="shared" si="1260"/>
        <v>2.2653546802390619E-3</v>
      </c>
      <c r="AP900" s="13">
        <f t="shared" si="1261"/>
        <v>2.0418919562180805E-3</v>
      </c>
      <c r="AQ900" s="13">
        <f t="shared" si="1262"/>
        <v>1.3803542985688596E-3</v>
      </c>
      <c r="AR900" s="13">
        <f t="shared" si="1263"/>
        <v>2.1255515998053767E-2</v>
      </c>
      <c r="AS900" s="13">
        <f t="shared" si="1264"/>
        <v>2.8341396479179097E-2</v>
      </c>
      <c r="AT900" s="13">
        <f t="shared" si="1265"/>
        <v>1.8894736652442887E-2</v>
      </c>
      <c r="AU900" s="13">
        <f t="shared" si="1266"/>
        <v>8.39787066544034E-3</v>
      </c>
      <c r="AV900" s="13">
        <f t="shared" si="1267"/>
        <v>2.7993602005698809E-3</v>
      </c>
      <c r="AW900" s="13">
        <f t="shared" si="1268"/>
        <v>7.4765849182883293E-5</v>
      </c>
      <c r="AX900" s="13">
        <f t="shared" si="1269"/>
        <v>1.3769841345114765E-4</v>
      </c>
      <c r="AY900" s="13">
        <f t="shared" si="1270"/>
        <v>3.7234604178655855E-4</v>
      </c>
      <c r="AZ900" s="13">
        <f t="shared" si="1271"/>
        <v>5.0342473583874859E-4</v>
      </c>
      <c r="BA900" s="13">
        <f t="shared" si="1272"/>
        <v>4.5376511132547013E-4</v>
      </c>
      <c r="BB900" s="13">
        <f t="shared" si="1273"/>
        <v>3.0675306793352832E-4</v>
      </c>
      <c r="BC900" s="13">
        <f t="shared" si="1274"/>
        <v>1.6589630597516603E-4</v>
      </c>
      <c r="BD900" s="13">
        <f t="shared" si="1275"/>
        <v>9.5793977694280039E-3</v>
      </c>
      <c r="BE900" s="13">
        <f t="shared" si="1276"/>
        <v>1.2772849656530656E-2</v>
      </c>
      <c r="BF900" s="13">
        <f t="shared" si="1277"/>
        <v>8.5154459745373379E-3</v>
      </c>
      <c r="BG900" s="13">
        <f t="shared" si="1278"/>
        <v>3.7847372666855055E-3</v>
      </c>
      <c r="BH900" s="13">
        <f t="shared" si="1279"/>
        <v>1.2616106267954179E-3</v>
      </c>
      <c r="BI900" s="13">
        <f t="shared" si="1280"/>
        <v>3.3643791079575319E-4</v>
      </c>
      <c r="BJ900" s="14">
        <f t="shared" si="1281"/>
        <v>0.16759956493685979</v>
      </c>
      <c r="BK900" s="14">
        <f t="shared" si="1282"/>
        <v>0.1678561990013851</v>
      </c>
      <c r="BL900" s="14">
        <f t="shared" si="1283"/>
        <v>0.58552742296409177</v>
      </c>
      <c r="BM900" s="14">
        <f t="shared" si="1284"/>
        <v>0.74615522016107372</v>
      </c>
      <c r="BN900" s="14">
        <f t="shared" si="1285"/>
        <v>0.23266918310860807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</v>
      </c>
      <c r="F901" s="10">
        <f>VLOOKUP(B901,home!$B$2:$E$405,3,FALSE)</f>
        <v>1.3332999999999999</v>
      </c>
      <c r="G901" s="10">
        <f>VLOOKUP(C901,away!$B$2:$E$405,4,FALSE)</f>
        <v>0.66669999999999996</v>
      </c>
      <c r="H901" s="10">
        <f>VLOOKUP(A901,away!$A$2:$E$405,3,FALSE)</f>
        <v>1.1161000000000001</v>
      </c>
      <c r="I901" s="10">
        <f>VLOOKUP(C901,away!$B$2:$E$405,3,FALSE)</f>
        <v>1.456</v>
      </c>
      <c r="J901" s="10">
        <f>VLOOKUP(B901,home!$B$2:$E$405,4,FALSE)</f>
        <v>1.6639999999999999</v>
      </c>
      <c r="K901" s="12">
        <f t="shared" si="1230"/>
        <v>1.3333666649999998</v>
      </c>
      <c r="L901" s="12">
        <f t="shared" si="1231"/>
        <v>2.7040692223999998</v>
      </c>
      <c r="M901" s="13">
        <f t="shared" si="1232"/>
        <v>1.7642652214664913E-2</v>
      </c>
      <c r="N901" s="13">
        <f t="shared" si="1233"/>
        <v>2.3524124345222618E-2</v>
      </c>
      <c r="O901" s="13">
        <f t="shared" si="1234"/>
        <v>4.7706952855182588E-2</v>
      </c>
      <c r="P901" s="13">
        <f t="shared" si="1235"/>
        <v>6.3610860625827034E-2</v>
      </c>
      <c r="Q901" s="13">
        <f t="shared" si="1236"/>
        <v>1.5683141612617395E-2</v>
      </c>
      <c r="R901" s="13">
        <f t="shared" si="1237"/>
        <v>6.450145145509352E-2</v>
      </c>
      <c r="S901" s="13">
        <f t="shared" si="1238"/>
        <v>5.7337490139308459E-2</v>
      </c>
      <c r="T901" s="13">
        <f t="shared" si="1239"/>
        <v>4.24083005452194E-2</v>
      </c>
      <c r="U901" s="13">
        <f t="shared" si="1240"/>
        <v>8.6004085214337445E-2</v>
      </c>
      <c r="V901" s="13">
        <f t="shared" si="1241"/>
        <v>2.2970136043721643E-2</v>
      </c>
      <c r="W901" s="13">
        <f t="shared" si="1242"/>
        <v>6.9704594095794546E-3</v>
      </c>
      <c r="X901" s="13">
        <f t="shared" si="1243"/>
        <v>1.8848604755432277E-2</v>
      </c>
      <c r="Y901" s="13">
        <f t="shared" si="1244"/>
        <v>2.5483966002173352E-2</v>
      </c>
      <c r="Z901" s="13">
        <f t="shared" si="1245"/>
        <v>5.8138796559948691E-2</v>
      </c>
      <c r="AA901" s="13">
        <f t="shared" si="1246"/>
        <v>7.7520333276252254E-2</v>
      </c>
      <c r="AB901" s="13">
        <f t="shared" si="1247"/>
        <v>5.16815141251225E-2</v>
      </c>
      <c r="AC901" s="13">
        <f t="shared" si="1248"/>
        <v>5.1761992211229449E-3</v>
      </c>
      <c r="AD901" s="13">
        <f t="shared" si="1249"/>
        <v>2.3235445541172082E-3</v>
      </c>
      <c r="AE901" s="13">
        <f t="shared" si="1250"/>
        <v>6.283025315663473E-3</v>
      </c>
      <c r="AF901" s="13">
        <f t="shared" si="1251"/>
        <v>8.4948676898228218E-3</v>
      </c>
      <c r="AG901" s="13">
        <f t="shared" si="1252"/>
        <v>7.6569034228033605E-3</v>
      </c>
      <c r="AH901" s="13">
        <f t="shared" si="1253"/>
        <v>3.9302832601283061E-2</v>
      </c>
      <c r="AI901" s="13">
        <f t="shared" si="1254"/>
        <v>5.2405086830626064E-2</v>
      </c>
      <c r="AJ901" s="13">
        <f t="shared" si="1255"/>
        <v>3.4937597928193648E-2</v>
      </c>
      <c r="AK901" s="13">
        <f t="shared" si="1256"/>
        <v>1.5528209477542148E-2</v>
      </c>
      <c r="AL901" s="13">
        <f t="shared" si="1257"/>
        <v>7.4651471495351869E-4</v>
      </c>
      <c r="AM901" s="13">
        <f t="shared" si="1258"/>
        <v>6.1962737062043482E-4</v>
      </c>
      <c r="AN901" s="13">
        <f t="shared" si="1259"/>
        <v>1.6755153022513557E-3</v>
      </c>
      <c r="AO901" s="13">
        <f t="shared" si="1260"/>
        <v>2.2653546802390619E-3</v>
      </c>
      <c r="AP901" s="13">
        <f t="shared" si="1261"/>
        <v>2.0418919562180805E-3</v>
      </c>
      <c r="AQ901" s="13">
        <f t="shared" si="1262"/>
        <v>1.3803542985688596E-3</v>
      </c>
      <c r="AR901" s="13">
        <f t="shared" si="1263"/>
        <v>2.1255515998053767E-2</v>
      </c>
      <c r="AS901" s="13">
        <f t="shared" si="1264"/>
        <v>2.8341396479179097E-2</v>
      </c>
      <c r="AT901" s="13">
        <f t="shared" si="1265"/>
        <v>1.8894736652442887E-2</v>
      </c>
      <c r="AU901" s="13">
        <f t="shared" si="1266"/>
        <v>8.39787066544034E-3</v>
      </c>
      <c r="AV901" s="13">
        <f t="shared" si="1267"/>
        <v>2.7993602005698809E-3</v>
      </c>
      <c r="AW901" s="13">
        <f t="shared" si="1268"/>
        <v>7.4765849182883293E-5</v>
      </c>
      <c r="AX901" s="13">
        <f t="shared" si="1269"/>
        <v>1.3769841345114765E-4</v>
      </c>
      <c r="AY901" s="13">
        <f t="shared" si="1270"/>
        <v>3.7234604178655855E-4</v>
      </c>
      <c r="AZ901" s="13">
        <f t="shared" si="1271"/>
        <v>5.0342473583874859E-4</v>
      </c>
      <c r="BA901" s="13">
        <f t="shared" si="1272"/>
        <v>4.5376511132547013E-4</v>
      </c>
      <c r="BB901" s="13">
        <f t="shared" si="1273"/>
        <v>3.0675306793352832E-4</v>
      </c>
      <c r="BC901" s="13">
        <f t="shared" si="1274"/>
        <v>1.6589630597516603E-4</v>
      </c>
      <c r="BD901" s="13">
        <f t="shared" si="1275"/>
        <v>9.5793977694280039E-3</v>
      </c>
      <c r="BE901" s="13">
        <f t="shared" si="1276"/>
        <v>1.2772849656530656E-2</v>
      </c>
      <c r="BF901" s="13">
        <f t="shared" si="1277"/>
        <v>8.5154459745373379E-3</v>
      </c>
      <c r="BG901" s="13">
        <f t="shared" si="1278"/>
        <v>3.7847372666855055E-3</v>
      </c>
      <c r="BH901" s="13">
        <f t="shared" si="1279"/>
        <v>1.2616106267954179E-3</v>
      </c>
      <c r="BI901" s="13">
        <f t="shared" si="1280"/>
        <v>3.3643791079575319E-4</v>
      </c>
      <c r="BJ901" s="14">
        <f t="shared" si="1281"/>
        <v>0.16759956493685979</v>
      </c>
      <c r="BK901" s="14">
        <f t="shared" si="1282"/>
        <v>0.1678561990013851</v>
      </c>
      <c r="BL901" s="14">
        <f t="shared" si="1283"/>
        <v>0.58552742296409177</v>
      </c>
      <c r="BM901" s="14">
        <f t="shared" si="1284"/>
        <v>0.74615522016107372</v>
      </c>
      <c r="BN901" s="14">
        <f t="shared" si="1285"/>
        <v>0.23266918310860807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1.5278</v>
      </c>
      <c r="F902" s="10">
        <f>VLOOKUP(B902,home!$B$2:$E$405,3,FALSE)</f>
        <v>1.1221000000000001</v>
      </c>
      <c r="G902" s="10">
        <f>VLOOKUP(C902,away!$B$2:$E$405,4,FALSE)</f>
        <v>1.0069999999999999</v>
      </c>
      <c r="H902" s="10">
        <f>VLOOKUP(A902,away!$A$2:$E$405,3,FALSE)</f>
        <v>1.0787</v>
      </c>
      <c r="I902" s="10">
        <f>VLOOKUP(C902,away!$B$2:$E$405,3,FALSE)</f>
        <v>1.0697000000000001</v>
      </c>
      <c r="J902" s="10">
        <f>VLOOKUP(B902,home!$B$2:$E$405,4,FALSE)</f>
        <v>0.86080000000000001</v>
      </c>
      <c r="K902" s="12">
        <f t="shared" si="1230"/>
        <v>1.72634479066</v>
      </c>
      <c r="L902" s="12">
        <f t="shared" si="1231"/>
        <v>0.99326454371200013</v>
      </c>
      <c r="M902" s="13">
        <f t="shared" si="1232"/>
        <v>6.5900494456255385E-2</v>
      </c>
      <c r="N902" s="13">
        <f t="shared" si="1233"/>
        <v>0.11376697530647469</v>
      </c>
      <c r="O902" s="13">
        <f t="shared" si="1234"/>
        <v>6.5456624556487694E-2</v>
      </c>
      <c r="P902" s="13">
        <f t="shared" si="1235"/>
        <v>0.11300070281727996</v>
      </c>
      <c r="Q902" s="13">
        <f t="shared" si="1236"/>
        <v>9.8200512584738747E-2</v>
      </c>
      <c r="R902" s="13">
        <f t="shared" si="1237"/>
        <v>3.2507872161513726E-2</v>
      </c>
      <c r="S902" s="13">
        <f t="shared" si="1238"/>
        <v>4.8441058532858843E-2</v>
      </c>
      <c r="T902" s="13">
        <f t="shared" si="1239"/>
        <v>9.7539087324765045E-2</v>
      </c>
      <c r="U902" s="13">
        <f t="shared" si="1240"/>
        <v>5.6119795761470449E-2</v>
      </c>
      <c r="V902" s="13">
        <f t="shared" si="1241"/>
        <v>9.2291899992404339E-3</v>
      </c>
      <c r="W902" s="13">
        <f t="shared" si="1242"/>
        <v>5.6509314446935167E-2</v>
      </c>
      <c r="X902" s="13">
        <f t="shared" si="1243"/>
        <v>5.6128698429612996E-2</v>
      </c>
      <c r="Y902" s="13">
        <f t="shared" si="1244"/>
        <v>2.7875323017419001E-2</v>
      </c>
      <c r="Z902" s="13">
        <f t="shared" si="1245"/>
        <v>1.0762972269851321E-2</v>
      </c>
      <c r="AA902" s="13">
        <f t="shared" si="1246"/>
        <v>1.8580601110075864E-2</v>
      </c>
      <c r="AB902" s="13">
        <f t="shared" si="1247"/>
        <v>1.6038261966855445E-2</v>
      </c>
      <c r="AC902" s="13">
        <f t="shared" si="1248"/>
        <v>9.8909060257569375E-4</v>
      </c>
      <c r="AD902" s="13">
        <f t="shared" si="1249"/>
        <v>2.4388640154808607E-2</v>
      </c>
      <c r="AE902" s="13">
        <f t="shared" si="1250"/>
        <v>2.4224371535122136E-2</v>
      </c>
      <c r="AF902" s="13">
        <f t="shared" si="1251"/>
        <v>1.2030604669771525E-2</v>
      </c>
      <c r="AG902" s="13">
        <f t="shared" si="1252"/>
        <v>3.9831910193000239E-3</v>
      </c>
      <c r="AH902" s="13">
        <f t="shared" si="1253"/>
        <v>2.6726196851496954E-3</v>
      </c>
      <c r="AI902" s="13">
        <f t="shared" si="1254"/>
        <v>4.6138630708735459E-3</v>
      </c>
      <c r="AJ902" s="13">
        <f t="shared" si="1255"/>
        <v>3.982559238610549E-3</v>
      </c>
      <c r="AK902" s="13">
        <f t="shared" si="1256"/>
        <v>2.291756798356726E-3</v>
      </c>
      <c r="AL902" s="13">
        <f t="shared" si="1257"/>
        <v>6.784042163156251E-5</v>
      </c>
      <c r="AM902" s="13">
        <f t="shared" si="1258"/>
        <v>8.4206403765070253E-3</v>
      </c>
      <c r="AN902" s="13">
        <f t="shared" si="1259"/>
        <v>8.3639235213340945E-3</v>
      </c>
      <c r="AO902" s="13">
        <f t="shared" si="1260"/>
        <v>4.1537943400299874E-3</v>
      </c>
      <c r="AP902" s="13">
        <f t="shared" si="1261"/>
        <v>1.3752722132744581E-3</v>
      </c>
      <c r="AQ902" s="13">
        <f t="shared" si="1262"/>
        <v>3.4150228184946178E-4</v>
      </c>
      <c r="AR902" s="13">
        <f t="shared" si="1263"/>
        <v>5.3092367441718441E-4</v>
      </c>
      <c r="AS902" s="13">
        <f t="shared" si="1264"/>
        <v>9.1655731956817219E-4</v>
      </c>
      <c r="AT902" s="13">
        <f t="shared" si="1265"/>
        <v>7.9114697698890357E-4</v>
      </c>
      <c r="AU902" s="13">
        <f t="shared" si="1266"/>
        <v>4.5526415412373356E-4</v>
      </c>
      <c r="AV902" s="13">
        <f t="shared" si="1267"/>
        <v>1.9648572521143475E-4</v>
      </c>
      <c r="AW902" s="13">
        <f t="shared" si="1268"/>
        <v>3.2313091405793879E-6</v>
      </c>
      <c r="AX902" s="13">
        <f t="shared" si="1269"/>
        <v>2.4228214413340304E-3</v>
      </c>
      <c r="AY902" s="13">
        <f t="shared" si="1270"/>
        <v>2.406502633422296E-3</v>
      </c>
      <c r="AZ902" s="13">
        <f t="shared" si="1271"/>
        <v>1.1951468700639616E-3</v>
      </c>
      <c r="BA902" s="13">
        <f t="shared" si="1272"/>
        <v>3.9569900352096873E-4</v>
      </c>
      <c r="BB902" s="13">
        <f t="shared" si="1273"/>
        <v>9.8258447544887021E-5</v>
      </c>
      <c r="BC902" s="13">
        <f t="shared" si="1274"/>
        <v>1.9519326413304342E-5</v>
      </c>
      <c r="BD902" s="13">
        <f t="shared" si="1275"/>
        <v>8.7891276869313855E-5</v>
      </c>
      <c r="BE902" s="13">
        <f t="shared" si="1276"/>
        <v>1.5173064796779572E-4</v>
      </c>
      <c r="BF902" s="13">
        <f t="shared" si="1277"/>
        <v>1.3096970685133526E-4</v>
      </c>
      <c r="BG902" s="13">
        <f t="shared" si="1278"/>
        <v>7.5366290385689978E-5</v>
      </c>
      <c r="BH902" s="13">
        <f t="shared" si="1279"/>
        <v>3.2527050699676196E-5</v>
      </c>
      <c r="BI902" s="13">
        <f t="shared" si="1280"/>
        <v>1.1230580906183939E-5</v>
      </c>
      <c r="BJ902" s="14">
        <f t="shared" si="1281"/>
        <v>0.54383979894424239</v>
      </c>
      <c r="BK902" s="14">
        <f t="shared" si="1282"/>
        <v>0.24003487946326416</v>
      </c>
      <c r="BL902" s="14">
        <f t="shared" si="1283"/>
        <v>0.2056440477533831</v>
      </c>
      <c r="BM902" s="14">
        <f t="shared" si="1284"/>
        <v>0.50904524522370931</v>
      </c>
      <c r="BN902" s="14">
        <f t="shared" si="1285"/>
        <v>0.48883318188275027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1.5278</v>
      </c>
      <c r="F903" s="10">
        <f>VLOOKUP(B903,home!$B$2:$E$405,3,FALSE)</f>
        <v>0.748</v>
      </c>
      <c r="G903" s="10">
        <f>VLOOKUP(C903,away!$B$2:$E$405,4,FALSE)</f>
        <v>0.75519999999999998</v>
      </c>
      <c r="H903" s="10">
        <f>VLOOKUP(A903,away!$A$2:$E$405,3,FALSE)</f>
        <v>1.0787</v>
      </c>
      <c r="I903" s="10">
        <f>VLOOKUP(C903,away!$B$2:$E$405,3,FALSE)</f>
        <v>0.78439999999999999</v>
      </c>
      <c r="J903" s="10">
        <f>VLOOKUP(B903,home!$B$2:$E$405,4,FALSE)</f>
        <v>0.72840000000000005</v>
      </c>
      <c r="K903" s="12">
        <f t="shared" si="1230"/>
        <v>0.86303833088000004</v>
      </c>
      <c r="L903" s="12">
        <f t="shared" si="1231"/>
        <v>0.61632275275199999</v>
      </c>
      <c r="M903" s="13">
        <f t="shared" si="1232"/>
        <v>0.22778317630125153</v>
      </c>
      <c r="N903" s="13">
        <f t="shared" si="1233"/>
        <v>0.1965856122775769</v>
      </c>
      <c r="O903" s="13">
        <f t="shared" si="1234"/>
        <v>0.14038795424858147</v>
      </c>
      <c r="P903" s="13">
        <f t="shared" si="1235"/>
        <v>0.12116018571035356</v>
      </c>
      <c r="Q903" s="13">
        <f t="shared" si="1236"/>
        <v>8.4830459347531403E-2</v>
      </c>
      <c r="R903" s="13">
        <f t="shared" si="1237"/>
        <v>4.3262145207853771E-2</v>
      </c>
      <c r="S903" s="13">
        <f t="shared" si="1238"/>
        <v>1.6111583436206899E-2</v>
      </c>
      <c r="T903" s="13">
        <f t="shared" si="1239"/>
        <v>5.2282942222287181E-2</v>
      </c>
      <c r="U903" s="13">
        <f t="shared" si="1240"/>
        <v>3.7336889590474313E-2</v>
      </c>
      <c r="V903" s="13">
        <f t="shared" si="1241"/>
        <v>9.5221276894235057E-4</v>
      </c>
      <c r="W903" s="13">
        <f t="shared" si="1242"/>
        <v>2.4403979347692405E-2</v>
      </c>
      <c r="X903" s="13">
        <f t="shared" si="1243"/>
        <v>1.5040727729672739E-2</v>
      </c>
      <c r="Y903" s="13">
        <f t="shared" si="1244"/>
        <v>4.6349713588726199E-3</v>
      </c>
      <c r="Z903" s="13">
        <f t="shared" si="1245"/>
        <v>8.8878148081537288E-3</v>
      </c>
      <c r="AA903" s="13">
        <f t="shared" si="1246"/>
        <v>7.670524857199542E-3</v>
      </c>
      <c r="AB903" s="13">
        <f t="shared" si="1247"/>
        <v>3.3099784848655213E-3</v>
      </c>
      <c r="AC903" s="13">
        <f t="shared" si="1248"/>
        <v>3.165572788183107E-5</v>
      </c>
      <c r="AD903" s="13">
        <f t="shared" si="1249"/>
        <v>5.2653924007656097E-3</v>
      </c>
      <c r="AE903" s="13">
        <f t="shared" si="1250"/>
        <v>3.2451811387593224E-3</v>
      </c>
      <c r="AF903" s="13">
        <f t="shared" si="1251"/>
        <v>1.0000394863095075E-3</v>
      </c>
      <c r="AG903" s="13">
        <f t="shared" si="1252"/>
        <v>2.0544902968765727E-4</v>
      </c>
      <c r="AH903" s="13">
        <f t="shared" si="1253"/>
        <v>1.3694406221278234E-3</v>
      </c>
      <c r="AI903" s="13">
        <f t="shared" si="1254"/>
        <v>1.1818797487604656E-3</v>
      </c>
      <c r="AJ903" s="13">
        <f t="shared" si="1255"/>
        <v>5.1000376283555295E-4</v>
      </c>
      <c r="AK903" s="13">
        <f t="shared" si="1256"/>
        <v>1.4671759874003838E-4</v>
      </c>
      <c r="AL903" s="13">
        <f t="shared" si="1257"/>
        <v>6.7352013107176917E-7</v>
      </c>
      <c r="AM903" s="13">
        <f t="shared" si="1258"/>
        <v>9.0884709379699779E-4</v>
      </c>
      <c r="AN903" s="13">
        <f t="shared" si="1259"/>
        <v>5.6014314267962086E-4</v>
      </c>
      <c r="AO903" s="13">
        <f t="shared" si="1260"/>
        <v>1.7261448181573005E-4</v>
      </c>
      <c r="AP903" s="13">
        <f t="shared" si="1261"/>
        <v>3.5462077532510272E-5</v>
      </c>
      <c r="AQ903" s="13">
        <f t="shared" si="1262"/>
        <v>5.4640213107853945E-6</v>
      </c>
      <c r="AR903" s="13">
        <f t="shared" si="1263"/>
        <v>1.6880348279204633E-4</v>
      </c>
      <c r="AS903" s="13">
        <f t="shared" si="1264"/>
        <v>1.4568387603557846E-4</v>
      </c>
      <c r="AT903" s="13">
        <f t="shared" si="1265"/>
        <v>6.2865384604937242E-5</v>
      </c>
      <c r="AU903" s="13">
        <f t="shared" si="1266"/>
        <v>1.8085078866524765E-5</v>
      </c>
      <c r="AV903" s="13">
        <f t="shared" si="1267"/>
        <v>3.9020290696996733E-6</v>
      </c>
      <c r="AW903" s="13">
        <f t="shared" si="1268"/>
        <v>9.9514500155369454E-9</v>
      </c>
      <c r="AX903" s="13">
        <f t="shared" si="1269"/>
        <v>1.3072831314261661E-4</v>
      </c>
      <c r="AY903" s="13">
        <f t="shared" si="1270"/>
        <v>8.0570833818682919E-5</v>
      </c>
      <c r="AZ903" s="13">
        <f t="shared" si="1271"/>
        <v>2.4828819045327292E-5</v>
      </c>
      <c r="BA903" s="13">
        <f t="shared" si="1272"/>
        <v>5.1008553671991342E-6</v>
      </c>
      <c r="BB903" s="13">
        <f t="shared" si="1273"/>
        <v>7.8594330532549595E-7</v>
      </c>
      <c r="BC903" s="13">
        <f t="shared" si="1274"/>
        <v>9.6878948289043058E-8</v>
      </c>
      <c r="BD903" s="13">
        <f t="shared" si="1275"/>
        <v>1.7339571198086474E-5</v>
      </c>
      <c r="BE903" s="13">
        <f t="shared" si="1276"/>
        <v>1.4964714584971473E-5</v>
      </c>
      <c r="BF903" s="13">
        <f t="shared" si="1277"/>
        <v>6.4575611487546859E-6</v>
      </c>
      <c r="BG903" s="13">
        <f t="shared" si="1278"/>
        <v>1.8577075984589269E-6</v>
      </c>
      <c r="BH903" s="13">
        <f t="shared" si="1279"/>
        <v>4.0081821625927128E-7</v>
      </c>
      <c r="BI903" s="13">
        <f t="shared" si="1280"/>
        <v>6.9184296869340097E-8</v>
      </c>
      <c r="BJ903" s="14">
        <f t="shared" si="1281"/>
        <v>0.38941939679991844</v>
      </c>
      <c r="BK903" s="14">
        <f t="shared" si="1282"/>
        <v>0.3661200582985859</v>
      </c>
      <c r="BL903" s="14">
        <f t="shared" si="1283"/>
        <v>0.2356159635298507</v>
      </c>
      <c r="BM903" s="14">
        <f t="shared" si="1284"/>
        <v>0.18595313946099157</v>
      </c>
      <c r="BN903" s="14">
        <f t="shared" si="1285"/>
        <v>0.81400953309314861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1.5278</v>
      </c>
      <c r="F904" s="10">
        <f>VLOOKUP(B904,home!$B$2:$E$405,3,FALSE)</f>
        <v>0.50349999999999995</v>
      </c>
      <c r="G904" s="10">
        <f>VLOOKUP(C904,away!$B$2:$E$405,4,FALSE)</f>
        <v>0.88829999999999998</v>
      </c>
      <c r="H904" s="10">
        <f>VLOOKUP(A904,away!$A$2:$E$405,3,FALSE)</f>
        <v>1.0787</v>
      </c>
      <c r="I904" s="10">
        <f>VLOOKUP(C904,away!$B$2:$E$405,3,FALSE)</f>
        <v>1.1256999999999999</v>
      </c>
      <c r="J904" s="10">
        <f>VLOOKUP(B904,home!$B$2:$E$405,4,FALSE)</f>
        <v>1.3549</v>
      </c>
      <c r="K904" s="12">
        <f t="shared" si="1230"/>
        <v>0.68332237658999995</v>
      </c>
      <c r="L904" s="12">
        <f t="shared" si="1231"/>
        <v>1.6452450301909998</v>
      </c>
      <c r="M904" s="13">
        <f t="shared" si="1232"/>
        <v>9.7435232205911035E-2</v>
      </c>
      <c r="N904" s="13">
        <f t="shared" si="1233"/>
        <v>6.657967443454163E-2</v>
      </c>
      <c r="O904" s="13">
        <f t="shared" si="1234"/>
        <v>0.16030483155228115</v>
      </c>
      <c r="P904" s="13">
        <f t="shared" si="1235"/>
        <v>0.10953987847516436</v>
      </c>
      <c r="Q904" s="13">
        <f t="shared" si="1236"/>
        <v>2.2747690683599719E-2</v>
      </c>
      <c r="R904" s="13">
        <f t="shared" si="1237"/>
        <v>0.131870363713498</v>
      </c>
      <c r="S904" s="13">
        <f t="shared" si="1238"/>
        <v>3.07870795417108E-2</v>
      </c>
      <c r="T904" s="13">
        <f t="shared" si="1239"/>
        <v>3.7425525045514538E-2</v>
      </c>
      <c r="U904" s="13">
        <f t="shared" si="1240"/>
        <v>9.0109970334495137E-2</v>
      </c>
      <c r="V904" s="13">
        <f t="shared" si="1241"/>
        <v>3.8457603240105416E-3</v>
      </c>
      <c r="W904" s="13">
        <f t="shared" si="1242"/>
        <v>5.181335353283854E-3</v>
      </c>
      <c r="X904" s="13">
        <f t="shared" si="1243"/>
        <v>8.5245662397431879E-3</v>
      </c>
      <c r="Y904" s="13">
        <f t="shared" si="1244"/>
        <v>7.0125001202357307E-3</v>
      </c>
      <c r="Z904" s="13">
        <f t="shared" si="1245"/>
        <v>7.2319686843037384E-2</v>
      </c>
      <c r="AA904" s="13">
        <f t="shared" si="1246"/>
        <v>4.9417660287828853E-2</v>
      </c>
      <c r="AB904" s="13">
        <f t="shared" si="1247"/>
        <v>1.6884096536698232E-2</v>
      </c>
      <c r="AC904" s="13">
        <f t="shared" si="1248"/>
        <v>2.702206051390509E-4</v>
      </c>
      <c r="AD904" s="13">
        <f t="shared" si="1249"/>
        <v>8.8513059687892728E-4</v>
      </c>
      <c r="AE904" s="13">
        <f t="shared" si="1250"/>
        <v>1.4562567155850482E-3</v>
      </c>
      <c r="AF904" s="13">
        <f t="shared" si="1251"/>
        <v>1.1979495619992846E-3</v>
      </c>
      <c r="AG904" s="13">
        <f t="shared" si="1252"/>
        <v>6.5697352109960274E-4</v>
      </c>
      <c r="AH904" s="13">
        <f t="shared" si="1253"/>
        <v>2.9745901340869178E-2</v>
      </c>
      <c r="AI904" s="13">
        <f t="shared" si="1254"/>
        <v>2.0326039998054393E-2</v>
      </c>
      <c r="AJ904" s="13">
        <f t="shared" si="1255"/>
        <v>6.9446189790669617E-3</v>
      </c>
      <c r="AK904" s="13">
        <f t="shared" si="1256"/>
        <v>1.5818045150960186E-3</v>
      </c>
      <c r="AL904" s="13">
        <f t="shared" si="1257"/>
        <v>1.2151634097145941E-5</v>
      </c>
      <c r="AM904" s="13">
        <f t="shared" si="1258"/>
        <v>1.209659086103668E-4</v>
      </c>
      <c r="AN904" s="13">
        <f t="shared" si="1259"/>
        <v>1.9901855996374461E-4</v>
      </c>
      <c r="AO904" s="13">
        <f t="shared" si="1260"/>
        <v>1.637171483480602E-4</v>
      </c>
      <c r="AP904" s="13">
        <f t="shared" si="1261"/>
        <v>8.9784941558896232E-5</v>
      </c>
      <c r="AQ904" s="13">
        <f t="shared" si="1262"/>
        <v>3.6929557221440855E-5</v>
      </c>
      <c r="AR904" s="13">
        <f t="shared" si="1263"/>
        <v>9.7878592699233609E-3</v>
      </c>
      <c r="AS904" s="13">
        <f t="shared" si="1264"/>
        <v>6.6882632580524924E-3</v>
      </c>
      <c r="AT904" s="13">
        <f t="shared" si="1265"/>
        <v>2.2851199723760022E-3</v>
      </c>
      <c r="AU904" s="13">
        <f t="shared" si="1266"/>
        <v>5.2049120343908165E-4</v>
      </c>
      <c r="AV904" s="13">
        <f t="shared" si="1267"/>
        <v>8.8915821532045596E-5</v>
      </c>
      <c r="AW904" s="13">
        <f t="shared" si="1268"/>
        <v>3.7947958184360963E-7</v>
      </c>
      <c r="AX904" s="13">
        <f t="shared" si="1269"/>
        <v>1.3776452026334091E-5</v>
      </c>
      <c r="AY904" s="13">
        <f t="shared" si="1270"/>
        <v>2.2665639229990887E-5</v>
      </c>
      <c r="AZ904" s="13">
        <f t="shared" si="1271"/>
        <v>1.8645265149622339E-5</v>
      </c>
      <c r="BA904" s="13">
        <f t="shared" si="1272"/>
        <v>1.0225343274669867E-5</v>
      </c>
      <c r="BB904" s="13">
        <f t="shared" si="1273"/>
        <v>4.2057988011618915E-6</v>
      </c>
      <c r="BC904" s="13">
        <f t="shared" si="1274"/>
        <v>1.3839139151189732E-6</v>
      </c>
      <c r="BD904" s="13">
        <f t="shared" si="1275"/>
        <v>2.6839044700083842E-3</v>
      </c>
      <c r="BE904" s="13">
        <f t="shared" si="1276"/>
        <v>1.833971980986653E-3</v>
      </c>
      <c r="BF904" s="13">
        <f t="shared" si="1277"/>
        <v>6.2659704632363493E-4</v>
      </c>
      <c r="BG904" s="13">
        <f t="shared" si="1278"/>
        <v>1.4272259428604685E-4</v>
      </c>
      <c r="BH904" s="13">
        <f t="shared" si="1279"/>
        <v>2.4381385580157964E-5</v>
      </c>
      <c r="BI904" s="13">
        <f t="shared" si="1280"/>
        <v>3.3320692678381402E-6</v>
      </c>
      <c r="BJ904" s="14">
        <f t="shared" si="1281"/>
        <v>0.15234892080058093</v>
      </c>
      <c r="BK904" s="14">
        <f t="shared" si="1282"/>
        <v>0.2419129884252629</v>
      </c>
      <c r="BL904" s="14">
        <f t="shared" si="1283"/>
        <v>0.53187084632966375</v>
      </c>
      <c r="BM904" s="14">
        <f t="shared" si="1284"/>
        <v>0.40995248517390087</v>
      </c>
      <c r="BN904" s="14">
        <f t="shared" si="1285"/>
        <v>0.58847767106499593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1.6362000000000001</v>
      </c>
      <c r="F905" s="10">
        <f>VLOOKUP(B905,home!$B$2:$E$405,3,FALSE)</f>
        <v>1.2222999999999999</v>
      </c>
      <c r="G905" s="10">
        <f>VLOOKUP(C905,away!$B$2:$E$405,4,FALSE)</f>
        <v>1.1863999999999999</v>
      </c>
      <c r="H905" s="10">
        <f>VLOOKUP(A905,away!$A$2:$E$405,3,FALSE)</f>
        <v>1.1547000000000001</v>
      </c>
      <c r="I905" s="10">
        <f>VLOOKUP(C905,away!$B$2:$E$405,3,FALSE)</f>
        <v>1.2736000000000001</v>
      </c>
      <c r="J905" s="10">
        <f>VLOOKUP(B905,home!$B$2:$E$405,4,FALSE)</f>
        <v>1.1717</v>
      </c>
      <c r="K905" s="12">
        <f t="shared" si="1230"/>
        <v>2.3727137012639998</v>
      </c>
      <c r="L905" s="12">
        <f t="shared" si="1231"/>
        <v>1.7231323904640004</v>
      </c>
      <c r="M905" s="13">
        <f t="shared" si="1232"/>
        <v>1.6641659953758638E-2</v>
      </c>
      <c r="N905" s="13">
        <f t="shared" si="1233"/>
        <v>3.9485894584059551E-2</v>
      </c>
      <c r="O905" s="13">
        <f t="shared" si="1234"/>
        <v>2.8675783297409146E-2</v>
      </c>
      <c r="P905" s="13">
        <f t="shared" si="1235"/>
        <v>6.8039423924240047E-2</v>
      </c>
      <c r="Q905" s="13">
        <f t="shared" si="1236"/>
        <v>4.6844361543132033E-2</v>
      </c>
      <c r="R905" s="13">
        <f t="shared" si="1237"/>
        <v>2.4706085510846146E-2</v>
      </c>
      <c r="S905" s="13">
        <f t="shared" si="1238"/>
        <v>6.9544793319984824E-2</v>
      </c>
      <c r="T905" s="13">
        <f t="shared" si="1239"/>
        <v>8.0719036685576978E-2</v>
      </c>
      <c r="U905" s="13">
        <f t="shared" si="1240"/>
        <v>5.8620467596184639E-2</v>
      </c>
      <c r="V905" s="13">
        <f t="shared" si="1241"/>
        <v>3.1592652866828656E-2</v>
      </c>
      <c r="W905" s="13">
        <f t="shared" si="1242"/>
        <v>3.7049419486784592E-2</v>
      </c>
      <c r="X905" s="13">
        <f t="shared" si="1243"/>
        <v>6.3841054765566646E-2</v>
      </c>
      <c r="Y905" s="13">
        <f t="shared" si="1244"/>
        <v>5.5003294653967028E-2</v>
      </c>
      <c r="Z905" s="13">
        <f t="shared" si="1245"/>
        <v>1.4190618728437441E-2</v>
      </c>
      <c r="AA905" s="13">
        <f t="shared" si="1246"/>
        <v>3.3670275486377042E-2</v>
      </c>
      <c r="AB905" s="13">
        <f t="shared" si="1247"/>
        <v>3.9944961985930096E-2</v>
      </c>
      <c r="AC905" s="13">
        <f t="shared" si="1248"/>
        <v>8.0729097460467795E-3</v>
      </c>
      <c r="AD905" s="13">
        <f t="shared" si="1249"/>
        <v>2.1976916310042803E-2</v>
      </c>
      <c r="AE905" s="13">
        <f t="shared" si="1250"/>
        <v>3.7869136336351326E-2</v>
      </c>
      <c r="AF905" s="13">
        <f t="shared" si="1251"/>
        <v>3.262676771003211E-2</v>
      </c>
      <c r="AG905" s="13">
        <f t="shared" si="1252"/>
        <v>1.874008007910043E-2</v>
      </c>
      <c r="AH905" s="13">
        <f t="shared" si="1253"/>
        <v>6.1130786929239041E-3</v>
      </c>
      <c r="AI905" s="13">
        <f t="shared" si="1254"/>
        <v>1.4504585571605574E-2</v>
      </c>
      <c r="AJ905" s="13">
        <f t="shared" si="1255"/>
        <v>1.7207614458452335E-2</v>
      </c>
      <c r="AK905" s="13">
        <f t="shared" si="1256"/>
        <v>1.3609580863879454E-2</v>
      </c>
      <c r="AL905" s="13">
        <f t="shared" si="1257"/>
        <v>1.320243605601009E-3</v>
      </c>
      <c r="AM905" s="13">
        <f t="shared" si="1258"/>
        <v>1.0428986088074169E-2</v>
      </c>
      <c r="AN905" s="13">
        <f t="shared" si="1259"/>
        <v>1.7970523728059046E-2</v>
      </c>
      <c r="AO905" s="13">
        <f t="shared" si="1260"/>
        <v>1.5482795754710215E-2</v>
      </c>
      <c r="AP905" s="13">
        <f t="shared" si="1261"/>
        <v>8.8929689532932302E-3</v>
      </c>
      <c r="AQ905" s="13">
        <f t="shared" si="1262"/>
        <v>3.8309407127025755E-3</v>
      </c>
      <c r="AR905" s="13">
        <f t="shared" si="1263"/>
        <v>2.1067287802465015E-3</v>
      </c>
      <c r="AS905" s="13">
        <f t="shared" si="1264"/>
        <v>4.9986642417380687E-3</v>
      </c>
      <c r="AT905" s="13">
        <f t="shared" si="1265"/>
        <v>5.9301995671951699E-3</v>
      </c>
      <c r="AU905" s="13">
        <f t="shared" si="1266"/>
        <v>4.6902219214379403E-3</v>
      </c>
      <c r="AV905" s="13">
        <f t="shared" si="1267"/>
        <v>2.7821384537411406E-3</v>
      </c>
      <c r="AW905" s="13">
        <f t="shared" si="1268"/>
        <v>1.499393266563094E-4</v>
      </c>
      <c r="AX905" s="13">
        <f t="shared" si="1269"/>
        <v>4.1241663635775364E-3</v>
      </c>
      <c r="AY905" s="13">
        <f t="shared" si="1270"/>
        <v>7.1064846447425828E-3</v>
      </c>
      <c r="AZ905" s="13">
        <f t="shared" si="1271"/>
        <v>6.1227069368455017E-3</v>
      </c>
      <c r="BA905" s="13">
        <f t="shared" si="1272"/>
        <v>3.5167448800657022E-3</v>
      </c>
      <c r="BB905" s="13">
        <f t="shared" si="1273"/>
        <v>1.5149542529599117E-3</v>
      </c>
      <c r="BC905" s="13">
        <f t="shared" si="1274"/>
        <v>5.2209334866928296E-4</v>
      </c>
      <c r="BD905" s="13">
        <f t="shared" si="1275"/>
        <v>6.0502876652757695E-4</v>
      </c>
      <c r="BE905" s="13">
        <f t="shared" si="1276"/>
        <v>1.4355600439988397E-3</v>
      </c>
      <c r="BF905" s="13">
        <f t="shared" si="1277"/>
        <v>1.7030864926915988E-3</v>
      </c>
      <c r="BG905" s="13">
        <f t="shared" si="1278"/>
        <v>1.3469788852156692E-3</v>
      </c>
      <c r="BH905" s="13">
        <f t="shared" si="1279"/>
        <v>7.9899881406613154E-4</v>
      </c>
      <c r="BI905" s="13">
        <f t="shared" si="1280"/>
        <v>3.7915908668567958E-4</v>
      </c>
      <c r="BJ905" s="14">
        <f t="shared" si="1281"/>
        <v>0.51366932781831309</v>
      </c>
      <c r="BK905" s="14">
        <f t="shared" si="1282"/>
        <v>0.20231816806120256</v>
      </c>
      <c r="BL905" s="14">
        <f t="shared" si="1283"/>
        <v>0.26382919851715264</v>
      </c>
      <c r="BM905" s="14">
        <f t="shared" si="1284"/>
        <v>0.76265755899357424</v>
      </c>
      <c r="BN905" s="14">
        <f t="shared" si="1285"/>
        <v>0.22439320881344554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1.3193999999999999</v>
      </c>
      <c r="F906" s="10">
        <f>VLOOKUP(B906,home!$B$2:$E$405,3,FALSE)</f>
        <v>0.62009999999999998</v>
      </c>
      <c r="G906" s="10">
        <f>VLOOKUP(C906,away!$B$2:$E$405,4,FALSE)</f>
        <v>0.67369999999999997</v>
      </c>
      <c r="H906" s="10">
        <f>VLOOKUP(A906,away!$A$2:$E$405,3,FALSE)</f>
        <v>1.0076000000000001</v>
      </c>
      <c r="I906" s="10">
        <f>VLOOKUP(C906,away!$B$2:$E$405,3,FALSE)</f>
        <v>0.77190000000000003</v>
      </c>
      <c r="J906" s="10">
        <f>VLOOKUP(B906,home!$B$2:$E$405,4,FALSE)</f>
        <v>0.63160000000000005</v>
      </c>
      <c r="K906" s="12">
        <f t="shared" si="1230"/>
        <v>0.5511943515779999</v>
      </c>
      <c r="L906" s="12">
        <f t="shared" si="1231"/>
        <v>0.49123728350400009</v>
      </c>
      <c r="M906" s="13">
        <f t="shared" si="1232"/>
        <v>0.35259625326986965</v>
      </c>
      <c r="N906" s="13">
        <f t="shared" si="1233"/>
        <v>0.19434906318991799</v>
      </c>
      <c r="O906" s="13">
        <f t="shared" si="1234"/>
        <v>0.17320842562997915</v>
      </c>
      <c r="P906" s="13">
        <f t="shared" si="1235"/>
        <v>9.547150585296256E-2</v>
      </c>
      <c r="Q906" s="13">
        <f t="shared" si="1236"/>
        <v>5.3562052932379291E-2</v>
      </c>
      <c r="R906" s="13">
        <f t="shared" si="1237"/>
        <v>4.2543218243237792E-2</v>
      </c>
      <c r="S906" s="13">
        <f t="shared" si="1238"/>
        <v>6.4626384606361565E-3</v>
      </c>
      <c r="T906" s="13">
        <f t="shared" si="1239"/>
        <v>2.6311677381399463E-2</v>
      </c>
      <c r="U906" s="13">
        <f t="shared" si="1240"/>
        <v>2.3449581593622783E-2</v>
      </c>
      <c r="V906" s="13">
        <f t="shared" si="1241"/>
        <v>1.9443006929892106E-4</v>
      </c>
      <c r="W906" s="13">
        <f t="shared" si="1242"/>
        <v>9.8410336784164366E-3</v>
      </c>
      <c r="X906" s="13">
        <f t="shared" si="1243"/>
        <v>4.8342826510566683E-3</v>
      </c>
      <c r="Y906" s="13">
        <f t="shared" si="1244"/>
        <v>1.1873899385977966E-3</v>
      </c>
      <c r="Z906" s="13">
        <f t="shared" si="1245"/>
        <v>6.9662716537753173E-3</v>
      </c>
      <c r="AA906" s="13">
        <f t="shared" si="1246"/>
        <v>3.8397695871188863E-3</v>
      </c>
      <c r="AB906" s="13">
        <f t="shared" si="1247"/>
        <v>1.0582296538904595E-3</v>
      </c>
      <c r="AC906" s="13">
        <f t="shared" si="1248"/>
        <v>3.2903305350880482E-6</v>
      </c>
      <c r="AD906" s="13">
        <f t="shared" si="1249"/>
        <v>1.3560805443080018E-3</v>
      </c>
      <c r="AE906" s="13">
        <f t="shared" si="1250"/>
        <v>6.6615732279848858E-4</v>
      </c>
      <c r="AF906" s="13">
        <f t="shared" si="1251"/>
        <v>1.6362065681891339E-4</v>
      </c>
      <c r="AG906" s="13">
        <f t="shared" si="1252"/>
        <v>2.6792188993621094E-5</v>
      </c>
      <c r="AH906" s="13">
        <f t="shared" si="1253"/>
        <v>8.5552309083787614E-4</v>
      </c>
      <c r="AI906" s="13">
        <f t="shared" si="1254"/>
        <v>4.7155949531438936E-4</v>
      </c>
      <c r="AJ906" s="13">
        <f t="shared" si="1255"/>
        <v>1.2996046512513186E-4</v>
      </c>
      <c r="AK906" s="13">
        <f t="shared" si="1256"/>
        <v>2.387782476847411E-5</v>
      </c>
      <c r="AL906" s="13">
        <f t="shared" si="1257"/>
        <v>3.5636545541896012E-8</v>
      </c>
      <c r="AM906" s="13">
        <f t="shared" si="1258"/>
        <v>1.4949278726147808E-4</v>
      </c>
      <c r="AN906" s="13">
        <f t="shared" si="1259"/>
        <v>7.3436430717769874E-5</v>
      </c>
      <c r="AO906" s="13">
        <f t="shared" si="1260"/>
        <v>1.8037356368013489E-5</v>
      </c>
      <c r="AP906" s="13">
        <f t="shared" si="1261"/>
        <v>2.9535406479388415E-6</v>
      </c>
      <c r="AQ906" s="13">
        <f t="shared" si="1262"/>
        <v>3.6272232115303012E-7</v>
      </c>
      <c r="AR906" s="13">
        <f t="shared" si="1263"/>
        <v>8.4052967823628857E-5</v>
      </c>
      <c r="AS906" s="13">
        <f t="shared" si="1264"/>
        <v>4.6329521097751588E-5</v>
      </c>
      <c r="AT906" s="13">
        <f t="shared" si="1265"/>
        <v>1.2768285170197227E-5</v>
      </c>
      <c r="AU906" s="13">
        <f t="shared" si="1266"/>
        <v>2.345935555049951E-6</v>
      </c>
      <c r="AV906" s="13">
        <f t="shared" si="1267"/>
        <v>3.2326660677738326E-7</v>
      </c>
      <c r="AW906" s="13">
        <f t="shared" si="1268"/>
        <v>2.6803356173675507E-10</v>
      </c>
      <c r="AX906" s="13">
        <f t="shared" si="1269"/>
        <v>1.3733263323363047E-5</v>
      </c>
      <c r="AY906" s="13">
        <f t="shared" si="1270"/>
        <v>6.746290968613979E-6</v>
      </c>
      <c r="AZ906" s="13">
        <f t="shared" si="1271"/>
        <v>1.6570148245747501E-6</v>
      </c>
      <c r="BA906" s="13">
        <f t="shared" si="1272"/>
        <v>2.7132915371665253E-7</v>
      </c>
      <c r="BB906" s="13">
        <f t="shared" si="1273"/>
        <v>3.3321749101801907E-8</v>
      </c>
      <c r="BC906" s="13">
        <f t="shared" si="1274"/>
        <v>3.2737771020742056E-9</v>
      </c>
      <c r="BD906" s="13">
        <f t="shared" si="1275"/>
        <v>6.8816585973547604E-6</v>
      </c>
      <c r="BE906" s="13">
        <f t="shared" si="1276"/>
        <v>3.7931313483501248E-6</v>
      </c>
      <c r="BF906" s="13">
        <f t="shared" si="1277"/>
        <v>1.0453762870020158E-6</v>
      </c>
      <c r="BG906" s="13">
        <f t="shared" si="1278"/>
        <v>1.9206850155636442E-7</v>
      </c>
      <c r="BH906" s="13">
        <f t="shared" si="1279"/>
        <v>2.6466768293479589E-8</v>
      </c>
      <c r="BI906" s="13">
        <f t="shared" si="1280"/>
        <v>2.9176666375779302E-9</v>
      </c>
      <c r="BJ906" s="14">
        <f t="shared" si="1281"/>
        <v>0.29256487781579948</v>
      </c>
      <c r="BK906" s="14">
        <f t="shared" si="1282"/>
        <v>0.45473489991081656</v>
      </c>
      <c r="BL906" s="14">
        <f t="shared" si="1283"/>
        <v>0.24573790717931757</v>
      </c>
      <c r="BM906" s="14">
        <f t="shared" si="1284"/>
        <v>8.8266691418427384E-2</v>
      </c>
      <c r="BN906" s="14">
        <f t="shared" si="1285"/>
        <v>0.91173051911834646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1.2378</v>
      </c>
      <c r="F907" s="10">
        <f>VLOOKUP(B907,home!$B$2:$E$405,3,FALSE)</f>
        <v>0.52270000000000005</v>
      </c>
      <c r="G907" s="10">
        <f>VLOOKUP(C907,away!$B$2:$E$405,4,FALSE)</f>
        <v>0.85540000000000005</v>
      </c>
      <c r="H907" s="10">
        <f>VLOOKUP(A907,away!$A$2:$E$405,3,FALSE)</f>
        <v>0.96950000000000003</v>
      </c>
      <c r="I907" s="10">
        <f>VLOOKUP(C907,away!$B$2:$E$405,3,FALSE)</f>
        <v>0.91010000000000002</v>
      </c>
      <c r="J907" s="10">
        <f>VLOOKUP(B907,home!$B$2:$E$405,4,FALSE)</f>
        <v>0.66739999999999999</v>
      </c>
      <c r="K907" s="12">
        <f t="shared" si="1230"/>
        <v>0.55344214052400009</v>
      </c>
      <c r="L907" s="12">
        <f t="shared" si="1231"/>
        <v>0.58887501743000004</v>
      </c>
      <c r="M907" s="13">
        <f t="shared" si="1232"/>
        <v>0.3190788085527847</v>
      </c>
      <c r="N907" s="13">
        <f t="shared" si="1233"/>
        <v>0.17659165880130079</v>
      </c>
      <c r="O907" s="13">
        <f t="shared" si="1234"/>
        <v>0.18789753894806471</v>
      </c>
      <c r="P907" s="13">
        <f t="shared" si="1235"/>
        <v>0.10399041615460859</v>
      </c>
      <c r="Q907" s="13">
        <f t="shared" si="1236"/>
        <v>4.8866632822837888E-2</v>
      </c>
      <c r="R907" s="13">
        <f t="shared" si="1237"/>
        <v>5.5324083261547856E-2</v>
      </c>
      <c r="S907" s="13">
        <f t="shared" si="1238"/>
        <v>8.4728336402664431E-3</v>
      </c>
      <c r="T907" s="13">
        <f t="shared" si="1239"/>
        <v>2.8776339255294069E-2</v>
      </c>
      <c r="U907" s="13">
        <f t="shared" si="1240"/>
        <v>3.0618679062799047E-2</v>
      </c>
      <c r="V907" s="13">
        <f t="shared" si="1241"/>
        <v>3.06818487276742E-4</v>
      </c>
      <c r="W907" s="13">
        <f t="shared" si="1242"/>
        <v>9.0149512898905874E-3</v>
      </c>
      <c r="X907" s="13">
        <f t="shared" si="1243"/>
        <v>5.3086795979649199E-3</v>
      </c>
      <c r="Y907" s="13">
        <f t="shared" si="1244"/>
        <v>1.5630743953909388E-3</v>
      </c>
      <c r="Z907" s="13">
        <f t="shared" si="1245"/>
        <v>1.085965683164759E-2</v>
      </c>
      <c r="AA907" s="13">
        <f t="shared" si="1246"/>
        <v>6.0101917222631224E-3</v>
      </c>
      <c r="AB907" s="13">
        <f t="shared" si="1247"/>
        <v>1.6631466858644643E-3</v>
      </c>
      <c r="AC907" s="13">
        <f t="shared" si="1248"/>
        <v>6.249667268830409E-6</v>
      </c>
      <c r="AD907" s="13">
        <f t="shared" si="1249"/>
        <v>1.2473134846491605E-3</v>
      </c>
      <c r="AE907" s="13">
        <f t="shared" si="1250"/>
        <v>7.3451175001344835E-4</v>
      </c>
      <c r="AF907" s="13">
        <f t="shared" si="1251"/>
        <v>2.1626780979585461E-4</v>
      </c>
      <c r="AG907" s="13">
        <f t="shared" si="1252"/>
        <v>4.2451570087693941E-5</v>
      </c>
      <c r="AH907" s="13">
        <f t="shared" si="1253"/>
        <v>1.5987451515050732E-3</v>
      </c>
      <c r="AI907" s="13">
        <f t="shared" si="1254"/>
        <v>8.8481293880133443E-4</v>
      </c>
      <c r="AJ907" s="13">
        <f t="shared" si="1255"/>
        <v>2.448463834067708E-4</v>
      </c>
      <c r="AK907" s="13">
        <f t="shared" si="1256"/>
        <v>4.5169435510734417E-5</v>
      </c>
      <c r="AL907" s="13">
        <f t="shared" si="1257"/>
        <v>8.1472724943561771E-8</v>
      </c>
      <c r="AM907" s="13">
        <f t="shared" si="1258"/>
        <v>1.3806316896973627E-4</v>
      </c>
      <c r="AN907" s="13">
        <f t="shared" si="1259"/>
        <v>8.1301951033494469E-5</v>
      </c>
      <c r="AO907" s="13">
        <f t="shared" si="1260"/>
        <v>2.3938343915971029E-5</v>
      </c>
      <c r="AP907" s="13">
        <f t="shared" si="1261"/>
        <v>4.6988975635875924E-6</v>
      </c>
      <c r="AQ907" s="13">
        <f t="shared" si="1262"/>
        <v>6.9176584616485694E-7</v>
      </c>
      <c r="AR907" s="13">
        <f t="shared" si="1263"/>
        <v>1.8829221579173559E-4</v>
      </c>
      <c r="AS907" s="13">
        <f t="shared" si="1264"/>
        <v>1.0420884695178507E-4</v>
      </c>
      <c r="AT907" s="13">
        <f t="shared" si="1265"/>
        <v>2.8836783659266924E-5</v>
      </c>
      <c r="AU907" s="13">
        <f t="shared" si="1266"/>
        <v>5.3198304247373978E-6</v>
      </c>
      <c r="AV907" s="13">
        <f t="shared" si="1267"/>
        <v>7.3605458437284149E-7</v>
      </c>
      <c r="AW907" s="13">
        <f t="shared" si="1268"/>
        <v>7.375731450308399E-10</v>
      </c>
      <c r="AX907" s="13">
        <f t="shared" si="1269"/>
        <v>1.2734995960356247E-5</v>
      </c>
      <c r="AY907" s="13">
        <f t="shared" si="1270"/>
        <v>7.4993209681257642E-6</v>
      </c>
      <c r="AZ907" s="13">
        <f t="shared" si="1271"/>
        <v>2.2080813829091121E-6</v>
      </c>
      <c r="BA907" s="13">
        <f t="shared" si="1272"/>
        <v>4.3342798761582068E-7</v>
      </c>
      <c r="BB907" s="13">
        <f t="shared" si="1273"/>
        <v>6.3808728440479055E-8</v>
      </c>
      <c r="BC907" s="13">
        <f t="shared" si="1274"/>
        <v>7.5150732145146474E-9</v>
      </c>
      <c r="BD907" s="13">
        <f t="shared" si="1275"/>
        <v>1.8480096976048603E-5</v>
      </c>
      <c r="BE907" s="13">
        <f t="shared" si="1276"/>
        <v>1.0227664427515438E-5</v>
      </c>
      <c r="BF907" s="13">
        <f t="shared" si="1277"/>
        <v>2.8302102466626577E-6</v>
      </c>
      <c r="BG907" s="13">
        <f t="shared" si="1278"/>
        <v>5.2211920568197984E-7</v>
      </c>
      <c r="BH907" s="13">
        <f t="shared" si="1279"/>
        <v>7.2240692700331406E-8</v>
      </c>
      <c r="BI907" s="13">
        <f t="shared" si="1280"/>
        <v>7.9962087202015882E-9</v>
      </c>
      <c r="BJ907" s="14">
        <f t="shared" si="1281"/>
        <v>0.27263352205465502</v>
      </c>
      <c r="BK907" s="14">
        <f t="shared" si="1282"/>
        <v>0.43186270729589837</v>
      </c>
      <c r="BL907" s="14">
        <f t="shared" si="1283"/>
        <v>0.28464674764893244</v>
      </c>
      <c r="BM907" s="14">
        <f t="shared" si="1284"/>
        <v>0.10824599670659377</v>
      </c>
      <c r="BN907" s="14">
        <f t="shared" si="1285"/>
        <v>0.89174913854114446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1.3193999999999999</v>
      </c>
      <c r="F909" s="10">
        <f>VLOOKUP(B909,home!$B$2:$E$405,3,FALSE)</f>
        <v>1.2632000000000001</v>
      </c>
      <c r="G909" s="10">
        <f>VLOOKUP(C909,away!$B$2:$E$405,4,FALSE)</f>
        <v>1.1713</v>
      </c>
      <c r="H909" s="10">
        <f>VLOOKUP(A909,away!$A$2:$E$405,3,FALSE)</f>
        <v>1.0076000000000001</v>
      </c>
      <c r="I909" s="10">
        <f>VLOOKUP(C909,away!$B$2:$E$405,3,FALSE)</f>
        <v>1.2630999999999999</v>
      </c>
      <c r="J909" s="10">
        <f>VLOOKUP(B909,home!$B$2:$E$405,4,FALSE)</f>
        <v>0.44109999999999999</v>
      </c>
      <c r="K909" s="12">
        <f t="shared" ref="K909:K931" si="1286">E909*F909*G909</f>
        <v>1.9521659795039998</v>
      </c>
      <c r="L909" s="12">
        <f t="shared" ref="L909:L931" si="1287">H909*I909*J909</f>
        <v>0.56138777591599998</v>
      </c>
      <c r="M909" s="13">
        <f t="shared" ref="M909:M931" si="1288">_xlfn.POISSON.DIST(0,K909,FALSE) * _xlfn.POISSON.DIST(0,L909,FALSE)</f>
        <v>8.0979944363367848E-2</v>
      </c>
      <c r="N909" s="13">
        <f t="shared" ref="N909:N931" si="1289">_xlfn.POISSON.DIST(1,K909,FALSE) * _xlfn.POISSON.DIST(0,L909,FALSE)</f>
        <v>0.15808629240829336</v>
      </c>
      <c r="O909" s="13">
        <f t="shared" ref="O909:O931" si="1290">_xlfn.POISSON.DIST(0,K909,FALSE) * _xlfn.POISSON.DIST(1,L909,FALSE)</f>
        <v>4.5461150859952497E-2</v>
      </c>
      <c r="P909" s="13">
        <f t="shared" ref="P909:P931" si="1291">_xlfn.POISSON.DIST(1,K909,FALSE) * _xlfn.POISSON.DIST(1,L909,FALSE)</f>
        <v>8.8747712097898251E-2</v>
      </c>
      <c r="Q909" s="13">
        <f t="shared" ref="Q909:Q931" si="1292">_xlfn.POISSON.DIST(2,K909,FALSE) * _xlfn.POISSON.DIST(0,L909,FALSE)</f>
        <v>0.15430534093269593</v>
      </c>
      <c r="R909" s="13">
        <f t="shared" ref="R909:R931" si="1293">_xlfn.POISSON.DIST(0,K909,FALSE) * _xlfn.POISSON.DIST(2,L909,FALSE)</f>
        <v>1.2760667185925239E-2</v>
      </c>
      <c r="S909" s="13">
        <f t="shared" ref="S909:S931" si="1294">_xlfn.POISSON.DIST(2,K909,FALSE) * _xlfn.POISSON.DIST(2,L909,FALSE)</f>
        <v>2.4315145140351265E-2</v>
      </c>
      <c r="T909" s="13">
        <f t="shared" ref="T909:T931" si="1295">_xlfn.POISSON.DIST(2,K909,FALSE) * _xlfn.POISSON.DIST(1,L909,FALSE)</f>
        <v>8.6625132158166293E-2</v>
      </c>
      <c r="U909" s="13">
        <f t="shared" ref="U909:U931" si="1296">_xlfn.POISSON.DIST(1,K909,FALSE) * _xlfn.POISSON.DIST(2,L909,FALSE)</f>
        <v>2.4910940356136287E-2</v>
      </c>
      <c r="V909" s="13">
        <f t="shared" ref="V909:V931" si="1297">_xlfn.POISSON.DIST(3,K909,FALSE) * _xlfn.POISSON.DIST(3,L909,FALSE)</f>
        <v>2.9608339275979754E-3</v>
      </c>
      <c r="W909" s="13">
        <f t="shared" ref="W909:W931" si="1298">_xlfn.POISSON.DIST(3,K909,FALSE) * _xlfn.POISSON.DIST(0,L909,FALSE)</f>
        <v>0.10040987900819164</v>
      </c>
      <c r="X909" s="13">
        <f t="shared" ref="X909:X931" si="1299">_xlfn.POISSON.DIST(3,K909,FALSE) * _xlfn.POISSON.DIST(1,L909,FALSE)</f>
        <v>5.6368878656403359E-2</v>
      </c>
      <c r="Y909" s="13">
        <f t="shared" ref="Y909:Y931" si="1300">_xlfn.POISSON.DIST(3,K909,FALSE) * _xlfn.POISSON.DIST(2,L909,FALSE)</f>
        <v>1.5822399709898578E-2</v>
      </c>
      <c r="Z909" s="13">
        <f t="shared" ref="Z909:Z931" si="1301">_xlfn.POISSON.DIST(0,K909,FALSE) * _xlfn.POISSON.DIST(3,L909,FALSE)</f>
        <v>2.3878941902369505E-3</v>
      </c>
      <c r="AA909" s="13">
        <f t="shared" ref="AA909:AA931" si="1302">_xlfn.POISSON.DIST(1,K909,FALSE) * _xlfn.POISSON.DIST(3,L909,FALSE)</f>
        <v>4.6615658008358259E-3</v>
      </c>
      <c r="AB909" s="13">
        <f t="shared" ref="AB909:AB931" si="1303">_xlfn.POISSON.DIST(2,K909,FALSE) * _xlfn.POISSON.DIST(3,L909,FALSE)</f>
        <v>4.5500750838055109E-3</v>
      </c>
      <c r="AC909" s="13">
        <f t="shared" ref="AC909:AC931" si="1304">_xlfn.POISSON.DIST(4,K909,FALSE) * _xlfn.POISSON.DIST(4,L909,FALSE)</f>
        <v>2.0280271170992266E-4</v>
      </c>
      <c r="AD909" s="13">
        <f t="shared" ref="AD909:AD931" si="1305">_xlfn.POISSON.DIST(4,K909,FALSE) * _xlfn.POISSON.DIST(0,L909,FALSE)</f>
        <v>4.9004187451476174E-2</v>
      </c>
      <c r="AE909" s="13">
        <f t="shared" ref="AE909:AE931" si="1306">_xlfn.POISSON.DIST(4,K909,FALSE) * _xlfn.POISSON.DIST(1,L909,FALSE)</f>
        <v>2.7510351803954964E-2</v>
      </c>
      <c r="AF909" s="13">
        <f t="shared" ref="AF909:AF931" si="1307">_xlfn.POISSON.DIST(4,K909,FALSE) * _xlfn.POISSON.DIST(2,L909,FALSE)</f>
        <v>7.721987606944496E-3</v>
      </c>
      <c r="AG909" s="13">
        <f t="shared" ref="AG909:AG931" si="1308">_xlfn.POISSON.DIST(4,K909,FALSE) * _xlfn.POISSON.DIST(3,L909,FALSE)</f>
        <v>1.4450098161044951E-3</v>
      </c>
      <c r="AH909" s="13">
        <f t="shared" ref="AH909:AH931" si="1309">_xlfn.POISSON.DIST(0,K909,FALSE) * _xlfn.POISSON.DIST(4,L909,FALSE)</f>
        <v>3.3513365214496481E-4</v>
      </c>
      <c r="AI909" s="13">
        <f t="shared" ref="AI909:AI931" si="1310">_xlfn.POISSON.DIST(1,K909,FALSE) * _xlfn.POISSON.DIST(4,L909,FALSE)</f>
        <v>6.5423651430432785E-4</v>
      </c>
      <c r="AJ909" s="13">
        <f t="shared" ref="AJ909:AJ931" si="1311">_xlfn.POISSON.DIST(2,K909,FALSE) * _xlfn.POISSON.DIST(4,L909,FALSE)</f>
        <v>6.385891328870956E-4</v>
      </c>
      <c r="AK909" s="13">
        <f t="shared" ref="AK909:AK931" si="1312">_xlfn.POISSON.DIST(3,K909,FALSE) * _xlfn.POISSON.DIST(4,L909,FALSE)</f>
        <v>4.1554399336771555E-4</v>
      </c>
      <c r="AL909" s="13">
        <f t="shared" ref="AL909:AL931" si="1313">_xlfn.POISSON.DIST(5,K909,FALSE) * _xlfn.POISSON.DIST(5,L909,FALSE)</f>
        <v>8.8902390896909517E-6</v>
      </c>
      <c r="AM909" s="13">
        <f t="shared" ref="AM909:AM931" si="1314">_xlfn.POISSON.DIST(5,K909,FALSE) * _xlfn.POISSON.DIST(0,L909,FALSE)</f>
        <v>1.9132861519201714E-2</v>
      </c>
      <c r="AN909" s="13">
        <f t="shared" ref="AN909:AN931" si="1315">_xlfn.POISSON.DIST(5,K909,FALSE) * _xlfn.POISSON.DIST(1,L909,FALSE)</f>
        <v>1.0740954575173472E-2</v>
      </c>
      <c r="AO909" s="13">
        <f t="shared" ref="AO909:AO931" si="1316">_xlfn.POISSON.DIST(5,K909,FALSE) * _xlfn.POISSON.DIST(2,L909,FALSE)</f>
        <v>3.0149203000857092E-3</v>
      </c>
      <c r="AP909" s="13">
        <f t="shared" ref="AP909:AP931" si="1317">_xlfn.POISSON.DIST(5,K909,FALSE) * _xlfn.POISSON.DIST(3,L909,FALSE)</f>
        <v>5.641798006097051E-4</v>
      </c>
      <c r="AQ909" s="13">
        <f t="shared" ref="AQ909:AQ931" si="1318">_xlfn.POISSON.DIST(5,K909,FALSE) * _xlfn.POISSON.DIST(4,L909,FALSE)</f>
        <v>7.9180910870253664E-5</v>
      </c>
      <c r="AR909" s="13">
        <f t="shared" ref="AR909:AR931" si="1319">_xlfn.POISSON.DIST(0,K909,FALSE) * _xlfn.POISSON.DIST(5,L909,FALSE)</f>
        <v>3.762798712245366E-5</v>
      </c>
      <c r="AS909" s="13">
        <f t="shared" ref="AS909:AS931" si="1320">_xlfn.POISSON.DIST(1,K909,FALSE) * _xlfn.POISSON.DIST(5,L909,FALSE)</f>
        <v>7.3456076337668631E-5</v>
      </c>
      <c r="AT909" s="13">
        <f t="shared" ref="AT909:AT931" si="1321">_xlfn.POISSON.DIST(2,K909,FALSE) * _xlfn.POISSON.DIST(5,L909,FALSE)</f>
        <v>7.1699226607122761E-5</v>
      </c>
      <c r="AU909" s="13">
        <f t="shared" ref="AU909:AU931" si="1322">_xlfn.POISSON.DIST(3,K909,FALSE) * _xlfn.POISSON.DIST(5,L909,FALSE)</f>
        <v>4.6656263646391003E-5</v>
      </c>
      <c r="AV909" s="13">
        <f t="shared" ref="AV909:AV931" si="1323">_xlfn.POISSON.DIST(4,K909,FALSE) * _xlfn.POISSON.DIST(5,L909,FALSE)</f>
        <v>2.2770192655313452E-5</v>
      </c>
      <c r="AW909" s="13">
        <f t="shared" ref="AW909:AW931" si="1324">_xlfn.POISSON.DIST(6,K909,FALSE) * _xlfn.POISSON.DIST(6,L909,FALSE)</f>
        <v>2.7063915688428451E-7</v>
      </c>
      <c r="AX909" s="13">
        <f t="shared" ref="AX909:AX931" si="1325">_xlfn.POISSON.DIST(6,K909,FALSE) * _xlfn.POISSON.DIST(0,L909,FALSE)</f>
        <v>6.2250868913911331E-3</v>
      </c>
      <c r="AY909" s="13">
        <f t="shared" ref="AY909:AY931" si="1326">_xlfn.POISSON.DIST(6,K909,FALSE) * _xlfn.POISSON.DIST(1,L909,FALSE)</f>
        <v>3.4946876848419143E-3</v>
      </c>
      <c r="AZ909" s="13">
        <f t="shared" ref="AZ909:AZ931" si="1327">_xlfn.POISSON.DIST(6,K909,FALSE) * _xlfn.POISSON.DIST(2,L909,FALSE)</f>
        <v>9.8093747345721839E-4</v>
      </c>
      <c r="BA909" s="13">
        <f t="shared" ref="BA909:BA931" si="1328">_xlfn.POISSON.DIST(6,K909,FALSE) * _xlfn.POISSON.DIST(3,L909,FALSE)</f>
        <v>1.8356210217893604E-4</v>
      </c>
      <c r="BB909" s="13">
        <f t="shared" ref="BB909:BB931" si="1329">_xlfn.POISSON.DIST(6,K909,FALSE) * _xlfn.POISSON.DIST(4,L909,FALSE)</f>
        <v>2.5762380071174608E-5</v>
      </c>
      <c r="BC909" s="13">
        <f t="shared" ref="BC909:BC931" si="1330">_xlfn.POISSON.DIST(6,K909,FALSE) * _xlfn.POISSON.DIST(5,L909,FALSE)</f>
        <v>2.8925370500918804E-6</v>
      </c>
      <c r="BD909" s="13">
        <f t="shared" ref="BD909:BD931" si="1331">_xlfn.POISSON.DIST(0,K909,FALSE) * _xlfn.POISSON.DIST(6,L909,FALSE)</f>
        <v>3.5206486671450225E-6</v>
      </c>
      <c r="BE909" s="13">
        <f t="shared" ref="BE909:BE931" si="1332">_xlfn.POISSON.DIST(1,K909,FALSE) * _xlfn.POISSON.DIST(6,L909,FALSE)</f>
        <v>6.872890553786613E-6</v>
      </c>
      <c r="BF909" s="13">
        <f t="shared" ref="BF909:BF931" si="1333">_xlfn.POISSON.DIST(2,K909,FALSE) * _xlfn.POISSON.DIST(6,L909,FALSE)</f>
        <v>6.7085115599783175E-6</v>
      </c>
      <c r="BG909" s="13">
        <f t="shared" ref="BG909:BG931" si="1334">_xlfn.POISSON.DIST(3,K909,FALSE) * _xlfn.POISSON.DIST(6,L909,FALSE)</f>
        <v>4.3653760134996587E-6</v>
      </c>
      <c r="BH909" s="13">
        <f t="shared" ref="BH909:BH931" si="1335">_xlfn.POISSON.DIST(4,K909,FALSE) * _xlfn.POISSON.DIST(6,L909,FALSE)</f>
        <v>2.1304846353242082E-6</v>
      </c>
      <c r="BI909" s="13">
        <f t="shared" ref="BI909:BI931" si="1336">_xlfn.POISSON.DIST(5,K909,FALSE) * _xlfn.POISSON.DIST(6,L909,FALSE)</f>
        <v>8.3181192498718077E-7</v>
      </c>
      <c r="BJ909" s="14">
        <f t="shared" ref="BJ909:BJ931" si="1337">SUM(N909,Q909,T909,W909,X909,Y909,AD909,AE909,AF909,AG909,AM909,AN909,AO909,AP909,AQ909,AX909,AY909,AZ909,BA909,BB909,BC909)</f>
        <v>0.70174448572706061</v>
      </c>
      <c r="BK909" s="14">
        <f t="shared" ref="BK909:BK931" si="1338">SUM(M909,P909,S909,V909,AC909,AL909,AY909)</f>
        <v>0.20071001616485684</v>
      </c>
      <c r="BL909" s="14">
        <f t="shared" ref="BL909:BL931" si="1339">SUM(O909,R909,U909,AA909,AB909,AH909,AI909,AJ909,AK909,AR909,AS909,AT909,AU909,AV909,BD909,BE909,BF909,BG909,BH909,BI909)</f>
        <v>9.4664542049083117E-2</v>
      </c>
      <c r="BM909" s="14">
        <f t="shared" ref="BM909:BM931" si="1340">SUM(S909:BI909)</f>
        <v>0.4556714132374195</v>
      </c>
      <c r="BN909" s="14">
        <f t="shared" ref="BN909:BN931" si="1341">SUM(M909:R909)</f>
        <v>0.54034110784813327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1.3193999999999999</v>
      </c>
      <c r="F910" s="10">
        <f>VLOOKUP(B910,home!$B$2:$E$405,3,FALSE)</f>
        <v>0.45479999999999998</v>
      </c>
      <c r="G910" s="10">
        <f>VLOOKUP(C910,away!$B$2:$E$405,4,FALSE)</f>
        <v>1.1369</v>
      </c>
      <c r="H910" s="10">
        <f>VLOOKUP(A910,away!$A$2:$E$405,3,FALSE)</f>
        <v>1.0076000000000001</v>
      </c>
      <c r="I910" s="10">
        <f>VLOOKUP(C910,away!$B$2:$E$405,3,FALSE)</f>
        <v>0.69469999999999998</v>
      </c>
      <c r="J910" s="10">
        <f>VLOOKUP(B910,home!$B$2:$E$405,4,FALSE)</f>
        <v>0.69469999999999998</v>
      </c>
      <c r="K910" s="12">
        <f t="shared" si="1286"/>
        <v>0.68221176112799997</v>
      </c>
      <c r="L910" s="12">
        <f t="shared" si="1287"/>
        <v>0.48627591148399996</v>
      </c>
      <c r="M910" s="13">
        <f t="shared" si="1288"/>
        <v>0.31083667279549126</v>
      </c>
      <c r="N910" s="13">
        <f t="shared" si="1289"/>
        <v>0.21205643397097998</v>
      </c>
      <c r="O910" s="13">
        <f t="shared" si="1290"/>
        <v>0.15115238638628134</v>
      </c>
      <c r="P910" s="13">
        <f t="shared" si="1291"/>
        <v>0.10311793571528492</v>
      </c>
      <c r="Q910" s="13">
        <f t="shared" si="1292"/>
        <v>7.233369663893284E-2</v>
      </c>
      <c r="R910" s="13">
        <f t="shared" si="1293"/>
        <v>3.675088223148535E-2</v>
      </c>
      <c r="S910" s="13">
        <f t="shared" si="1294"/>
        <v>8.5521670999689336E-3</v>
      </c>
      <c r="T910" s="13">
        <f t="shared" si="1295"/>
        <v>3.5174134264104207E-2</v>
      </c>
      <c r="U910" s="13">
        <f t="shared" si="1296"/>
        <v>2.5071884090149345E-2</v>
      </c>
      <c r="V910" s="13">
        <f t="shared" si="1297"/>
        <v>3.1523586873161093E-4</v>
      </c>
      <c r="W910" s="13">
        <f t="shared" si="1298"/>
        <v>1.6448966190981622E-2</v>
      </c>
      <c r="X910" s="13">
        <f t="shared" si="1299"/>
        <v>7.998736027489085E-3</v>
      </c>
      <c r="Y910" s="13">
        <f t="shared" si="1300"/>
        <v>1.944796326243582E-3</v>
      </c>
      <c r="Z910" s="13">
        <f t="shared" si="1301"/>
        <v>5.9570229183188959E-3</v>
      </c>
      <c r="AA910" s="13">
        <f t="shared" si="1302"/>
        <v>4.0639510961861915E-3</v>
      </c>
      <c r="AB910" s="13">
        <f t="shared" si="1303"/>
        <v>1.386237617233624E-3</v>
      </c>
      <c r="AC910" s="13">
        <f t="shared" si="1304"/>
        <v>6.5360836759288268E-6</v>
      </c>
      <c r="AD910" s="13">
        <f t="shared" si="1305"/>
        <v>2.8054195484711253E-3</v>
      </c>
      <c r="AE910" s="13">
        <f t="shared" si="1306"/>
        <v>1.3642079480278278E-3</v>
      </c>
      <c r="AF910" s="13">
        <f t="shared" si="1307"/>
        <v>3.3169073169047458E-4</v>
      </c>
      <c r="AG910" s="13">
        <f t="shared" si="1308"/>
        <v>5.3764404294526828E-5</v>
      </c>
      <c r="AH910" s="13">
        <f t="shared" si="1309"/>
        <v>7.2418918733414936E-4</v>
      </c>
      <c r="AI910" s="13">
        <f t="shared" si="1310"/>
        <v>4.9405038088108514E-4</v>
      </c>
      <c r="AJ910" s="13">
        <f t="shared" si="1311"/>
        <v>1.6852349021342214E-4</v>
      </c>
      <c r="AK910" s="13">
        <f t="shared" si="1312"/>
        <v>3.8322902349978656E-5</v>
      </c>
      <c r="AL910" s="13">
        <f t="shared" si="1313"/>
        <v>8.6732038438410242E-8</v>
      </c>
      <c r="AM910" s="13">
        <f t="shared" si="1314"/>
        <v>3.8277804217308107E-4</v>
      </c>
      <c r="AN910" s="13">
        <f t="shared" si="1315"/>
        <v>1.8613574135377595E-4</v>
      </c>
      <c r="AO910" s="13">
        <f t="shared" si="1316"/>
        <v>4.5256663643278727E-5</v>
      </c>
      <c r="AP910" s="13">
        <f t="shared" si="1317"/>
        <v>7.3357417879533923E-6</v>
      </c>
      <c r="AQ910" s="13">
        <f t="shared" si="1318"/>
        <v>8.9179863108707561E-7</v>
      </c>
      <c r="AR910" s="13">
        <f t="shared" si="1319"/>
        <v>7.0431151431554149E-5</v>
      </c>
      <c r="AS910" s="13">
        <f t="shared" si="1320"/>
        <v>4.8048959856393415E-5</v>
      </c>
      <c r="AT910" s="13">
        <f t="shared" si="1321"/>
        <v>1.6389782761999361E-5</v>
      </c>
      <c r="AU910" s="13">
        <f t="shared" si="1322"/>
        <v>3.7271008541896399E-6</v>
      </c>
      <c r="AV910" s="13">
        <f t="shared" si="1323"/>
        <v>6.3566800940959676E-7</v>
      </c>
      <c r="AW910" s="13">
        <f t="shared" si="1324"/>
        <v>7.9924331354841704E-10</v>
      </c>
      <c r="AX910" s="13">
        <f t="shared" si="1325"/>
        <v>4.3522613712004225E-5</v>
      </c>
      <c r="AY910" s="13">
        <f t="shared" si="1326"/>
        <v>2.1163998652970886E-5</v>
      </c>
      <c r="AZ910" s="13">
        <f t="shared" si="1327"/>
        <v>5.1457713678097821E-6</v>
      </c>
      <c r="BA910" s="13">
        <f t="shared" si="1328"/>
        <v>8.3408822072332413E-7</v>
      </c>
      <c r="BB910" s="13">
        <f t="shared" si="1329"/>
        <v>1.0139925244757551E-7</v>
      </c>
      <c r="BC910" s="13">
        <f t="shared" si="1330"/>
        <v>9.8616027815482012E-9</v>
      </c>
      <c r="BD910" s="13">
        <f t="shared" si="1331"/>
        <v>5.7081620598744391E-6</v>
      </c>
      <c r="BE910" s="13">
        <f t="shared" si="1332"/>
        <v>3.8941752916709731E-6</v>
      </c>
      <c r="BF910" s="13">
        <f t="shared" si="1333"/>
        <v>1.3283260919359987E-6</v>
      </c>
      <c r="BG910" s="13">
        <f t="shared" si="1334"/>
        <v>3.0206656084397708E-7</v>
      </c>
      <c r="BH910" s="13">
        <f t="shared" si="1335"/>
        <v>5.1518340112811938E-8</v>
      </c>
      <c r="BI910" s="13">
        <f t="shared" si="1336"/>
        <v>7.0292835077505457E-9</v>
      </c>
      <c r="BJ910" s="14">
        <f t="shared" si="1337"/>
        <v>0.35120502177161317</v>
      </c>
      <c r="BK910" s="14">
        <f t="shared" si="1338"/>
        <v>0.42284979829384411</v>
      </c>
      <c r="BL910" s="14">
        <f t="shared" si="1339"/>
        <v>0.22000095132265599</v>
      </c>
      <c r="BM910" s="14">
        <f t="shared" si="1340"/>
        <v>0.11374362336856678</v>
      </c>
      <c r="BN910" s="14">
        <f t="shared" si="1341"/>
        <v>0.8862480077384558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1.3193999999999999</v>
      </c>
      <c r="F911" s="10">
        <f>VLOOKUP(B911,home!$B$2:$E$405,3,FALSE)</f>
        <v>0.98529999999999995</v>
      </c>
      <c r="G911" s="10">
        <f>VLOOKUP(C911,away!$B$2:$E$405,4,FALSE)</f>
        <v>1.5915999999999999</v>
      </c>
      <c r="H911" s="10">
        <f>VLOOKUP(A911,away!$A$2:$E$405,3,FALSE)</f>
        <v>1.0076000000000001</v>
      </c>
      <c r="I911" s="10">
        <f>VLOOKUP(C911,away!$B$2:$E$405,3,FALSE)</f>
        <v>0.79400000000000004</v>
      </c>
      <c r="J911" s="10">
        <f>VLOOKUP(B911,home!$B$2:$E$405,4,FALSE)</f>
        <v>1.6872</v>
      </c>
      <c r="K911" s="12">
        <f t="shared" si="1286"/>
        <v>2.0690876715119995</v>
      </c>
      <c r="L911" s="12">
        <f t="shared" si="1287"/>
        <v>1.3498180396800001</v>
      </c>
      <c r="M911" s="13">
        <f t="shared" si="1288"/>
        <v>3.2748251383649188E-2</v>
      </c>
      <c r="N911" s="13">
        <f t="shared" si="1289"/>
        <v>6.77590032014843E-2</v>
      </c>
      <c r="O911" s="13">
        <f t="shared" si="1290"/>
        <v>4.4204180485625202E-2</v>
      </c>
      <c r="P911" s="13">
        <f t="shared" si="1291"/>
        <v>9.1462324872098391E-2</v>
      </c>
      <c r="Q911" s="13">
        <f t="shared" si="1292"/>
        <v>7.0099659079066651E-2</v>
      </c>
      <c r="R911" s="13">
        <f t="shared" si="1293"/>
        <v>2.9833800124383768E-2</v>
      </c>
      <c r="S911" s="13">
        <f t="shared" si="1294"/>
        <v>6.3861095765146689E-2</v>
      </c>
      <c r="T911" s="13">
        <f t="shared" si="1295"/>
        <v>9.4621784400342066E-2</v>
      </c>
      <c r="U911" s="13">
        <f t="shared" si="1296"/>
        <v>6.1728748031715602E-2</v>
      </c>
      <c r="V911" s="13">
        <f t="shared" si="1297"/>
        <v>1.9817459425826241E-2</v>
      </c>
      <c r="W911" s="13">
        <f t="shared" si="1298"/>
        <v>4.8347446792563663E-2</v>
      </c>
      <c r="X911" s="13">
        <f t="shared" si="1299"/>
        <v>6.5260255853071394E-2</v>
      </c>
      <c r="Y911" s="13">
        <f t="shared" si="1300"/>
        <v>4.4044735312304052E-2</v>
      </c>
      <c r="Z911" s="13">
        <f t="shared" si="1301"/>
        <v>1.342340053336688E-2</v>
      </c>
      <c r="AA911" s="13">
        <f t="shared" si="1302"/>
        <v>2.7774192553357006E-2</v>
      </c>
      <c r="AB911" s="13">
        <f t="shared" si="1303"/>
        <v>2.8733619699175685E-2</v>
      </c>
      <c r="AC911" s="13">
        <f t="shared" si="1304"/>
        <v>3.4592513255714136E-3</v>
      </c>
      <c r="AD911" s="13">
        <f t="shared" si="1305"/>
        <v>2.5008776526893966E-2</v>
      </c>
      <c r="AE911" s="13">
        <f t="shared" si="1306"/>
        <v>3.3757297706327211E-2</v>
      </c>
      <c r="AF911" s="13">
        <f t="shared" si="1307"/>
        <v>2.2783104707424388E-2</v>
      </c>
      <c r="AG911" s="13">
        <f t="shared" si="1308"/>
        <v>1.025101524466659E-2</v>
      </c>
      <c r="AH911" s="13">
        <f t="shared" si="1309"/>
        <v>4.5297870484471885E-3</v>
      </c>
      <c r="AI911" s="13">
        <f t="shared" si="1310"/>
        <v>9.372526536516804E-3</v>
      </c>
      <c r="AJ911" s="13">
        <f t="shared" si="1311"/>
        <v>9.6962895538129906E-3</v>
      </c>
      <c r="AK911" s="13">
        <f t="shared" si="1312"/>
        <v>6.6874910584016805E-3</v>
      </c>
      <c r="AL911" s="13">
        <f t="shared" si="1313"/>
        <v>3.8645259540375941E-4</v>
      </c>
      <c r="AM911" s="13">
        <f t="shared" si="1314"/>
        <v>1.0349070238278996E-2</v>
      </c>
      <c r="AN911" s="13">
        <f t="shared" si="1315"/>
        <v>1.3969361701544385E-2</v>
      </c>
      <c r="AO911" s="13">
        <f t="shared" si="1316"/>
        <v>9.4280482137797592E-3</v>
      </c>
      <c r="AP911" s="13">
        <f t="shared" si="1317"/>
        <v>4.2420498526442403E-3</v>
      </c>
      <c r="AQ911" s="13">
        <f t="shared" si="1318"/>
        <v>1.4314988540802705E-3</v>
      </c>
      <c r="AR911" s="13">
        <f t="shared" si="1319"/>
        <v>1.2228776547805673E-3</v>
      </c>
      <c r="AS911" s="13">
        <f t="shared" si="1320"/>
        <v>2.5302410792739784E-3</v>
      </c>
      <c r="AT911" s="13">
        <f t="shared" si="1321"/>
        <v>2.6176453115395026E-3</v>
      </c>
      <c r="AU911" s="13">
        <f t="shared" si="1322"/>
        <v>1.8053792141658571E-3</v>
      </c>
      <c r="AV911" s="13">
        <f t="shared" si="1323"/>
        <v>9.3387196860864941E-4</v>
      </c>
      <c r="AW911" s="13">
        <f t="shared" si="1324"/>
        <v>2.9981119716391605E-5</v>
      </c>
      <c r="AX911" s="13">
        <f t="shared" si="1325"/>
        <v>3.5688556069391375E-3</v>
      </c>
      <c r="AY911" s="13">
        <f t="shared" si="1326"/>
        <v>4.8173056792595636E-3</v>
      </c>
      <c r="AZ911" s="13">
        <f t="shared" si="1327"/>
        <v>3.2512430542587386E-3</v>
      </c>
      <c r="BA911" s="13">
        <f t="shared" si="1328"/>
        <v>1.4628621753409155E-3</v>
      </c>
      <c r="BB911" s="13">
        <f t="shared" si="1329"/>
        <v>4.9364943846017385E-4</v>
      </c>
      <c r="BC911" s="13">
        <f t="shared" si="1330"/>
        <v>1.3326738346228895E-4</v>
      </c>
      <c r="BD911" s="13">
        <f t="shared" si="1331"/>
        <v>2.7511038645739675E-4</v>
      </c>
      <c r="BE911" s="13">
        <f t="shared" si="1332"/>
        <v>5.6922750892390123E-4</v>
      </c>
      <c r="BF911" s="13">
        <f t="shared" si="1333"/>
        <v>5.8889081049996544E-4</v>
      </c>
      <c r="BG911" s="13">
        <f t="shared" si="1334"/>
        <v>4.0615557195739584E-4</v>
      </c>
      <c r="BH911" s="13">
        <f t="shared" si="1335"/>
        <v>2.1009287166323816E-4</v>
      </c>
      <c r="BI911" s="13">
        <f t="shared" si="1336"/>
        <v>8.6940114126191751E-5</v>
      </c>
      <c r="BJ911" s="14">
        <f t="shared" si="1337"/>
        <v>0.53508029102219257</v>
      </c>
      <c r="BK911" s="14">
        <f t="shared" si="1338"/>
        <v>0.21655214104695522</v>
      </c>
      <c r="BL911" s="14">
        <f t="shared" si="1339"/>
        <v>0.2338070675834325</v>
      </c>
      <c r="BM911" s="14">
        <f t="shared" si="1340"/>
        <v>0.65796835648009677</v>
      </c>
      <c r="BN911" s="14">
        <f t="shared" si="1341"/>
        <v>0.33610721914630748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1.3520000000000001</v>
      </c>
      <c r="F914" s="10">
        <f>VLOOKUP(B914,home!$B$2:$E$405,3,FALSE)</f>
        <v>1.0006999999999999</v>
      </c>
      <c r="G914" s="10">
        <f>VLOOKUP(C914,away!$B$2:$E$405,4,FALSE)</f>
        <v>0.98619999999999997</v>
      </c>
      <c r="H914" s="10">
        <f>VLOOKUP(A914,away!$A$2:$E$405,3,FALSE)</f>
        <v>1.1732</v>
      </c>
      <c r="I914" s="10">
        <f>VLOOKUP(C914,away!$B$2:$E$405,3,FALSE)</f>
        <v>0.94710000000000005</v>
      </c>
      <c r="J914" s="10">
        <f>VLOOKUP(B914,home!$B$2:$E$405,4,FALSE)</f>
        <v>0.60170000000000001</v>
      </c>
      <c r="K914" s="12">
        <f t="shared" si="1286"/>
        <v>1.33427573968</v>
      </c>
      <c r="L914" s="12">
        <f t="shared" si="1287"/>
        <v>0.66857156612400004</v>
      </c>
      <c r="M914" s="13">
        <f t="shared" si="1288"/>
        <v>0.13495049037061185</v>
      </c>
      <c r="N914" s="13">
        <f t="shared" si="1289"/>
        <v>0.18006116535942687</v>
      </c>
      <c r="O914" s="13">
        <f t="shared" si="1290"/>
        <v>9.0224060696281763E-2</v>
      </c>
      <c r="P914" s="13">
        <f t="shared" si="1291"/>
        <v>0.12038377532246458</v>
      </c>
      <c r="Q914" s="13">
        <f t="shared" si="1292"/>
        <v>0.12012562229879607</v>
      </c>
      <c r="R914" s="13">
        <f t="shared" si="1293"/>
        <v>3.0160620780889966E-2</v>
      </c>
      <c r="S914" s="13">
        <f t="shared" si="1294"/>
        <v>2.6847352167987389E-2</v>
      </c>
      <c r="T914" s="13">
        <f t="shared" si="1295"/>
        <v>8.03125754319262E-2</v>
      </c>
      <c r="U914" s="13">
        <f t="shared" si="1296"/>
        <v>4.0242584601629938E-2</v>
      </c>
      <c r="V914" s="13">
        <f t="shared" si="1297"/>
        <v>2.661046368863901E-3</v>
      </c>
      <c r="W914" s="13">
        <f t="shared" si="1298"/>
        <v>5.342690118241547E-2</v>
      </c>
      <c r="X914" s="13">
        <f t="shared" si="1299"/>
        <v>3.5719706996679708E-2</v>
      </c>
      <c r="Y914" s="13">
        <f t="shared" si="1300"/>
        <v>1.1940590224130274E-2</v>
      </c>
      <c r="Z914" s="13">
        <f t="shared" si="1301"/>
        <v>6.7215111569172226E-3</v>
      </c>
      <c r="AA914" s="13">
        <f t="shared" si="1302"/>
        <v>8.9683492706631E-3</v>
      </c>
      <c r="AB914" s="13">
        <f t="shared" si="1303"/>
        <v>5.9831254284113001E-3</v>
      </c>
      <c r="AC914" s="13">
        <f t="shared" si="1304"/>
        <v>1.4836311788873921E-4</v>
      </c>
      <c r="AD914" s="13">
        <f t="shared" si="1305"/>
        <v>1.7821554523494425E-2</v>
      </c>
      <c r="AE914" s="13">
        <f t="shared" si="1306"/>
        <v>1.1914984618536928E-2</v>
      </c>
      <c r="AF914" s="13">
        <f t="shared" si="1307"/>
        <v>3.9830099633793017E-3</v>
      </c>
      <c r="AG914" s="13">
        <f t="shared" si="1308"/>
        <v>8.8764240303466544E-4</v>
      </c>
      <c r="AH914" s="13">
        <f t="shared" si="1309"/>
        <v>1.1234528102250212E-3</v>
      </c>
      <c r="AI914" s="13">
        <f t="shared" si="1310"/>
        <v>1.498995829358565E-3</v>
      </c>
      <c r="AJ914" s="13">
        <f t="shared" si="1311"/>
        <v>1.0000368844973176E-3</v>
      </c>
      <c r="AK914" s="13">
        <f t="shared" si="1312"/>
        <v>4.4477498458998029E-4</v>
      </c>
      <c r="AL914" s="13">
        <f t="shared" si="1313"/>
        <v>5.293945120468502E-6</v>
      </c>
      <c r="AM914" s="13">
        <f t="shared" si="1314"/>
        <v>4.7557735688165933E-3</v>
      </c>
      <c r="AN914" s="13">
        <f t="shared" si="1315"/>
        <v>3.1795749830348355E-3</v>
      </c>
      <c r="AO914" s="13">
        <f t="shared" si="1316"/>
        <v>1.0628867130081452E-3</v>
      </c>
      <c r="AP914" s="13">
        <f t="shared" si="1317"/>
        <v>2.3687194477608209E-4</v>
      </c>
      <c r="AQ914" s="13">
        <f t="shared" si="1318"/>
        <v>3.9591461772445701E-5</v>
      </c>
      <c r="AR914" s="13">
        <f t="shared" si="1319"/>
        <v>1.5022172095971036E-4</v>
      </c>
      <c r="AS914" s="13">
        <f t="shared" si="1320"/>
        <v>2.0043719784952011E-4</v>
      </c>
      <c r="AT914" s="13">
        <f t="shared" si="1321"/>
        <v>1.3371924521002752E-4</v>
      </c>
      <c r="AU914" s="13">
        <f t="shared" si="1322"/>
        <v>5.9472781604020244E-5</v>
      </c>
      <c r="AV914" s="13">
        <f t="shared" si="1323"/>
        <v>1.9838272416382812E-5</v>
      </c>
      <c r="AW914" s="13">
        <f t="shared" si="1324"/>
        <v>1.3118084561598982E-7</v>
      </c>
      <c r="AX914" s="13">
        <f t="shared" si="1325"/>
        <v>1.0575855493805577E-3</v>
      </c>
      <c r="AY914" s="13">
        <f t="shared" si="1326"/>
        <v>7.0707162705947063E-4</v>
      </c>
      <c r="AZ914" s="13">
        <f t="shared" si="1327"/>
        <v>2.3636399253249753E-4</v>
      </c>
      <c r="BA914" s="13">
        <f t="shared" si="1328"/>
        <v>5.2675414887591113E-5</v>
      </c>
      <c r="BB914" s="13">
        <f t="shared" si="1329"/>
        <v>8.8043211569070603E-6</v>
      </c>
      <c r="BC914" s="13">
        <f t="shared" si="1330"/>
        <v>1.1772637569064048E-6</v>
      </c>
      <c r="BD914" s="13">
        <f t="shared" si="1331"/>
        <v>1.6738995207979338E-5</v>
      </c>
      <c r="BE914" s="13">
        <f t="shared" si="1332"/>
        <v>2.2334435212626611E-5</v>
      </c>
      <c r="BF914" s="13">
        <f t="shared" si="1333"/>
        <v>1.4900147531831208E-5</v>
      </c>
      <c r="BG914" s="13">
        <f t="shared" si="1334"/>
        <v>6.6269684564584034E-6</v>
      </c>
      <c r="BH914" s="13">
        <f t="shared" si="1335"/>
        <v>2.2105508097692671E-6</v>
      </c>
      <c r="BI914" s="13">
        <f t="shared" si="1336"/>
        <v>5.8989686336102218E-7</v>
      </c>
      <c r="BJ914" s="14">
        <f t="shared" si="1337"/>
        <v>0.52753212984200193</v>
      </c>
      <c r="BK914" s="14">
        <f t="shared" si="1338"/>
        <v>0.28570339291999636</v>
      </c>
      <c r="BL914" s="14">
        <f t="shared" si="1339"/>
        <v>0.18027309149866863</v>
      </c>
      <c r="BM914" s="14">
        <f t="shared" si="1340"/>
        <v>0.32361745014289917</v>
      </c>
      <c r="BN914" s="14">
        <f t="shared" si="1341"/>
        <v>0.67590573482847116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1.3193999999999999</v>
      </c>
      <c r="F915" s="10">
        <f>VLOOKUP(B915,home!$B$2:$E$405,3,FALSE)</f>
        <v>0.75790000000000002</v>
      </c>
      <c r="G915" s="10">
        <f>VLOOKUP(C915,away!$B$2:$E$405,4,FALSE)</f>
        <v>0.75790000000000002</v>
      </c>
      <c r="H915" s="10">
        <f>VLOOKUP(A915,away!$A$2:$E$405,3,FALSE)</f>
        <v>1.0076000000000001</v>
      </c>
      <c r="I915" s="10">
        <f>VLOOKUP(C915,away!$B$2:$E$405,3,FALSE)</f>
        <v>1.0827</v>
      </c>
      <c r="J915" s="10">
        <f>VLOOKUP(B915,home!$B$2:$E$405,4,FALSE)</f>
        <v>0.77190000000000003</v>
      </c>
      <c r="K915" s="12">
        <f t="shared" si="1286"/>
        <v>0.75787973375399997</v>
      </c>
      <c r="L915" s="12">
        <f t="shared" si="1287"/>
        <v>0.84208772458800007</v>
      </c>
      <c r="M915" s="13">
        <f t="shared" si="1288"/>
        <v>0.20190308814899663</v>
      </c>
      <c r="N915" s="13">
        <f t="shared" si="1289"/>
        <v>0.15301825869047198</v>
      </c>
      <c r="O915" s="13">
        <f t="shared" si="1290"/>
        <v>0.17002011208667897</v>
      </c>
      <c r="P915" s="13">
        <f t="shared" si="1291"/>
        <v>0.12885479728107752</v>
      </c>
      <c r="Q915" s="13">
        <f t="shared" si="1292"/>
        <v>5.7984718577917795E-2</v>
      </c>
      <c r="R915" s="13">
        <f t="shared" si="1293"/>
        <v>7.1585924660634112E-2</v>
      </c>
      <c r="S915" s="13">
        <f t="shared" si="1294"/>
        <v>2.0558822223282185E-2</v>
      </c>
      <c r="T915" s="13">
        <f t="shared" si="1295"/>
        <v>4.8828219728154328E-2</v>
      </c>
      <c r="U915" s="13">
        <f t="shared" si="1296"/>
        <v>5.4253521522335285E-2</v>
      </c>
      <c r="V915" s="13">
        <f t="shared" si="1297"/>
        <v>1.4578517150123488E-3</v>
      </c>
      <c r="W915" s="13">
        <f t="shared" si="1298"/>
        <v>1.4648481025877654E-2</v>
      </c>
      <c r="X915" s="13">
        <f t="shared" si="1299"/>
        <v>1.2335306055751805E-2</v>
      </c>
      <c r="Y915" s="13">
        <f t="shared" si="1300"/>
        <v>5.1937049042923081E-3</v>
      </c>
      <c r="Z915" s="13">
        <f t="shared" si="1301"/>
        <v>2.0093876136667129E-2</v>
      </c>
      <c r="AA915" s="13">
        <f t="shared" si="1302"/>
        <v>1.5228741496543139E-2</v>
      </c>
      <c r="AB915" s="13">
        <f t="shared" si="1303"/>
        <v>5.7707772754043022E-3</v>
      </c>
      <c r="AC915" s="13">
        <f t="shared" si="1304"/>
        <v>5.8150171490059265E-5</v>
      </c>
      <c r="AD915" s="13">
        <f t="shared" si="1305"/>
        <v>2.7754467249481683E-3</v>
      </c>
      <c r="AE915" s="13">
        <f t="shared" si="1306"/>
        <v>2.3371696173268199E-3</v>
      </c>
      <c r="AF915" s="13">
        <f t="shared" si="1307"/>
        <v>9.8405092251547437E-4</v>
      </c>
      <c r="AG915" s="13">
        <f t="shared" si="1308"/>
        <v>2.7621906740659275E-4</v>
      </c>
      <c r="AH915" s="13">
        <f t="shared" si="1309"/>
        <v>4.2302016085197834E-3</v>
      </c>
      <c r="AI915" s="13">
        <f t="shared" si="1310"/>
        <v>3.205984068790716E-3</v>
      </c>
      <c r="AJ915" s="13">
        <f t="shared" si="1311"/>
        <v>1.2148751762373366E-3</v>
      </c>
      <c r="AK915" s="13">
        <f t="shared" si="1312"/>
        <v>3.0690975837036554E-4</v>
      </c>
      <c r="AL915" s="13">
        <f t="shared" si="1313"/>
        <v>1.4844604167088308E-6</v>
      </c>
      <c r="AM915" s="13">
        <f t="shared" si="1314"/>
        <v>4.2069096499042593E-4</v>
      </c>
      <c r="AN915" s="13">
        <f t="shared" si="1315"/>
        <v>3.5425869746351775E-4</v>
      </c>
      <c r="AO915" s="13">
        <f t="shared" si="1316"/>
        <v>1.491584502312812E-4</v>
      </c>
      <c r="AP915" s="13">
        <f t="shared" si="1317"/>
        <v>4.1868166652777346E-5</v>
      </c>
      <c r="AQ915" s="13">
        <f t="shared" si="1318"/>
        <v>8.8141672973271136E-6</v>
      </c>
      <c r="AR915" s="13">
        <f t="shared" si="1319"/>
        <v>7.1244016941338474E-4</v>
      </c>
      <c r="AS915" s="13">
        <f t="shared" si="1320"/>
        <v>5.3994396591067065E-4</v>
      </c>
      <c r="AT915" s="13">
        <f t="shared" si="1321"/>
        <v>2.0460629456322895E-4</v>
      </c>
      <c r="AU915" s="13">
        <f t="shared" si="1322"/>
        <v>5.168898801599083E-5</v>
      </c>
      <c r="AV915" s="13">
        <f t="shared" si="1323"/>
        <v>9.7935091188932036E-6</v>
      </c>
      <c r="AW915" s="13">
        <f t="shared" si="1324"/>
        <v>2.6316234714993971E-8</v>
      </c>
      <c r="AX915" s="13">
        <f t="shared" si="1325"/>
        <v>5.3138859423276202E-5</v>
      </c>
      <c r="AY915" s="13">
        <f t="shared" si="1326"/>
        <v>4.4747581218948259E-5</v>
      </c>
      <c r="AZ915" s="13">
        <f t="shared" si="1327"/>
        <v>1.8840694424740434E-5</v>
      </c>
      <c r="BA915" s="13">
        <f t="shared" si="1328"/>
        <v>5.2885058325958312E-6</v>
      </c>
      <c r="BB915" s="13">
        <f t="shared" si="1329"/>
        <v>1.1133464607602474E-6</v>
      </c>
      <c r="BC915" s="13">
        <f t="shared" si="1330"/>
        <v>1.8750707756394003E-7</v>
      </c>
      <c r="BD915" s="13">
        <f t="shared" si="1331"/>
        <v>9.9989520194401031E-5</v>
      </c>
      <c r="BE915" s="13">
        <f t="shared" si="1332"/>
        <v>7.5780030943122857E-5</v>
      </c>
      <c r="BF915" s="13">
        <f t="shared" si="1333"/>
        <v>2.8716074837521916E-5</v>
      </c>
      <c r="BG915" s="13">
        <f t="shared" si="1334"/>
        <v>7.25444371744035E-6</v>
      </c>
      <c r="BH915" s="13">
        <f t="shared" si="1335"/>
        <v>1.3744989682767672E-6</v>
      </c>
      <c r="BI915" s="13">
        <f t="shared" si="1336"/>
        <v>2.0834098242454886E-7</v>
      </c>
      <c r="BJ915" s="14">
        <f t="shared" si="1337"/>
        <v>0.29947968225573623</v>
      </c>
      <c r="BK915" s="14">
        <f t="shared" si="1338"/>
        <v>0.35287894158149441</v>
      </c>
      <c r="BL915" s="14">
        <f t="shared" si="1339"/>
        <v>0.32754884349017938</v>
      </c>
      <c r="BM915" s="14">
        <f t="shared" si="1340"/>
        <v>0.21658972275331581</v>
      </c>
      <c r="BN915" s="14">
        <f t="shared" si="1341"/>
        <v>0.78336689944577698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1.3193999999999999</v>
      </c>
      <c r="F916" s="10">
        <f>VLOOKUP(B916,home!$B$2:$E$405,3,FALSE)</f>
        <v>1.1024</v>
      </c>
      <c r="G916" s="10">
        <f>VLOOKUP(C916,away!$B$2:$E$405,4,FALSE)</f>
        <v>1.0335000000000001</v>
      </c>
      <c r="H916" s="10">
        <f>VLOOKUP(A916,away!$A$2:$E$405,3,FALSE)</f>
        <v>1.0076000000000001</v>
      </c>
      <c r="I916" s="10">
        <f>VLOOKUP(C916,away!$B$2:$E$405,3,FALSE)</f>
        <v>1.4436</v>
      </c>
      <c r="J916" s="10">
        <f>VLOOKUP(B916,home!$B$2:$E$405,4,FALSE)</f>
        <v>1.1729000000000001</v>
      </c>
      <c r="K916" s="12">
        <f t="shared" si="1286"/>
        <v>1.5032325297600002</v>
      </c>
      <c r="L916" s="12">
        <f t="shared" si="1287"/>
        <v>1.7060667481440002</v>
      </c>
      <c r="M916" s="13">
        <f t="shared" si="1288"/>
        <v>4.0384901952764896E-2</v>
      </c>
      <c r="N916" s="13">
        <f t="shared" si="1289"/>
        <v>6.0707898326564348E-2</v>
      </c>
      <c r="O916" s="13">
        <f t="shared" si="1290"/>
        <v>6.8899338348667891E-2</v>
      </c>
      <c r="P916" s="13">
        <f t="shared" si="1291"/>
        <v>0.10357172668465822</v>
      </c>
      <c r="Q916" s="13">
        <f t="shared" si="1292"/>
        <v>4.5629043788927112E-2</v>
      </c>
      <c r="R916" s="13">
        <f t="shared" si="1293"/>
        <v>5.8773435062892516E-2</v>
      </c>
      <c r="S916" s="13">
        <f t="shared" si="1294"/>
        <v>6.6405401831779926E-2</v>
      </c>
      <c r="T916" s="13">
        <f t="shared" si="1295"/>
        <v>7.7846194357895068E-2</v>
      </c>
      <c r="U916" s="13">
        <f t="shared" si="1296"/>
        <v>8.8350139472277017E-2</v>
      </c>
      <c r="V916" s="13">
        <f t="shared" si="1297"/>
        <v>1.8922699095568919E-2</v>
      </c>
      <c r="W916" s="13">
        <f t="shared" si="1298"/>
        <v>2.2863687641786239E-2</v>
      </c>
      <c r="X916" s="13">
        <f t="shared" si="1299"/>
        <v>3.9006977225602417E-2</v>
      </c>
      <c r="Y916" s="13">
        <f t="shared" si="1300"/>
        <v>3.3274253395105292E-2</v>
      </c>
      <c r="Z916" s="13">
        <f t="shared" si="1301"/>
        <v>3.342380107833387E-2</v>
      </c>
      <c r="AA916" s="13">
        <f t="shared" si="1302"/>
        <v>5.0243745049178848E-2</v>
      </c>
      <c r="AB916" s="13">
        <f t="shared" si="1303"/>
        <v>3.776401598744681E-2</v>
      </c>
      <c r="AC916" s="13">
        <f t="shared" si="1304"/>
        <v>3.0330899112287479E-3</v>
      </c>
      <c r="AD916" s="13">
        <f t="shared" si="1305"/>
        <v>8.5923597533511982E-3</v>
      </c>
      <c r="AE916" s="13">
        <f t="shared" si="1306"/>
        <v>1.4659139263283261E-2</v>
      </c>
      <c r="AF916" s="13">
        <f t="shared" si="1307"/>
        <v>1.2504735026749855E-2</v>
      </c>
      <c r="AG916" s="13">
        <f t="shared" si="1308"/>
        <v>7.1113042078298347E-3</v>
      </c>
      <c r="AH916" s="13">
        <f t="shared" si="1309"/>
        <v>1.4255808904081247E-2</v>
      </c>
      <c r="AI916" s="13">
        <f t="shared" si="1310"/>
        <v>2.1429795682657193E-2</v>
      </c>
      <c r="AJ916" s="13">
        <f t="shared" si="1311"/>
        <v>1.6106982988140353E-2</v>
      </c>
      <c r="AK916" s="13">
        <f t="shared" si="1312"/>
        <v>8.0708469280211699E-3</v>
      </c>
      <c r="AL916" s="13">
        <f t="shared" si="1313"/>
        <v>3.1114831940234075E-4</v>
      </c>
      <c r="AM916" s="13">
        <f t="shared" si="1314"/>
        <v>2.5832629377276249E-3</v>
      </c>
      <c r="AN916" s="13">
        <f t="shared" si="1315"/>
        <v>4.4072189997698859E-3</v>
      </c>
      <c r="AO916" s="13">
        <f t="shared" si="1316"/>
        <v>3.7595048936479311E-3</v>
      </c>
      <c r="AP916" s="13">
        <f t="shared" si="1317"/>
        <v>2.1379887628457939E-3</v>
      </c>
      <c r="AQ916" s="13">
        <f t="shared" si="1318"/>
        <v>9.1188788404918445E-4</v>
      </c>
      <c r="AR916" s="13">
        <f t="shared" si="1319"/>
        <v>4.8642723078296309E-3</v>
      </c>
      <c r="AS916" s="13">
        <f t="shared" si="1320"/>
        <v>7.31213236674025E-3</v>
      </c>
      <c r="AT916" s="13">
        <f t="shared" si="1321"/>
        <v>5.4959176177974628E-3</v>
      </c>
      <c r="AU916" s="13">
        <f t="shared" si="1322"/>
        <v>2.7538807146514112E-3</v>
      </c>
      <c r="AV916" s="13">
        <f t="shared" si="1323"/>
        <v>1.0349307683356799E-3</v>
      </c>
      <c r="AW916" s="13">
        <f t="shared" si="1324"/>
        <v>2.2165990490719136E-5</v>
      </c>
      <c r="AX916" s="13">
        <f t="shared" si="1325"/>
        <v>6.4720748015259131E-4</v>
      </c>
      <c r="AY916" s="13">
        <f t="shared" si="1326"/>
        <v>1.1041791610384038E-3</v>
      </c>
      <c r="AZ916" s="13">
        <f t="shared" si="1327"/>
        <v>9.4190167532058004E-4</v>
      </c>
      <c r="BA916" s="13">
        <f t="shared" si="1328"/>
        <v>5.3564904276185603E-4</v>
      </c>
      <c r="BB916" s="13">
        <f t="shared" si="1329"/>
        <v>2.2846325513279156E-4</v>
      </c>
      <c r="BC916" s="13">
        <f t="shared" si="1330"/>
        <v>7.7954712550958876E-5</v>
      </c>
      <c r="BD916" s="13">
        <f t="shared" si="1331"/>
        <v>1.3831288730509696E-3</v>
      </c>
      <c r="BE916" s="13">
        <f t="shared" si="1332"/>
        <v>2.079164314820507E-3</v>
      </c>
      <c r="BF916" s="13">
        <f t="shared" si="1333"/>
        <v>1.5627337163771746E-3</v>
      </c>
      <c r="BG916" s="13">
        <f t="shared" si="1334"/>
        <v>7.8305071927030215E-4</v>
      </c>
      <c r="BH916" s="13">
        <f t="shared" si="1335"/>
        <v>2.9427682841477108E-4</v>
      </c>
      <c r="BI916" s="13">
        <f t="shared" si="1336"/>
        <v>8.847330024553711E-5</v>
      </c>
      <c r="BJ916" s="14">
        <f t="shared" si="1337"/>
        <v>0.33953081179209227</v>
      </c>
      <c r="BK916" s="14">
        <f t="shared" si="1338"/>
        <v>0.23373314695644148</v>
      </c>
      <c r="BL916" s="14">
        <f t="shared" si="1339"/>
        <v>0.3915460699508968</v>
      </c>
      <c r="BM916" s="14">
        <f t="shared" si="1340"/>
        <v>0.6191854724427418</v>
      </c>
      <c r="BN916" s="14">
        <f t="shared" si="1341"/>
        <v>0.37796634416447494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1.3193999999999999</v>
      </c>
      <c r="F917" s="10">
        <f>VLOOKUP(B917,home!$B$2:$E$405,3,FALSE)</f>
        <v>0.92630000000000001</v>
      </c>
      <c r="G917" s="10">
        <f>VLOOKUP(C917,away!$B$2:$E$405,4,FALSE)</f>
        <v>1.4469000000000001</v>
      </c>
      <c r="H917" s="10">
        <f>VLOOKUP(A917,away!$A$2:$E$405,3,FALSE)</f>
        <v>1.0076000000000001</v>
      </c>
      <c r="I917" s="10">
        <f>VLOOKUP(C917,away!$B$2:$E$405,3,FALSE)</f>
        <v>0.81200000000000006</v>
      </c>
      <c r="J917" s="10">
        <f>VLOOKUP(B917,home!$B$2:$E$405,4,FALSE)</f>
        <v>0.88219999999999998</v>
      </c>
      <c r="K917" s="12">
        <f t="shared" si="1286"/>
        <v>1.768343622318</v>
      </c>
      <c r="L917" s="12">
        <f t="shared" si="1287"/>
        <v>0.7217906326400001</v>
      </c>
      <c r="M917" s="13">
        <f t="shared" si="1288"/>
        <v>8.2898836248259861E-2</v>
      </c>
      <c r="N917" s="13">
        <f t="shared" si="1289"/>
        <v>0.14659362837719453</v>
      </c>
      <c r="O917" s="13">
        <f t="shared" si="1290"/>
        <v>5.9835603460751251E-2</v>
      </c>
      <c r="P917" s="13">
        <f t="shared" si="1291"/>
        <v>0.10580990776736832</v>
      </c>
      <c r="Q917" s="13">
        <f t="shared" si="1292"/>
        <v>0.12961395390663349</v>
      </c>
      <c r="R917" s="13">
        <f t="shared" si="1293"/>
        <v>2.159438903816591E-2</v>
      </c>
      <c r="S917" s="13">
        <f t="shared" si="1294"/>
        <v>3.3763250150492925E-2</v>
      </c>
      <c r="T917" s="13">
        <f t="shared" si="1295"/>
        <v>9.3554137789240807E-2</v>
      </c>
      <c r="U917" s="13">
        <f t="shared" si="1296"/>
        <v>3.8186300133494409E-2</v>
      </c>
      <c r="V917" s="13">
        <f t="shared" si="1297"/>
        <v>4.788281109347944E-3</v>
      </c>
      <c r="W917" s="13">
        <f t="shared" si="1298"/>
        <v>7.6400669584738179E-2</v>
      </c>
      <c r="X917" s="13">
        <f t="shared" si="1299"/>
        <v>5.5145287633687791E-2</v>
      </c>
      <c r="Y917" s="13">
        <f t="shared" si="1300"/>
        <v>1.9901676024117139E-2</v>
      </c>
      <c r="Z917" s="13">
        <f t="shared" si="1301"/>
        <v>5.1955425751106857E-3</v>
      </c>
      <c r="AA917" s="13">
        <f t="shared" si="1302"/>
        <v>9.1875045771786183E-3</v>
      </c>
      <c r="AB917" s="13">
        <f t="shared" si="1303"/>
        <v>8.1233325620356234E-3</v>
      </c>
      <c r="AC917" s="13">
        <f t="shared" si="1304"/>
        <v>3.8197730320594004E-4</v>
      </c>
      <c r="AD917" s="13">
        <f t="shared" si="1305"/>
        <v>3.3775659200249143E-2</v>
      </c>
      <c r="AE917" s="13">
        <f t="shared" si="1306"/>
        <v>2.4378954421980872E-2</v>
      </c>
      <c r="AF917" s="13">
        <f t="shared" si="1307"/>
        <v>8.7982504676716485E-3</v>
      </c>
      <c r="AG917" s="13">
        <f t="shared" si="1308"/>
        <v>2.1168315903952991E-3</v>
      </c>
      <c r="AH917" s="13">
        <f t="shared" si="1309"/>
        <v>9.375234905492991E-4</v>
      </c>
      <c r="AI917" s="13">
        <f t="shared" si="1310"/>
        <v>1.6578636852861625E-3</v>
      </c>
      <c r="AJ917" s="13">
        <f t="shared" si="1311"/>
        <v>1.4658363372742011E-3</v>
      </c>
      <c r="AK917" s="13">
        <f t="shared" si="1312"/>
        <v>8.6403411279360341E-4</v>
      </c>
      <c r="AL917" s="13">
        <f t="shared" si="1313"/>
        <v>1.9501833825705614E-5</v>
      </c>
      <c r="AM917" s="13">
        <f t="shared" si="1314"/>
        <v>1.1945394307269373E-2</v>
      </c>
      <c r="AN917" s="13">
        <f t="shared" si="1315"/>
        <v>8.6220737141782158E-3</v>
      </c>
      <c r="AO917" s="13">
        <f t="shared" si="1316"/>
        <v>3.1116660204127044E-3</v>
      </c>
      <c r="AP917" s="13">
        <f t="shared" si="1317"/>
        <v>7.4865712847935922E-4</v>
      </c>
      <c r="AQ917" s="13">
        <f t="shared" si="1318"/>
        <v>1.350934255988906E-4</v>
      </c>
      <c r="AR917" s="13">
        <f t="shared" si="1319"/>
        <v>1.35339134671688E-4</v>
      </c>
      <c r="AS917" s="13">
        <f t="shared" si="1320"/>
        <v>2.3932609564671634E-4</v>
      </c>
      <c r="AT917" s="13">
        <f t="shared" si="1321"/>
        <v>2.1160538744556932E-4</v>
      </c>
      <c r="AU917" s="13">
        <f t="shared" si="1322"/>
        <v>1.247303457791673E-4</v>
      </c>
      <c r="AV917" s="13">
        <f t="shared" si="1323"/>
        <v>5.5141527867027337E-5</v>
      </c>
      <c r="AW917" s="13">
        <f t="shared" si="1324"/>
        <v>6.9143419316153756E-7</v>
      </c>
      <c r="AX917" s="13">
        <f t="shared" si="1325"/>
        <v>3.5205936398889255E-3</v>
      </c>
      <c r="AY917" s="13">
        <f t="shared" si="1326"/>
        <v>2.5411315106037883E-3</v>
      </c>
      <c r="AZ917" s="13">
        <f t="shared" si="1327"/>
        <v>9.1708246033007359E-4</v>
      </c>
      <c r="BA917" s="13">
        <f t="shared" si="1328"/>
        <v>2.2064717640823056E-4</v>
      </c>
      <c r="BB917" s="13">
        <f t="shared" si="1329"/>
        <v>3.9815266262481604E-5</v>
      </c>
      <c r="BC917" s="13">
        <f t="shared" si="1330"/>
        <v>5.7476572448653318E-6</v>
      </c>
      <c r="BD917" s="13">
        <f t="shared" si="1331"/>
        <v>1.6281086605937969E-5</v>
      </c>
      <c r="BE917" s="13">
        <f t="shared" si="1332"/>
        <v>2.8790555664017414E-5</v>
      </c>
      <c r="BF917" s="13">
        <f t="shared" si="1333"/>
        <v>2.5455797745728291E-5</v>
      </c>
      <c r="BG917" s="13">
        <f t="shared" si="1334"/>
        <v>1.5004865864891846E-5</v>
      </c>
      <c r="BH917" s="13">
        <f t="shared" si="1335"/>
        <v>6.6334397139796405E-6</v>
      </c>
      <c r="BI917" s="13">
        <f t="shared" si="1336"/>
        <v>2.3460401624493669E-6</v>
      </c>
      <c r="BJ917" s="14">
        <f t="shared" si="1337"/>
        <v>0.62208695130258596</v>
      </c>
      <c r="BK917" s="14">
        <f t="shared" si="1338"/>
        <v>0.23020288592310448</v>
      </c>
      <c r="BL917" s="14">
        <f t="shared" si="1339"/>
        <v>0.14271304167469631</v>
      </c>
      <c r="BM917" s="14">
        <f t="shared" si="1340"/>
        <v>0.45131166260071315</v>
      </c>
      <c r="BN917" s="14">
        <f t="shared" si="1341"/>
        <v>0.54634631879837336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1.3193999999999999</v>
      </c>
      <c r="F918" s="10">
        <f>VLOOKUP(B918,home!$B$2:$E$405,3,FALSE)</f>
        <v>0.68210000000000004</v>
      </c>
      <c r="G918" s="10">
        <f>VLOOKUP(C918,away!$B$2:$E$405,4,FALSE)</f>
        <v>1.4469000000000001</v>
      </c>
      <c r="H918" s="10">
        <f>VLOOKUP(A918,away!$A$2:$E$405,3,FALSE)</f>
        <v>1.0076000000000001</v>
      </c>
      <c r="I918" s="10">
        <f>VLOOKUP(C918,away!$B$2:$E$405,3,FALSE)</f>
        <v>1.1729000000000001</v>
      </c>
      <c r="J918" s="10">
        <f>VLOOKUP(B918,home!$B$2:$E$405,4,FALSE)</f>
        <v>1.5879000000000001</v>
      </c>
      <c r="K918" s="12">
        <f t="shared" si="1286"/>
        <v>1.302156088506</v>
      </c>
      <c r="L918" s="12">
        <f t="shared" si="1287"/>
        <v>1.8766025141160003</v>
      </c>
      <c r="M918" s="13">
        <f t="shared" si="1288"/>
        <v>4.1637311500816288E-2</v>
      </c>
      <c r="N918" s="13">
        <f t="shared" si="1289"/>
        <v>5.4218278679808829E-2</v>
      </c>
      <c r="O918" s="13">
        <f t="shared" si="1290"/>
        <v>7.8136683443462876E-2</v>
      </c>
      <c r="P918" s="13">
        <f t="shared" si="1291"/>
        <v>0.10174615808157116</v>
      </c>
      <c r="Q918" s="13">
        <f t="shared" si="1292"/>
        <v>3.530033084561407E-2</v>
      </c>
      <c r="R918" s="13">
        <f t="shared" si="1293"/>
        <v>7.3315748297344274E-2</v>
      </c>
      <c r="S918" s="13">
        <f t="shared" si="1294"/>
        <v>6.2157475538238846E-2</v>
      </c>
      <c r="T918" s="13">
        <f t="shared" si="1295"/>
        <v>6.6244689614005939E-2</v>
      </c>
      <c r="U918" s="13">
        <f t="shared" si="1296"/>
        <v>9.5468548028760272E-2</v>
      </c>
      <c r="V918" s="13">
        <f t="shared" si="1297"/>
        <v>1.6876648222221596E-2</v>
      </c>
      <c r="W918" s="13">
        <f t="shared" si="1298"/>
        <v>1.5322180245630835E-2</v>
      </c>
      <c r="X918" s="13">
        <f t="shared" si="1299"/>
        <v>2.8753641970689327E-2</v>
      </c>
      <c r="Y918" s="13">
        <f t="shared" si="1300"/>
        <v>2.6979578406093482E-2</v>
      </c>
      <c r="Z918" s="13">
        <f t="shared" si="1301"/>
        <v>4.5861505859697387E-2</v>
      </c>
      <c r="AA918" s="13">
        <f t="shared" si="1302"/>
        <v>5.9718839083258556E-2</v>
      </c>
      <c r="AB918" s="13">
        <f t="shared" si="1303"/>
        <v>3.8881624955387606E-2</v>
      </c>
      <c r="AC918" s="13">
        <f t="shared" si="1304"/>
        <v>2.5775170994643275E-3</v>
      </c>
      <c r="AD918" s="13">
        <f t="shared" si="1305"/>
        <v>4.9879675740086395E-3</v>
      </c>
      <c r="AE918" s="13">
        <f t="shared" si="1306"/>
        <v>9.3604324897136968E-3</v>
      </c>
      <c r="AF918" s="13">
        <f t="shared" si="1307"/>
        <v>8.7829055717049132E-3</v>
      </c>
      <c r="AG918" s="13">
        <f t="shared" si="1308"/>
        <v>5.4940075590349559E-3</v>
      </c>
      <c r="AH918" s="13">
        <f t="shared" si="1309"/>
        <v>2.1515954299363451E-2</v>
      </c>
      <c r="AI918" s="13">
        <f t="shared" si="1310"/>
        <v>2.8017130890932971E-2</v>
      </c>
      <c r="AJ918" s="13">
        <f t="shared" si="1311"/>
        <v>1.8241338786048954E-2</v>
      </c>
      <c r="AK918" s="13">
        <f t="shared" si="1312"/>
        <v>7.9176901209180948E-3</v>
      </c>
      <c r="AL918" s="13">
        <f t="shared" si="1313"/>
        <v>2.5193986144365579E-4</v>
      </c>
      <c r="AM918" s="13">
        <f t="shared" si="1314"/>
        <v>1.2990224691531687E-3</v>
      </c>
      <c r="AN918" s="13">
        <f t="shared" si="1315"/>
        <v>2.4377488315060103E-3</v>
      </c>
      <c r="AO918" s="13">
        <f t="shared" si="1316"/>
        <v>2.2873427929937613E-3</v>
      </c>
      <c r="AP918" s="13">
        <f t="shared" si="1317"/>
        <v>1.4308110786590692E-3</v>
      </c>
      <c r="AQ918" s="13">
        <f t="shared" si="1318"/>
        <v>6.712659168591589E-4</v>
      </c>
      <c r="AR918" s="13">
        <f t="shared" si="1319"/>
        <v>8.0753787863580787E-3</v>
      </c>
      <c r="AS918" s="13">
        <f t="shared" si="1320"/>
        <v>1.0515403653648368E-2</v>
      </c>
      <c r="AT918" s="13">
        <f t="shared" si="1321"/>
        <v>6.8463484453482309E-3</v>
      </c>
      <c r="AU918" s="13">
        <f t="shared" si="1322"/>
        <v>2.9716714373812614E-3</v>
      </c>
      <c r="AV918" s="13">
        <f t="shared" si="1323"/>
        <v>9.6739501380634703E-4</v>
      </c>
      <c r="AW918" s="13">
        <f t="shared" si="1324"/>
        <v>1.7101323605573776E-5</v>
      </c>
      <c r="AX918" s="13">
        <f t="shared" si="1325"/>
        <v>2.8192166955231618E-4</v>
      </c>
      <c r="AY918" s="13">
        <f t="shared" si="1326"/>
        <v>5.2905491386565659E-4</v>
      </c>
      <c r="AZ918" s="13">
        <f t="shared" si="1327"/>
        <v>4.9641289073285781E-4</v>
      </c>
      <c r="BA918" s="13">
        <f t="shared" si="1328"/>
        <v>3.1052322626295748E-4</v>
      </c>
      <c r="BB918" s="13">
        <f t="shared" si="1329"/>
        <v>1.4568216677411942E-4</v>
      </c>
      <c r="BC918" s="13">
        <f t="shared" si="1330"/>
        <v>5.4677504086035763E-5</v>
      </c>
      <c r="BD918" s="13">
        <f t="shared" si="1331"/>
        <v>2.5257126888197658E-3</v>
      </c>
      <c r="BE918" s="13">
        <f t="shared" si="1332"/>
        <v>3.2888721555635186E-3</v>
      </c>
      <c r="BF918" s="13">
        <f t="shared" si="1333"/>
        <v>2.1413124508424448E-3</v>
      </c>
      <c r="BG918" s="13">
        <f t="shared" si="1334"/>
        <v>9.2944101508606438E-4</v>
      </c>
      <c r="BH918" s="13">
        <f t="shared" si="1335"/>
        <v>3.0256931917537909E-4</v>
      </c>
      <c r="BI918" s="13">
        <f t="shared" si="1336"/>
        <v>7.8798496231866918E-5</v>
      </c>
      <c r="BJ918" s="14">
        <f t="shared" si="1337"/>
        <v>0.26538847641674984</v>
      </c>
      <c r="BK918" s="14">
        <f t="shared" si="1338"/>
        <v>0.22577610521762154</v>
      </c>
      <c r="BL918" s="14">
        <f t="shared" si="1339"/>
        <v>0.45985646136773828</v>
      </c>
      <c r="BM918" s="14">
        <f t="shared" si="1340"/>
        <v>0.61201608442292965</v>
      </c>
      <c r="BN918" s="14">
        <f t="shared" si="1341"/>
        <v>0.38435451084861749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1.6362000000000001</v>
      </c>
      <c r="F919" s="10">
        <f>VLOOKUP(B919,home!$B$2:$E$405,3,FALSE)</f>
        <v>1.1863999999999999</v>
      </c>
      <c r="G919" s="10">
        <f>VLOOKUP(C919,away!$B$2:$E$405,4,FALSE)</f>
        <v>0.79090000000000005</v>
      </c>
      <c r="H919" s="10">
        <f>VLOOKUP(A919,away!$A$2:$E$405,3,FALSE)</f>
        <v>1.1547000000000001</v>
      </c>
      <c r="I919" s="10">
        <f>VLOOKUP(C919,away!$B$2:$E$405,3,FALSE)</f>
        <v>1.0188999999999999</v>
      </c>
      <c r="J919" s="10">
        <f>VLOOKUP(B919,home!$B$2:$E$405,4,FALSE)</f>
        <v>1.1207</v>
      </c>
      <c r="K919" s="12">
        <f t="shared" si="1286"/>
        <v>1.535285336112</v>
      </c>
      <c r="L919" s="12">
        <f t="shared" si="1287"/>
        <v>1.3185302562810002</v>
      </c>
      <c r="M919" s="13">
        <f t="shared" si="1288"/>
        <v>5.7624031059463947E-2</v>
      </c>
      <c r="N919" s="13">
        <f t="shared" si="1289"/>
        <v>8.8469329893257426E-2</v>
      </c>
      <c r="O919" s="13">
        <f t="shared" si="1290"/>
        <v>7.597902844077932E-2</v>
      </c>
      <c r="P919" s="13">
        <f t="shared" si="1291"/>
        <v>0.11664948821716507</v>
      </c>
      <c r="Q919" s="13">
        <f t="shared" si="1292"/>
        <v>6.7912832440386595E-2</v>
      </c>
      <c r="R919" s="13">
        <f t="shared" si="1293"/>
        <v>5.009032392100108E-2</v>
      </c>
      <c r="S919" s="13">
        <f t="shared" si="1294"/>
        <v>5.9033977887129087E-2</v>
      </c>
      <c r="T919" s="13">
        <f t="shared" si="1295"/>
        <v>8.9545124362391565E-2</v>
      </c>
      <c r="U919" s="13">
        <f t="shared" si="1296"/>
        <v>7.6902939797013098E-2</v>
      </c>
      <c r="V919" s="13">
        <f t="shared" si="1297"/>
        <v>1.3278185779530624E-2</v>
      </c>
      <c r="W919" s="13">
        <f t="shared" si="1298"/>
        <v>3.4755191926518957E-2</v>
      </c>
      <c r="X919" s="13">
        <f t="shared" si="1299"/>
        <v>4.5825772117968386E-2</v>
      </c>
      <c r="Y919" s="13">
        <f t="shared" si="1300"/>
        <v>3.0211333527489788E-2</v>
      </c>
      <c r="Z919" s="13">
        <f t="shared" si="1301"/>
        <v>2.2015202545585283E-2</v>
      </c>
      <c r="AA919" s="13">
        <f t="shared" si="1302"/>
        <v>3.3799617639772656E-2</v>
      </c>
      <c r="AB919" s="13">
        <f t="shared" si="1303"/>
        <v>2.5946028664267734E-2</v>
      </c>
      <c r="AC919" s="13">
        <f t="shared" si="1304"/>
        <v>1.679956203988421E-3</v>
      </c>
      <c r="AD919" s="13">
        <f t="shared" si="1305"/>
        <v>1.3339784129635683E-2</v>
      </c>
      <c r="AE919" s="13">
        <f t="shared" si="1306"/>
        <v>1.7588908987181757E-2</v>
      </c>
      <c r="AF919" s="13">
        <f t="shared" si="1307"/>
        <v>1.1595754337285975E-2</v>
      </c>
      <c r="AG919" s="13">
        <f t="shared" si="1308"/>
        <v>5.096450979371064E-3</v>
      </c>
      <c r="AH919" s="13">
        <f t="shared" si="1309"/>
        <v>7.256927663627173E-3</v>
      </c>
      <c r="AI919" s="13">
        <f t="shared" si="1310"/>
        <v>1.1141454627192316E-2</v>
      </c>
      <c r="AJ919" s="13">
        <f t="shared" si="1311"/>
        <v>8.5526559560427772E-3</v>
      </c>
      <c r="AK919" s="13">
        <f t="shared" si="1312"/>
        <v>4.3769224247078116E-3</v>
      </c>
      <c r="AL919" s="13">
        <f t="shared" si="1313"/>
        <v>1.3603076898266789E-4</v>
      </c>
      <c r="AM919" s="13">
        <f t="shared" si="1314"/>
        <v>4.0960749922258474E-3</v>
      </c>
      <c r="AN919" s="13">
        <f t="shared" si="1315"/>
        <v>5.4007988092457434E-3</v>
      </c>
      <c r="AO919" s="13">
        <f t="shared" si="1316"/>
        <v>3.5605583190384551E-3</v>
      </c>
      <c r="AP919" s="13">
        <f t="shared" si="1317"/>
        <v>1.5649012909684068E-3</v>
      </c>
      <c r="AQ919" s="13">
        <f t="shared" si="1318"/>
        <v>5.158424250587604E-4</v>
      </c>
      <c r="AR919" s="13">
        <f t="shared" si="1319"/>
        <v>1.913695738427002E-3</v>
      </c>
      <c r="AS919" s="13">
        <f t="shared" si="1320"/>
        <v>2.9380690049870019E-3</v>
      </c>
      <c r="AT919" s="13">
        <f t="shared" si="1321"/>
        <v>2.2553871299208599E-3</v>
      </c>
      <c r="AU919" s="13">
        <f t="shared" si="1322"/>
        <v>1.1542209292744088E-3</v>
      </c>
      <c r="AV919" s="13">
        <f t="shared" si="1323"/>
        <v>4.4301461683714152E-4</v>
      </c>
      <c r="AW919" s="13">
        <f t="shared" si="1324"/>
        <v>7.6491619188264243E-6</v>
      </c>
      <c r="AX919" s="13">
        <f t="shared" si="1325"/>
        <v>1.0481073118632366E-3</v>
      </c>
      <c r="AY919" s="13">
        <f t="shared" si="1326"/>
        <v>1.3819612025210235E-3</v>
      </c>
      <c r="AZ919" s="13">
        <f t="shared" si="1327"/>
        <v>9.110788292652222E-4</v>
      </c>
      <c r="BA919" s="13">
        <f t="shared" si="1328"/>
        <v>4.0042833408108895E-4</v>
      </c>
      <c r="BB919" s="13">
        <f t="shared" si="1329"/>
        <v>1.3199421848952803E-4</v>
      </c>
      <c r="BC919" s="13">
        <f t="shared" si="1330"/>
        <v>3.4807674146521525E-5</v>
      </c>
      <c r="BD919" s="13">
        <f t="shared" si="1331"/>
        <v>4.2054428873866857E-4</v>
      </c>
      <c r="BE919" s="13">
        <f t="shared" si="1332"/>
        <v>6.4565547968612868E-4</v>
      </c>
      <c r="BF919" s="13">
        <f t="shared" si="1333"/>
        <v>4.9563269507123654E-4</v>
      </c>
      <c r="BG919" s="13">
        <f t="shared" si="1334"/>
        <v>2.5364586961351324E-4</v>
      </c>
      <c r="BH919" s="13">
        <f t="shared" si="1335"/>
        <v>9.7354696045750825E-5</v>
      </c>
      <c r="BI919" s="13">
        <f t="shared" si="1336"/>
        <v>2.9893447448136424E-5</v>
      </c>
      <c r="BJ919" s="14">
        <f t="shared" si="1337"/>
        <v>0.42338703610839107</v>
      </c>
      <c r="BK919" s="14">
        <f t="shared" si="1338"/>
        <v>0.24978363111878082</v>
      </c>
      <c r="BL919" s="14">
        <f t="shared" si="1339"/>
        <v>0.30469301303045382</v>
      </c>
      <c r="BM919" s="14">
        <f t="shared" si="1340"/>
        <v>0.54177953679055546</v>
      </c>
      <c r="BN919" s="14">
        <f t="shared" si="1341"/>
        <v>0.4567250339720535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1.6362000000000001</v>
      </c>
      <c r="F920" s="10">
        <f>VLOOKUP(B920,home!$B$2:$E$405,3,FALSE)</f>
        <v>1.3302</v>
      </c>
      <c r="G920" s="10">
        <f>VLOOKUP(C920,away!$B$2:$E$405,4,FALSE)</f>
        <v>1.2583</v>
      </c>
      <c r="H920" s="10">
        <f>VLOOKUP(A920,away!$A$2:$E$405,3,FALSE)</f>
        <v>1.1547000000000001</v>
      </c>
      <c r="I920" s="10">
        <f>VLOOKUP(C920,away!$B$2:$E$405,3,FALSE)</f>
        <v>1.1207</v>
      </c>
      <c r="J920" s="10">
        <f>VLOOKUP(B920,home!$B$2:$E$405,4,FALSE)</f>
        <v>0.6623</v>
      </c>
      <c r="K920" s="12">
        <f t="shared" si="1286"/>
        <v>2.7386562778920003</v>
      </c>
      <c r="L920" s="12">
        <f t="shared" si="1287"/>
        <v>0.8570640776670001</v>
      </c>
      <c r="M920" s="13">
        <f t="shared" si="1288"/>
        <v>2.744090884336663E-2</v>
      </c>
      <c r="N920" s="13">
        <f t="shared" si="1289"/>
        <v>7.5151217274948126E-2</v>
      </c>
      <c r="O920" s="13">
        <f t="shared" si="1290"/>
        <v>2.3518617228184244E-2</v>
      </c>
      <c r="P920" s="13">
        <f t="shared" si="1291"/>
        <v>6.4409408719305727E-2</v>
      </c>
      <c r="Q920" s="13">
        <f t="shared" si="1292"/>
        <v>0.10290667649063123</v>
      </c>
      <c r="R920" s="13">
        <f t="shared" si="1293"/>
        <v>1.0078480991338472E-2</v>
      </c>
      <c r="S920" s="13">
        <f t="shared" si="1294"/>
        <v>3.7795504107122756E-2</v>
      </c>
      <c r="T920" s="13">
        <f t="shared" si="1295"/>
        <v>8.8197615772219212E-2</v>
      </c>
      <c r="U920" s="13">
        <f t="shared" si="1296"/>
        <v>2.7601495238544299E-2</v>
      </c>
      <c r="V920" s="13">
        <f t="shared" si="1297"/>
        <v>9.857083919986449E-3</v>
      </c>
      <c r="W920" s="13">
        <f t="shared" si="1298"/>
        <v>9.3942005202689444E-2</v>
      </c>
      <c r="X920" s="13">
        <f t="shared" si="1299"/>
        <v>8.0514318043231545E-2</v>
      </c>
      <c r="Y920" s="13">
        <f t="shared" si="1300"/>
        <v>3.4502964866354867E-2</v>
      </c>
      <c r="Z920" s="13">
        <f t="shared" si="1301"/>
        <v>2.8793013383753008E-3</v>
      </c>
      <c r="AA920" s="13">
        <f t="shared" si="1302"/>
        <v>7.885416686284355E-3</v>
      </c>
      <c r="AB920" s="13">
        <f t="shared" si="1303"/>
        <v>1.0797722955843494E-2</v>
      </c>
      <c r="AC920" s="13">
        <f t="shared" si="1304"/>
        <v>1.4460366241121627E-3</v>
      </c>
      <c r="AD920" s="13">
        <f t="shared" si="1305"/>
        <v>6.4318715576527102E-2</v>
      </c>
      <c r="AE920" s="13">
        <f t="shared" si="1306"/>
        <v>5.5125260642322309E-2</v>
      </c>
      <c r="AF920" s="13">
        <f t="shared" si="1307"/>
        <v>2.3622940334282472E-2</v>
      </c>
      <c r="AG920" s="13">
        <f t="shared" si="1308"/>
        <v>6.7487911897947941E-3</v>
      </c>
      <c r="AH920" s="13">
        <f t="shared" si="1309"/>
        <v>6.1693643647499645E-4</v>
      </c>
      <c r="AI920" s="13">
        <f t="shared" si="1310"/>
        <v>1.6895768448125681E-3</v>
      </c>
      <c r="AJ920" s="13">
        <f t="shared" si="1311"/>
        <v>2.3135851165134494E-3</v>
      </c>
      <c r="AK920" s="13">
        <f t="shared" si="1312"/>
        <v>2.1120381345923508E-3</v>
      </c>
      <c r="AL920" s="13">
        <f t="shared" si="1313"/>
        <v>1.3576571312147334E-4</v>
      </c>
      <c r="AM920" s="13">
        <f t="shared" si="1314"/>
        <v>3.5229370839921177E-2</v>
      </c>
      <c r="AN920" s="13">
        <f t="shared" si="1315"/>
        <v>3.0193828225705748E-2</v>
      </c>
      <c r="AO920" s="13">
        <f t="shared" si="1316"/>
        <v>1.2939022769750163E-2</v>
      </c>
      <c r="AP920" s="13">
        <f t="shared" si="1317"/>
        <v>3.6965238720227458E-3</v>
      </c>
      <c r="AQ920" s="13">
        <f t="shared" si="1318"/>
        <v>7.9203945573730556E-4</v>
      </c>
      <c r="AR920" s="13">
        <f t="shared" si="1319"/>
        <v>1.0575081158132174E-4</v>
      </c>
      <c r="AS920" s="13">
        <f t="shared" si="1320"/>
        <v>2.8961512402936079E-4</v>
      </c>
      <c r="AT920" s="13">
        <f t="shared" si="1321"/>
        <v>3.9657813879773976E-4</v>
      </c>
      <c r="AU920" s="13">
        <f t="shared" si="1322"/>
        <v>3.6203040316438496E-4</v>
      </c>
      <c r="AV920" s="13">
        <f t="shared" si="1323"/>
        <v>2.4786920910347868E-4</v>
      </c>
      <c r="AW920" s="13">
        <f t="shared" si="1324"/>
        <v>8.8519392670500717E-6</v>
      </c>
      <c r="AX920" s="13">
        <f t="shared" si="1325"/>
        <v>1.6080189602822596E-2</v>
      </c>
      <c r="AY920" s="13">
        <f t="shared" si="1326"/>
        <v>1.3781752870653632E-2</v>
      </c>
      <c r="AZ920" s="13">
        <f t="shared" si="1327"/>
        <v>5.9059226563606421E-3</v>
      </c>
      <c r="BA920" s="13">
        <f t="shared" si="1328"/>
        <v>1.6872513847487913E-3</v>
      </c>
      <c r="BB920" s="13">
        <f t="shared" si="1329"/>
        <v>3.615206379655228E-4</v>
      </c>
      <c r="BC920" s="13">
        <f t="shared" si="1330"/>
        <v>6.196927042710126E-5</v>
      </c>
      <c r="BD920" s="13">
        <f t="shared" si="1331"/>
        <v>1.5105870298413699E-5</v>
      </c>
      <c r="BE920" s="13">
        <f t="shared" si="1332"/>
        <v>4.1369786525772974E-5</v>
      </c>
      <c r="BF920" s="13">
        <f t="shared" si="1333"/>
        <v>5.6648812791930037E-5</v>
      </c>
      <c r="BG920" s="13">
        <f t="shared" si="1334"/>
        <v>5.1713875595915947E-5</v>
      </c>
      <c r="BH920" s="13">
        <f t="shared" si="1335"/>
        <v>3.540663251372028E-5</v>
      </c>
      <c r="BI920" s="13">
        <f t="shared" si="1336"/>
        <v>1.9393319282543003E-5</v>
      </c>
      <c r="BJ920" s="14">
        <f t="shared" si="1337"/>
        <v>0.7457598969791166</v>
      </c>
      <c r="BK920" s="14">
        <f t="shared" si="1338"/>
        <v>0.1548664607976688</v>
      </c>
      <c r="BL920" s="14">
        <f t="shared" si="1339"/>
        <v>8.82353516162728E-2</v>
      </c>
      <c r="BM920" s="14">
        <f t="shared" si="1340"/>
        <v>0.67446280025227257</v>
      </c>
      <c r="BN920" s="14">
        <f t="shared" si="1341"/>
        <v>0.30350530954777444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1.6362000000000001</v>
      </c>
      <c r="F921" s="10">
        <f>VLOOKUP(B921,home!$B$2:$E$405,3,FALSE)</f>
        <v>0.86280000000000001</v>
      </c>
      <c r="G921" s="10">
        <f>VLOOKUP(C921,away!$B$2:$E$405,4,FALSE)</f>
        <v>0.64710000000000001</v>
      </c>
      <c r="H921" s="10">
        <f>VLOOKUP(A921,away!$A$2:$E$405,3,FALSE)</f>
        <v>1.1547000000000001</v>
      </c>
      <c r="I921" s="10">
        <f>VLOOKUP(C921,away!$B$2:$E$405,3,FALSE)</f>
        <v>0.50939999999999996</v>
      </c>
      <c r="J921" s="10">
        <f>VLOOKUP(B921,home!$B$2:$E$405,4,FALSE)</f>
        <v>1.3754999999999999</v>
      </c>
      <c r="K921" s="12">
        <f t="shared" si="1286"/>
        <v>0.91351971525600006</v>
      </c>
      <c r="L921" s="12">
        <f t="shared" si="1287"/>
        <v>0.80907484958999987</v>
      </c>
      <c r="M921" s="13">
        <f t="shared" si="1288"/>
        <v>0.17860215137385907</v>
      </c>
      <c r="N921" s="13">
        <f t="shared" si="1289"/>
        <v>0.16315658646715675</v>
      </c>
      <c r="O921" s="13">
        <f t="shared" si="1290"/>
        <v>0.14450250875925538</v>
      </c>
      <c r="P921" s="13">
        <f t="shared" si="1291"/>
        <v>0.13200589065553264</v>
      </c>
      <c r="Q921" s="13">
        <f t="shared" si="1292"/>
        <v>7.4523379205808982E-2</v>
      </c>
      <c r="R921" s="13">
        <f t="shared" si="1293"/>
        <v>5.8456672769886087E-2</v>
      </c>
      <c r="S921" s="13">
        <f t="shared" si="1294"/>
        <v>2.4391580719658273E-2</v>
      </c>
      <c r="T921" s="13">
        <f t="shared" si="1295"/>
        <v>6.0294991821878419E-2</v>
      </c>
      <c r="U921" s="13">
        <f t="shared" si="1296"/>
        <v>5.3401323063559519E-2</v>
      </c>
      <c r="V921" s="13">
        <f t="shared" si="1297"/>
        <v>2.0031066022857904E-3</v>
      </c>
      <c r="W921" s="13">
        <f t="shared" si="1298"/>
        <v>2.2692858717335181E-2</v>
      </c>
      <c r="X921" s="13">
        <f t="shared" si="1299"/>
        <v>1.8360221253495079E-2</v>
      </c>
      <c r="Y921" s="13">
        <f t="shared" si="1300"/>
        <v>7.4273966245553234E-3</v>
      </c>
      <c r="Z921" s="13">
        <f t="shared" si="1301"/>
        <v>1.5765274576275811E-2</v>
      </c>
      <c r="AA921" s="13">
        <f t="shared" si="1302"/>
        <v>1.4401889141852139E-2</v>
      </c>
      <c r="AB921" s="13">
        <f t="shared" si="1303"/>
        <v>6.5782048340066205E-3</v>
      </c>
      <c r="AC921" s="13">
        <f t="shared" si="1304"/>
        <v>9.2531735017854116E-5</v>
      </c>
      <c r="AD921" s="13">
        <f t="shared" si="1305"/>
        <v>5.1825934584511677E-3</v>
      </c>
      <c r="AE921" s="13">
        <f t="shared" si="1306"/>
        <v>4.1931060228824956E-3</v>
      </c>
      <c r="AF921" s="13">
        <f t="shared" si="1307"/>
        <v>1.6962683123892884E-3</v>
      </c>
      <c r="AG921" s="13">
        <f t="shared" si="1308"/>
        <v>4.5746934323688223E-4</v>
      </c>
      <c r="AH921" s="13">
        <f t="shared" si="1309"/>
        <v>3.1888217891363501E-3</v>
      </c>
      <c r="AI921" s="13">
        <f t="shared" si="1310"/>
        <v>2.9130515728139671E-3</v>
      </c>
      <c r="AJ921" s="13">
        <f t="shared" si="1311"/>
        <v>1.330565021661529E-3</v>
      </c>
      <c r="AK921" s="13">
        <f t="shared" si="1312"/>
        <v>4.0516579323927789E-4</v>
      </c>
      <c r="AL921" s="13">
        <f t="shared" si="1313"/>
        <v>2.7356297784711637E-6</v>
      </c>
      <c r="AM921" s="13">
        <f t="shared" si="1314"/>
        <v>9.4688026009038433E-4</v>
      </c>
      <c r="AN921" s="13">
        <f t="shared" si="1315"/>
        <v>7.6609700401236757E-4</v>
      </c>
      <c r="AO921" s="13">
        <f t="shared" si="1316"/>
        <v>3.0991490914632783E-4</v>
      </c>
      <c r="AP921" s="13">
        <f t="shared" si="1317"/>
        <v>8.3581452834421245E-5</v>
      </c>
      <c r="AQ921" s="13">
        <f t="shared" si="1318"/>
        <v>1.6905912845130755E-5</v>
      </c>
      <c r="AR921" s="13">
        <f t="shared" si="1319"/>
        <v>5.1599910188296154E-4</v>
      </c>
      <c r="AS921" s="13">
        <f t="shared" si="1320"/>
        <v>4.7137535262447482E-4</v>
      </c>
      <c r="AT921" s="13">
        <f t="shared" si="1321"/>
        <v>2.1530533895410336E-4</v>
      </c>
      <c r="AU921" s="13">
        <f t="shared" si="1322"/>
        <v>6.5561890644816366E-5</v>
      </c>
      <c r="AV921" s="13">
        <f t="shared" si="1323"/>
        <v>1.4973019918374415E-5</v>
      </c>
      <c r="AW921" s="13">
        <f t="shared" si="1324"/>
        <v>5.6164441879004713E-8</v>
      </c>
      <c r="AX921" s="13">
        <f t="shared" si="1325"/>
        <v>1.4416563092988245E-4</v>
      </c>
      <c r="AY921" s="13">
        <f t="shared" si="1326"/>
        <v>1.1664078616064206E-4</v>
      </c>
      <c r="AZ921" s="13">
        <f t="shared" si="1327"/>
        <v>4.7185563259490403E-5</v>
      </c>
      <c r="BA921" s="13">
        <f t="shared" si="1328"/>
        <v>1.2725550832330543E-5</v>
      </c>
      <c r="BB921" s="13">
        <f t="shared" si="1329"/>
        <v>2.5739807814044323E-6</v>
      </c>
      <c r="BC921" s="13">
        <f t="shared" si="1330"/>
        <v>4.1650862271246847E-7</v>
      </c>
      <c r="BD921" s="13">
        <f t="shared" si="1331"/>
        <v>6.9580315957421991E-5</v>
      </c>
      <c r="BE921" s="13">
        <f t="shared" si="1332"/>
        <v>6.3562990420846653E-5</v>
      </c>
      <c r="BF921" s="13">
        <f t="shared" si="1333"/>
        <v>2.9033022455035842E-5</v>
      </c>
      <c r="BG921" s="13">
        <f t="shared" si="1334"/>
        <v>8.8407461353818002E-6</v>
      </c>
      <c r="BH921" s="13">
        <f t="shared" si="1335"/>
        <v>2.0190489730611411E-6</v>
      </c>
      <c r="BI921" s="13">
        <f t="shared" si="1336"/>
        <v>3.6888820859174677E-7</v>
      </c>
      <c r="BJ921" s="14">
        <f t="shared" si="1337"/>
        <v>0.36043195878670464</v>
      </c>
      <c r="BK921" s="14">
        <f t="shared" si="1338"/>
        <v>0.3372146375022928</v>
      </c>
      <c r="BL921" s="14">
        <f t="shared" si="1339"/>
        <v>0.286634822461586</v>
      </c>
      <c r="BM921" s="14">
        <f t="shared" si="1340"/>
        <v>0.24868291947364152</v>
      </c>
      <c r="BN921" s="14">
        <f t="shared" si="1341"/>
        <v>0.75124718923149902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1.3193999999999999</v>
      </c>
      <c r="F922" s="10">
        <f>VLOOKUP(B922,home!$B$2:$E$405,3,FALSE)</f>
        <v>0.96460000000000001</v>
      </c>
      <c r="G922" s="10">
        <f>VLOOKUP(C922,away!$B$2:$E$405,4,FALSE)</f>
        <v>0.58950000000000002</v>
      </c>
      <c r="H922" s="10">
        <f>VLOOKUP(A922,away!$A$2:$E$405,3,FALSE)</f>
        <v>1.0076000000000001</v>
      </c>
      <c r="I922" s="10">
        <f>VLOOKUP(C922,away!$B$2:$E$405,3,FALSE)</f>
        <v>1.9849000000000001</v>
      </c>
      <c r="J922" s="10">
        <f>VLOOKUP(B922,home!$B$2:$E$405,4,FALSE)</f>
        <v>1.2630999999999999</v>
      </c>
      <c r="K922" s="12">
        <f t="shared" si="1286"/>
        <v>0.75025266497999998</v>
      </c>
      <c r="L922" s="12">
        <f t="shared" si="1287"/>
        <v>2.5261813566439999</v>
      </c>
      <c r="M922" s="13">
        <f t="shared" si="1288"/>
        <v>3.7762677886163894E-2</v>
      </c>
      <c r="N922" s="13">
        <f t="shared" si="1289"/>
        <v>2.833154972087577E-2</v>
      </c>
      <c r="O922" s="13">
        <f t="shared" si="1290"/>
        <v>9.5395372852979873E-2</v>
      </c>
      <c r="P922" s="13">
        <f t="shared" si="1291"/>
        <v>7.1570632709708884E-2</v>
      </c>
      <c r="Q922" s="13">
        <f t="shared" si="1292"/>
        <v>1.062791034055021E-2</v>
      </c>
      <c r="R922" s="13">
        <f t="shared" si="1293"/>
        <v>0.12049300620565045</v>
      </c>
      <c r="S922" s="13">
        <f t="shared" si="1294"/>
        <v>3.3911495113703685E-2</v>
      </c>
      <c r="T922" s="13">
        <f t="shared" si="1295"/>
        <v>2.6848028962381924E-2</v>
      </c>
      <c r="U922" s="13">
        <f t="shared" si="1296"/>
        <v>9.0400199017240918E-2</v>
      </c>
      <c r="V922" s="13">
        <f t="shared" si="1297"/>
        <v>7.1412872217272352E-3</v>
      </c>
      <c r="W922" s="13">
        <f t="shared" si="1298"/>
        <v>2.6578726853887652E-3</v>
      </c>
      <c r="X922" s="13">
        <f t="shared" si="1299"/>
        <v>6.7142684261624211E-3</v>
      </c>
      <c r="Y922" s="13">
        <f t="shared" si="1300"/>
        <v>8.4807298608374805E-3</v>
      </c>
      <c r="Z922" s="13">
        <f t="shared" si="1301"/>
        <v>0.10146239529423465</v>
      </c>
      <c r="AA922" s="13">
        <f t="shared" si="1302"/>
        <v>7.6122432464753739E-2</v>
      </c>
      <c r="AB922" s="13">
        <f t="shared" si="1303"/>
        <v>2.855552891072078E-2</v>
      </c>
      <c r="AC922" s="13">
        <f t="shared" si="1304"/>
        <v>8.4591863155453813E-4</v>
      </c>
      <c r="AD922" s="13">
        <f t="shared" si="1305"/>
        <v>4.9851901634761738E-4</v>
      </c>
      <c r="AE922" s="13">
        <f t="shared" si="1306"/>
        <v>1.2593494450298564E-3</v>
      </c>
      <c r="AF922" s="13">
        <f t="shared" si="1307"/>
        <v>1.5906725447671956E-3</v>
      </c>
      <c r="AG922" s="13">
        <f t="shared" si="1308"/>
        <v>1.3394424423721191E-3</v>
      </c>
      <c r="AH922" s="13">
        <f t="shared" si="1309"/>
        <v>6.4078102848184867E-2</v>
      </c>
      <c r="AI922" s="13">
        <f t="shared" si="1310"/>
        <v>4.8074767428713215E-2</v>
      </c>
      <c r="AJ922" s="13">
        <f t="shared" si="1311"/>
        <v>1.8034111190842896E-2</v>
      </c>
      <c r="AK922" s="13">
        <f t="shared" si="1312"/>
        <v>4.510046660491842E-3</v>
      </c>
      <c r="AL922" s="13">
        <f t="shared" si="1313"/>
        <v>6.4129913523396762E-5</v>
      </c>
      <c r="AM922" s="13">
        <f t="shared" si="1314"/>
        <v>7.4803044111601655E-5</v>
      </c>
      <c r="AN922" s="13">
        <f t="shared" si="1315"/>
        <v>1.8896605545494681E-4</v>
      </c>
      <c r="AO922" s="13">
        <f t="shared" si="1316"/>
        <v>2.3868126316442146E-4</v>
      </c>
      <c r="AP922" s="13">
        <f t="shared" si="1317"/>
        <v>2.0098405239540057E-4</v>
      </c>
      <c r="AQ922" s="13">
        <f t="shared" si="1318"/>
        <v>1.2693054153600544E-4</v>
      </c>
      <c r="AR922" s="13">
        <f t="shared" si="1319"/>
        <v>3.2374581756840277E-2</v>
      </c>
      <c r="AS922" s="13">
        <f t="shared" si="1320"/>
        <v>2.4289116240682307E-2</v>
      </c>
      <c r="AT922" s="13">
        <f t="shared" si="1321"/>
        <v>9.1114870947904495E-3</v>
      </c>
      <c r="AU922" s="13">
        <f t="shared" si="1322"/>
        <v>2.2786391582658044E-3</v>
      </c>
      <c r="AV922" s="13">
        <f t="shared" si="1323"/>
        <v>4.2738877525417581E-4</v>
      </c>
      <c r="AW922" s="13">
        <f t="shared" si="1324"/>
        <v>3.376216017898596E-6</v>
      </c>
      <c r="AX922" s="13">
        <f t="shared" si="1325"/>
        <v>9.3535305322242686E-6</v>
      </c>
      <c r="AY922" s="13">
        <f t="shared" si="1326"/>
        <v>2.3628714449305379E-5</v>
      </c>
      <c r="AZ922" s="13">
        <f t="shared" si="1327"/>
        <v>2.9845208961649975E-5</v>
      </c>
      <c r="BA922" s="13">
        <f t="shared" si="1328"/>
        <v>2.5131470154688195E-5</v>
      </c>
      <c r="BB922" s="13">
        <f t="shared" si="1329"/>
        <v>1.5871662842457104E-5</v>
      </c>
      <c r="BC922" s="13">
        <f t="shared" si="1330"/>
        <v>8.0189397543108903E-6</v>
      </c>
      <c r="BD922" s="13">
        <f t="shared" si="1331"/>
        <v>1.3630677477212803E-2</v>
      </c>
      <c r="BE922" s="13">
        <f t="shared" si="1332"/>
        <v>1.0226452102761767E-2</v>
      </c>
      <c r="BF922" s="13">
        <f t="shared" si="1333"/>
        <v>3.8362114716936702E-3</v>
      </c>
      <c r="BG922" s="13">
        <f t="shared" si="1334"/>
        <v>9.5937596002167473E-4</v>
      </c>
      <c r="BH922" s="13">
        <f t="shared" si="1335"/>
        <v>1.7994359268100181E-4</v>
      </c>
      <c r="BI922" s="13">
        <f t="shared" si="1336"/>
        <v>2.7000631990999456E-5</v>
      </c>
      <c r="BJ922" s="14">
        <f t="shared" si="1337"/>
        <v>8.9290557928070363E-2</v>
      </c>
      <c r="BK922" s="14">
        <f t="shared" si="1338"/>
        <v>0.15131977019083095</v>
      </c>
      <c r="BL922" s="14">
        <f t="shared" si="1339"/>
        <v>0.64300444184177352</v>
      </c>
      <c r="BM922" s="14">
        <f t="shared" si="1340"/>
        <v>0.62087576304054892</v>
      </c>
      <c r="BN922" s="14">
        <f t="shared" si="1341"/>
        <v>0.36418114971592908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1.6362000000000001</v>
      </c>
      <c r="F923" s="10">
        <f>VLOOKUP(B923,home!$B$2:$E$405,3,FALSE)</f>
        <v>0.89880000000000004</v>
      </c>
      <c r="G923" s="10">
        <f>VLOOKUP(C923,away!$B$2:$E$405,4,FALSE)</f>
        <v>1.6177999999999999</v>
      </c>
      <c r="H923" s="10">
        <f>VLOOKUP(A923,away!$A$2:$E$405,3,FALSE)</f>
        <v>1.1547000000000001</v>
      </c>
      <c r="I923" s="10">
        <f>VLOOKUP(C923,away!$B$2:$E$405,3,FALSE)</f>
        <v>1.0188999999999999</v>
      </c>
      <c r="J923" s="10">
        <f>VLOOKUP(B923,home!$B$2:$E$405,4,FALSE)</f>
        <v>0.71319999999999995</v>
      </c>
      <c r="K923" s="12">
        <f t="shared" si="1286"/>
        <v>2.3791634707679998</v>
      </c>
      <c r="L923" s="12">
        <f t="shared" si="1287"/>
        <v>0.83909679555599992</v>
      </c>
      <c r="M923" s="13">
        <f t="shared" si="1288"/>
        <v>4.002462992156966E-2</v>
      </c>
      <c r="N923" s="13">
        <f t="shared" si="1289"/>
        <v>9.5225137440406407E-2</v>
      </c>
      <c r="O923" s="13">
        <f t="shared" si="1290"/>
        <v>3.3584538710503896E-2</v>
      </c>
      <c r="P923" s="13">
        <f t="shared" si="1291"/>
        <v>7.9903107682624694E-2</v>
      </c>
      <c r="Q923" s="13">
        <f t="shared" si="1292"/>
        <v>0.11327808424853857</v>
      </c>
      <c r="R923" s="13">
        <f t="shared" si="1293"/>
        <v>1.4090339406105124E-2</v>
      </c>
      <c r="S923" s="13">
        <f t="shared" si="1294"/>
        <v>3.9878611181739146E-2</v>
      </c>
      <c r="T923" s="13">
        <f t="shared" si="1295"/>
        <v>9.5051277499671308E-2</v>
      </c>
      <c r="U923" s="13">
        <f t="shared" si="1296"/>
        <v>3.3523220805728178E-2</v>
      </c>
      <c r="V923" s="13">
        <f t="shared" si="1297"/>
        <v>8.8457337109452347E-3</v>
      </c>
      <c r="W923" s="13">
        <f t="shared" si="1298"/>
        <v>8.983569336090097E-2</v>
      </c>
      <c r="X923" s="13">
        <f t="shared" si="1299"/>
        <v>7.5380842425683423E-2</v>
      </c>
      <c r="Y923" s="13">
        <f t="shared" si="1300"/>
        <v>3.1625911662851357E-2</v>
      </c>
      <c r="Z923" s="13">
        <f t="shared" si="1301"/>
        <v>3.9410528813197468E-3</v>
      </c>
      <c r="AA923" s="13">
        <f t="shared" si="1302"/>
        <v>9.376409051600915E-3</v>
      </c>
      <c r="AB923" s="13">
        <f t="shared" si="1303"/>
        <v>1.1154004951273663E-2</v>
      </c>
      <c r="AC923" s="13">
        <f t="shared" si="1304"/>
        <v>1.1036979208528829E-3</v>
      </c>
      <c r="AD923" s="13">
        <f t="shared" si="1305"/>
        <v>5.3433450003842732E-2</v>
      </c>
      <c r="AE923" s="13">
        <f t="shared" si="1306"/>
        <v>4.4835836673726169E-2</v>
      </c>
      <c r="AF923" s="13">
        <f t="shared" si="1307"/>
        <v>1.8810803439497904E-2</v>
      </c>
      <c r="AG923" s="13">
        <f t="shared" si="1308"/>
        <v>5.2613616293054914E-3</v>
      </c>
      <c r="AH923" s="13">
        <f t="shared" si="1309"/>
        <v>8.2673121095803482E-4</v>
      </c>
      <c r="AI923" s="13">
        <f t="shared" si="1310"/>
        <v>1.9669286972551496E-3</v>
      </c>
      <c r="AJ923" s="13">
        <f t="shared" si="1311"/>
        <v>2.3398224530573712E-3</v>
      </c>
      <c r="AK923" s="13">
        <f t="shared" si="1312"/>
        <v>1.8556067027989571E-3</v>
      </c>
      <c r="AL923" s="13">
        <f t="shared" si="1313"/>
        <v>8.813462509640455E-5</v>
      </c>
      <c r="AM923" s="13">
        <f t="shared" si="1314"/>
        <v>2.5425382473250178E-2</v>
      </c>
      <c r="AN923" s="13">
        <f t="shared" si="1315"/>
        <v>2.133435695908991E-2</v>
      </c>
      <c r="AO923" s="13">
        <f t="shared" si="1316"/>
        <v>8.9507952798100927E-3</v>
      </c>
      <c r="AP923" s="13">
        <f t="shared" si="1317"/>
        <v>2.5035278789888064E-3</v>
      </c>
      <c r="AQ923" s="13">
        <f t="shared" si="1318"/>
        <v>5.2517555521115408E-4</v>
      </c>
      <c r="AR923" s="13">
        <f t="shared" si="1319"/>
        <v>1.3874150198020375E-4</v>
      </c>
      <c r="AS923" s="13">
        <f t="shared" si="1320"/>
        <v>3.300887133907869E-4</v>
      </c>
      <c r="AT923" s="13">
        <f t="shared" si="1321"/>
        <v>3.9266750450608407E-4</v>
      </c>
      <c r="AU923" s="13">
        <f t="shared" si="1322"/>
        <v>3.1140672762616805E-4</v>
      </c>
      <c r="AV923" s="13">
        <f t="shared" si="1323"/>
        <v>1.8522187772989482E-4</v>
      </c>
      <c r="AW923" s="13">
        <f t="shared" si="1324"/>
        <v>4.8874283808671034E-6</v>
      </c>
      <c r="AX923" s="13">
        <f t="shared" si="1325"/>
        <v>1.0081856868443621E-2</v>
      </c>
      <c r="AY923" s="13">
        <f t="shared" si="1326"/>
        <v>8.4596537915652917E-3</v>
      </c>
      <c r="AZ923" s="13">
        <f t="shared" si="1327"/>
        <v>3.5492341940077999E-3</v>
      </c>
      <c r="BA923" s="13">
        <f t="shared" si="1328"/>
        <v>9.9271701295657586E-4</v>
      </c>
      <c r="BB923" s="13">
        <f t="shared" si="1329"/>
        <v>2.0824641611644665E-4</v>
      </c>
      <c r="BC923" s="13">
        <f t="shared" si="1330"/>
        <v>3.4947780089866363E-5</v>
      </c>
      <c r="BD923" s="13">
        <f t="shared" si="1331"/>
        <v>1.940292495370255E-5</v>
      </c>
      <c r="BE923" s="13">
        <f t="shared" si="1332"/>
        <v>4.6162730275901995E-5</v>
      </c>
      <c r="BF923" s="13">
        <f t="shared" si="1333"/>
        <v>5.4914340791671016E-5</v>
      </c>
      <c r="BG923" s="13">
        <f t="shared" si="1334"/>
        <v>4.3550064544282924E-5</v>
      </c>
      <c r="BH923" s="13">
        <f t="shared" si="1335"/>
        <v>2.5903180678336644E-5</v>
      </c>
      <c r="BI923" s="13">
        <f t="shared" si="1336"/>
        <v>1.2325580249320402E-5</v>
      </c>
      <c r="BJ923" s="14">
        <f t="shared" si="1337"/>
        <v>0.70480429259395405</v>
      </c>
      <c r="BK923" s="14">
        <f t="shared" si="1338"/>
        <v>0.17830356883439333</v>
      </c>
      <c r="BL923" s="14">
        <f t="shared" si="1339"/>
        <v>0.11027798713600764</v>
      </c>
      <c r="BM923" s="14">
        <f t="shared" si="1340"/>
        <v>0.61276629767274193</v>
      </c>
      <c r="BN923" s="14">
        <f t="shared" si="1341"/>
        <v>0.37610583740974834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1.6362000000000001</v>
      </c>
      <c r="F924" s="10">
        <f>VLOOKUP(B924,home!$B$2:$E$405,3,FALSE)</f>
        <v>1.1504000000000001</v>
      </c>
      <c r="G924" s="10">
        <f>VLOOKUP(C924,away!$B$2:$E$405,4,FALSE)</f>
        <v>1.2942</v>
      </c>
      <c r="H924" s="10">
        <f>VLOOKUP(A924,away!$A$2:$E$405,3,FALSE)</f>
        <v>1.1547000000000001</v>
      </c>
      <c r="I924" s="10">
        <f>VLOOKUP(C924,away!$B$2:$E$405,3,FALSE)</f>
        <v>0.6623</v>
      </c>
      <c r="J924" s="10">
        <f>VLOOKUP(B924,home!$B$2:$E$405,4,FALSE)</f>
        <v>0.86599999999999999</v>
      </c>
      <c r="K924" s="12">
        <f t="shared" si="1286"/>
        <v>2.4360525740160002</v>
      </c>
      <c r="L924" s="12">
        <f t="shared" si="1287"/>
        <v>0.66228026346000013</v>
      </c>
      <c r="M924" s="13">
        <f t="shared" si="1288"/>
        <v>4.5124369375902307E-2</v>
      </c>
      <c r="N924" s="13">
        <f t="shared" si="1289"/>
        <v>0.10992533616901558</v>
      </c>
      <c r="O924" s="13">
        <f t="shared" si="1290"/>
        <v>2.9884979238738944E-2</v>
      </c>
      <c r="P924" s="13">
        <f t="shared" si="1291"/>
        <v>7.2801380598944712E-2</v>
      </c>
      <c r="Q924" s="13">
        <f t="shared" si="1292"/>
        <v>0.13389194906205229</v>
      </c>
      <c r="R924" s="13">
        <f t="shared" si="1293"/>
        <v>9.89611596186433E-3</v>
      </c>
      <c r="S924" s="13">
        <f t="shared" si="1294"/>
        <v>2.9363518484663731E-2</v>
      </c>
      <c r="T924" s="13">
        <f t="shared" si="1295"/>
        <v>8.8673995299988914E-2</v>
      </c>
      <c r="U924" s="13">
        <f t="shared" si="1296"/>
        <v>2.4107458761660424E-2</v>
      </c>
      <c r="V924" s="13">
        <f t="shared" si="1297"/>
        <v>5.2637354505926104E-3</v>
      </c>
      <c r="W924" s="13">
        <f t="shared" si="1298"/>
        <v>0.10872260905087722</v>
      </c>
      <c r="X924" s="13">
        <f t="shared" si="1299"/>
        <v>7.2004838166273566E-2</v>
      </c>
      <c r="Y924" s="13">
        <f t="shared" si="1300"/>
        <v>2.3843691595577161E-2</v>
      </c>
      <c r="Z924" s="13">
        <f t="shared" si="1301"/>
        <v>2.1846674288180734E-3</v>
      </c>
      <c r="AA924" s="13">
        <f t="shared" si="1302"/>
        <v>5.3219647133411841E-3</v>
      </c>
      <c r="AB924" s="13">
        <f t="shared" si="1303"/>
        <v>6.4822929193785591E-3</v>
      </c>
      <c r="AC924" s="13">
        <f t="shared" si="1304"/>
        <v>5.3076532316509494E-4</v>
      </c>
      <c r="AD924" s="13">
        <f t="shared" si="1305"/>
        <v>6.6213497908031188E-2</v>
      </c>
      <c r="AE924" s="13">
        <f t="shared" si="1306"/>
        <v>4.385189283913906E-2</v>
      </c>
      <c r="AF924" s="13">
        <f t="shared" si="1307"/>
        <v>1.4521121571362355E-2</v>
      </c>
      <c r="AG924" s="13">
        <f t="shared" si="1308"/>
        <v>3.2056840733388501E-3</v>
      </c>
      <c r="AH924" s="13">
        <f t="shared" si="1309"/>
        <v>3.6171553008252868E-4</v>
      </c>
      <c r="AI924" s="13">
        <f t="shared" si="1310"/>
        <v>8.8115804811910575E-4</v>
      </c>
      <c r="AJ924" s="13">
        <f t="shared" si="1311"/>
        <v>1.0732736656177313E-3</v>
      </c>
      <c r="AK924" s="13">
        <f t="shared" si="1312"/>
        <v>8.7151702525055407E-4</v>
      </c>
      <c r="AL924" s="13">
        <f t="shared" si="1313"/>
        <v>3.4252399610130891E-5</v>
      </c>
      <c r="AM924" s="13">
        <f t="shared" si="1314"/>
        <v>3.2259912402692471E-2</v>
      </c>
      <c r="AN924" s="13">
        <f t="shared" si="1315"/>
        <v>2.1365103285251694E-2</v>
      </c>
      <c r="AO924" s="13">
        <f t="shared" si="1316"/>
        <v>7.0748431163033029E-3</v>
      </c>
      <c r="AP924" s="13">
        <f t="shared" si="1317"/>
        <v>1.5618429876678396E-3</v>
      </c>
      <c r="AQ924" s="13">
        <f t="shared" si="1318"/>
        <v>2.5859444633895263E-4</v>
      </c>
      <c r="AR924" s="13">
        <f t="shared" si="1319"/>
        <v>4.7911411312126146E-5</v>
      </c>
      <c r="AS924" s="13">
        <f t="shared" si="1320"/>
        <v>1.1671471685164419E-4</v>
      </c>
      <c r="AT924" s="13">
        <f t="shared" si="1321"/>
        <v>1.4216159320599826E-4</v>
      </c>
      <c r="AU924" s="13">
        <f t="shared" si="1322"/>
        <v>1.1543770501856253E-4</v>
      </c>
      <c r="AV924" s="13">
        <f t="shared" si="1323"/>
        <v>7.0303079612242249E-5</v>
      </c>
      <c r="AW924" s="13">
        <f t="shared" si="1324"/>
        <v>1.5350303659103144E-6</v>
      </c>
      <c r="AX924" s="13">
        <f t="shared" si="1325"/>
        <v>1.3097807107684958E-2</v>
      </c>
      <c r="AY924" s="13">
        <f t="shared" si="1326"/>
        <v>8.6744191420258573E-3</v>
      </c>
      <c r="AZ924" s="13">
        <f t="shared" si="1327"/>
        <v>2.872448297371676E-3</v>
      </c>
      <c r="BA924" s="13">
        <f t="shared" si="1328"/>
        <v>6.3412193838618069E-4</v>
      </c>
      <c r="BB924" s="13">
        <f t="shared" si="1329"/>
        <v>1.0499161110504143E-4</v>
      </c>
      <c r="BC924" s="13">
        <f t="shared" si="1330"/>
        <v>1.3906774372747346E-5</v>
      </c>
      <c r="BD924" s="13">
        <f t="shared" si="1331"/>
        <v>5.2884636844225536E-6</v>
      </c>
      <c r="BE924" s="13">
        <f t="shared" si="1332"/>
        <v>1.28829755710277E-5</v>
      </c>
      <c r="BF924" s="13">
        <f t="shared" si="1333"/>
        <v>1.5691802900393644E-5</v>
      </c>
      <c r="BG924" s="13">
        <f t="shared" si="1334"/>
        <v>1.2742018948818557E-5</v>
      </c>
      <c r="BH924" s="13">
        <f t="shared" si="1335"/>
        <v>7.7600570146075248E-6</v>
      </c>
      <c r="BI924" s="13">
        <f t="shared" si="1336"/>
        <v>3.7807813729891139E-6</v>
      </c>
      <c r="BJ924" s="14">
        <f t="shared" si="1337"/>
        <v>0.75277260684485681</v>
      </c>
      <c r="BK924" s="14">
        <f t="shared" si="1338"/>
        <v>0.16179244077490443</v>
      </c>
      <c r="BL924" s="14">
        <f t="shared" si="1339"/>
        <v>7.94311504695462E-2</v>
      </c>
      <c r="BM924" s="14">
        <f t="shared" si="1340"/>
        <v>0.58598385099994721</v>
      </c>
      <c r="BN924" s="14">
        <f t="shared" si="1341"/>
        <v>0.40152413040651813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1.6362000000000001</v>
      </c>
      <c r="F925" s="10">
        <f>VLOOKUP(B925,home!$B$2:$E$405,3,FALSE)</f>
        <v>1.0426</v>
      </c>
      <c r="G925" s="10">
        <f>VLOOKUP(C925,away!$B$2:$E$405,4,FALSE)</f>
        <v>0.755</v>
      </c>
      <c r="H925" s="10">
        <f>VLOOKUP(A925,away!$A$2:$E$405,3,FALSE)</f>
        <v>1.1547000000000001</v>
      </c>
      <c r="I925" s="10">
        <f>VLOOKUP(C925,away!$B$2:$E$405,3,FALSE)</f>
        <v>0.86599999999999999</v>
      </c>
      <c r="J925" s="10">
        <f>VLOOKUP(B925,home!$B$2:$E$405,4,FALSE)</f>
        <v>0.91700000000000004</v>
      </c>
      <c r="K925" s="12">
        <f t="shared" si="1286"/>
        <v>1.2879561006</v>
      </c>
      <c r="L925" s="12">
        <f t="shared" si="1287"/>
        <v>0.9169726734000001</v>
      </c>
      <c r="M925" s="13">
        <f t="shared" si="1288"/>
        <v>0.11025837828806553</v>
      </c>
      <c r="N925" s="13">
        <f t="shared" si="1289"/>
        <v>0.14200795095837659</v>
      </c>
      <c r="O925" s="13">
        <f t="shared" si="1290"/>
        <v>0.10110391990355599</v>
      </c>
      <c r="P925" s="13">
        <f t="shared" si="1291"/>
        <v>0.13021741043435869</v>
      </c>
      <c r="Q925" s="13">
        <f t="shared" si="1292"/>
        <v>9.1450003385273371E-2</v>
      </c>
      <c r="R925" s="13">
        <f t="shared" si="1293"/>
        <v>4.6354765862591595E-2</v>
      </c>
      <c r="S925" s="13">
        <f t="shared" si="1294"/>
        <v>3.8447359383267883E-2</v>
      </c>
      <c r="T925" s="13">
        <f t="shared" si="1295"/>
        <v>8.3857154086633204E-2</v>
      </c>
      <c r="U925" s="13">
        <f t="shared" si="1296"/>
        <v>5.9702903484609465E-2</v>
      </c>
      <c r="V925" s="13">
        <f t="shared" si="1297"/>
        <v>5.0452357198128659E-3</v>
      </c>
      <c r="W925" s="13">
        <f t="shared" si="1298"/>
        <v>3.9261196586651177E-2</v>
      </c>
      <c r="X925" s="13">
        <f t="shared" si="1299"/>
        <v>3.6001444394944494E-2</v>
      </c>
      <c r="Y925" s="13">
        <f t="shared" si="1300"/>
        <v>1.6506170356546848E-2</v>
      </c>
      <c r="Z925" s="13">
        <f t="shared" si="1301"/>
        <v>1.4168684525950562E-2</v>
      </c>
      <c r="AA925" s="13">
        <f t="shared" si="1302"/>
        <v>1.8248643672674845E-2</v>
      </c>
      <c r="AB925" s="13">
        <f t="shared" si="1303"/>
        <v>1.1751725972948579E-2</v>
      </c>
      <c r="AC925" s="13">
        <f t="shared" si="1304"/>
        <v>3.7240794116146034E-4</v>
      </c>
      <c r="AD925" s="13">
        <f t="shared" si="1305"/>
        <v>1.2641674415158321E-2</v>
      </c>
      <c r="AE925" s="13">
        <f t="shared" si="1306"/>
        <v>1.1592069984720111E-2</v>
      </c>
      <c r="AF925" s="13">
        <f t="shared" si="1307"/>
        <v>5.3148057020643473E-3</v>
      </c>
      <c r="AG925" s="13">
        <f t="shared" si="1308"/>
        <v>1.6245105310745034E-3</v>
      </c>
      <c r="AH925" s="13">
        <f t="shared" si="1309"/>
        <v>3.248074132080525E-3</v>
      </c>
      <c r="AI925" s="13">
        <f t="shared" si="1310"/>
        <v>4.1833768936141626E-3</v>
      </c>
      <c r="AJ925" s="13">
        <f t="shared" si="1311"/>
        <v>2.6940028956197186E-3</v>
      </c>
      <c r="AK925" s="13">
        <f t="shared" si="1312"/>
        <v>1.1565858214824943E-3</v>
      </c>
      <c r="AL925" s="13">
        <f t="shared" si="1313"/>
        <v>1.7592857241755896E-5</v>
      </c>
      <c r="AM925" s="13">
        <f t="shared" si="1314"/>
        <v>3.2563843369604181E-3</v>
      </c>
      <c r="AN925" s="13">
        <f t="shared" si="1315"/>
        <v>2.9860154510804818E-3</v>
      </c>
      <c r="AO925" s="13">
        <f t="shared" si="1316"/>
        <v>1.3690472854954879E-3</v>
      </c>
      <c r="AP925" s="13">
        <f t="shared" si="1317"/>
        <v>4.1845964979727028E-4</v>
      </c>
      <c r="AQ925" s="13">
        <f t="shared" si="1318"/>
        <v>9.5929015946157693E-5</v>
      </c>
      <c r="AR925" s="13">
        <f t="shared" si="1319"/>
        <v>5.9567904405905296E-4</v>
      </c>
      <c r="AS925" s="13">
        <f t="shared" si="1320"/>
        <v>7.6720845879543341E-4</v>
      </c>
      <c r="AT925" s="13">
        <f t="shared" si="1321"/>
        <v>4.9406540746875114E-4</v>
      </c>
      <c r="AU925" s="13">
        <f t="shared" si="1322"/>
        <v>2.1211151854826768E-4</v>
      </c>
      <c r="AV925" s="13">
        <f t="shared" si="1323"/>
        <v>6.8297581080442864E-5</v>
      </c>
      <c r="AW925" s="13">
        <f t="shared" si="1324"/>
        <v>5.7715349762292945E-7</v>
      </c>
      <c r="AX925" s="13">
        <f t="shared" si="1325"/>
        <v>6.9901334544774318E-4</v>
      </c>
      <c r="AY925" s="13">
        <f t="shared" si="1326"/>
        <v>6.409761361174949E-4</v>
      </c>
      <c r="AZ925" s="13">
        <f t="shared" si="1327"/>
        <v>2.9387880056063077E-4</v>
      </c>
      <c r="BA925" s="13">
        <f t="shared" si="1328"/>
        <v>8.9826276468555694E-5</v>
      </c>
      <c r="BB925" s="13">
        <f t="shared" si="1329"/>
        <v>2.0592060218734759E-5</v>
      </c>
      <c r="BC925" s="13">
        <f t="shared" si="1330"/>
        <v>3.7764713019174016E-6</v>
      </c>
      <c r="BD925" s="13">
        <f t="shared" si="1331"/>
        <v>9.1036900919864319E-5</v>
      </c>
      <c r="BE925" s="13">
        <f t="shared" si="1332"/>
        <v>1.17251531919457E-4</v>
      </c>
      <c r="BF925" s="13">
        <f t="shared" si="1333"/>
        <v>7.5507412920180139E-5</v>
      </c>
      <c r="BG925" s="13">
        <f t="shared" si="1334"/>
        <v>3.241674437035644E-5</v>
      </c>
      <c r="BH925" s="13">
        <f t="shared" si="1335"/>
        <v>1.0437835918347822E-5</v>
      </c>
      <c r="BI925" s="13">
        <f t="shared" si="1336"/>
        <v>2.6886948896195747E-6</v>
      </c>
      <c r="BJ925" s="14">
        <f t="shared" si="1337"/>
        <v>0.45013087923083783</v>
      </c>
      <c r="BK925" s="14">
        <f t="shared" si="1338"/>
        <v>0.28499936076002569</v>
      </c>
      <c r="BL925" s="14">
        <f t="shared" si="1339"/>
        <v>0.25091069977006719</v>
      </c>
      <c r="BM925" s="14">
        <f t="shared" si="1340"/>
        <v>0.37817679647203956</v>
      </c>
      <c r="BN925" s="14">
        <f t="shared" si="1341"/>
        <v>0.62139242883222168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1.6362000000000001</v>
      </c>
      <c r="F926" s="10">
        <f>VLOOKUP(B926,home!$B$2:$E$405,3,FALSE)</f>
        <v>1.1504000000000001</v>
      </c>
      <c r="G926" s="10">
        <f>VLOOKUP(C926,away!$B$2:$E$405,4,FALSE)</f>
        <v>1.0785</v>
      </c>
      <c r="H926" s="10">
        <f>VLOOKUP(A926,away!$A$2:$E$405,3,FALSE)</f>
        <v>1.1547000000000001</v>
      </c>
      <c r="I926" s="10">
        <f>VLOOKUP(C926,away!$B$2:$E$405,3,FALSE)</f>
        <v>0.91700000000000004</v>
      </c>
      <c r="J926" s="10">
        <f>VLOOKUP(B926,home!$B$2:$E$405,4,FALSE)</f>
        <v>0.86599999999999999</v>
      </c>
      <c r="K926" s="12">
        <f t="shared" si="1286"/>
        <v>2.0300438116800001</v>
      </c>
      <c r="L926" s="12">
        <f t="shared" si="1287"/>
        <v>0.9169726734000001</v>
      </c>
      <c r="M926" s="13">
        <f t="shared" si="1288"/>
        <v>5.249609542119401E-2</v>
      </c>
      <c r="N926" s="13">
        <f t="shared" si="1289"/>
        <v>0.1065693736471577</v>
      </c>
      <c r="O926" s="13">
        <f t="shared" si="1290"/>
        <v>4.8137484961433781E-2</v>
      </c>
      <c r="P926" s="13">
        <f t="shared" si="1291"/>
        <v>9.7721203455797725E-2</v>
      </c>
      <c r="Q926" s="13">
        <f t="shared" si="1292"/>
        <v>0.10817024874351311</v>
      </c>
      <c r="R926" s="13">
        <f t="shared" si="1293"/>
        <v>2.2070379137919111E-2</v>
      </c>
      <c r="S926" s="13">
        <f t="shared" si="1294"/>
        <v>4.547687560489528E-2</v>
      </c>
      <c r="T926" s="13">
        <f t="shared" si="1295"/>
        <v>9.9189162172682227E-2</v>
      </c>
      <c r="U926" s="13">
        <f t="shared" si="1296"/>
        <v>4.480383659036407E-2</v>
      </c>
      <c r="V926" s="13">
        <f t="shared" si="1297"/>
        <v>9.4061069957548753E-3</v>
      </c>
      <c r="W926" s="13">
        <f t="shared" si="1298"/>
        <v>7.3196781356551707E-2</v>
      </c>
      <c r="X926" s="13">
        <f t="shared" si="1299"/>
        <v>6.7119448284792507E-2</v>
      </c>
      <c r="Y926" s="13">
        <f t="shared" si="1300"/>
        <v>3.0773349965419611E-2</v>
      </c>
      <c r="Z926" s="13">
        <f t="shared" si="1301"/>
        <v>6.7459781870164272E-3</v>
      </c>
      <c r="AA926" s="13">
        <f t="shared" si="1302"/>
        <v>1.3694631272280964E-2</v>
      </c>
      <c r="AB926" s="13">
        <f t="shared" si="1303"/>
        <v>1.3900350733766692E-2</v>
      </c>
      <c r="AC926" s="13">
        <f t="shared" si="1304"/>
        <v>1.0943386456700999E-3</v>
      </c>
      <c r="AD926" s="13">
        <f t="shared" si="1305"/>
        <v>3.7148168256940457E-2</v>
      </c>
      <c r="AE926" s="13">
        <f t="shared" si="1306"/>
        <v>3.4063855158479719E-2</v>
      </c>
      <c r="AF926" s="13">
        <f t="shared" si="1307"/>
        <v>1.561781216549076E-2</v>
      </c>
      <c r="AG926" s="13">
        <f t="shared" si="1308"/>
        <v>4.7737023246830369E-3</v>
      </c>
      <c r="AH926" s="13">
        <f t="shared" si="1309"/>
        <v>1.5464694132116348E-3</v>
      </c>
      <c r="AI926" s="13">
        <f t="shared" si="1310"/>
        <v>3.1394006622426801E-3</v>
      </c>
      <c r="AJ926" s="13">
        <f t="shared" si="1311"/>
        <v>3.1865604433849244E-3</v>
      </c>
      <c r="AK926" s="13">
        <f t="shared" si="1312"/>
        <v>2.1562857695459478E-3</v>
      </c>
      <c r="AL926" s="13">
        <f t="shared" si="1313"/>
        <v>8.1484223605625004E-5</v>
      </c>
      <c r="AM926" s="13">
        <f t="shared" si="1314"/>
        <v>1.5082481817049879E-2</v>
      </c>
      <c r="AN926" s="13">
        <f t="shared" si="1315"/>
        <v>1.3830223673287121E-2</v>
      </c>
      <c r="AO926" s="13">
        <f t="shared" si="1316"/>
        <v>6.3409685877070287E-3</v>
      </c>
      <c r="AP926" s="13">
        <f t="shared" si="1317"/>
        <v>1.938164972605046E-3</v>
      </c>
      <c r="AQ926" s="13">
        <f t="shared" si="1318"/>
        <v>4.4431107910497178E-4</v>
      </c>
      <c r="AR926" s="13">
        <f t="shared" si="1319"/>
        <v>2.8361403843280047E-4</v>
      </c>
      <c r="AS926" s="13">
        <f t="shared" si="1320"/>
        <v>5.7574892362608041E-4</v>
      </c>
      <c r="AT926" s="13">
        <f t="shared" si="1321"/>
        <v>5.8439776974427283E-4</v>
      </c>
      <c r="AU926" s="13">
        <f t="shared" si="1322"/>
        <v>3.9545102534298499E-4</v>
      </c>
      <c r="AV926" s="13">
        <f t="shared" si="1323"/>
        <v>2.0069572670500943E-4</v>
      </c>
      <c r="AW926" s="13">
        <f t="shared" si="1324"/>
        <v>4.2134014018435581E-6</v>
      </c>
      <c r="AX926" s="13">
        <f t="shared" si="1325"/>
        <v>5.1030164795797068E-3</v>
      </c>
      <c r="AY926" s="13">
        <f t="shared" si="1326"/>
        <v>4.6793266636844617E-3</v>
      </c>
      <c r="AZ926" s="13">
        <f t="shared" si="1327"/>
        <v>2.1454073402553211E-3</v>
      </c>
      <c r="BA926" s="13">
        <f t="shared" si="1328"/>
        <v>6.5575996810863526E-4</v>
      </c>
      <c r="BB926" s="13">
        <f t="shared" si="1329"/>
        <v>1.5032849276631853E-4</v>
      </c>
      <c r="BC926" s="13">
        <f t="shared" si="1330"/>
        <v>2.7569423980024744E-5</v>
      </c>
      <c r="BD926" s="13">
        <f t="shared" si="1331"/>
        <v>4.3344387172582552E-5</v>
      </c>
      <c r="BE926" s="13">
        <f t="shared" si="1332"/>
        <v>8.7991004950763193E-5</v>
      </c>
      <c r="BF926" s="13">
        <f t="shared" si="1333"/>
        <v>8.9312797541900551E-5</v>
      </c>
      <c r="BG926" s="13">
        <f t="shared" si="1334"/>
        <v>6.0436297317921323E-5</v>
      </c>
      <c r="BH926" s="13">
        <f t="shared" si="1335"/>
        <v>3.0672082842774701E-5</v>
      </c>
      <c r="BI926" s="13">
        <f t="shared" si="1336"/>
        <v>1.2453134393262219E-5</v>
      </c>
      <c r="BJ926" s="14">
        <f t="shared" si="1337"/>
        <v>0.62701946057383928</v>
      </c>
      <c r="BK926" s="14">
        <f t="shared" si="1338"/>
        <v>0.21095543101060205</v>
      </c>
      <c r="BL926" s="14">
        <f t="shared" si="1339"/>
        <v>0.15499951617222016</v>
      </c>
      <c r="BM926" s="14">
        <f t="shared" si="1340"/>
        <v>0.55988048731437989</v>
      </c>
      <c r="BN926" s="14">
        <f t="shared" si="1341"/>
        <v>0.43516478536701542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1.6362000000000001</v>
      </c>
      <c r="F927" s="10">
        <f>VLOOKUP(B927,home!$B$2:$E$405,3,FALSE)</f>
        <v>0.97070000000000001</v>
      </c>
      <c r="G927" s="10">
        <f>VLOOKUP(C927,away!$B$2:$E$405,4,FALSE)</f>
        <v>1.0065999999999999</v>
      </c>
      <c r="H927" s="10">
        <f>VLOOKUP(A927,away!$A$2:$E$405,3,FALSE)</f>
        <v>1.1547000000000001</v>
      </c>
      <c r="I927" s="10">
        <f>VLOOKUP(C927,away!$B$2:$E$405,3,FALSE)</f>
        <v>0.96789999999999998</v>
      </c>
      <c r="J927" s="10">
        <f>VLOOKUP(B927,home!$B$2:$E$405,4,FALSE)</f>
        <v>1.2736000000000001</v>
      </c>
      <c r="K927" s="12">
        <f t="shared" si="1286"/>
        <v>1.598741851644</v>
      </c>
      <c r="L927" s="12">
        <f t="shared" si="1287"/>
        <v>1.4234188279680002</v>
      </c>
      <c r="M927" s="13">
        <f t="shared" si="1288"/>
        <v>4.8695888397588781E-2</v>
      </c>
      <c r="N927" s="13">
        <f t="shared" si="1289"/>
        <v>7.7852154784210661E-2</v>
      </c>
      <c r="O927" s="13">
        <f t="shared" si="1290"/>
        <v>6.9314644389756361E-2</v>
      </c>
      <c r="P927" s="13">
        <f t="shared" si="1291"/>
        <v>0.11081622291772447</v>
      </c>
      <c r="Q927" s="13">
        <f t="shared" si="1292"/>
        <v>6.223274904709214E-2</v>
      </c>
      <c r="R927" s="13">
        <f t="shared" si="1293"/>
        <v>4.9331884939142874E-2</v>
      </c>
      <c r="S927" s="13">
        <f t="shared" si="1294"/>
        <v>6.3045544838847611E-2</v>
      </c>
      <c r="T927" s="13">
        <f t="shared" si="1295"/>
        <v>8.8583266709838585E-2</v>
      </c>
      <c r="U927" s="13">
        <f t="shared" si="1296"/>
        <v>7.8868949072694025E-2</v>
      </c>
      <c r="V927" s="13">
        <f t="shared" si="1297"/>
        <v>1.5941270929370407E-2</v>
      </c>
      <c r="W927" s="13">
        <f t="shared" si="1298"/>
        <v>3.3164700148148152E-2</v>
      </c>
      <c r="X927" s="13">
        <f t="shared" si="1299"/>
        <v>4.7207258614787209E-2</v>
      </c>
      <c r="Y927" s="13">
        <f t="shared" si="1300"/>
        <v>3.3597850364521349E-2</v>
      </c>
      <c r="Z927" s="13">
        <f t="shared" si="1301"/>
        <v>2.3406644613842325E-2</v>
      </c>
      <c r="AA927" s="13">
        <f t="shared" si="1302"/>
        <v>3.7421182350707335E-2</v>
      </c>
      <c r="AB927" s="13">
        <f t="shared" si="1303"/>
        <v>2.991340518103882E-2</v>
      </c>
      <c r="AC927" s="13">
        <f t="shared" si="1304"/>
        <v>2.2673262197178959E-3</v>
      </c>
      <c r="AD927" s="13">
        <f t="shared" si="1305"/>
        <v>1.3255448531017103E-2</v>
      </c>
      <c r="AE927" s="13">
        <f t="shared" si="1306"/>
        <v>1.8868055012210515E-2</v>
      </c>
      <c r="AF927" s="13">
        <f t="shared" si="1307"/>
        <v>1.3428572375758223E-2</v>
      </c>
      <c r="AG927" s="13">
        <f t="shared" si="1308"/>
        <v>6.3714942507950767E-3</v>
      </c>
      <c r="AH927" s="13">
        <f t="shared" si="1309"/>
        <v>8.3293646607247394E-3</v>
      </c>
      <c r="AI927" s="13">
        <f t="shared" si="1310"/>
        <v>1.3316503880705167E-2</v>
      </c>
      <c r="AJ927" s="13">
        <f t="shared" si="1311"/>
        <v>1.0644826035831549E-2</v>
      </c>
      <c r="AK927" s="13">
        <f t="shared" si="1312"/>
        <v>5.6727762956511963E-3</v>
      </c>
      <c r="AL927" s="13">
        <f t="shared" si="1313"/>
        <v>2.0638828949172703E-4</v>
      </c>
      <c r="AM927" s="13">
        <f t="shared" si="1314"/>
        <v>4.2384080657700014E-3</v>
      </c>
      <c r="AN927" s="13">
        <f t="shared" si="1315"/>
        <v>6.0330298414284535E-3</v>
      </c>
      <c r="AO927" s="13">
        <f t="shared" si="1316"/>
        <v>4.2937641329910308E-3</v>
      </c>
      <c r="AP927" s="13">
        <f t="shared" si="1317"/>
        <v>2.0372749032510429E-3</v>
      </c>
      <c r="AQ927" s="13">
        <f t="shared" si="1318"/>
        <v>7.2497386375855531E-4</v>
      </c>
      <c r="AR927" s="13">
        <f t="shared" si="1319"/>
        <v>2.371234896617377E-3</v>
      </c>
      <c r="AS927" s="13">
        <f t="shared" si="1320"/>
        <v>3.7909924693009336E-3</v>
      </c>
      <c r="AT927" s="13">
        <f t="shared" si="1321"/>
        <v>3.0304091599693186E-3</v>
      </c>
      <c r="AU927" s="13">
        <f t="shared" si="1322"/>
        <v>1.6149473172160954E-3</v>
      </c>
      <c r="AV927" s="13">
        <f t="shared" si="1323"/>
        <v>6.4547096605839255E-4</v>
      </c>
      <c r="AW927" s="13">
        <f t="shared" si="1324"/>
        <v>1.3046487455405637E-5</v>
      </c>
      <c r="AX927" s="13">
        <f t="shared" si="1325"/>
        <v>1.1293533931819994E-3</v>
      </c>
      <c r="AY927" s="13">
        <f t="shared" si="1326"/>
        <v>1.6075428832848055E-3</v>
      </c>
      <c r="AZ927" s="13">
        <f t="shared" si="1327"/>
        <v>1.144103403416779E-3</v>
      </c>
      <c r="BA927" s="13">
        <f t="shared" si="1328"/>
        <v>5.4284610852190385E-4</v>
      </c>
      <c r="BB927" s="13">
        <f t="shared" si="1329"/>
        <v>1.9317434288980962E-4</v>
      </c>
      <c r="BC927" s="13">
        <f t="shared" si="1330"/>
        <v>5.4993599349940263E-5</v>
      </c>
      <c r="BD927" s="13">
        <f t="shared" si="1331"/>
        <v>5.6254339956332197E-4</v>
      </c>
      <c r="BE927" s="13">
        <f t="shared" si="1332"/>
        <v>8.9936167624797591E-4</v>
      </c>
      <c r="BF927" s="13">
        <f t="shared" si="1333"/>
        <v>7.189235757911706E-4</v>
      </c>
      <c r="BG927" s="13">
        <f t="shared" si="1334"/>
        <v>3.8312440291696714E-4</v>
      </c>
      <c r="BH927" s="13">
        <f t="shared" si="1335"/>
        <v>1.5312925433236848E-4</v>
      </c>
      <c r="BI927" s="13">
        <f t="shared" si="1336"/>
        <v>4.8962829522439118E-5</v>
      </c>
      <c r="BJ927" s="14">
        <f t="shared" si="1337"/>
        <v>0.41656101437622334</v>
      </c>
      <c r="BK927" s="14">
        <f t="shared" si="1338"/>
        <v>0.2425801844760257</v>
      </c>
      <c r="BL927" s="14">
        <f t="shared" si="1339"/>
        <v>0.31703263675378851</v>
      </c>
      <c r="BM927" s="14">
        <f t="shared" si="1340"/>
        <v>0.57974243934853509</v>
      </c>
      <c r="BN927" s="14">
        <f t="shared" si="1341"/>
        <v>0.41824354447551526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1.6362000000000001</v>
      </c>
      <c r="F928" s="10">
        <f>VLOOKUP(B928,home!$B$2:$E$405,3,FALSE)</f>
        <v>1.2583</v>
      </c>
      <c r="G928" s="10">
        <f>VLOOKUP(C928,away!$B$2:$E$405,4,FALSE)</f>
        <v>0.755</v>
      </c>
      <c r="H928" s="10">
        <f>VLOOKUP(A928,away!$A$2:$E$405,3,FALSE)</f>
        <v>1.1547000000000001</v>
      </c>
      <c r="I928" s="10">
        <f>VLOOKUP(C928,away!$B$2:$E$405,3,FALSE)</f>
        <v>1.0188999999999999</v>
      </c>
      <c r="J928" s="10">
        <f>VLOOKUP(B928,home!$B$2:$E$405,4,FALSE)</f>
        <v>1.1207</v>
      </c>
      <c r="K928" s="12">
        <f t="shared" si="1286"/>
        <v>1.5544169973000002</v>
      </c>
      <c r="L928" s="12">
        <f t="shared" si="1287"/>
        <v>1.3185302562810002</v>
      </c>
      <c r="M928" s="13">
        <f t="shared" si="1288"/>
        <v>5.6532066475748363E-2</v>
      </c>
      <c r="N928" s="13">
        <f t="shared" si="1289"/>
        <v>8.7874405022396768E-2</v>
      </c>
      <c r="O928" s="13">
        <f t="shared" si="1290"/>
        <v>7.4539240098363033E-2</v>
      </c>
      <c r="P928" s="13">
        <f t="shared" si="1291"/>
        <v>0.11586506177472122</v>
      </c>
      <c r="Q928" s="13">
        <f t="shared" si="1292"/>
        <v>6.8296734397219033E-2</v>
      </c>
      <c r="R928" s="13">
        <f t="shared" si="1293"/>
        <v>4.9141121674942806E-2</v>
      </c>
      <c r="S928" s="13">
        <f t="shared" si="1294"/>
        <v>5.9367688893077274E-2</v>
      </c>
      <c r="T928" s="13">
        <f t="shared" si="1295"/>
        <v>9.005131070792062E-2</v>
      </c>
      <c r="U928" s="13">
        <f t="shared" si="1296"/>
        <v>7.6385794797918544E-2</v>
      </c>
      <c r="V928" s="13">
        <f t="shared" si="1297"/>
        <v>1.351964443434691E-2</v>
      </c>
      <c r="W928" s="13">
        <f t="shared" si="1298"/>
        <v>3.5387201602373616E-2</v>
      </c>
      <c r="X928" s="13">
        <f t="shared" si="1299"/>
        <v>4.6659095997845103E-2</v>
      </c>
      <c r="Y928" s="13">
        <f t="shared" si="1300"/>
        <v>3.076071490193925E-2</v>
      </c>
      <c r="Z928" s="13">
        <f t="shared" si="1301"/>
        <v>2.1598018585332713E-2</v>
      </c>
      <c r="AA928" s="13">
        <f t="shared" si="1302"/>
        <v>3.3572327197042472E-2</v>
      </c>
      <c r="AB928" s="13">
        <f t="shared" si="1303"/>
        <v>2.6092698016999951E-2</v>
      </c>
      <c r="AC928" s="13">
        <f t="shared" si="1304"/>
        <v>1.7318206895791857E-3</v>
      </c>
      <c r="AD928" s="13">
        <f t="shared" si="1305"/>
        <v>1.3751616914402832E-2</v>
      </c>
      <c r="AE928" s="13">
        <f t="shared" si="1306"/>
        <v>1.8131922974425705E-2</v>
      </c>
      <c r="AF928" s="13">
        <f t="shared" si="1307"/>
        <v>1.1953744523168441E-2</v>
      </c>
      <c r="AG928" s="13">
        <f t="shared" si="1308"/>
        <v>5.2537912765502947E-3</v>
      </c>
      <c r="AH928" s="13">
        <f t="shared" si="1309"/>
        <v>7.1194102451201365E-3</v>
      </c>
      <c r="AI928" s="13">
        <f t="shared" si="1310"/>
        <v>1.10665322957665E-2</v>
      </c>
      <c r="AJ928" s="13">
        <f t="shared" si="1311"/>
        <v>8.6010029508544229E-3</v>
      </c>
      <c r="AK928" s="13">
        <f t="shared" si="1312"/>
        <v>4.4565150602118575E-3</v>
      </c>
      <c r="AL928" s="13">
        <f t="shared" si="1313"/>
        <v>1.4197783572402218E-4</v>
      </c>
      <c r="AM928" s="13">
        <f t="shared" si="1314"/>
        <v>4.2751494144211899E-3</v>
      </c>
      <c r="AN928" s="13">
        <f t="shared" si="1315"/>
        <v>5.6369138530363398E-3</v>
      </c>
      <c r="AO928" s="13">
        <f t="shared" si="1316"/>
        <v>3.7162207336389631E-3</v>
      </c>
      <c r="AP928" s="13">
        <f t="shared" si="1317"/>
        <v>1.6333164921072489E-3</v>
      </c>
      <c r="AQ928" s="13">
        <f t="shared" si="1318"/>
        <v>5.3839430323153882E-4</v>
      </c>
      <c r="AR928" s="13">
        <f t="shared" si="1319"/>
        <v>1.8774315630135652E-3</v>
      </c>
      <c r="AS928" s="13">
        <f t="shared" si="1320"/>
        <v>2.9183115328157917E-3</v>
      </c>
      <c r="AT928" s="13">
        <f t="shared" si="1321"/>
        <v>2.2681365250127425E-3</v>
      </c>
      <c r="AU928" s="13">
        <f t="shared" si="1322"/>
        <v>1.1752099888922547E-3</v>
      </c>
      <c r="AV928" s="13">
        <f t="shared" si="1323"/>
        <v>4.5669159553271614E-4</v>
      </c>
      <c r="AW928" s="13">
        <f t="shared" si="1324"/>
        <v>8.0830578566227473E-6</v>
      </c>
      <c r="AX928" s="13">
        <f t="shared" si="1325"/>
        <v>1.1075608192955718E-3</v>
      </c>
      <c r="AY928" s="13">
        <f t="shared" si="1326"/>
        <v>1.4603524509125849E-3</v>
      </c>
      <c r="AZ928" s="13">
        <f t="shared" si="1327"/>
        <v>9.6275944568117869E-4</v>
      </c>
      <c r="BA928" s="13">
        <f t="shared" si="1328"/>
        <v>4.2314248621698599E-4</v>
      </c>
      <c r="BB928" s="13">
        <f t="shared" si="1329"/>
        <v>1.3948154269876554E-4</v>
      </c>
      <c r="BC928" s="13">
        <f t="shared" si="1330"/>
        <v>3.678212684821449E-5</v>
      </c>
      <c r="BD928" s="13">
        <f t="shared" si="1331"/>
        <v>4.1257505332171888E-4</v>
      </c>
      <c r="BE928" s="13">
        <f t="shared" si="1332"/>
        <v>6.413136755452337E-4</v>
      </c>
      <c r="BF928" s="13">
        <f t="shared" si="1333"/>
        <v>4.9843443893422454E-4</v>
      </c>
      <c r="BG928" s="13">
        <f t="shared" si="1334"/>
        <v>2.5825832130634918E-4</v>
      </c>
      <c r="BH928" s="13">
        <f t="shared" si="1335"/>
        <v>1.0036028108318846E-4</v>
      </c>
      <c r="BI928" s="13">
        <f t="shared" si="1336"/>
        <v>3.1200345353902769E-5</v>
      </c>
      <c r="BJ928" s="14">
        <f t="shared" si="1337"/>
        <v>0.42805061198633038</v>
      </c>
      <c r="BK928" s="14">
        <f t="shared" si="1338"/>
        <v>0.24861861255410961</v>
      </c>
      <c r="BL928" s="14">
        <f t="shared" si="1339"/>
        <v>0.30161256565803135</v>
      </c>
      <c r="BM928" s="14">
        <f t="shared" si="1340"/>
        <v>0.54617890994735652</v>
      </c>
      <c r="BN928" s="14">
        <f t="shared" si="1341"/>
        <v>0.45224862944339117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1.6362000000000001</v>
      </c>
      <c r="F929" s="10">
        <f>VLOOKUP(B929,home!$B$2:$E$405,3,FALSE)</f>
        <v>1.0426</v>
      </c>
      <c r="G929" s="10">
        <f>VLOOKUP(C929,away!$B$2:$E$405,4,FALSE)</f>
        <v>1.1504000000000001</v>
      </c>
      <c r="H929" s="10">
        <f>VLOOKUP(A929,away!$A$2:$E$405,3,FALSE)</f>
        <v>1.1547000000000001</v>
      </c>
      <c r="I929" s="10">
        <f>VLOOKUP(C929,away!$B$2:$E$405,3,FALSE)</f>
        <v>0.7641</v>
      </c>
      <c r="J929" s="10">
        <f>VLOOKUP(B929,home!$B$2:$E$405,4,FALSE)</f>
        <v>1.1207</v>
      </c>
      <c r="K929" s="12">
        <f t="shared" si="1286"/>
        <v>1.9624697988480002</v>
      </c>
      <c r="L929" s="12">
        <f t="shared" si="1287"/>
        <v>0.9888006367890001</v>
      </c>
      <c r="M929" s="13">
        <f t="shared" si="1288"/>
        <v>5.2273253941202288E-2</v>
      </c>
      <c r="N929" s="13">
        <f t="shared" si="1289"/>
        <v>0.1025846821471217</v>
      </c>
      <c r="O929" s="13">
        <f t="shared" si="1290"/>
        <v>5.1687826784093935E-2</v>
      </c>
      <c r="P929" s="13">
        <f t="shared" si="1291"/>
        <v>0.1014357990318711</v>
      </c>
      <c r="Q929" s="13">
        <f t="shared" si="1292"/>
        <v>0.10065967026907399</v>
      </c>
      <c r="R929" s="13">
        <f t="shared" si="1293"/>
        <v>2.5554478019175805E-2</v>
      </c>
      <c r="S929" s="13">
        <f t="shared" si="1294"/>
        <v>4.9208823583125352E-2</v>
      </c>
      <c r="T929" s="13">
        <f t="shared" si="1295"/>
        <v>9.9532346061031146E-2</v>
      </c>
      <c r="U929" s="13">
        <f t="shared" si="1296"/>
        <v>5.0149891337957588E-2</v>
      </c>
      <c r="V929" s="13">
        <f t="shared" si="1297"/>
        <v>1.0609922035181711E-2</v>
      </c>
      <c r="W929" s="13">
        <f t="shared" si="1298"/>
        <v>6.5847187621685219E-2</v>
      </c>
      <c r="X929" s="13">
        <f t="shared" si="1299"/>
        <v>6.5109741051087106E-2</v>
      </c>
      <c r="Y929" s="13">
        <f t="shared" si="1300"/>
        <v>3.219027670624091E-2</v>
      </c>
      <c r="Z929" s="13">
        <f t="shared" si="1301"/>
        <v>8.4227613793905164E-3</v>
      </c>
      <c r="AA929" s="13">
        <f t="shared" si="1302"/>
        <v>1.652941482995721E-2</v>
      </c>
      <c r="AB929" s="13">
        <f t="shared" si="1303"/>
        <v>1.6219238698210642E-2</v>
      </c>
      <c r="AC929" s="13">
        <f t="shared" si="1304"/>
        <v>1.2867788952298958E-3</v>
      </c>
      <c r="AD929" s="13">
        <f t="shared" si="1305"/>
        <v>3.2305779261658799E-2</v>
      </c>
      <c r="AE929" s="13">
        <f t="shared" si="1306"/>
        <v>3.1943975105893092E-2</v>
      </c>
      <c r="AF929" s="13">
        <f t="shared" si="1307"/>
        <v>1.5793111463139525E-2</v>
      </c>
      <c r="AG929" s="13">
        <f t="shared" si="1308"/>
        <v>5.205412890544007E-3</v>
      </c>
      <c r="AH929" s="13">
        <f t="shared" si="1309"/>
        <v>2.0821079538657842E-3</v>
      </c>
      <c r="AI929" s="13">
        <f t="shared" si="1310"/>
        <v>4.0860739774028071E-3</v>
      </c>
      <c r="AJ929" s="13">
        <f t="shared" si="1311"/>
        <v>4.0093983882558675E-3</v>
      </c>
      <c r="AK929" s="13">
        <f t="shared" si="1312"/>
        <v>2.6227744161673294E-3</v>
      </c>
      <c r="AL929" s="13">
        <f t="shared" si="1313"/>
        <v>9.9879334515360179E-5</v>
      </c>
      <c r="AM929" s="13">
        <f t="shared" si="1314"/>
        <v>1.2679823225851084E-2</v>
      </c>
      <c r="AN929" s="13">
        <f t="shared" si="1315"/>
        <v>1.2537817280093505E-2</v>
      </c>
      <c r="AO929" s="13">
        <f t="shared" si="1316"/>
        <v>6.198700855250293E-3</v>
      </c>
      <c r="AP929" s="13">
        <f t="shared" si="1317"/>
        <v>2.0430931176453368E-3</v>
      </c>
      <c r="AQ929" s="13">
        <f t="shared" si="1318"/>
        <v>5.0505294393673301E-4</v>
      </c>
      <c r="AR929" s="13">
        <f t="shared" si="1319"/>
        <v>4.1175793412918601E-4</v>
      </c>
      <c r="AS929" s="13">
        <f t="shared" si="1320"/>
        <v>8.0806251016457174E-4</v>
      </c>
      <c r="AT929" s="13">
        <f t="shared" si="1321"/>
        <v>7.9289913588963875E-4</v>
      </c>
      <c r="AU929" s="13">
        <f t="shared" si="1322"/>
        <v>5.1868020257203086E-4</v>
      </c>
      <c r="AV929" s="13">
        <f t="shared" si="1323"/>
        <v>2.5447355820199349E-4</v>
      </c>
      <c r="AW929" s="13">
        <f t="shared" si="1324"/>
        <v>5.3837496762328655E-6</v>
      </c>
      <c r="AX929" s="13">
        <f t="shared" si="1325"/>
        <v>4.147295022577365E-3</v>
      </c>
      <c r="AY929" s="13">
        <f t="shared" si="1326"/>
        <v>4.1008479592763488E-3</v>
      </c>
      <c r="AZ929" s="13">
        <f t="shared" si="1327"/>
        <v>2.0274605367536624E-3</v>
      </c>
      <c r="BA929" s="13">
        <f t="shared" si="1328"/>
        <v>6.6825142326886323E-4</v>
      </c>
      <c r="BB929" s="13">
        <f t="shared" si="1329"/>
        <v>1.6519185821585187E-4</v>
      </c>
      <c r="BC929" s="13">
        <f t="shared" si="1330"/>
        <v>3.2668362919238518E-5</v>
      </c>
      <c r="BD929" s="13">
        <f t="shared" si="1331"/>
        <v>6.7857751244977018E-5</v>
      </c>
      <c r="BE929" s="13">
        <f t="shared" si="1332"/>
        <v>1.331687874360077E-4</v>
      </c>
      <c r="BF929" s="13">
        <f t="shared" si="1333"/>
        <v>1.3066986174618708E-4</v>
      </c>
      <c r="BG929" s="13">
        <f t="shared" si="1334"/>
        <v>8.5478552432178572E-5</v>
      </c>
      <c r="BH929" s="13">
        <f t="shared" si="1335"/>
        <v>4.1937269399348954E-5</v>
      </c>
      <c r="BI929" s="13">
        <f t="shared" si="1336"/>
        <v>1.6460124928474942E-5</v>
      </c>
      <c r="BJ929" s="14">
        <f t="shared" si="1337"/>
        <v>0.59627838516326392</v>
      </c>
      <c r="BK929" s="14">
        <f t="shared" si="1338"/>
        <v>0.21901530478040207</v>
      </c>
      <c r="BL929" s="14">
        <f t="shared" si="1339"/>
        <v>0.17620265009323158</v>
      </c>
      <c r="BM929" s="14">
        <f t="shared" si="1340"/>
        <v>0.56162792701414876</v>
      </c>
      <c r="BN929" s="14">
        <f t="shared" si="1341"/>
        <v>0.43419571019253883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1.6362000000000001</v>
      </c>
      <c r="F930" s="10">
        <f>VLOOKUP(B930,home!$B$2:$E$405,3,FALSE)</f>
        <v>0.89880000000000004</v>
      </c>
      <c r="G930" s="10">
        <f>VLOOKUP(C930,away!$B$2:$E$405,4,FALSE)</f>
        <v>1.1863999999999999</v>
      </c>
      <c r="H930" s="10">
        <f>VLOOKUP(A930,away!$A$2:$E$405,3,FALSE)</f>
        <v>1.1547000000000001</v>
      </c>
      <c r="I930" s="10">
        <f>VLOOKUP(C930,away!$B$2:$E$405,3,FALSE)</f>
        <v>1.2736000000000001</v>
      </c>
      <c r="J930" s="10">
        <f>VLOOKUP(B930,home!$B$2:$E$405,4,FALSE)</f>
        <v>1.2225999999999999</v>
      </c>
      <c r="K930" s="12">
        <f t="shared" si="1286"/>
        <v>1.744739486784</v>
      </c>
      <c r="L930" s="12">
        <f t="shared" si="1287"/>
        <v>1.7979872497920002</v>
      </c>
      <c r="M930" s="13">
        <f t="shared" si="1288"/>
        <v>2.8934323142466752E-2</v>
      </c>
      <c r="N930" s="13">
        <f t="shared" si="1289"/>
        <v>5.0482856110029853E-2</v>
      </c>
      <c r="O930" s="13">
        <f t="shared" si="1290"/>
        <v>5.202354409151682E-2</v>
      </c>
      <c r="P930" s="13">
        <f t="shared" si="1291"/>
        <v>9.076753161891786E-2</v>
      </c>
      <c r="Q930" s="13">
        <f t="shared" si="1292"/>
        <v>4.403971623040201E-2</v>
      </c>
      <c r="R930" s="13">
        <f t="shared" si="1293"/>
        <v>4.6768834482769597E-2</v>
      </c>
      <c r="S930" s="13">
        <f t="shared" si="1294"/>
        <v>7.1184875792889138E-2</v>
      </c>
      <c r="T930" s="13">
        <f t="shared" si="1295"/>
        <v>7.9182848266720632E-2</v>
      </c>
      <c r="U930" s="13">
        <f t="shared" si="1296"/>
        <v>8.1599432272953271E-2</v>
      </c>
      <c r="V930" s="13">
        <f t="shared" si="1297"/>
        <v>2.4812036988065823E-2</v>
      </c>
      <c r="W930" s="13">
        <f t="shared" si="1298"/>
        <v>2.5612610631314862E-2</v>
      </c>
      <c r="X930" s="13">
        <f t="shared" si="1299"/>
        <v>4.6051147348991156E-2</v>
      </c>
      <c r="Y930" s="13">
        <f t="shared" si="1300"/>
        <v>4.1399687885889387E-2</v>
      </c>
      <c r="Z930" s="13">
        <f t="shared" si="1301"/>
        <v>2.8029922695884068E-2</v>
      </c>
      <c r="AA930" s="13">
        <f t="shared" si="1302"/>
        <v>4.890491293901196E-2</v>
      </c>
      <c r="AB930" s="13">
        <f t="shared" si="1303"/>
        <v>4.266316635121397E-2</v>
      </c>
      <c r="AC930" s="13">
        <f t="shared" si="1304"/>
        <v>4.8647400112726948E-3</v>
      </c>
      <c r="AD930" s="13">
        <f t="shared" si="1305"/>
        <v>1.1171833282019684E-2</v>
      </c>
      <c r="AE930" s="13">
        <f t="shared" si="1306"/>
        <v>2.0086813797873308E-2</v>
      </c>
      <c r="AF930" s="13">
        <f t="shared" si="1307"/>
        <v>1.8057917548761116E-2</v>
      </c>
      <c r="AG930" s="13">
        <f t="shared" si="1308"/>
        <v>1.0822635170155902E-2</v>
      </c>
      <c r="AH930" s="13">
        <f t="shared" si="1309"/>
        <v>1.2599360904963735E-2</v>
      </c>
      <c r="AI930" s="13">
        <f t="shared" si="1310"/>
        <v>2.1982602479132821E-2</v>
      </c>
      <c r="AJ930" s="13">
        <f t="shared" si="1311"/>
        <v>1.9176957283809446E-2</v>
      </c>
      <c r="AK930" s="13">
        <f t="shared" si="1312"/>
        <v>1.1152931536477459E-2</v>
      </c>
      <c r="AL930" s="13">
        <f t="shared" si="1313"/>
        <v>6.1043134220469572E-4</v>
      </c>
      <c r="AM930" s="13">
        <f t="shared" si="1314"/>
        <v>3.8983877333814872E-3</v>
      </c>
      <c r="AN930" s="13">
        <f t="shared" si="1315"/>
        <v>7.0092514393654496E-3</v>
      </c>
      <c r="AO930" s="13">
        <f t="shared" si="1316"/>
        <v>6.3012723592826524E-3</v>
      </c>
      <c r="AP930" s="13">
        <f t="shared" si="1317"/>
        <v>3.7765357864856558E-3</v>
      </c>
      <c r="AQ930" s="13">
        <f t="shared" si="1318"/>
        <v>1.6975407981211026E-3</v>
      </c>
      <c r="AR930" s="13">
        <f t="shared" si="1319"/>
        <v>4.5306980525305187E-3</v>
      </c>
      <c r="AS930" s="13">
        <f t="shared" si="1320"/>
        <v>7.9048877949453658E-3</v>
      </c>
      <c r="AT930" s="13">
        <f t="shared" si="1321"/>
        <v>6.8959849372190428E-3</v>
      </c>
      <c r="AU930" s="13">
        <f t="shared" si="1322"/>
        <v>4.0105657400779154E-3</v>
      </c>
      <c r="AV930" s="13">
        <f t="shared" si="1323"/>
        <v>1.7493481027642593E-3</v>
      </c>
      <c r="AW930" s="13">
        <f t="shared" si="1324"/>
        <v>5.31926370340403E-5</v>
      </c>
      <c r="AX930" s="13">
        <f t="shared" si="1325"/>
        <v>1.1336118355375099E-3</v>
      </c>
      <c r="AY930" s="13">
        <f t="shared" si="1326"/>
        <v>2.0382196265097486E-3</v>
      </c>
      <c r="AZ930" s="13">
        <f t="shared" si="1327"/>
        <v>1.8323464503701705E-3</v>
      </c>
      <c r="BA930" s="13">
        <f t="shared" si="1328"/>
        <v>1.0981785183223991E-3</v>
      </c>
      <c r="BB930" s="13">
        <f t="shared" si="1329"/>
        <v>4.9362774348478584E-4</v>
      </c>
      <c r="BC930" s="13">
        <f t="shared" si="1330"/>
        <v>1.7750727778584823E-4</v>
      </c>
      <c r="BD930" s="13">
        <f t="shared" si="1331"/>
        <v>1.3576895551845529E-3</v>
      </c>
      <c r="BE930" s="13">
        <f t="shared" si="1332"/>
        <v>2.3688145777246939E-3</v>
      </c>
      <c r="BF930" s="13">
        <f t="shared" si="1333"/>
        <v>2.0664821653129206E-3</v>
      </c>
      <c r="BG930" s="13">
        <f t="shared" si="1334"/>
        <v>1.2018243441854512E-3</v>
      </c>
      <c r="BH930" s="13">
        <f t="shared" si="1335"/>
        <v>5.2421759736966057E-4</v>
      </c>
      <c r="BI930" s="13">
        <f t="shared" si="1336"/>
        <v>1.8292462835957664E-4</v>
      </c>
      <c r="BJ930" s="14">
        <f t="shared" si="1337"/>
        <v>0.37636454584080475</v>
      </c>
      <c r="BK930" s="14">
        <f t="shared" si="1338"/>
        <v>0.2232121585223267</v>
      </c>
      <c r="BL930" s="14">
        <f t="shared" si="1339"/>
        <v>0.36966517983752306</v>
      </c>
      <c r="BM930" s="14">
        <f t="shared" si="1340"/>
        <v>0.68226997423096003</v>
      </c>
      <c r="BN930" s="14">
        <f t="shared" si="1341"/>
        <v>0.3130168056761029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1.4778</v>
      </c>
      <c r="F932" s="10">
        <f>VLOOKUP(B932,home!$B$2:$E$405,3,FALSE)</f>
        <v>1.2566999999999999</v>
      </c>
      <c r="G932" s="10">
        <f>VLOOKUP(C932,away!$B$2:$E$405,4,FALSE)</f>
        <v>1.0995999999999999</v>
      </c>
      <c r="H932" s="10">
        <f>VLOOKUP(A932,away!$A$2:$E$405,3,FALSE)</f>
        <v>1.2444</v>
      </c>
      <c r="I932" s="10">
        <f>VLOOKUP(C932,away!$B$2:$E$405,3,FALSE)</f>
        <v>0.90410000000000001</v>
      </c>
      <c r="J932" s="10">
        <f>VLOOKUP(B932,home!$B$2:$E$405,4,FALSE)</f>
        <v>0.91839999999999999</v>
      </c>
      <c r="K932" s="12">
        <f t="shared" ref="K932:K995" si="1342">E932*F932*G932</f>
        <v>2.0421235254959997</v>
      </c>
      <c r="L932" s="12">
        <f t="shared" ref="L932:L995" si="1343">H932*I932*J932</f>
        <v>1.0332569775359999</v>
      </c>
      <c r="M932" s="13">
        <f t="shared" ref="M932:M995" si="1344">_xlfn.POISSON.DIST(0,K932,FALSE) * _xlfn.POISSON.DIST(0,L932,FALSE)</f>
        <v>4.6172056431336136E-2</v>
      </c>
      <c r="N932" s="13">
        <f t="shared" ref="N932:N995" si="1345">_xlfn.POISSON.DIST(1,K932,FALSE) * _xlfn.POISSON.DIST(0,L932,FALSE)</f>
        <v>9.4289042658960417E-2</v>
      </c>
      <c r="O932" s="13">
        <f t="shared" ref="O932:O995" si="1346">_xlfn.POISSON.DIST(0,K932,FALSE) * _xlfn.POISSON.DIST(1,L932,FALSE)</f>
        <v>4.7707599474864006E-2</v>
      </c>
      <c r="P932" s="13">
        <f t="shared" ref="P932:P995" si="1347">_xlfn.POISSON.DIST(1,K932,FALSE) * _xlfn.POISSON.DIST(1,L932,FALSE)</f>
        <v>9.7424811232560402E-2</v>
      </c>
      <c r="Q932" s="13">
        <f t="shared" ref="Q932:Q995" si="1348">_xlfn.POISSON.DIST(2,K932,FALSE) * _xlfn.POISSON.DIST(0,L932,FALSE)</f>
        <v>9.6274936105179496E-2</v>
      </c>
      <c r="R932" s="13">
        <f t="shared" ref="R932:R995" si="1349">_xlfn.POISSON.DIST(0,K932,FALSE) * _xlfn.POISSON.DIST(2,L932,FALSE)</f>
        <v>2.4647105019448019E-2</v>
      </c>
      <c r="S932" s="13">
        <f t="shared" ref="S932:S995" si="1350">_xlfn.POISSON.DIST(2,K932,FALSE) * _xlfn.POISSON.DIST(2,L932,FALSE)</f>
        <v>5.1392522757867966E-2</v>
      </c>
      <c r="T932" s="13">
        <f t="shared" ref="T932:T995" si="1351">_xlfn.POISSON.DIST(2,K932,FALSE) * _xlfn.POISSON.DIST(1,L932,FALSE)</f>
        <v>9.9476749492509273E-2</v>
      </c>
      <c r="U932" s="13">
        <f t="shared" ref="U932:U995" si="1352">_xlfn.POISSON.DIST(1,K932,FALSE) * _xlfn.POISSON.DIST(2,L932,FALSE)</f>
        <v>5.0332432995585347E-2</v>
      </c>
      <c r="V932" s="13">
        <f t="shared" ref="V932:V995" si="1353">_xlfn.POISSON.DIST(3,K932,FALSE) * _xlfn.POISSON.DIST(3,L932,FALSE)</f>
        <v>1.2048910616884753E-2</v>
      </c>
      <c r="W932" s="13">
        <f t="shared" ref="W932:W995" si="1354">_xlfn.POISSON.DIST(3,K932,FALSE) * _xlfn.POISSON.DIST(0,L932,FALSE)</f>
        <v>6.553510397867042E-2</v>
      </c>
      <c r="X932" s="13">
        <f t="shared" ref="X932:X995" si="1355">_xlfn.POISSON.DIST(3,K932,FALSE) * _xlfn.POISSON.DIST(1,L932,FALSE)</f>
        <v>6.7714603459508485E-2</v>
      </c>
      <c r="Y932" s="13">
        <f t="shared" ref="Y932:Y995" si="1356">_xlfn.POISSON.DIST(3,K932,FALSE) * _xlfn.POISSON.DIST(2,L932,FALSE)</f>
        <v>3.4983293252810244E-2</v>
      </c>
      <c r="Z932" s="13">
        <f t="shared" ref="Z932:Z995" si="1357">_xlfn.POISSON.DIST(0,K932,FALSE) * _xlfn.POISSON.DIST(3,L932,FALSE)</f>
        <v>8.4889310791357447E-3</v>
      </c>
      <c r="AA932" s="13">
        <f t="shared" ref="AA932:AA995" si="1358">_xlfn.POISSON.DIST(1,K932,FALSE) * _xlfn.POISSON.DIST(3,L932,FALSE)</f>
        <v>1.7335445863017249E-2</v>
      </c>
      <c r="AB932" s="13">
        <f t="shared" ref="AB932:AB995" si="1359">_xlfn.POISSON.DIST(2,K932,FALSE) * _xlfn.POISSON.DIST(3,L932,FALSE)</f>
        <v>1.7700560910914917E-2</v>
      </c>
      <c r="AC932" s="13">
        <f t="shared" ref="AC932:AC995" si="1360">_xlfn.POISSON.DIST(4,K932,FALSE) * _xlfn.POISSON.DIST(4,L932,FALSE)</f>
        <v>1.5889789912131109E-3</v>
      </c>
      <c r="AD932" s="13">
        <f t="shared" ref="AD932:AD995" si="1361">_xlfn.POISSON.DIST(4,K932,FALSE) * _xlfn.POISSON.DIST(0,L932,FALSE)</f>
        <v>3.3457694395167333E-2</v>
      </c>
      <c r="AE932" s="13">
        <f t="shared" ref="AE932:AE995" si="1362">_xlfn.POISSON.DIST(4,K932,FALSE) * _xlfn.POISSON.DIST(1,L932,FALSE)</f>
        <v>3.4570396186073764E-2</v>
      </c>
      <c r="AF932" s="13">
        <f t="shared" ref="AF932:AF995" si="1363">_xlfn.POISSON.DIST(4,K932,FALSE) * _xlfn.POISSON.DIST(2,L932,FALSE)</f>
        <v>1.7860051537722316E-2</v>
      </c>
      <c r="AG932" s="13">
        <f t="shared" ref="AG932:AG995" si="1364">_xlfn.POISSON.DIST(4,K932,FALSE) * _xlfn.POISSON.DIST(3,L932,FALSE)</f>
        <v>6.1513409568347173E-3</v>
      </c>
      <c r="AH932" s="13">
        <f t="shared" ref="AH932:AH995" si="1365">_xlfn.POISSON.DIST(0,K932,FALSE) * _xlfn.POISSON.DIST(4,L932,FALSE)</f>
        <v>2.1928118173348029E-3</v>
      </c>
      <c r="AI932" s="13">
        <f t="shared" ref="AI932:AI995" si="1366">_xlfn.POISSON.DIST(1,K932,FALSE) * _xlfn.POISSON.DIST(4,L932,FALSE)</f>
        <v>4.477992599165038E-3</v>
      </c>
      <c r="AJ932" s="13">
        <f t="shared" ref="AJ932:AJ995" si="1367">_xlfn.POISSON.DIST(2,K932,FALSE) * _xlfn.POISSON.DIST(4,L932,FALSE)</f>
        <v>4.5723070168759523E-3</v>
      </c>
      <c r="AK932" s="13">
        <f t="shared" ref="AK932:AK995" si="1368">_xlfn.POISSON.DIST(3,K932,FALSE) * _xlfn.POISSON.DIST(4,L932,FALSE)</f>
        <v>3.1124052416509392E-3</v>
      </c>
      <c r="AL932" s="13">
        <f t="shared" ref="AL932:AL995" si="1369">_xlfn.POISSON.DIST(5,K932,FALSE) * _xlfn.POISSON.DIST(5,L932,FALSE)</f>
        <v>1.3411226636756657E-4</v>
      </c>
      <c r="AM932" s="13">
        <f t="shared" ref="AM932:AM995" si="1370">_xlfn.POISSON.DIST(5,K932,FALSE) * _xlfn.POISSON.DIST(0,L932,FALSE)</f>
        <v>1.3664948966645381E-2</v>
      </c>
      <c r="AN932" s="13">
        <f t="shared" ref="AN932:AN995" si="1371">_xlfn.POISSON.DIST(5,K932,FALSE) * _xlfn.POISSON.DIST(1,L932,FALSE)</f>
        <v>1.4119403867459692E-2</v>
      </c>
      <c r="AO932" s="13">
        <f t="shared" ref="AO932:AO995" si="1372">_xlfn.POISSON.DIST(5,K932,FALSE) * _xlfn.POISSON.DIST(2,L932,FALSE)</f>
        <v>7.2944862823507541E-3</v>
      </c>
      <c r="AP932" s="13">
        <f t="shared" ref="AP932:AP995" si="1373">_xlfn.POISSON.DIST(5,K932,FALSE) * _xlfn.POISSON.DIST(3,L932,FALSE)</f>
        <v>2.5123596162598509E-3</v>
      </c>
      <c r="AQ932" s="13">
        <f t="shared" ref="AQ932:AQ995" si="1374">_xlfn.POISSON.DIST(5,K932,FALSE) * _xlfn.POISSON.DIST(4,L932,FALSE)</f>
        <v>6.4897827589503938E-4</v>
      </c>
      <c r="AR932" s="13">
        <f t="shared" ref="AR932:AR995" si="1375">_xlfn.POISSON.DIST(0,K932,FALSE) * _xlfn.POISSON.DIST(5,L932,FALSE)</f>
        <v>4.5314762213691641E-4</v>
      </c>
      <c r="AS932" s="13">
        <f t="shared" ref="AS932:AS995" si="1376">_xlfn.POISSON.DIST(1,K932,FALSE) * _xlfn.POISSON.DIST(5,L932,FALSE)</f>
        <v>9.2538341968836902E-4</v>
      </c>
      <c r="AT932" s="13">
        <f t="shared" ref="AT932:AT995" si="1377">_xlfn.POISSON.DIST(2,K932,FALSE) * _xlfn.POISSON.DIST(5,L932,FALSE)</f>
        <v>9.4487362572477835E-4</v>
      </c>
      <c r="AU932" s="13">
        <f t="shared" ref="AU932:AU995" si="1378">_xlfn.POISSON.DIST(3,K932,FALSE) * _xlfn.POISSON.DIST(5,L932,FALSE)</f>
        <v>6.4318288657109069E-4</v>
      </c>
      <c r="AV932" s="13">
        <f t="shared" ref="AV932:AV995" si="1379">_xlfn.POISSON.DIST(4,K932,FALSE) * _xlfn.POISSON.DIST(5,L932,FALSE)</f>
        <v>3.283647259658123E-4</v>
      </c>
      <c r="AW932" s="13">
        <f t="shared" ref="AW932:AW995" si="1380">_xlfn.POISSON.DIST(6,K932,FALSE) * _xlfn.POISSON.DIST(6,L932,FALSE)</f>
        <v>7.8606119303768734E-6</v>
      </c>
      <c r="AX932" s="13">
        <f t="shared" ref="AX932:AX995" si="1381">_xlfn.POISSON.DIST(6,K932,FALSE) * _xlfn.POISSON.DIST(0,L932,FALSE)</f>
        <v>4.6509189599147974E-3</v>
      </c>
      <c r="AY932" s="13">
        <f t="shared" ref="AY932:AY995" si="1382">_xlfn.POISSON.DIST(6,K932,FALSE) * _xlfn.POISSON.DIST(1,L932,FALSE)</f>
        <v>4.8055944672864394E-3</v>
      </c>
      <c r="AZ932" s="13">
        <f t="shared" ref="AZ932:AZ995" si="1383">_xlfn.POISSON.DIST(6,K932,FALSE) * _xlfn.POISSON.DIST(2,L932,FALSE)</f>
        <v>2.4827070072660552E-3</v>
      </c>
      <c r="BA932" s="13">
        <f t="shared" ref="BA932:BA995" si="1384">_xlfn.POISSON.DIST(6,K932,FALSE) * _xlfn.POISSON.DIST(3,L932,FALSE)</f>
        <v>8.550914461450573E-4</v>
      </c>
      <c r="BB932" s="13">
        <f t="shared" ref="BB932:BB995" si="1385">_xlfn.POISSON.DIST(6,K932,FALSE) * _xlfn.POISSON.DIST(4,L932,FALSE)</f>
        <v>2.2088230079018225E-4</v>
      </c>
      <c r="BC932" s="13">
        <f t="shared" ref="BC932:BC995" si="1386">_xlfn.POISSON.DIST(6,K932,FALSE) * _xlfn.POISSON.DIST(5,L932,FALSE)</f>
        <v>4.5645635701132272E-5</v>
      </c>
      <c r="BD932" s="13">
        <f t="shared" ref="BD932:BD995" si="1387">_xlfn.POISSON.DIST(0,K932,FALSE) * _xlfn.POISSON.DIST(6,L932,FALSE)</f>
        <v>7.8036323737802567E-5</v>
      </c>
      <c r="BE932" s="13">
        <f t="shared" ref="BE932:BE995" si="1388">_xlfn.POISSON.DIST(1,K932,FALSE) * _xlfn.POISSON.DIST(6,L932,FALSE)</f>
        <v>1.5935981254818857E-4</v>
      </c>
      <c r="BF932" s="13">
        <f t="shared" ref="BF932:BF995" si="1389">_xlfn.POISSON.DIST(2,K932,FALSE) * _xlfn.POISSON.DIST(6,L932,FALSE)</f>
        <v>1.6271621111164428E-4</v>
      </c>
      <c r="BG932" s="13">
        <f t="shared" ref="BG932:BG995" si="1390">_xlfn.POISSON.DIST(3,K932,FALSE) * _xlfn.POISSON.DIST(6,L932,FALSE)</f>
        <v>1.1076220089688746E-4</v>
      </c>
      <c r="BH932" s="13">
        <f t="shared" ref="BH932:BH995" si="1391">_xlfn.POISSON.DIST(4,K932,FALSE) * _xlfn.POISSON.DIST(6,L932,FALSE)</f>
        <v>5.6547524046811993E-5</v>
      </c>
      <c r="BI932" s="13">
        <f t="shared" ref="BI932:BI995" si="1392">_xlfn.POISSON.DIST(5,K932,FALSE) * _xlfn.POISSON.DIST(6,L932,FALSE)</f>
        <v>2.3095405832909116E-5</v>
      </c>
      <c r="BJ932" s="14">
        <f t="shared" ref="BJ932:BJ995" si="1393">SUM(N932,Q932,T932,W932,X932,Y932,AD932,AE932,AF932,AG932,AM932,AN932,AO932,AP932,AQ932,AX932,AY932,AZ932,BA932,BB932,BC932)</f>
        <v>0.60161422884915061</v>
      </c>
      <c r="BK932" s="14">
        <f t="shared" ref="BK932:BK995" si="1394">SUM(M932,P932,S932,V932,AC932,AL932,AY932)</f>
        <v>0.21356698676351635</v>
      </c>
      <c r="BL932" s="14">
        <f t="shared" ref="BL932:BL995" si="1395">SUM(O932,R932,U932,AA932,AB932,AH932,AI932,AJ932,AK932,AR932,AS932,AT932,AU932,AV932,BD932,BE932,BF932,BG932,BH932,BI932)</f>
        <v>0.17596413069711747</v>
      </c>
      <c r="BM932" s="14">
        <f t="shared" ref="BM932:BM995" si="1396">SUM(S932:BI932)</f>
        <v>0.58832099261121584</v>
      </c>
      <c r="BN932" s="14">
        <f t="shared" ref="BN932:BN995" si="1397">SUM(M932:R932)</f>
        <v>0.40651555092234848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1.5366</v>
      </c>
      <c r="F933" s="10">
        <f>VLOOKUP(B933,home!$B$2:$E$405,3,FALSE)</f>
        <v>0.97619999999999996</v>
      </c>
      <c r="G933" s="10">
        <f>VLOOKUP(C933,away!$B$2:$E$405,4,FALSE)</f>
        <v>0.86770000000000003</v>
      </c>
      <c r="H933" s="10">
        <f>VLOOKUP(A933,away!$A$2:$E$405,3,FALSE)</f>
        <v>1.1789000000000001</v>
      </c>
      <c r="I933" s="10">
        <f>VLOOKUP(C933,away!$B$2:$E$405,3,FALSE)</f>
        <v>0.70689999999999997</v>
      </c>
      <c r="J933" s="10">
        <f>VLOOKUP(B933,home!$B$2:$E$405,4,FALSE)</f>
        <v>0.98960000000000004</v>
      </c>
      <c r="K933" s="12">
        <f t="shared" si="1342"/>
        <v>1.3015750938839998</v>
      </c>
      <c r="L933" s="12">
        <f t="shared" si="1343"/>
        <v>0.82469742013600011</v>
      </c>
      <c r="M933" s="13">
        <f t="shared" si="1344"/>
        <v>0.11928108479756727</v>
      </c>
      <c r="N933" s="13">
        <f t="shared" si="1345"/>
        <v>0.15525328914397896</v>
      </c>
      <c r="O933" s="13">
        <f t="shared" si="1346"/>
        <v>9.8370802903577192E-2</v>
      </c>
      <c r="P933" s="13">
        <f t="shared" si="1347"/>
        <v>0.12803698702466793</v>
      </c>
      <c r="Q933" s="13">
        <f t="shared" si="1348"/>
        <v>0.10103690719668711</v>
      </c>
      <c r="R933" s="13">
        <f t="shared" si="1349"/>
        <v>4.0563073685643526E-2</v>
      </c>
      <c r="S933" s="13">
        <f t="shared" si="1350"/>
        <v>3.4358905425316284E-2</v>
      </c>
      <c r="T933" s="13">
        <f t="shared" si="1351"/>
        <v>8.3324876703628314E-2</v>
      </c>
      <c r="U933" s="13">
        <f t="shared" si="1352"/>
        <v>5.2795886440615072E-2</v>
      </c>
      <c r="V933" s="13">
        <f t="shared" si="1353"/>
        <v>4.0978935834060865E-3</v>
      </c>
      <c r="W933" s="13">
        <f t="shared" si="1354"/>
        <v>4.383570732342567E-2</v>
      </c>
      <c r="X933" s="13">
        <f t="shared" si="1355"/>
        <v>3.6151194739465917E-2</v>
      </c>
      <c r="Y933" s="13">
        <f t="shared" si="1356"/>
        <v>1.490689851823584E-2</v>
      </c>
      <c r="Z933" s="13">
        <f t="shared" si="1357"/>
        <v>1.1150754073778897E-2</v>
      </c>
      <c r="AA933" s="13">
        <f t="shared" si="1358"/>
        <v>1.451354378045616E-2</v>
      </c>
      <c r="AB933" s="13">
        <f t="shared" si="1359"/>
        <v>9.4452335543183854E-3</v>
      </c>
      <c r="AC933" s="13">
        <f t="shared" si="1360"/>
        <v>2.7491887568420649E-4</v>
      </c>
      <c r="AD933" s="13">
        <f t="shared" si="1361"/>
        <v>1.426386621873983E-2</v>
      </c>
      <c r="AE933" s="13">
        <f t="shared" si="1362"/>
        <v>1.176337367175978E-2</v>
      </c>
      <c r="AF933" s="13">
        <f t="shared" si="1363"/>
        <v>4.8506119595980186E-3</v>
      </c>
      <c r="AG933" s="13">
        <f t="shared" si="1364"/>
        <v>1.3334290563871047E-3</v>
      </c>
      <c r="AH933" s="13">
        <f t="shared" si="1365"/>
        <v>2.2989995293041117E-3</v>
      </c>
      <c r="AI933" s="13">
        <f t="shared" si="1366"/>
        <v>2.9923205281932705E-3</v>
      </c>
      <c r="AJ933" s="13">
        <f t="shared" si="1367"/>
        <v>1.9473649362070882E-3</v>
      </c>
      <c r="AK933" s="13">
        <f t="shared" si="1368"/>
        <v>8.4488056655671691E-4</v>
      </c>
      <c r="AL933" s="13">
        <f t="shared" si="1369"/>
        <v>1.1803978670567198E-5</v>
      </c>
      <c r="AM933" s="13">
        <f t="shared" si="1370"/>
        <v>3.7130986025610191E-3</v>
      </c>
      <c r="AN933" s="13">
        <f t="shared" si="1371"/>
        <v>3.0621828382426598E-3</v>
      </c>
      <c r="AO933" s="13">
        <f t="shared" si="1372"/>
        <v>1.262687143341728E-3</v>
      </c>
      <c r="AP933" s="13">
        <f t="shared" si="1373"/>
        <v>3.471116098509396E-4</v>
      </c>
      <c r="AQ933" s="13">
        <f t="shared" si="1374"/>
        <v>7.1565512285830899E-5</v>
      </c>
      <c r="AR933" s="13">
        <f t="shared" si="1375"/>
        <v>3.7919579614219604E-4</v>
      </c>
      <c r="AS933" s="13">
        <f t="shared" si="1376"/>
        <v>4.9355180396419682E-4</v>
      </c>
      <c r="AT933" s="13">
        <f t="shared" si="1377"/>
        <v>3.2119736779065856E-4</v>
      </c>
      <c r="AU933" s="13">
        <f t="shared" si="1378"/>
        <v>1.3935416471247335E-4</v>
      </c>
      <c r="AV933" s="13">
        <f t="shared" si="1379"/>
        <v>4.5344977504690979E-5</v>
      </c>
      <c r="AW933" s="13">
        <f t="shared" si="1380"/>
        <v>3.5195714076166842E-7</v>
      </c>
      <c r="AX933" s="13">
        <f t="shared" si="1381"/>
        <v>8.0547944370481736E-4</v>
      </c>
      <c r="AY933" s="13">
        <f t="shared" si="1382"/>
        <v>6.642768191959435E-4</v>
      </c>
      <c r="AZ933" s="13">
        <f t="shared" si="1383"/>
        <v>2.7391368952352137E-4</v>
      </c>
      <c r="BA933" s="13">
        <f t="shared" si="1384"/>
        <v>7.5298637696660461E-5</v>
      </c>
      <c r="BB933" s="13">
        <f t="shared" si="1385"/>
        <v>1.5524648062047808E-5</v>
      </c>
      <c r="BC933" s="13">
        <f t="shared" si="1386"/>
        <v>2.560627441058037E-6</v>
      </c>
      <c r="BD933" s="13">
        <f t="shared" si="1387"/>
        <v>5.2120299134147603E-5</v>
      </c>
      <c r="BE933" s="13">
        <f t="shared" si="1388"/>
        <v>6.7838483238790315E-5</v>
      </c>
      <c r="BF933" s="13">
        <f t="shared" si="1389"/>
        <v>4.4148440095238333E-5</v>
      </c>
      <c r="BG933" s="13">
        <f t="shared" si="1390"/>
        <v>1.9154170020597329E-5</v>
      </c>
      <c r="BH933" s="13">
        <f t="shared" si="1391"/>
        <v>6.2326476607072674E-6</v>
      </c>
      <c r="BI933" s="13">
        <f t="shared" si="1392"/>
        <v>1.6224517928261895E-6</v>
      </c>
      <c r="BJ933" s="14">
        <f t="shared" si="1393"/>
        <v>0.47701385410381281</v>
      </c>
      <c r="BK933" s="14">
        <f t="shared" si="1394"/>
        <v>0.28672587050450826</v>
      </c>
      <c r="BL933" s="14">
        <f t="shared" si="1395"/>
        <v>0.22534186652692809</v>
      </c>
      <c r="BM933" s="14">
        <f t="shared" si="1396"/>
        <v>0.35702627559485078</v>
      </c>
      <c r="BN933" s="14">
        <f t="shared" si="1397"/>
        <v>0.6425421447521219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1.5366</v>
      </c>
      <c r="F934" s="10">
        <f>VLOOKUP(B934,home!$B$2:$E$405,3,FALSE)</f>
        <v>1.6735</v>
      </c>
      <c r="G934" s="10">
        <f>VLOOKUP(C934,away!$B$2:$E$405,4,FALSE)</f>
        <v>1.2085999999999999</v>
      </c>
      <c r="H934" s="10">
        <f>VLOOKUP(A934,away!$A$2:$E$405,3,FALSE)</f>
        <v>1.1789000000000001</v>
      </c>
      <c r="I934" s="10">
        <f>VLOOKUP(C934,away!$B$2:$E$405,3,FALSE)</f>
        <v>0.84819999999999995</v>
      </c>
      <c r="J934" s="10">
        <f>VLOOKUP(B934,home!$B$2:$E$405,4,FALSE)</f>
        <v>0.2424</v>
      </c>
      <c r="K934" s="12">
        <f t="shared" si="1342"/>
        <v>3.1079150208599993</v>
      </c>
      <c r="L934" s="12">
        <f t="shared" si="1343"/>
        <v>0.24238617835200002</v>
      </c>
      <c r="M934" s="13">
        <f t="shared" si="1344"/>
        <v>3.507378831231981E-2</v>
      </c>
      <c r="N934" s="13">
        <f t="shared" si="1345"/>
        <v>0.10900635353432263</v>
      </c>
      <c r="O934" s="13">
        <f t="shared" si="1346"/>
        <v>8.5014015093502447E-3</v>
      </c>
      <c r="P934" s="13">
        <f t="shared" si="1347"/>
        <v>2.6421633449271491E-2</v>
      </c>
      <c r="Q934" s="13">
        <f t="shared" si="1348"/>
        <v>0.16939124175924844</v>
      </c>
      <c r="R934" s="13">
        <f t="shared" si="1349"/>
        <v>1.0303111112436652E-3</v>
      </c>
      <c r="S934" s="13">
        <f t="shared" si="1350"/>
        <v>4.9759574579690529E-3</v>
      </c>
      <c r="T934" s="13">
        <f t="shared" si="1351"/>
        <v>4.1058095736323942E-2</v>
      </c>
      <c r="U934" s="13">
        <f t="shared" si="1352"/>
        <v>3.2021193787931447E-3</v>
      </c>
      <c r="V934" s="13">
        <f t="shared" si="1353"/>
        <v>4.1649628885539097E-4</v>
      </c>
      <c r="W934" s="13">
        <f t="shared" si="1354"/>
        <v>0.17548452822189856</v>
      </c>
      <c r="X934" s="13">
        <f t="shared" si="1355"/>
        <v>4.2535024155609689E-2</v>
      </c>
      <c r="Y934" s="13">
        <f t="shared" si="1356"/>
        <v>5.1549509755941187E-3</v>
      </c>
      <c r="Z934" s="13">
        <f t="shared" si="1357"/>
        <v>8.3244390922651473E-5</v>
      </c>
      <c r="AA934" s="13">
        <f t="shared" si="1358"/>
        <v>2.5871649295085026E-4</v>
      </c>
      <c r="AB934" s="13">
        <f t="shared" si="1359"/>
        <v>4.0203443729308397E-4</v>
      </c>
      <c r="AC934" s="13">
        <f t="shared" si="1360"/>
        <v>1.9609573143211149E-5</v>
      </c>
      <c r="AD934" s="13">
        <f t="shared" si="1361"/>
        <v>0.13634775029734225</v>
      </c>
      <c r="AE934" s="13">
        <f t="shared" si="1362"/>
        <v>3.3048810121465565E-2</v>
      </c>
      <c r="AF934" s="13">
        <f t="shared" si="1363"/>
        <v>4.0052873922114679E-3</v>
      </c>
      <c r="AG934" s="13">
        <f t="shared" si="1364"/>
        <v>3.236087680665287E-4</v>
      </c>
      <c r="AH934" s="13">
        <f t="shared" si="1365"/>
        <v>5.0443224462453503E-6</v>
      </c>
      <c r="AI934" s="13">
        <f t="shared" si="1366"/>
        <v>1.5677325500747181E-5</v>
      </c>
      <c r="AJ934" s="13">
        <f t="shared" si="1367"/>
        <v>2.4361897705341845E-5</v>
      </c>
      <c r="AK934" s="13">
        <f t="shared" si="1368"/>
        <v>2.5238235938362219E-5</v>
      </c>
      <c r="AL934" s="13">
        <f t="shared" si="1369"/>
        <v>5.908879292683794E-7</v>
      </c>
      <c r="AM934" s="13">
        <f t="shared" si="1370"/>
        <v>8.4751444241915649E-2</v>
      </c>
      <c r="AN934" s="13">
        <f t="shared" si="1371"/>
        <v>2.0542578679610554E-2</v>
      </c>
      <c r="AO934" s="13">
        <f t="shared" si="1372"/>
        <v>2.489618569823038E-3</v>
      </c>
      <c r="AP934" s="13">
        <f t="shared" si="1373"/>
        <v>2.0114971023119278E-4</v>
      </c>
      <c r="AQ934" s="13">
        <f t="shared" si="1374"/>
        <v>1.2188977384887748E-5</v>
      </c>
      <c r="AR934" s="13">
        <f t="shared" si="1375"/>
        <v>2.4453480802412456E-7</v>
      </c>
      <c r="AS934" s="13">
        <f t="shared" si="1376"/>
        <v>7.5999340298129299E-7</v>
      </c>
      <c r="AT934" s="13">
        <f t="shared" si="1377"/>
        <v>1.1809974564400339E-6</v>
      </c>
      <c r="AU934" s="13">
        <f t="shared" si="1378"/>
        <v>1.2234799114891445E-6</v>
      </c>
      <c r="AV934" s="13">
        <f t="shared" si="1379"/>
        <v>9.5061789865939363E-7</v>
      </c>
      <c r="AW934" s="13">
        <f t="shared" si="1380"/>
        <v>1.2364586702584788E-8</v>
      </c>
      <c r="AX934" s="13">
        <f t="shared" si="1381"/>
        <v>4.3900047766504774E-2</v>
      </c>
      <c r="AY934" s="13">
        <f t="shared" si="1382"/>
        <v>1.0640764807593347E-2</v>
      </c>
      <c r="AZ934" s="13">
        <f t="shared" si="1383"/>
        <v>1.289587158227503E-3</v>
      </c>
      <c r="BA934" s="13">
        <f t="shared" si="1384"/>
        <v>1.0419270097819349E-4</v>
      </c>
      <c r="BB934" s="13">
        <f t="shared" si="1385"/>
        <v>6.3137176505692507E-6</v>
      </c>
      <c r="BC934" s="13">
        <f t="shared" si="1386"/>
        <v>3.0607157850300982E-7</v>
      </c>
      <c r="BD934" s="13">
        <f t="shared" si="1387"/>
        <v>9.8786429318345924E-9</v>
      </c>
      <c r="BE934" s="13">
        <f t="shared" si="1388"/>
        <v>3.0701982753561187E-8</v>
      </c>
      <c r="BF934" s="13">
        <f t="shared" si="1389"/>
        <v>4.7709576684988741E-8</v>
      </c>
      <c r="BG934" s="13">
        <f t="shared" si="1390"/>
        <v>4.9425770006049504E-8</v>
      </c>
      <c r="BH934" s="13">
        <f t="shared" si="1391"/>
        <v>3.8402773254843216E-8</v>
      </c>
      <c r="BI934" s="13">
        <f t="shared" si="1392"/>
        <v>2.3870511168281566E-8</v>
      </c>
      <c r="BJ934" s="14">
        <f t="shared" si="1393"/>
        <v>0.8802938433635813</v>
      </c>
      <c r="BK934" s="14">
        <f t="shared" si="1394"/>
        <v>7.7548840777081574E-2</v>
      </c>
      <c r="BL934" s="14">
        <f t="shared" si="1395"/>
        <v>1.3469464323956079E-2</v>
      </c>
      <c r="BM934" s="14">
        <f t="shared" si="1396"/>
        <v>0.61132991073677856</v>
      </c>
      <c r="BN934" s="14">
        <f t="shared" si="1397"/>
        <v>0.34942472967575627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1.2417</v>
      </c>
      <c r="F935" s="10">
        <f>VLOOKUP(B935,home!$B$2:$E$405,3,FALSE)</f>
        <v>1.0066999999999999</v>
      </c>
      <c r="G935" s="10">
        <f>VLOOKUP(C935,away!$B$2:$E$405,4,FALSE)</f>
        <v>1.7114</v>
      </c>
      <c r="H935" s="10">
        <f>VLOOKUP(A935,away!$A$2:$E$405,3,FALSE)</f>
        <v>0.875</v>
      </c>
      <c r="I935" s="10">
        <f>VLOOKUP(C935,away!$B$2:$E$405,3,FALSE)</f>
        <v>1</v>
      </c>
      <c r="J935" s="10">
        <f>VLOOKUP(B935,home!$B$2:$E$405,4,FALSE)</f>
        <v>0.71430000000000005</v>
      </c>
      <c r="K935" s="12">
        <f t="shared" si="1342"/>
        <v>2.1392831840459996</v>
      </c>
      <c r="L935" s="12">
        <f t="shared" si="1343"/>
        <v>0.62501250000000008</v>
      </c>
      <c r="M935" s="13">
        <f t="shared" si="1344"/>
        <v>6.3020470043166632E-2</v>
      </c>
      <c r="N935" s="13">
        <f t="shared" si="1345"/>
        <v>0.13481863181402104</v>
      </c>
      <c r="O935" s="13">
        <f t="shared" si="1346"/>
        <v>3.9388581532854683E-2</v>
      </c>
      <c r="P935" s="13">
        <f t="shared" si="1347"/>
        <v>8.4263330116660831E-2</v>
      </c>
      <c r="Q935" s="13">
        <f t="shared" si="1348"/>
        <v>0.14420761596791215</v>
      </c>
      <c r="R935" s="13">
        <f t="shared" si="1349"/>
        <v>1.230917790765167E-2</v>
      </c>
      <c r="S935" s="13">
        <f t="shared" si="1350"/>
        <v>2.8166676626998819E-2</v>
      </c>
      <c r="T935" s="13">
        <f t="shared" si="1351"/>
        <v>9.0131562575144708E-2</v>
      </c>
      <c r="U935" s="13">
        <f t="shared" si="1352"/>
        <v>2.6332817307269742E-2</v>
      </c>
      <c r="V935" s="13">
        <f t="shared" si="1353"/>
        <v>4.1845626936495304E-3</v>
      </c>
      <c r="W935" s="13">
        <f t="shared" si="1354"/>
        <v>0.10283364261717259</v>
      </c>
      <c r="X935" s="13">
        <f t="shared" si="1355"/>
        <v>6.4272312056265588E-2</v>
      </c>
      <c r="Y935" s="13">
        <f t="shared" si="1356"/>
        <v>2.008549921953335E-2</v>
      </c>
      <c r="Z935" s="13">
        <f t="shared" si="1357"/>
        <v>2.5644633523353804E-3</v>
      </c>
      <c r="AA935" s="13">
        <f t="shared" si="1358"/>
        <v>5.4861133257533105E-3</v>
      </c>
      <c r="AB935" s="13">
        <f t="shared" si="1359"/>
        <v>5.8681749917773671E-3</v>
      </c>
      <c r="AC935" s="13">
        <f t="shared" si="1360"/>
        <v>3.4969311103135689E-4</v>
      </c>
      <c r="AD935" s="13">
        <f t="shared" si="1361"/>
        <v>5.499757060127837E-2</v>
      </c>
      <c r="AE935" s="13">
        <f t="shared" si="1362"/>
        <v>3.4374169095431499E-2</v>
      </c>
      <c r="AF935" s="13">
        <f t="shared" si="1363"/>
        <v>1.0742142680879191E-2</v>
      </c>
      <c r="AG935" s="13">
        <f t="shared" si="1364"/>
        <v>2.2379911507776689E-3</v>
      </c>
      <c r="AH935" s="13">
        <f t="shared" si="1365"/>
        <v>4.0070541275037924E-4</v>
      </c>
      <c r="AI935" s="13">
        <f t="shared" si="1366"/>
        <v>8.5722235125309772E-4</v>
      </c>
      <c r="AJ935" s="13">
        <f t="shared" si="1367"/>
        <v>9.1692068051206293E-4</v>
      </c>
      <c r="AK935" s="13">
        <f t="shared" si="1368"/>
        <v>6.5385099764115673E-4</v>
      </c>
      <c r="AL935" s="13">
        <f t="shared" si="1369"/>
        <v>1.8702688846448817E-5</v>
      </c>
      <c r="AM935" s="13">
        <f t="shared" si="1370"/>
        <v>2.3531075590139474E-2</v>
      </c>
      <c r="AN935" s="13">
        <f t="shared" si="1371"/>
        <v>1.4707216382282048E-2</v>
      </c>
      <c r="AO935" s="13">
        <f t="shared" si="1372"/>
        <v>4.59609703956553E-3</v>
      </c>
      <c r="AP935" s="13">
        <f t="shared" si="1373"/>
        <v>9.5753936698048374E-4</v>
      </c>
      <c r="AQ935" s="13">
        <f t="shared" si="1374"/>
        <v>1.4961851840122241E-4</v>
      </c>
      <c r="AR935" s="13">
        <f t="shared" si="1375"/>
        <v>5.0089178357329314E-5</v>
      </c>
      <c r="AS935" s="13">
        <f t="shared" si="1376"/>
        <v>1.0715493696251543E-4</v>
      </c>
      <c r="AT935" s="13">
        <f t="shared" si="1377"/>
        <v>1.1461737736570923E-4</v>
      </c>
      <c r="AU935" s="13">
        <f t="shared" si="1378"/>
        <v>8.1733009332638745E-5</v>
      </c>
      <c r="AV935" s="13">
        <f t="shared" si="1379"/>
        <v>4.3712513111697226E-5</v>
      </c>
      <c r="AW935" s="13">
        <f t="shared" si="1380"/>
        <v>6.9463798528832528E-7</v>
      </c>
      <c r="AX935" s="13">
        <f t="shared" si="1381"/>
        <v>8.3899390520834494E-3</v>
      </c>
      <c r="AY935" s="13">
        <f t="shared" si="1382"/>
        <v>5.2438167817903079E-3</v>
      </c>
      <c r="AZ935" s="13">
        <f t="shared" si="1383"/>
        <v>1.6387255181643575E-3</v>
      </c>
      <c r="BA935" s="13">
        <f t="shared" si="1384"/>
        <v>3.4140797764056687E-4</v>
      </c>
      <c r="BB935" s="13">
        <f t="shared" si="1385"/>
        <v>5.33460634062687E-5</v>
      </c>
      <c r="BC935" s="13">
        <f t="shared" si="1386"/>
        <v>6.6683912909421081E-6</v>
      </c>
      <c r="BD935" s="13">
        <f t="shared" si="1387"/>
        <v>5.2177270980100448E-6</v>
      </c>
      <c r="BE935" s="13">
        <f t="shared" si="1388"/>
        <v>1.1162195839714021E-5</v>
      </c>
      <c r="BF935" s="13">
        <f t="shared" si="1389"/>
        <v>1.1939548928464216E-5</v>
      </c>
      <c r="BG935" s="13">
        <f t="shared" si="1390"/>
        <v>8.5140254159193083E-6</v>
      </c>
      <c r="BH935" s="13">
        <f t="shared" si="1391"/>
        <v>4.5534778502041074E-6</v>
      </c>
      <c r="BI935" s="13">
        <f t="shared" si="1392"/>
        <v>1.9482357187735139E-6</v>
      </c>
      <c r="BJ935" s="14">
        <f t="shared" si="1393"/>
        <v>0.71831658846016078</v>
      </c>
      <c r="BK935" s="14">
        <f t="shared" si="1394"/>
        <v>0.18524725206214393</v>
      </c>
      <c r="BL935" s="14">
        <f t="shared" si="1395"/>
        <v>9.2654206733444461E-2</v>
      </c>
      <c r="BM935" s="14">
        <f t="shared" si="1396"/>
        <v>0.51553158108201258</v>
      </c>
      <c r="BN935" s="14">
        <f t="shared" si="1397"/>
        <v>0.478007807382267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1.2417</v>
      </c>
      <c r="F936" s="10">
        <f>VLOOKUP(B936,home!$B$2:$E$405,3,FALSE)</f>
        <v>0.60399999999999998</v>
      </c>
      <c r="G936" s="10">
        <f>VLOOKUP(C936,away!$B$2:$E$405,4,FALSE)</f>
        <v>1.1505000000000001</v>
      </c>
      <c r="H936" s="10">
        <f>VLOOKUP(A936,away!$A$2:$E$405,3,FALSE)</f>
        <v>0.875</v>
      </c>
      <c r="I936" s="10">
        <f>VLOOKUP(C936,away!$B$2:$E$405,3,FALSE)</f>
        <v>0.81630000000000003</v>
      </c>
      <c r="J936" s="10">
        <f>VLOOKUP(B936,home!$B$2:$E$405,4,FALSE)</f>
        <v>0.71430000000000005</v>
      </c>
      <c r="K936" s="12">
        <f t="shared" si="1342"/>
        <v>0.86285981339999995</v>
      </c>
      <c r="L936" s="12">
        <f t="shared" si="1343"/>
        <v>0.51019770375000006</v>
      </c>
      <c r="M936" s="13">
        <f t="shared" si="1344"/>
        <v>0.25333120970460138</v>
      </c>
      <c r="N936" s="13">
        <f t="shared" si="1345"/>
        <v>0.21858932033410861</v>
      </c>
      <c r="O936" s="13">
        <f t="shared" si="1346"/>
        <v>0.12924900147949733</v>
      </c>
      <c r="P936" s="13">
        <f t="shared" si="1347"/>
        <v>0.11152376929873538</v>
      </c>
      <c r="Q936" s="13">
        <f t="shared" si="1348"/>
        <v>9.4305970077360871E-2</v>
      </c>
      <c r="R936" s="13">
        <f t="shared" si="1349"/>
        <v>3.2971271883409953E-2</v>
      </c>
      <c r="S936" s="13">
        <f t="shared" si="1350"/>
        <v>1.227400202002395E-2</v>
      </c>
      <c r="T936" s="13">
        <f t="shared" si="1351"/>
        <v>4.8114689383385721E-2</v>
      </c>
      <c r="U936" s="13">
        <f t="shared" si="1352"/>
        <v>2.8449585504879773E-2</v>
      </c>
      <c r="V936" s="13">
        <f t="shared" si="1353"/>
        <v>6.0037475632066049E-4</v>
      </c>
      <c r="W936" s="13">
        <f t="shared" si="1354"/>
        <v>2.7124277247819201E-2</v>
      </c>
      <c r="X936" s="13">
        <f t="shared" si="1355"/>
        <v>1.3838743967715722E-2</v>
      </c>
      <c r="Y936" s="13">
        <f t="shared" si="1356"/>
        <v>3.5302476975563636E-3</v>
      </c>
      <c r="Z936" s="13">
        <f t="shared" si="1357"/>
        <v>5.6072890682108984E-3</v>
      </c>
      <c r="AA936" s="13">
        <f t="shared" si="1358"/>
        <v>4.8383043990763153E-3</v>
      </c>
      <c r="AB936" s="13">
        <f t="shared" si="1359"/>
        <v>2.0873892154796938E-3</v>
      </c>
      <c r="AC936" s="13">
        <f t="shared" si="1360"/>
        <v>1.6518902244310022E-5</v>
      </c>
      <c r="AD936" s="13">
        <f t="shared" si="1361"/>
        <v>5.8511122011657823E-3</v>
      </c>
      <c r="AE936" s="13">
        <f t="shared" si="1362"/>
        <v>2.9852240094183895E-3</v>
      </c>
      <c r="AF936" s="13">
        <f t="shared" si="1363"/>
        <v>7.6152721739231554E-4</v>
      </c>
      <c r="AG936" s="13">
        <f t="shared" si="1364"/>
        <v>1.2950981255222883E-4</v>
      </c>
      <c r="AH936" s="13">
        <f t="shared" si="1365"/>
        <v>7.1520650171591948E-4</v>
      </c>
      <c r="AI936" s="13">
        <f t="shared" si="1366"/>
        <v>6.1712294861306506E-4</v>
      </c>
      <c r="AJ936" s="13">
        <f t="shared" si="1367"/>
        <v>2.6624529614256346E-4</v>
      </c>
      <c r="AK936" s="13">
        <f t="shared" si="1368"/>
        <v>7.6577455516066702E-5</v>
      </c>
      <c r="AL936" s="13">
        <f t="shared" si="1369"/>
        <v>2.9088405571677708E-7</v>
      </c>
      <c r="AM936" s="13">
        <f t="shared" si="1370"/>
        <v>1.0097379164160745E-3</v>
      </c>
      <c r="AN936" s="13">
        <f t="shared" si="1371"/>
        <v>5.1516596634479058E-4</v>
      </c>
      <c r="AO936" s="13">
        <f t="shared" si="1372"/>
        <v>1.3141824653963098E-4</v>
      </c>
      <c r="AP936" s="13">
        <f t="shared" si="1373"/>
        <v>2.2349762538457039E-5</v>
      </c>
      <c r="AQ936" s="13">
        <f t="shared" si="1374"/>
        <v>2.8506993816196383E-6</v>
      </c>
      <c r="AR936" s="13">
        <f t="shared" si="1375"/>
        <v>7.2979342976506551E-5</v>
      </c>
      <c r="AS936" s="13">
        <f t="shared" si="1376"/>
        <v>6.2970942262763043E-5</v>
      </c>
      <c r="AT936" s="13">
        <f t="shared" si="1377"/>
        <v>2.7167547745234941E-5</v>
      </c>
      <c r="AU936" s="13">
        <f t="shared" si="1378"/>
        <v>7.8139283926630052E-6</v>
      </c>
      <c r="AV936" s="13">
        <f t="shared" si="1379"/>
        <v>1.6855811987035398E-6</v>
      </c>
      <c r="AW936" s="13">
        <f t="shared" si="1380"/>
        <v>3.5571006869563894E-9</v>
      </c>
      <c r="AX936" s="13">
        <f t="shared" si="1381"/>
        <v>1.4521037835694641E-4</v>
      </c>
      <c r="AY936" s="13">
        <f t="shared" si="1382"/>
        <v>7.4086001598382744E-5</v>
      </c>
      <c r="AZ936" s="13">
        <f t="shared" si="1383"/>
        <v>1.8899253947756856E-5</v>
      </c>
      <c r="BA936" s="13">
        <f t="shared" si="1384"/>
        <v>3.2141186555778906E-6</v>
      </c>
      <c r="BB936" s="13">
        <f t="shared" si="1385"/>
        <v>4.0995898941396929E-7</v>
      </c>
      <c r="BC936" s="13">
        <f t="shared" si="1386"/>
        <v>4.1832027006135562E-8</v>
      </c>
      <c r="BD936" s="13">
        <f t="shared" si="1387"/>
        <v>6.205648867966218E-6</v>
      </c>
      <c r="BE936" s="13">
        <f t="shared" si="1388"/>
        <v>5.354605024239252E-6</v>
      </c>
      <c r="BF936" s="13">
        <f t="shared" si="1389"/>
        <v>2.3101367460228913E-6</v>
      </c>
      <c r="BG936" s="13">
        <f t="shared" si="1390"/>
        <v>6.6444138720059851E-7</v>
      </c>
      <c r="BH936" s="13">
        <f t="shared" si="1391"/>
        <v>1.4332994284378632E-7</v>
      </c>
      <c r="BI936" s="13">
        <f t="shared" si="1392"/>
        <v>2.4734729547364436E-8</v>
      </c>
      <c r="BJ936" s="14">
        <f t="shared" si="1393"/>
        <v>0.41715400608327075</v>
      </c>
      <c r="BK936" s="14">
        <f t="shared" si="1394"/>
        <v>0.37782025156757976</v>
      </c>
      <c r="BL936" s="14">
        <f t="shared" si="1395"/>
        <v>0.19945802492360434</v>
      </c>
      <c r="BM936" s="14">
        <f t="shared" si="1396"/>
        <v>0.15999494642045464</v>
      </c>
      <c r="BN936" s="14">
        <f t="shared" si="1397"/>
        <v>0.83997054277771355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1.3193999999999999</v>
      </c>
      <c r="F937" s="10">
        <f>VLOOKUP(B937,home!$B$2:$E$405,3,FALSE)</f>
        <v>1.1024</v>
      </c>
      <c r="G937" s="10">
        <f>VLOOKUP(C937,away!$B$2:$E$405,4,FALSE)</f>
        <v>1.0105999999999999</v>
      </c>
      <c r="H937" s="10">
        <f>VLOOKUP(A937,away!$A$2:$E$405,3,FALSE)</f>
        <v>1.0076000000000001</v>
      </c>
      <c r="I937" s="10">
        <f>VLOOKUP(C937,away!$B$2:$E$405,3,FALSE)</f>
        <v>0.77190000000000003</v>
      </c>
      <c r="J937" s="10">
        <f>VLOOKUP(B937,home!$B$2:$E$405,4,FALSE)</f>
        <v>1.1729000000000001</v>
      </c>
      <c r="K937" s="12">
        <f t="shared" si="1342"/>
        <v>1.4699243295359998</v>
      </c>
      <c r="L937" s="12">
        <f t="shared" si="1343"/>
        <v>0.91224225747600007</v>
      </c>
      <c r="M937" s="13">
        <f t="shared" si="1344"/>
        <v>9.2350275695164949E-2</v>
      </c>
      <c r="N937" s="13">
        <f t="shared" si="1345"/>
        <v>0.13574791708368009</v>
      </c>
      <c r="O937" s="13">
        <f t="shared" si="1346"/>
        <v>8.4245823978688253E-2</v>
      </c>
      <c r="P937" s="13">
        <f t="shared" si="1347"/>
        <v>0.12383498632808118</v>
      </c>
      <c r="Q937" s="13">
        <f t="shared" si="1348"/>
        <v>9.9769583002568482E-2</v>
      </c>
      <c r="R937" s="13">
        <f t="shared" si="1349"/>
        <v>3.8426300324622152E-2</v>
      </c>
      <c r="S937" s="13">
        <f t="shared" si="1350"/>
        <v>4.1513421923869073E-2</v>
      </c>
      <c r="T937" s="13">
        <f t="shared" si="1351"/>
        <v>9.1014029625702236E-2</v>
      </c>
      <c r="U937" s="13">
        <f t="shared" si="1352"/>
        <v>5.6483753741219181E-2</v>
      </c>
      <c r="V937" s="13">
        <f t="shared" si="1353"/>
        <v>6.1851635557925921E-3</v>
      </c>
      <c r="W937" s="13">
        <f t="shared" si="1354"/>
        <v>4.8884579134378929E-2</v>
      </c>
      <c r="X937" s="13">
        <f t="shared" si="1355"/>
        <v>4.4594578825309997E-2</v>
      </c>
      <c r="Y937" s="13">
        <f t="shared" si="1356"/>
        <v>2.0340529629396111E-2</v>
      </c>
      <c r="Z937" s="13">
        <f t="shared" si="1357"/>
        <v>1.1684698318194688E-2</v>
      </c>
      <c r="AA937" s="13">
        <f t="shared" si="1358"/>
        <v>1.7175622341202752E-2</v>
      </c>
      <c r="AB937" s="13">
        <f t="shared" si="1359"/>
        <v>1.2623432577128E-2</v>
      </c>
      <c r="AC937" s="13">
        <f t="shared" si="1360"/>
        <v>5.1836583499813966E-4</v>
      </c>
      <c r="AD937" s="13">
        <f t="shared" si="1361"/>
        <v>1.7964158052187863E-2</v>
      </c>
      <c r="AE937" s="13">
        <f t="shared" si="1362"/>
        <v>1.638766409518352E-2</v>
      </c>
      <c r="AF937" s="13">
        <f t="shared" si="1363"/>
        <v>7.4747598444743022E-3</v>
      </c>
      <c r="AG937" s="13">
        <f t="shared" si="1364"/>
        <v>2.2729305982047308E-3</v>
      </c>
      <c r="AH937" s="13">
        <f t="shared" si="1365"/>
        <v>2.6648188929289853E-3</v>
      </c>
      <c r="AI937" s="13">
        <f t="shared" si="1366"/>
        <v>3.917082124523504E-3</v>
      </c>
      <c r="AJ937" s="13">
        <f t="shared" si="1367"/>
        <v>2.8789071578138314E-3</v>
      </c>
      <c r="AK937" s="13">
        <f t="shared" si="1368"/>
        <v>1.4105918912486293E-3</v>
      </c>
      <c r="AL937" s="13">
        <f t="shared" si="1369"/>
        <v>2.7803631600116528E-5</v>
      </c>
      <c r="AM937" s="13">
        <f t="shared" si="1370"/>
        <v>5.2811905961081956E-3</v>
      </c>
      <c r="AN937" s="13">
        <f t="shared" si="1371"/>
        <v>4.8177252315547625E-3</v>
      </c>
      <c r="AO937" s="13">
        <f t="shared" si="1372"/>
        <v>2.1974662705663006E-3</v>
      </c>
      <c r="AP937" s="13">
        <f t="shared" si="1373"/>
        <v>6.6820719712958965E-4</v>
      </c>
      <c r="AQ937" s="13">
        <f t="shared" si="1374"/>
        <v>1.5239171049280184E-4</v>
      </c>
      <c r="AR937" s="13">
        <f t="shared" si="1375"/>
        <v>4.8619208053004675E-4</v>
      </c>
      <c r="AS937" s="13">
        <f t="shared" si="1376"/>
        <v>7.1466556799884182E-4</v>
      </c>
      <c r="AT937" s="13">
        <f t="shared" si="1377"/>
        <v>5.252521529415812E-4</v>
      </c>
      <c r="AU937" s="13">
        <f t="shared" si="1378"/>
        <v>2.5736030624999806E-4</v>
      </c>
      <c r="AV937" s="13">
        <f t="shared" si="1379"/>
        <v>9.4575043903426964E-5</v>
      </c>
      <c r="AW937" s="13">
        <f t="shared" si="1380"/>
        <v>1.0356289660190954E-6</v>
      </c>
      <c r="AX937" s="13">
        <f t="shared" si="1381"/>
        <v>1.2938250910226939E-3</v>
      </c>
      <c r="AY937" s="13">
        <f t="shared" si="1382"/>
        <v>1.1802819218136335E-3</v>
      </c>
      <c r="AZ937" s="13">
        <f t="shared" si="1383"/>
        <v>5.3835152240669034E-4</v>
      </c>
      <c r="BA937" s="13">
        <f t="shared" si="1384"/>
        <v>1.6370233603864022E-4</v>
      </c>
      <c r="BB937" s="13">
        <f t="shared" si="1385"/>
        <v>3.7334047145495975E-5</v>
      </c>
      <c r="BC937" s="13">
        <f t="shared" si="1386"/>
        <v>6.8115390897445349E-6</v>
      </c>
      <c r="BD937" s="13">
        <f t="shared" si="1387"/>
        <v>7.3920826851613827E-5</v>
      </c>
      <c r="BE937" s="13">
        <f t="shared" si="1388"/>
        <v>1.086580218486052E-4</v>
      </c>
      <c r="BF937" s="13">
        <f t="shared" si="1389"/>
        <v>7.985953495725953E-5</v>
      </c>
      <c r="BG937" s="13">
        <f t="shared" si="1390"/>
        <v>3.9129157793035485E-5</v>
      </c>
      <c r="BH937" s="13">
        <f t="shared" si="1391"/>
        <v>1.4379225258559004E-5</v>
      </c>
      <c r="BI937" s="13">
        <f t="shared" si="1392"/>
        <v>4.2272746094868913E-6</v>
      </c>
      <c r="BJ937" s="14">
        <f t="shared" si="1393"/>
        <v>0.50078801735445477</v>
      </c>
      <c r="BK937" s="14">
        <f t="shared" si="1394"/>
        <v>0.26561029889131965</v>
      </c>
      <c r="BL937" s="14">
        <f t="shared" si="1395"/>
        <v>0.22222455222231779</v>
      </c>
      <c r="BM937" s="14">
        <f t="shared" si="1396"/>
        <v>0.4247534340806341</v>
      </c>
      <c r="BN937" s="14">
        <f t="shared" si="1397"/>
        <v>0.57437488641280499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1.3193999999999999</v>
      </c>
      <c r="F938" s="10">
        <f>VLOOKUP(B938,home!$B$2:$E$405,3,FALSE)</f>
        <v>1.5158</v>
      </c>
      <c r="G938" s="10">
        <f>VLOOKUP(C938,away!$B$2:$E$405,4,FALSE)</f>
        <v>0.98529999999999995</v>
      </c>
      <c r="H938" s="10">
        <f>VLOOKUP(A938,away!$A$2:$E$405,3,FALSE)</f>
        <v>1.0076000000000001</v>
      </c>
      <c r="I938" s="10">
        <f>VLOOKUP(C938,away!$B$2:$E$405,3,FALSE)</f>
        <v>0.89319999999999999</v>
      </c>
      <c r="J938" s="10">
        <f>VLOOKUP(B938,home!$B$2:$E$405,4,FALSE)</f>
        <v>0.7218</v>
      </c>
      <c r="K938" s="12">
        <f t="shared" si="1342"/>
        <v>1.9705473061559999</v>
      </c>
      <c r="L938" s="12">
        <f t="shared" si="1343"/>
        <v>0.64961156937600006</v>
      </c>
      <c r="M938" s="13">
        <f t="shared" si="1344"/>
        <v>7.2791297152648454E-2</v>
      </c>
      <c r="N938" s="13">
        <f t="shared" si="1345"/>
        <v>0.14343869451575234</v>
      </c>
      <c r="O938" s="13">
        <f t="shared" si="1346"/>
        <v>4.7286068780246722E-2</v>
      </c>
      <c r="P938" s="13">
        <f t="shared" si="1347"/>
        <v>9.3179435453622519E-2</v>
      </c>
      <c r="Q938" s="13">
        <f t="shared" si="1348"/>
        <v>0.1413263665382746</v>
      </c>
      <c r="R938" s="13">
        <f t="shared" si="1349"/>
        <v>1.5358788674978778E-2</v>
      </c>
      <c r="S938" s="13">
        <f t="shared" si="1350"/>
        <v>2.9819523525072611E-2</v>
      </c>
      <c r="T938" s="13">
        <f t="shared" si="1351"/>
        <v>9.1807242761136373E-2</v>
      </c>
      <c r="U938" s="13">
        <f t="shared" si="1352"/>
        <v>3.0265219649298715E-2</v>
      </c>
      <c r="V938" s="13">
        <f t="shared" si="1353"/>
        <v>4.2412981836054036E-3</v>
      </c>
      <c r="W938" s="13">
        <f t="shared" si="1354"/>
        <v>9.2830096956937475E-2</v>
      </c>
      <c r="X938" s="13">
        <f t="shared" si="1355"/>
        <v>6.0303504969522401E-2</v>
      </c>
      <c r="Y938" s="13">
        <f t="shared" si="1356"/>
        <v>1.9586927251062432E-2</v>
      </c>
      <c r="Z938" s="13">
        <f t="shared" si="1357"/>
        <v>3.3257489382891004E-3</v>
      </c>
      <c r="AA938" s="13">
        <f t="shared" si="1358"/>
        <v>6.5535456112967641E-3</v>
      </c>
      <c r="AB938" s="13">
        <f t="shared" si="1359"/>
        <v>6.4570358250556582E-3</v>
      </c>
      <c r="AC938" s="13">
        <f t="shared" si="1360"/>
        <v>3.393277989589713E-4</v>
      </c>
      <c r="AD938" s="13">
        <f t="shared" si="1361"/>
        <v>4.5731524372173364E-2</v>
      </c>
      <c r="AE938" s="13">
        <f t="shared" si="1362"/>
        <v>2.9707727317364336E-2</v>
      </c>
      <c r="AF938" s="13">
        <f t="shared" si="1363"/>
        <v>9.6492416826136577E-3</v>
      </c>
      <c r="AG938" s="13">
        <f t="shared" si="1364"/>
        <v>2.0894196775769914E-3</v>
      </c>
      <c r="AH938" s="13">
        <f t="shared" si="1365"/>
        <v>5.4011124678813704E-4</v>
      </c>
      <c r="AI938" s="13">
        <f t="shared" si="1366"/>
        <v>1.064314762382922E-3</v>
      </c>
      <c r="AJ938" s="13">
        <f t="shared" si="1367"/>
        <v>1.0486412939578651E-3</v>
      </c>
      <c r="AK938" s="13">
        <f t="shared" si="1368"/>
        <v>6.88799092310871E-4</v>
      </c>
      <c r="AL938" s="13">
        <f t="shared" si="1369"/>
        <v>1.7374809339864519E-5</v>
      </c>
      <c r="AM938" s="13">
        <f t="shared" si="1370"/>
        <v>1.8023226431598729E-2</v>
      </c>
      <c r="AN938" s="13">
        <f t="shared" si="1371"/>
        <v>1.1708096407449856E-2</v>
      </c>
      <c r="AO938" s="13">
        <f t="shared" si="1372"/>
        <v>3.8028574408245047E-3</v>
      </c>
      <c r="AP938" s="13">
        <f t="shared" si="1373"/>
        <v>8.2346006341573526E-4</v>
      </c>
      <c r="AQ938" s="13">
        <f t="shared" si="1374"/>
        <v>1.3373229602848906E-4</v>
      </c>
      <c r="AR938" s="13">
        <f t="shared" si="1375"/>
        <v>7.0172502932733957E-5</v>
      </c>
      <c r="AS938" s="13">
        <f t="shared" si="1376"/>
        <v>1.3827823662032292E-4</v>
      </c>
      <c r="AT938" s="13">
        <f t="shared" si="1377"/>
        <v>1.3624190333608966E-4</v>
      </c>
      <c r="AU938" s="13">
        <f t="shared" si="1378"/>
        <v>8.9490371868165857E-5</v>
      </c>
      <c r="AV938" s="13">
        <f t="shared" si="1379"/>
        <v>4.408625280292824E-5</v>
      </c>
      <c r="AW938" s="13">
        <f t="shared" si="1380"/>
        <v>6.1781459411731273E-7</v>
      </c>
      <c r="AX938" s="13">
        <f t="shared" si="1381"/>
        <v>5.919270048837748E-3</v>
      </c>
      <c r="AY938" s="13">
        <f t="shared" si="1382"/>
        <v>3.8452263059858419E-3</v>
      </c>
      <c r="AZ938" s="13">
        <f t="shared" si="1383"/>
        <v>1.2489517476186711E-3</v>
      </c>
      <c r="BA938" s="13">
        <f t="shared" si="1384"/>
        <v>2.7044450161515431E-4</v>
      </c>
      <c r="BB938" s="13">
        <f t="shared" si="1385"/>
        <v>4.3920969280832639E-5</v>
      </c>
      <c r="BC938" s="13">
        <f t="shared" si="1386"/>
        <v>5.7063139566073558E-6</v>
      </c>
      <c r="BD938" s="13">
        <f t="shared" si="1387"/>
        <v>7.5974782928625439E-6</v>
      </c>
      <c r="BE938" s="13">
        <f t="shared" si="1388"/>
        <v>1.4971190383578973E-5</v>
      </c>
      <c r="BF938" s="13">
        <f t="shared" si="1389"/>
        <v>1.475071944015508E-5</v>
      </c>
      <c r="BG938" s="13">
        <f t="shared" si="1390"/>
        <v>9.6889968188868443E-6</v>
      </c>
      <c r="BH938" s="13">
        <f t="shared" si="1391"/>
        <v>4.7731566452028818E-6</v>
      </c>
      <c r="BI938" s="13">
        <f t="shared" si="1392"/>
        <v>1.8811461938130289E-6</v>
      </c>
      <c r="BJ938" s="14">
        <f t="shared" si="1393"/>
        <v>0.6822956385690262</v>
      </c>
      <c r="BK938" s="14">
        <f t="shared" si="1394"/>
        <v>0.20423348322923371</v>
      </c>
      <c r="BL938" s="14">
        <f t="shared" si="1395"/>
        <v>0.10979445689165115</v>
      </c>
      <c r="BM938" s="14">
        <f t="shared" si="1396"/>
        <v>0.48242406802128501</v>
      </c>
      <c r="BN938" s="14">
        <f t="shared" si="1397"/>
        <v>0.51338065111552333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1.3193999999999999</v>
      </c>
      <c r="F939" s="10">
        <f>VLOOKUP(B939,home!$B$2:$E$405,3,FALSE)</f>
        <v>0.50529999999999997</v>
      </c>
      <c r="G939" s="10">
        <f>VLOOKUP(C939,away!$B$2:$E$405,4,FALSE)</f>
        <v>1.0335000000000001</v>
      </c>
      <c r="H939" s="10">
        <f>VLOOKUP(A939,away!$A$2:$E$405,3,FALSE)</f>
        <v>1.0076000000000001</v>
      </c>
      <c r="I939" s="10">
        <f>VLOOKUP(C939,away!$B$2:$E$405,3,FALSE)</f>
        <v>1.3533999999999999</v>
      </c>
      <c r="J939" s="10">
        <f>VLOOKUP(B939,home!$B$2:$E$405,4,FALSE)</f>
        <v>0.66159999999999997</v>
      </c>
      <c r="K939" s="12">
        <f t="shared" si="1342"/>
        <v>0.68902702947000005</v>
      </c>
      <c r="L939" s="12">
        <f t="shared" si="1343"/>
        <v>0.902214551744</v>
      </c>
      <c r="M939" s="13">
        <f t="shared" si="1344"/>
        <v>0.20367257863870444</v>
      </c>
      <c r="N939" s="13">
        <f t="shared" si="1345"/>
        <v>0.1403359118439215</v>
      </c>
      <c r="O939" s="13">
        <f t="shared" si="1346"/>
        <v>0.18375636423906333</v>
      </c>
      <c r="P939" s="13">
        <f t="shared" si="1347"/>
        <v>0.12661310179784915</v>
      </c>
      <c r="Q939" s="13">
        <f t="shared" si="1348"/>
        <v>4.8347618232890507E-2</v>
      </c>
      <c r="R939" s="13">
        <f t="shared" si="1349"/>
        <v>8.2893832896026851E-2</v>
      </c>
      <c r="S939" s="13">
        <f t="shared" si="1350"/>
        <v>1.9677265410516728E-2</v>
      </c>
      <c r="T939" s="13">
        <f t="shared" si="1351"/>
        <v>4.3619924711877353E-2</v>
      </c>
      <c r="U939" s="13">
        <f t="shared" si="1352"/>
        <v>5.711609144173195E-2</v>
      </c>
      <c r="V939" s="13">
        <f t="shared" si="1353"/>
        <v>1.3591529138346184E-3</v>
      </c>
      <c r="W939" s="13">
        <f t="shared" si="1354"/>
        <v>1.1104271924319387E-2</v>
      </c>
      <c r="X939" s="13">
        <f t="shared" si="1355"/>
        <v>1.0018435716643301E-2</v>
      </c>
      <c r="Y939" s="13">
        <f t="shared" si="1356"/>
        <v>4.5193892446337078E-3</v>
      </c>
      <c r="Z939" s="13">
        <f t="shared" si="1357"/>
        <v>2.4929340762876971E-2</v>
      </c>
      <c r="AA939" s="13">
        <f t="shared" si="1358"/>
        <v>1.7176989612490503E-2</v>
      </c>
      <c r="AB939" s="13">
        <f t="shared" si="1359"/>
        <v>5.9177050639656883E-3</v>
      </c>
      <c r="AC939" s="13">
        <f t="shared" si="1360"/>
        <v>5.2807356109364515E-5</v>
      </c>
      <c r="AD939" s="13">
        <f t="shared" si="1361"/>
        <v>1.9127858746102271E-3</v>
      </c>
      <c r="AE939" s="13">
        <f t="shared" si="1362"/>
        <v>1.7257432504437212E-3</v>
      </c>
      <c r="AF939" s="13">
        <f t="shared" si="1363"/>
        <v>7.7849533656215763E-4</v>
      </c>
      <c r="AG939" s="13">
        <f t="shared" si="1364"/>
        <v>2.3412327370374051E-4</v>
      </c>
      <c r="AH939" s="13">
        <f t="shared" si="1365"/>
        <v>5.6229035004131183E-3</v>
      </c>
      <c r="AI939" s="13">
        <f t="shared" si="1366"/>
        <v>3.8743324958861159E-3</v>
      </c>
      <c r="AJ939" s="13">
        <f t="shared" si="1367"/>
        <v>1.3347599054097505E-3</v>
      </c>
      <c r="AK939" s="13">
        <f t="shared" si="1368"/>
        <v>3.0656188422671291E-4</v>
      </c>
      <c r="AL939" s="13">
        <f t="shared" si="1369"/>
        <v>1.3131081659472179E-6</v>
      </c>
      <c r="AM939" s="13">
        <f t="shared" si="1370"/>
        <v>2.6359223383897221E-4</v>
      </c>
      <c r="AN939" s="13">
        <f t="shared" si="1371"/>
        <v>2.3781674909622796E-4</v>
      </c>
      <c r="AO939" s="13">
        <f t="shared" si="1372"/>
        <v>1.0728086584153431E-4</v>
      </c>
      <c r="AP939" s="13">
        <f t="shared" si="1373"/>
        <v>3.2263452761976029E-5</v>
      </c>
      <c r="AQ939" s="13">
        <f t="shared" si="1374"/>
        <v>7.2771391428399798E-6</v>
      </c>
      <c r="AR939" s="13">
        <f t="shared" si="1375"/>
        <v>1.0146130722249983E-3</v>
      </c>
      <c r="AS939" s="13">
        <f t="shared" si="1376"/>
        <v>6.9909583121662109E-4</v>
      </c>
      <c r="AT939" s="13">
        <f t="shared" si="1377"/>
        <v>2.4084796194902443E-4</v>
      </c>
      <c r="AU939" s="13">
        <f t="shared" si="1378"/>
        <v>5.5316918591879974E-5</v>
      </c>
      <c r="AV939" s="13">
        <f t="shared" si="1379"/>
        <v>9.5287130241992193E-6</v>
      </c>
      <c r="AW939" s="13">
        <f t="shared" si="1380"/>
        <v>2.2674832512211417E-8</v>
      </c>
      <c r="AX939" s="13">
        <f t="shared" si="1381"/>
        <v>3.0270362312238096E-5</v>
      </c>
      <c r="AY939" s="13">
        <f t="shared" si="1382"/>
        <v>2.7310361364664369E-5</v>
      </c>
      <c r="AZ939" s="13">
        <f t="shared" si="1383"/>
        <v>1.2319902718293659E-5</v>
      </c>
      <c r="BA939" s="13">
        <f t="shared" si="1384"/>
        <v>3.7050651695050003E-6</v>
      </c>
      <c r="BB939" s="13">
        <f t="shared" si="1385"/>
        <v>8.3569092777181527E-7</v>
      </c>
      <c r="BC939" s="13">
        <f t="shared" si="1386"/>
        <v>1.507945031592352E-7</v>
      </c>
      <c r="BD939" s="13">
        <f t="shared" si="1387"/>
        <v>1.5256644635851317E-4</v>
      </c>
      <c r="BE939" s="13">
        <f t="shared" si="1388"/>
        <v>1.0512240533120044E-4</v>
      </c>
      <c r="BF939" s="13">
        <f t="shared" si="1389"/>
        <v>3.6216089338049159E-5</v>
      </c>
      <c r="BG939" s="13">
        <f t="shared" si="1390"/>
        <v>8.3179548185387181E-6</v>
      </c>
      <c r="BH939" s="13">
        <f t="shared" si="1391"/>
        <v>1.4328239249708516E-6</v>
      </c>
      <c r="BI939" s="13">
        <f t="shared" si="1392"/>
        <v>1.9745088255524247E-7</v>
      </c>
      <c r="BJ939" s="14">
        <f t="shared" si="1393"/>
        <v>0.26331952202728282</v>
      </c>
      <c r="BK939" s="14">
        <f t="shared" si="1394"/>
        <v>0.35140352958654486</v>
      </c>
      <c r="BL939" s="14">
        <f t="shared" si="1395"/>
        <v>0.36032279670687456</v>
      </c>
      <c r="BM939" s="14">
        <f t="shared" si="1396"/>
        <v>0.21432849374859131</v>
      </c>
      <c r="BN939" s="14">
        <f t="shared" si="1397"/>
        <v>0.78561940764845573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1.6506000000000001</v>
      </c>
      <c r="F940" s="10">
        <f>VLOOKUP(B940,home!$B$2:$E$405,3,FALSE)</f>
        <v>0.77890000000000004</v>
      </c>
      <c r="G940" s="10">
        <f>VLOOKUP(C940,away!$B$2:$E$405,4,FALSE)</f>
        <v>0.77890000000000004</v>
      </c>
      <c r="H940" s="10">
        <f>VLOOKUP(A940,away!$A$2:$E$405,3,FALSE)</f>
        <v>1.3734999999999999</v>
      </c>
      <c r="I940" s="10">
        <f>VLOOKUP(C940,away!$B$2:$E$405,3,FALSE)</f>
        <v>1.4560999999999999</v>
      </c>
      <c r="J940" s="10">
        <f>VLOOKUP(B940,home!$B$2:$E$405,4,FALSE)</f>
        <v>0.62409999999999999</v>
      </c>
      <c r="K940" s="12">
        <f t="shared" si="1342"/>
        <v>1.0013946076260001</v>
      </c>
      <c r="L940" s="12">
        <f t="shared" si="1343"/>
        <v>1.2481708857349998</v>
      </c>
      <c r="M940" s="13">
        <f t="shared" si="1344"/>
        <v>0.10544503117560015</v>
      </c>
      <c r="N940" s="13">
        <f t="shared" si="1345"/>
        <v>0.10559208562020143</v>
      </c>
      <c r="O940" s="13">
        <f t="shared" si="1346"/>
        <v>0.13161341795880349</v>
      </c>
      <c r="P940" s="13">
        <f t="shared" si="1347"/>
        <v>0.13179696703517277</v>
      </c>
      <c r="Q940" s="13">
        <f t="shared" si="1348"/>
        <v>5.2869672574026319E-2</v>
      </c>
      <c r="R940" s="13">
        <f t="shared" si="1349"/>
        <v>8.2138018234125268E-2</v>
      </c>
      <c r="S940" s="13">
        <f t="shared" si="1350"/>
        <v>4.1183639300042062E-2</v>
      </c>
      <c r="T940" s="13">
        <f t="shared" si="1351"/>
        <v>6.599038604524185E-2</v>
      </c>
      <c r="U940" s="13">
        <f t="shared" si="1352"/>
        <v>8.2252568540739104E-2</v>
      </c>
      <c r="V940" s="13">
        <f t="shared" si="1353"/>
        <v>5.7195453621674856E-3</v>
      </c>
      <c r="W940" s="13">
        <f t="shared" si="1354"/>
        <v>1.7647801674194059E-2</v>
      </c>
      <c r="X940" s="13">
        <f t="shared" si="1355"/>
        <v>2.2027472246954411E-2</v>
      </c>
      <c r="Y940" s="13">
        <f t="shared" si="1356"/>
        <v>1.3747024772492112E-2</v>
      </c>
      <c r="Z940" s="13">
        <f t="shared" si="1357"/>
        <v>3.4174094323935221E-2</v>
      </c>
      <c r="AA940" s="13">
        <f t="shared" si="1358"/>
        <v>3.4221753776491025E-2</v>
      </c>
      <c r="AB940" s="13">
        <f t="shared" si="1359"/>
        <v>1.7134739847641408E-2</v>
      </c>
      <c r="AC940" s="13">
        <f t="shared" si="1360"/>
        <v>4.4680787891892881E-4</v>
      </c>
      <c r="AD940" s="13">
        <f t="shared" si="1361"/>
        <v>4.4181033582477566E-3</v>
      </c>
      <c r="AE940" s="13">
        <f t="shared" si="1362"/>
        <v>5.5145479819328795E-3</v>
      </c>
      <c r="AF940" s="13">
        <f t="shared" si="1363"/>
        <v>3.4415491195186601E-3</v>
      </c>
      <c r="AG940" s="13">
        <f t="shared" si="1364"/>
        <v>1.4318804709367043E-3</v>
      </c>
      <c r="AH940" s="13">
        <f t="shared" si="1365"/>
        <v>1.0663777395374417E-2</v>
      </c>
      <c r="AI940" s="13">
        <f t="shared" si="1366"/>
        <v>1.0678649180651971E-2</v>
      </c>
      <c r="AJ940" s="13">
        <f t="shared" si="1367"/>
        <v>5.3467708531173448E-3</v>
      </c>
      <c r="AK940" s="13">
        <f t="shared" si="1368"/>
        <v>1.7847425001745257E-3</v>
      </c>
      <c r="AL940" s="13">
        <f t="shared" si="1369"/>
        <v>2.2338813932679704E-5</v>
      </c>
      <c r="AM940" s="13">
        <f t="shared" si="1370"/>
        <v>8.8485297577672547E-4</v>
      </c>
      <c r="AN940" s="13">
        <f t="shared" si="1371"/>
        <v>1.1044477225204857E-3</v>
      </c>
      <c r="AO940" s="13">
        <f t="shared" si="1372"/>
        <v>6.8926974603319914E-4</v>
      </c>
      <c r="AP940" s="13">
        <f t="shared" si="1373"/>
        <v>2.8677547647219874E-4</v>
      </c>
      <c r="AQ940" s="13">
        <f t="shared" si="1374"/>
        <v>8.9486200118845245E-5</v>
      </c>
      <c r="AR940" s="13">
        <f t="shared" si="1375"/>
        <v>2.6620432953730713E-3</v>
      </c>
      <c r="AS940" s="13">
        <f t="shared" si="1376"/>
        <v>2.6657558012535402E-3</v>
      </c>
      <c r="AT940" s="13">
        <f t="shared" si="1377"/>
        <v>1.3347367423115115E-3</v>
      </c>
      <c r="AU940" s="13">
        <f t="shared" si="1378"/>
        <v>4.4553272545034715E-4</v>
      </c>
      <c r="AV940" s="13">
        <f t="shared" si="1379"/>
        <v>1.1153851719672319E-4</v>
      </c>
      <c r="AW940" s="13">
        <f t="shared" si="1380"/>
        <v>7.7559840385967233E-7</v>
      </c>
      <c r="AX940" s="13">
        <f t="shared" si="1381"/>
        <v>1.4768116641410538E-4</v>
      </c>
      <c r="AY940" s="13">
        <f t="shared" si="1382"/>
        <v>1.843313322894718E-4</v>
      </c>
      <c r="AZ940" s="13">
        <f t="shared" si="1383"/>
        <v>1.1503850114623133E-4</v>
      </c>
      <c r="BA940" s="13">
        <f t="shared" si="1384"/>
        <v>4.7862569289772763E-5</v>
      </c>
      <c r="BB940" s="13">
        <f t="shared" si="1385"/>
        <v>1.4935166375992122E-5</v>
      </c>
      <c r="BC940" s="13">
        <f t="shared" si="1386"/>
        <v>3.7283279688243348E-6</v>
      </c>
      <c r="BD940" s="13">
        <f t="shared" si="1387"/>
        <v>5.5378082297511961E-4</v>
      </c>
      <c r="BE940" s="13">
        <f t="shared" si="1388"/>
        <v>5.5455312993397325E-4</v>
      </c>
      <c r="BF940" s="13">
        <f t="shared" si="1389"/>
        <v>2.7766325697900073E-4</v>
      </c>
      <c r="BG940" s="13">
        <f t="shared" si="1390"/>
        <v>9.268349609154788E-5</v>
      </c>
      <c r="BH940" s="13">
        <f t="shared" si="1391"/>
        <v>2.3203188300500373E-5</v>
      </c>
      <c r="BI940" s="13">
        <f t="shared" si="1392"/>
        <v>4.6471095287703551E-6</v>
      </c>
      <c r="BJ940" s="14">
        <f t="shared" si="1393"/>
        <v>0.29624893304815214</v>
      </c>
      <c r="BK940" s="14">
        <f t="shared" si="1394"/>
        <v>0.2847986608981235</v>
      </c>
      <c r="BL940" s="14">
        <f t="shared" si="1395"/>
        <v>0.38456057637251256</v>
      </c>
      <c r="BM940" s="14">
        <f t="shared" si="1396"/>
        <v>0.39014351631090838</v>
      </c>
      <c r="BN940" s="14">
        <f t="shared" si="1397"/>
        <v>0.60945519259792935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1.6506000000000001</v>
      </c>
      <c r="F941" s="10">
        <f>VLOOKUP(B941,home!$B$2:$E$405,3,FALSE)</f>
        <v>0.77890000000000004</v>
      </c>
      <c r="G941" s="10">
        <f>VLOOKUP(C941,away!$B$2:$E$405,4,FALSE)</f>
        <v>0.60580000000000001</v>
      </c>
      <c r="H941" s="10">
        <f>VLOOKUP(A941,away!$A$2:$E$405,3,FALSE)</f>
        <v>1.3734999999999999</v>
      </c>
      <c r="I941" s="10">
        <f>VLOOKUP(C941,away!$B$2:$E$405,3,FALSE)</f>
        <v>0.4854</v>
      </c>
      <c r="J941" s="10">
        <f>VLOOKUP(B941,home!$B$2:$E$405,4,FALSE)</f>
        <v>0.72809999999999997</v>
      </c>
      <c r="K941" s="12">
        <f t="shared" si="1342"/>
        <v>0.77884818757200014</v>
      </c>
      <c r="L941" s="12">
        <f t="shared" si="1343"/>
        <v>0.48542201288999992</v>
      </c>
      <c r="M941" s="13">
        <f t="shared" si="1344"/>
        <v>0.28244534942810368</v>
      </c>
      <c r="N941" s="13">
        <f t="shared" si="1345"/>
        <v>0.2199820484902188</v>
      </c>
      <c r="O941" s="13">
        <f t="shared" si="1346"/>
        <v>0.13710519005080951</v>
      </c>
      <c r="P941" s="13">
        <f t="shared" si="1347"/>
        <v>0.10678412877778759</v>
      </c>
      <c r="Q941" s="13">
        <f t="shared" si="1348"/>
        <v>8.5666309882491382E-2</v>
      </c>
      <c r="R941" s="13">
        <f t="shared" si="1349"/>
        <v>3.3276938666064959E-2</v>
      </c>
      <c r="S941" s="13">
        <f t="shared" si="1350"/>
        <v>1.0092970358619509E-2</v>
      </c>
      <c r="T941" s="13">
        <f t="shared" si="1351"/>
        <v>4.158431258001747E-2</v>
      </c>
      <c r="U941" s="13">
        <f t="shared" si="1352"/>
        <v>2.5917683368009304E-2</v>
      </c>
      <c r="V941" s="13">
        <f t="shared" si="1353"/>
        <v>4.2398331756233332E-4</v>
      </c>
      <c r="W941" s="13">
        <f t="shared" si="1354"/>
        <v>2.2240350062653243E-2</v>
      </c>
      <c r="X941" s="13">
        <f t="shared" si="1355"/>
        <v>1.0795955494791376E-2</v>
      </c>
      <c r="Y941" s="13">
        <f t="shared" si="1356"/>
        <v>2.6202972236762413E-3</v>
      </c>
      <c r="Z941" s="13">
        <f t="shared" si="1357"/>
        <v>5.3844528500327756E-3</v>
      </c>
      <c r="AA941" s="13">
        <f t="shared" si="1358"/>
        <v>4.1936713433149177E-3</v>
      </c>
      <c r="AB941" s="13">
        <f t="shared" si="1359"/>
        <v>1.6331166625067294E-3</v>
      </c>
      <c r="AC941" s="13">
        <f t="shared" si="1360"/>
        <v>1.0018462260460773E-5</v>
      </c>
      <c r="AD941" s="13">
        <f t="shared" si="1361"/>
        <v>4.330464084316075E-3</v>
      </c>
      <c r="AE941" s="13">
        <f t="shared" si="1362"/>
        <v>2.10210259255656E-3</v>
      </c>
      <c r="AF941" s="13">
        <f t="shared" si="1363"/>
        <v>5.1020343589004615E-4</v>
      </c>
      <c r="AG941" s="13">
        <f t="shared" si="1364"/>
        <v>8.2554659611046768E-5</v>
      </c>
      <c r="AH941" s="13">
        <f t="shared" si="1365"/>
        <v>6.5343298519355154E-4</v>
      </c>
      <c r="AI941" s="13">
        <f t="shared" si="1366"/>
        <v>5.0892509621775915E-4</v>
      </c>
      <c r="AJ941" s="13">
        <f t="shared" si="1367"/>
        <v>1.9818769439955376E-4</v>
      </c>
      <c r="AK941" s="13">
        <f t="shared" si="1368"/>
        <v>5.145270886072196E-5</v>
      </c>
      <c r="AL941" s="13">
        <f t="shared" si="1369"/>
        <v>1.5150722309184545E-7</v>
      </c>
      <c r="AM941" s="13">
        <f t="shared" si="1370"/>
        <v>6.7455482068304329E-4</v>
      </c>
      <c r="AN941" s="13">
        <f t="shared" si="1371"/>
        <v>3.2744375886061591E-4</v>
      </c>
      <c r="AO941" s="13">
        <f t="shared" si="1372"/>
        <v>7.9474204267193931E-5</v>
      </c>
      <c r="AP941" s="13">
        <f t="shared" si="1373"/>
        <v>1.2859509402737438E-5</v>
      </c>
      <c r="AQ941" s="13">
        <f t="shared" si="1374"/>
        <v>1.5605722347636716E-6</v>
      </c>
      <c r="AR941" s="13">
        <f t="shared" si="1375"/>
        <v>6.3438150992275078E-5</v>
      </c>
      <c r="AS941" s="13">
        <f t="shared" si="1376"/>
        <v>4.9408688923252327E-5</v>
      </c>
      <c r="AT941" s="13">
        <f t="shared" si="1377"/>
        <v>1.9240933909091918E-5</v>
      </c>
      <c r="AU941" s="13">
        <f t="shared" si="1378"/>
        <v>4.9952555007629592E-6</v>
      </c>
      <c r="AV941" s="13">
        <f t="shared" si="1379"/>
        <v>9.7263642330707369E-7</v>
      </c>
      <c r="AW941" s="13">
        <f t="shared" si="1380"/>
        <v>1.5911206710886262E-9</v>
      </c>
      <c r="AX941" s="13">
        <f t="shared" si="1381"/>
        <v>8.7562633251157281E-5</v>
      </c>
      <c r="AY941" s="13">
        <f t="shared" si="1382"/>
        <v>4.2504829686725612E-5</v>
      </c>
      <c r="AZ941" s="13">
        <f t="shared" si="1383"/>
        <v>1.0316389992038483E-5</v>
      </c>
      <c r="BA941" s="13">
        <f t="shared" si="1384"/>
        <v>1.6692675985645242E-6</v>
      </c>
      <c r="BB941" s="13">
        <f t="shared" si="1385"/>
        <v>2.0257480943681187E-7</v>
      </c>
      <c r="BC941" s="13">
        <f t="shared" si="1386"/>
        <v>1.9666854351525079E-8</v>
      </c>
      <c r="BD941" s="13">
        <f t="shared" si="1387"/>
        <v>5.1323791581149858E-6</v>
      </c>
      <c r="BE941" s="13">
        <f t="shared" si="1388"/>
        <v>3.9973442052301642E-6</v>
      </c>
      <c r="BF941" s="13">
        <f t="shared" si="1389"/>
        <v>1.5566621446724753E-6</v>
      </c>
      <c r="BG941" s="13">
        <f t="shared" si="1390"/>
        <v>4.0413449668003332E-7</v>
      </c>
      <c r="BH941" s="13">
        <f t="shared" si="1391"/>
        <v>7.868985506864162E-8</v>
      </c>
      <c r="BI941" s="13">
        <f t="shared" si="1392"/>
        <v>1.225749020010298E-8</v>
      </c>
      <c r="BJ941" s="14">
        <f t="shared" si="1393"/>
        <v>0.39115276673386296</v>
      </c>
      <c r="BK941" s="14">
        <f t="shared" si="1394"/>
        <v>0.39979910668124335</v>
      </c>
      <c r="BL941" s="14">
        <f t="shared" si="1395"/>
        <v>0.20368783570847568</v>
      </c>
      <c r="BM941" s="14">
        <f t="shared" si="1396"/>
        <v>0.13472169343957272</v>
      </c>
      <c r="BN941" s="14">
        <f t="shared" si="1397"/>
        <v>0.86525996529547589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1.6506000000000001</v>
      </c>
      <c r="F942" s="10">
        <f>VLOOKUP(B942,home!$B$2:$E$405,3,FALSE)</f>
        <v>1.1107</v>
      </c>
      <c r="G942" s="10">
        <f>VLOOKUP(C942,away!$B$2:$E$405,4,FALSE)</f>
        <v>1.3127</v>
      </c>
      <c r="H942" s="10">
        <f>VLOOKUP(A942,away!$A$2:$E$405,3,FALSE)</f>
        <v>1.3734999999999999</v>
      </c>
      <c r="I942" s="10">
        <f>VLOOKUP(C942,away!$B$2:$E$405,3,FALSE)</f>
        <v>1.3348</v>
      </c>
      <c r="J942" s="10">
        <f>VLOOKUP(B942,home!$B$2:$E$405,4,FALSE)</f>
        <v>0.9708</v>
      </c>
      <c r="K942" s="12">
        <f t="shared" si="1342"/>
        <v>2.4066010280340002</v>
      </c>
      <c r="L942" s="12">
        <f t="shared" si="1343"/>
        <v>1.7798140442399999</v>
      </c>
      <c r="M942" s="13">
        <f t="shared" si="1344"/>
        <v>1.520068065384911E-2</v>
      </c>
      <c r="N942" s="13">
        <f t="shared" si="1345"/>
        <v>3.6581973688369809E-2</v>
      </c>
      <c r="O942" s="13">
        <f t="shared" si="1346"/>
        <v>2.7054384909727912E-2</v>
      </c>
      <c r="P942" s="13">
        <f t="shared" si="1347"/>
        <v>6.5109110536578738E-2</v>
      </c>
      <c r="Q942" s="13">
        <f t="shared" si="1348"/>
        <v>4.4019107742971776E-2</v>
      </c>
      <c r="R942" s="13">
        <f t="shared" si="1349"/>
        <v>2.4075887110304232E-2</v>
      </c>
      <c r="S942" s="13">
        <f t="shared" si="1350"/>
        <v>6.9720500867686178E-2</v>
      </c>
      <c r="T942" s="13">
        <f t="shared" si="1351"/>
        <v>7.8345826175854894E-2</v>
      </c>
      <c r="U942" s="13">
        <f t="shared" si="1352"/>
        <v>5.7941054670488698E-2</v>
      </c>
      <c r="V942" s="13">
        <f t="shared" si="1353"/>
        <v>3.3181553591303148E-2</v>
      </c>
      <c r="W942" s="13">
        <f t="shared" si="1354"/>
        <v>3.5312143315791765E-2</v>
      </c>
      <c r="X942" s="13">
        <f t="shared" si="1355"/>
        <v>6.2849048605661817E-2</v>
      </c>
      <c r="Y942" s="13">
        <f t="shared" si="1356"/>
        <v>5.5929809687739654E-2</v>
      </c>
      <c r="Z942" s="13">
        <f t="shared" si="1357"/>
        <v>1.4283534002152088E-2</v>
      </c>
      <c r="AA942" s="13">
        <f t="shared" si="1358"/>
        <v>3.4374767613537811E-2</v>
      </c>
      <c r="AB942" s="13">
        <f t="shared" si="1359"/>
        <v>4.1363175538584991E-2</v>
      </c>
      <c r="AC942" s="13">
        <f t="shared" si="1360"/>
        <v>8.8829140687382083E-3</v>
      </c>
      <c r="AD942" s="13">
        <f t="shared" si="1361"/>
        <v>2.1245560101467102E-2</v>
      </c>
      <c r="AE942" s="13">
        <f t="shared" si="1362"/>
        <v>3.7813146246336152E-2</v>
      </c>
      <c r="AF942" s="13">
        <f t="shared" si="1363"/>
        <v>3.3650184373065058E-2</v>
      </c>
      <c r="AG942" s="13">
        <f t="shared" si="1364"/>
        <v>1.9963690246148857E-2</v>
      </c>
      <c r="AH942" s="13">
        <f t="shared" si="1365"/>
        <v>6.3555086046024637E-3</v>
      </c>
      <c r="AI942" s="13">
        <f t="shared" si="1366"/>
        <v>1.5295173541515224E-2</v>
      </c>
      <c r="AJ942" s="13">
        <f t="shared" si="1367"/>
        <v>1.8404690184484495E-2</v>
      </c>
      <c r="AK942" s="13">
        <f t="shared" si="1368"/>
        <v>1.4764248772875885E-2</v>
      </c>
      <c r="AL942" s="13">
        <f t="shared" si="1369"/>
        <v>1.5219282535008187E-3</v>
      </c>
      <c r="AM942" s="13">
        <f t="shared" si="1370"/>
        <v>1.0225917356269773E-2</v>
      </c>
      <c r="AN942" s="13">
        <f t="shared" si="1371"/>
        <v>1.8200231325926516E-2</v>
      </c>
      <c r="AO942" s="13">
        <f t="shared" si="1372"/>
        <v>1.6196513661150404E-2</v>
      </c>
      <c r="AP942" s="13">
        <f t="shared" si="1373"/>
        <v>9.6089274939468363E-3</v>
      </c>
      <c r="AQ942" s="13">
        <f t="shared" si="1374"/>
        <v>4.2755260259526116E-3</v>
      </c>
      <c r="AR942" s="13">
        <f t="shared" si="1375"/>
        <v>2.2623246945519264E-3</v>
      </c>
      <c r="AS942" s="13">
        <f t="shared" si="1376"/>
        <v>5.4445129356553721E-3</v>
      </c>
      <c r="AT942" s="13">
        <f t="shared" si="1377"/>
        <v>6.5513852140463161E-3</v>
      </c>
      <c r="AU942" s="13">
        <f t="shared" si="1378"/>
        <v>5.2555234637235377E-3</v>
      </c>
      <c r="AV942" s="13">
        <f t="shared" si="1379"/>
        <v>3.1619870426634693E-3</v>
      </c>
      <c r="AW942" s="13">
        <f t="shared" si="1380"/>
        <v>1.8107996671414255E-4</v>
      </c>
      <c r="AX942" s="13">
        <f t="shared" si="1381"/>
        <v>4.1016172036982615E-3</v>
      </c>
      <c r="AY942" s="13">
        <f t="shared" si="1382"/>
        <v>7.3001159032385632E-3</v>
      </c>
      <c r="AZ942" s="13">
        <f t="shared" si="1383"/>
        <v>6.4964244045818843E-3</v>
      </c>
      <c r="BA942" s="13">
        <f t="shared" si="1384"/>
        <v>3.8541424642061059E-3</v>
      </c>
      <c r="BB942" s="13">
        <f t="shared" si="1385"/>
        <v>1.7149142215739468E-3</v>
      </c>
      <c r="BC942" s="13">
        <f t="shared" si="1386"/>
        <v>6.1044568324484366E-4</v>
      </c>
      <c r="BD942" s="13">
        <f t="shared" si="1387"/>
        <v>6.7108621066574786E-4</v>
      </c>
      <c r="BE942" s="13">
        <f t="shared" si="1388"/>
        <v>1.6150367644876306E-3</v>
      </c>
      <c r="BF942" s="13">
        <f t="shared" si="1389"/>
        <v>1.943374568864319E-3</v>
      </c>
      <c r="BG942" s="13">
        <f t="shared" si="1390"/>
        <v>1.5589757450946674E-3</v>
      </c>
      <c r="BH942" s="13">
        <f t="shared" si="1391"/>
        <v>9.3795815770622451E-4</v>
      </c>
      <c r="BI942" s="13">
        <f t="shared" si="1392"/>
        <v>4.514582133177354E-4</v>
      </c>
      <c r="BJ942" s="14">
        <f t="shared" si="1393"/>
        <v>0.50829526592719665</v>
      </c>
      <c r="BK942" s="14">
        <f t="shared" si="1394"/>
        <v>0.20091680387489474</v>
      </c>
      <c r="BL942" s="14">
        <f t="shared" si="1395"/>
        <v>0.26948251395689865</v>
      </c>
      <c r="BM942" s="14">
        <f t="shared" si="1396"/>
        <v>0.77381793718281588</v>
      </c>
      <c r="BN942" s="14">
        <f t="shared" si="1397"/>
        <v>0.21204114464180154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1.2378</v>
      </c>
      <c r="F943" s="10">
        <f>VLOOKUP(B943,home!$B$2:$E$405,3,FALSE)</f>
        <v>0.60589999999999999</v>
      </c>
      <c r="G943" s="10">
        <f>VLOOKUP(C943,away!$B$2:$E$405,4,FALSE)</f>
        <v>0.75739999999999996</v>
      </c>
      <c r="H943" s="10">
        <f>VLOOKUP(A943,away!$A$2:$E$405,3,FALSE)</f>
        <v>0.96950000000000003</v>
      </c>
      <c r="I943" s="10">
        <f>VLOOKUP(C943,away!$B$2:$E$405,3,FALSE)</f>
        <v>1.4182999999999999</v>
      </c>
      <c r="J943" s="10">
        <f>VLOOKUP(B943,home!$B$2:$E$405,4,FALSE)</f>
        <v>1.7405999999999999</v>
      </c>
      <c r="K943" s="12">
        <f t="shared" si="1342"/>
        <v>0.56803713934799993</v>
      </c>
      <c r="L943" s="12">
        <f t="shared" si="1343"/>
        <v>2.3933978441099999</v>
      </c>
      <c r="M943" s="13">
        <f t="shared" si="1344"/>
        <v>5.1744611210435637E-2</v>
      </c>
      <c r="N943" s="13">
        <f t="shared" si="1345"/>
        <v>2.9392860928650306E-2</v>
      </c>
      <c r="O943" s="13">
        <f t="shared" si="1346"/>
        <v>0.12384544091536677</v>
      </c>
      <c r="P943" s="13">
        <f t="shared" si="1347"/>
        <v>7.0348809978856688E-2</v>
      </c>
      <c r="Q943" s="13">
        <f t="shared" si="1348"/>
        <v>8.3481183195820569E-3</v>
      </c>
      <c r="R943" s="13">
        <f t="shared" si="1349"/>
        <v>0.14820570564484564</v>
      </c>
      <c r="S943" s="13">
        <f t="shared" si="1350"/>
        <v>2.3910485312735343E-2</v>
      </c>
      <c r="T943" s="13">
        <f t="shared" si="1351"/>
        <v>1.9980368388462889E-2</v>
      </c>
      <c r="U943" s="13">
        <f t="shared" si="1352"/>
        <v>8.4186345069549848E-2</v>
      </c>
      <c r="V943" s="13">
        <f t="shared" si="1353"/>
        <v>3.6119148951401212E-3</v>
      </c>
      <c r="W943" s="13">
        <f t="shared" si="1354"/>
        <v>1.5806804163980086E-3</v>
      </c>
      <c r="X943" s="13">
        <f t="shared" si="1355"/>
        <v>3.7831971008338901E-3</v>
      </c>
      <c r="Y943" s="13">
        <f t="shared" si="1356"/>
        <v>4.5273478924895191E-3</v>
      </c>
      <c r="Z943" s="13">
        <f t="shared" si="1357"/>
        <v>0.11823840545839159</v>
      </c>
      <c r="AA943" s="13">
        <f t="shared" si="1358"/>
        <v>6.7163805597653697E-2</v>
      </c>
      <c r="AB943" s="13">
        <f t="shared" si="1359"/>
        <v>1.9075767999708195E-2</v>
      </c>
      <c r="AC943" s="13">
        <f t="shared" si="1360"/>
        <v>3.0690866724346198E-4</v>
      </c>
      <c r="AD943" s="13">
        <f t="shared" si="1361"/>
        <v>2.2447129548853253E-4</v>
      </c>
      <c r="AE943" s="13">
        <f t="shared" si="1362"/>
        <v>5.3724911468683236E-4</v>
      </c>
      <c r="AF943" s="13">
        <f t="shared" si="1363"/>
        <v>6.4292543642073562E-4</v>
      </c>
      <c r="AG943" s="13">
        <f t="shared" si="1364"/>
        <v>5.1292545115095645E-4</v>
      </c>
      <c r="AH943" s="13">
        <f t="shared" si="1365"/>
        <v>7.0747886178779612E-2</v>
      </c>
      <c r="AI943" s="13">
        <f t="shared" si="1366"/>
        <v>4.0187426879911871E-2</v>
      </c>
      <c r="AJ943" s="13">
        <f t="shared" si="1367"/>
        <v>1.1413975501311027E-2</v>
      </c>
      <c r="AK943" s="13">
        <f t="shared" si="1368"/>
        <v>2.1611873307842903E-3</v>
      </c>
      <c r="AL943" s="13">
        <f t="shared" si="1369"/>
        <v>1.6690170441106857E-5</v>
      </c>
      <c r="AM943" s="13">
        <f t="shared" si="1370"/>
        <v>2.5501606511009122E-5</v>
      </c>
      <c r="AN943" s="13">
        <f t="shared" si="1371"/>
        <v>6.1035490044790758E-5</v>
      </c>
      <c r="AO943" s="13">
        <f t="shared" si="1372"/>
        <v>7.3041105143699812E-5</v>
      </c>
      <c r="AP943" s="13">
        <f t="shared" si="1373"/>
        <v>5.827214119411431E-5</v>
      </c>
      <c r="AQ943" s="13">
        <f t="shared" si="1374"/>
        <v>3.4867104276416667E-5</v>
      </c>
      <c r="AR943" s="13">
        <f t="shared" si="1375"/>
        <v>3.386556765112618E-2</v>
      </c>
      <c r="AS943" s="13">
        <f t="shared" si="1376"/>
        <v>1.923690017094188E-2</v>
      </c>
      <c r="AT943" s="13">
        <f t="shared" si="1377"/>
        <v>5.4636368715124378E-3</v>
      </c>
      <c r="AU943" s="13">
        <f t="shared" si="1378"/>
        <v>1.034516219643394E-3</v>
      </c>
      <c r="AV943" s="13">
        <f t="shared" si="1379"/>
        <v>1.4691090850383516E-4</v>
      </c>
      <c r="AW943" s="13">
        <f t="shared" si="1380"/>
        <v>6.303037603606552E-7</v>
      </c>
      <c r="AX943" s="13">
        <f t="shared" si="1381"/>
        <v>2.4143099352153256E-6</v>
      </c>
      <c r="AY943" s="13">
        <f t="shared" si="1382"/>
        <v>5.7784041939577121E-6</v>
      </c>
      <c r="AZ943" s="13">
        <f t="shared" si="1383"/>
        <v>6.9150100701072879E-6</v>
      </c>
      <c r="BA943" s="13">
        <f t="shared" si="1384"/>
        <v>5.5167900645979068E-6</v>
      </c>
      <c r="BB943" s="13">
        <f t="shared" si="1385"/>
        <v>3.3009683617540234E-6</v>
      </c>
      <c r="BC943" s="13">
        <f t="shared" si="1386"/>
        <v>1.5801061120994809E-6</v>
      </c>
      <c r="BD943" s="13">
        <f t="shared" si="1387"/>
        <v>1.3508962767627792E-2</v>
      </c>
      <c r="BE943" s="13">
        <f t="shared" si="1388"/>
        <v>7.6735925660819304E-3</v>
      </c>
      <c r="BF943" s="13">
        <f t="shared" si="1389"/>
        <v>2.1794427848796289E-3</v>
      </c>
      <c r="BG943" s="13">
        <f t="shared" si="1390"/>
        <v>4.1266814829855436E-4</v>
      </c>
      <c r="BH943" s="13">
        <f t="shared" si="1391"/>
        <v>5.8602708614886752E-5</v>
      </c>
      <c r="BI943" s="13">
        <f t="shared" si="1392"/>
        <v>6.6577029919289327E-6</v>
      </c>
      <c r="BJ943" s="14">
        <f t="shared" si="1393"/>
        <v>6.9808367380071457E-2</v>
      </c>
      <c r="BK943" s="14">
        <f t="shared" si="1394"/>
        <v>0.14994519863904632</v>
      </c>
      <c r="BL943" s="14">
        <f t="shared" si="1395"/>
        <v>0.65057499961813325</v>
      </c>
      <c r="BM943" s="14">
        <f t="shared" si="1396"/>
        <v>0.55667627599747194</v>
      </c>
      <c r="BN943" s="14">
        <f t="shared" si="1397"/>
        <v>0.43188554699773707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1.2378</v>
      </c>
      <c r="F944" s="10">
        <f>VLOOKUP(B944,home!$B$2:$E$405,3,FALSE)</f>
        <v>1.0455000000000001</v>
      </c>
      <c r="G944" s="10">
        <f>VLOOKUP(C944,away!$B$2:$E$405,4,FALSE)</f>
        <v>1.1849000000000001</v>
      </c>
      <c r="H944" s="10">
        <f>VLOOKUP(A944,away!$A$2:$E$405,3,FALSE)</f>
        <v>0.96950000000000003</v>
      </c>
      <c r="I944" s="10">
        <f>VLOOKUP(C944,away!$B$2:$E$405,3,FALSE)</f>
        <v>1.0315000000000001</v>
      </c>
      <c r="J944" s="10">
        <f>VLOOKUP(B944,home!$B$2:$E$405,4,FALSE)</f>
        <v>1.2742</v>
      </c>
      <c r="K944" s="12">
        <f t="shared" si="1342"/>
        <v>1.5334026695100003</v>
      </c>
      <c r="L944" s="12">
        <f t="shared" si="1343"/>
        <v>1.2742500123500002</v>
      </c>
      <c r="M944" s="13">
        <f t="shared" si="1344"/>
        <v>6.0346478654805261E-2</v>
      </c>
      <c r="N944" s="13">
        <f t="shared" si="1345"/>
        <v>9.2535451464806628E-2</v>
      </c>
      <c r="O944" s="13">
        <f t="shared" si="1346"/>
        <v>7.689650117116463E-2</v>
      </c>
      <c r="P944" s="13">
        <f t="shared" si="1347"/>
        <v>0.11791330017184269</v>
      </c>
      <c r="Q944" s="13">
        <f t="shared" si="1348"/>
        <v>7.0947054150223773E-2</v>
      </c>
      <c r="R944" s="13">
        <f t="shared" si="1349"/>
        <v>4.8992683783514172E-2</v>
      </c>
      <c r="S944" s="13">
        <f t="shared" si="1350"/>
        <v>5.7598830401299532E-2</v>
      </c>
      <c r="T944" s="13">
        <f t="shared" si="1351"/>
        <v>9.0404284627118789E-2</v>
      </c>
      <c r="U944" s="13">
        <f t="shared" si="1352"/>
        <v>7.5125512100099934E-2</v>
      </c>
      <c r="V944" s="13">
        <f t="shared" si="1353"/>
        <v>1.2504951646723769E-2</v>
      </c>
      <c r="W944" s="13">
        <f t="shared" si="1354"/>
        <v>3.6263467409274566E-2</v>
      </c>
      <c r="X944" s="13">
        <f t="shared" si="1355"/>
        <v>4.6208723794121942E-2</v>
      </c>
      <c r="Y944" s="13">
        <f t="shared" si="1356"/>
        <v>2.9440733432668825E-2</v>
      </c>
      <c r="Z944" s="13">
        <f t="shared" si="1357"/>
        <v>2.0809642638734194E-2</v>
      </c>
      <c r="AA944" s="13">
        <f t="shared" si="1358"/>
        <v>3.1909561573784134E-2</v>
      </c>
      <c r="AB944" s="13">
        <f t="shared" si="1359"/>
        <v>2.4465103450067159E-2</v>
      </c>
      <c r="AC944" s="13">
        <f t="shared" si="1360"/>
        <v>1.5271190527836914E-3</v>
      </c>
      <c r="AD944" s="13">
        <f t="shared" si="1361"/>
        <v>1.3901624432767632E-2</v>
      </c>
      <c r="AE944" s="13">
        <f t="shared" si="1362"/>
        <v>1.7714145105139221E-2</v>
      </c>
      <c r="AF944" s="13">
        <f t="shared" si="1363"/>
        <v>1.1286124809496676E-2</v>
      </c>
      <c r="AG944" s="13">
        <f t="shared" si="1364"/>
        <v>4.7937815592949268E-3</v>
      </c>
      <c r="AH944" s="13">
        <f t="shared" si="1365"/>
        <v>6.6291718473515367E-3</v>
      </c>
      <c r="AI944" s="13">
        <f t="shared" si="1366"/>
        <v>1.0165189807369385E-2</v>
      </c>
      <c r="AJ944" s="13">
        <f t="shared" si="1367"/>
        <v>7.7936645933480309E-3</v>
      </c>
      <c r="AK944" s="13">
        <f t="shared" si="1368"/>
        <v>3.9836086975684809E-3</v>
      </c>
      <c r="AL944" s="13">
        <f t="shared" si="1369"/>
        <v>1.1935586054593102E-4</v>
      </c>
      <c r="AM944" s="13">
        <f t="shared" si="1370"/>
        <v>4.2633576031462662E-3</v>
      </c>
      <c r="AN944" s="13">
        <f t="shared" si="1371"/>
        <v>5.4325834784615971E-3</v>
      </c>
      <c r="AO944" s="13">
        <f t="shared" si="1372"/>
        <v>3.4612347822610494E-3</v>
      </c>
      <c r="AP944" s="13">
        <f t="shared" si="1373"/>
        <v>1.4701594880141304E-3</v>
      </c>
      <c r="AQ944" s="13">
        <f t="shared" si="1374"/>
        <v>4.6833768643961911E-4</v>
      </c>
      <c r="AR944" s="13">
        <f t="shared" si="1375"/>
        <v>1.6894444616715935E-3</v>
      </c>
      <c r="AS944" s="13">
        <f t="shared" si="1376"/>
        <v>2.5905986475161067E-3</v>
      </c>
      <c r="AT944" s="13">
        <f t="shared" si="1377"/>
        <v>1.9862154408650974E-3</v>
      </c>
      <c r="AU944" s="13">
        <f t="shared" si="1378"/>
        <v>1.0152226864148409E-3</v>
      </c>
      <c r="AV944" s="13">
        <f t="shared" si="1379"/>
        <v>3.8918629437390787E-4</v>
      </c>
      <c r="AW944" s="13">
        <f t="shared" si="1380"/>
        <v>6.4781665464438686E-6</v>
      </c>
      <c r="AX944" s="13">
        <f t="shared" si="1381"/>
        <v>1.0895739882900407E-3</v>
      </c>
      <c r="AY944" s="13">
        <f t="shared" si="1382"/>
        <v>1.3883896680348233E-3</v>
      </c>
      <c r="AZ944" s="13">
        <f t="shared" si="1383"/>
        <v>8.8457777581999332E-4</v>
      </c>
      <c r="BA944" s="13">
        <f t="shared" si="1384"/>
        <v>3.7572441392105398E-4</v>
      </c>
      <c r="BB944" s="13">
        <f t="shared" si="1385"/>
        <v>1.1969170976977495E-4</v>
      </c>
      <c r="BC944" s="13">
        <f t="shared" si="1386"/>
        <v>3.050343253046567E-5</v>
      </c>
      <c r="BD944" s="13">
        <f t="shared" si="1387"/>
        <v>3.58795771024944E-4</v>
      </c>
      <c r="BE944" s="13">
        <f t="shared" si="1388"/>
        <v>5.5017839309854787E-4</v>
      </c>
      <c r="BF944" s="13">
        <f t="shared" si="1389"/>
        <v>4.2182250834201781E-4</v>
      </c>
      <c r="BG944" s="13">
        <f t="shared" si="1390"/>
        <v>2.1560792011701818E-4</v>
      </c>
      <c r="BH944" s="13">
        <f t="shared" si="1391"/>
        <v>8.2653440068733674E-5</v>
      </c>
      <c r="BI944" s="13">
        <f t="shared" si="1392"/>
        <v>2.5348201129116209E-5</v>
      </c>
      <c r="BJ944" s="14">
        <f t="shared" si="1393"/>
        <v>0.43247952481160196</v>
      </c>
      <c r="BK944" s="14">
        <f t="shared" si="1394"/>
        <v>0.25139842545603575</v>
      </c>
      <c r="BL944" s="14">
        <f t="shared" si="1395"/>
        <v>0.29528607078888924</v>
      </c>
      <c r="BM944" s="14">
        <f t="shared" si="1396"/>
        <v>0.53096028279741536</v>
      </c>
      <c r="BN944" s="14">
        <f t="shared" si="1397"/>
        <v>0.46763146939635719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1.2378</v>
      </c>
      <c r="F945" s="10">
        <f>VLOOKUP(B945,home!$B$2:$E$405,3,FALSE)</f>
        <v>1.7168000000000001</v>
      </c>
      <c r="G945" s="10">
        <f>VLOOKUP(C945,away!$B$2:$E$405,4,FALSE)</f>
        <v>1.0455000000000001</v>
      </c>
      <c r="H945" s="10">
        <f>VLOOKUP(A945,away!$A$2:$E$405,3,FALSE)</f>
        <v>0.96950000000000003</v>
      </c>
      <c r="I945" s="10">
        <f>VLOOKUP(C945,away!$B$2:$E$405,3,FALSE)</f>
        <v>0.60670000000000002</v>
      </c>
      <c r="J945" s="10">
        <f>VLOOKUP(B945,home!$B$2:$E$405,4,FALSE)</f>
        <v>0.58020000000000005</v>
      </c>
      <c r="K945" s="12">
        <f t="shared" si="1342"/>
        <v>2.2217450443200004</v>
      </c>
      <c r="L945" s="12">
        <f t="shared" si="1343"/>
        <v>0.34127111613000005</v>
      </c>
      <c r="M945" s="13">
        <f t="shared" si="1344"/>
        <v>7.7071928218584732E-2</v>
      </c>
      <c r="N945" s="13">
        <f t="shared" si="1345"/>
        <v>0.17123417457582743</v>
      </c>
      <c r="O945" s="13">
        <f t="shared" si="1346"/>
        <v>2.6302422965447651E-2</v>
      </c>
      <c r="P945" s="13">
        <f t="shared" si="1347"/>
        <v>5.8437277877091902E-2</v>
      </c>
      <c r="Q945" s="13">
        <f t="shared" si="1348"/>
        <v>0.19021933939103522</v>
      </c>
      <c r="R945" s="13">
        <f t="shared" si="1349"/>
        <v>4.4881286211708327E-3</v>
      </c>
      <c r="S945" s="13">
        <f t="shared" si="1350"/>
        <v>1.1077040384922531E-2</v>
      </c>
      <c r="T945" s="13">
        <f t="shared" si="1351"/>
        <v>6.4916366263489858E-2</v>
      </c>
      <c r="U945" s="13">
        <f t="shared" si="1352"/>
        <v>9.9714775223570546E-3</v>
      </c>
      <c r="V945" s="13">
        <f t="shared" si="1353"/>
        <v>9.3320054250511529E-4</v>
      </c>
      <c r="W945" s="13">
        <f t="shared" si="1354"/>
        <v>0.14087295820861892</v>
      </c>
      <c r="X945" s="13">
        <f t="shared" si="1355"/>
        <v>4.8075871680390223E-2</v>
      </c>
      <c r="Y945" s="13">
        <f t="shared" si="1356"/>
        <v>8.203453193644716E-3</v>
      </c>
      <c r="Z945" s="13">
        <f t="shared" si="1357"/>
        <v>5.1055622129398944E-4</v>
      </c>
      <c r="AA945" s="13">
        <f t="shared" si="1358"/>
        <v>1.1343257545066666E-3</v>
      </c>
      <c r="AB945" s="13">
        <f t="shared" si="1359"/>
        <v>1.2600913118598661E-3</v>
      </c>
      <c r="AC945" s="13">
        <f t="shared" si="1360"/>
        <v>4.4223056206956901E-5</v>
      </c>
      <c r="AD945" s="13">
        <f t="shared" si="1361"/>
        <v>7.8245949194674397E-2</v>
      </c>
      <c r="AE945" s="13">
        <f t="shared" si="1362"/>
        <v>2.6703082414317805E-2</v>
      </c>
      <c r="AF945" s="13">
        <f t="shared" si="1363"/>
        <v>4.5564953698228059E-3</v>
      </c>
      <c r="AG945" s="13">
        <f t="shared" si="1364"/>
        <v>5.183334201668688E-4</v>
      </c>
      <c r="AH945" s="13">
        <f t="shared" si="1365"/>
        <v>4.3559522872028763E-5</v>
      </c>
      <c r="AI945" s="13">
        <f t="shared" si="1366"/>
        <v>9.6778154073873628E-5</v>
      </c>
      <c r="AJ945" s="13">
        <f t="shared" si="1367"/>
        <v>1.0750819210603311E-4</v>
      </c>
      <c r="AK945" s="13">
        <f t="shared" si="1368"/>
        <v>7.9618597678460552E-5</v>
      </c>
      <c r="AL945" s="13">
        <f t="shared" si="1369"/>
        <v>1.3412276474053677E-6</v>
      </c>
      <c r="AM945" s="13">
        <f t="shared" si="1370"/>
        <v>3.4768509972276464E-2</v>
      </c>
      <c r="AN945" s="13">
        <f t="shared" si="1371"/>
        <v>1.1865488204415823E-2</v>
      </c>
      <c r="AO945" s="13">
        <f t="shared" si="1372"/>
        <v>2.0246742014741687E-3</v>
      </c>
      <c r="AP945" s="13">
        <f t="shared" si="1373"/>
        <v>2.3032094151223542E-4</v>
      </c>
      <c r="AQ945" s="13">
        <f t="shared" si="1374"/>
        <v>1.9650471194498258E-5</v>
      </c>
      <c r="AR945" s="13">
        <f t="shared" si="1375"/>
        <v>2.9731213977255053E-6</v>
      </c>
      <c r="AS945" s="13">
        <f t="shared" si="1376"/>
        <v>6.6055177315583952E-6</v>
      </c>
      <c r="AT945" s="13">
        <f t="shared" si="1377"/>
        <v>7.337888142628878E-6</v>
      </c>
      <c r="AU945" s="13">
        <f t="shared" si="1378"/>
        <v>5.4343055388867344E-6</v>
      </c>
      <c r="AV945" s="13">
        <f t="shared" si="1379"/>
        <v>3.0184103500855823E-6</v>
      </c>
      <c r="AW945" s="13">
        <f t="shared" si="1380"/>
        <v>2.8248393178316974E-8</v>
      </c>
      <c r="AX945" s="13">
        <f t="shared" si="1381"/>
        <v>1.2874460788215969E-2</v>
      </c>
      <c r="AY945" s="13">
        <f t="shared" si="1382"/>
        <v>4.3936816027663837E-3</v>
      </c>
      <c r="AZ945" s="13">
        <f t="shared" si="1383"/>
        <v>7.4971831224796546E-4</v>
      </c>
      <c r="BA945" s="13">
        <f t="shared" si="1384"/>
        <v>8.5285735067987701E-5</v>
      </c>
      <c r="BB945" s="13">
        <f t="shared" si="1385"/>
        <v>7.2763894991549118E-6</v>
      </c>
      <c r="BC945" s="13">
        <f t="shared" si="1386"/>
        <v>4.9664431315464191E-7</v>
      </c>
      <c r="BD945" s="13">
        <f t="shared" si="1387"/>
        <v>1.6910674296529478E-7</v>
      </c>
      <c r="BE945" s="13">
        <f t="shared" si="1388"/>
        <v>3.7571206814423982E-7</v>
      </c>
      <c r="BF945" s="13">
        <f t="shared" si="1389"/>
        <v>4.1736821274534157E-7</v>
      </c>
      <c r="BG945" s="13">
        <f t="shared" si="1390"/>
        <v>3.0909525277455278E-7</v>
      </c>
      <c r="BH945" s="13">
        <f t="shared" si="1391"/>
        <v>1.7168271151867509E-7</v>
      </c>
      <c r="BI945" s="13">
        <f t="shared" si="1392"/>
        <v>7.6287042702407306E-8</v>
      </c>
      <c r="BJ945" s="14">
        <f t="shared" si="1393"/>
        <v>0.80056558697497182</v>
      </c>
      <c r="BK945" s="14">
        <f t="shared" si="1394"/>
        <v>0.15195869290972502</v>
      </c>
      <c r="BL945" s="14">
        <f t="shared" si="1395"/>
        <v>4.3510799137264203E-2</v>
      </c>
      <c r="BM945" s="14">
        <f t="shared" si="1396"/>
        <v>0.4643987102397244</v>
      </c>
      <c r="BN945" s="14">
        <f t="shared" si="1397"/>
        <v>0.52775327164915786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1.3520000000000001</v>
      </c>
      <c r="F951" s="10">
        <f>VLOOKUP(B951,home!$B$2:$E$405,3,FALSE)</f>
        <v>1.0006999999999999</v>
      </c>
      <c r="G951" s="10">
        <f>VLOOKUP(C951,away!$B$2:$E$405,4,FALSE)</f>
        <v>0.61639999999999995</v>
      </c>
      <c r="H951" s="10">
        <f>VLOOKUP(A951,away!$A$2:$E$405,3,FALSE)</f>
        <v>1.1732</v>
      </c>
      <c r="I951" s="10">
        <f>VLOOKUP(C951,away!$B$2:$E$405,3,FALSE)</f>
        <v>1.2786</v>
      </c>
      <c r="J951" s="10">
        <f>VLOOKUP(B951,home!$B$2:$E$405,4,FALSE)</f>
        <v>0.60170000000000001</v>
      </c>
      <c r="K951" s="12">
        <f t="shared" si="1342"/>
        <v>0.83395616095999991</v>
      </c>
      <c r="L951" s="12">
        <f t="shared" si="1343"/>
        <v>0.90258220298400005</v>
      </c>
      <c r="M951" s="13">
        <f t="shared" si="1344"/>
        <v>0.1761290412026601</v>
      </c>
      <c r="N951" s="13">
        <f t="shared" si="1345"/>
        <v>0.14688389903493607</v>
      </c>
      <c r="O951" s="13">
        <f t="shared" si="1346"/>
        <v>0.15897093801815668</v>
      </c>
      <c r="P951" s="13">
        <f t="shared" si="1347"/>
        <v>0.13257479317383203</v>
      </c>
      <c r="Q951" s="13">
        <f t="shared" si="1348"/>
        <v>6.1247366273005754E-2</v>
      </c>
      <c r="R951" s="13">
        <f t="shared" si="1349"/>
        <v>7.1742169723430366E-2</v>
      </c>
      <c r="S951" s="13">
        <f t="shared" si="1350"/>
        <v>2.4947725351069025E-2</v>
      </c>
      <c r="T951" s="13">
        <f t="shared" si="1351"/>
        <v>5.5280782777657481E-2</v>
      </c>
      <c r="U951" s="13">
        <f t="shared" si="1352"/>
        <v>5.9829824441492735E-2</v>
      </c>
      <c r="V951" s="13">
        <f t="shared" si="1353"/>
        <v>2.0865002071406716E-3</v>
      </c>
      <c r="W951" s="13">
        <f t="shared" si="1354"/>
        <v>1.7025872815315621E-2</v>
      </c>
      <c r="X951" s="13">
        <f t="shared" si="1355"/>
        <v>1.5367249793372974E-2</v>
      </c>
      <c r="Y951" s="13">
        <f t="shared" si="1356"/>
        <v>6.9351030861539978E-3</v>
      </c>
      <c r="Z951" s="13">
        <f t="shared" si="1357"/>
        <v>2.1584401865275275E-2</v>
      </c>
      <c r="AA951" s="13">
        <f t="shared" si="1358"/>
        <v>1.8000444916182832E-2</v>
      </c>
      <c r="AB951" s="13">
        <f t="shared" si="1359"/>
        <v>7.5057909689358908E-3</v>
      </c>
      <c r="AC951" s="13">
        <f t="shared" si="1360"/>
        <v>9.8158618366542803E-5</v>
      </c>
      <c r="AD951" s="13">
        <f t="shared" si="1361"/>
        <v>3.5497078825134599E-3</v>
      </c>
      <c r="AE951" s="13">
        <f t="shared" si="1362"/>
        <v>3.2039031605486687E-3</v>
      </c>
      <c r="AF951" s="13">
        <f t="shared" si="1363"/>
        <v>1.4458929863977086E-3</v>
      </c>
      <c r="AG951" s="13">
        <f t="shared" si="1364"/>
        <v>4.3501242564731967E-4</v>
      </c>
      <c r="AH951" s="13">
        <f t="shared" si="1365"/>
        <v>4.8704242464130288E-3</v>
      </c>
      <c r="AI951" s="13">
        <f t="shared" si="1366"/>
        <v>4.0617203067851099E-3</v>
      </c>
      <c r="AJ951" s="13">
        <f t="shared" si="1367"/>
        <v>1.6936483369698917E-3</v>
      </c>
      <c r="AK951" s="13">
        <f t="shared" si="1368"/>
        <v>4.7080948837189982E-4</v>
      </c>
      <c r="AL951" s="13">
        <f t="shared" si="1369"/>
        <v>2.9554146072253729E-6</v>
      </c>
      <c r="AM951" s="13">
        <f t="shared" si="1370"/>
        <v>5.9206015164607519E-4</v>
      </c>
      <c r="AN951" s="13">
        <f t="shared" si="1371"/>
        <v>5.3438295597175577E-4</v>
      </c>
      <c r="AO951" s="13">
        <f t="shared" si="1372"/>
        <v>2.4116227281904454E-4</v>
      </c>
      <c r="AP951" s="13">
        <f t="shared" si="1373"/>
        <v>7.2556258492547233E-5</v>
      </c>
      <c r="AQ951" s="13">
        <f t="shared" si="1374"/>
        <v>1.6371996907619958E-5</v>
      </c>
      <c r="AR951" s="13">
        <f t="shared" si="1375"/>
        <v>8.7919164915883224E-4</v>
      </c>
      <c r="AS951" s="13">
        <f t="shared" si="1376"/>
        <v>7.332072924805909E-4</v>
      </c>
      <c r="AT951" s="13">
        <f t="shared" si="1377"/>
        <v>3.0573136941249468E-4</v>
      </c>
      <c r="AU951" s="13">
        <f t="shared" si="1378"/>
        <v>8.4988853040095884E-5</v>
      </c>
      <c r="AV951" s="13">
        <f t="shared" si="1379"/>
        <v>1.7719244401427994E-5</v>
      </c>
      <c r="AW951" s="13">
        <f t="shared" si="1380"/>
        <v>6.1793942166936488E-8</v>
      </c>
      <c r="AX951" s="13">
        <f t="shared" si="1381"/>
        <v>8.2292035187359337E-5</v>
      </c>
      <c r="AY951" s="13">
        <f t="shared" si="1382"/>
        <v>7.4275326407443652E-5</v>
      </c>
      <c r="AZ951" s="13">
        <f t="shared" si="1383"/>
        <v>3.3519793868093071E-5</v>
      </c>
      <c r="BA951" s="13">
        <f t="shared" si="1384"/>
        <v>1.0084789797677676E-5</v>
      </c>
      <c r="BB951" s="13">
        <f t="shared" si="1385"/>
        <v>2.2755879480546211E-6</v>
      </c>
      <c r="BC951" s="13">
        <f t="shared" si="1386"/>
        <v>4.1078103664779616E-7</v>
      </c>
      <c r="BD951" s="13">
        <f t="shared" si="1387"/>
        <v>1.3225712259048577E-4</v>
      </c>
      <c r="BE951" s="13">
        <f t="shared" si="1388"/>
        <v>1.1029664221517759E-4</v>
      </c>
      <c r="BF951" s="13">
        <f t="shared" si="1389"/>
        <v>4.599128215427408E-5</v>
      </c>
      <c r="BG951" s="13">
        <f t="shared" si="1390"/>
        <v>1.2784904367668858E-5</v>
      </c>
      <c r="BH951" s="13">
        <f t="shared" si="1391"/>
        <v>2.6655124411754636E-6</v>
      </c>
      <c r="BI951" s="13">
        <f t="shared" si="1392"/>
        <v>4.4458410448676155E-7</v>
      </c>
      <c r="BJ951" s="14">
        <f t="shared" si="1393"/>
        <v>0.31303418218563145</v>
      </c>
      <c r="BK951" s="14">
        <f t="shared" si="1394"/>
        <v>0.33591344929408307</v>
      </c>
      <c r="BL951" s="14">
        <f t="shared" si="1395"/>
        <v>0.32947104890310513</v>
      </c>
      <c r="BM951" s="14">
        <f t="shared" si="1396"/>
        <v>0.25238066128960851</v>
      </c>
      <c r="BN951" s="14">
        <f t="shared" si="1397"/>
        <v>0.74754820742602102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1.3371</v>
      </c>
      <c r="F952" s="10">
        <f>VLOOKUP(B952,home!$B$2:$E$405,3,FALSE)</f>
        <v>1.3637999999999999</v>
      </c>
      <c r="G952" s="10">
        <f>VLOOKUP(C952,away!$B$2:$E$405,4,FALSE)</f>
        <v>0.70630000000000004</v>
      </c>
      <c r="H952" s="10">
        <f>VLOOKUP(A952,away!$A$2:$E$405,3,FALSE)</f>
        <v>1.1086</v>
      </c>
      <c r="I952" s="10">
        <f>VLOOKUP(C952,away!$B$2:$E$405,3,FALSE)</f>
        <v>0.75170000000000003</v>
      </c>
      <c r="J952" s="10">
        <f>VLOOKUP(B952,home!$B$2:$E$405,4,FALSE)</f>
        <v>1.0611999999999999</v>
      </c>
      <c r="K952" s="12">
        <f t="shared" si="1342"/>
        <v>1.287964168974</v>
      </c>
      <c r="L952" s="12">
        <f t="shared" si="1343"/>
        <v>0.88433469874399995</v>
      </c>
      <c r="M952" s="13">
        <f t="shared" si="1344"/>
        <v>0.11391543914466644</v>
      </c>
      <c r="N952" s="13">
        <f t="shared" si="1345"/>
        <v>0.14671900391126855</v>
      </c>
      <c r="O952" s="13">
        <f t="shared" si="1346"/>
        <v>0.10073937555828905</v>
      </c>
      <c r="P952" s="13">
        <f t="shared" si="1347"/>
        <v>0.12974870612389142</v>
      </c>
      <c r="Q952" s="13">
        <f t="shared" si="1348"/>
        <v>9.4484409972635075E-2</v>
      </c>
      <c r="R952" s="13">
        <f t="shared" si="1349"/>
        <v>4.4543662667999098E-2</v>
      </c>
      <c r="S952" s="13">
        <f t="shared" si="1350"/>
        <v>3.6945665283010402E-2</v>
      </c>
      <c r="T952" s="13">
        <f t="shared" si="1351"/>
        <v>8.3555842229154811E-2</v>
      </c>
      <c r="U952" s="13">
        <f t="shared" si="1352"/>
        <v>5.7370641471247638E-2</v>
      </c>
      <c r="V952" s="13">
        <f t="shared" si="1353"/>
        <v>4.6756439136394993E-3</v>
      </c>
      <c r="W952" s="13">
        <f t="shared" si="1354"/>
        <v>4.056417819046787E-2</v>
      </c>
      <c r="X952" s="13">
        <f t="shared" si="1355"/>
        <v>3.5872310299865338E-2</v>
      </c>
      <c r="Y952" s="13">
        <f t="shared" si="1356"/>
        <v>1.5861564361141348E-2</v>
      </c>
      <c r="Z952" s="13">
        <f t="shared" si="1357"/>
        <v>1.3130502168819782E-2</v>
      </c>
      <c r="AA952" s="13">
        <f t="shared" si="1358"/>
        <v>1.691161631407527E-2</v>
      </c>
      <c r="AB952" s="13">
        <f t="shared" si="1359"/>
        <v>1.0890777925982554E-2</v>
      </c>
      <c r="AC952" s="13">
        <f t="shared" si="1360"/>
        <v>3.3284488951073498E-4</v>
      </c>
      <c r="AD952" s="13">
        <f t="shared" si="1361"/>
        <v>1.3061302013299816E-2</v>
      </c>
      <c r="AE952" s="13">
        <f t="shared" si="1362"/>
        <v>1.1550562581135891E-2</v>
      </c>
      <c r="AF952" s="13">
        <f t="shared" si="1363"/>
        <v>5.1072816402562629E-3</v>
      </c>
      <c r="AG952" s="13">
        <f t="shared" si="1364"/>
        <v>1.5055154569122615E-3</v>
      </c>
      <c r="AH952" s="13">
        <f t="shared" si="1365"/>
        <v>2.9029396699551692E-3</v>
      </c>
      <c r="AI952" s="13">
        <f t="shared" si="1366"/>
        <v>3.7388822795954668E-3</v>
      </c>
      <c r="AJ952" s="13">
        <f t="shared" si="1367"/>
        <v>2.4077732040653963E-3</v>
      </c>
      <c r="AK952" s="13">
        <f t="shared" si="1368"/>
        <v>1.0337085379506508E-3</v>
      </c>
      <c r="AL952" s="13">
        <f t="shared" si="1369"/>
        <v>1.5164298738864815E-5</v>
      </c>
      <c r="AM952" s="13">
        <f t="shared" si="1370"/>
        <v>3.364497798655621E-3</v>
      </c>
      <c r="AN952" s="13">
        <f t="shared" si="1371"/>
        <v>2.9753421471989693E-3</v>
      </c>
      <c r="AO952" s="13">
        <f t="shared" si="1372"/>
        <v>1.3155991507017631E-3</v>
      </c>
      <c r="AP952" s="13">
        <f t="shared" si="1373"/>
        <v>3.8780999286790191E-4</v>
      </c>
      <c r="AQ952" s="13">
        <f t="shared" si="1374"/>
        <v>8.5738458303187188E-5</v>
      </c>
      <c r="AR952" s="13">
        <f t="shared" si="1375"/>
        <v>5.134340557003624E-4</v>
      </c>
      <c r="AS952" s="13">
        <f t="shared" si="1376"/>
        <v>6.6128466687306756E-4</v>
      </c>
      <c r="AT952" s="13">
        <f t="shared" si="1377"/>
        <v>4.2585547821220968E-4</v>
      </c>
      <c r="AU952" s="13">
        <f t="shared" si="1378"/>
        <v>1.8282886569953794E-4</v>
      </c>
      <c r="AV952" s="13">
        <f t="shared" si="1379"/>
        <v>5.8869257018791173E-5</v>
      </c>
      <c r="AW952" s="13">
        <f t="shared" si="1380"/>
        <v>4.7977794255331292E-7</v>
      </c>
      <c r="AX952" s="13">
        <f t="shared" si="1381"/>
        <v>7.2222543521005599E-4</v>
      </c>
      <c r="AY952" s="13">
        <f t="shared" si="1382"/>
        <v>6.386890126717391E-4</v>
      </c>
      <c r="AZ952" s="13">
        <f t="shared" si="1383"/>
        <v>2.8240742780608253E-4</v>
      </c>
      <c r="BA952" s="13">
        <f t="shared" si="1384"/>
        <v>8.3247562530653309E-5</v>
      </c>
      <c r="BB952" s="13">
        <f t="shared" si="1385"/>
        <v>1.8404677032929396E-5</v>
      </c>
      <c r="BC952" s="13">
        <f t="shared" si="1386"/>
        <v>3.2551789038792473E-6</v>
      </c>
      <c r="BD952" s="13">
        <f t="shared" si="1387"/>
        <v>7.5674591828781668E-5</v>
      </c>
      <c r="BE952" s="13">
        <f t="shared" si="1388"/>
        <v>9.746616277720341E-5</v>
      </c>
      <c r="BF952" s="13">
        <f t="shared" si="1389"/>
        <v>6.2766462672212732E-5</v>
      </c>
      <c r="BG952" s="13">
        <f t="shared" si="1390"/>
        <v>2.6946984978351346E-5</v>
      </c>
      <c r="BH952" s="13">
        <f t="shared" si="1391"/>
        <v>8.6766877784992986E-6</v>
      </c>
      <c r="BI952" s="13">
        <f t="shared" si="1392"/>
        <v>2.2350525928163386E-6</v>
      </c>
      <c r="BJ952" s="14">
        <f t="shared" si="1393"/>
        <v>0.45815918749801998</v>
      </c>
      <c r="BK952" s="14">
        <f t="shared" si="1394"/>
        <v>0.2862721526661291</v>
      </c>
      <c r="BL952" s="14">
        <f t="shared" si="1395"/>
        <v>0.24265541589529213</v>
      </c>
      <c r="BM952" s="14">
        <f t="shared" si="1396"/>
        <v>0.36942845161478222</v>
      </c>
      <c r="BN952" s="14">
        <f t="shared" si="1397"/>
        <v>0.63015059737874968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1.3371</v>
      </c>
      <c r="F953" s="10">
        <f>VLOOKUP(B953,home!$B$2:$E$405,3,FALSE)</f>
        <v>0.83589999999999998</v>
      </c>
      <c r="G953" s="10">
        <f>VLOOKUP(C953,away!$B$2:$E$405,4,FALSE)</f>
        <v>0.70389999999999997</v>
      </c>
      <c r="H953" s="10">
        <f>VLOOKUP(A953,away!$A$2:$E$405,3,FALSE)</f>
        <v>1.1086</v>
      </c>
      <c r="I953" s="10">
        <f>VLOOKUP(C953,away!$B$2:$E$405,3,FALSE)</f>
        <v>1.1143000000000001</v>
      </c>
      <c r="J953" s="10">
        <f>VLOOKUP(B953,home!$B$2:$E$405,4,FALSE)</f>
        <v>1.3795999999999999</v>
      </c>
      <c r="K953" s="12">
        <f t="shared" si="1342"/>
        <v>0.78673628237099991</v>
      </c>
      <c r="L953" s="12">
        <f t="shared" si="1343"/>
        <v>1.7042377872079999</v>
      </c>
      <c r="M953" s="13">
        <f t="shared" si="1344"/>
        <v>8.2829245819134742E-2</v>
      </c>
      <c r="N953" s="13">
        <f t="shared" si="1345"/>
        <v>6.5164772927339742E-2</v>
      </c>
      <c r="O953" s="13">
        <f t="shared" si="1346"/>
        <v>0.14116073061090967</v>
      </c>
      <c r="P953" s="13">
        <f t="shared" si="1347"/>
        <v>0.11105626841760126</v>
      </c>
      <c r="Q953" s="13">
        <f t="shared" si="1348"/>
        <v>2.5633745597202825E-2</v>
      </c>
      <c r="R953" s="13">
        <f t="shared" si="1349"/>
        <v>0.12028572558850065</v>
      </c>
      <c r="S953" s="13">
        <f t="shared" si="1350"/>
        <v>3.7225664174745779E-2</v>
      </c>
      <c r="T953" s="13">
        <f t="shared" si="1351"/>
        <v>4.3685997874429755E-2</v>
      </c>
      <c r="U953" s="13">
        <f t="shared" si="1352"/>
        <v>9.4633144571795252E-2</v>
      </c>
      <c r="V953" s="13">
        <f t="shared" si="1353"/>
        <v>5.5457375816821124E-3</v>
      </c>
      <c r="W953" s="13">
        <f t="shared" si="1354"/>
        <v>6.7223325714624478E-3</v>
      </c>
      <c r="X953" s="13">
        <f t="shared" si="1355"/>
        <v>1.1456453186465427E-2</v>
      </c>
      <c r="Y953" s="13">
        <f t="shared" si="1356"/>
        <v>9.7622602138769405E-3</v>
      </c>
      <c r="Z953" s="13">
        <f t="shared" si="1357"/>
        <v>6.8331826269885029E-2</v>
      </c>
      <c r="AA953" s="13">
        <f t="shared" si="1358"/>
        <v>5.3759126967190374E-2</v>
      </c>
      <c r="AB953" s="13">
        <f t="shared" si="1359"/>
        <v>2.1147127846838962E-2</v>
      </c>
      <c r="AC953" s="13">
        <f t="shared" si="1360"/>
        <v>4.6472785318312957E-4</v>
      </c>
      <c r="AD953" s="13">
        <f t="shared" si="1361"/>
        <v>1.3221757340334621E-3</v>
      </c>
      <c r="AE953" s="13">
        <f t="shared" si="1362"/>
        <v>2.2533018472693004E-3</v>
      </c>
      <c r="AF953" s="13">
        <f t="shared" si="1363"/>
        <v>1.9200810770509658E-3</v>
      </c>
      <c r="AG953" s="13">
        <f t="shared" si="1364"/>
        <v>1.0907582420044306E-3</v>
      </c>
      <c r="AH953" s="13">
        <f t="shared" si="1365"/>
        <v>2.9113420099517572E-2</v>
      </c>
      <c r="AI953" s="13">
        <f t="shared" si="1366"/>
        <v>2.29045838961996E-2</v>
      </c>
      <c r="AJ953" s="13">
        <f t="shared" si="1367"/>
        <v>9.0099335918753728E-3</v>
      </c>
      <c r="AK953" s="13">
        <f t="shared" si="1368"/>
        <v>2.3628138861605408E-3</v>
      </c>
      <c r="AL953" s="13">
        <f t="shared" si="1369"/>
        <v>2.4924018415880997E-5</v>
      </c>
      <c r="AM953" s="13">
        <f t="shared" si="1370"/>
        <v>2.0804072432692685E-4</v>
      </c>
      <c r="AN953" s="13">
        <f t="shared" si="1371"/>
        <v>3.5455086367607133E-4</v>
      </c>
      <c r="AO953" s="13">
        <f t="shared" si="1372"/>
        <v>3.0211948968199656E-4</v>
      </c>
      <c r="AP953" s="13">
        <f t="shared" si="1373"/>
        <v>1.7162781685601871E-4</v>
      </c>
      <c r="AQ953" s="13">
        <f t="shared" si="1374"/>
        <v>7.3123652705510257E-5</v>
      </c>
      <c r="AR953" s="13">
        <f t="shared" si="1375"/>
        <v>9.9232381296917391E-3</v>
      </c>
      <c r="AS953" s="13">
        <f t="shared" si="1376"/>
        <v>7.8069714752358327E-3</v>
      </c>
      <c r="AT953" s="13">
        <f t="shared" si="1377"/>
        <v>3.0710138575017398E-3</v>
      </c>
      <c r="AU953" s="13">
        <f t="shared" si="1378"/>
        <v>8.0535934178691438E-4</v>
      </c>
      <c r="AV953" s="13">
        <f t="shared" si="1379"/>
        <v>1.5840135363254807E-4</v>
      </c>
      <c r="AW953" s="13">
        <f t="shared" si="1380"/>
        <v>9.2827131953000356E-7</v>
      </c>
      <c r="AX953" s="13">
        <f t="shared" si="1381"/>
        <v>2.72788643397894E-5</v>
      </c>
      <c r="AY953" s="13">
        <f t="shared" si="1382"/>
        <v>4.64896713999899E-5</v>
      </c>
      <c r="AZ953" s="13">
        <f t="shared" si="1383"/>
        <v>3.9614727357372924E-5</v>
      </c>
      <c r="BA953" s="13">
        <f t="shared" si="1384"/>
        <v>2.2504305097459155E-5</v>
      </c>
      <c r="BB953" s="13">
        <f t="shared" si="1385"/>
        <v>9.5881717804868708E-6</v>
      </c>
      <c r="BC953" s="13">
        <f t="shared" si="1386"/>
        <v>3.2681049317094243E-6</v>
      </c>
      <c r="BD953" s="13">
        <f t="shared" si="1387"/>
        <v>2.8185928986806503E-3</v>
      </c>
      <c r="BE953" s="13">
        <f t="shared" si="1388"/>
        <v>2.217489298625315E-3</v>
      </c>
      <c r="BF953" s="13">
        <f t="shared" si="1389"/>
        <v>8.7228964349897822E-4</v>
      </c>
      <c r="BG953" s="13">
        <f t="shared" si="1390"/>
        <v>2.2875397042570371E-4</v>
      </c>
      <c r="BH953" s="13">
        <f t="shared" si="1391"/>
        <v>4.4992262067580933E-5</v>
      </c>
      <c r="BI953" s="13">
        <f t="shared" si="1392"/>
        <v>7.0794089989020784E-6</v>
      </c>
      <c r="BJ953" s="14">
        <f t="shared" si="1393"/>
        <v>0.17027008566328863</v>
      </c>
      <c r="BK953" s="14">
        <f t="shared" si="1394"/>
        <v>0.2371930575361629</v>
      </c>
      <c r="BL953" s="14">
        <f t="shared" si="1395"/>
        <v>0.52233078869913385</v>
      </c>
      <c r="BM953" s="14">
        <f t="shared" si="1396"/>
        <v>0.45194970780770122</v>
      </c>
      <c r="BN953" s="14">
        <f t="shared" si="1397"/>
        <v>0.54613048896068883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1.3371</v>
      </c>
      <c r="F954" s="10">
        <f>VLOOKUP(B954,home!$B$2:$E$405,3,FALSE)</f>
        <v>0.54010000000000002</v>
      </c>
      <c r="G954" s="10">
        <f>VLOOKUP(C954,away!$B$2:$E$405,4,FALSE)</f>
        <v>0.83589999999999998</v>
      </c>
      <c r="H954" s="10">
        <f>VLOOKUP(A954,away!$A$2:$E$405,3,FALSE)</f>
        <v>1.1086</v>
      </c>
      <c r="I954" s="10">
        <f>VLOOKUP(C954,away!$B$2:$E$405,3,FALSE)</f>
        <v>0.84899999999999998</v>
      </c>
      <c r="J954" s="10">
        <f>VLOOKUP(B954,home!$B$2:$E$405,4,FALSE)</f>
        <v>0.7016</v>
      </c>
      <c r="K954" s="12">
        <f t="shared" si="1342"/>
        <v>0.60365998878899996</v>
      </c>
      <c r="L954" s="12">
        <f t="shared" si="1343"/>
        <v>0.66034690223999992</v>
      </c>
      <c r="M954" s="13">
        <f t="shared" si="1344"/>
        <v>0.28251972974500494</v>
      </c>
      <c r="N954" s="13">
        <f t="shared" si="1345"/>
        <v>0.170545856890541</v>
      </c>
      <c r="O954" s="13">
        <f t="shared" si="1346"/>
        <v>0.18656102835879596</v>
      </c>
      <c r="P954" s="13">
        <f t="shared" si="1347"/>
        <v>0.11261942828753507</v>
      </c>
      <c r="Q954" s="13">
        <f t="shared" si="1348"/>
        <v>5.1475855029277172E-2</v>
      </c>
      <c r="R954" s="13">
        <f t="shared" si="1349"/>
        <v>6.1597498577719845E-2</v>
      </c>
      <c r="S954" s="13">
        <f t="shared" si="1350"/>
        <v>1.1223230001723001E-2</v>
      </c>
      <c r="T954" s="13">
        <f t="shared" si="1351"/>
        <v>3.3991921408738503E-2</v>
      </c>
      <c r="U954" s="13">
        <f t="shared" si="1352"/>
        <v>3.7183945300856801E-2</v>
      </c>
      <c r="V954" s="13">
        <f t="shared" si="1353"/>
        <v>4.9709556665274244E-4</v>
      </c>
      <c r="W954" s="13">
        <f t="shared" si="1354"/>
        <v>1.0357971356625882E-2</v>
      </c>
      <c r="X954" s="13">
        <f t="shared" si="1355"/>
        <v>6.8398542988385505E-3</v>
      </c>
      <c r="Y954" s="13">
        <f t="shared" si="1356"/>
        <v>2.2583382990054917E-3</v>
      </c>
      <c r="Z954" s="13">
        <f t="shared" si="1357"/>
        <v>1.3558572457176702E-2</v>
      </c>
      <c r="AA954" s="13">
        <f t="shared" si="1358"/>
        <v>8.1847676974941327E-3</v>
      </c>
      <c r="AB954" s="13">
        <f t="shared" si="1359"/>
        <v>2.4704083882549381E-3</v>
      </c>
      <c r="AC954" s="13">
        <f t="shared" si="1360"/>
        <v>1.2384670128000573E-5</v>
      </c>
      <c r="AD954" s="13">
        <f t="shared" si="1361"/>
        <v>1.5631732182543904E-3</v>
      </c>
      <c r="AE954" s="13">
        <f t="shared" si="1362"/>
        <v>1.0322365923388179E-3</v>
      </c>
      <c r="AF954" s="13">
        <f t="shared" si="1363"/>
        <v>3.4081711806485606E-4</v>
      </c>
      <c r="AG954" s="13">
        <f t="shared" si="1364"/>
        <v>7.501917604816401E-5</v>
      </c>
      <c r="AH954" s="13">
        <f t="shared" si="1365"/>
        <v>2.2383403302233041E-3</v>
      </c>
      <c r="AI954" s="13">
        <f t="shared" si="1366"/>
        <v>1.3511964986485663E-3</v>
      </c>
      <c r="AJ954" s="13">
        <f t="shared" si="1367"/>
        <v>4.0783163161296472E-4</v>
      </c>
      <c r="AK954" s="13">
        <f t="shared" si="1368"/>
        <v>8.206387938909395E-5</v>
      </c>
      <c r="AL954" s="13">
        <f t="shared" si="1369"/>
        <v>1.974735669758723E-7</v>
      </c>
      <c r="AM954" s="13">
        <f t="shared" si="1370"/>
        <v>1.8872502548134213E-4</v>
      </c>
      <c r="AN954" s="13">
        <f t="shared" si="1371"/>
        <v>1.2462398595176931E-4</v>
      </c>
      <c r="AO954" s="13">
        <f t="shared" si="1372"/>
        <v>4.1147531534026067E-5</v>
      </c>
      <c r="AP954" s="13">
        <f t="shared" si="1373"/>
        <v>9.0572149944389437E-6</v>
      </c>
      <c r="AQ954" s="13">
        <f t="shared" si="1374"/>
        <v>1.495225966124858E-6</v>
      </c>
      <c r="AR954" s="13">
        <f t="shared" si="1375"/>
        <v>2.9561622064436358E-4</v>
      </c>
      <c r="AS954" s="13">
        <f t="shared" si="1376"/>
        <v>1.7845168444002307E-4</v>
      </c>
      <c r="AT954" s="13">
        <f t="shared" si="1377"/>
        <v>5.3862070914221232E-5</v>
      </c>
      <c r="AU954" s="13">
        <f t="shared" si="1378"/>
        <v>1.0838125708077037E-5</v>
      </c>
      <c r="AV954" s="13">
        <f t="shared" si="1379"/>
        <v>1.6356357108578889E-6</v>
      </c>
      <c r="AW954" s="13">
        <f t="shared" si="1380"/>
        <v>2.186608370757334E-9</v>
      </c>
      <c r="AX954" s="13">
        <f t="shared" si="1381"/>
        <v>1.8987624461045115E-5</v>
      </c>
      <c r="AY954" s="13">
        <f t="shared" si="1382"/>
        <v>1.2538418993747589E-5</v>
      </c>
      <c r="AZ954" s="13">
        <f t="shared" si="1383"/>
        <v>4.1398530707541992E-6</v>
      </c>
      <c r="BA954" s="13">
        <f t="shared" si="1384"/>
        <v>9.1124638366709559E-7</v>
      </c>
      <c r="BB954" s="13">
        <f t="shared" si="1385"/>
        <v>1.504346816579922E-7</v>
      </c>
      <c r="BC954" s="13">
        <f t="shared" si="1386"/>
        <v>1.9867815204463146E-8</v>
      </c>
      <c r="BD954" s="13">
        <f t="shared" si="1387"/>
        <v>3.2534875925733622E-5</v>
      </c>
      <c r="BE954" s="13">
        <f t="shared" si="1388"/>
        <v>1.9640002836579863E-5</v>
      </c>
      <c r="BF954" s="13">
        <f t="shared" si="1389"/>
        <v>5.9279419460728626E-6</v>
      </c>
      <c r="BG954" s="13">
        <f t="shared" si="1390"/>
        <v>1.1928204562360625E-6</v>
      </c>
      <c r="BH954" s="13">
        <f t="shared" si="1391"/>
        <v>1.8001449580968778E-7</v>
      </c>
      <c r="BI954" s="13">
        <f t="shared" si="1392"/>
        <v>2.1733509704466728E-8</v>
      </c>
      <c r="BJ954" s="14">
        <f t="shared" si="1393"/>
        <v>0.27888283981706657</v>
      </c>
      <c r="BK954" s="14">
        <f t="shared" si="1394"/>
        <v>0.40688460416360445</v>
      </c>
      <c r="BL954" s="14">
        <f t="shared" si="1395"/>
        <v>0.30067698178958341</v>
      </c>
      <c r="BM954" s="14">
        <f t="shared" si="1396"/>
        <v>0.13467106510617163</v>
      </c>
      <c r="BN954" s="14">
        <f t="shared" si="1397"/>
        <v>0.86531939688887394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1.3371</v>
      </c>
      <c r="F955" s="10">
        <f>VLOOKUP(B955,home!$B$2:$E$405,3,FALSE)</f>
        <v>1.288</v>
      </c>
      <c r="G955" s="10">
        <f>VLOOKUP(C955,away!$B$2:$E$405,4,FALSE)</f>
        <v>0.96789999999999998</v>
      </c>
      <c r="H955" s="10">
        <f>VLOOKUP(A955,away!$A$2:$E$405,3,FALSE)</f>
        <v>1.1086</v>
      </c>
      <c r="I955" s="10">
        <f>VLOOKUP(C955,away!$B$2:$E$405,3,FALSE)</f>
        <v>1.0611999999999999</v>
      </c>
      <c r="J955" s="10">
        <f>VLOOKUP(B955,home!$B$2:$E$405,4,FALSE)</f>
        <v>0.60140000000000005</v>
      </c>
      <c r="K955" s="12">
        <f t="shared" si="1342"/>
        <v>1.6669026679199999</v>
      </c>
      <c r="L955" s="12">
        <f t="shared" si="1343"/>
        <v>0.70751481684799999</v>
      </c>
      <c r="M955" s="13">
        <f t="shared" si="1344"/>
        <v>9.3068687351514148E-2</v>
      </c>
      <c r="N955" s="13">
        <f t="shared" si="1345"/>
        <v>0.1551364432460513</v>
      </c>
      <c r="O955" s="13">
        <f t="shared" si="1346"/>
        <v>6.5847475285790297E-2</v>
      </c>
      <c r="P955" s="13">
        <f t="shared" si="1347"/>
        <v>0.10976133222968013</v>
      </c>
      <c r="Q955" s="13">
        <f t="shared" si="1348"/>
        <v>0.12929867556923128</v>
      </c>
      <c r="R955" s="13">
        <f t="shared" si="1349"/>
        <v>2.3294032208364561E-2</v>
      </c>
      <c r="S955" s="13">
        <f t="shared" si="1350"/>
        <v>3.2361985528310482E-2</v>
      </c>
      <c r="T955" s="13">
        <f t="shared" si="1351"/>
        <v>9.1480728764053637E-2</v>
      </c>
      <c r="U955" s="13">
        <f t="shared" si="1352"/>
        <v>3.8828884434737296E-2</v>
      </c>
      <c r="V955" s="13">
        <f t="shared" si="1353"/>
        <v>4.2407085995278182E-3</v>
      </c>
      <c r="W955" s="13">
        <f t="shared" si="1354"/>
        <v>7.1842769088291361E-2</v>
      </c>
      <c r="X955" s="13">
        <f t="shared" si="1355"/>
        <v>5.0829823613355619E-2</v>
      </c>
      <c r="Y955" s="13">
        <f t="shared" si="1356"/>
        <v>1.798142667210972E-2</v>
      </c>
      <c r="Z955" s="13">
        <f t="shared" si="1357"/>
        <v>5.4936243105174892E-3</v>
      </c>
      <c r="AA955" s="13">
        <f t="shared" si="1358"/>
        <v>9.1573370197517746E-3</v>
      </c>
      <c r="AB955" s="13">
        <f t="shared" si="1359"/>
        <v>7.6321947546334071E-3</v>
      </c>
      <c r="AC955" s="13">
        <f t="shared" si="1360"/>
        <v>3.1258218978366046E-4</v>
      </c>
      <c r="AD955" s="13">
        <f t="shared" si="1361"/>
        <v>2.9938725866008369E-2</v>
      </c>
      <c r="AE955" s="13">
        <f t="shared" si="1362"/>
        <v>2.1182092147751391E-2</v>
      </c>
      <c r="AF955" s="13">
        <f t="shared" si="1363"/>
        <v>7.4933220231868901E-3</v>
      </c>
      <c r="AG955" s="13">
        <f t="shared" si="1364"/>
        <v>1.7672121196060529E-3</v>
      </c>
      <c r="AH955" s="13">
        <f t="shared" si="1365"/>
        <v>9.7170514947187521E-4</v>
      </c>
      <c r="AI955" s="13">
        <f t="shared" si="1366"/>
        <v>1.6197379060862711E-3</v>
      </c>
      <c r="AJ955" s="13">
        <f t="shared" si="1367"/>
        <v>1.3499727184931799E-3</v>
      </c>
      <c r="AK955" s="13">
        <f t="shared" si="1368"/>
        <v>7.500910420251654E-4</v>
      </c>
      <c r="AL955" s="13">
        <f t="shared" si="1369"/>
        <v>1.4745856445719862E-5</v>
      </c>
      <c r="AM955" s="13">
        <f t="shared" si="1370"/>
        <v>9.9809884040349718E-3</v>
      </c>
      <c r="AN955" s="13">
        <f t="shared" si="1371"/>
        <v>7.0616971826428137E-3</v>
      </c>
      <c r="AO955" s="13">
        <f t="shared" si="1372"/>
        <v>2.4981276944067835E-3</v>
      </c>
      <c r="AP955" s="13">
        <f t="shared" si="1373"/>
        <v>5.891541193903774E-4</v>
      </c>
      <c r="AQ955" s="13">
        <f t="shared" si="1374"/>
        <v>1.0420881721893188E-4</v>
      </c>
      <c r="AR955" s="13">
        <f t="shared" si="1375"/>
        <v>1.3749915817177046E-4</v>
      </c>
      <c r="AS955" s="13">
        <f t="shared" si="1376"/>
        <v>2.2919771359327827E-4</v>
      </c>
      <c r="AT955" s="13">
        <f t="shared" si="1377"/>
        <v>1.910251401348998E-4</v>
      </c>
      <c r="AU955" s="13">
        <f t="shared" si="1378"/>
        <v>1.061401052435521E-4</v>
      </c>
      <c r="AV955" s="13">
        <f t="shared" si="1379"/>
        <v>4.4231306150946673E-5</v>
      </c>
      <c r="AW955" s="13">
        <f t="shared" si="1380"/>
        <v>4.8307357549232196E-7</v>
      </c>
      <c r="AX955" s="13">
        <f t="shared" si="1381"/>
        <v>2.7728893665274119E-3</v>
      </c>
      <c r="AY955" s="13">
        <f t="shared" si="1382"/>
        <v>1.9618603122984087E-3</v>
      </c>
      <c r="AZ955" s="13">
        <f t="shared" si="1383"/>
        <v>6.9402261976858419E-4</v>
      </c>
      <c r="BA955" s="13">
        <f t="shared" si="1384"/>
        <v>1.6367709557131303E-4</v>
      </c>
      <c r="BB955" s="13">
        <f t="shared" si="1385"/>
        <v>2.8950992573837523E-5</v>
      </c>
      <c r="BC955" s="13">
        <f t="shared" si="1386"/>
        <v>4.0966512416892931E-6</v>
      </c>
      <c r="BD955" s="13">
        <f t="shared" si="1387"/>
        <v>1.6213781951775725E-5</v>
      </c>
      <c r="BE955" s="13">
        <f t="shared" si="1388"/>
        <v>2.7026796392488101E-5</v>
      </c>
      <c r="BF955" s="13">
        <f t="shared" si="1389"/>
        <v>2.2525519505984525E-5</v>
      </c>
      <c r="BG955" s="13">
        <f t="shared" si="1390"/>
        <v>1.2515949520269865E-5</v>
      </c>
      <c r="BH955" s="13">
        <f t="shared" si="1391"/>
        <v>5.2157174117224738E-6</v>
      </c>
      <c r="BI955" s="13">
        <f t="shared" si="1392"/>
        <v>1.7388186537433976E-6</v>
      </c>
      <c r="BJ955" s="14">
        <f t="shared" si="1393"/>
        <v>0.60281089236532071</v>
      </c>
      <c r="BK955" s="14">
        <f t="shared" si="1394"/>
        <v>0.24172190206756042</v>
      </c>
      <c r="BL955" s="14">
        <f t="shared" si="1395"/>
        <v>0.15024476052608424</v>
      </c>
      <c r="BM955" s="14">
        <f t="shared" si="1396"/>
        <v>0.4219031561401283</v>
      </c>
      <c r="BN955" s="14">
        <f t="shared" si="1397"/>
        <v>0.57640664589063162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1.3371</v>
      </c>
      <c r="F956" s="10">
        <f>VLOOKUP(B956,home!$B$2:$E$405,3,FALSE)</f>
        <v>0.66479999999999995</v>
      </c>
      <c r="G956" s="10">
        <f>VLOOKUP(C956,away!$B$2:$E$405,4,FALSE)</f>
        <v>0.52790000000000004</v>
      </c>
      <c r="H956" s="10">
        <f>VLOOKUP(A956,away!$A$2:$E$405,3,FALSE)</f>
        <v>1.1086</v>
      </c>
      <c r="I956" s="10">
        <f>VLOOKUP(C956,away!$B$2:$E$405,3,FALSE)</f>
        <v>1.9633</v>
      </c>
      <c r="J956" s="10">
        <f>VLOOKUP(B956,home!$B$2:$E$405,4,FALSE)</f>
        <v>1.0023</v>
      </c>
      <c r="K956" s="12">
        <f t="shared" si="1342"/>
        <v>0.46925246383199998</v>
      </c>
      <c r="L956" s="12">
        <f t="shared" si="1343"/>
        <v>2.1815203630740001</v>
      </c>
      <c r="M956" s="13">
        <f t="shared" si="1344"/>
        <v>7.0596632995222952E-2</v>
      </c>
      <c r="N956" s="13">
        <f t="shared" si="1345"/>
        <v>3.3127643971251834E-2</v>
      </c>
      <c r="O956" s="13">
        <f t="shared" si="1346"/>
        <v>0.15400799244354069</v>
      </c>
      <c r="P956" s="13">
        <f t="shared" si="1347"/>
        <v>7.2268629903951512E-2</v>
      </c>
      <c r="Q956" s="13">
        <f t="shared" si="1348"/>
        <v>7.7726142772296123E-3</v>
      </c>
      <c r="R956" s="13">
        <f t="shared" si="1349"/>
        <v>0.16798578579586543</v>
      </c>
      <c r="S956" s="13">
        <f t="shared" si="1350"/>
        <v>1.8495056515470516E-2</v>
      </c>
      <c r="T956" s="13">
        <f t="shared" si="1351"/>
        <v>1.6956116320096103E-2</v>
      </c>
      <c r="U956" s="13">
        <f t="shared" si="1352"/>
        <v>7.8827743873464445E-2</v>
      </c>
      <c r="V956" s="13">
        <f t="shared" si="1353"/>
        <v>2.1036766480533775E-3</v>
      </c>
      <c r="W956" s="13">
        <f t="shared" si="1354"/>
        <v>1.2157728000019253E-3</v>
      </c>
      <c r="X956" s="13">
        <f t="shared" si="1355"/>
        <v>2.6522331200756941E-3</v>
      </c>
      <c r="Y956" s="13">
        <f t="shared" si="1356"/>
        <v>2.8929502795322086E-3</v>
      </c>
      <c r="Z956" s="13">
        <f t="shared" si="1357"/>
        <v>0.12215480414022249</v>
      </c>
      <c r="AA956" s="13">
        <f t="shared" si="1358"/>
        <v>5.7321442811714807E-2</v>
      </c>
      <c r="AB956" s="13">
        <f t="shared" si="1359"/>
        <v>1.3449114134901128E-2</v>
      </c>
      <c r="AC956" s="13">
        <f t="shared" si="1360"/>
        <v>1.3459373225884063E-4</v>
      </c>
      <c r="AD956" s="13">
        <f t="shared" si="1361"/>
        <v>1.4262609546520814E-4</v>
      </c>
      <c r="AE956" s="13">
        <f t="shared" si="1362"/>
        <v>3.1114173156308791E-4</v>
      </c>
      <c r="AF956" s="13">
        <f t="shared" si="1363"/>
        <v>3.3938101160349039E-4</v>
      </c>
      <c r="AG956" s="13">
        <f t="shared" si="1364"/>
        <v>2.4678886255122257E-4</v>
      </c>
      <c r="AH956" s="13">
        <f t="shared" si="1365"/>
        <v>6.6620798169802889E-2</v>
      </c>
      <c r="AI956" s="13">
        <f t="shared" si="1366"/>
        <v>3.1261973683634404E-2</v>
      </c>
      <c r="AJ956" s="13">
        <f t="shared" si="1367"/>
        <v>7.3348790876482948E-3</v>
      </c>
      <c r="AK956" s="13">
        <f t="shared" si="1368"/>
        <v>1.1473033612629251E-3</v>
      </c>
      <c r="AL956" s="13">
        <f t="shared" si="1369"/>
        <v>5.5112569601804551E-6</v>
      </c>
      <c r="AM956" s="13">
        <f t="shared" si="1370"/>
        <v>1.3385529340757398E-5</v>
      </c>
      <c r="AN956" s="13">
        <f t="shared" si="1371"/>
        <v>2.9200804827386758E-5</v>
      </c>
      <c r="AO956" s="13">
        <f t="shared" si="1372"/>
        <v>3.1851075174546896E-5</v>
      </c>
      <c r="AP956" s="13">
        <f t="shared" si="1373"/>
        <v>2.31612563596916E-5</v>
      </c>
      <c r="AQ956" s="13">
        <f t="shared" si="1374"/>
        <v>1.2631688095761103E-5</v>
      </c>
      <c r="AR956" s="13">
        <f t="shared" si="1375"/>
        <v>2.9066925562333604E-2</v>
      </c>
      <c r="AS956" s="13">
        <f t="shared" si="1376"/>
        <v>1.3639726436146386E-2</v>
      </c>
      <c r="AT956" s="13">
        <f t="shared" si="1377"/>
        <v>3.2002376180780782E-3</v>
      </c>
      <c r="AU956" s="13">
        <f t="shared" si="1378"/>
        <v>5.0057312904366316E-4</v>
      </c>
      <c r="AV956" s="13">
        <f t="shared" si="1379"/>
        <v>5.8723793532958127E-5</v>
      </c>
      <c r="AW956" s="13">
        <f t="shared" si="1380"/>
        <v>1.5671623602306025E-7</v>
      </c>
      <c r="AX956" s="13">
        <f t="shared" si="1381"/>
        <v>1.046865437140989E-6</v>
      </c>
      <c r="AY956" s="13">
        <f t="shared" si="1382"/>
        <v>2.2837582685214325E-6</v>
      </c>
      <c r="AZ956" s="13">
        <f t="shared" si="1383"/>
        <v>2.491032583559063E-6</v>
      </c>
      <c r="BA956" s="13">
        <f t="shared" si="1384"/>
        <v>1.8114127687049769E-6</v>
      </c>
      <c r="BB956" s="13">
        <f t="shared" si="1385"/>
        <v>9.8790846021554033E-7</v>
      </c>
      <c r="BC956" s="13">
        <f t="shared" si="1386"/>
        <v>4.3102848456265616E-7</v>
      </c>
      <c r="BD956" s="13">
        <f t="shared" si="1387"/>
        <v>1.0568348334364487E-2</v>
      </c>
      <c r="BE956" s="13">
        <f t="shared" si="1388"/>
        <v>4.9592234945353498E-3</v>
      </c>
      <c r="BF956" s="13">
        <f t="shared" si="1389"/>
        <v>1.1635639217521269E-3</v>
      </c>
      <c r="BG956" s="13">
        <f t="shared" si="1390"/>
        <v>1.820017457027367E-4</v>
      </c>
      <c r="BH956" s="13">
        <f t="shared" si="1391"/>
        <v>2.1351191898183568E-5</v>
      </c>
      <c r="BI956" s="13">
        <f t="shared" si="1392"/>
        <v>2.0038198807944956E-6</v>
      </c>
      <c r="BJ956" s="14">
        <f t="shared" si="1393"/>
        <v>6.5776550829171235E-2</v>
      </c>
      <c r="BK956" s="14">
        <f t="shared" si="1394"/>
        <v>0.16360638481018591</v>
      </c>
      <c r="BL956" s="14">
        <f t="shared" si="1395"/>
        <v>0.64131971240910335</v>
      </c>
      <c r="BM956" s="14">
        <f t="shared" si="1396"/>
        <v>0.48709602575958849</v>
      </c>
      <c r="BN956" s="14">
        <f t="shared" si="1397"/>
        <v>0.5057592993870621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1.3371</v>
      </c>
      <c r="F957" s="10">
        <f>VLOOKUP(B957,home!$B$2:$E$405,3,FALSE)</f>
        <v>1.3198000000000001</v>
      </c>
      <c r="G957" s="10">
        <f>VLOOKUP(C957,away!$B$2:$E$405,4,FALSE)</f>
        <v>1.8282</v>
      </c>
      <c r="H957" s="10">
        <f>VLOOKUP(A957,away!$A$2:$E$405,3,FALSE)</f>
        <v>1.1086</v>
      </c>
      <c r="I957" s="10">
        <f>VLOOKUP(C957,away!$B$2:$E$405,3,FALSE)</f>
        <v>0.55120000000000002</v>
      </c>
      <c r="J957" s="10">
        <f>VLOOKUP(B957,home!$B$2:$E$405,4,FALSE)</f>
        <v>1.2735000000000001</v>
      </c>
      <c r="K957" s="12">
        <f t="shared" si="1342"/>
        <v>3.2262329131560001</v>
      </c>
      <c r="L957" s="12">
        <f t="shared" si="1343"/>
        <v>0.77818531752000009</v>
      </c>
      <c r="M957" s="13">
        <f t="shared" si="1344"/>
        <v>1.8234894675773744E-2</v>
      </c>
      <c r="N957" s="13">
        <f t="shared" si="1345"/>
        <v>5.8830017370914367E-2</v>
      </c>
      <c r="O957" s="13">
        <f t="shared" si="1346"/>
        <v>1.419012730321075E-2</v>
      </c>
      <c r="P957" s="13">
        <f t="shared" si="1347"/>
        <v>4.578065574749212E-2</v>
      </c>
      <c r="Q957" s="13">
        <f t="shared" si="1348"/>
        <v>9.4899669161791586E-2</v>
      </c>
      <c r="R957" s="13">
        <f t="shared" si="1349"/>
        <v>5.5212743605491396E-3</v>
      </c>
      <c r="S957" s="13">
        <f t="shared" si="1350"/>
        <v>2.8734309656513701E-2</v>
      </c>
      <c r="T957" s="13">
        <f t="shared" si="1351"/>
        <v>7.3849529179211754E-2</v>
      </c>
      <c r="U957" s="13">
        <f t="shared" si="1352"/>
        <v>1.7812917064567984E-2</v>
      </c>
      <c r="V957" s="13">
        <f t="shared" si="1353"/>
        <v>8.0156179305700299E-3</v>
      </c>
      <c r="W957" s="13">
        <f t="shared" si="1354"/>
        <v>0.10205614536579584</v>
      </c>
      <c r="X957" s="13">
        <f t="shared" si="1355"/>
        <v>7.9418593886349129E-2</v>
      </c>
      <c r="Y957" s="13">
        <f t="shared" si="1356"/>
        <v>3.090119185022026E-2</v>
      </c>
      <c r="Z957" s="13">
        <f t="shared" si="1357"/>
        <v>1.4321915471263223E-3</v>
      </c>
      <c r="AA957" s="13">
        <f t="shared" si="1358"/>
        <v>4.6205835072827542E-3</v>
      </c>
      <c r="AB957" s="13">
        <f t="shared" si="1359"/>
        <v>7.4535392945907055E-3</v>
      </c>
      <c r="AC957" s="13">
        <f t="shared" si="1360"/>
        <v>1.2577541974042167E-3</v>
      </c>
      <c r="AD957" s="13">
        <f t="shared" si="1361"/>
        <v>8.2314223792240931E-2</v>
      </c>
      <c r="AE957" s="13">
        <f t="shared" si="1362"/>
        <v>6.4055720378177361E-2</v>
      </c>
      <c r="AF957" s="13">
        <f t="shared" si="1363"/>
        <v>2.4923610550732139E-2</v>
      </c>
      <c r="AG957" s="13">
        <f t="shared" si="1364"/>
        <v>6.4650625967221046E-3</v>
      </c>
      <c r="AH957" s="13">
        <f t="shared" si="1365"/>
        <v>2.7862760846248931E-4</v>
      </c>
      <c r="AI957" s="13">
        <f t="shared" si="1366"/>
        <v>8.9891756093562645E-4</v>
      </c>
      <c r="AJ957" s="13">
        <f t="shared" si="1367"/>
        <v>1.4500587106522165E-3</v>
      </c>
      <c r="AK957" s="13">
        <f t="shared" si="1368"/>
        <v>1.5594090461049112E-3</v>
      </c>
      <c r="AL957" s="13">
        <f t="shared" si="1369"/>
        <v>1.2630906391321374E-4</v>
      </c>
      <c r="AM957" s="13">
        <f t="shared" si="1370"/>
        <v>5.3112971603883251E-2</v>
      </c>
      <c r="AN957" s="13">
        <f t="shared" si="1371"/>
        <v>4.1331734671998639E-2</v>
      </c>
      <c r="AO957" s="13">
        <f t="shared" si="1372"/>
        <v>1.6081874534690826E-2</v>
      </c>
      <c r="AP957" s="13">
        <f t="shared" si="1373"/>
        <v>4.1715595470317281E-3</v>
      </c>
      <c r="AQ957" s="13">
        <f t="shared" si="1374"/>
        <v>8.1156159766511817E-4</v>
      </c>
      <c r="AR957" s="13">
        <f t="shared" si="1375"/>
        <v>4.3364782792244111E-5</v>
      </c>
      <c r="AS957" s="13">
        <f t="shared" si="1376"/>
        <v>1.3990488951619892E-4</v>
      </c>
      <c r="AT957" s="13">
        <f t="shared" si="1377"/>
        <v>2.2568287963430742E-4</v>
      </c>
      <c r="AU957" s="13">
        <f t="shared" si="1378"/>
        <v>2.427018447373422E-4</v>
      </c>
      <c r="AV957" s="13">
        <f t="shared" si="1379"/>
        <v>1.957531698938227E-4</v>
      </c>
      <c r="AW957" s="13">
        <f t="shared" si="1380"/>
        <v>8.8086786284316031E-6</v>
      </c>
      <c r="AX957" s="13">
        <f t="shared" si="1381"/>
        <v>2.8559136183994711E-2</v>
      </c>
      <c r="AY957" s="13">
        <f t="shared" si="1382"/>
        <v>2.2224300459438847E-2</v>
      </c>
      <c r="AZ957" s="13">
        <f t="shared" si="1383"/>
        <v>8.6473121548441504E-3</v>
      </c>
      <c r="BA957" s="13">
        <f t="shared" si="1384"/>
        <v>2.2430704516373172E-3</v>
      </c>
      <c r="BB957" s="13">
        <f t="shared" si="1385"/>
        <v>4.3638112290677889E-4</v>
      </c>
      <c r="BC957" s="13">
        <f t="shared" si="1386"/>
        <v>6.7917076537789189E-5</v>
      </c>
      <c r="BD957" s="13">
        <f t="shared" si="1387"/>
        <v>5.6243062110613856E-6</v>
      </c>
      <c r="BE957" s="13">
        <f t="shared" si="1388"/>
        <v>1.8145321811793962E-5</v>
      </c>
      <c r="BF957" s="13">
        <f t="shared" si="1389"/>
        <v>2.9270517224508577E-5</v>
      </c>
      <c r="BG957" s="13">
        <f t="shared" si="1390"/>
        <v>3.1477835351603059E-5</v>
      </c>
      <c r="BH957" s="13">
        <f t="shared" si="1391"/>
        <v>2.5388707111561817E-5</v>
      </c>
      <c r="BI957" s="13">
        <f t="shared" si="1392"/>
        <v>1.6381976501159699E-5</v>
      </c>
      <c r="BJ957" s="14">
        <f t="shared" si="1393"/>
        <v>0.7954015835367847</v>
      </c>
      <c r="BK957" s="14">
        <f t="shared" si="1394"/>
        <v>0.12437384173110588</v>
      </c>
      <c r="BL957" s="14">
        <f t="shared" si="1395"/>
        <v>5.4759150687142183E-2</v>
      </c>
      <c r="BM957" s="14">
        <f t="shared" si="1396"/>
        <v>0.71629463710161667</v>
      </c>
      <c r="BN957" s="14">
        <f t="shared" si="1397"/>
        <v>0.23745663861973168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1.3371</v>
      </c>
      <c r="F958" s="10">
        <f>VLOOKUP(B958,home!$B$2:$E$405,3,FALSE)</f>
        <v>0.91410000000000002</v>
      </c>
      <c r="G958" s="10">
        <f>VLOOKUP(C958,away!$B$2:$E$405,4,FALSE)</f>
        <v>0.92390000000000005</v>
      </c>
      <c r="H958" s="10">
        <f>VLOOKUP(A958,away!$A$2:$E$405,3,FALSE)</f>
        <v>1.1086</v>
      </c>
      <c r="I958" s="10">
        <f>VLOOKUP(C958,away!$B$2:$E$405,3,FALSE)</f>
        <v>1.7509999999999999</v>
      </c>
      <c r="J958" s="10">
        <f>VLOOKUP(B958,home!$B$2:$E$405,4,FALSE)</f>
        <v>0.65149999999999997</v>
      </c>
      <c r="K958" s="12">
        <f t="shared" si="1342"/>
        <v>1.129230409329</v>
      </c>
      <c r="L958" s="12">
        <f t="shared" si="1343"/>
        <v>1.2646648278999999</v>
      </c>
      <c r="M958" s="13">
        <f t="shared" si="1344"/>
        <v>9.1273458762661422E-2</v>
      </c>
      <c r="N958" s="13">
        <f t="shared" si="1345"/>
        <v>0.10306876519943375</v>
      </c>
      <c r="O958" s="13">
        <f t="shared" si="1346"/>
        <v>0.11543033301791893</v>
      </c>
      <c r="P958" s="13">
        <f t="shared" si="1347"/>
        <v>0.13034744220280739</v>
      </c>
      <c r="Q958" s="13">
        <f t="shared" si="1348"/>
        <v>5.8194191957595599E-2</v>
      </c>
      <c r="R958" s="13">
        <f t="shared" si="1349"/>
        <v>7.299034112027307E-2</v>
      </c>
      <c r="S958" s="13">
        <f t="shared" si="1350"/>
        <v>4.6537229768498577E-2</v>
      </c>
      <c r="T958" s="13">
        <f t="shared" si="1351"/>
        <v>7.3596147756832195E-2</v>
      </c>
      <c r="U958" s="13">
        <f t="shared" si="1352"/>
        <v>8.2422912780309304E-2</v>
      </c>
      <c r="V958" s="13">
        <f t="shared" si="1353"/>
        <v>7.3844137651615689E-3</v>
      </c>
      <c r="W958" s="13">
        <f t="shared" si="1354"/>
        <v>2.1904883734948692E-2</v>
      </c>
      <c r="X958" s="13">
        <f t="shared" si="1355"/>
        <v>2.7702336018828391E-2</v>
      </c>
      <c r="Y958" s="13">
        <f t="shared" si="1356"/>
        <v>1.7517085006839791E-2</v>
      </c>
      <c r="Z958" s="13">
        <f t="shared" si="1357"/>
        <v>3.0769439063744138E-2</v>
      </c>
      <c r="AA958" s="13">
        <f t="shared" si="1358"/>
        <v>3.4745786268775516E-2</v>
      </c>
      <c r="AB958" s="13">
        <f t="shared" si="1359"/>
        <v>1.9617999225373665E-2</v>
      </c>
      <c r="AC958" s="13">
        <f t="shared" si="1360"/>
        <v>6.5910414943222092E-4</v>
      </c>
      <c r="AD958" s="13">
        <f t="shared" si="1361"/>
        <v>6.1839152065800689E-3</v>
      </c>
      <c r="AE958" s="13">
        <f t="shared" si="1362"/>
        <v>7.8205800604777744E-3</v>
      </c>
      <c r="AF958" s="13">
        <f t="shared" si="1363"/>
        <v>4.945206268131149E-3</v>
      </c>
      <c r="AG958" s="13">
        <f t="shared" si="1364"/>
        <v>2.0846761446720262E-3</v>
      </c>
      <c r="AH958" s="13">
        <f t="shared" si="1365"/>
        <v>9.7282568395323805E-3</v>
      </c>
      <c r="AI958" s="13">
        <f t="shared" si="1366"/>
        <v>1.0985443452962793E-2</v>
      </c>
      <c r="AJ958" s="13">
        <f t="shared" si="1367"/>
        <v>6.2025484035248806E-3</v>
      </c>
      <c r="AK958" s="13">
        <f t="shared" si="1368"/>
        <v>2.334702090865112E-3</v>
      </c>
      <c r="AL958" s="13">
        <f t="shared" si="1369"/>
        <v>3.7650612210125809E-5</v>
      </c>
      <c r="AM958" s="13">
        <f t="shared" si="1370"/>
        <v>1.3966130199964477E-3</v>
      </c>
      <c r="AN958" s="13">
        <f t="shared" si="1371"/>
        <v>1.7662473645767066E-3</v>
      </c>
      <c r="AO958" s="13">
        <f t="shared" si="1372"/>
        <v>1.1168554596756146E-3</v>
      </c>
      <c r="AP958" s="13">
        <f t="shared" si="1373"/>
        <v>4.7081593923327874E-4</v>
      </c>
      <c r="AQ958" s="13">
        <f t="shared" si="1374"/>
        <v>1.4885608969075783E-4</v>
      </c>
      <c r="AR958" s="13">
        <f t="shared" si="1375"/>
        <v>2.4605968523468409E-3</v>
      </c>
      <c r="AS958" s="13">
        <f t="shared" si="1376"/>
        <v>2.7785807907692722E-3</v>
      </c>
      <c r="AT958" s="13">
        <f t="shared" si="1377"/>
        <v>1.5688289618570413E-3</v>
      </c>
      <c r="AU958" s="13">
        <f t="shared" si="1378"/>
        <v>5.9052312358833891E-4</v>
      </c>
      <c r="AV958" s="13">
        <f t="shared" si="1379"/>
        <v>1.6670916714197498E-4</v>
      </c>
      <c r="AW958" s="13">
        <f t="shared" si="1380"/>
        <v>1.4935767580831182E-6</v>
      </c>
      <c r="AX958" s="13">
        <f t="shared" si="1381"/>
        <v>2.6284964870746655E-4</v>
      </c>
      <c r="AY958" s="13">
        <f t="shared" si="1382"/>
        <v>3.3241670574620359E-4</v>
      </c>
      <c r="AZ958" s="13">
        <f t="shared" si="1383"/>
        <v>2.1019785798180376E-4</v>
      </c>
      <c r="BA958" s="13">
        <f t="shared" si="1384"/>
        <v>8.8609945963168804E-5</v>
      </c>
      <c r="BB958" s="13">
        <f t="shared" si="1385"/>
        <v>2.8015470515434796E-5</v>
      </c>
      <c r="BC958" s="13">
        <f t="shared" si="1386"/>
        <v>7.0860360395879683E-6</v>
      </c>
      <c r="BD958" s="13">
        <f t="shared" si="1387"/>
        <v>5.1863838246741622E-4</v>
      </c>
      <c r="BE958" s="13">
        <f t="shared" si="1388"/>
        <v>5.856622329274109E-4</v>
      </c>
      <c r="BF958" s="13">
        <f t="shared" si="1389"/>
        <v>3.3067380150857823E-4</v>
      </c>
      <c r="BG958" s="13">
        <f t="shared" si="1390"/>
        <v>1.2446897074396942E-4</v>
      </c>
      <c r="BH958" s="13">
        <f t="shared" si="1391"/>
        <v>3.5138536695493001E-5</v>
      </c>
      <c r="BI958" s="13">
        <f t="shared" si="1392"/>
        <v>7.9359008351747279E-6</v>
      </c>
      <c r="BJ958" s="14">
        <f t="shared" si="1393"/>
        <v>0.32884635089246589</v>
      </c>
      <c r="BK958" s="14">
        <f t="shared" si="1394"/>
        <v>0.27657171596651747</v>
      </c>
      <c r="BL958" s="14">
        <f t="shared" si="1395"/>
        <v>0.36362607992041712</v>
      </c>
      <c r="BM958" s="14">
        <f t="shared" si="1396"/>
        <v>0.42817813045346642</v>
      </c>
      <c r="BN958" s="14">
        <f t="shared" si="1397"/>
        <v>0.57130453226069022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1.3371</v>
      </c>
      <c r="F959" s="10">
        <f>VLOOKUP(B959,home!$B$2:$E$405,3,FALSE)</f>
        <v>0.6159</v>
      </c>
      <c r="G959" s="10">
        <f>VLOOKUP(C959,away!$B$2:$E$405,4,FALSE)</f>
        <v>1.5373000000000001</v>
      </c>
      <c r="H959" s="10">
        <f>VLOOKUP(A959,away!$A$2:$E$405,3,FALSE)</f>
        <v>1.1086</v>
      </c>
      <c r="I959" s="10">
        <f>VLOOKUP(C959,away!$B$2:$E$405,3,FALSE)</f>
        <v>0.85189999999999999</v>
      </c>
      <c r="J959" s="10">
        <f>VLOOKUP(B959,home!$B$2:$E$405,4,FALSE)</f>
        <v>1.4326000000000001</v>
      </c>
      <c r="K959" s="12">
        <f t="shared" si="1342"/>
        <v>1.2659971268970001</v>
      </c>
      <c r="L959" s="12">
        <f t="shared" si="1343"/>
        <v>1.352970848684</v>
      </c>
      <c r="M959" s="13">
        <f t="shared" si="1344"/>
        <v>7.2878035943220107E-2</v>
      </c>
      <c r="N959" s="13">
        <f t="shared" si="1345"/>
        <v>9.226338411801295E-2</v>
      </c>
      <c r="O959" s="13">
        <f t="shared" si="1346"/>
        <v>9.8601858140521553E-2</v>
      </c>
      <c r="P959" s="13">
        <f t="shared" si="1347"/>
        <v>0.12482966911260587</v>
      </c>
      <c r="Q959" s="13">
        <f t="shared" si="1348"/>
        <v>5.8402589605599353E-2</v>
      </c>
      <c r="R959" s="13">
        <f t="shared" si="1349"/>
        <v>6.6702719845100428E-2</v>
      </c>
      <c r="S959" s="13">
        <f t="shared" si="1350"/>
        <v>5.3453849603271028E-2</v>
      </c>
      <c r="T959" s="13">
        <f t="shared" si="1351"/>
        <v>7.9017001224031116E-2</v>
      </c>
      <c r="U959" s="13">
        <f t="shared" si="1352"/>
        <v>8.4445451680112651E-2</v>
      </c>
      <c r="V959" s="13">
        <f t="shared" si="1353"/>
        <v>1.01732012828941E-2</v>
      </c>
      <c r="W959" s="13">
        <f t="shared" si="1354"/>
        <v>2.4645836881344464E-2</v>
      </c>
      <c r="X959" s="13">
        <f t="shared" si="1355"/>
        <v>3.3345098841880048E-2</v>
      </c>
      <c r="Y959" s="13">
        <f t="shared" si="1356"/>
        <v>2.2557473339775161E-2</v>
      </c>
      <c r="Z959" s="13">
        <f t="shared" si="1357"/>
        <v>3.0082278492785535E-2</v>
      </c>
      <c r="AA959" s="13">
        <f t="shared" si="1358"/>
        <v>3.8084078142381905E-2</v>
      </c>
      <c r="AB959" s="13">
        <f t="shared" si="1359"/>
        <v>2.4107166754388166E-2</v>
      </c>
      <c r="AC959" s="13">
        <f t="shared" si="1360"/>
        <v>1.0890775711122783E-3</v>
      </c>
      <c r="AD959" s="13">
        <f t="shared" si="1361"/>
        <v>7.8003896704385489E-3</v>
      </c>
      <c r="AE959" s="13">
        <f t="shared" si="1362"/>
        <v>1.055369983247915E-2</v>
      </c>
      <c r="AF959" s="13">
        <f t="shared" si="1363"/>
        <v>7.1394241095527533E-3</v>
      </c>
      <c r="AG959" s="13">
        <f t="shared" si="1364"/>
        <v>3.2198108988721998E-3</v>
      </c>
      <c r="AH959" s="13">
        <f t="shared" si="1365"/>
        <v>1.0175111465683123E-2</v>
      </c>
      <c r="AI959" s="13">
        <f t="shared" si="1366"/>
        <v>1.2881661881411556E-2</v>
      </c>
      <c r="AJ959" s="13">
        <f t="shared" si="1367"/>
        <v>8.1540734657628167E-3</v>
      </c>
      <c r="AK959" s="13">
        <f t="shared" si="1368"/>
        <v>3.4410111933875971E-3</v>
      </c>
      <c r="AL959" s="13">
        <f t="shared" si="1369"/>
        <v>7.461737467558836E-5</v>
      </c>
      <c r="AM959" s="13">
        <f t="shared" si="1370"/>
        <v>1.9750541822904501E-3</v>
      </c>
      <c r="AN959" s="13">
        <f t="shared" si="1371"/>
        <v>2.6721907332103935E-3</v>
      </c>
      <c r="AO959" s="13">
        <f t="shared" si="1372"/>
        <v>1.8076980820785936E-3</v>
      </c>
      <c r="AP959" s="13">
        <f t="shared" si="1373"/>
        <v>8.152542694247713E-4</v>
      </c>
      <c r="AQ959" s="13">
        <f t="shared" si="1374"/>
        <v>2.7575381519922182E-4</v>
      </c>
      <c r="AR959" s="13">
        <f t="shared" si="1375"/>
        <v>2.7533258390359172E-3</v>
      </c>
      <c r="AS959" s="13">
        <f t="shared" si="1376"/>
        <v>3.4857026016307429E-3</v>
      </c>
      <c r="AT959" s="13">
        <f t="shared" si="1377"/>
        <v>2.2064447394409595E-3</v>
      </c>
      <c r="AU959" s="13">
        <f t="shared" si="1378"/>
        <v>9.311175669297517E-4</v>
      </c>
      <c r="AV959" s="13">
        <f t="shared" si="1379"/>
        <v>2.9469804113409751E-4</v>
      </c>
      <c r="AW959" s="13">
        <f t="shared" si="1380"/>
        <v>3.550247444336694E-6</v>
      </c>
      <c r="AX959" s="13">
        <f t="shared" si="1381"/>
        <v>4.1673548670760196E-4</v>
      </c>
      <c r="AY959" s="13">
        <f t="shared" si="1382"/>
        <v>5.6383096512752399E-4</v>
      </c>
      <c r="AZ959" s="13">
        <f t="shared" si="1383"/>
        <v>3.8142342970145257E-4</v>
      </c>
      <c r="BA959" s="13">
        <f t="shared" si="1384"/>
        <v>1.7201826046371209E-4</v>
      </c>
      <c r="BB959" s="13">
        <f t="shared" si="1385"/>
        <v>5.8183922962183475E-5</v>
      </c>
      <c r="BC959" s="13">
        <f t="shared" si="1386"/>
        <v>1.5744230325981964E-5</v>
      </c>
      <c r="BD959" s="13">
        <f t="shared" si="1387"/>
        <v>6.2086159952400119E-4</v>
      </c>
      <c r="BE959" s="13">
        <f t="shared" si="1388"/>
        <v>7.8600900119806145E-4</v>
      </c>
      <c r="BF959" s="13">
        <f t="shared" si="1389"/>
        <v>4.9754256861596325E-4</v>
      </c>
      <c r="BG959" s="13">
        <f t="shared" si="1390"/>
        <v>2.09962487458921E-4</v>
      </c>
      <c r="BH959" s="13">
        <f t="shared" si="1391"/>
        <v>6.6452976469785313E-5</v>
      </c>
      <c r="BI959" s="13">
        <f t="shared" si="1392"/>
        <v>1.6825855456900449E-5</v>
      </c>
      <c r="BJ959" s="14">
        <f t="shared" si="1393"/>
        <v>0.34809859589947756</v>
      </c>
      <c r="BK959" s="14">
        <f t="shared" si="1394"/>
        <v>0.26306228185290648</v>
      </c>
      <c r="BL959" s="14">
        <f t="shared" si="1395"/>
        <v>0.35846207584564488</v>
      </c>
      <c r="BM959" s="14">
        <f t="shared" si="1396"/>
        <v>0.48546669460807101</v>
      </c>
      <c r="BN959" s="14">
        <f t="shared" si="1397"/>
        <v>0.51367825676506018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1.3371</v>
      </c>
      <c r="F960" s="10">
        <f>VLOOKUP(B960,home!$B$2:$E$405,3,FALSE)</f>
        <v>1.2318</v>
      </c>
      <c r="G960" s="10">
        <f>VLOOKUP(C960,away!$B$2:$E$405,4,FALSE)</f>
        <v>0.87250000000000005</v>
      </c>
      <c r="H960" s="10">
        <f>VLOOKUP(A960,away!$A$2:$E$405,3,FALSE)</f>
        <v>1.1086</v>
      </c>
      <c r="I960" s="10">
        <f>VLOOKUP(C960,away!$B$2:$E$405,3,FALSE)</f>
        <v>1.0023</v>
      </c>
      <c r="J960" s="10">
        <f>VLOOKUP(B960,home!$B$2:$E$405,4,FALSE)</f>
        <v>0.79590000000000005</v>
      </c>
      <c r="K960" s="12">
        <f t="shared" si="1342"/>
        <v>1.43704220805</v>
      </c>
      <c r="L960" s="12">
        <f t="shared" si="1343"/>
        <v>0.8843641099020001</v>
      </c>
      <c r="M960" s="13">
        <f t="shared" si="1344"/>
        <v>9.8135478830497891E-2</v>
      </c>
      <c r="N960" s="13">
        <f t="shared" si="1345"/>
        <v>0.14102482518662271</v>
      </c>
      <c r="O960" s="13">
        <f t="shared" si="1346"/>
        <v>8.6787495385739821E-2</v>
      </c>
      <c r="P960" s="13">
        <f t="shared" si="1347"/>
        <v>0.12471729400025273</v>
      </c>
      <c r="Q960" s="13">
        <f t="shared" si="1348"/>
        <v>0.1013293130880248</v>
      </c>
      <c r="R960" s="13">
        <f t="shared" si="1349"/>
        <v>3.8375873053716869E-2</v>
      </c>
      <c r="S960" s="13">
        <f t="shared" si="1350"/>
        <v>3.9624821746708568E-2</v>
      </c>
      <c r="T960" s="13">
        <f t="shared" si="1351"/>
        <v>8.9612007776072117E-2</v>
      </c>
      <c r="U960" s="13">
        <f t="shared" si="1352"/>
        <v>5.5147749348959781E-2</v>
      </c>
      <c r="V960" s="13">
        <f t="shared" si="1353"/>
        <v>5.5953266538435551E-3</v>
      </c>
      <c r="W960" s="13">
        <f t="shared" si="1354"/>
        <v>4.8538166606734975E-2</v>
      </c>
      <c r="X960" s="13">
        <f t="shared" si="1355"/>
        <v>4.2925412507440149E-2</v>
      </c>
      <c r="Y960" s="13">
        <f t="shared" si="1356"/>
        <v>1.8980847112159246E-2</v>
      </c>
      <c r="Z960" s="13">
        <f t="shared" si="1357"/>
        <v>1.1312748271620826E-2</v>
      </c>
      <c r="AA960" s="13">
        <f t="shared" si="1358"/>
        <v>1.6256896755363813E-2</v>
      </c>
      <c r="AB960" s="13">
        <f t="shared" si="1359"/>
        <v>1.168092340468445E-2</v>
      </c>
      <c r="AC960" s="13">
        <f t="shared" si="1360"/>
        <v>4.444327930830281E-4</v>
      </c>
      <c r="AD960" s="13">
        <f t="shared" si="1361"/>
        <v>1.7437848528810296E-2</v>
      </c>
      <c r="AE960" s="13">
        <f t="shared" si="1362"/>
        <v>1.5421407392787218E-2</v>
      </c>
      <c r="AF960" s="13">
        <f t="shared" si="1363"/>
        <v>6.8190696111791954E-3</v>
      </c>
      <c r="AG960" s="13">
        <f t="shared" si="1364"/>
        <v>2.0101801423500899E-3</v>
      </c>
      <c r="AH960" s="13">
        <f t="shared" si="1365"/>
        <v>2.5011471389443348E-3</v>
      </c>
      <c r="AI960" s="13">
        <f t="shared" si="1366"/>
        <v>3.5942540072065069E-3</v>
      </c>
      <c r="AJ960" s="13">
        <f t="shared" si="1367"/>
        <v>2.5825473574043003E-3</v>
      </c>
      <c r="AK960" s="13">
        <f t="shared" si="1368"/>
        <v>1.2370765189593227E-3</v>
      </c>
      <c r="AL960" s="13">
        <f t="shared" si="1369"/>
        <v>2.2592626429846841E-5</v>
      </c>
      <c r="AM960" s="13">
        <f t="shared" si="1370"/>
        <v>5.0117848706965991E-3</v>
      </c>
      <c r="AN960" s="13">
        <f t="shared" si="1371"/>
        <v>4.4322426661939076E-3</v>
      </c>
      <c r="AO960" s="13">
        <f t="shared" si="1372"/>
        <v>1.9598581701791217E-3</v>
      </c>
      <c r="AP960" s="13">
        <f t="shared" si="1373"/>
        <v>5.7774274206820735E-4</v>
      </c>
      <c r="AQ960" s="13">
        <f t="shared" si="1374"/>
        <v>1.2773373646037271E-4</v>
      </c>
      <c r="AR960" s="13">
        <f t="shared" si="1375"/>
        <v>4.4238495265328827E-4</v>
      </c>
      <c r="AS960" s="13">
        <f t="shared" si="1376"/>
        <v>6.3572584916897609E-4</v>
      </c>
      <c r="AT960" s="13">
        <f t="shared" si="1377"/>
        <v>4.5678243900212342E-4</v>
      </c>
      <c r="AU960" s="13">
        <f t="shared" si="1378"/>
        <v>2.188052149140253E-4</v>
      </c>
      <c r="AV960" s="13">
        <f t="shared" si="1379"/>
        <v>7.8608082293226409E-5</v>
      </c>
      <c r="AW960" s="13">
        <f t="shared" si="1380"/>
        <v>7.9756273511661063E-7</v>
      </c>
      <c r="AX960" s="13">
        <f t="shared" si="1381"/>
        <v>1.2003577328095693E-3</v>
      </c>
      <c r="AY960" s="13">
        <f t="shared" si="1382"/>
        <v>1.0615532979401175E-3</v>
      </c>
      <c r="AZ960" s="13">
        <f t="shared" si="1383"/>
        <v>4.6939981872317233E-4</v>
      </c>
      <c r="BA960" s="13">
        <f t="shared" si="1384"/>
        <v>1.3837345095775954E-4</v>
      </c>
      <c r="BB960" s="13">
        <f t="shared" si="1385"/>
        <v>3.0593128447581757E-5</v>
      </c>
      <c r="BC960" s="13">
        <f t="shared" si="1386"/>
        <v>5.4110929617326419E-6</v>
      </c>
      <c r="BD960" s="13">
        <f t="shared" si="1387"/>
        <v>6.5204895814543944E-5</v>
      </c>
      <c r="BE960" s="13">
        <f t="shared" si="1388"/>
        <v>9.3702187457002427E-5</v>
      </c>
      <c r="BF960" s="13">
        <f t="shared" si="1389"/>
        <v>6.7326999181162897E-5</v>
      </c>
      <c r="BG960" s="13">
        <f t="shared" si="1390"/>
        <v>3.2250579854892961E-5</v>
      </c>
      <c r="BH960" s="13">
        <f t="shared" si="1391"/>
        <v>1.1586361121392056E-5</v>
      </c>
      <c r="BI960" s="13">
        <f t="shared" si="1392"/>
        <v>3.3300179938299828E-6</v>
      </c>
      <c r="BJ960" s="14">
        <f t="shared" si="1393"/>
        <v>0.49911412865961896</v>
      </c>
      <c r="BK960" s="14">
        <f t="shared" si="1394"/>
        <v>0.26960149994875571</v>
      </c>
      <c r="BL960" s="14">
        <f t="shared" si="1395"/>
        <v>0.22026967055043367</v>
      </c>
      <c r="BM960" s="14">
        <f t="shared" si="1396"/>
        <v>0.40886701215036941</v>
      </c>
      <c r="BN960" s="14">
        <f t="shared" si="1397"/>
        <v>0.59037027954485488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1.8412999999999999</v>
      </c>
      <c r="F963" s="10">
        <f>VLOOKUP(B963,home!$B$2:$E$405,3,FALSE)</f>
        <v>0.96089999999999998</v>
      </c>
      <c r="G963" s="10">
        <f>VLOOKUP(C963,away!$B$2:$E$405,4,FALSE)</f>
        <v>1.1279999999999999</v>
      </c>
      <c r="H963" s="10">
        <f>VLOOKUP(A963,away!$A$2:$E$405,3,FALSE)</f>
        <v>1.226</v>
      </c>
      <c r="I963" s="10">
        <f>VLOOKUP(C963,away!$B$2:$E$405,3,FALSE)</f>
        <v>0.94110000000000005</v>
      </c>
      <c r="J963" s="10">
        <f>VLOOKUP(B963,home!$B$2:$E$405,4,FALSE)</f>
        <v>0.75290000000000001</v>
      </c>
      <c r="K963" s="12">
        <f t="shared" si="1342"/>
        <v>1.9957762317599999</v>
      </c>
      <c r="L963" s="12">
        <f t="shared" si="1343"/>
        <v>0.86868743693999995</v>
      </c>
      <c r="M963" s="13">
        <f t="shared" si="1344"/>
        <v>5.7013701165932393E-2</v>
      </c>
      <c r="N963" s="13">
        <f t="shared" si="1345"/>
        <v>0.11378658967163524</v>
      </c>
      <c r="O963" s="13">
        <f t="shared" si="1346"/>
        <v>4.95270859362969E-2</v>
      </c>
      <c r="P963" s="13">
        <f t="shared" si="1347"/>
        <v>9.8844980939996288E-2</v>
      </c>
      <c r="Q963" s="13">
        <f t="shared" si="1348"/>
        <v>0.1135462855798388</v>
      </c>
      <c r="R963" s="13">
        <f t="shared" si="1349"/>
        <v>2.1511778670554434E-2</v>
      </c>
      <c r="S963" s="13">
        <f t="shared" si="1350"/>
        <v>4.2842027693451759E-2</v>
      </c>
      <c r="T963" s="13">
        <f t="shared" si="1351"/>
        <v>9.8636231794407433E-2</v>
      </c>
      <c r="U963" s="13">
        <f t="shared" si="1352"/>
        <v>4.2932696573574257E-2</v>
      </c>
      <c r="V963" s="13">
        <f t="shared" si="1353"/>
        <v>8.2528299225349093E-3</v>
      </c>
      <c r="W963" s="13">
        <f t="shared" si="1354"/>
        <v>7.553765932162515E-2</v>
      </c>
      <c r="X963" s="13">
        <f t="shared" si="1355"/>
        <v>6.5618615668549443E-2</v>
      </c>
      <c r="Y963" s="13">
        <f t="shared" si="1356"/>
        <v>2.8501033530331569E-2</v>
      </c>
      <c r="Z963" s="13">
        <f t="shared" si="1357"/>
        <v>6.2290039591148304E-3</v>
      </c>
      <c r="AA963" s="13">
        <f t="shared" si="1358"/>
        <v>1.2431698049140315E-2</v>
      </c>
      <c r="AB963" s="13">
        <f t="shared" si="1359"/>
        <v>1.2405443743445703E-2</v>
      </c>
      <c r="AC963" s="13">
        <f t="shared" si="1360"/>
        <v>8.942486627247691E-4</v>
      </c>
      <c r="AD963" s="13">
        <f t="shared" si="1361"/>
        <v>3.7689066269220931E-2</v>
      </c>
      <c r="AE963" s="13">
        <f t="shared" si="1362"/>
        <v>3.2740018378071334E-2</v>
      </c>
      <c r="AF963" s="13">
        <f t="shared" si="1363"/>
        <v>1.4220421325107639E-2</v>
      </c>
      <c r="AG963" s="13">
        <f t="shared" si="1364"/>
        <v>4.1177004510382243E-3</v>
      </c>
      <c r="AH963" s="13">
        <f t="shared" si="1365"/>
        <v>1.3527643709831433E-3</v>
      </c>
      <c r="AI963" s="13">
        <f t="shared" si="1366"/>
        <v>2.6998149787799235E-3</v>
      </c>
      <c r="AJ963" s="13">
        <f t="shared" si="1367"/>
        <v>2.6941132823993007E-3</v>
      </c>
      <c r="AK963" s="13">
        <f t="shared" si="1368"/>
        <v>1.7922824182271468E-3</v>
      </c>
      <c r="AL963" s="13">
        <f t="shared" si="1369"/>
        <v>6.201456156329255E-5</v>
      </c>
      <c r="AM963" s="13">
        <f t="shared" si="1370"/>
        <v>1.5043788531467723E-2</v>
      </c>
      <c r="AN963" s="13">
        <f t="shared" si="1371"/>
        <v>1.3068350101268063E-2</v>
      </c>
      <c r="AO963" s="13">
        <f t="shared" si="1372"/>
        <v>5.67615577725257E-3</v>
      </c>
      <c r="AP963" s="13">
        <f t="shared" si="1373"/>
        <v>1.643601737937903E-3</v>
      </c>
      <c r="AQ963" s="13">
        <f t="shared" si="1374"/>
        <v>3.569440452698515E-4</v>
      </c>
      <c r="AR963" s="13">
        <f t="shared" si="1375"/>
        <v>2.3502588284261968E-4</v>
      </c>
      <c r="AS963" s="13">
        <f t="shared" si="1376"/>
        <v>4.6905907082571066E-4</v>
      </c>
      <c r="AT963" s="13">
        <f t="shared" si="1377"/>
        <v>4.6806847242269198E-4</v>
      </c>
      <c r="AU963" s="13">
        <f t="shared" si="1378"/>
        <v>3.1138664403247316E-4</v>
      </c>
      <c r="AV963" s="13">
        <f t="shared" si="1379"/>
        <v>1.5536451576188048E-4</v>
      </c>
      <c r="AW963" s="13">
        <f t="shared" si="1380"/>
        <v>2.9865278142556849E-6</v>
      </c>
      <c r="AX963" s="13">
        <f t="shared" si="1381"/>
        <v>5.0040059311211617E-3</v>
      </c>
      <c r="AY963" s="13">
        <f t="shared" si="1382"/>
        <v>4.3469170867381996E-3</v>
      </c>
      <c r="AZ963" s="13">
        <f t="shared" si="1383"/>
        <v>1.8880561313346488E-3</v>
      </c>
      <c r="BA963" s="13">
        <f t="shared" si="1384"/>
        <v>5.4671021384264937E-4</v>
      </c>
      <c r="BB963" s="13">
        <f t="shared" si="1385"/>
        <v>1.1873007360297256E-4</v>
      </c>
      <c r="BC963" s="13">
        <f t="shared" si="1386"/>
        <v>2.0627864665172765E-5</v>
      </c>
      <c r="BD963" s="13">
        <f t="shared" si="1387"/>
        <v>3.4027338630185983E-5</v>
      </c>
      <c r="BE963" s="13">
        <f t="shared" si="1388"/>
        <v>6.7910953668174045E-5</v>
      </c>
      <c r="BF963" s="13">
        <f t="shared" si="1389"/>
        <v>6.7767533603548192E-5</v>
      </c>
      <c r="BG963" s="13">
        <f t="shared" si="1390"/>
        <v>4.5082944283652857E-5</v>
      </c>
      <c r="BH963" s="13">
        <f t="shared" si="1391"/>
        <v>2.2493867164768689E-5</v>
      </c>
      <c r="BI963" s="13">
        <f t="shared" si="1392"/>
        <v>8.9785450895624028E-6</v>
      </c>
      <c r="BJ963" s="14">
        <f t="shared" si="1393"/>
        <v>0.6321075094843267</v>
      </c>
      <c r="BK963" s="14">
        <f t="shared" si="1394"/>
        <v>0.2122567200329416</v>
      </c>
      <c r="BL963" s="14">
        <f t="shared" si="1395"/>
        <v>0.14923284379172638</v>
      </c>
      <c r="BM963" s="14">
        <f t="shared" si="1396"/>
        <v>0.54125172474493166</v>
      </c>
      <c r="BN963" s="14">
        <f t="shared" si="1397"/>
        <v>0.45423042196425406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1.8412999999999999</v>
      </c>
      <c r="F964" s="10">
        <f>VLOOKUP(B964,home!$B$2:$E$405,3,FALSE)</f>
        <v>1.0862000000000001</v>
      </c>
      <c r="G964" s="10">
        <f>VLOOKUP(C964,away!$B$2:$E$405,4,FALSE)</f>
        <v>0.91910000000000003</v>
      </c>
      <c r="H964" s="10">
        <f>VLOOKUP(A964,away!$A$2:$E$405,3,FALSE)</f>
        <v>1.226</v>
      </c>
      <c r="I964" s="10">
        <f>VLOOKUP(C964,away!$B$2:$E$405,3,FALSE)</f>
        <v>1.4431</v>
      </c>
      <c r="J964" s="10">
        <f>VLOOKUP(B964,home!$B$2:$E$405,4,FALSE)</f>
        <v>1.6313</v>
      </c>
      <c r="K964" s="12">
        <f t="shared" si="1342"/>
        <v>1.8382184371460002</v>
      </c>
      <c r="L964" s="12">
        <f t="shared" si="1343"/>
        <v>2.8861621907799999</v>
      </c>
      <c r="M964" s="13">
        <f t="shared" si="1344"/>
        <v>8.8762098842513175E-3</v>
      </c>
      <c r="N964" s="13">
        <f t="shared" si="1345"/>
        <v>1.6316412661208334E-2</v>
      </c>
      <c r="O964" s="13">
        <f t="shared" si="1346"/>
        <v>2.5618181365353872E-2</v>
      </c>
      <c r="P964" s="13">
        <f t="shared" si="1347"/>
        <v>4.7091813311943578E-2</v>
      </c>
      <c r="Q964" s="13">
        <f t="shared" si="1348"/>
        <v>1.4996565290957801E-2</v>
      </c>
      <c r="R964" s="13">
        <f t="shared" si="1349"/>
        <v>3.6969113226614558E-2</v>
      </c>
      <c r="S964" s="13">
        <f t="shared" si="1350"/>
        <v>6.2460185989450571E-2</v>
      </c>
      <c r="T964" s="13">
        <f t="shared" si="1351"/>
        <v>4.3282519734326078E-2</v>
      </c>
      <c r="U964" s="13">
        <f t="shared" si="1352"/>
        <v>6.7957305538100934E-2</v>
      </c>
      <c r="V964" s="13">
        <f t="shared" si="1353"/>
        <v>3.6819561707340583E-2</v>
      </c>
      <c r="W964" s="13">
        <f t="shared" si="1354"/>
        <v>9.1889876039008E-3</v>
      </c>
      <c r="X964" s="13">
        <f t="shared" si="1355"/>
        <v>2.6520908593924596E-2</v>
      </c>
      <c r="Y964" s="13">
        <f t="shared" si="1356"/>
        <v>3.8271821824458777E-2</v>
      </c>
      <c r="Z964" s="13">
        <f t="shared" si="1357"/>
        <v>3.5566285607106576E-2</v>
      </c>
      <c r="AA964" s="13">
        <f t="shared" si="1358"/>
        <v>6.5378601943783726E-2</v>
      </c>
      <c r="AB964" s="13">
        <f t="shared" si="1359"/>
        <v>6.0090075743946307E-2</v>
      </c>
      <c r="AC964" s="13">
        <f t="shared" si="1360"/>
        <v>1.2208898482293491E-2</v>
      </c>
      <c r="AD964" s="13">
        <f t="shared" si="1361"/>
        <v>4.2228416080491273E-3</v>
      </c>
      <c r="AE964" s="13">
        <f t="shared" si="1362"/>
        <v>1.2187805786804007E-2</v>
      </c>
      <c r="AF964" s="13">
        <f t="shared" si="1363"/>
        <v>1.7587992125221708E-2</v>
      </c>
      <c r="AG964" s="13">
        <f t="shared" si="1364"/>
        <v>1.6920599294517089E-2</v>
      </c>
      <c r="AH964" s="13">
        <f t="shared" si="1365"/>
        <v>2.5662517196428473E-2</v>
      </c>
      <c r="AI964" s="13">
        <f t="shared" si="1366"/>
        <v>4.7173312254051095E-2</v>
      </c>
      <c r="AJ964" s="13">
        <f t="shared" si="1367"/>
        <v>4.3357426163321049E-2</v>
      </c>
      <c r="AK964" s="13">
        <f t="shared" si="1368"/>
        <v>2.656680672020437E-2</v>
      </c>
      <c r="AL964" s="13">
        <f t="shared" si="1369"/>
        <v>2.5909219163135233E-3</v>
      </c>
      <c r="AM964" s="13">
        <f t="shared" si="1370"/>
        <v>1.552501060212633E-3</v>
      </c>
      <c r="AN964" s="13">
        <f t="shared" si="1371"/>
        <v>4.4807698611315661E-3</v>
      </c>
      <c r="AO964" s="13">
        <f t="shared" si="1372"/>
        <v>6.4661142793922387E-3</v>
      </c>
      <c r="AP964" s="13">
        <f t="shared" si="1373"/>
        <v>6.2207515181481815E-3</v>
      </c>
      <c r="AQ964" s="13">
        <f t="shared" si="1374"/>
        <v>4.4885244574791412E-3</v>
      </c>
      <c r="AR964" s="13">
        <f t="shared" si="1375"/>
        <v>1.4813237370514694E-2</v>
      </c>
      <c r="AS964" s="13">
        <f t="shared" si="1376"/>
        <v>2.722996604830024E-2</v>
      </c>
      <c r="AT964" s="13">
        <f t="shared" si="1377"/>
        <v>2.5027312816422564E-2</v>
      </c>
      <c r="AU964" s="13">
        <f t="shared" si="1378"/>
        <v>1.5335222617122782E-2</v>
      </c>
      <c r="AV964" s="13">
        <f t="shared" si="1379"/>
        <v>7.0473722381333634E-3</v>
      </c>
      <c r="AW964" s="13">
        <f t="shared" si="1380"/>
        <v>3.8182967223600285E-4</v>
      </c>
      <c r="AX964" s="13">
        <f t="shared" si="1381"/>
        <v>4.756393454285957E-4</v>
      </c>
      <c r="AY964" s="13">
        <f t="shared" si="1382"/>
        <v>1.3727722952233609E-3</v>
      </c>
      <c r="AZ964" s="13">
        <f t="shared" si="1383"/>
        <v>1.9810217475119724E-3</v>
      </c>
      <c r="BA964" s="13">
        <f t="shared" si="1384"/>
        <v>1.9058500222606592E-3</v>
      </c>
      <c r="BB964" s="13">
        <f t="shared" si="1385"/>
        <v>1.3751480688864838E-3</v>
      </c>
      <c r="BC964" s="13">
        <f t="shared" si="1386"/>
        <v>7.9378007262886051E-4</v>
      </c>
      <c r="BD964" s="13">
        <f t="shared" si="1387"/>
        <v>7.1255676036381336E-3</v>
      </c>
      <c r="BE964" s="13">
        <f t="shared" si="1388"/>
        <v>1.3098349744137859E-2</v>
      </c>
      <c r="BF964" s="13">
        <f t="shared" si="1389"/>
        <v>1.2038813997930407E-2</v>
      </c>
      <c r="BG964" s="13">
        <f t="shared" si="1390"/>
        <v>7.3766566174556739E-3</v>
      </c>
      <c r="BH964" s="13">
        <f t="shared" si="1391"/>
        <v>3.3899765496755194E-3</v>
      </c>
      <c r="BI964" s="13">
        <f t="shared" si="1392"/>
        <v>1.2463034790212242E-3</v>
      </c>
      <c r="BJ964" s="14">
        <f t="shared" si="1393"/>
        <v>0.23060932725167199</v>
      </c>
      <c r="BK964" s="14">
        <f t="shared" si="1394"/>
        <v>0.17142036358681642</v>
      </c>
      <c r="BL964" s="14">
        <f t="shared" si="1395"/>
        <v>0.5325021192341568</v>
      </c>
      <c r="BM964" s="14">
        <f t="shared" si="1396"/>
        <v>0.81923885731643498</v>
      </c>
      <c r="BN964" s="14">
        <f t="shared" si="1397"/>
        <v>0.14986829574032945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1.5366</v>
      </c>
      <c r="F965" s="10">
        <f>VLOOKUP(B965,home!$B$2:$E$405,3,FALSE)</f>
        <v>1.2085999999999999</v>
      </c>
      <c r="G965" s="10">
        <f>VLOOKUP(C965,away!$B$2:$E$405,4,FALSE)</f>
        <v>1.3016000000000001</v>
      </c>
      <c r="H965" s="10">
        <f>VLOOKUP(A965,away!$A$2:$E$405,3,FALSE)</f>
        <v>1.1789000000000001</v>
      </c>
      <c r="I965" s="10">
        <f>VLOOKUP(C965,away!$B$2:$E$405,3,FALSE)</f>
        <v>0.84819999999999995</v>
      </c>
      <c r="J965" s="10">
        <f>VLOOKUP(B965,home!$B$2:$E$405,4,FALSE)</f>
        <v>0.2424</v>
      </c>
      <c r="K965" s="12">
        <f t="shared" si="1342"/>
        <v>2.4172466036159999</v>
      </c>
      <c r="L965" s="12">
        <f t="shared" si="1343"/>
        <v>0.24238617835200002</v>
      </c>
      <c r="M965" s="13">
        <f t="shared" si="1344"/>
        <v>6.9973912709790462E-2</v>
      </c>
      <c r="N965" s="13">
        <f t="shared" si="1345"/>
        <v>0.16914420283946344</v>
      </c>
      <c r="O965" s="13">
        <f t="shared" si="1346"/>
        <v>1.6960709286062553E-2</v>
      </c>
      <c r="P965" s="13">
        <f t="shared" si="1347"/>
        <v>4.0998216916653056E-2</v>
      </c>
      <c r="Q965" s="13">
        <f t="shared" si="1348"/>
        <v>0.2044316249175144</v>
      </c>
      <c r="R965" s="13">
        <f t="shared" si="1349"/>
        <v>2.0555207529939904E-3</v>
      </c>
      <c r="S965" s="13">
        <f t="shared" si="1350"/>
        <v>6.0052872751167399E-3</v>
      </c>
      <c r="T965" s="13">
        <f t="shared" si="1351"/>
        <v>4.955140029804582E-2</v>
      </c>
      <c r="U965" s="13">
        <f t="shared" si="1352"/>
        <v>4.968700558836925E-3</v>
      </c>
      <c r="V965" s="13">
        <f t="shared" si="1353"/>
        <v>3.9094898341006129E-4</v>
      </c>
      <c r="W965" s="13">
        <f t="shared" si="1354"/>
        <v>0.16472055033452057</v>
      </c>
      <c r="X965" s="13">
        <f t="shared" si="1355"/>
        <v>3.9925984691622701E-2</v>
      </c>
      <c r="Y965" s="13">
        <f t="shared" si="1356"/>
        <v>4.8387534231714409E-3</v>
      </c>
      <c r="Z965" s="13">
        <f t="shared" si="1357"/>
        <v>1.6607660661381295E-4</v>
      </c>
      <c r="AA965" s="13">
        <f t="shared" si="1358"/>
        <v>4.0144811327730984E-4</v>
      </c>
      <c r="AB965" s="13">
        <f t="shared" si="1359"/>
        <v>4.8519954417381426E-4</v>
      </c>
      <c r="AC965" s="13">
        <f t="shared" si="1360"/>
        <v>1.4316238191926278E-5</v>
      </c>
      <c r="AD965" s="13">
        <f t="shared" si="1361"/>
        <v>9.9542547710469581E-2</v>
      </c>
      <c r="AE965" s="13">
        <f t="shared" si="1362"/>
        <v>2.412773772296235E-2</v>
      </c>
      <c r="AF965" s="13">
        <f t="shared" si="1363"/>
        <v>2.9241150694741154E-3</v>
      </c>
      <c r="AG965" s="13">
        <f t="shared" si="1364"/>
        <v>2.3625502558377468E-4</v>
      </c>
      <c r="AH965" s="13">
        <f t="shared" si="1365"/>
        <v>1.0063668497697648E-5</v>
      </c>
      <c r="AI965" s="13">
        <f t="shared" si="1366"/>
        <v>2.4326368495976972E-5</v>
      </c>
      <c r="AJ965" s="13">
        <f t="shared" si="1367"/>
        <v>2.9401415812605802E-5</v>
      </c>
      <c r="AK965" s="13">
        <f t="shared" si="1368"/>
        <v>2.3690157504841043E-5</v>
      </c>
      <c r="AL965" s="13">
        <f t="shared" si="1369"/>
        <v>3.355194620928745E-7</v>
      </c>
      <c r="AM965" s="13">
        <f t="shared" si="1370"/>
        <v>4.8123777073683219E-2</v>
      </c>
      <c r="AN965" s="13">
        <f t="shared" si="1371"/>
        <v>1.166453841275367E-2</v>
      </c>
      <c r="AO965" s="13">
        <f t="shared" si="1372"/>
        <v>1.4136614440537331E-3</v>
      </c>
      <c r="AP965" s="13">
        <f t="shared" si="1373"/>
        <v>1.1421733163591805E-4</v>
      </c>
      <c r="AQ965" s="13">
        <f t="shared" si="1374"/>
        <v>6.9211756291982882E-6</v>
      </c>
      <c r="AR965" s="13">
        <f t="shared" si="1375"/>
        <v>4.8785882947166931E-7</v>
      </c>
      <c r="AS965" s="13">
        <f t="shared" si="1376"/>
        <v>1.1792750985844698E-6</v>
      </c>
      <c r="AT965" s="13">
        <f t="shared" si="1377"/>
        <v>1.4252993633911169E-6</v>
      </c>
      <c r="AU965" s="13">
        <f t="shared" si="1378"/>
        <v>1.1484333484310747E-6</v>
      </c>
      <c r="AV965" s="13">
        <f t="shared" si="1379"/>
        <v>6.9401165274359155E-7</v>
      </c>
      <c r="AW965" s="13">
        <f t="shared" si="1380"/>
        <v>5.4606460361611084E-9</v>
      </c>
      <c r="AX965" s="13">
        <f t="shared" si="1381"/>
        <v>1.9387839447422384E-2</v>
      </c>
      <c r="AY965" s="13">
        <f t="shared" si="1382"/>
        <v>4.6993443101628635E-3</v>
      </c>
      <c r="AZ965" s="13">
        <f t="shared" si="1383"/>
        <v>5.6952805405029617E-4</v>
      </c>
      <c r="BA965" s="13">
        <f t="shared" si="1384"/>
        <v>4.6015242828500877E-5</v>
      </c>
      <c r="BB965" s="13">
        <f t="shared" si="1385"/>
        <v>2.7883647137848993E-6</v>
      </c>
      <c r="BC965" s="13">
        <f t="shared" si="1386"/>
        <v>1.3517221336517805E-7</v>
      </c>
      <c r="BD965" s="13">
        <f t="shared" si="1387"/>
        <v>1.9708372875153005E-8</v>
      </c>
      <c r="BE965" s="13">
        <f t="shared" si="1388"/>
        <v>4.7639997395261298E-8</v>
      </c>
      <c r="BF965" s="13">
        <f t="shared" si="1389"/>
        <v>5.7578810949985231E-8</v>
      </c>
      <c r="BG965" s="13">
        <f t="shared" si="1390"/>
        <v>4.6394061736366519E-8</v>
      </c>
      <c r="BH965" s="13">
        <f t="shared" si="1391"/>
        <v>2.8036472040045751E-8</v>
      </c>
      <c r="BI965" s="13">
        <f t="shared" si="1392"/>
        <v>1.3554213363235101E-8</v>
      </c>
      <c r="BJ965" s="14">
        <f t="shared" si="1393"/>
        <v>0.84547193806197518</v>
      </c>
      <c r="BK965" s="14">
        <f t="shared" si="1394"/>
        <v>0.12208236195278718</v>
      </c>
      <c r="BL965" s="14">
        <f t="shared" si="1395"/>
        <v>2.4964207655876695E-2</v>
      </c>
      <c r="BM965" s="14">
        <f t="shared" si="1396"/>
        <v>0.48442105800525809</v>
      </c>
      <c r="BN965" s="14">
        <f t="shared" si="1397"/>
        <v>0.50356418742247788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1.5366</v>
      </c>
      <c r="F966" s="10">
        <f>VLOOKUP(B966,home!$B$2:$E$405,3,FALSE)</f>
        <v>1.7354000000000001</v>
      </c>
      <c r="G966" s="10">
        <f>VLOOKUP(C966,away!$B$2:$E$405,4,FALSE)</f>
        <v>0.97619999999999996</v>
      </c>
      <c r="H966" s="10">
        <f>VLOOKUP(A966,away!$A$2:$E$405,3,FALSE)</f>
        <v>1.1789000000000001</v>
      </c>
      <c r="I966" s="10">
        <f>VLOOKUP(C966,away!$B$2:$E$405,3,FALSE)</f>
        <v>0.95430000000000004</v>
      </c>
      <c r="J966" s="10">
        <f>VLOOKUP(B966,home!$B$2:$E$405,4,FALSE)</f>
        <v>0.5655</v>
      </c>
      <c r="K966" s="12">
        <f t="shared" si="1342"/>
        <v>2.6031501877679997</v>
      </c>
      <c r="L966" s="12">
        <f t="shared" si="1343"/>
        <v>0.63620122468500007</v>
      </c>
      <c r="M966" s="13">
        <f t="shared" si="1344"/>
        <v>3.9189304552877245E-2</v>
      </c>
      <c r="N966" s="13">
        <f t="shared" si="1345"/>
        <v>0.10201564550531972</v>
      </c>
      <c r="O966" s="13">
        <f t="shared" si="1346"/>
        <v>2.4932283551093955E-2</v>
      </c>
      <c r="P966" s="13">
        <f t="shared" si="1347"/>
        <v>6.4902478607515232E-2</v>
      </c>
      <c r="Q966" s="13">
        <f t="shared" si="1348"/>
        <v>0.13278102337622338</v>
      </c>
      <c r="R966" s="13">
        <f t="shared" si="1349"/>
        <v>7.9309746646998268E-3</v>
      </c>
      <c r="S966" s="13">
        <f t="shared" si="1350"/>
        <v>2.6871692273304878E-2</v>
      </c>
      <c r="T966" s="13">
        <f t="shared" si="1351"/>
        <v>8.4475449686880935E-2</v>
      </c>
      <c r="U966" s="13">
        <f t="shared" si="1352"/>
        <v>2.0645518187596603E-2</v>
      </c>
      <c r="V966" s="13">
        <f t="shared" si="1353"/>
        <v>4.9447715754029819E-3</v>
      </c>
      <c r="W966" s="13">
        <f t="shared" si="1354"/>
        <v>0.11521631531128101</v>
      </c>
      <c r="X966" s="13">
        <f t="shared" si="1355"/>
        <v>7.3300760904730117E-2</v>
      </c>
      <c r="Y966" s="13">
        <f t="shared" si="1356"/>
        <v>2.3317016928965834E-2</v>
      </c>
      <c r="Z966" s="13">
        <f t="shared" si="1357"/>
        <v>1.6818985982092463E-3</v>
      </c>
      <c r="AA966" s="13">
        <f t="shared" si="1358"/>
        <v>4.3782346517351346E-3</v>
      </c>
      <c r="AB966" s="13">
        <f t="shared" si="1359"/>
        <v>5.6986011778783398E-3</v>
      </c>
      <c r="AC966" s="13">
        <f t="shared" si="1360"/>
        <v>5.1182321148143307E-4</v>
      </c>
      <c r="AD966" s="13">
        <f t="shared" si="1361"/>
        <v>7.4981343209124529E-2</v>
      </c>
      <c r="AE966" s="13">
        <f t="shared" si="1362"/>
        <v>4.7703222378171345E-2</v>
      </c>
      <c r="AF966" s="13">
        <f t="shared" si="1363"/>
        <v>1.5174424249206753E-2</v>
      </c>
      <c r="AG966" s="13">
        <f t="shared" si="1364"/>
        <v>3.2179957637450338E-3</v>
      </c>
      <c r="AH966" s="13">
        <f t="shared" si="1365"/>
        <v>2.6750648699417679E-4</v>
      </c>
      <c r="AI966" s="13">
        <f t="shared" si="1366"/>
        <v>6.9635956184804922E-4</v>
      </c>
      <c r="AJ966" s="13">
        <f t="shared" si="1367"/>
        <v>9.0636426208939576E-4</v>
      </c>
      <c r="AK966" s="13">
        <f t="shared" si="1368"/>
        <v>7.8646743301473844E-4</v>
      </c>
      <c r="AL966" s="13">
        <f t="shared" si="1369"/>
        <v>3.390577649999618E-5</v>
      </c>
      <c r="AM966" s="13">
        <f t="shared" si="1370"/>
        <v>3.9037539530785884E-2</v>
      </c>
      <c r="AN966" s="13">
        <f t="shared" si="1371"/>
        <v>2.4835730458175085E-2</v>
      </c>
      <c r="AO966" s="13">
        <f t="shared" si="1372"/>
        <v>7.9002610667187716E-3</v>
      </c>
      <c r="AP966" s="13">
        <f t="shared" si="1373"/>
        <v>1.6753852553259029E-3</v>
      </c>
      <c r="AQ966" s="13">
        <f t="shared" si="1374"/>
        <v>2.664705378143827E-4</v>
      </c>
      <c r="AR966" s="13">
        <f t="shared" si="1375"/>
        <v>3.4037590927375466E-5</v>
      </c>
      <c r="AS966" s="13">
        <f t="shared" si="1376"/>
        <v>8.8604961213767795E-5</v>
      </c>
      <c r="AT966" s="13">
        <f t="shared" si="1377"/>
        <v>1.1532601071039801E-4</v>
      </c>
      <c r="AU966" s="13">
        <f t="shared" si="1378"/>
        <v>1.0007030881176897E-4</v>
      </c>
      <c r="AV966" s="13">
        <f t="shared" si="1379"/>
        <v>6.5124510793339505E-5</v>
      </c>
      <c r="AW966" s="13">
        <f t="shared" si="1380"/>
        <v>1.5597856489085185E-6</v>
      </c>
      <c r="AX966" s="13">
        <f t="shared" si="1381"/>
        <v>1.6936763059927668E-2</v>
      </c>
      <c r="AY966" s="13">
        <f t="shared" si="1382"/>
        <v>1.0775189400925651E-2</v>
      </c>
      <c r="AZ966" s="13">
        <f t="shared" si="1383"/>
        <v>3.4275943465408654E-3</v>
      </c>
      <c r="BA966" s="13">
        <f t="shared" si="1384"/>
        <v>7.2687990699756054E-4</v>
      </c>
      <c r="BB966" s="13">
        <f t="shared" si="1385"/>
        <v>1.1561047175769172E-4</v>
      </c>
      <c r="BC966" s="13">
        <f t="shared" si="1386"/>
        <v>1.4710304743730818E-5</v>
      </c>
      <c r="BD966" s="13">
        <f t="shared" si="1387"/>
        <v>3.6091261722205525E-6</v>
      </c>
      <c r="BE966" s="13">
        <f t="shared" si="1388"/>
        <v>9.3950974728943332E-6</v>
      </c>
      <c r="BF966" s="13">
        <f t="shared" si="1389"/>
        <v>1.2228424875331773E-5</v>
      </c>
      <c r="BG966" s="13">
        <f t="shared" si="1390"/>
        <v>1.0610808836775594E-5</v>
      </c>
      <c r="BH966" s="13">
        <f t="shared" si="1391"/>
        <v>6.9053822539556826E-6</v>
      </c>
      <c r="BI966" s="13">
        <f t="shared" si="1392"/>
        <v>3.5951494221989105E-6</v>
      </c>
      <c r="BJ966" s="14">
        <f t="shared" si="1393"/>
        <v>0.77789533165336211</v>
      </c>
      <c r="BK966" s="14">
        <f t="shared" si="1394"/>
        <v>0.14722916539800743</v>
      </c>
      <c r="BL966" s="14">
        <f t="shared" si="1395"/>
        <v>6.6691817348440263E-2</v>
      </c>
      <c r="BM966" s="14">
        <f t="shared" si="1396"/>
        <v>0.61097287312501258</v>
      </c>
      <c r="BN966" s="14">
        <f t="shared" si="1397"/>
        <v>0.37175171025772935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1.5366</v>
      </c>
      <c r="F967" s="10">
        <f>VLOOKUP(B967,home!$B$2:$E$405,3,FALSE)</f>
        <v>1.0226999999999999</v>
      </c>
      <c r="G967" s="10">
        <f>VLOOKUP(C967,away!$B$2:$E$405,4,FALSE)</f>
        <v>1.1155999999999999</v>
      </c>
      <c r="H967" s="10">
        <f>VLOOKUP(A967,away!$A$2:$E$405,3,FALSE)</f>
        <v>1.1789000000000001</v>
      </c>
      <c r="I967" s="10">
        <f>VLOOKUP(C967,away!$B$2:$E$405,3,FALSE)</f>
        <v>1.8177000000000001</v>
      </c>
      <c r="J967" s="10">
        <f>VLOOKUP(B967,home!$B$2:$E$405,4,FALSE)</f>
        <v>0.60589999999999999</v>
      </c>
      <c r="K967" s="12">
        <f t="shared" si="1342"/>
        <v>1.7531440027919998</v>
      </c>
      <c r="L967" s="12">
        <f t="shared" si="1343"/>
        <v>1.2983749485270002</v>
      </c>
      <c r="M967" s="13">
        <f t="shared" si="1344"/>
        <v>4.7287043096384776E-2</v>
      </c>
      <c r="N967" s="13">
        <f t="shared" si="1345"/>
        <v>8.2900996014193803E-2</v>
      </c>
      <c r="O967" s="13">
        <f t="shared" si="1346"/>
        <v>6.1396312146262629E-2</v>
      </c>
      <c r="P967" s="13">
        <f t="shared" si="1347"/>
        <v>0.10763657643276595</v>
      </c>
      <c r="Q967" s="13">
        <f t="shared" si="1348"/>
        <v>7.2668691993883677E-2</v>
      </c>
      <c r="R967" s="13">
        <f t="shared" si="1349"/>
        <v>3.9857716811325689E-2</v>
      </c>
      <c r="S967" s="13">
        <f t="shared" si="1350"/>
        <v>6.1251623211837164E-2</v>
      </c>
      <c r="T967" s="13">
        <f t="shared" si="1351"/>
        <v>9.4351209227083163E-2</v>
      </c>
      <c r="U967" s="13">
        <f t="shared" si="1352"/>
        <v>6.9876317192757512E-2</v>
      </c>
      <c r="V967" s="13">
        <f t="shared" si="1353"/>
        <v>1.5491476433109944E-2</v>
      </c>
      <c r="W967" s="13">
        <f t="shared" si="1354"/>
        <v>4.2466227186605386E-2</v>
      </c>
      <c r="X967" s="13">
        <f t="shared" si="1355"/>
        <v>5.5137085537544671E-2</v>
      </c>
      <c r="Y967" s="13">
        <f t="shared" si="1356"/>
        <v>3.5794305298369189E-2</v>
      </c>
      <c r="Z967" s="13">
        <f t="shared" si="1357"/>
        <v>1.7250087004436251E-2</v>
      </c>
      <c r="AA967" s="13">
        <f t="shared" si="1358"/>
        <v>3.0241886579467629E-2</v>
      </c>
      <c r="AB967" s="13">
        <f t="shared" si="1359"/>
        <v>2.6509191044954767E-2</v>
      </c>
      <c r="AC967" s="13">
        <f t="shared" si="1360"/>
        <v>2.2038932046222507E-3</v>
      </c>
      <c r="AD967" s="13">
        <f t="shared" si="1361"/>
        <v>1.8612352878349961E-2</v>
      </c>
      <c r="AE967" s="13">
        <f t="shared" si="1362"/>
        <v>2.4165812710393999E-2</v>
      </c>
      <c r="AF967" s="13">
        <f t="shared" si="1363"/>
        <v>1.5688142916985469E-2</v>
      </c>
      <c r="AG967" s="13">
        <f t="shared" si="1364"/>
        <v>6.7896972507750786E-3</v>
      </c>
      <c r="AH967" s="13">
        <f t="shared" si="1365"/>
        <v>5.5992702066177957E-3</v>
      </c>
      <c r="AI967" s="13">
        <f t="shared" si="1366"/>
        <v>9.8163269827439108E-3</v>
      </c>
      <c r="AJ967" s="13">
        <f t="shared" si="1367"/>
        <v>8.6047173896213868E-3</v>
      </c>
      <c r="AK967" s="13">
        <f t="shared" si="1368"/>
        <v>5.0284362291115881E-3</v>
      </c>
      <c r="AL967" s="13">
        <f t="shared" si="1369"/>
        <v>2.0066344083765516E-4</v>
      </c>
      <c r="AM967" s="13">
        <f t="shared" si="1370"/>
        <v>6.5260269653055324E-3</v>
      </c>
      <c r="AN967" s="13">
        <f t="shared" si="1371"/>
        <v>8.4732299251643866E-3</v>
      </c>
      <c r="AO967" s="13">
        <f t="shared" si="1372"/>
        <v>5.5007147339713753E-3</v>
      </c>
      <c r="AP967" s="13">
        <f t="shared" si="1373"/>
        <v>2.3806634031939321E-3</v>
      </c>
      <c r="AQ967" s="13">
        <f t="shared" si="1374"/>
        <v>7.7274843089550848E-4</v>
      </c>
      <c r="AR967" s="13">
        <f t="shared" si="1375"/>
        <v>1.453990433261229E-3</v>
      </c>
      <c r="AS967" s="13">
        <f t="shared" si="1376"/>
        <v>2.549054608188865E-3</v>
      </c>
      <c r="AT967" s="13">
        <f t="shared" si="1377"/>
        <v>2.23442989956781E-3</v>
      </c>
      <c r="AU967" s="13">
        <f t="shared" si="1378"/>
        <v>1.305759126028812E-3</v>
      </c>
      <c r="AV967" s="13">
        <f t="shared" si="1379"/>
        <v>5.7229594522208399E-4</v>
      </c>
      <c r="AW967" s="13">
        <f t="shared" si="1380"/>
        <v>1.2687716674757997E-5</v>
      </c>
      <c r="AX967" s="13">
        <f t="shared" si="1381"/>
        <v>1.9068441727140423E-3</v>
      </c>
      <c r="AY967" s="13">
        <f t="shared" si="1382"/>
        <v>2.475798704596605E-3</v>
      </c>
      <c r="AZ967" s="13">
        <f t="shared" si="1383"/>
        <v>1.6072575078219156E-3</v>
      </c>
      <c r="BA967" s="13">
        <f t="shared" si="1384"/>
        <v>6.9560762799597152E-4</v>
      </c>
      <c r="BB967" s="13">
        <f t="shared" si="1385"/>
        <v>2.2578987954856446E-4</v>
      </c>
      <c r="BC967" s="13">
        <f t="shared" si="1386"/>
        <v>5.8631984647356985E-5</v>
      </c>
      <c r="BD967" s="13">
        <f t="shared" si="1387"/>
        <v>3.1463745899071646E-4</v>
      </c>
      <c r="BE967" s="13">
        <f t="shared" si="1388"/>
        <v>5.5160477428328834E-4</v>
      </c>
      <c r="BF967" s="13">
        <f t="shared" si="1389"/>
        <v>4.8352130097309085E-4</v>
      </c>
      <c r="BG967" s="13">
        <f t="shared" si="1390"/>
        <v>2.8256082300771987E-4</v>
      </c>
      <c r="BH967" s="13">
        <f t="shared" si="1391"/>
        <v>1.2384245306998901E-4</v>
      </c>
      <c r="BI967" s="13">
        <f t="shared" si="1392"/>
        <v>4.3422730778140202E-5</v>
      </c>
      <c r="BJ967" s="14">
        <f t="shared" si="1393"/>
        <v>0.47919783435003949</v>
      </c>
      <c r="BK967" s="14">
        <f t="shared" si="1394"/>
        <v>0.23654707452415435</v>
      </c>
      <c r="BL967" s="14">
        <f t="shared" si="1395"/>
        <v>0.26684529413623465</v>
      </c>
      <c r="BM967" s="14">
        <f t="shared" si="1396"/>
        <v>0.58562984253212635</v>
      </c>
      <c r="BN967" s="14">
        <f t="shared" si="1397"/>
        <v>0.41174733649481654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1.5366</v>
      </c>
      <c r="F968" s="10">
        <f>VLOOKUP(B968,home!$B$2:$E$405,3,FALSE)</f>
        <v>1.2085999999999999</v>
      </c>
      <c r="G968" s="10">
        <f>VLOOKUP(C968,away!$B$2:$E$405,4,FALSE)</f>
        <v>0.65080000000000005</v>
      </c>
      <c r="H968" s="10">
        <f>VLOOKUP(A968,away!$A$2:$E$405,3,FALSE)</f>
        <v>1.1789000000000001</v>
      </c>
      <c r="I968" s="10">
        <f>VLOOKUP(C968,away!$B$2:$E$405,3,FALSE)</f>
        <v>0.98960000000000004</v>
      </c>
      <c r="J968" s="10">
        <f>VLOOKUP(B968,home!$B$2:$E$405,4,FALSE)</f>
        <v>0.60589999999999999</v>
      </c>
      <c r="K968" s="12">
        <f t="shared" si="1342"/>
        <v>1.2086233018079999</v>
      </c>
      <c r="L968" s="12">
        <f t="shared" si="1343"/>
        <v>0.70686683669600014</v>
      </c>
      <c r="M968" s="13">
        <f t="shared" si="1344"/>
        <v>0.14726963237625837</v>
      </c>
      <c r="N968" s="13">
        <f t="shared" si="1345"/>
        <v>0.17799350933864375</v>
      </c>
      <c r="O968" s="13">
        <f t="shared" si="1346"/>
        <v>0.10410001917918861</v>
      </c>
      <c r="P968" s="13">
        <f t="shared" si="1347"/>
        <v>0.12581770889862706</v>
      </c>
      <c r="Q968" s="13">
        <f t="shared" si="1348"/>
        <v>0.10756355147863236</v>
      </c>
      <c r="R968" s="13">
        <f t="shared" si="1349"/>
        <v>3.6792425628592994E-2</v>
      </c>
      <c r="S968" s="13">
        <f t="shared" si="1350"/>
        <v>2.6872641048046205E-2</v>
      </c>
      <c r="T968" s="13">
        <f t="shared" si="1351"/>
        <v>7.6033107377488238E-2</v>
      </c>
      <c r="U968" s="13">
        <f t="shared" si="1352"/>
        <v>4.4468182944755338E-2</v>
      </c>
      <c r="V968" s="13">
        <f t="shared" si="1353"/>
        <v>2.5509174899623998E-3</v>
      </c>
      <c r="W968" s="13">
        <f t="shared" si="1354"/>
        <v>4.3334604914099802E-2</v>
      </c>
      <c r="X968" s="13">
        <f t="shared" si="1355"/>
        <v>3.063179509510067E-2</v>
      </c>
      <c r="Y968" s="13">
        <f t="shared" si="1356"/>
        <v>1.082630005059693E-2</v>
      </c>
      <c r="Z968" s="13">
        <f t="shared" si="1357"/>
        <v>8.6691151728187921E-3</v>
      </c>
      <c r="AA968" s="13">
        <f t="shared" si="1358"/>
        <v>1.047769460392608E-2</v>
      </c>
      <c r="AB968" s="13">
        <f t="shared" si="1359"/>
        <v>6.3317929237665035E-3</v>
      </c>
      <c r="AC968" s="13">
        <f t="shared" si="1360"/>
        <v>1.3620874726421475E-4</v>
      </c>
      <c r="AD968" s="13">
        <f t="shared" si="1361"/>
        <v>1.309380331845612E-2</v>
      </c>
      <c r="AE968" s="13">
        <f t="shared" si="1362"/>
        <v>9.2555753320366675E-3</v>
      </c>
      <c r="AF968" s="13">
        <f t="shared" si="1363"/>
        <v>3.2712296283791448E-3</v>
      </c>
      <c r="AG968" s="13">
        <f t="shared" si="1364"/>
        <v>7.7077457983953284E-4</v>
      </c>
      <c r="AH968" s="13">
        <f t="shared" si="1365"/>
        <v>1.531977504790929E-3</v>
      </c>
      <c r="AI968" s="13">
        <f t="shared" si="1366"/>
        <v>1.8515837101359938E-3</v>
      </c>
      <c r="AJ968" s="13">
        <f t="shared" si="1367"/>
        <v>1.118933608659236E-3</v>
      </c>
      <c r="AK968" s="13">
        <f t="shared" si="1368"/>
        <v>4.507897442005554E-4</v>
      </c>
      <c r="AL968" s="13">
        <f t="shared" si="1369"/>
        <v>4.6547199816323796E-6</v>
      </c>
      <c r="AM968" s="13">
        <f t="shared" si="1370"/>
        <v>3.1650951599953925E-3</v>
      </c>
      <c r="AN968" s="13">
        <f t="shared" si="1371"/>
        <v>2.2373008035877638E-3</v>
      </c>
      <c r="AO968" s="13">
        <f t="shared" si="1372"/>
        <v>7.907368708847506E-4</v>
      </c>
      <c r="AP968" s="13">
        <f t="shared" si="1373"/>
        <v>1.8631522352706577E-4</v>
      </c>
      <c r="AQ968" s="13">
        <f t="shared" si="1374"/>
        <v>3.2925013170721276E-5</v>
      </c>
      <c r="AR968" s="13">
        <f t="shared" si="1375"/>
        <v>2.1658081854019913E-4</v>
      </c>
      <c r="AS968" s="13">
        <f t="shared" si="1376"/>
        <v>2.6176462401233475E-4</v>
      </c>
      <c r="AT968" s="13">
        <f t="shared" si="1377"/>
        <v>1.5818741208515892E-4</v>
      </c>
      <c r="AU968" s="13">
        <f t="shared" si="1378"/>
        <v>6.3729664099609139E-5</v>
      </c>
      <c r="AV968" s="13">
        <f t="shared" si="1379"/>
        <v>1.9256289261796092E-5</v>
      </c>
      <c r="AW968" s="13">
        <f t="shared" si="1380"/>
        <v>1.1046371094298143E-7</v>
      </c>
      <c r="AX968" s="13">
        <f t="shared" si="1381"/>
        <v>6.375679604683584E-4</v>
      </c>
      <c r="AY968" s="13">
        <f t="shared" si="1382"/>
        <v>4.5067564739498901E-4</v>
      </c>
      <c r="AZ968" s="13">
        <f t="shared" si="1383"/>
        <v>1.5928383462500889E-4</v>
      </c>
      <c r="BA968" s="13">
        <f t="shared" si="1384"/>
        <v>3.7530820106062956E-5</v>
      </c>
      <c r="BB968" s="13">
        <f t="shared" si="1385"/>
        <v>6.632323021744838E-6</v>
      </c>
      <c r="BC968" s="13">
        <f t="shared" si="1386"/>
        <v>9.376338388653664E-7</v>
      </c>
      <c r="BD968" s="13">
        <f t="shared" si="1387"/>
        <v>2.551563301509016E-5</v>
      </c>
      <c r="BE968" s="13">
        <f t="shared" si="1388"/>
        <v>3.0838788622419482E-5</v>
      </c>
      <c r="BF968" s="13">
        <f t="shared" si="1389"/>
        <v>1.8636239264293815E-5</v>
      </c>
      <c r="BG968" s="13">
        <f t="shared" si="1390"/>
        <v>7.5080643442982263E-6</v>
      </c>
      <c r="BH968" s="13">
        <f t="shared" si="1391"/>
        <v>2.2686053794981599E-6</v>
      </c>
      <c r="BI968" s="13">
        <f t="shared" si="1392"/>
        <v>5.483778648536906E-7</v>
      </c>
      <c r="BJ968" s="14">
        <f t="shared" si="1393"/>
        <v>0.48047925240389394</v>
      </c>
      <c r="BK968" s="14">
        <f t="shared" si="1394"/>
        <v>0.30310243892753486</v>
      </c>
      <c r="BL968" s="14">
        <f t="shared" si="1395"/>
        <v>0.20792823436450578</v>
      </c>
      <c r="BM968" s="14">
        <f t="shared" si="1396"/>
        <v>0.30019162878512623</v>
      </c>
      <c r="BN968" s="14">
        <f t="shared" si="1397"/>
        <v>0.69953684689994311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1.2417</v>
      </c>
      <c r="F969" s="10">
        <f>VLOOKUP(B969,home!$B$2:$E$405,3,FALSE)</f>
        <v>0.69030000000000002</v>
      </c>
      <c r="G969" s="10">
        <f>VLOOKUP(C969,away!$B$2:$E$405,4,FALSE)</f>
        <v>0.70469999999999999</v>
      </c>
      <c r="H969" s="10">
        <f>VLOOKUP(A969,away!$A$2:$E$405,3,FALSE)</f>
        <v>0.875</v>
      </c>
      <c r="I969" s="10">
        <f>VLOOKUP(C969,away!$B$2:$E$405,3,FALSE)</f>
        <v>0.57140000000000002</v>
      </c>
      <c r="J969" s="10">
        <f>VLOOKUP(B969,home!$B$2:$E$405,4,FALSE)</f>
        <v>0.97960000000000003</v>
      </c>
      <c r="K969" s="12">
        <f t="shared" si="1342"/>
        <v>0.60403044089700009</v>
      </c>
      <c r="L969" s="12">
        <f t="shared" si="1343"/>
        <v>0.48977551000000003</v>
      </c>
      <c r="M969" s="13">
        <f t="shared" si="1344"/>
        <v>0.33493930224661966</v>
      </c>
      <c r="N969" s="13">
        <f t="shared" si="1345"/>
        <v>0.20231353440975924</v>
      </c>
      <c r="O969" s="13">
        <f t="shared" si="1346"/>
        <v>0.16404506757688228</v>
      </c>
      <c r="P969" s="13">
        <f t="shared" si="1347"/>
        <v>9.9088214495442375E-2</v>
      </c>
      <c r="Q969" s="13">
        <f t="shared" si="1348"/>
        <v>6.1101766694478629E-2</v>
      </c>
      <c r="R969" s="13">
        <f t="shared" si="1349"/>
        <v>4.0172628317725986E-2</v>
      </c>
      <c r="S969" s="13">
        <f t="shared" si="1350"/>
        <v>7.3285474308605776E-3</v>
      </c>
      <c r="T969" s="13">
        <f t="shared" si="1351"/>
        <v>2.9926148944689285E-2</v>
      </c>
      <c r="U969" s="13">
        <f t="shared" si="1352"/>
        <v>2.426549039474734E-2</v>
      </c>
      <c r="V969" s="13">
        <f t="shared" si="1353"/>
        <v>2.4089694092773833E-4</v>
      </c>
      <c r="W969" s="13">
        <f t="shared" si="1354"/>
        <v>1.2302442358683857E-2</v>
      </c>
      <c r="X969" s="13">
        <f t="shared" si="1355"/>
        <v>6.0254349804699887E-3</v>
      </c>
      <c r="Y969" s="13">
        <f t="shared" si="1356"/>
        <v>1.4755552452657642E-3</v>
      </c>
      <c r="Z969" s="13">
        <f t="shared" si="1357"/>
        <v>6.5585231741182312E-3</v>
      </c>
      <c r="AA969" s="13">
        <f t="shared" si="1358"/>
        <v>3.9615476444958275E-3</v>
      </c>
      <c r="AB969" s="13">
        <f t="shared" si="1359"/>
        <v>1.1964476851696432E-3</v>
      </c>
      <c r="AC969" s="13">
        <f t="shared" si="1360"/>
        <v>4.4541741581672925E-6</v>
      </c>
      <c r="AD969" s="13">
        <f t="shared" si="1361"/>
        <v>1.8577624205064344E-3</v>
      </c>
      <c r="AE969" s="13">
        <f t="shared" si="1362"/>
        <v>9.0988653696237338E-4</v>
      </c>
      <c r="AF969" s="13">
        <f t="shared" si="1363"/>
        <v>2.2282007134144012E-4</v>
      </c>
      <c r="AG969" s="13">
        <f t="shared" si="1364"/>
        <v>3.6377271359830081E-5</v>
      </c>
      <c r="AH969" s="13">
        <f t="shared" si="1365"/>
        <v>8.0305100811264374E-4</v>
      </c>
      <c r="AI969" s="13">
        <f t="shared" si="1366"/>
        <v>4.8506725449306057E-4</v>
      </c>
      <c r="AJ969" s="13">
        <f t="shared" si="1367"/>
        <v>1.4649769379807036E-4</v>
      </c>
      <c r="AK969" s="13">
        <f t="shared" si="1368"/>
        <v>2.9496355525080723E-5</v>
      </c>
      <c r="AL969" s="13">
        <f t="shared" si="1369"/>
        <v>5.2708793673853391E-8</v>
      </c>
      <c r="AM969" s="13">
        <f t="shared" si="1370"/>
        <v>2.2442901078807597E-4</v>
      </c>
      <c r="AN969" s="13">
        <f t="shared" si="1371"/>
        <v>1.0991983321752541E-4</v>
      </c>
      <c r="AO969" s="13">
        <f t="shared" si="1372"/>
        <v>2.6918021186614223E-5</v>
      </c>
      <c r="AP969" s="13">
        <f t="shared" si="1373"/>
        <v>4.3945958516215965E-6</v>
      </c>
      <c r="AQ969" s="13">
        <f t="shared" si="1374"/>
        <v>5.3809135611796286E-7</v>
      </c>
      <c r="AR969" s="13">
        <f t="shared" si="1375"/>
        <v>7.8662943410876871E-5</v>
      </c>
      <c r="AS969" s="13">
        <f t="shared" si="1376"/>
        <v>4.751481239072772E-5</v>
      </c>
      <c r="AT969" s="13">
        <f t="shared" si="1377"/>
        <v>1.4350196538754753E-5</v>
      </c>
      <c r="AU969" s="13">
        <f t="shared" si="1378"/>
        <v>2.8893185140875468E-6</v>
      </c>
      <c r="AV969" s="13">
        <f t="shared" si="1379"/>
        <v>4.3630908398904139E-7</v>
      </c>
      <c r="AW969" s="13">
        <f t="shared" si="1380"/>
        <v>4.3314815370348124E-10</v>
      </c>
      <c r="AX969" s="13">
        <f t="shared" si="1381"/>
        <v>2.2593659056066518E-5</v>
      </c>
      <c r="AY969" s="13">
        <f t="shared" si="1382"/>
        <v>1.1065820886951097E-5</v>
      </c>
      <c r="AZ969" s="13">
        <f t="shared" si="1383"/>
        <v>2.7098840342375627E-6</v>
      </c>
      <c r="BA969" s="13">
        <f t="shared" si="1384"/>
        <v>4.4241161163652003E-7</v>
      </c>
      <c r="BB969" s="13">
        <f t="shared" si="1385"/>
        <v>5.4170593179799626E-8</v>
      </c>
      <c r="BC969" s="13">
        <f t="shared" si="1386"/>
        <v>5.3062859803277788E-9</v>
      </c>
      <c r="BD969" s="13">
        <f t="shared" si="1387"/>
        <v>6.4211972045272255E-6</v>
      </c>
      <c r="BE969" s="13">
        <f t="shared" si="1388"/>
        <v>3.8785985785371647E-6</v>
      </c>
      <c r="BF969" s="13">
        <f t="shared" si="1389"/>
        <v>1.1713958047281406E-6</v>
      </c>
      <c r="BG969" s="13">
        <f t="shared" si="1390"/>
        <v>2.3585290813161171E-7</v>
      </c>
      <c r="BH969" s="13">
        <f t="shared" si="1391"/>
        <v>3.5615584021394258E-8</v>
      </c>
      <c r="BI969" s="13">
        <f t="shared" si="1392"/>
        <v>4.3025793838493859E-9</v>
      </c>
      <c r="BJ969" s="14">
        <f t="shared" si="1393"/>
        <v>0.31657479973838482</v>
      </c>
      <c r="BK969" s="14">
        <f t="shared" si="1394"/>
        <v>0.44161253381768911</v>
      </c>
      <c r="BL969" s="14">
        <f t="shared" si="1395"/>
        <v>0.23526089447354767</v>
      </c>
      <c r="BM969" s="14">
        <f t="shared" si="1396"/>
        <v>9.833517207509293E-2</v>
      </c>
      <c r="BN969" s="14">
        <f t="shared" si="1397"/>
        <v>0.90166051374090816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1.2417</v>
      </c>
      <c r="F970" s="10">
        <f>VLOOKUP(B970,home!$B$2:$E$405,3,FALSE)</f>
        <v>0.57520000000000004</v>
      </c>
      <c r="G970" s="10">
        <f>VLOOKUP(C970,away!$B$2:$E$405,4,FALSE)</f>
        <v>0.60399999999999998</v>
      </c>
      <c r="H970" s="10">
        <f>VLOOKUP(A970,away!$A$2:$E$405,3,FALSE)</f>
        <v>0.875</v>
      </c>
      <c r="I970" s="10">
        <f>VLOOKUP(C970,away!$B$2:$E$405,3,FALSE)</f>
        <v>0.71430000000000005</v>
      </c>
      <c r="J970" s="10">
        <f>VLOOKUP(B970,home!$B$2:$E$405,4,FALSE)</f>
        <v>0.81630000000000003</v>
      </c>
      <c r="K970" s="12">
        <f t="shared" si="1342"/>
        <v>0.43139240736000006</v>
      </c>
      <c r="L970" s="12">
        <f t="shared" si="1343"/>
        <v>0.51019770375000006</v>
      </c>
      <c r="M970" s="13">
        <f t="shared" si="1344"/>
        <v>0.39000718727811956</v>
      </c>
      <c r="N970" s="13">
        <f t="shared" si="1345"/>
        <v>0.16824613940761038</v>
      </c>
      <c r="O970" s="13">
        <f t="shared" si="1346"/>
        <v>0.1989807713952928</v>
      </c>
      <c r="P970" s="13">
        <f t="shared" si="1347"/>
        <v>8.5838793990565182E-2</v>
      </c>
      <c r="Q970" s="13">
        <f t="shared" si="1348"/>
        <v>3.6290053554037603E-2</v>
      </c>
      <c r="R970" s="13">
        <f t="shared" si="1349"/>
        <v>5.075976632814104E-2</v>
      </c>
      <c r="S970" s="13">
        <f t="shared" si="1350"/>
        <v>4.7231812605675492E-3</v>
      </c>
      <c r="T970" s="13">
        <f t="shared" si="1351"/>
        <v>1.8515101992234509E-2</v>
      </c>
      <c r="U970" s="13">
        <f t="shared" si="1352"/>
        <v>2.1897377793327833E-2</v>
      </c>
      <c r="V970" s="13">
        <f t="shared" si="1353"/>
        <v>1.1550561585956868E-4</v>
      </c>
      <c r="W970" s="13">
        <f t="shared" si="1354"/>
        <v>5.2184178552998704E-3</v>
      </c>
      <c r="X970" s="13">
        <f t="shared" si="1355"/>
        <v>2.662424806981993E-3</v>
      </c>
      <c r="Y970" s="13">
        <f t="shared" si="1356"/>
        <v>6.7918151146462505E-4</v>
      </c>
      <c r="Z970" s="13">
        <f t="shared" si="1357"/>
        <v>8.6325054078347108E-3</v>
      </c>
      <c r="AA970" s="13">
        <f t="shared" si="1358"/>
        <v>3.7239972894340342E-3</v>
      </c>
      <c r="AB970" s="13">
        <f t="shared" si="1359"/>
        <v>8.0325207784553141E-4</v>
      </c>
      <c r="AC970" s="13">
        <f t="shared" si="1360"/>
        <v>1.5888910332844149E-6</v>
      </c>
      <c r="AD970" s="13">
        <f t="shared" si="1361"/>
        <v>5.6279646030205467E-4</v>
      </c>
      <c r="AE970" s="13">
        <f t="shared" si="1362"/>
        <v>2.8713746172473632E-4</v>
      </c>
      <c r="AF970" s="13">
        <f t="shared" si="1363"/>
        <v>7.3248436816281999E-5</v>
      </c>
      <c r="AG970" s="13">
        <f t="shared" si="1364"/>
        <v>1.2457061422314681E-5</v>
      </c>
      <c r="AH970" s="13">
        <f t="shared" si="1365"/>
        <v>1.1010711091716818E-3</v>
      </c>
      <c r="AI970" s="13">
        <f t="shared" si="1366"/>
        <v>4.749937164601172E-4</v>
      </c>
      <c r="AJ970" s="13">
        <f t="shared" si="1367"/>
        <v>1.0245434141230161E-4</v>
      </c>
      <c r="AK970" s="13">
        <f t="shared" si="1368"/>
        <v>1.4732674995445382E-5</v>
      </c>
      <c r="AL970" s="13">
        <f t="shared" si="1369"/>
        <v>1.398830529574797E-8</v>
      </c>
      <c r="AM970" s="13">
        <f t="shared" si="1370"/>
        <v>4.8557223972678019E-5</v>
      </c>
      <c r="AN970" s="13">
        <f t="shared" si="1371"/>
        <v>2.4773784171334775E-5</v>
      </c>
      <c r="AO970" s="13">
        <f t="shared" si="1372"/>
        <v>6.3197638987065501E-6</v>
      </c>
      <c r="AP970" s="13">
        <f t="shared" si="1373"/>
        <v>1.0747763431207432E-6</v>
      </c>
      <c r="AQ970" s="13">
        <f t="shared" si="1374"/>
        <v>1.3708710557625634E-7</v>
      </c>
      <c r="AR970" s="13">
        <f t="shared" si="1375"/>
        <v>1.1235279031297158E-4</v>
      </c>
      <c r="AS970" s="13">
        <f t="shared" si="1376"/>
        <v>4.8468140686726101E-5</v>
      </c>
      <c r="AT970" s="13">
        <f t="shared" si="1377"/>
        <v>1.0454393945554968E-5</v>
      </c>
      <c r="AU970" s="13">
        <f t="shared" si="1378"/>
        <v>1.503315390554256E-6</v>
      </c>
      <c r="AV970" s="13">
        <f t="shared" si="1379"/>
        <v>1.6212971133813475E-7</v>
      </c>
      <c r="AW970" s="13">
        <f t="shared" si="1380"/>
        <v>8.5521163008620371E-11</v>
      </c>
      <c r="AX970" s="13">
        <f t="shared" si="1381"/>
        <v>3.4912029573820459E-6</v>
      </c>
      <c r="AY970" s="13">
        <f t="shared" si="1382"/>
        <v>1.7812037321815287E-6</v>
      </c>
      <c r="AZ970" s="13">
        <f t="shared" si="1383"/>
        <v>4.5438302703497303E-7</v>
      </c>
      <c r="BA970" s="13">
        <f t="shared" si="1384"/>
        <v>7.7275059005405815E-8</v>
      </c>
      <c r="BB970" s="13">
        <f t="shared" si="1385"/>
        <v>9.856389415425953E-9</v>
      </c>
      <c r="BC970" s="13">
        <f t="shared" si="1386"/>
        <v>1.0057414494032257E-9</v>
      </c>
      <c r="BD970" s="13">
        <f t="shared" si="1387"/>
        <v>9.5536892712638849E-6</v>
      </c>
      <c r="BE970" s="13">
        <f t="shared" si="1388"/>
        <v>4.1213890138999317E-6</v>
      </c>
      <c r="BF970" s="13">
        <f t="shared" si="1389"/>
        <v>8.8896796418667391E-7</v>
      </c>
      <c r="BG970" s="13">
        <f t="shared" si="1390"/>
        <v>1.2783134337880256E-7</v>
      </c>
      <c r="BH970" s="13">
        <f t="shared" si="1391"/>
        <v>1.3786367739061106E-8</v>
      </c>
      <c r="BI970" s="13">
        <f t="shared" si="1392"/>
        <v>1.1894668735407623E-9</v>
      </c>
      <c r="BJ970" s="14">
        <f t="shared" si="1393"/>
        <v>0.23263363611029228</v>
      </c>
      <c r="BK970" s="14">
        <f t="shared" si="1394"/>
        <v>0.48068805222818256</v>
      </c>
      <c r="BL970" s="14">
        <f t="shared" si="1395"/>
        <v>0.2780460643495552</v>
      </c>
      <c r="BM970" s="14">
        <f t="shared" si="1396"/>
        <v>6.987576502388726E-2</v>
      </c>
      <c r="BN970" s="14">
        <f t="shared" si="1397"/>
        <v>0.9301227119537665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</v>
      </c>
      <c r="F971" s="10">
        <f>VLOOKUP(B971,home!$B$2:$E$405,3,FALSE)</f>
        <v>0.83330000000000004</v>
      </c>
      <c r="G971" s="10">
        <f>VLOOKUP(C971,away!$B$2:$E$405,4,FALSE)</f>
        <v>1.5238</v>
      </c>
      <c r="H971" s="10">
        <f>VLOOKUP(A971,away!$A$2:$E$405,3,FALSE)</f>
        <v>1.1161000000000001</v>
      </c>
      <c r="I971" s="10">
        <f>VLOOKUP(C971,away!$B$2:$E$405,3,FALSE)</f>
        <v>0.64</v>
      </c>
      <c r="J971" s="10">
        <f>VLOOKUP(B971,home!$B$2:$E$405,4,FALSE)</f>
        <v>1.232</v>
      </c>
      <c r="K971" s="12">
        <f t="shared" si="1342"/>
        <v>1.9046738100000002</v>
      </c>
      <c r="L971" s="12">
        <f t="shared" si="1343"/>
        <v>0.88002252800000003</v>
      </c>
      <c r="M971" s="13">
        <f t="shared" si="1344"/>
        <v>6.1747836655918688E-2</v>
      </c>
      <c r="N971" s="13">
        <f t="shared" si="1345"/>
        <v>0.11760948730268633</v>
      </c>
      <c r="O971" s="13">
        <f t="shared" si="1346"/>
        <v>5.4339487312472637E-2</v>
      </c>
      <c r="P971" s="13">
        <f t="shared" si="1347"/>
        <v>0.10349899833289393</v>
      </c>
      <c r="Q971" s="13">
        <f t="shared" si="1348"/>
        <v>0.11200385513647712</v>
      </c>
      <c r="R971" s="13">
        <f t="shared" si="1349"/>
        <v>2.3909986497473043E-2</v>
      </c>
      <c r="S971" s="13">
        <f t="shared" si="1350"/>
        <v>4.3370113173372214E-2</v>
      </c>
      <c r="T971" s="13">
        <f t="shared" si="1351"/>
        <v>9.8565915742948387E-2</v>
      </c>
      <c r="U971" s="13">
        <f t="shared" si="1352"/>
        <v>4.5540725079190547E-2</v>
      </c>
      <c r="V971" s="13">
        <f t="shared" si="1353"/>
        <v>8.0772299333808344E-3</v>
      </c>
      <c r="W971" s="13">
        <f t="shared" si="1354"/>
        <v>7.1110269832493966E-2</v>
      </c>
      <c r="X971" s="13">
        <f t="shared" si="1355"/>
        <v>6.2578639424753474E-2</v>
      </c>
      <c r="Y971" s="13">
        <f t="shared" si="1356"/>
        <v>2.7535306232686008E-2</v>
      </c>
      <c r="Z971" s="13">
        <f t="shared" si="1357"/>
        <v>7.0137755873173665E-3</v>
      </c>
      <c r="AA971" s="13">
        <f t="shared" si="1358"/>
        <v>1.3358954670380759E-2</v>
      </c>
      <c r="AB971" s="13">
        <f t="shared" si="1359"/>
        <v>1.2722225544825709E-2</v>
      </c>
      <c r="AC971" s="13">
        <f t="shared" si="1360"/>
        <v>8.4616851848976155E-4</v>
      </c>
      <c r="AD971" s="13">
        <f t="shared" si="1361"/>
        <v>3.3860467142996113E-2</v>
      </c>
      <c r="AE971" s="13">
        <f t="shared" si="1362"/>
        <v>2.9797973894440378E-2</v>
      </c>
      <c r="AF971" s="13">
        <f t="shared" si="1363"/>
        <v>1.3111444157931713E-2</v>
      </c>
      <c r="AG971" s="13">
        <f t="shared" si="1364"/>
        <v>3.8461220778646331E-3</v>
      </c>
      <c r="AH971" s="13">
        <f t="shared" si="1365"/>
        <v>1.5430701307939279E-3</v>
      </c>
      <c r="AI971" s="13">
        <f t="shared" si="1366"/>
        <v>2.9390452651164691E-3</v>
      </c>
      <c r="AJ971" s="13">
        <f t="shared" si="1367"/>
        <v>2.7989612714359232E-3</v>
      </c>
      <c r="AK971" s="13">
        <f t="shared" si="1368"/>
        <v>1.7770360763027678E-3</v>
      </c>
      <c r="AL971" s="13">
        <f t="shared" si="1369"/>
        <v>5.6732412876281461E-5</v>
      </c>
      <c r="AM971" s="13">
        <f t="shared" si="1370"/>
        <v>1.289862899232604E-2</v>
      </c>
      <c r="AN971" s="13">
        <f t="shared" si="1371"/>
        <v>1.1351084093560854E-2</v>
      </c>
      <c r="AO971" s="13">
        <f t="shared" si="1372"/>
        <v>4.9946048597780054E-3</v>
      </c>
      <c r="AP971" s="13">
        <f t="shared" si="1373"/>
        <v>1.465121598354309E-3</v>
      </c>
      <c r="AQ971" s="13">
        <f t="shared" si="1374"/>
        <v>3.223350032027898E-4</v>
      </c>
      <c r="AR971" s="13">
        <f t="shared" si="1375"/>
        <v>2.7158729547651272E-4</v>
      </c>
      <c r="AS971" s="13">
        <f t="shared" si="1376"/>
        <v>5.1728520882284533E-4</v>
      </c>
      <c r="AT971" s="13">
        <f t="shared" si="1377"/>
        <v>4.9262979477262734E-4</v>
      </c>
      <c r="AU971" s="13">
        <f t="shared" si="1378"/>
        <v>3.1276635604303264E-4</v>
      </c>
      <c r="AV971" s="13">
        <f t="shared" si="1379"/>
        <v>1.4892947175107501E-4</v>
      </c>
      <c r="AW971" s="13">
        <f t="shared" si="1380"/>
        <v>2.6414546213275998E-6</v>
      </c>
      <c r="AX971" s="13">
        <f t="shared" si="1381"/>
        <v>4.0946134710983448E-3</v>
      </c>
      <c r="AY971" s="13">
        <f t="shared" si="1382"/>
        <v>3.6033520980188207E-3</v>
      </c>
      <c r="AZ971" s="13">
        <f t="shared" si="1383"/>
        <v>1.585515511286313E-3</v>
      </c>
      <c r="BA971" s="13">
        <f t="shared" si="1384"/>
        <v>4.6509645614179802E-4</v>
      </c>
      <c r="BB971" s="13">
        <f t="shared" si="1385"/>
        <v>1.0232383977443652E-4</v>
      </c>
      <c r="BC971" s="13">
        <f t="shared" si="1386"/>
        <v>1.8009456830593322E-5</v>
      </c>
      <c r="BD971" s="13">
        <f t="shared" si="1387"/>
        <v>3.9833823056320604E-5</v>
      </c>
      <c r="BE971" s="13">
        <f t="shared" si="1388"/>
        <v>7.5870439527548028E-5</v>
      </c>
      <c r="BF971" s="13">
        <f t="shared" si="1389"/>
        <v>7.2254219560654762E-5</v>
      </c>
      <c r="BG971" s="13">
        <f t="shared" si="1390"/>
        <v>4.5873573219722935E-5</v>
      </c>
      <c r="BH971" s="13">
        <f t="shared" si="1391"/>
        <v>2.184354837068093E-5</v>
      </c>
      <c r="BI971" s="13">
        <f t="shared" si="1392"/>
        <v>8.320966899820824E-6</v>
      </c>
      <c r="BJ971" s="14">
        <f t="shared" si="1393"/>
        <v>0.6109201663256506</v>
      </c>
      <c r="BK971" s="14">
        <f t="shared" si="1394"/>
        <v>0.22120043112495055</v>
      </c>
      <c r="BL971" s="14">
        <f t="shared" si="1395"/>
        <v>0.16093668654549265</v>
      </c>
      <c r="BM971" s="14">
        <f t="shared" si="1396"/>
        <v>0.5233606977020917</v>
      </c>
      <c r="BN971" s="14">
        <f t="shared" si="1397"/>
        <v>0.47310965123792176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</v>
      </c>
      <c r="F972" s="10">
        <f>VLOOKUP(B972,home!$B$2:$E$405,3,FALSE)</f>
        <v>1.2222</v>
      </c>
      <c r="G972" s="10">
        <f>VLOOKUP(C972,away!$B$2:$E$405,4,FALSE)</f>
        <v>1.1429</v>
      </c>
      <c r="H972" s="10">
        <f>VLOOKUP(A972,away!$A$2:$E$405,3,FALSE)</f>
        <v>1.1161000000000001</v>
      </c>
      <c r="I972" s="10">
        <f>VLOOKUP(C972,away!$B$2:$E$405,3,FALSE)</f>
        <v>1.4079999999999999</v>
      </c>
      <c r="J972" s="10">
        <f>VLOOKUP(B972,home!$B$2:$E$405,4,FALSE)</f>
        <v>0.74660000000000004</v>
      </c>
      <c r="K972" s="12">
        <f t="shared" si="1342"/>
        <v>2.0952785700000001</v>
      </c>
      <c r="L972" s="12">
        <f t="shared" si="1343"/>
        <v>1.1732586060800001</v>
      </c>
      <c r="M972" s="13">
        <f t="shared" si="1344"/>
        <v>3.8062064469748101E-2</v>
      </c>
      <c r="N972" s="13">
        <f t="shared" si="1345"/>
        <v>7.9750628013421601E-2</v>
      </c>
      <c r="O972" s="13">
        <f t="shared" si="1346"/>
        <v>4.465664470430375E-2</v>
      </c>
      <c r="P972" s="13">
        <f t="shared" si="1347"/>
        <v>9.3568110657031633E-2</v>
      </c>
      <c r="Q972" s="13">
        <f t="shared" si="1348"/>
        <v>8.3549890910282004E-2</v>
      </c>
      <c r="R972" s="13">
        <f t="shared" si="1349"/>
        <v>2.6196896358990623E-2</v>
      </c>
      <c r="S972" s="13">
        <f t="shared" si="1350"/>
        <v>5.7504706154897535E-2</v>
      </c>
      <c r="T972" s="13">
        <f t="shared" si="1351"/>
        <v>9.8025628547533536E-2</v>
      </c>
      <c r="U972" s="13">
        <f t="shared" si="1352"/>
        <v>5.4889795541504076E-2</v>
      </c>
      <c r="V972" s="13">
        <f t="shared" si="1353"/>
        <v>1.5707114109430605E-2</v>
      </c>
      <c r="W972" s="13">
        <f t="shared" si="1354"/>
        <v>5.8353431983383879E-2</v>
      </c>
      <c r="X972" s="13">
        <f t="shared" si="1355"/>
        <v>6.8463666268809065E-2</v>
      </c>
      <c r="Y972" s="13">
        <f t="shared" si="1356"/>
        <v>4.0162792826834631E-2</v>
      </c>
      <c r="Z972" s="13">
        <f t="shared" si="1357"/>
        <v>1.0245244701923855E-2</v>
      </c>
      <c r="AA972" s="13">
        <f t="shared" si="1358"/>
        <v>2.1466641668347088E-2</v>
      </c>
      <c r="AB972" s="13">
        <f t="shared" si="1359"/>
        <v>2.2489297128778358E-2</v>
      </c>
      <c r="AC972" s="13">
        <f t="shared" si="1360"/>
        <v>2.4133034616756325E-3</v>
      </c>
      <c r="AD972" s="13">
        <f t="shared" si="1361"/>
        <v>3.056667388018422E-2</v>
      </c>
      <c r="AE972" s="13">
        <f t="shared" si="1362"/>
        <v>3.5862613189166885E-2</v>
      </c>
      <c r="AF972" s="13">
        <f t="shared" si="1363"/>
        <v>2.1038059780354088E-2</v>
      </c>
      <c r="AG972" s="13">
        <f t="shared" si="1364"/>
        <v>8.2276948975086479E-3</v>
      </c>
      <c r="AH972" s="13">
        <f t="shared" si="1365"/>
        <v>3.0050803794819231E-3</v>
      </c>
      <c r="AI972" s="13">
        <f t="shared" si="1366"/>
        <v>6.2964805202559409E-3</v>
      </c>
      <c r="AJ972" s="13">
        <f t="shared" si="1367"/>
        <v>6.5964403502573633E-3</v>
      </c>
      <c r="AK972" s="13">
        <f t="shared" si="1368"/>
        <v>4.6071267013925148E-3</v>
      </c>
      <c r="AL972" s="13">
        <f t="shared" si="1369"/>
        <v>2.3730530489804211E-4</v>
      </c>
      <c r="AM972" s="13">
        <f t="shared" si="1370"/>
        <v>1.2809139347465746E-2</v>
      </c>
      <c r="AN972" s="13">
        <f t="shared" si="1371"/>
        <v>1.5028432975892143E-2</v>
      </c>
      <c r="AO972" s="13">
        <f t="shared" si="1372"/>
        <v>8.8161191624309635E-3</v>
      </c>
      <c r="AP972" s="13">
        <f t="shared" si="1373"/>
        <v>3.4478625598496427E-3</v>
      </c>
      <c r="AQ972" s="13">
        <f t="shared" si="1374"/>
        <v>1.0113086052311536E-3</v>
      </c>
      <c r="AR972" s="13">
        <f t="shared" si="1375"/>
        <v>7.0514728343786263E-4</v>
      </c>
      <c r="AS972" s="13">
        <f t="shared" si="1376"/>
        <v>1.4774799916810696E-3</v>
      </c>
      <c r="AT972" s="13">
        <f t="shared" si="1377"/>
        <v>1.5478660820865621E-3</v>
      </c>
      <c r="AU972" s="13">
        <f t="shared" si="1378"/>
        <v>1.0810702103419445E-3</v>
      </c>
      <c r="AV972" s="13">
        <f t="shared" si="1379"/>
        <v>5.6628581109871741E-4</v>
      </c>
      <c r="AW972" s="13">
        <f t="shared" si="1380"/>
        <v>1.6204680242893995E-5</v>
      </c>
      <c r="AX972" s="13">
        <f t="shared" si="1381"/>
        <v>4.4731191958147908E-3</v>
      </c>
      <c r="AY972" s="13">
        <f t="shared" si="1382"/>
        <v>5.2481255925113527E-3</v>
      </c>
      <c r="AZ972" s="13">
        <f t="shared" si="1383"/>
        <v>3.0787042586013225E-3</v>
      </c>
      <c r="BA972" s="13">
        <f t="shared" si="1384"/>
        <v>1.2040387556597157E-3</v>
      </c>
      <c r="BB972" s="13">
        <f t="shared" si="1385"/>
        <v>3.5316220803290413E-4</v>
      </c>
      <c r="BC972" s="13">
        <f t="shared" si="1386"/>
        <v>8.28701199833639E-5</v>
      </c>
      <c r="BD972" s="13">
        <f t="shared" si="1387"/>
        <v>1.3788668647456772E-4</v>
      </c>
      <c r="BE972" s="13">
        <f t="shared" si="1388"/>
        <v>2.8891101925847056E-4</v>
      </c>
      <c r="BF972" s="13">
        <f t="shared" si="1389"/>
        <v>3.026745336445654E-4</v>
      </c>
      <c r="BG972" s="13">
        <f t="shared" si="1390"/>
        <v>2.1139582134340059E-4</v>
      </c>
      <c r="BH972" s="13">
        <f t="shared" si="1391"/>
        <v>1.1073328356209401E-4</v>
      </c>
      <c r="BI972" s="13">
        <f t="shared" si="1392"/>
        <v>4.6403415206677758E-5</v>
      </c>
      <c r="BJ972" s="14">
        <f t="shared" si="1393"/>
        <v>0.57955396307895157</v>
      </c>
      <c r="BK972" s="14">
        <f t="shared" si="1394"/>
        <v>0.2127407297501929</v>
      </c>
      <c r="BL972" s="14">
        <f t="shared" si="1395"/>
        <v>0.1966802574914476</v>
      </c>
      <c r="BM972" s="14">
        <f t="shared" si="1396"/>
        <v>0.62820403899646959</v>
      </c>
      <c r="BN972" s="14">
        <f t="shared" si="1397"/>
        <v>0.36578423511377772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</v>
      </c>
      <c r="F973" s="10">
        <f>VLOOKUP(B973,home!$B$2:$E$405,3,FALSE)</f>
        <v>0.85709999999999997</v>
      </c>
      <c r="G973" s="10">
        <f>VLOOKUP(C973,away!$B$2:$E$405,4,FALSE)</f>
        <v>0.66669999999999996</v>
      </c>
      <c r="H973" s="10">
        <f>VLOOKUP(A973,away!$A$2:$E$405,3,FALSE)</f>
        <v>1.1161000000000001</v>
      </c>
      <c r="I973" s="10">
        <f>VLOOKUP(C973,away!$B$2:$E$405,3,FALSE)</f>
        <v>1.456</v>
      </c>
      <c r="J973" s="10">
        <f>VLOOKUP(B973,home!$B$2:$E$405,4,FALSE)</f>
        <v>1.024</v>
      </c>
      <c r="K973" s="12">
        <f t="shared" si="1342"/>
        <v>0.85714285499999987</v>
      </c>
      <c r="L973" s="12">
        <f t="shared" si="1343"/>
        <v>1.6640425984</v>
      </c>
      <c r="M973" s="13">
        <f t="shared" si="1344"/>
        <v>8.0364282147748489E-2</v>
      </c>
      <c r="N973" s="13">
        <f t="shared" si="1345"/>
        <v>6.8883670240146647E-2</v>
      </c>
      <c r="O973" s="13">
        <f t="shared" si="1346"/>
        <v>0.13372958888369013</v>
      </c>
      <c r="P973" s="13">
        <f t="shared" si="1347"/>
        <v>0.11462536161374239</v>
      </c>
      <c r="Q973" s="13">
        <f t="shared" si="1348"/>
        <v>2.9521572886258916E-2</v>
      </c>
      <c r="R973" s="13">
        <f t="shared" si="1349"/>
        <v>0.11126586628448977</v>
      </c>
      <c r="S973" s="13">
        <f t="shared" si="1350"/>
        <v>4.0873175165446675E-2</v>
      </c>
      <c r="T973" s="13">
        <f t="shared" si="1351"/>
        <v>4.9125154854505276E-2</v>
      </c>
      <c r="U973" s="13">
        <f t="shared" si="1352"/>
        <v>9.5370742291135777E-2</v>
      </c>
      <c r="V973" s="13">
        <f t="shared" si="1353"/>
        <v>6.4775908987744239E-3</v>
      </c>
      <c r="W973" s="13">
        <f t="shared" si="1354"/>
        <v>8.4347350892728518E-3</v>
      </c>
      <c r="X973" s="13">
        <f t="shared" si="1355"/>
        <v>1.4035758494769254E-2</v>
      </c>
      <c r="Y973" s="13">
        <f t="shared" si="1356"/>
        <v>1.1678050018075353E-2</v>
      </c>
      <c r="Z973" s="13">
        <f t="shared" si="1357"/>
        <v>6.1717047081756418E-2</v>
      </c>
      <c r="AA973" s="13">
        <f t="shared" si="1358"/>
        <v>5.29003259378261E-2</v>
      </c>
      <c r="AB973" s="13">
        <f t="shared" si="1359"/>
        <v>2.2671568202389403E-2</v>
      </c>
      <c r="AC973" s="13">
        <f t="shared" si="1360"/>
        <v>5.7744574090828492E-4</v>
      </c>
      <c r="AD973" s="13">
        <f t="shared" si="1361"/>
        <v>1.8074432288970024E-3</v>
      </c>
      <c r="AE973" s="13">
        <f t="shared" si="1362"/>
        <v>3.007662527074254E-3</v>
      </c>
      <c r="AF973" s="13">
        <f t="shared" si="1363"/>
        <v>2.5024392833314763E-3</v>
      </c>
      <c r="AG973" s="13">
        <f t="shared" si="1364"/>
        <v>1.3880551891243809E-3</v>
      </c>
      <c r="AH973" s="13">
        <f t="shared" si="1365"/>
        <v>2.5674948847875287E-2</v>
      </c>
      <c r="AI973" s="13">
        <f t="shared" si="1366"/>
        <v>2.2007098957446777E-2</v>
      </c>
      <c r="AJ973" s="13">
        <f t="shared" si="1367"/>
        <v>9.4316138153267264E-3</v>
      </c>
      <c r="AK973" s="13">
        <f t="shared" si="1368"/>
        <v>2.6947467976421976E-3</v>
      </c>
      <c r="AL973" s="13">
        <f t="shared" si="1369"/>
        <v>3.2944947728015974E-5</v>
      </c>
      <c r="AM973" s="13">
        <f t="shared" si="1370"/>
        <v>3.098474098934391E-4</v>
      </c>
      <c r="AN973" s="13">
        <f t="shared" si="1371"/>
        <v>5.1559928906658831E-4</v>
      </c>
      <c r="AO973" s="13">
        <f t="shared" si="1372"/>
        <v>4.2898959035577924E-4</v>
      </c>
      <c r="AP973" s="13">
        <f t="shared" si="1373"/>
        <v>2.3795231754072742E-4</v>
      </c>
      <c r="AQ973" s="13">
        <f t="shared" si="1374"/>
        <v>9.899069819394355E-5</v>
      </c>
      <c r="AR973" s="13">
        <f t="shared" si="1375"/>
        <v>8.5448417189210885E-3</v>
      </c>
      <c r="AS973" s="13">
        <f t="shared" si="1376"/>
        <v>7.3241500264791259E-3</v>
      </c>
      <c r="AT973" s="13">
        <f t="shared" si="1377"/>
        <v>3.1389214320723217E-3</v>
      </c>
      <c r="AU973" s="13">
        <f t="shared" si="1378"/>
        <v>8.9683469263571939E-4</v>
      </c>
      <c r="AV973" s="13">
        <f t="shared" si="1379"/>
        <v>1.9217886222720694E-4</v>
      </c>
      <c r="AW973" s="13">
        <f t="shared" si="1380"/>
        <v>1.3052808639148893E-6</v>
      </c>
      <c r="AX973" s="13">
        <f t="shared" si="1381"/>
        <v>4.4263915588402912E-5</v>
      </c>
      <c r="AY973" s="13">
        <f t="shared" si="1382"/>
        <v>7.3657041111084253E-5</v>
      </c>
      <c r="AZ973" s="13">
        <f t="shared" si="1383"/>
        <v>6.1284227040472148E-5</v>
      </c>
      <c r="BA973" s="13">
        <f t="shared" si="1384"/>
        <v>3.3993188135120924E-5</v>
      </c>
      <c r="BB973" s="13">
        <f t="shared" si="1385"/>
        <v>1.4141528278066678E-5</v>
      </c>
      <c r="BC973" s="13">
        <f t="shared" si="1386"/>
        <v>4.7064210922362259E-6</v>
      </c>
      <c r="BD973" s="13">
        <f t="shared" si="1387"/>
        <v>2.3698301028116952E-3</v>
      </c>
      <c r="BE973" s="13">
        <f t="shared" si="1388"/>
        <v>2.0312829401889594E-3</v>
      </c>
      <c r="BF973" s="13">
        <f t="shared" si="1389"/>
        <v>8.7054982933317925E-4</v>
      </c>
      <c r="BG973" s="13">
        <f t="shared" si="1390"/>
        <v>2.4872852204480136E-4</v>
      </c>
      <c r="BH973" s="13">
        <f t="shared" si="1391"/>
        <v>5.3298968876352842E-5</v>
      </c>
      <c r="BI973" s="13">
        <f t="shared" si="1392"/>
        <v>9.1369660702466457E-6</v>
      </c>
      <c r="BJ973" s="14">
        <f t="shared" si="1393"/>
        <v>0.19220796743775123</v>
      </c>
      <c r="BK973" s="14">
        <f t="shared" si="1394"/>
        <v>0.24302445755545934</v>
      </c>
      <c r="BL973" s="14">
        <f t="shared" si="1395"/>
        <v>0.50142625407948316</v>
      </c>
      <c r="BM973" s="14">
        <f t="shared" si="1396"/>
        <v>0.45991303233812647</v>
      </c>
      <c r="BN973" s="14">
        <f t="shared" si="1397"/>
        <v>0.53839034205607628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1.5278</v>
      </c>
      <c r="F974" s="10">
        <f>VLOOKUP(B974,home!$B$2:$E$405,3,FALSE)</f>
        <v>0.90629999999999999</v>
      </c>
      <c r="G974" s="10">
        <f>VLOOKUP(C974,away!$B$2:$E$405,4,FALSE)</f>
        <v>1.4026000000000001</v>
      </c>
      <c r="H974" s="10">
        <f>VLOOKUP(A974,away!$A$2:$E$405,3,FALSE)</f>
        <v>1.0787</v>
      </c>
      <c r="I974" s="10">
        <f>VLOOKUP(C974,away!$B$2:$E$405,3,FALSE)</f>
        <v>1.0595000000000001</v>
      </c>
      <c r="J974" s="10">
        <f>VLOOKUP(B974,home!$B$2:$E$405,4,FALSE)</f>
        <v>1.2122999999999999</v>
      </c>
      <c r="K974" s="12">
        <f t="shared" si="1342"/>
        <v>1.942103273364</v>
      </c>
      <c r="L974" s="12">
        <f t="shared" si="1343"/>
        <v>1.385516636595</v>
      </c>
      <c r="M974" s="13">
        <f t="shared" si="1344"/>
        <v>3.5878397341945763E-2</v>
      </c>
      <c r="N974" s="13">
        <f t="shared" si="1345"/>
        <v>6.9679552920847099E-2</v>
      </c>
      <c r="O974" s="13">
        <f t="shared" si="1346"/>
        <v>4.9710116411631686E-2</v>
      </c>
      <c r="P974" s="13">
        <f t="shared" si="1347"/>
        <v>9.6542179802335371E-2</v>
      </c>
      <c r="Q974" s="13">
        <f t="shared" si="1348"/>
        <v>6.7662443907058625E-2</v>
      </c>
      <c r="R974" s="13">
        <f t="shared" si="1349"/>
        <v>3.4437096647694926E-2</v>
      </c>
      <c r="S974" s="13">
        <f t="shared" si="1350"/>
        <v>6.4944320060876165E-2</v>
      </c>
      <c r="T974" s="13">
        <f t="shared" si="1351"/>
        <v>9.374744170590571E-2</v>
      </c>
      <c r="U974" s="13">
        <f t="shared" si="1352"/>
        <v>6.6880398124640736E-2</v>
      </c>
      <c r="V974" s="13">
        <f t="shared" si="1353"/>
        <v>1.9417026799662555E-2</v>
      </c>
      <c r="W974" s="13">
        <f t="shared" si="1354"/>
        <v>4.3802484598568864E-2</v>
      </c>
      <c r="X974" s="13">
        <f t="shared" si="1355"/>
        <v>6.0689071135513431E-2</v>
      </c>
      <c r="Y974" s="13">
        <f t="shared" si="1356"/>
        <v>4.2042858858875633E-2</v>
      </c>
      <c r="Z974" s="13">
        <f t="shared" si="1357"/>
        <v>1.5904390107137074E-2</v>
      </c>
      <c r="AA974" s="13">
        <f t="shared" si="1358"/>
        <v>3.0887968087928923E-2</v>
      </c>
      <c r="AB974" s="13">
        <f t="shared" si="1359"/>
        <v>2.9993811965564773E-2</v>
      </c>
      <c r="AC974" s="13">
        <f t="shared" si="1360"/>
        <v>3.2654783786987543E-3</v>
      </c>
      <c r="AD974" s="13">
        <f t="shared" si="1361"/>
        <v>2.1267237180089188E-2</v>
      </c>
      <c r="AE974" s="13">
        <f t="shared" si="1362"/>
        <v>2.9466110927425307E-2</v>
      </c>
      <c r="AF974" s="13">
        <f t="shared" si="1363"/>
        <v>2.0412893452850744E-2</v>
      </c>
      <c r="AG974" s="13">
        <f t="shared" si="1364"/>
        <v>9.427467826655286E-3</v>
      </c>
      <c r="AH974" s="13">
        <f t="shared" si="1365"/>
        <v>5.5089492720838415E-3</v>
      </c>
      <c r="AI974" s="13">
        <f t="shared" si="1366"/>
        <v>1.0698948414110253E-2</v>
      </c>
      <c r="AJ974" s="13">
        <f t="shared" si="1367"/>
        <v>1.0389231368298051E-2</v>
      </c>
      <c r="AK974" s="13">
        <f t="shared" si="1368"/>
        <v>6.7256534160358653E-3</v>
      </c>
      <c r="AL974" s="13">
        <f t="shared" si="1369"/>
        <v>3.5147211038705374E-4</v>
      </c>
      <c r="AM974" s="13">
        <f t="shared" si="1370"/>
        <v>8.260634188571956E-3</v>
      </c>
      <c r="AN974" s="13">
        <f t="shared" si="1371"/>
        <v>1.1445246097091884E-2</v>
      </c>
      <c r="AO974" s="13">
        <f t="shared" si="1372"/>
        <v>7.9287894387224007E-3</v>
      </c>
      <c r="AP974" s="13">
        <f t="shared" si="1373"/>
        <v>3.6618232251362059E-3</v>
      </c>
      <c r="AQ974" s="13">
        <f t="shared" si="1374"/>
        <v>1.2683792496740438E-3</v>
      </c>
      <c r="AR974" s="13">
        <f t="shared" si="1375"/>
        <v>1.5265481733260137E-3</v>
      </c>
      <c r="AS974" s="13">
        <f t="shared" si="1376"/>
        <v>2.9647142043642853E-3</v>
      </c>
      <c r="AT974" s="13">
        <f t="shared" si="1377"/>
        <v>2.8788905804423134E-3</v>
      </c>
      <c r="AU974" s="13">
        <f t="shared" si="1378"/>
        <v>1.8637009399779345E-3</v>
      </c>
      <c r="AV974" s="13">
        <f t="shared" si="1379"/>
        <v>9.0487492402567711E-4</v>
      </c>
      <c r="AW974" s="13">
        <f t="shared" si="1380"/>
        <v>2.6270747697113202E-5</v>
      </c>
      <c r="AX974" s="13">
        <f t="shared" si="1381"/>
        <v>2.6738341162813608E-3</v>
      </c>
      <c r="AY974" s="13">
        <f t="shared" si="1382"/>
        <v>3.7046416516031155E-3</v>
      </c>
      <c r="AZ974" s="13">
        <f t="shared" si="1383"/>
        <v>2.5664213204594473E-3</v>
      </c>
      <c r="BA974" s="13">
        <f t="shared" si="1384"/>
        <v>1.1852731453362241E-3</v>
      </c>
      <c r="BB974" s="13">
        <f t="shared" si="1385"/>
        <v>4.1055391544315577E-4</v>
      </c>
      <c r="BC974" s="13">
        <f t="shared" si="1386"/>
        <v>1.1376585601314168E-4</v>
      </c>
      <c r="BD974" s="13">
        <f t="shared" si="1387"/>
        <v>3.5250964845115007E-4</v>
      </c>
      <c r="BE974" s="13">
        <f t="shared" si="1388"/>
        <v>6.8461014214937137E-4</v>
      </c>
      <c r="BF974" s="13">
        <f t="shared" si="1389"/>
        <v>6.6479179902324381E-4</v>
      </c>
      <c r="BG974" s="13">
        <f t="shared" si="1390"/>
        <v>4.3036477632952814E-4</v>
      </c>
      <c r="BH974" s="13">
        <f t="shared" si="1391"/>
        <v>2.0895321021253551E-4</v>
      </c>
      <c r="BI974" s="13">
        <f t="shared" si="1392"/>
        <v>8.1161742706736245E-5</v>
      </c>
      <c r="BJ974" s="14">
        <f t="shared" si="1393"/>
        <v>0.50141692471812283</v>
      </c>
      <c r="BK974" s="14">
        <f t="shared" si="1394"/>
        <v>0.22410351614550877</v>
      </c>
      <c r="BL974" s="14">
        <f t="shared" si="1395"/>
        <v>0.25779329384899785</v>
      </c>
      <c r="BM974" s="14">
        <f t="shared" si="1396"/>
        <v>0.64162996688434726</v>
      </c>
      <c r="BN974" s="14">
        <f t="shared" si="1397"/>
        <v>0.35390978703151343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1.5278</v>
      </c>
      <c r="F975" s="10">
        <f>VLOOKUP(B975,home!$B$2:$E$405,3,FALSE)</f>
        <v>1.4601</v>
      </c>
      <c r="G975" s="10">
        <f>VLOOKUP(C975,away!$B$2:$E$405,4,FALSE)</f>
        <v>0.55379999999999996</v>
      </c>
      <c r="H975" s="10">
        <f>VLOOKUP(A975,away!$A$2:$E$405,3,FALSE)</f>
        <v>1.0787</v>
      </c>
      <c r="I975" s="10">
        <f>VLOOKUP(C975,away!$B$2:$E$405,3,FALSE)</f>
        <v>0.99839999999999995</v>
      </c>
      <c r="J975" s="10">
        <f>VLOOKUP(B975,home!$B$2:$E$405,4,FALSE)</f>
        <v>0.99839999999999995</v>
      </c>
      <c r="K975" s="12">
        <f t="shared" si="1342"/>
        <v>1.2353842439639999</v>
      </c>
      <c r="L975" s="12">
        <f t="shared" si="1343"/>
        <v>1.0752509214719999</v>
      </c>
      <c r="M975" s="13">
        <f t="shared" si="1344"/>
        <v>9.9198224262020324E-2</v>
      </c>
      <c r="N975" s="13">
        <f t="shared" si="1345"/>
        <v>0.1225479232825073</v>
      </c>
      <c r="O975" s="13">
        <f t="shared" si="1346"/>
        <v>0.10666298204612346</v>
      </c>
      <c r="P975" s="13">
        <f t="shared" si="1347"/>
        <v>0.13176976743399593</v>
      </c>
      <c r="Q975" s="13">
        <f t="shared" si="1348"/>
        <v>7.569688677685929E-2</v>
      </c>
      <c r="R975" s="13">
        <f t="shared" si="1349"/>
        <v>5.7344734866022803E-2</v>
      </c>
      <c r="S975" s="13">
        <f t="shared" si="1350"/>
        <v>4.3759028296077043E-2</v>
      </c>
      <c r="T975" s="13">
        <f t="shared" si="1351"/>
        <v>8.13931472593796E-2</v>
      </c>
      <c r="U975" s="13">
        <f t="shared" si="1352"/>
        <v>7.0842781927777612E-2</v>
      </c>
      <c r="V975" s="13">
        <f t="shared" si="1353"/>
        <v>6.4585799735926335E-3</v>
      </c>
      <c r="W975" s="13">
        <f t="shared" si="1354"/>
        <v>3.1171580413752939E-2</v>
      </c>
      <c r="X975" s="13">
        <f t="shared" si="1355"/>
        <v>3.351727056362639E-2</v>
      </c>
      <c r="Y975" s="13">
        <f t="shared" si="1356"/>
        <v>1.8019738029382806E-2</v>
      </c>
      <c r="Z975" s="13">
        <f t="shared" si="1357"/>
        <v>2.0553326335419512E-2</v>
      </c>
      <c r="AA975" s="13">
        <f t="shared" si="1358"/>
        <v>2.5391255515827604E-2</v>
      </c>
      <c r="AB975" s="13">
        <f t="shared" si="1359"/>
        <v>1.5683978499358719E-2</v>
      </c>
      <c r="AC975" s="13">
        <f t="shared" si="1360"/>
        <v>5.3620263077128595E-4</v>
      </c>
      <c r="AD975" s="13">
        <f t="shared" si="1361"/>
        <v>9.6272198256518032E-3</v>
      </c>
      <c r="AE975" s="13">
        <f t="shared" si="1362"/>
        <v>1.0351676988745609E-2</v>
      </c>
      <c r="AF975" s="13">
        <f t="shared" si="1363"/>
        <v>5.5653251104646057E-3</v>
      </c>
      <c r="AG975" s="13">
        <f t="shared" si="1364"/>
        <v>1.994706984439442E-3</v>
      </c>
      <c r="AH975" s="13">
        <f t="shared" si="1365"/>
        <v>5.5249957703686374E-3</v>
      </c>
      <c r="AI975" s="13">
        <f t="shared" si="1366"/>
        <v>6.8254927226811569E-3</v>
      </c>
      <c r="AJ975" s="13">
        <f t="shared" si="1367"/>
        <v>4.2160530834456237E-3</v>
      </c>
      <c r="AK975" s="13">
        <f t="shared" si="1368"/>
        <v>1.7361485170015207E-3</v>
      </c>
      <c r="AL975" s="13">
        <f t="shared" si="1369"/>
        <v>2.8490548688694882E-5</v>
      </c>
      <c r="AM975" s="13">
        <f t="shared" si="1370"/>
        <v>2.3786631371576143E-3</v>
      </c>
      <c r="AN975" s="13">
        <f t="shared" si="1371"/>
        <v>2.5576597301002033E-3</v>
      </c>
      <c r="AO975" s="13">
        <f t="shared" si="1372"/>
        <v>1.3750629908010348E-3</v>
      </c>
      <c r="AP975" s="13">
        <f t="shared" si="1373"/>
        <v>4.9284591598028555E-4</v>
      </c>
      <c r="AQ975" s="13">
        <f t="shared" si="1374"/>
        <v>1.3248325632537846E-4</v>
      </c>
      <c r="AR975" s="13">
        <f t="shared" si="1375"/>
        <v>1.1881513586435564E-3</v>
      </c>
      <c r="AS975" s="13">
        <f t="shared" si="1376"/>
        <v>1.4678234679126694E-3</v>
      </c>
      <c r="AT975" s="13">
        <f t="shared" si="1377"/>
        <v>9.0666299258995503E-4</v>
      </c>
      <c r="AU975" s="13">
        <f t="shared" si="1378"/>
        <v>3.7335905854362641E-4</v>
      </c>
      <c r="AV975" s="13">
        <f t="shared" si="1379"/>
        <v>1.153104745665072E-4</v>
      </c>
      <c r="AW975" s="13">
        <f t="shared" si="1380"/>
        <v>1.0512601305521162E-6</v>
      </c>
      <c r="AX975" s="13">
        <f t="shared" si="1381"/>
        <v>4.8976049355708344E-4</v>
      </c>
      <c r="AY975" s="13">
        <f t="shared" si="1382"/>
        <v>5.2661542199783546E-4</v>
      </c>
      <c r="AZ975" s="13">
        <f t="shared" si="1383"/>
        <v>2.8312185888226929E-4</v>
      </c>
      <c r="BA975" s="13">
        <f t="shared" si="1384"/>
        <v>1.0147567988400851E-4</v>
      </c>
      <c r="BB975" s="13">
        <f t="shared" si="1385"/>
        <v>2.7277954575569455E-5</v>
      </c>
      <c r="BC975" s="13">
        <f t="shared" si="1386"/>
        <v>5.8661291586504855E-6</v>
      </c>
      <c r="BD975" s="13">
        <f t="shared" si="1387"/>
        <v>2.1292680720494864E-4</v>
      </c>
      <c r="BE975" s="13">
        <f t="shared" si="1388"/>
        <v>2.6304642273855387E-4</v>
      </c>
      <c r="BF975" s="13">
        <f t="shared" si="1389"/>
        <v>1.624817030411516E-4</v>
      </c>
      <c r="BG975" s="13">
        <f t="shared" si="1390"/>
        <v>6.690911195649207E-5</v>
      </c>
      <c r="BH975" s="13">
        <f t="shared" si="1391"/>
        <v>2.0664615672168399E-5</v>
      </c>
      <c r="BI975" s="13">
        <f t="shared" si="1392"/>
        <v>5.105748121793672E-6</v>
      </c>
      <c r="BJ975" s="14">
        <f t="shared" si="1393"/>
        <v>0.39825630780322974</v>
      </c>
      <c r="BK975" s="14">
        <f t="shared" si="1394"/>
        <v>0.28227690856714377</v>
      </c>
      <c r="BL975" s="14">
        <f t="shared" si="1395"/>
        <v>0.2990108647095987</v>
      </c>
      <c r="BM975" s="14">
        <f t="shared" si="1396"/>
        <v>0.40635132458599532</v>
      </c>
      <c r="BN975" s="14">
        <f t="shared" si="1397"/>
        <v>0.59322051866752901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1.5278</v>
      </c>
      <c r="F976" s="10">
        <f>VLOOKUP(B976,home!$B$2:$E$405,3,FALSE)</f>
        <v>1.3557999999999999</v>
      </c>
      <c r="G976" s="10">
        <f>VLOOKUP(C976,away!$B$2:$E$405,4,FALSE)</f>
        <v>0.80559999999999998</v>
      </c>
      <c r="H976" s="10">
        <f>VLOOKUP(A976,away!$A$2:$E$405,3,FALSE)</f>
        <v>1.0787</v>
      </c>
      <c r="I976" s="10">
        <f>VLOOKUP(C976,away!$B$2:$E$405,3,FALSE)</f>
        <v>0.92700000000000005</v>
      </c>
      <c r="J976" s="10">
        <f>VLOOKUP(B976,home!$B$2:$E$405,4,FALSE)</f>
        <v>1.3243</v>
      </c>
      <c r="K976" s="12">
        <f t="shared" si="1342"/>
        <v>1.6687127829440001</v>
      </c>
      <c r="L976" s="12">
        <f t="shared" si="1343"/>
        <v>1.3242402740700001</v>
      </c>
      <c r="M976" s="13">
        <f t="shared" si="1344"/>
        <v>5.0139154107128249E-2</v>
      </c>
      <c r="N976" s="13">
        <f t="shared" si="1345"/>
        <v>8.3667847384564079E-2</v>
      </c>
      <c r="O976" s="13">
        <f t="shared" si="1346"/>
        <v>6.6396287176461483E-2</v>
      </c>
      <c r="P976" s="13">
        <f t="shared" si="1347"/>
        <v>0.11079633315138207</v>
      </c>
      <c r="Q976" s="13">
        <f t="shared" si="1348"/>
        <v>6.9808803226014904E-2</v>
      </c>
      <c r="R976" s="13">
        <f t="shared" si="1349"/>
        <v>4.39623187638939E-2</v>
      </c>
      <c r="S976" s="13">
        <f t="shared" si="1350"/>
        <v>6.1208788113792698E-2</v>
      </c>
      <c r="T976" s="13">
        <f t="shared" si="1351"/>
        <v>9.2443628716516679E-2</v>
      </c>
      <c r="U976" s="13">
        <f t="shared" si="1352"/>
        <v>7.3360483289168624E-2</v>
      </c>
      <c r="V976" s="13">
        <f t="shared" si="1353"/>
        <v>1.5028639128698599E-2</v>
      </c>
      <c r="W976" s="13">
        <f t="shared" si="1354"/>
        <v>3.8830280768424472E-2</v>
      </c>
      <c r="X976" s="13">
        <f t="shared" si="1355"/>
        <v>5.1420621646993479E-2</v>
      </c>
      <c r="Y976" s="13">
        <f t="shared" si="1356"/>
        <v>3.4046629051332211E-2</v>
      </c>
      <c r="Z976" s="13">
        <f t="shared" si="1357"/>
        <v>1.9405557682883854E-2</v>
      </c>
      <c r="AA976" s="13">
        <f t="shared" si="1358"/>
        <v>3.2382302165585436E-2</v>
      </c>
      <c r="AB976" s="13">
        <f t="shared" si="1359"/>
        <v>2.7018380782433803E-2</v>
      </c>
      <c r="AC976" s="13">
        <f t="shared" si="1360"/>
        <v>2.0756210108738866E-3</v>
      </c>
      <c r="AD976" s="13">
        <f t="shared" si="1361"/>
        <v>1.6199146470893624E-2</v>
      </c>
      <c r="AE976" s="13">
        <f t="shared" si="1362"/>
        <v>2.1451562162316248E-2</v>
      </c>
      <c r="AF976" s="13">
        <f t="shared" si="1363"/>
        <v>1.4203511278527658E-2</v>
      </c>
      <c r="AG976" s="13">
        <f t="shared" si="1364"/>
        <v>6.2696205560779346E-3</v>
      </c>
      <c r="AH976" s="13">
        <f t="shared" si="1365"/>
        <v>6.4244052561158249E-3</v>
      </c>
      <c r="AI976" s="13">
        <f t="shared" si="1366"/>
        <v>1.0720487173693101E-2</v>
      </c>
      <c r="AJ976" s="13">
        <f t="shared" si="1367"/>
        <v>8.9447069930644364E-3</v>
      </c>
      <c r="AK976" s="13">
        <f t="shared" si="1368"/>
        <v>4.9753822996717384E-3</v>
      </c>
      <c r="AL976" s="13">
        <f t="shared" si="1369"/>
        <v>1.8346635567519204E-4</v>
      </c>
      <c r="AM976" s="13">
        <f t="shared" si="1370"/>
        <v>5.406344557752474E-3</v>
      </c>
      <c r="AN976" s="13">
        <f t="shared" si="1371"/>
        <v>7.1592991988749894E-3</v>
      </c>
      <c r="AO976" s="13">
        <f t="shared" si="1372"/>
        <v>4.7403161666336744E-3</v>
      </c>
      <c r="AP976" s="13">
        <f t="shared" si="1373"/>
        <v>2.0924391932271432E-3</v>
      </c>
      <c r="AQ976" s="13">
        <f t="shared" si="1374"/>
        <v>6.9272306267848015E-4</v>
      </c>
      <c r="AR976" s="13">
        <f t="shared" si="1375"/>
        <v>1.7014912354191133E-3</v>
      </c>
      <c r="AS976" s="13">
        <f t="shared" si="1376"/>
        <v>2.8393001746110534E-3</v>
      </c>
      <c r="AT976" s="13">
        <f t="shared" si="1377"/>
        <v>2.3689882479942985E-3</v>
      </c>
      <c r="AU976" s="13">
        <f t="shared" si="1378"/>
        <v>1.3177203240240655E-3</v>
      </c>
      <c r="AV976" s="13">
        <f t="shared" si="1379"/>
        <v>5.4972418726101705E-4</v>
      </c>
      <c r="AW976" s="13">
        <f t="shared" si="1380"/>
        <v>1.1261657584912249E-5</v>
      </c>
      <c r="AX976" s="13">
        <f t="shared" si="1381"/>
        <v>1.5036060454202129E-3</v>
      </c>
      <c r="AY976" s="13">
        <f t="shared" si="1382"/>
        <v>1.9911356816805716E-3</v>
      </c>
      <c r="AZ976" s="13">
        <f t="shared" si="1383"/>
        <v>1.3183710304096184E-3</v>
      </c>
      <c r="BA976" s="13">
        <f t="shared" si="1384"/>
        <v>5.8194667154519387E-4</v>
      </c>
      <c r="BB976" s="13">
        <f t="shared" si="1385"/>
        <v>1.926593049552829E-4</v>
      </c>
      <c r="BC976" s="13">
        <f t="shared" si="1386"/>
        <v>5.1025442159223894E-5</v>
      </c>
      <c r="BD976" s="13">
        <f t="shared" si="1387"/>
        <v>3.7553053665318446E-4</v>
      </c>
      <c r="BE976" s="13">
        <f t="shared" si="1388"/>
        <v>6.2665260689898929E-4</v>
      </c>
      <c r="BF976" s="13">
        <f t="shared" si="1389"/>
        <v>5.2285160779876256E-4</v>
      </c>
      <c r="BG976" s="13">
        <f t="shared" si="1390"/>
        <v>2.9082972050553928E-4</v>
      </c>
      <c r="BH976" s="13">
        <f t="shared" si="1391"/>
        <v>1.2132781806690607E-4</v>
      </c>
      <c r="BI976" s="13">
        <f t="shared" si="1392"/>
        <v>4.0492256186990016E-5</v>
      </c>
      <c r="BJ976" s="14">
        <f t="shared" si="1393"/>
        <v>0.4540715176169981</v>
      </c>
      <c r="BK976" s="14">
        <f t="shared" si="1394"/>
        <v>0.24142313754923128</v>
      </c>
      <c r="BL976" s="14">
        <f t="shared" si="1395"/>
        <v>0.28493966261550818</v>
      </c>
      <c r="BM976" s="14">
        <f t="shared" si="1396"/>
        <v>0.57308925763108132</v>
      </c>
      <c r="BN976" s="14">
        <f t="shared" si="1397"/>
        <v>0.42477074380944468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1.6362000000000001</v>
      </c>
      <c r="F977" s="10">
        <f>VLOOKUP(B977,home!$B$2:$E$405,3,FALSE)</f>
        <v>0.93469999999999998</v>
      </c>
      <c r="G977" s="10">
        <f>VLOOKUP(C977,away!$B$2:$E$405,4,FALSE)</f>
        <v>0.79090000000000005</v>
      </c>
      <c r="H977" s="10">
        <f>VLOOKUP(A977,away!$A$2:$E$405,3,FALSE)</f>
        <v>1.1547000000000001</v>
      </c>
      <c r="I977" s="10">
        <f>VLOOKUP(C977,away!$B$2:$E$405,3,FALSE)</f>
        <v>1.0188999999999999</v>
      </c>
      <c r="J977" s="10">
        <f>VLOOKUP(B977,home!$B$2:$E$405,4,FALSE)</f>
        <v>1.7829999999999999</v>
      </c>
      <c r="K977" s="12">
        <f t="shared" si="1342"/>
        <v>1.209567771126</v>
      </c>
      <c r="L977" s="12">
        <f t="shared" si="1343"/>
        <v>2.0977419888900002</v>
      </c>
      <c r="M977" s="13">
        <f t="shared" si="1344"/>
        <v>3.6614543283928838E-2</v>
      </c>
      <c r="N977" s="13">
        <f t="shared" si="1345"/>
        <v>4.4287771510738254E-2</v>
      </c>
      <c r="O977" s="13">
        <f t="shared" si="1346"/>
        <v>7.6807864850727867E-2</v>
      </c>
      <c r="P977" s="13">
        <f t="shared" si="1347"/>
        <v>9.2904317892441926E-2</v>
      </c>
      <c r="Q977" s="13">
        <f t="shared" si="1348"/>
        <v>2.6784530537190619E-2</v>
      </c>
      <c r="R977" s="13">
        <f t="shared" si="1349"/>
        <v>8.0561541587180138E-2</v>
      </c>
      <c r="S977" s="13">
        <f t="shared" si="1350"/>
        <v>5.8932950604687714E-2</v>
      </c>
      <c r="T977" s="13">
        <f t="shared" si="1351"/>
        <v>5.6187034360571188E-2</v>
      </c>
      <c r="U977" s="13">
        <f t="shared" si="1352"/>
        <v>9.7444644296080019E-2</v>
      </c>
      <c r="V977" s="13">
        <f t="shared" si="1353"/>
        <v>1.6614908498275068E-2</v>
      </c>
      <c r="W977" s="13">
        <f t="shared" si="1354"/>
        <v>1.0799234967508646E-2</v>
      </c>
      <c r="X977" s="13">
        <f t="shared" si="1355"/>
        <v>2.2654008639232018E-2</v>
      </c>
      <c r="Y977" s="13">
        <f t="shared" si="1356"/>
        <v>2.3761132569596922E-2</v>
      </c>
      <c r="Z977" s="13">
        <f t="shared" si="1357"/>
        <v>5.6332442825711898E-2</v>
      </c>
      <c r="AA977" s="13">
        <f t="shared" si="1358"/>
        <v>6.8137907310779164E-2</v>
      </c>
      <c r="AB977" s="13">
        <f t="shared" si="1359"/>
        <v>4.1208708337544579E-2</v>
      </c>
      <c r="AC977" s="13">
        <f t="shared" si="1360"/>
        <v>2.6348764084459966E-3</v>
      </c>
      <c r="AD977" s="13">
        <f t="shared" si="1361"/>
        <v>3.2656016423788475E-3</v>
      </c>
      <c r="AE977" s="13">
        <f t="shared" si="1362"/>
        <v>6.8503896842062534E-3</v>
      </c>
      <c r="AF977" s="13">
        <f t="shared" si="1363"/>
        <v>7.1851750404091867E-3</v>
      </c>
      <c r="AG977" s="13">
        <f t="shared" si="1364"/>
        <v>5.0242144599302509E-3</v>
      </c>
      <c r="AH977" s="13">
        <f t="shared" si="1365"/>
        <v>2.9542732663060286E-2</v>
      </c>
      <c r="AI977" s="13">
        <f t="shared" si="1366"/>
        <v>3.5733937300229099E-2</v>
      </c>
      <c r="AJ977" s="13">
        <f t="shared" si="1367"/>
        <v>2.1611309446897181E-2</v>
      </c>
      <c r="AK977" s="13">
        <f t="shared" si="1368"/>
        <v>8.7134477995992297E-3</v>
      </c>
      <c r="AL977" s="13">
        <f t="shared" si="1369"/>
        <v>2.6742531628409896E-4</v>
      </c>
      <c r="AM977" s="13">
        <f t="shared" si="1370"/>
        <v>7.8999329999151731E-4</v>
      </c>
      <c r="AN977" s="13">
        <f t="shared" si="1371"/>
        <v>1.6572021163339798E-3</v>
      </c>
      <c r="AO977" s="13">
        <f t="shared" si="1372"/>
        <v>1.7381912317555807E-3</v>
      </c>
      <c r="AP977" s="13">
        <f t="shared" si="1373"/>
        <v>1.2154255771913702E-3</v>
      </c>
      <c r="AQ977" s="13">
        <f t="shared" si="1374"/>
        <v>6.3741231691130055E-4</v>
      </c>
      <c r="AR977" s="13">
        <f t="shared" si="1375"/>
        <v>1.2394606154770732E-2</v>
      </c>
      <c r="AS977" s="13">
        <f t="shared" si="1376"/>
        <v>1.4992116140610632E-2</v>
      </c>
      <c r="AT977" s="13">
        <f t="shared" si="1377"/>
        <v>9.0669902523302683E-3</v>
      </c>
      <c r="AU977" s="13">
        <f t="shared" si="1378"/>
        <v>3.6557130634440964E-3</v>
      </c>
      <c r="AV977" s="13">
        <f t="shared" si="1379"/>
        <v>1.105458175506569E-3</v>
      </c>
      <c r="AW977" s="13">
        <f t="shared" si="1380"/>
        <v>1.8848738755620442E-5</v>
      </c>
      <c r="AX977" s="13">
        <f t="shared" si="1381"/>
        <v>1.5925840584586883E-4</v>
      </c>
      <c r="AY977" s="13">
        <f t="shared" si="1382"/>
        <v>3.3408304502656363E-4</v>
      </c>
      <c r="AZ977" s="13">
        <f t="shared" si="1383"/>
        <v>3.5041001566422572E-4</v>
      </c>
      <c r="BA977" s="13">
        <f t="shared" si="1384"/>
        <v>2.450232677288163E-4</v>
      </c>
      <c r="BB977" s="13">
        <f t="shared" si="1385"/>
        <v>1.2849889924244356E-4</v>
      </c>
      <c r="BC977" s="13">
        <f t="shared" si="1386"/>
        <v>5.3911507293403864E-5</v>
      </c>
      <c r="BD977" s="13">
        <f t="shared" si="1387"/>
        <v>4.3334476277694942E-3</v>
      </c>
      <c r="BE977" s="13">
        <f t="shared" si="1388"/>
        <v>5.2415985884123979E-3</v>
      </c>
      <c r="BF977" s="13">
        <f t="shared" si="1389"/>
        <v>3.1700343608615867E-3</v>
      </c>
      <c r="BG977" s="13">
        <f t="shared" si="1390"/>
        <v>1.2781237987533943E-3</v>
      </c>
      <c r="BH977" s="13">
        <f t="shared" si="1391"/>
        <v>3.8649433862030977E-4</v>
      </c>
      <c r="BI977" s="13">
        <f t="shared" si="1392"/>
        <v>9.3498219143557079E-5</v>
      </c>
      <c r="BJ977" s="14">
        <f t="shared" si="1393"/>
        <v>0.21410850309474727</v>
      </c>
      <c r="BK977" s="14">
        <f t="shared" si="1394"/>
        <v>0.20830310504909019</v>
      </c>
      <c r="BL977" s="14">
        <f t="shared" si="1395"/>
        <v>0.51548017431232063</v>
      </c>
      <c r="BM977" s="14">
        <f t="shared" si="1396"/>
        <v>0.63594842131339135</v>
      </c>
      <c r="BN977" s="14">
        <f t="shared" si="1397"/>
        <v>0.35796056966220763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1.6362000000000001</v>
      </c>
      <c r="F978" s="10">
        <f>VLOOKUP(B978,home!$B$2:$E$405,3,FALSE)</f>
        <v>0.89880000000000004</v>
      </c>
      <c r="G978" s="10">
        <f>VLOOKUP(C978,away!$B$2:$E$405,4,FALSE)</f>
        <v>1.3302</v>
      </c>
      <c r="H978" s="10">
        <f>VLOOKUP(A978,away!$A$2:$E$405,3,FALSE)</f>
        <v>1.1547000000000001</v>
      </c>
      <c r="I978" s="10">
        <f>VLOOKUP(C978,away!$B$2:$E$405,3,FALSE)</f>
        <v>1.2225999999999999</v>
      </c>
      <c r="J978" s="10">
        <f>VLOOKUP(B978,home!$B$2:$E$405,4,FALSE)</f>
        <v>0.71319999999999995</v>
      </c>
      <c r="K978" s="12">
        <f t="shared" si="1342"/>
        <v>1.9562141481120001</v>
      </c>
      <c r="L978" s="12">
        <f t="shared" si="1343"/>
        <v>1.0068502721039998</v>
      </c>
      <c r="M978" s="13">
        <f t="shared" si="1344"/>
        <v>5.1660365294237058E-2</v>
      </c>
      <c r="N978" s="13">
        <f t="shared" si="1345"/>
        <v>0.10105873748522069</v>
      </c>
      <c r="O978" s="13">
        <f t="shared" si="1346"/>
        <v>5.2014252853494605E-2</v>
      </c>
      <c r="P978" s="13">
        <f t="shared" si="1347"/>
        <v>0.10175101733548113</v>
      </c>
      <c r="Q978" s="13">
        <f t="shared" si="1348"/>
        <v>9.8846266029462629E-2</v>
      </c>
      <c r="R978" s="13">
        <f t="shared" si="1349"/>
        <v>2.6185282319413649E-2</v>
      </c>
      <c r="S978" s="13">
        <f t="shared" si="1350"/>
        <v>5.0102576074700811E-2</v>
      </c>
      <c r="T978" s="13">
        <f t="shared" si="1351"/>
        <v>9.952338984822881E-2</v>
      </c>
      <c r="U978" s="13">
        <f t="shared" si="1352"/>
        <v>5.122401974554399E-2</v>
      </c>
      <c r="V978" s="13">
        <f t="shared" si="1353"/>
        <v>1.0964752523940672E-2</v>
      </c>
      <c r="W978" s="13">
        <f t="shared" si="1354"/>
        <v>6.4454821364959142E-2</v>
      </c>
      <c r="X978" s="13">
        <f t="shared" si="1355"/>
        <v>6.4896354429723815E-2</v>
      </c>
      <c r="Y978" s="13">
        <f t="shared" si="1356"/>
        <v>3.2670456058062514E-2</v>
      </c>
      <c r="Z978" s="13">
        <f t="shared" si="1357"/>
        <v>8.7882195428072296E-3</v>
      </c>
      <c r="AA978" s="13">
        <f t="shared" si="1358"/>
        <v>1.7191639406353879E-2</v>
      </c>
      <c r="AB978" s="13">
        <f t="shared" si="1359"/>
        <v>1.6815264117974623E-2</v>
      </c>
      <c r="AC978" s="13">
        <f t="shared" si="1360"/>
        <v>1.3497711419919128E-3</v>
      </c>
      <c r="AD978" s="13">
        <f t="shared" si="1361"/>
        <v>3.1521858367041175E-2</v>
      </c>
      <c r="AE978" s="13">
        <f t="shared" si="1362"/>
        <v>3.1737791674079148E-2</v>
      </c>
      <c r="AF978" s="13">
        <f t="shared" si="1363"/>
        <v>1.5977602091513325E-2</v>
      </c>
      <c r="AG978" s="13">
        <f t="shared" si="1364"/>
        <v>5.3623510044698772E-3</v>
      </c>
      <c r="AH978" s="13">
        <f t="shared" si="1365"/>
        <v>2.2121053094962869E-3</v>
      </c>
      <c r="AI978" s="13">
        <f t="shared" si="1366"/>
        <v>4.327351703550311E-3</v>
      </c>
      <c r="AJ978" s="13">
        <f t="shared" si="1367"/>
        <v>4.2326133131708431E-3</v>
      </c>
      <c r="AK978" s="13">
        <f t="shared" si="1368"/>
        <v>2.7599660155706706E-3</v>
      </c>
      <c r="AL978" s="13">
        <f t="shared" si="1369"/>
        <v>1.0634116587098327E-4</v>
      </c>
      <c r="AM978" s="13">
        <f t="shared" si="1370"/>
        <v>1.2332701062477709E-2</v>
      </c>
      <c r="AN978" s="13">
        <f t="shared" si="1371"/>
        <v>1.2417183420532968E-2</v>
      </c>
      <c r="AO978" s="13">
        <f t="shared" si="1372"/>
        <v>6.2511222528644468E-3</v>
      </c>
      <c r="AP978" s="13">
        <f t="shared" si="1373"/>
        <v>2.0979813804173123E-3</v>
      </c>
      <c r="AQ978" s="13">
        <f t="shared" si="1374"/>
        <v>5.2808828093557397E-4</v>
      </c>
      <c r="AR978" s="13">
        <f t="shared" si="1375"/>
        <v>4.4545176655780793E-4</v>
      </c>
      <c r="AS978" s="13">
        <f t="shared" si="1376"/>
        <v>8.7139904804186782E-4</v>
      </c>
      <c r="AT978" s="13">
        <f t="shared" si="1377"/>
        <v>8.5232157321541531E-4</v>
      </c>
      <c r="AU978" s="13">
        <f t="shared" si="1378"/>
        <v>5.5577450675502453E-4</v>
      </c>
      <c r="AV978" s="13">
        <f t="shared" si="1379"/>
        <v>2.7180348831853691E-4</v>
      </c>
      <c r="AW978" s="13">
        <f t="shared" si="1380"/>
        <v>5.8180869040755199E-6</v>
      </c>
      <c r="AX978" s="13">
        <f t="shared" si="1381"/>
        <v>4.0209007171424661E-3</v>
      </c>
      <c r="AY978" s="13">
        <f t="shared" si="1382"/>
        <v>4.0484449811580602E-3</v>
      </c>
      <c r="AZ978" s="13">
        <f t="shared" si="1383"/>
        <v>2.0380889654385325E-3</v>
      </c>
      <c r="BA978" s="13">
        <f t="shared" si="1384"/>
        <v>6.8401680980798214E-4</v>
      </c>
      <c r="BB978" s="13">
        <f t="shared" si="1385"/>
        <v>1.7217562776971913E-4</v>
      </c>
      <c r="BC978" s="13">
        <f t="shared" si="1386"/>
        <v>3.467101553392375E-5</v>
      </c>
      <c r="BD978" s="13">
        <f t="shared" si="1387"/>
        <v>7.4750538727989357E-5</v>
      </c>
      <c r="BE978" s="13">
        <f t="shared" si="1388"/>
        <v>1.4622806143868678E-4</v>
      </c>
      <c r="BF978" s="13">
        <f t="shared" si="1389"/>
        <v>1.4302670131867496E-4</v>
      </c>
      <c r="BG978" s="13">
        <f t="shared" si="1390"/>
        <v>9.3263618892460424E-5</v>
      </c>
      <c r="BH978" s="13">
        <f t="shared" si="1391"/>
        <v>4.561090269538918E-5</v>
      </c>
      <c r="BI978" s="13">
        <f t="shared" si="1392"/>
        <v>1.7844938632176006E-5</v>
      </c>
      <c r="BJ978" s="14">
        <f t="shared" si="1393"/>
        <v>0.59067500286683994</v>
      </c>
      <c r="BK978" s="14">
        <f t="shared" si="1394"/>
        <v>0.21998326851738062</v>
      </c>
      <c r="BL978" s="14">
        <f t="shared" si="1395"/>
        <v>0.1804799699291629</v>
      </c>
      <c r="BM978" s="14">
        <f t="shared" si="1396"/>
        <v>0.56436791264462716</v>
      </c>
      <c r="BN978" s="14">
        <f t="shared" si="1397"/>
        <v>0.43151592131730976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1.3193999999999999</v>
      </c>
      <c r="F979" s="10">
        <f>VLOOKUP(B979,home!$B$2:$E$405,3,FALSE)</f>
        <v>0.90949999999999998</v>
      </c>
      <c r="G979" s="10">
        <f>VLOOKUP(C979,away!$B$2:$E$405,4,FALSE)</f>
        <v>0.62009999999999998</v>
      </c>
      <c r="H979" s="10">
        <f>VLOOKUP(A979,away!$A$2:$E$405,3,FALSE)</f>
        <v>1.0076000000000001</v>
      </c>
      <c r="I979" s="10">
        <f>VLOOKUP(C979,away!$B$2:$E$405,3,FALSE)</f>
        <v>1.3533999999999999</v>
      </c>
      <c r="J979" s="10">
        <f>VLOOKUP(B979,home!$B$2:$E$405,4,FALSE)</f>
        <v>1.0916999999999999</v>
      </c>
      <c r="K979" s="12">
        <f t="shared" si="1342"/>
        <v>0.74411646542999998</v>
      </c>
      <c r="L979" s="12">
        <f t="shared" si="1343"/>
        <v>1.4887358315279999</v>
      </c>
      <c r="M979" s="13">
        <f t="shared" si="1344"/>
        <v>0.10722216411008492</v>
      </c>
      <c r="N979" s="13">
        <f t="shared" si="1345"/>
        <v>7.9785777773351788E-2</v>
      </c>
      <c r="O979" s="13">
        <f t="shared" si="1346"/>
        <v>0.15962547764465893</v>
      </c>
      <c r="P979" s="13">
        <f t="shared" si="1347"/>
        <v>0.11877994621751908</v>
      </c>
      <c r="Q979" s="13">
        <f t="shared" si="1348"/>
        <v>2.9684955474144997E-2</v>
      </c>
      <c r="R979" s="13">
        <f t="shared" si="1349"/>
        <v>0.11882008409718778</v>
      </c>
      <c r="S979" s="13">
        <f t="shared" si="1350"/>
        <v>3.2895893634807084E-2</v>
      </c>
      <c r="T979" s="13">
        <f t="shared" si="1351"/>
        <v>4.4193056871672902E-2</v>
      </c>
      <c r="U979" s="13">
        <f t="shared" si="1352"/>
        <v>8.841598100049472E-2</v>
      </c>
      <c r="V979" s="13">
        <f t="shared" si="1353"/>
        <v>4.0490928439715712E-3</v>
      </c>
      <c r="W979" s="13">
        <f t="shared" si="1354"/>
        <v>7.3630213812892328E-3</v>
      </c>
      <c r="X979" s="13">
        <f t="shared" si="1355"/>
        <v>1.0961593758632069E-2</v>
      </c>
      <c r="Y979" s="13">
        <f t="shared" si="1356"/>
        <v>8.1594586995646264E-3</v>
      </c>
      <c r="Z979" s="13">
        <f t="shared" si="1357"/>
        <v>5.8963905566884564E-2</v>
      </c>
      <c r="AA979" s="13">
        <f t="shared" si="1358"/>
        <v>4.3876012998378441E-2</v>
      </c>
      <c r="AB979" s="13">
        <f t="shared" si="1359"/>
        <v>1.632443185475705E-2</v>
      </c>
      <c r="AC979" s="13">
        <f t="shared" si="1360"/>
        <v>2.8034725505941848E-4</v>
      </c>
      <c r="AD979" s="13">
        <f t="shared" si="1361"/>
        <v>1.369736361282615E-3</v>
      </c>
      <c r="AE979" s="13">
        <f t="shared" si="1362"/>
        <v>2.0391756007882107E-3</v>
      </c>
      <c r="AF979" s="13">
        <f t="shared" si="1363"/>
        <v>1.5178968918355231E-3</v>
      </c>
      <c r="AG979" s="13">
        <f t="shared" si="1364"/>
        <v>7.5324916381350789E-4</v>
      </c>
      <c r="AH979" s="13">
        <f t="shared" si="1365"/>
        <v>2.1945419746063601E-2</v>
      </c>
      <c r="AI979" s="13">
        <f t="shared" si="1366"/>
        <v>1.6329948173818574E-2</v>
      </c>
      <c r="AJ979" s="13">
        <f t="shared" si="1367"/>
        <v>6.0756916578784802E-3</v>
      </c>
      <c r="AK979" s="13">
        <f t="shared" si="1368"/>
        <v>1.5070074005010235E-3</v>
      </c>
      <c r="AL979" s="13">
        <f t="shared" si="1369"/>
        <v>1.2422667329862175E-5</v>
      </c>
      <c r="AM979" s="13">
        <f t="shared" si="1370"/>
        <v>2.0384867594571389E-4</v>
      </c>
      <c r="AN979" s="13">
        <f t="shared" si="1371"/>
        <v>3.0347682808992411E-4</v>
      </c>
      <c r="AO979" s="13">
        <f t="shared" si="1372"/>
        <v>2.2589841400796662E-4</v>
      </c>
      <c r="AP979" s="13">
        <f t="shared" si="1373"/>
        <v>1.1210102107300217E-4</v>
      </c>
      <c r="AQ979" s="13">
        <f t="shared" si="1374"/>
        <v>4.1722201705563457E-5</v>
      </c>
      <c r="AR979" s="13">
        <f t="shared" si="1375"/>
        <v>6.5341865427773899E-3</v>
      </c>
      <c r="AS979" s="13">
        <f t="shared" si="1376"/>
        <v>4.8621957946717821E-3</v>
      </c>
      <c r="AT979" s="13">
        <f t="shared" si="1377"/>
        <v>1.8090199744798883E-3</v>
      </c>
      <c r="AU979" s="13">
        <f t="shared" si="1378"/>
        <v>4.4870718310074768E-4</v>
      </c>
      <c r="AV979" s="13">
        <f t="shared" si="1379"/>
        <v>8.3472600775495043E-5</v>
      </c>
      <c r="AW979" s="13">
        <f t="shared" si="1380"/>
        <v>3.8227061063300486E-7</v>
      </c>
      <c r="AX979" s="13">
        <f t="shared" si="1381"/>
        <v>2.5281192704551668E-5</v>
      </c>
      <c r="AY979" s="13">
        <f t="shared" si="1382"/>
        <v>3.7637017443030329E-5</v>
      </c>
      <c r="AZ979" s="13">
        <f t="shared" si="1383"/>
        <v>2.8015788229641807E-5</v>
      </c>
      <c r="BA979" s="13">
        <f t="shared" si="1384"/>
        <v>1.3902702595322713E-5</v>
      </c>
      <c r="BB979" s="13">
        <f t="shared" si="1385"/>
        <v>5.1743628771835629E-6</v>
      </c>
      <c r="BC979" s="13">
        <f t="shared" si="1386"/>
        <v>1.5406518841182954E-6</v>
      </c>
      <c r="BD979" s="13">
        <f t="shared" si="1387"/>
        <v>1.6212796060201264E-3</v>
      </c>
      <c r="BE979" s="13">
        <f t="shared" si="1388"/>
        <v>1.2064208499054394E-3</v>
      </c>
      <c r="BF979" s="13">
        <f t="shared" si="1389"/>
        <v>4.4885880932634602E-4</v>
      </c>
      <c r="BG979" s="13">
        <f t="shared" si="1390"/>
        <v>1.1133441022434629E-4</v>
      </c>
      <c r="BH979" s="13">
        <f t="shared" si="1391"/>
        <v>2.0711441954218551E-5</v>
      </c>
      <c r="BI979" s="13">
        <f t="shared" si="1392"/>
        <v>3.0823449961863454E-6</v>
      </c>
      <c r="BJ979" s="14">
        <f t="shared" si="1393"/>
        <v>0.18682652083293153</v>
      </c>
      <c r="BK979" s="14">
        <f t="shared" si="1394"/>
        <v>0.263277503746215</v>
      </c>
      <c r="BL979" s="14">
        <f t="shared" si="1395"/>
        <v>0.49006932413197063</v>
      </c>
      <c r="BM979" s="14">
        <f t="shared" si="1396"/>
        <v>0.38518159421422171</v>
      </c>
      <c r="BN979" s="14">
        <f t="shared" si="1397"/>
        <v>0.61391840531694752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1.3193999999999999</v>
      </c>
      <c r="F980" s="10">
        <f>VLOOKUP(B980,home!$B$2:$E$405,3,FALSE)</f>
        <v>1.0610999999999999</v>
      </c>
      <c r="G980" s="10">
        <f>VLOOKUP(C980,away!$B$2:$E$405,4,FALSE)</f>
        <v>1.0335000000000001</v>
      </c>
      <c r="H980" s="10">
        <f>VLOOKUP(A980,away!$A$2:$E$405,3,FALSE)</f>
        <v>1.0076000000000001</v>
      </c>
      <c r="I980" s="10">
        <f>VLOOKUP(C980,away!$B$2:$E$405,3,FALSE)</f>
        <v>1.4436</v>
      </c>
      <c r="J980" s="10">
        <f>VLOOKUP(B980,home!$B$2:$E$405,4,FALSE)</f>
        <v>0.99250000000000005</v>
      </c>
      <c r="K980" s="12">
        <f t="shared" si="1342"/>
        <v>1.4469158538899998</v>
      </c>
      <c r="L980" s="12">
        <f t="shared" si="1343"/>
        <v>1.4436620748000002</v>
      </c>
      <c r="M980" s="13">
        <f t="shared" si="1344"/>
        <v>5.5544102803216804E-2</v>
      </c>
      <c r="N980" s="13">
        <f t="shared" si="1345"/>
        <v>8.0367642936070363E-2</v>
      </c>
      <c r="O980" s="13">
        <f t="shared" si="1346"/>
        <v>8.0186914695796474E-2</v>
      </c>
      <c r="P980" s="13">
        <f t="shared" si="1347"/>
        <v>0.11602371814787292</v>
      </c>
      <c r="Q980" s="13">
        <f t="shared" si="1348"/>
        <v>5.8142608351985439E-2</v>
      </c>
      <c r="R980" s="13">
        <f t="shared" si="1349"/>
        <v>5.7881403820772087E-2</v>
      </c>
      <c r="S980" s="13">
        <f t="shared" si="1350"/>
        <v>6.058925472497436E-2</v>
      </c>
      <c r="T980" s="13">
        <f t="shared" si="1351"/>
        <v>8.3938278607711123E-2</v>
      </c>
      <c r="U980" s="13">
        <f t="shared" si="1352"/>
        <v>8.3749520833684338E-2</v>
      </c>
      <c r="V980" s="13">
        <f t="shared" si="1353"/>
        <v>1.4062480199854167E-2</v>
      </c>
      <c r="W980" s="13">
        <f t="shared" si="1354"/>
        <v>2.8042487270334954E-2</v>
      </c>
      <c r="X980" s="13">
        <f t="shared" si="1355"/>
        <v>4.0483875355244357E-2</v>
      </c>
      <c r="Y980" s="13">
        <f t="shared" si="1356"/>
        <v>2.9222517745648335E-2</v>
      </c>
      <c r="Z980" s="13">
        <f t="shared" si="1357"/>
        <v>2.785372917741083E-2</v>
      </c>
      <c r="AA980" s="13">
        <f t="shared" si="1358"/>
        <v>4.030200233675419E-2</v>
      </c>
      <c r="AB980" s="13">
        <f t="shared" si="1359"/>
        <v>2.9156803062280731E-2</v>
      </c>
      <c r="AC980" s="13">
        <f t="shared" si="1360"/>
        <v>1.8359073655266501E-3</v>
      </c>
      <c r="AD980" s="13">
        <f t="shared" si="1361"/>
        <v>1.0143779853489037E-2</v>
      </c>
      <c r="AE980" s="13">
        <f t="shared" si="1362"/>
        <v>1.4644190269602425E-2</v>
      </c>
      <c r="AF980" s="13">
        <f t="shared" si="1363"/>
        <v>1.0570631054190106E-2</v>
      </c>
      <c r="AG980" s="13">
        <f t="shared" si="1364"/>
        <v>5.0868063865458007E-3</v>
      </c>
      <c r="AH980" s="13">
        <f t="shared" si="1365"/>
        <v>1.0052843113794552E-2</v>
      </c>
      <c r="AI980" s="13">
        <f t="shared" si="1366"/>
        <v>1.4545618078018248E-2</v>
      </c>
      <c r="AJ980" s="13">
        <f t="shared" si="1367"/>
        <v>1.0523142700856797E-2</v>
      </c>
      <c r="AK980" s="13">
        <f t="shared" si="1368"/>
        <v>5.0753673355388449E-3</v>
      </c>
      <c r="AL980" s="13">
        <f t="shared" si="1369"/>
        <v>1.5339795799969725E-4</v>
      </c>
      <c r="AM980" s="13">
        <f t="shared" si="1370"/>
        <v>2.9354391776766531E-3</v>
      </c>
      <c r="AN980" s="13">
        <f t="shared" si="1371"/>
        <v>4.2377822136938836E-3</v>
      </c>
      <c r="AO980" s="13">
        <f t="shared" si="1372"/>
        <v>3.0589627315859252E-3</v>
      </c>
      <c r="AP980" s="13">
        <f t="shared" si="1373"/>
        <v>1.4720361612724042E-3</v>
      </c>
      <c r="AQ980" s="13">
        <f t="shared" si="1374"/>
        <v>5.3128069469078653E-4</v>
      </c>
      <c r="AR980" s="13">
        <f t="shared" si="1375"/>
        <v>2.9025816694599072E-3</v>
      </c>
      <c r="AS980" s="13">
        <f t="shared" si="1376"/>
        <v>4.1997914347520421E-3</v>
      </c>
      <c r="AT980" s="13">
        <f t="shared" si="1377"/>
        <v>3.03837240498708E-3</v>
      </c>
      <c r="AU980" s="13">
        <f t="shared" si="1378"/>
        <v>1.4654230675992313E-3</v>
      </c>
      <c r="AV980" s="13">
        <f t="shared" si="1379"/>
        <v>5.3008596729136118E-4</v>
      </c>
      <c r="AW980" s="13">
        <f t="shared" si="1380"/>
        <v>8.900735604277223E-6</v>
      </c>
      <c r="AX980" s="13">
        <f t="shared" si="1381"/>
        <v>7.0788891405169582E-4</v>
      </c>
      <c r="AY980" s="13">
        <f t="shared" si="1382"/>
        <v>1.0219523783877903E-3</v>
      </c>
      <c r="AZ980" s="13">
        <f t="shared" si="1383"/>
        <v>7.3767694546505612E-4</v>
      </c>
      <c r="BA980" s="13">
        <f t="shared" si="1384"/>
        <v>3.5498540987406984E-4</v>
      </c>
      <c r="BB980" s="13">
        <f t="shared" si="1385"/>
        <v>1.2811974333563198E-4</v>
      </c>
      <c r="BC980" s="13">
        <f t="shared" si="1386"/>
        <v>3.6992322897352391E-5</v>
      </c>
      <c r="BD980" s="13">
        <f t="shared" si="1387"/>
        <v>6.9839117920149016E-4</v>
      </c>
      <c r="BE980" s="13">
        <f t="shared" si="1388"/>
        <v>1.0105132694035678E-3</v>
      </c>
      <c r="BF980" s="13">
        <f t="shared" si="1389"/>
        <v>7.3106383503311948E-4</v>
      </c>
      <c r="BG980" s="13">
        <f t="shared" si="1390"/>
        <v>3.525959510383481E-4</v>
      </c>
      <c r="BH980" s="13">
        <f t="shared" si="1391"/>
        <v>1.27544167893702E-4</v>
      </c>
      <c r="BI980" s="13">
        <f t="shared" si="1392"/>
        <v>3.6909135719321058E-5</v>
      </c>
      <c r="BJ980" s="14">
        <f t="shared" si="1393"/>
        <v>0.37586593452375305</v>
      </c>
      <c r="BK980" s="14">
        <f t="shared" si="1394"/>
        <v>0.24923081357783242</v>
      </c>
      <c r="BL980" s="14">
        <f t="shared" si="1395"/>
        <v>0.3465668880598754</v>
      </c>
      <c r="BM980" s="14">
        <f t="shared" si="1396"/>
        <v>0.55035792294037389</v>
      </c>
      <c r="BN980" s="14">
        <f t="shared" si="1397"/>
        <v>0.44814639075571405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1.3193999999999999</v>
      </c>
      <c r="F981" s="10">
        <f>VLOOKUP(B981,home!$B$2:$E$405,3,FALSE)</f>
        <v>0.90949999999999998</v>
      </c>
      <c r="G981" s="10">
        <f>VLOOKUP(C981,away!$B$2:$E$405,4,FALSE)</f>
        <v>0.75790000000000002</v>
      </c>
      <c r="H981" s="10">
        <f>VLOOKUP(A981,away!$A$2:$E$405,3,FALSE)</f>
        <v>1.0076000000000001</v>
      </c>
      <c r="I981" s="10">
        <f>VLOOKUP(C981,away!$B$2:$E$405,3,FALSE)</f>
        <v>0.79400000000000004</v>
      </c>
      <c r="J981" s="10">
        <f>VLOOKUP(B981,home!$B$2:$E$405,4,FALSE)</f>
        <v>0.69469999999999998</v>
      </c>
      <c r="K981" s="12">
        <f t="shared" si="1342"/>
        <v>0.90947567997000001</v>
      </c>
      <c r="L981" s="12">
        <f t="shared" si="1343"/>
        <v>0.55578389768000003</v>
      </c>
      <c r="M981" s="13">
        <f t="shared" si="1344"/>
        <v>0.23101801657974402</v>
      </c>
      <c r="N981" s="13">
        <f t="shared" si="1345"/>
        <v>0.21010526771418342</v>
      </c>
      <c r="O981" s="13">
        <f t="shared" si="1346"/>
        <v>0.12839609368899299</v>
      </c>
      <c r="P981" s="13">
        <f t="shared" si="1347"/>
        <v>0.11677312461328872</v>
      </c>
      <c r="Q981" s="13">
        <f t="shared" si="1348"/>
        <v>9.5542815609817935E-2</v>
      </c>
      <c r="R981" s="13">
        <f t="shared" si="1349"/>
        <v>3.5680240698677493E-2</v>
      </c>
      <c r="S981" s="13">
        <f t="shared" si="1350"/>
        <v>1.4756384408706632E-2</v>
      </c>
      <c r="T981" s="13">
        <f t="shared" si="1351"/>
        <v>5.3101158454946153E-2</v>
      </c>
      <c r="U981" s="13">
        <f t="shared" si="1352"/>
        <v>3.245031117092298E-2</v>
      </c>
      <c r="V981" s="13">
        <f t="shared" si="1353"/>
        <v>8.2877091430692005E-4</v>
      </c>
      <c r="W981" s="13">
        <f t="shared" si="1354"/>
        <v>2.8964622397662503E-2</v>
      </c>
      <c r="X981" s="13">
        <f t="shared" si="1355"/>
        <v>1.6098070731002289E-2</v>
      </c>
      <c r="Y981" s="13">
        <f t="shared" si="1356"/>
        <v>4.4735242480023907E-3</v>
      </c>
      <c r="Z981" s="13">
        <f t="shared" si="1357"/>
        <v>6.6101677485571825E-3</v>
      </c>
      <c r="AA981" s="13">
        <f t="shared" si="1358"/>
        <v>6.0117868078348067E-3</v>
      </c>
      <c r="AB981" s="13">
        <f t="shared" si="1359"/>
        <v>2.7337869474451187E-3</v>
      </c>
      <c r="AC981" s="13">
        <f t="shared" si="1360"/>
        <v>2.6182527526707204E-5</v>
      </c>
      <c r="AD981" s="13">
        <f t="shared" si="1361"/>
        <v>6.5856549125470967E-3</v>
      </c>
      <c r="AE981" s="13">
        <f t="shared" si="1362"/>
        <v>3.6602009560708646E-3</v>
      </c>
      <c r="AF981" s="13">
        <f t="shared" si="1363"/>
        <v>1.0171403768285639E-3</v>
      </c>
      <c r="AG981" s="13">
        <f t="shared" si="1364"/>
        <v>1.8843674770716113E-4</v>
      </c>
      <c r="AH981" s="13">
        <f t="shared" si="1365"/>
        <v>9.1845619890293514E-4</v>
      </c>
      <c r="AI981" s="13">
        <f t="shared" si="1366"/>
        <v>8.3531357601990849E-4</v>
      </c>
      <c r="AJ981" s="13">
        <f t="shared" si="1367"/>
        <v>3.7984869126943933E-4</v>
      </c>
      <c r="AK981" s="13">
        <f t="shared" si="1368"/>
        <v>1.1515438225932932E-4</v>
      </c>
      <c r="AL981" s="13">
        <f t="shared" si="1369"/>
        <v>5.2938131749766262E-7</v>
      </c>
      <c r="AM981" s="13">
        <f t="shared" si="1370"/>
        <v>1.1978985959273088E-3</v>
      </c>
      <c r="AN981" s="13">
        <f t="shared" si="1371"/>
        <v>6.6577275066987893E-4</v>
      </c>
      <c r="AO981" s="13">
        <f t="shared" si="1372"/>
        <v>1.8501288716822012E-4</v>
      </c>
      <c r="AP981" s="13">
        <f t="shared" si="1373"/>
        <v>3.4275727850461149E-5</v>
      </c>
      <c r="AQ981" s="13">
        <f t="shared" si="1374"/>
        <v>4.7624744051370566E-6</v>
      </c>
      <c r="AR981" s="13">
        <f t="shared" si="1375"/>
        <v>1.0209263321492616E-4</v>
      </c>
      <c r="AS981" s="13">
        <f t="shared" si="1376"/>
        <v>9.2850767013072773E-5</v>
      </c>
      <c r="AT981" s="13">
        <f t="shared" si="1377"/>
        <v>4.2222757232475207E-5</v>
      </c>
      <c r="AU981" s="13">
        <f t="shared" si="1378"/>
        <v>1.2800190281404541E-5</v>
      </c>
      <c r="AV981" s="13">
        <f t="shared" si="1379"/>
        <v>2.9103654399814446E-6</v>
      </c>
      <c r="AW981" s="13">
        <f t="shared" si="1380"/>
        <v>7.4329833509330795E-9</v>
      </c>
      <c r="AX981" s="13">
        <f t="shared" si="1381"/>
        <v>1.8157660667768286E-4</v>
      </c>
      <c r="AY981" s="13">
        <f t="shared" si="1382"/>
        <v>1.0091735418683088E-4</v>
      </c>
      <c r="AZ981" s="13">
        <f t="shared" si="1383"/>
        <v>2.8044120226754972E-5</v>
      </c>
      <c r="BA981" s="13">
        <f t="shared" si="1384"/>
        <v>5.1954901488774684E-6</v>
      </c>
      <c r="BB981" s="13">
        <f t="shared" si="1385"/>
        <v>7.2189244132529075E-7</v>
      </c>
      <c r="BC981" s="13">
        <f t="shared" si="1386"/>
        <v>8.0243238949100182E-8</v>
      </c>
      <c r="BD981" s="13">
        <f t="shared" si="1387"/>
        <v>9.45690693543438E-6</v>
      </c>
      <c r="BE981" s="13">
        <f t="shared" si="1388"/>
        <v>8.6008268655171918E-6</v>
      </c>
      <c r="BF981" s="13">
        <f t="shared" si="1389"/>
        <v>3.9111214309102459E-6</v>
      </c>
      <c r="BG981" s="13">
        <f t="shared" si="1390"/>
        <v>1.1856899409407786E-6</v>
      </c>
      <c r="BH981" s="13">
        <f t="shared" si="1391"/>
        <v>2.6958904131767583E-7</v>
      </c>
      <c r="BI981" s="13">
        <f t="shared" si="1392"/>
        <v>4.9036935332970749E-8</v>
      </c>
      <c r="BJ981" s="14">
        <f t="shared" si="1393"/>
        <v>0.42214115029170979</v>
      </c>
      <c r="BK981" s="14">
        <f t="shared" si="1394"/>
        <v>0.36350392577907736</v>
      </c>
      <c r="BL981" s="14">
        <f t="shared" si="1395"/>
        <v>0.20779734204665637</v>
      </c>
      <c r="BM981" s="14">
        <f t="shared" si="1396"/>
        <v>0.18243611704009258</v>
      </c>
      <c r="BN981" s="14">
        <f t="shared" si="1397"/>
        <v>0.81751555890470451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1.3193999999999999</v>
      </c>
      <c r="F982" s="10">
        <f>VLOOKUP(B982,home!$B$2:$E$405,3,FALSE)</f>
        <v>0.84209999999999996</v>
      </c>
      <c r="G982" s="10">
        <f>VLOOKUP(C982,away!$B$2:$E$405,4,FALSE)</f>
        <v>0.82679999999999998</v>
      </c>
      <c r="H982" s="10">
        <f>VLOOKUP(A982,away!$A$2:$E$405,3,FALSE)</f>
        <v>1.0076000000000001</v>
      </c>
      <c r="I982" s="10">
        <f>VLOOKUP(C982,away!$B$2:$E$405,3,FALSE)</f>
        <v>0.7218</v>
      </c>
      <c r="J982" s="10">
        <f>VLOOKUP(B982,home!$B$2:$E$405,4,FALSE)</f>
        <v>0.99250000000000005</v>
      </c>
      <c r="K982" s="12">
        <f t="shared" si="1342"/>
        <v>0.91862998063199985</v>
      </c>
      <c r="L982" s="12">
        <f t="shared" si="1343"/>
        <v>0.7218310374000001</v>
      </c>
      <c r="M982" s="13">
        <f t="shared" si="1344"/>
        <v>0.19389063460440906</v>
      </c>
      <c r="N982" s="13">
        <f t="shared" si="1345"/>
        <v>0.17811374991137444</v>
      </c>
      <c r="O982" s="13">
        <f t="shared" si="1346"/>
        <v>0.13995627791864493</v>
      </c>
      <c r="P982" s="13">
        <f t="shared" si="1347"/>
        <v>0.12856803287373159</v>
      </c>
      <c r="Q982" s="13">
        <f t="shared" si="1348"/>
        <v>8.1810315315689386E-2</v>
      </c>
      <c r="R982" s="13">
        <f t="shared" si="1349"/>
        <v>5.0512392640329098E-2</v>
      </c>
      <c r="S982" s="13">
        <f t="shared" si="1350"/>
        <v>2.1313225250340486E-2</v>
      </c>
      <c r="T982" s="13">
        <f t="shared" si="1351"/>
        <v>5.9053224774345187E-2</v>
      </c>
      <c r="U982" s="13">
        <f t="shared" si="1352"/>
        <v>4.6402198272861489E-2</v>
      </c>
      <c r="V982" s="13">
        <f t="shared" si="1353"/>
        <v>1.5703007294818505E-3</v>
      </c>
      <c r="W982" s="13">
        <f t="shared" si="1354"/>
        <v>2.5051136124649848E-2</v>
      </c>
      <c r="X982" s="13">
        <f t="shared" si="1355"/>
        <v>1.8082687576904618E-2</v>
      </c>
      <c r="Y982" s="13">
        <f t="shared" si="1356"/>
        <v>6.5263225663085766E-3</v>
      </c>
      <c r="Z982" s="13">
        <f t="shared" si="1357"/>
        <v>1.2153804260374962E-2</v>
      </c>
      <c r="AA982" s="13">
        <f t="shared" si="1358"/>
        <v>1.1164848972313368E-2</v>
      </c>
      <c r="AB982" s="13">
        <f t="shared" si="1359"/>
        <v>5.1281824975977167E-3</v>
      </c>
      <c r="AC982" s="13">
        <f t="shared" si="1360"/>
        <v>6.5078722156171955E-5</v>
      </c>
      <c r="AD982" s="13">
        <f t="shared" si="1361"/>
        <v>5.7531811732491689E-3</v>
      </c>
      <c r="AE982" s="13">
        <f t="shared" si="1362"/>
        <v>4.1528247346365975E-3</v>
      </c>
      <c r="AF982" s="13">
        <f t="shared" si="1363"/>
        <v>1.4988188931715574E-3</v>
      </c>
      <c r="AG982" s="13">
        <f t="shared" si="1364"/>
        <v>3.6063133217758181E-4</v>
      </c>
      <c r="AH982" s="13">
        <f t="shared" si="1365"/>
        <v>2.1932482844057495E-3</v>
      </c>
      <c r="AI982" s="13">
        <f t="shared" si="1366"/>
        <v>2.0147836290248205E-3</v>
      </c>
      <c r="AJ982" s="13">
        <f t="shared" si="1367"/>
        <v>9.2542032305437062E-4</v>
      </c>
      <c r="AK982" s="13">
        <f t="shared" si="1368"/>
        <v>2.8337295114796518E-4</v>
      </c>
      <c r="AL982" s="13">
        <f t="shared" si="1369"/>
        <v>1.7261366556721564E-6</v>
      </c>
      <c r="AM982" s="13">
        <f t="shared" si="1370"/>
        <v>1.0570089419508545E-3</v>
      </c>
      <c r="AN982" s="13">
        <f t="shared" si="1371"/>
        <v>7.6298186110946176E-4</v>
      </c>
      <c r="AO982" s="13">
        <f t="shared" si="1372"/>
        <v>2.7537199416101279E-4</v>
      </c>
      <c r="AP982" s="13">
        <f t="shared" si="1373"/>
        <v>6.6257350738716878E-5</v>
      </c>
      <c r="AQ982" s="13">
        <f t="shared" si="1374"/>
        <v>1.1956653054775913E-5</v>
      </c>
      <c r="AR982" s="13">
        <f t="shared" si="1375"/>
        <v>3.1663093688167465E-4</v>
      </c>
      <c r="AS982" s="13">
        <f t="shared" si="1376"/>
        <v>2.9086667141510475E-4</v>
      </c>
      <c r="AT982" s="13">
        <f t="shared" si="1377"/>
        <v>1.3359942236427597E-4</v>
      </c>
      <c r="AU982" s="13">
        <f t="shared" si="1378"/>
        <v>4.0909478259647066E-5</v>
      </c>
      <c r="AV982" s="13">
        <f t="shared" si="1379"/>
        <v>9.3951683053312E-6</v>
      </c>
      <c r="AW982" s="13">
        <f t="shared" si="1380"/>
        <v>3.1794268790267254E-8</v>
      </c>
      <c r="AX982" s="13">
        <f t="shared" si="1381"/>
        <v>1.618333506453606E-4</v>
      </c>
      <c r="AY982" s="13">
        <f t="shared" si="1382"/>
        <v>1.1681633538225863E-4</v>
      </c>
      <c r="AZ982" s="13">
        <f t="shared" si="1383"/>
        <v>4.2160828277121033E-5</v>
      </c>
      <c r="BA982" s="13">
        <f t="shared" si="1384"/>
        <v>1.0144331470972513E-5</v>
      </c>
      <c r="BB982" s="13">
        <f t="shared" si="1385"/>
        <v>1.8306233273553889E-6</v>
      </c>
      <c r="BC982" s="13">
        <f t="shared" si="1386"/>
        <v>2.6428014709471622E-7</v>
      </c>
      <c r="BD982" s="13">
        <f t="shared" si="1387"/>
        <v>3.8092339607038834E-5</v>
      </c>
      <c r="BE982" s="13">
        <f t="shared" si="1388"/>
        <v>3.4992765195441644E-5</v>
      </c>
      <c r="BF982" s="13">
        <f t="shared" si="1389"/>
        <v>1.6072701606874342E-5</v>
      </c>
      <c r="BG982" s="13">
        <f t="shared" si="1390"/>
        <v>4.9216218552756294E-6</v>
      </c>
      <c r="BH982" s="13">
        <f t="shared" si="1391"/>
        <v>1.1302873473974693E-6</v>
      </c>
      <c r="BI982" s="13">
        <f t="shared" si="1392"/>
        <v>2.0766316880966643E-7</v>
      </c>
      <c r="BJ982" s="14">
        <f t="shared" si="1393"/>
        <v>0.38290951895277181</v>
      </c>
      <c r="BK982" s="14">
        <f t="shared" si="1394"/>
        <v>0.34552581465215704</v>
      </c>
      <c r="BL982" s="14">
        <f t="shared" si="1395"/>
        <v>0.25946754454538634</v>
      </c>
      <c r="BM982" s="14">
        <f t="shared" si="1396"/>
        <v>0.22708849460539843</v>
      </c>
      <c r="BN982" s="14">
        <f t="shared" si="1397"/>
        <v>0.77285140326417845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1.3193999999999999</v>
      </c>
      <c r="F983" s="10">
        <f>VLOOKUP(B983,home!$B$2:$E$405,3,FALSE)</f>
        <v>0.68899999999999995</v>
      </c>
      <c r="G983" s="10">
        <f>VLOOKUP(C983,away!$B$2:$E$405,4,FALSE)</f>
        <v>0.84209999999999996</v>
      </c>
      <c r="H983" s="10">
        <f>VLOOKUP(A983,away!$A$2:$E$405,3,FALSE)</f>
        <v>1.0076000000000001</v>
      </c>
      <c r="I983" s="10">
        <f>VLOOKUP(C983,away!$B$2:$E$405,3,FALSE)</f>
        <v>0.99250000000000005</v>
      </c>
      <c r="J983" s="10">
        <f>VLOOKUP(B983,home!$B$2:$E$405,4,FALSE)</f>
        <v>0.9022</v>
      </c>
      <c r="K983" s="12">
        <f t="shared" si="1342"/>
        <v>0.76552498385999979</v>
      </c>
      <c r="L983" s="12">
        <f t="shared" si="1343"/>
        <v>0.9022387946</v>
      </c>
      <c r="M983" s="13">
        <f t="shared" si="1344"/>
        <v>0.18866849881512204</v>
      </c>
      <c r="N983" s="13">
        <f t="shared" si="1345"/>
        <v>0.14443044951033671</v>
      </c>
      <c r="O983" s="13">
        <f t="shared" si="1346"/>
        <v>0.17022403894994725</v>
      </c>
      <c r="P983" s="13">
        <f t="shared" si="1347"/>
        <v>0.13031075466974235</v>
      </c>
      <c r="Q983" s="13">
        <f t="shared" si="1348"/>
        <v>5.5282558765146504E-2</v>
      </c>
      <c r="R983" s="13">
        <f t="shared" si="1349"/>
        <v>7.6791365857071928E-2</v>
      </c>
      <c r="S983" s="13">
        <f t="shared" si="1350"/>
        <v>2.2500964508173543E-2</v>
      </c>
      <c r="T983" s="13">
        <f t="shared" si="1351"/>
        <v>4.9878069182669446E-2</v>
      </c>
      <c r="U983" s="13">
        <f t="shared" si="1352"/>
        <v>5.8785709108322322E-2</v>
      </c>
      <c r="V983" s="13">
        <f t="shared" si="1353"/>
        <v>1.7267898658649666E-3</v>
      </c>
      <c r="W983" s="13">
        <f t="shared" si="1354"/>
        <v>1.4106726635476092E-2</v>
      </c>
      <c r="X983" s="13">
        <f t="shared" si="1355"/>
        <v>1.2727636035343663E-2</v>
      </c>
      <c r="Y983" s="13">
        <f t="shared" si="1356"/>
        <v>5.7416834973179941E-3</v>
      </c>
      <c r="Z983" s="13">
        <f t="shared" si="1357"/>
        <v>2.3094716455524057E-2</v>
      </c>
      <c r="AA983" s="13">
        <f t="shared" si="1358"/>
        <v>1.7679582441866327E-2</v>
      </c>
      <c r="AB983" s="13">
        <f t="shared" si="1359"/>
        <v>6.7670810317306271E-3</v>
      </c>
      <c r="AC983" s="13">
        <f t="shared" si="1360"/>
        <v>7.4541885632105863E-5</v>
      </c>
      <c r="AD983" s="13">
        <f t="shared" si="1361"/>
        <v>2.6997629199850652E-3</v>
      </c>
      <c r="AE983" s="13">
        <f t="shared" si="1362"/>
        <v>2.4358308426331017E-3</v>
      </c>
      <c r="AF983" s="13">
        <f t="shared" si="1363"/>
        <v>1.0988505416533959E-3</v>
      </c>
      <c r="AG983" s="13">
        <f t="shared" si="1364"/>
        <v>3.3047519604897235E-4</v>
      </c>
      <c r="AH983" s="13">
        <f t="shared" si="1365"/>
        <v>5.2092372841152012E-3</v>
      </c>
      <c r="AI983" s="13">
        <f t="shared" si="1366"/>
        <v>3.9878012878451991E-3</v>
      </c>
      <c r="AJ983" s="13">
        <f t="shared" si="1367"/>
        <v>1.5263807582572909E-3</v>
      </c>
      <c r="AK983" s="13">
        <f t="shared" si="1368"/>
        <v>3.8949420177637571E-4</v>
      </c>
      <c r="AL983" s="13">
        <f t="shared" si="1369"/>
        <v>2.0594024826039023E-6</v>
      </c>
      <c r="AM983" s="13">
        <f t="shared" si="1370"/>
        <v>4.1334719314947872E-4</v>
      </c>
      <c r="AN983" s="13">
        <f t="shared" si="1371"/>
        <v>3.7293787329847905E-4</v>
      </c>
      <c r="AO983" s="13">
        <f t="shared" si="1372"/>
        <v>1.6823950863275363E-4</v>
      </c>
      <c r="AP983" s="13">
        <f t="shared" si="1373"/>
        <v>5.0597403824303983E-5</v>
      </c>
      <c r="AQ983" s="13">
        <f t="shared" si="1374"/>
        <v>1.1412735159082361E-5</v>
      </c>
      <c r="AR983" s="13">
        <f t="shared" si="1375"/>
        <v>9.3999519360109577E-4</v>
      </c>
      <c r="AS983" s="13">
        <f t="shared" si="1376"/>
        <v>7.1958980540995615E-4</v>
      </c>
      <c r="AT983" s="13">
        <f t="shared" si="1377"/>
        <v>2.7543198708613855E-4</v>
      </c>
      <c r="AU983" s="13">
        <f t="shared" si="1378"/>
        <v>7.0283355822881296E-5</v>
      </c>
      <c r="AV983" s="13">
        <f t="shared" si="1379"/>
        <v>1.3450916207984455E-5</v>
      </c>
      <c r="AW983" s="13">
        <f t="shared" si="1380"/>
        <v>3.9511143349052707E-8</v>
      </c>
      <c r="AX983" s="13">
        <f t="shared" si="1381"/>
        <v>5.2737933894055133E-5</v>
      </c>
      <c r="AY983" s="13">
        <f t="shared" si="1382"/>
        <v>4.7582209906266786E-5</v>
      </c>
      <c r="AZ983" s="13">
        <f t="shared" si="1383"/>
        <v>2.1465257855117164E-5</v>
      </c>
      <c r="BA983" s="13">
        <f t="shared" si="1384"/>
        <v>6.4555961243263639E-6</v>
      </c>
      <c r="BB983" s="13">
        <f t="shared" si="1385"/>
        <v>1.4561223164091622E-6</v>
      </c>
      <c r="BC983" s="13">
        <f t="shared" si="1386"/>
        <v>2.6275400870943258E-7</v>
      </c>
      <c r="BD983" s="13">
        <f t="shared" si="1387"/>
        <v>1.413500217340743E-4</v>
      </c>
      <c r="BE983" s="13">
        <f t="shared" si="1388"/>
        <v>1.0820697310658786E-4</v>
      </c>
      <c r="BF983" s="13">
        <f t="shared" si="1389"/>
        <v>4.1417570670480049E-5</v>
      </c>
      <c r="BG983" s="13">
        <f t="shared" si="1390"/>
        <v>1.0568728373013216E-5</v>
      </c>
      <c r="BH983" s="13">
        <f t="shared" si="1391"/>
        <v>2.0226564042929154E-6</v>
      </c>
      <c r="BI983" s="13">
        <f t="shared" si="1392"/>
        <v>3.0967880225013195E-7</v>
      </c>
      <c r="BJ983" s="14">
        <f t="shared" si="1393"/>
        <v>0.28987853771477995</v>
      </c>
      <c r="BK983" s="14">
        <f t="shared" si="1394"/>
        <v>0.34333119135692386</v>
      </c>
      <c r="BL983" s="14">
        <f t="shared" si="1395"/>
        <v>0.34368331780815137</v>
      </c>
      <c r="BM983" s="14">
        <f t="shared" si="1396"/>
        <v>0.23423255406924945</v>
      </c>
      <c r="BN983" s="14">
        <f t="shared" si="1397"/>
        <v>0.76570766656736677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1.6506000000000001</v>
      </c>
      <c r="F984" s="10">
        <f>VLOOKUP(B984,home!$B$2:$E$405,3,FALSE)</f>
        <v>1.2117</v>
      </c>
      <c r="G984" s="10">
        <f>VLOOKUP(C984,away!$B$2:$E$405,4,FALSE)</f>
        <v>0.90880000000000005</v>
      </c>
      <c r="H984" s="10">
        <f>VLOOKUP(A984,away!$A$2:$E$405,3,FALSE)</f>
        <v>1.3734999999999999</v>
      </c>
      <c r="I984" s="10">
        <f>VLOOKUP(C984,away!$B$2:$E$405,3,FALSE)</f>
        <v>0.72809999999999997</v>
      </c>
      <c r="J984" s="10">
        <f>VLOOKUP(B984,home!$B$2:$E$405,4,FALSE)</f>
        <v>1.2134</v>
      </c>
      <c r="K984" s="12">
        <f t="shared" si="1342"/>
        <v>1.8176290997760001</v>
      </c>
      <c r="L984" s="12">
        <f t="shared" si="1343"/>
        <v>1.21345502769</v>
      </c>
      <c r="M984" s="13">
        <f t="shared" si="1344"/>
        <v>4.8263286198946605E-2</v>
      </c>
      <c r="N984" s="13">
        <f t="shared" si="1345"/>
        <v>8.7724753446022749E-2</v>
      </c>
      <c r="O984" s="13">
        <f t="shared" si="1346"/>
        <v>5.8565327290953151E-2</v>
      </c>
      <c r="P984" s="13">
        <f t="shared" si="1347"/>
        <v>0.10645004312194196</v>
      </c>
      <c r="Q984" s="13">
        <f t="shared" si="1348"/>
        <v>7.9725532317082973E-2</v>
      </c>
      <c r="R984" s="13">
        <f t="shared" si="1349"/>
        <v>3.5533195424758753E-2</v>
      </c>
      <c r="S984" s="13">
        <f t="shared" si="1350"/>
        <v>5.8696851028508287E-2</v>
      </c>
      <c r="T984" s="13">
        <f t="shared" si="1351"/>
        <v>9.6743348025425918E-2</v>
      </c>
      <c r="U984" s="13">
        <f t="shared" si="1352"/>
        <v>6.4586170012068927E-2</v>
      </c>
      <c r="V984" s="13">
        <f t="shared" si="1353"/>
        <v>1.4384714472084083E-2</v>
      </c>
      <c r="W984" s="13">
        <f t="shared" si="1354"/>
        <v>4.8303815844887299E-2</v>
      </c>
      <c r="X984" s="13">
        <f t="shared" si="1355"/>
        <v>5.8614508193590383E-2</v>
      </c>
      <c r="Y984" s="13">
        <f t="shared" si="1356"/>
        <v>3.5563034831544493E-2</v>
      </c>
      <c r="Z984" s="13">
        <f t="shared" si="1357"/>
        <v>1.4372644879354935E-2</v>
      </c>
      <c r="AA984" s="13">
        <f t="shared" si="1358"/>
        <v>2.6124137573462044E-2</v>
      </c>
      <c r="AB984" s="13">
        <f t="shared" si="1359"/>
        <v>2.3741996330038106E-2</v>
      </c>
      <c r="AC984" s="13">
        <f t="shared" si="1360"/>
        <v>1.9829429319449176E-3</v>
      </c>
      <c r="AD984" s="13">
        <f t="shared" si="1361"/>
        <v>2.1949605327472057E-2</v>
      </c>
      <c r="AE984" s="13">
        <f t="shared" si="1362"/>
        <v>2.6634858940432177E-2</v>
      </c>
      <c r="AF984" s="13">
        <f t="shared" si="1363"/>
        <v>1.6160101746540693E-2</v>
      </c>
      <c r="AG984" s="13">
        <f t="shared" si="1364"/>
        <v>6.5365189041072507E-3</v>
      </c>
      <c r="AH984" s="13">
        <f t="shared" si="1365"/>
        <v>4.3601395475140444E-3</v>
      </c>
      <c r="AI984" s="13">
        <f t="shared" si="1366"/>
        <v>7.9251165206456874E-3</v>
      </c>
      <c r="AJ984" s="13">
        <f t="shared" si="1367"/>
        <v>7.2024612035205661E-3</v>
      </c>
      <c r="AK984" s="13">
        <f t="shared" si="1368"/>
        <v>4.3638010245088833E-3</v>
      </c>
      <c r="AL984" s="13">
        <f t="shared" si="1369"/>
        <v>1.7494404317499099E-4</v>
      </c>
      <c r="AM984" s="13">
        <f t="shared" si="1370"/>
        <v>7.9792482743623015E-3</v>
      </c>
      <c r="AN984" s="13">
        <f t="shared" si="1371"/>
        <v>9.6824589357116918E-3</v>
      </c>
      <c r="AO984" s="13">
        <f t="shared" si="1372"/>
        <v>5.8746142379706625E-3</v>
      </c>
      <c r="AP984" s="13">
        <f t="shared" si="1373"/>
        <v>2.3761933942682526E-3</v>
      </c>
      <c r="AQ984" s="13">
        <f t="shared" si="1374"/>
        <v>7.2085095525964427E-4</v>
      </c>
      <c r="AR984" s="13">
        <f t="shared" si="1375"/>
        <v>1.0581666510721842E-3</v>
      </c>
      <c r="AS984" s="13">
        <f t="shared" si="1376"/>
        <v>1.9233544974013189E-3</v>
      </c>
      <c r="AT984" s="13">
        <f t="shared" si="1377"/>
        <v>1.7479725518308406E-3</v>
      </c>
      <c r="AU984" s="13">
        <f t="shared" si="1378"/>
        <v>1.059055258605816E-3</v>
      </c>
      <c r="AV984" s="13">
        <f t="shared" si="1379"/>
        <v>4.8124241407818222E-4</v>
      </c>
      <c r="AW984" s="13">
        <f t="shared" si="1380"/>
        <v>1.0718292657820576E-5</v>
      </c>
      <c r="AX984" s="13">
        <f t="shared" si="1381"/>
        <v>2.4172189763030589E-3</v>
      </c>
      <c r="AY984" s="13">
        <f t="shared" si="1382"/>
        <v>2.933186519822622E-3</v>
      </c>
      <c r="AZ984" s="13">
        <f t="shared" si="1383"/>
        <v>1.7796449648156481E-3</v>
      </c>
      <c r="BA984" s="13">
        <f t="shared" si="1384"/>
        <v>7.1983971001958035E-4</v>
      </c>
      <c r="BB984" s="13">
        <f t="shared" si="1385"/>
        <v>2.1837327881354284E-4</v>
      </c>
      <c r="BC984" s="13">
        <f t="shared" si="1386"/>
        <v>5.2997230617888766E-5</v>
      </c>
      <c r="BD984" s="13">
        <f t="shared" si="1387"/>
        <v>2.1400627381290506E-4</v>
      </c>
      <c r="BE984" s="13">
        <f t="shared" si="1388"/>
        <v>3.8898403081696675E-4</v>
      </c>
      <c r="BF984" s="13">
        <f t="shared" si="1389"/>
        <v>3.5351434688054168E-4</v>
      </c>
      <c r="BG984" s="13">
        <f t="shared" si="1390"/>
        <v>2.1418598802612647E-4</v>
      </c>
      <c r="BH984" s="13">
        <f t="shared" si="1391"/>
        <v>9.7327671150140399E-5</v>
      </c>
      <c r="BI984" s="13">
        <f t="shared" si="1392"/>
        <v>3.5381121459184831E-5</v>
      </c>
      <c r="BJ984" s="14">
        <f t="shared" si="1393"/>
        <v>0.51271070405507091</v>
      </c>
      <c r="BK984" s="14">
        <f t="shared" si="1394"/>
        <v>0.2328859683164235</v>
      </c>
      <c r="BL984" s="14">
        <f t="shared" si="1395"/>
        <v>0.23997553573260438</v>
      </c>
      <c r="BM984" s="14">
        <f t="shared" si="1396"/>
        <v>0.58076024695658235</v>
      </c>
      <c r="BN984" s="14">
        <f t="shared" si="1397"/>
        <v>0.41626213779970617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1.6506000000000001</v>
      </c>
      <c r="F985" s="10">
        <f>VLOOKUP(B985,home!$B$2:$E$405,3,FALSE)</f>
        <v>1.2117</v>
      </c>
      <c r="G985" s="10">
        <f>VLOOKUP(C985,away!$B$2:$E$405,4,FALSE)</f>
        <v>1.5579000000000001</v>
      </c>
      <c r="H985" s="10">
        <f>VLOOKUP(A985,away!$A$2:$E$405,3,FALSE)</f>
        <v>1.3734999999999999</v>
      </c>
      <c r="I985" s="10">
        <f>VLOOKUP(C985,away!$B$2:$E$405,3,FALSE)</f>
        <v>0.72809999999999997</v>
      </c>
      <c r="J985" s="10">
        <f>VLOOKUP(B985,home!$B$2:$E$405,4,FALSE)</f>
        <v>1.0401</v>
      </c>
      <c r="K985" s="12">
        <f t="shared" si="1342"/>
        <v>3.115849883958</v>
      </c>
      <c r="L985" s="12">
        <f t="shared" si="1343"/>
        <v>1.0401471685349999</v>
      </c>
      <c r="M985" s="13">
        <f t="shared" si="1344"/>
        <v>1.5670159366609714E-2</v>
      </c>
      <c r="N985" s="13">
        <f t="shared" si="1345"/>
        <v>4.8825864244054239E-2</v>
      </c>
      <c r="O985" s="13">
        <f t="shared" si="1346"/>
        <v>1.6299271895671298E-2</v>
      </c>
      <c r="P985" s="13">
        <f t="shared" si="1347"/>
        <v>5.0786084444727306E-2</v>
      </c>
      <c r="Q985" s="13">
        <f t="shared" si="1348"/>
        <v>7.606703171949275E-2</v>
      </c>
      <c r="R985" s="13">
        <f t="shared" si="1349"/>
        <v>8.4768207557323009E-3</v>
      </c>
      <c r="S985" s="13">
        <f t="shared" si="1350"/>
        <v>4.1148694038218282E-2</v>
      </c>
      <c r="T985" s="13">
        <f t="shared" si="1351"/>
        <v>7.9120907661892406E-2</v>
      </c>
      <c r="U985" s="13">
        <f t="shared" si="1352"/>
        <v>2.6412500968081253E-2</v>
      </c>
      <c r="V985" s="13">
        <f t="shared" si="1353"/>
        <v>1.4817838736415633E-2</v>
      </c>
      <c r="W985" s="13">
        <f t="shared" si="1354"/>
        <v>7.9004483985403662E-2</v>
      </c>
      <c r="X985" s="13">
        <f t="shared" si="1355"/>
        <v>8.217629031898635E-2</v>
      </c>
      <c r="Y985" s="13">
        <f t="shared" si="1356"/>
        <v>4.2737717848001885E-2</v>
      </c>
      <c r="Z985" s="13">
        <f t="shared" si="1357"/>
        <v>2.9390470357512238E-3</v>
      </c>
      <c r="AA985" s="13">
        <f t="shared" si="1358"/>
        <v>9.1576293652925536E-3</v>
      </c>
      <c r="AB985" s="13">
        <f t="shared" si="1359"/>
        <v>1.4266899197588593E-2</v>
      </c>
      <c r="AC985" s="13">
        <f t="shared" si="1360"/>
        <v>3.0014851466646651E-3</v>
      </c>
      <c r="AD985" s="13">
        <f t="shared" si="1361"/>
        <v>6.1541528064520408E-2</v>
      </c>
      <c r="AE985" s="13">
        <f t="shared" si="1362"/>
        <v>6.4012246163628134E-2</v>
      </c>
      <c r="AF985" s="13">
        <f t="shared" si="1363"/>
        <v>3.3291078299331603E-2</v>
      </c>
      <c r="AG985" s="13">
        <f t="shared" si="1364"/>
        <v>1.1542540276842251E-2</v>
      </c>
      <c r="AH985" s="13">
        <f t="shared" si="1365"/>
        <v>7.6426036310695499E-4</v>
      </c>
      <c r="AI985" s="13">
        <f t="shared" si="1366"/>
        <v>2.3813205637005044E-3</v>
      </c>
      <c r="AJ985" s="13">
        <f t="shared" si="1367"/>
        <v>3.7099187010365088E-3</v>
      </c>
      <c r="AK985" s="13">
        <f t="shared" si="1368"/>
        <v>3.8531832513727399E-3</v>
      </c>
      <c r="AL985" s="13">
        <f t="shared" si="1369"/>
        <v>3.8910562311935412E-4</v>
      </c>
      <c r="AM985" s="13">
        <f t="shared" si="1370"/>
        <v>3.8350832615686767E-2</v>
      </c>
      <c r="AN985" s="13">
        <f t="shared" si="1371"/>
        <v>3.989050995616631E-2</v>
      </c>
      <c r="AO985" s="13">
        <f t="shared" si="1372"/>
        <v>2.0746000491161803E-2</v>
      </c>
      <c r="AP985" s="13">
        <f t="shared" si="1373"/>
        <v>7.1929645564358892E-3</v>
      </c>
      <c r="AQ985" s="13">
        <f t="shared" si="1374"/>
        <v>1.8704354291873503E-3</v>
      </c>
      <c r="AR985" s="13">
        <f t="shared" si="1375"/>
        <v>1.5898865054184608E-4</v>
      </c>
      <c r="AS985" s="13">
        <f t="shared" si="1376"/>
        <v>4.9538476834145011E-4</v>
      </c>
      <c r="AT985" s="13">
        <f t="shared" si="1377"/>
        <v>7.7177228647563423E-4</v>
      </c>
      <c r="AU985" s="13">
        <f t="shared" si="1378"/>
        <v>8.0157552975236839E-4</v>
      </c>
      <c r="AV985" s="13">
        <f t="shared" si="1379"/>
        <v>6.243972553406223E-4</v>
      </c>
      <c r="AW985" s="13">
        <f t="shared" si="1380"/>
        <v>3.5029692372861273E-5</v>
      </c>
      <c r="AX985" s="13">
        <f t="shared" si="1381"/>
        <v>1.9915906225880062E-2</v>
      </c>
      <c r="AY985" s="13">
        <f t="shared" si="1382"/>
        <v>2.0715473469657721E-2</v>
      </c>
      <c r="AZ985" s="13">
        <f t="shared" si="1383"/>
        <v>1.0773570537163194E-2</v>
      </c>
      <c r="BA985" s="13">
        <f t="shared" si="1384"/>
        <v>3.7353662964141315E-3</v>
      </c>
      <c r="BB985" s="13">
        <f t="shared" si="1385"/>
        <v>9.7133266916405695E-4</v>
      </c>
      <c r="BC985" s="13">
        <f t="shared" si="1386"/>
        <v>2.0206578510730761E-4</v>
      </c>
      <c r="BD985" s="13">
        <f t="shared" si="1387"/>
        <v>2.7561932448383615E-5</v>
      </c>
      <c r="BE985" s="13">
        <f t="shared" si="1388"/>
        <v>8.5878844020954317E-5</v>
      </c>
      <c r="BF985" s="13">
        <f t="shared" si="1389"/>
        <v>1.3379279308856889E-4</v>
      </c>
      <c r="BG985" s="13">
        <f t="shared" si="1390"/>
        <v>1.38959419606478E-4</v>
      </c>
      <c r="BH985" s="13">
        <f t="shared" si="1391"/>
        <v>1.0824417286392888E-4</v>
      </c>
      <c r="BI985" s="13">
        <f t="shared" si="1392"/>
        <v>6.7454518691440461E-5</v>
      </c>
      <c r="BJ985" s="14">
        <f t="shared" si="1393"/>
        <v>0.74268414661417825</v>
      </c>
      <c r="BK985" s="14">
        <f t="shared" si="1394"/>
        <v>0.14652884082541268</v>
      </c>
      <c r="BL985" s="14">
        <f t="shared" si="1395"/>
        <v>8.8735815232754381E-2</v>
      </c>
      <c r="BM985" s="14">
        <f t="shared" si="1396"/>
        <v>0.74408217350452399</v>
      </c>
      <c r="BN985" s="14">
        <f t="shared" si="1397"/>
        <v>0.21612523242628762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1.6506000000000001</v>
      </c>
      <c r="F986" s="10">
        <f>VLOOKUP(B986,home!$B$2:$E$405,3,FALSE)</f>
        <v>2.0194999999999999</v>
      </c>
      <c r="G986" s="10">
        <f>VLOOKUP(C986,away!$B$2:$E$405,4,FALSE)</f>
        <v>1.0386</v>
      </c>
      <c r="H986" s="10">
        <f>VLOOKUP(A986,away!$A$2:$E$405,3,FALSE)</f>
        <v>1.3734999999999999</v>
      </c>
      <c r="I986" s="10">
        <f>VLOOKUP(C986,away!$B$2:$E$405,3,FALSE)</f>
        <v>0.62409999999999999</v>
      </c>
      <c r="J986" s="10">
        <f>VLOOKUP(B986,home!$B$2:$E$405,4,FALSE)</f>
        <v>0.4854</v>
      </c>
      <c r="K986" s="12">
        <f t="shared" si="1342"/>
        <v>3.4620554266199997</v>
      </c>
      <c r="L986" s="12">
        <f t="shared" si="1343"/>
        <v>0.41608553528999997</v>
      </c>
      <c r="M986" s="13">
        <f t="shared" si="1344"/>
        <v>2.0689251559298232E-2</v>
      </c>
      <c r="N986" s="13">
        <f t="shared" si="1345"/>
        <v>7.1627335633574735E-2</v>
      </c>
      <c r="O986" s="13">
        <f t="shared" si="1346"/>
        <v>8.6084983098000702E-3</v>
      </c>
      <c r="P986" s="13">
        <f t="shared" si="1347"/>
        <v>2.9803098288492428E-2</v>
      </c>
      <c r="Q986" s="13">
        <f t="shared" si="1348"/>
        <v>0.12398890301227476</v>
      </c>
      <c r="R986" s="13">
        <f t="shared" si="1349"/>
        <v>1.7909358136381111E-3</v>
      </c>
      <c r="S986" s="13">
        <f t="shared" si="1350"/>
        <v>1.0732924110954025E-2</v>
      </c>
      <c r="T986" s="13">
        <f t="shared" si="1351"/>
        <v>5.1589989079882236E-2</v>
      </c>
      <c r="U986" s="13">
        <f t="shared" si="1352"/>
        <v>6.2003190523339264E-3</v>
      </c>
      <c r="V986" s="13">
        <f t="shared" si="1353"/>
        <v>1.7178774704176398E-3</v>
      </c>
      <c r="W986" s="13">
        <f t="shared" si="1354"/>
        <v>0.14308548483810221</v>
      </c>
      <c r="X986" s="13">
        <f t="shared" si="1355"/>
        <v>5.9535800551090937E-2</v>
      </c>
      <c r="Y986" s="13">
        <f t="shared" si="1356"/>
        <v>1.2385992720609673E-2</v>
      </c>
      <c r="Z986" s="13">
        <f t="shared" si="1357"/>
        <v>2.4839416222921507E-4</v>
      </c>
      <c r="AA986" s="13">
        <f t="shared" si="1358"/>
        <v>8.5995435728638246E-4</v>
      </c>
      <c r="AB986" s="13">
        <f t="shared" si="1359"/>
        <v>1.4886048246444178E-3</v>
      </c>
      <c r="AC986" s="13">
        <f t="shared" si="1360"/>
        <v>1.5466385695400511E-4</v>
      </c>
      <c r="AD986" s="13">
        <f t="shared" si="1361"/>
        <v>0.12384246981357638</v>
      </c>
      <c r="AE986" s="13">
        <f t="shared" si="1362"/>
        <v>5.1529060344017594E-2</v>
      </c>
      <c r="AF986" s="13">
        <f t="shared" si="1363"/>
        <v>1.0720248328115634E-2</v>
      </c>
      <c r="AG986" s="13">
        <f t="shared" si="1364"/>
        <v>1.486846754681907E-3</v>
      </c>
      <c r="AH986" s="13">
        <f t="shared" si="1365"/>
        <v>2.5838304488513503E-5</v>
      </c>
      <c r="AI986" s="13">
        <f t="shared" si="1366"/>
        <v>8.945364226911807E-5</v>
      </c>
      <c r="AJ986" s="13">
        <f t="shared" si="1367"/>
        <v>1.5484673382436224E-4</v>
      </c>
      <c r="AK986" s="13">
        <f t="shared" si="1368"/>
        <v>1.7869599171033864E-4</v>
      </c>
      <c r="AL986" s="13">
        <f t="shared" si="1369"/>
        <v>8.9118006367049018E-6</v>
      </c>
      <c r="AM986" s="13">
        <f t="shared" si="1370"/>
        <v>8.5749898932823101E-2</v>
      </c>
      <c r="AN986" s="13">
        <f t="shared" si="1371"/>
        <v>3.5679292598527097E-2</v>
      </c>
      <c r="AO986" s="13">
        <f t="shared" si="1372"/>
        <v>7.4228187798133401E-3</v>
      </c>
      <c r="AP986" s="13">
        <f t="shared" si="1373"/>
        <v>1.0295091751197662E-3</v>
      </c>
      <c r="AQ986" s="13">
        <f t="shared" si="1374"/>
        <v>1.0709096905391852E-4</v>
      </c>
      <c r="AR986" s="13">
        <f t="shared" si="1375"/>
        <v>2.1501889508178299E-6</v>
      </c>
      <c r="AS986" s="13">
        <f t="shared" si="1376"/>
        <v>7.4440733254372318E-6</v>
      </c>
      <c r="AT986" s="13">
        <f t="shared" si="1377"/>
        <v>1.2885897226243581E-5</v>
      </c>
      <c r="AU986" s="13">
        <f t="shared" si="1378"/>
        <v>1.4870563472994731E-5</v>
      </c>
      <c r="AV986" s="13">
        <f t="shared" si="1379"/>
        <v>1.2870678742144641E-5</v>
      </c>
      <c r="AW986" s="13">
        <f t="shared" si="1380"/>
        <v>3.5659856942024211E-7</v>
      </c>
      <c r="AX986" s="13">
        <f t="shared" si="1381"/>
        <v>4.9478483822082774E-2</v>
      </c>
      <c r="AY986" s="13">
        <f t="shared" si="1382"/>
        <v>2.0587281426448913E-2</v>
      </c>
      <c r="AZ986" s="13">
        <f t="shared" si="1383"/>
        <v>4.2830350062449353E-3</v>
      </c>
      <c r="BA986" s="13">
        <f t="shared" si="1384"/>
        <v>5.9403630441307747E-4</v>
      </c>
      <c r="BB986" s="13">
        <f t="shared" si="1385"/>
        <v>6.1792478425852165E-5</v>
      </c>
      <c r="BC986" s="13">
        <f t="shared" si="1386"/>
        <v>5.1421912925432944E-6</v>
      </c>
      <c r="BD986" s="13">
        <f t="shared" si="1387"/>
        <v>1.4911042009594666E-7</v>
      </c>
      <c r="BE986" s="13">
        <f t="shared" si="1388"/>
        <v>5.1622853905875995E-7</v>
      </c>
      <c r="BF986" s="13">
        <f t="shared" si="1389"/>
        <v>8.9360590751224746E-7</v>
      </c>
      <c r="BG986" s="13">
        <f t="shared" si="1390"/>
        <v>1.031237727120822E-6</v>
      </c>
      <c r="BH986" s="13">
        <f t="shared" si="1391"/>
        <v>8.9255054232847905E-7</v>
      </c>
      <c r="BI986" s="13">
        <f t="shared" si="1392"/>
        <v>6.1801188972018678E-7</v>
      </c>
      <c r="BJ986" s="14">
        <f t="shared" si="1393"/>
        <v>0.85479051276017159</v>
      </c>
      <c r="BK986" s="14">
        <f t="shared" si="1394"/>
        <v>8.3694008513201967E-2</v>
      </c>
      <c r="BL986" s="14">
        <f t="shared" si="1395"/>
        <v>1.9451469176738713E-2</v>
      </c>
      <c r="BM986" s="14">
        <f t="shared" si="1396"/>
        <v>0.68108943716738368</v>
      </c>
      <c r="BN986" s="14">
        <f t="shared" si="1397"/>
        <v>0.25650802261707834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1.2378</v>
      </c>
      <c r="F987" s="10">
        <f>VLOOKUP(B987,home!$B$2:$E$405,3,FALSE)</f>
        <v>1.0771999999999999</v>
      </c>
      <c r="G987" s="10">
        <f>VLOOKUP(C987,away!$B$2:$E$405,4,FALSE)</f>
        <v>0.998</v>
      </c>
      <c r="H987" s="10">
        <f>VLOOKUP(A987,away!$A$2:$E$405,3,FALSE)</f>
        <v>0.96950000000000003</v>
      </c>
      <c r="I987" s="10">
        <f>VLOOKUP(C987,away!$B$2:$E$405,3,FALSE)</f>
        <v>1.4561999999999999</v>
      </c>
      <c r="J987" s="10">
        <f>VLOOKUP(B987,home!$B$2:$E$405,4,FALSE)</f>
        <v>1.2378</v>
      </c>
      <c r="K987" s="12">
        <f t="shared" si="1342"/>
        <v>1.3306914436799999</v>
      </c>
      <c r="L987" s="12">
        <f t="shared" si="1343"/>
        <v>1.74750858702</v>
      </c>
      <c r="M987" s="13">
        <f t="shared" si="1344"/>
        <v>4.6042056396209619E-2</v>
      </c>
      <c r="N987" s="13">
        <f t="shared" si="1345"/>
        <v>6.1267770495868158E-2</v>
      </c>
      <c r="O987" s="13">
        <f t="shared" si="1346"/>
        <v>8.045888891643542E-2</v>
      </c>
      <c r="P987" s="13">
        <f t="shared" si="1347"/>
        <v>0.1070659550491002</v>
      </c>
      <c r="Q987" s="13">
        <f t="shared" si="1348"/>
        <v>4.0764248986100857E-2</v>
      </c>
      <c r="R987" s="13">
        <f t="shared" si="1349"/>
        <v>7.0301299641779613E-2</v>
      </c>
      <c r="S987" s="13">
        <f t="shared" si="1350"/>
        <v>6.224265176131253E-2</v>
      </c>
      <c r="T987" s="13">
        <f t="shared" si="1351"/>
        <v>7.1235875146632585E-2</v>
      </c>
      <c r="U987" s="13">
        <f t="shared" si="1352"/>
        <v>9.3549337912899988E-2</v>
      </c>
      <c r="V987" s="13">
        <f t="shared" si="1353"/>
        <v>1.6082081560549782E-2</v>
      </c>
      <c r="W987" s="13">
        <f t="shared" si="1354"/>
        <v>1.8081545777948502E-2</v>
      </c>
      <c r="X987" s="13">
        <f t="shared" si="1355"/>
        <v>3.1597656513560231E-2</v>
      </c>
      <c r="Y987" s="13">
        <f t="shared" si="1356"/>
        <v>2.7608588043577478E-2</v>
      </c>
      <c r="Z987" s="13">
        <f t="shared" si="1357"/>
        <v>4.0950708267558644E-2</v>
      </c>
      <c r="AA987" s="13">
        <f t="shared" si="1358"/>
        <v>5.4492757104276118E-2</v>
      </c>
      <c r="AB987" s="13">
        <f t="shared" si="1359"/>
        <v>3.6256522810596388E-2</v>
      </c>
      <c r="AC987" s="13">
        <f t="shared" si="1360"/>
        <v>2.3373242262474414E-3</v>
      </c>
      <c r="AD987" s="13">
        <f t="shared" si="1361"/>
        <v>6.0152395638060777E-3</v>
      </c>
      <c r="AE987" s="13">
        <f t="shared" si="1362"/>
        <v>1.051168279073356E-2</v>
      </c>
      <c r="AF987" s="13">
        <f t="shared" si="1363"/>
        <v>9.1846279704186282E-3</v>
      </c>
      <c r="AG987" s="13">
        <f t="shared" si="1364"/>
        <v>5.3500720822968759E-3</v>
      </c>
      <c r="AH987" s="13">
        <f t="shared" si="1365"/>
        <v>1.7890428585527415E-2</v>
      </c>
      <c r="AI987" s="13">
        <f t="shared" si="1366"/>
        <v>2.3806640242529417E-2</v>
      </c>
      <c r="AJ987" s="13">
        <f t="shared" si="1367"/>
        <v>1.583964623675093E-2</v>
      </c>
      <c r="AK987" s="13">
        <f t="shared" si="1368"/>
        <v>7.0258939060541883E-3</v>
      </c>
      <c r="AL987" s="13">
        <f t="shared" si="1369"/>
        <v>2.1740805700692597E-4</v>
      </c>
      <c r="AM987" s="13">
        <f t="shared" si="1370"/>
        <v>1.6008855638484304E-3</v>
      </c>
      <c r="AN987" s="13">
        <f t="shared" si="1371"/>
        <v>2.7975612696614868E-3</v>
      </c>
      <c r="AO987" s="13">
        <f t="shared" si="1372"/>
        <v>2.4443811707240116E-3</v>
      </c>
      <c r="AP987" s="13">
        <f t="shared" si="1373"/>
        <v>1.4238590285967367E-3</v>
      </c>
      <c r="AQ987" s="13">
        <f t="shared" si="1374"/>
        <v>6.2205146979468849E-4</v>
      </c>
      <c r="AR987" s="13">
        <f t="shared" si="1375"/>
        <v>6.2527355157354437E-3</v>
      </c>
      <c r="AS987" s="13">
        <f t="shared" si="1376"/>
        <v>8.3204616503832068E-3</v>
      </c>
      <c r="AT987" s="13">
        <f t="shared" si="1377"/>
        <v>5.5359835628162532E-3</v>
      </c>
      <c r="AU987" s="13">
        <f t="shared" si="1378"/>
        <v>2.4555619864642356E-3</v>
      </c>
      <c r="AV987" s="13">
        <f t="shared" si="1379"/>
        <v>8.1689883120345593E-4</v>
      </c>
      <c r="AW987" s="13">
        <f t="shared" si="1380"/>
        <v>1.404332080079868E-5</v>
      </c>
      <c r="AX987" s="13">
        <f t="shared" si="1381"/>
        <v>3.5504745368732256E-4</v>
      </c>
      <c r="AY987" s="13">
        <f t="shared" si="1382"/>
        <v>6.20448474118182E-4</v>
      </c>
      <c r="AZ987" s="13">
        <f t="shared" si="1383"/>
        <v>5.4211951816248967E-4</v>
      </c>
      <c r="BA987" s="13">
        <f t="shared" si="1384"/>
        <v>3.1578617106003184E-4</v>
      </c>
      <c r="BB987" s="13">
        <f t="shared" si="1385"/>
        <v>1.3795976139739313E-4</v>
      </c>
      <c r="BC987" s="13">
        <f t="shared" si="1386"/>
        <v>4.8217173541034939E-5</v>
      </c>
      <c r="BD987" s="13">
        <f t="shared" si="1387"/>
        <v>1.8211181676854357E-3</v>
      </c>
      <c r="BE987" s="13">
        <f t="shared" si="1388"/>
        <v>2.4233463636692087E-3</v>
      </c>
      <c r="BF987" s="13">
        <f t="shared" si="1389"/>
        <v>1.6123631356038291E-3</v>
      </c>
      <c r="BG987" s="13">
        <f t="shared" si="1390"/>
        <v>7.1518594288435666E-4</v>
      </c>
      <c r="BH987" s="13">
        <f t="shared" si="1391"/>
        <v>2.3792295370910673E-4</v>
      </c>
      <c r="BI987" s="13">
        <f t="shared" si="1392"/>
        <v>6.3320407751156119E-5</v>
      </c>
      <c r="BJ987" s="14">
        <f t="shared" si="1393"/>
        <v>0.2925256244255347</v>
      </c>
      <c r="BK987" s="14">
        <f t="shared" si="1394"/>
        <v>0.23460792552454468</v>
      </c>
      <c r="BL987" s="14">
        <f t="shared" si="1395"/>
        <v>0.42987631387475517</v>
      </c>
      <c r="BM987" s="14">
        <f t="shared" si="1396"/>
        <v>0.59145394745358204</v>
      </c>
      <c r="BN987" s="14">
        <f t="shared" si="1397"/>
        <v>0.40590021948549387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1.2378</v>
      </c>
      <c r="F988" s="10">
        <f>VLOOKUP(B988,home!$B$2:$E$405,3,FALSE)</f>
        <v>1.0455000000000001</v>
      </c>
      <c r="G988" s="10">
        <f>VLOOKUP(C988,away!$B$2:$E$405,4,FALSE)</f>
        <v>1.1613</v>
      </c>
      <c r="H988" s="10">
        <f>VLOOKUP(A988,away!$A$2:$E$405,3,FALSE)</f>
        <v>0.96950000000000003</v>
      </c>
      <c r="I988" s="10">
        <f>VLOOKUP(C988,away!$B$2:$E$405,3,FALSE)</f>
        <v>0.77359999999999995</v>
      </c>
      <c r="J988" s="10">
        <f>VLOOKUP(B988,home!$B$2:$E$405,4,FALSE)</f>
        <v>0.78879999999999995</v>
      </c>
      <c r="K988" s="12">
        <f t="shared" si="1342"/>
        <v>1.5028614398700002</v>
      </c>
      <c r="L988" s="12">
        <f t="shared" si="1343"/>
        <v>0.59160410175999989</v>
      </c>
      <c r="M988" s="13">
        <f t="shared" si="1344"/>
        <v>0.12313603715616435</v>
      </c>
      <c r="N988" s="13">
        <f t="shared" si="1345"/>
        <v>0.185056402100399</v>
      </c>
      <c r="O988" s="13">
        <f t="shared" si="1346"/>
        <v>7.2847784656058595E-2</v>
      </c>
      <c r="P988" s="13">
        <f t="shared" si="1347"/>
        <v>0.10948012653954392</v>
      </c>
      <c r="Q988" s="13">
        <f t="shared" si="1348"/>
        <v>0.13905706545888372</v>
      </c>
      <c r="R988" s="13">
        <f t="shared" si="1349"/>
        <v>2.1548524103326718E-2</v>
      </c>
      <c r="S988" s="13">
        <f t="shared" si="1350"/>
        <v>2.4334667543169586E-2</v>
      </c>
      <c r="T988" s="13">
        <f t="shared" si="1351"/>
        <v>8.2266730304184424E-2</v>
      </c>
      <c r="U988" s="13">
        <f t="shared" si="1352"/>
        <v>3.2384445960998993E-2</v>
      </c>
      <c r="V988" s="13">
        <f t="shared" si="1353"/>
        <v>2.4039920431391379E-3</v>
      </c>
      <c r="W988" s="13">
        <f t="shared" si="1354"/>
        <v>6.966116720654493E-2</v>
      </c>
      <c r="X988" s="13">
        <f t="shared" si="1355"/>
        <v>4.1211832252781189E-2</v>
      </c>
      <c r="Y988" s="13">
        <f t="shared" si="1356"/>
        <v>1.21905445008952E-2</v>
      </c>
      <c r="Z988" s="13">
        <f t="shared" si="1357"/>
        <v>4.2493984154674379E-3</v>
      </c>
      <c r="AA988" s="13">
        <f t="shared" si="1358"/>
        <v>6.3862570212506907E-3</v>
      </c>
      <c r="AB988" s="13">
        <f t="shared" si="1359"/>
        <v>4.798829711168357E-3</v>
      </c>
      <c r="AC988" s="13">
        <f t="shared" si="1360"/>
        <v>1.3358668142634481E-4</v>
      </c>
      <c r="AD988" s="13">
        <f t="shared" si="1361"/>
        <v>2.6172770512763236E-2</v>
      </c>
      <c r="AE988" s="13">
        <f t="shared" si="1362"/>
        <v>1.5483918389773909E-2</v>
      </c>
      <c r="AF988" s="13">
        <f t="shared" si="1363"/>
        <v>4.5801748153536676E-3</v>
      </c>
      <c r="AG988" s="13">
        <f t="shared" si="1364"/>
        <v>9.0321673584702685E-4</v>
      </c>
      <c r="AH988" s="13">
        <f t="shared" si="1365"/>
        <v>6.2849038315074496E-4</v>
      </c>
      <c r="AI988" s="13">
        <f t="shared" si="1366"/>
        <v>9.4453396216637663E-4</v>
      </c>
      <c r="AJ988" s="13">
        <f t="shared" si="1367"/>
        <v>7.0975183519373871E-4</v>
      </c>
      <c r="AK988" s="13">
        <f t="shared" si="1368"/>
        <v>3.5555288832987903E-4</v>
      </c>
      <c r="AL988" s="13">
        <f t="shared" si="1369"/>
        <v>4.7508713531217697E-6</v>
      </c>
      <c r="AM988" s="13">
        <f t="shared" si="1370"/>
        <v>7.8668095156396896E-3</v>
      </c>
      <c r="AN988" s="13">
        <f t="shared" si="1371"/>
        <v>4.6540367772170393E-3</v>
      </c>
      <c r="AO988" s="13">
        <f t="shared" si="1372"/>
        <v>1.3766736235717452E-3</v>
      </c>
      <c r="AP988" s="13">
        <f t="shared" si="1373"/>
        <v>2.7148192082994892E-4</v>
      </c>
      <c r="AQ988" s="13">
        <f t="shared" si="1374"/>
        <v>4.0152454479170326E-5</v>
      </c>
      <c r="AR988" s="13">
        <f t="shared" si="1375"/>
        <v>7.4363497717738937E-5</v>
      </c>
      <c r="AS988" s="13">
        <f t="shared" si="1376"/>
        <v>1.1175803325385062E-4</v>
      </c>
      <c r="AT988" s="13">
        <f t="shared" si="1377"/>
        <v>8.3978419386460674E-5</v>
      </c>
      <c r="AU988" s="13">
        <f t="shared" si="1378"/>
        <v>4.2069309425714333E-5</v>
      </c>
      <c r="AV988" s="13">
        <f t="shared" si="1379"/>
        <v>1.5806085734466402E-5</v>
      </c>
      <c r="AW988" s="13">
        <f t="shared" si="1380"/>
        <v>1.173331925597657E-7</v>
      </c>
      <c r="AX988" s="13">
        <f t="shared" si="1381"/>
        <v>1.9704541126428785E-3</v>
      </c>
      <c r="AY988" s="13">
        <f t="shared" si="1382"/>
        <v>1.165728735369388E-3</v>
      </c>
      <c r="AZ988" s="13">
        <f t="shared" si="1383"/>
        <v>3.4482495069201364E-4</v>
      </c>
      <c r="BA988" s="13">
        <f t="shared" si="1384"/>
        <v>6.7999951739528344E-5</v>
      </c>
      <c r="BB988" s="13">
        <f t="shared" si="1385"/>
        <v>1.0057262592146751E-5</v>
      </c>
      <c r="BC988" s="13">
        <f t="shared" si="1386"/>
        <v>1.1899835603982854E-6</v>
      </c>
      <c r="BD988" s="13">
        <f t="shared" si="1387"/>
        <v>7.3322917118391235E-6</v>
      </c>
      <c r="BE988" s="13">
        <f t="shared" si="1388"/>
        <v>1.1019418479601414E-5</v>
      </c>
      <c r="BF988" s="13">
        <f t="shared" si="1389"/>
        <v>8.2803295613919367E-6</v>
      </c>
      <c r="BG988" s="13">
        <f t="shared" si="1390"/>
        <v>4.1480626690772038E-6</v>
      </c>
      <c r="BH988" s="13">
        <f t="shared" si="1391"/>
        <v>1.5584908588800904E-6</v>
      </c>
      <c r="BI988" s="13">
        <f t="shared" si="1392"/>
        <v>4.6843916324015323E-7</v>
      </c>
      <c r="BJ988" s="14">
        <f t="shared" si="1393"/>
        <v>0.59435323156576003</v>
      </c>
      <c r="BK988" s="14">
        <f t="shared" si="1394"/>
        <v>0.26065888957016581</v>
      </c>
      <c r="BL988" s="14">
        <f t="shared" si="1395"/>
        <v>0.14096495289960639</v>
      </c>
      <c r="BM988" s="14">
        <f t="shared" si="1396"/>
        <v>0.34793492103444668</v>
      </c>
      <c r="BN988" s="14">
        <f t="shared" si="1397"/>
        <v>0.65112594001437629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1.2378</v>
      </c>
      <c r="F989" s="10">
        <f>VLOOKUP(B989,home!$B$2:$E$405,3,FALSE)</f>
        <v>1.3128</v>
      </c>
      <c r="G989" s="10">
        <f>VLOOKUP(C989,away!$B$2:$E$405,4,FALSE)</f>
        <v>1.093</v>
      </c>
      <c r="H989" s="10">
        <f>VLOOKUP(A989,away!$A$2:$E$405,3,FALSE)</f>
        <v>0.96950000000000003</v>
      </c>
      <c r="I989" s="10">
        <f>VLOOKUP(C989,away!$B$2:$E$405,3,FALSE)</f>
        <v>1.0921000000000001</v>
      </c>
      <c r="J989" s="10">
        <f>VLOOKUP(B989,home!$B$2:$E$405,4,FALSE)</f>
        <v>1.0959000000000001</v>
      </c>
      <c r="K989" s="12">
        <f t="shared" si="1342"/>
        <v>1.77610733712</v>
      </c>
      <c r="L989" s="12">
        <f t="shared" si="1343"/>
        <v>1.1603290021050003</v>
      </c>
      <c r="M989" s="13">
        <f t="shared" si="1344"/>
        <v>5.305446035018218E-2</v>
      </c>
      <c r="N989" s="13">
        <f t="shared" si="1345"/>
        <v>9.4230416294900698E-2</v>
      </c>
      <c r="O989" s="13">
        <f t="shared" si="1346"/>
        <v>6.1560629035346197E-2</v>
      </c>
      <c r="P989" s="13">
        <f t="shared" si="1347"/>
        <v>0.1093382849074009</v>
      </c>
      <c r="Q989" s="13">
        <f t="shared" si="1348"/>
        <v>8.3681666880622591E-2</v>
      </c>
      <c r="R989" s="13">
        <f t="shared" si="1349"/>
        <v>3.5715291628769685E-2</v>
      </c>
      <c r="S989" s="13">
        <f t="shared" si="1350"/>
        <v>5.6332966481916741E-2</v>
      </c>
      <c r="T989" s="13">
        <f t="shared" si="1351"/>
        <v>9.7098265026075867E-2</v>
      </c>
      <c r="U989" s="13">
        <f t="shared" si="1352"/>
        <v>6.3434191509238361E-2</v>
      </c>
      <c r="V989" s="13">
        <f t="shared" si="1353"/>
        <v>1.2899428453589698E-2</v>
      </c>
      <c r="W989" s="13">
        <f t="shared" si="1354"/>
        <v>4.9542540843035152E-2</v>
      </c>
      <c r="X989" s="13">
        <f t="shared" si="1355"/>
        <v>5.7485646978145198E-2</v>
      </c>
      <c r="Y989" s="13">
        <f t="shared" si="1356"/>
        <v>3.3351131696755777E-2</v>
      </c>
      <c r="Z989" s="13">
        <f t="shared" si="1357"/>
        <v>1.3813829565166472E-2</v>
      </c>
      <c r="AA989" s="13">
        <f t="shared" si="1358"/>
        <v>2.4534844044417352E-2</v>
      </c>
      <c r="AB989" s="13">
        <f t="shared" si="1359"/>
        <v>2.1788258261192302E-2</v>
      </c>
      <c r="AC989" s="13">
        <f t="shared" si="1360"/>
        <v>1.6615018959904243E-3</v>
      </c>
      <c r="AD989" s="13">
        <f t="shared" si="1361"/>
        <v>2.199821757272051E-2</v>
      </c>
      <c r="AE989" s="13">
        <f t="shared" si="1362"/>
        <v>2.5525169844243474E-2</v>
      </c>
      <c r="AF989" s="13">
        <f t="shared" si="1363"/>
        <v>1.480879742696584E-2</v>
      </c>
      <c r="AG989" s="13">
        <f t="shared" si="1364"/>
        <v>5.7276923802687917E-3</v>
      </c>
      <c r="AH989" s="13">
        <f t="shared" si="1365"/>
        <v>4.0071467686495386E-3</v>
      </c>
      <c r="AI989" s="13">
        <f t="shared" si="1366"/>
        <v>7.1171227767151454E-3</v>
      </c>
      <c r="AJ989" s="13">
        <f t="shared" si="1367"/>
        <v>6.32038699145382E-3</v>
      </c>
      <c r="AK989" s="13">
        <f t="shared" si="1368"/>
        <v>3.7418952363196434E-3</v>
      </c>
      <c r="AL989" s="13">
        <f t="shared" si="1369"/>
        <v>1.3696550033977592E-4</v>
      </c>
      <c r="AM989" s="13">
        <f t="shared" si="1370"/>
        <v>7.8142391268941989E-3</v>
      </c>
      <c r="AN989" s="13">
        <f t="shared" si="1371"/>
        <v>9.0670882883189946E-3</v>
      </c>
      <c r="AO989" s="13">
        <f t="shared" si="1372"/>
        <v>5.2604027527915582E-3</v>
      </c>
      <c r="AP989" s="13">
        <f t="shared" si="1373"/>
        <v>2.0345992922723424E-3</v>
      </c>
      <c r="AQ989" s="13">
        <f t="shared" si="1374"/>
        <v>5.9020114162147642E-4</v>
      </c>
      <c r="AR989" s="13">
        <f t="shared" si="1375"/>
        <v>9.2992172227107899E-4</v>
      </c>
      <c r="AS989" s="13">
        <f t="shared" si="1376"/>
        <v>1.6516407938729303E-3</v>
      </c>
      <c r="AT989" s="13">
        <f t="shared" si="1377"/>
        <v>1.4667456661422069E-3</v>
      </c>
      <c r="AU989" s="13">
        <f t="shared" si="1378"/>
        <v>8.6836591310804508E-4</v>
      </c>
      <c r="AV989" s="13">
        <f t="shared" si="1379"/>
        <v>3.8557776739402697E-4</v>
      </c>
      <c r="AW989" s="13">
        <f t="shared" si="1380"/>
        <v>7.8407759371690583E-6</v>
      </c>
      <c r="AX989" s="13">
        <f t="shared" si="1381"/>
        <v>2.313154574547829E-3</v>
      </c>
      <c r="AY989" s="13">
        <f t="shared" si="1382"/>
        <v>2.6840203391996992E-3</v>
      </c>
      <c r="AZ989" s="13">
        <f t="shared" si="1383"/>
        <v>1.5571733209065559E-3</v>
      </c>
      <c r="BA989" s="13">
        <f t="shared" si="1384"/>
        <v>6.0227778851734476E-4</v>
      </c>
      <c r="BB989" s="13">
        <f t="shared" si="1385"/>
        <v>1.7471009633508416E-4</v>
      </c>
      <c r="BC989" s="13">
        <f t="shared" si="1386"/>
        <v>4.0544238347631328E-5</v>
      </c>
      <c r="BD989" s="13">
        <f t="shared" si="1387"/>
        <v>1.7983585733976072E-4</v>
      </c>
      <c r="BE989" s="13">
        <f t="shared" si="1388"/>
        <v>3.1940778569841465E-4</v>
      </c>
      <c r="BF989" s="13">
        <f t="shared" si="1389"/>
        <v>2.836512558561035E-4</v>
      </c>
      <c r="BG989" s="13">
        <f t="shared" si="1390"/>
        <v>1.6793169223644255E-4</v>
      </c>
      <c r="BH989" s="13">
        <f t="shared" si="1391"/>
        <v>7.4566177679030875E-5</v>
      </c>
      <c r="BI989" s="13">
        <f t="shared" si="1392"/>
        <v>2.6487507055344044E-5</v>
      </c>
      <c r="BJ989" s="14">
        <f t="shared" si="1393"/>
        <v>0.51558795590348661</v>
      </c>
      <c r="BK989" s="14">
        <f t="shared" si="1394"/>
        <v>0.23610762792861942</v>
      </c>
      <c r="BL989" s="14">
        <f t="shared" si="1395"/>
        <v>0.23457389839075546</v>
      </c>
      <c r="BM989" s="14">
        <f t="shared" si="1396"/>
        <v>0.55982638312754307</v>
      </c>
      <c r="BN989" s="14">
        <f t="shared" si="1397"/>
        <v>0.43758074909722228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1.2378</v>
      </c>
      <c r="F990" s="10">
        <f>VLOOKUP(B990,home!$B$2:$E$405,3,FALSE)</f>
        <v>0.65639999999999998</v>
      </c>
      <c r="G990" s="10">
        <f>VLOOKUP(C990,away!$B$2:$E$405,4,FALSE)</f>
        <v>0.998</v>
      </c>
      <c r="H990" s="10">
        <f>VLOOKUP(A990,away!$A$2:$E$405,3,FALSE)</f>
        <v>0.96950000000000003</v>
      </c>
      <c r="I990" s="10">
        <f>VLOOKUP(C990,away!$B$2:$E$405,3,FALSE)</f>
        <v>0.78879999999999995</v>
      </c>
      <c r="J990" s="10">
        <f>VLOOKUP(B990,home!$B$2:$E$405,4,FALSE)</f>
        <v>0.90249999999999997</v>
      </c>
      <c r="K990" s="12">
        <f t="shared" si="1342"/>
        <v>0.81086693616000005</v>
      </c>
      <c r="L990" s="12">
        <f t="shared" si="1343"/>
        <v>0.690179294</v>
      </c>
      <c r="M990" s="13">
        <f t="shared" si="1344"/>
        <v>0.22289683672156296</v>
      </c>
      <c r="N990" s="13">
        <f t="shared" si="1345"/>
        <v>0.18073967507216954</v>
      </c>
      <c r="O990" s="13">
        <f t="shared" si="1346"/>
        <v>0.15383878140332158</v>
      </c>
      <c r="P990" s="13">
        <f t="shared" si="1347"/>
        <v>0.12474278133909936</v>
      </c>
      <c r="Q990" s="13">
        <f t="shared" si="1348"/>
        <v>7.3277913284162013E-2</v>
      </c>
      <c r="R990" s="13">
        <f t="shared" si="1349"/>
        <v>5.3088170769382409E-2</v>
      </c>
      <c r="S990" s="13">
        <f t="shared" si="1350"/>
        <v>1.7452873855330283E-2</v>
      </c>
      <c r="T990" s="13">
        <f t="shared" si="1351"/>
        <v>5.0574898456256151E-2</v>
      </c>
      <c r="U990" s="13">
        <f t="shared" si="1352"/>
        <v>4.3047442378107988E-2</v>
      </c>
      <c r="V990" s="13">
        <f t="shared" si="1353"/>
        <v>1.0852654025443236E-3</v>
      </c>
      <c r="W990" s="13">
        <f t="shared" si="1354"/>
        <v>1.9806212344308877E-2</v>
      </c>
      <c r="X990" s="13">
        <f t="shared" si="1355"/>
        <v>1.3669837652609183E-2</v>
      </c>
      <c r="Y990" s="13">
        <f t="shared" si="1356"/>
        <v>4.7173194500862116E-3</v>
      </c>
      <c r="Z990" s="13">
        <f t="shared" si="1357"/>
        <v>1.2213452073787934E-2</v>
      </c>
      <c r="AA990" s="13">
        <f t="shared" si="1358"/>
        <v>9.9034844630094196E-3</v>
      </c>
      <c r="AB990" s="13">
        <f t="shared" si="1359"/>
        <v>4.015204051914305E-3</v>
      </c>
      <c r="AC990" s="13">
        <f t="shared" si="1360"/>
        <v>3.7960112735243804E-5</v>
      </c>
      <c r="AD990" s="13">
        <f t="shared" si="1361"/>
        <v>4.0150506801410277E-3</v>
      </c>
      <c r="AE990" s="13">
        <f t="shared" si="1362"/>
        <v>2.7711048437939539E-3</v>
      </c>
      <c r="AF990" s="13">
        <f t="shared" si="1363"/>
        <v>9.5627959234484568E-4</v>
      </c>
      <c r="AG990" s="13">
        <f t="shared" si="1364"/>
        <v>2.2000145797039121E-4</v>
      </c>
      <c r="AH990" s="13">
        <f t="shared" si="1365"/>
        <v>2.1073679323974472E-3</v>
      </c>
      <c r="AI990" s="13">
        <f t="shared" si="1366"/>
        <v>1.7087949787049522E-3</v>
      </c>
      <c r="AJ990" s="13">
        <f t="shared" si="1367"/>
        <v>6.9280267445403837E-4</v>
      </c>
      <c r="AK990" s="13">
        <f t="shared" si="1368"/>
        <v>1.8725692733266672E-4</v>
      </c>
      <c r="AL990" s="13">
        <f t="shared" si="1369"/>
        <v>8.4976531963174235E-7</v>
      </c>
      <c r="AM990" s="13">
        <f t="shared" si="1370"/>
        <v>6.5113436870661596E-4</v>
      </c>
      <c r="AN990" s="13">
        <f t="shared" si="1371"/>
        <v>4.4939945889306782E-4</v>
      </c>
      <c r="AO990" s="13">
        <f t="shared" si="1372"/>
        <v>1.5508310063139978E-4</v>
      </c>
      <c r="AP990" s="13">
        <f t="shared" si="1373"/>
        <v>3.5678381635036832E-5</v>
      </c>
      <c r="AQ990" s="13">
        <f t="shared" si="1374"/>
        <v>6.1561200619830699E-6</v>
      </c>
      <c r="AR990" s="13">
        <f t="shared" si="1375"/>
        <v>2.9089234235606202E-4</v>
      </c>
      <c r="AS990" s="13">
        <f t="shared" si="1376"/>
        <v>2.3587498239866582E-4</v>
      </c>
      <c r="AT990" s="13">
        <f t="shared" si="1377"/>
        <v>9.5631612147200029E-5</v>
      </c>
      <c r="AU990" s="13">
        <f t="shared" si="1378"/>
        <v>2.584817078061385E-5</v>
      </c>
      <c r="AV990" s="13">
        <f t="shared" si="1379"/>
        <v>5.2398567615541965E-6</v>
      </c>
      <c r="AW990" s="13">
        <f t="shared" si="1380"/>
        <v>1.3210158242745402E-8</v>
      </c>
      <c r="AX990" s="13">
        <f t="shared" si="1381"/>
        <v>8.799722176360156E-5</v>
      </c>
      <c r="AY990" s="13">
        <f t="shared" si="1382"/>
        <v>6.0733860390763948E-5</v>
      </c>
      <c r="AZ990" s="13">
        <f t="shared" si="1383"/>
        <v>2.0958626443196014E-5</v>
      </c>
      <c r="BA990" s="13">
        <f t="shared" si="1384"/>
        <v>4.8217366672582536E-6</v>
      </c>
      <c r="BB990" s="13">
        <f t="shared" si="1385"/>
        <v>8.319657022155534E-7</v>
      </c>
      <c r="BC990" s="13">
        <f t="shared" si="1386"/>
        <v>1.14841100197469E-7</v>
      </c>
      <c r="BD990" s="13">
        <f t="shared" si="1387"/>
        <v>3.3461311912885532E-5</v>
      </c>
      <c r="BE990" s="13">
        <f t="shared" si="1388"/>
        <v>2.7132671470695598E-5</v>
      </c>
      <c r="BF990" s="13">
        <f t="shared" si="1389"/>
        <v>1.100049309263939E-5</v>
      </c>
      <c r="BG990" s="13">
        <f t="shared" si="1390"/>
        <v>2.9733120434259158E-6</v>
      </c>
      <c r="BH990" s="13">
        <f t="shared" si="1391"/>
        <v>6.027401067251003E-7</v>
      </c>
      <c r="BI990" s="13">
        <f t="shared" si="1392"/>
        <v>9.7748404728186713E-8</v>
      </c>
      <c r="BJ990" s="14">
        <f t="shared" si="1393"/>
        <v>0.35222120251583749</v>
      </c>
      <c r="BK990" s="14">
        <f t="shared" si="1394"/>
        <v>0.36627730105698258</v>
      </c>
      <c r="BL990" s="14">
        <f t="shared" si="1395"/>
        <v>0.26931806082010001</v>
      </c>
      <c r="BM990" s="14">
        <f t="shared" si="1396"/>
        <v>0.19138513722677769</v>
      </c>
      <c r="BN990" s="14">
        <f t="shared" si="1397"/>
        <v>0.8085841585896979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1.2378</v>
      </c>
      <c r="F991" s="10">
        <f>VLOOKUP(B991,home!$B$2:$E$405,3,FALSE)</f>
        <v>1.1108</v>
      </c>
      <c r="G991" s="10">
        <f>VLOOKUP(C991,away!$B$2:$E$405,4,FALSE)</f>
        <v>1.1613</v>
      </c>
      <c r="H991" s="10">
        <f>VLOOKUP(A991,away!$A$2:$E$405,3,FALSE)</f>
        <v>0.96950000000000003</v>
      </c>
      <c r="I991" s="10">
        <f>VLOOKUP(C991,away!$B$2:$E$405,3,FALSE)</f>
        <v>1.1604000000000001</v>
      </c>
      <c r="J991" s="10">
        <f>VLOOKUP(B991,home!$B$2:$E$405,4,FALSE)</f>
        <v>1.0959000000000001</v>
      </c>
      <c r="K991" s="12">
        <f t="shared" si="1342"/>
        <v>1.5967273911119999</v>
      </c>
      <c r="L991" s="12">
        <f t="shared" si="1343"/>
        <v>1.2328960480200002</v>
      </c>
      <c r="M991" s="13">
        <f t="shared" si="1344"/>
        <v>5.9035079785328869E-2</v>
      </c>
      <c r="N991" s="13">
        <f t="shared" si="1345"/>
        <v>9.426292892971691E-2</v>
      </c>
      <c r="O991" s="13">
        <f t="shared" si="1346"/>
        <v>7.278411656187736E-2</v>
      </c>
      <c r="P991" s="13">
        <f t="shared" si="1347"/>
        <v>0.11621639255223813</v>
      </c>
      <c r="Q991" s="13">
        <f t="shared" si="1348"/>
        <v>7.5256100294261399E-2</v>
      </c>
      <c r="R991" s="13">
        <f t="shared" si="1349"/>
        <v>4.4867624833882833E-2</v>
      </c>
      <c r="S991" s="13">
        <f t="shared" si="1350"/>
        <v>5.7195865352300375E-2</v>
      </c>
      <c r="T991" s="13">
        <f t="shared" si="1351"/>
        <v>9.2782948642191651E-2</v>
      </c>
      <c r="U991" s="13">
        <f t="shared" si="1352"/>
        <v>7.1641365546397703E-2</v>
      </c>
      <c r="V991" s="13">
        <f t="shared" si="1353"/>
        <v>1.2510635228934974E-2</v>
      </c>
      <c r="W991" s="13">
        <f t="shared" si="1354"/>
        <v>4.0054492229373011E-2</v>
      </c>
      <c r="X991" s="13">
        <f t="shared" si="1355"/>
        <v>4.9383025175041791E-2</v>
      </c>
      <c r="Y991" s="13">
        <f t="shared" si="1356"/>
        <v>3.0442068288790609E-2</v>
      </c>
      <c r="Z991" s="13">
        <f t="shared" si="1357"/>
        <v>1.8439039113912727E-2</v>
      </c>
      <c r="AA991" s="13">
        <f t="shared" si="1358"/>
        <v>2.9442118818969985E-2</v>
      </c>
      <c r="AB991" s="13">
        <f t="shared" si="1359"/>
        <v>2.3505518785311739E-2</v>
      </c>
      <c r="AC991" s="13">
        <f t="shared" si="1360"/>
        <v>1.5392764142637483E-3</v>
      </c>
      <c r="AD991" s="13">
        <f t="shared" si="1361"/>
        <v>1.5989026219930653E-2</v>
      </c>
      <c r="AE991" s="13">
        <f t="shared" si="1362"/>
        <v>1.9712807238240662E-2</v>
      </c>
      <c r="AF991" s="13">
        <f t="shared" si="1363"/>
        <v>1.2151921069703487E-2</v>
      </c>
      <c r="AG991" s="13">
        <f t="shared" si="1364"/>
        <v>4.994018487562802E-3</v>
      </c>
      <c r="AH991" s="13">
        <f t="shared" si="1365"/>
        <v>5.6833546132072981E-3</v>
      </c>
      <c r="AI991" s="13">
        <f t="shared" si="1366"/>
        <v>9.0747679843108369E-3</v>
      </c>
      <c r="AJ991" s="13">
        <f t="shared" si="1367"/>
        <v>7.2449653042676752E-3</v>
      </c>
      <c r="AK991" s="13">
        <f t="shared" si="1368"/>
        <v>3.8560781829934275E-3</v>
      </c>
      <c r="AL991" s="13">
        <f t="shared" si="1369"/>
        <v>1.2120871363736785E-4</v>
      </c>
      <c r="AM991" s="13">
        <f t="shared" si="1370"/>
        <v>5.1060232245142461E-3</v>
      </c>
      <c r="AN991" s="13">
        <f t="shared" si="1371"/>
        <v>6.2951958546019517E-3</v>
      </c>
      <c r="AO991" s="13">
        <f t="shared" si="1372"/>
        <v>3.8806610453253178E-3</v>
      </c>
      <c r="AP991" s="13">
        <f t="shared" si="1373"/>
        <v>1.5948172221622496E-3</v>
      </c>
      <c r="AQ991" s="13">
        <f t="shared" si="1374"/>
        <v>4.915609626295177E-4</v>
      </c>
      <c r="AR991" s="13">
        <f t="shared" si="1375"/>
        <v>1.4013970884239025E-3</v>
      </c>
      <c r="AS991" s="13">
        <f t="shared" si="1376"/>
        <v>2.2376491169110503E-3</v>
      </c>
      <c r="AT991" s="13">
        <f t="shared" si="1377"/>
        <v>1.7864578183347263E-3</v>
      </c>
      <c r="AU991" s="13">
        <f t="shared" si="1378"/>
        <v>9.5082871053374775E-4</v>
      </c>
      <c r="AV991" s="13">
        <f t="shared" si="1379"/>
        <v>3.7955356159123432E-4</v>
      </c>
      <c r="AW991" s="13">
        <f t="shared" si="1380"/>
        <v>6.6280927543679341E-6</v>
      </c>
      <c r="AX991" s="13">
        <f t="shared" si="1381"/>
        <v>1.3588211903726526E-3</v>
      </c>
      <c r="AY991" s="13">
        <f t="shared" si="1382"/>
        <v>1.6752852755762757E-3</v>
      </c>
      <c r="AZ991" s="13">
        <f t="shared" si="1383"/>
        <v>1.0327262977820439E-3</v>
      </c>
      <c r="BA991" s="13">
        <f t="shared" si="1384"/>
        <v>4.2441472374060273E-4</v>
      </c>
      <c r="BB991" s="13">
        <f t="shared" si="1385"/>
        <v>1.3081480890532224E-4</v>
      </c>
      <c r="BC991" s="13">
        <f t="shared" si="1386"/>
        <v>3.2256212184372656E-5</v>
      </c>
      <c r="BD991" s="13">
        <f t="shared" si="1387"/>
        <v>2.8796282200409392E-4</v>
      </c>
      <c r="BE991" s="13">
        <f t="shared" si="1388"/>
        <v>4.5979812551584601E-4</v>
      </c>
      <c r="BF991" s="13">
        <f t="shared" si="1389"/>
        <v>3.6708613069655246E-4</v>
      </c>
      <c r="BG991" s="13">
        <f t="shared" si="1390"/>
        <v>1.9537882659350164E-4</v>
      </c>
      <c r="BH991" s="13">
        <f t="shared" si="1391"/>
        <v>7.799168101629138E-5</v>
      </c>
      <c r="BI991" s="13">
        <f t="shared" si="1392"/>
        <v>2.4906290671516443E-5</v>
      </c>
      <c r="BJ991" s="14">
        <f t="shared" si="1393"/>
        <v>0.45705191339260759</v>
      </c>
      <c r="BK991" s="14">
        <f t="shared" si="1394"/>
        <v>0.24829374332227971</v>
      </c>
      <c r="BL991" s="14">
        <f t="shared" si="1395"/>
        <v>0.27626892080351134</v>
      </c>
      <c r="BM991" s="14">
        <f t="shared" si="1396"/>
        <v>0.53596271649218385</v>
      </c>
      <c r="BN991" s="14">
        <f t="shared" si="1397"/>
        <v>0.4624222429573055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1.4778</v>
      </c>
      <c r="F992" s="10">
        <f>VLOOKUP(B992,home!$B$2:$E$405,3,FALSE)</f>
        <v>0.76129999999999998</v>
      </c>
      <c r="G992" s="10">
        <f>VLOOKUP(C992,away!$B$2:$E$405,4,FALSE)</f>
        <v>1.2687999999999999</v>
      </c>
      <c r="H992" s="10">
        <f>VLOOKUP(A992,away!$A$2:$E$405,3,FALSE)</f>
        <v>1.2444</v>
      </c>
      <c r="I992" s="10">
        <f>VLOOKUP(C992,away!$B$2:$E$405,3,FALSE)</f>
        <v>0.90410000000000001</v>
      </c>
      <c r="J992" s="10">
        <f>VLOOKUP(B992,home!$B$2:$E$405,4,FALSE)</f>
        <v>1.0044999999999999</v>
      </c>
      <c r="K992" s="12">
        <f t="shared" si="1342"/>
        <v>1.427462348832</v>
      </c>
      <c r="L992" s="12">
        <f t="shared" si="1343"/>
        <v>1.13012481918</v>
      </c>
      <c r="M992" s="13">
        <f t="shared" si="1344"/>
        <v>7.7491488999710284E-2</v>
      </c>
      <c r="N992" s="13">
        <f t="shared" si="1345"/>
        <v>0.11061618290201551</v>
      </c>
      <c r="O992" s="13">
        <f t="shared" si="1346"/>
        <v>8.7575054993786552E-2</v>
      </c>
      <c r="P992" s="13">
        <f t="shared" si="1347"/>
        <v>0.1250100937005221</v>
      </c>
      <c r="Q992" s="13">
        <f t="shared" si="1348"/>
        <v>7.8950218132070621E-2</v>
      </c>
      <c r="R992" s="13">
        <f t="shared" si="1349"/>
        <v>4.9485371594765799E-2</v>
      </c>
      <c r="S992" s="13">
        <f t="shared" si="1350"/>
        <v>5.0416902968117405E-2</v>
      </c>
      <c r="T992" s="13">
        <f t="shared" si="1351"/>
        <v>8.9223600990727861E-2</v>
      </c>
      <c r="U992" s="13">
        <f t="shared" si="1352"/>
        <v>7.06385047694887E-2</v>
      </c>
      <c r="V992" s="13">
        <f t="shared" si="1353"/>
        <v>9.0370093047079294E-3</v>
      </c>
      <c r="W992" s="13">
        <f t="shared" si="1354"/>
        <v>3.7566154605201414E-2</v>
      </c>
      <c r="X992" s="13">
        <f t="shared" si="1355"/>
        <v>4.2454443680491172E-2</v>
      </c>
      <c r="Y992" s="13">
        <f t="shared" si="1356"/>
        <v>2.3989410243901294E-2</v>
      </c>
      <c r="Z992" s="13">
        <f t="shared" si="1357"/>
        <v>1.8641548875196604E-2</v>
      </c>
      <c r="AA992" s="13">
        <f t="shared" si="1358"/>
        <v>2.6610109143254665E-2</v>
      </c>
      <c r="AB992" s="13">
        <f t="shared" si="1359"/>
        <v>1.8992464450153096E-2</v>
      </c>
      <c r="AC992" s="13">
        <f t="shared" si="1360"/>
        <v>9.1116246646635998E-4</v>
      </c>
      <c r="AD992" s="13">
        <f t="shared" si="1361"/>
        <v>1.3406067822331721E-2</v>
      </c>
      <c r="AE992" s="13">
        <f t="shared" si="1362"/>
        <v>1.5150529973627451E-2</v>
      </c>
      <c r="AF992" s="13">
        <f t="shared" si="1363"/>
        <v>8.5609949734634476E-3</v>
      </c>
      <c r="AG992" s="13">
        <f t="shared" si="1364"/>
        <v>3.2249976321287563E-3</v>
      </c>
      <c r="AH992" s="13">
        <f t="shared" si="1365"/>
        <v>5.2668192629541748E-3</v>
      </c>
      <c r="AI992" s="13">
        <f t="shared" si="1366"/>
        <v>7.5181861959701876E-3</v>
      </c>
      <c r="AJ992" s="13">
        <f t="shared" si="1367"/>
        <v>5.3659638631279628E-3</v>
      </c>
      <c r="AK992" s="13">
        <f t="shared" si="1368"/>
        <v>2.5532371266027572E-3</v>
      </c>
      <c r="AL992" s="13">
        <f t="shared" si="1369"/>
        <v>5.8795879020873805E-5</v>
      </c>
      <c r="AM992" s="13">
        <f t="shared" si="1370"/>
        <v>3.827331412453346E-3</v>
      </c>
      <c r="AN992" s="13">
        <f t="shared" si="1371"/>
        <v>4.3253622204407717E-3</v>
      </c>
      <c r="AO992" s="13">
        <f t="shared" si="1372"/>
        <v>2.4440995986318155E-3</v>
      </c>
      <c r="AP992" s="13">
        <f t="shared" si="1373"/>
        <v>9.2071253898723035E-4</v>
      </c>
      <c r="AQ992" s="13">
        <f t="shared" si="1374"/>
        <v>2.6013002290992571E-4</v>
      </c>
      <c r="AR992" s="13">
        <f t="shared" si="1375"/>
        <v>1.1904326334399656E-3</v>
      </c>
      <c r="AS992" s="13">
        <f t="shared" si="1376"/>
        <v>1.6992977630564761E-3</v>
      </c>
      <c r="AT992" s="13">
        <f t="shared" si="1377"/>
        <v>1.2128417881087808E-3</v>
      </c>
      <c r="AU992" s="13">
        <f t="shared" si="1378"/>
        <v>5.7709532920512086E-4</v>
      </c>
      <c r="AV992" s="13">
        <f t="shared" si="1379"/>
        <v>2.0594546353177958E-4</v>
      </c>
      <c r="AW992" s="13">
        <f t="shared" si="1380"/>
        <v>2.634726026934485E-6</v>
      </c>
      <c r="AX992" s="13">
        <f t="shared" si="1381"/>
        <v>9.1056191462985758E-4</v>
      </c>
      <c r="AY992" s="13">
        <f t="shared" si="1382"/>
        <v>1.0290486191232623E-3</v>
      </c>
      <c r="AZ992" s="13">
        <f t="shared" si="1383"/>
        <v>5.8147669230705287E-4</v>
      </c>
      <c r="BA992" s="13">
        <f t="shared" si="1384"/>
        <v>2.1904708058363088E-4</v>
      </c>
      <c r="BB992" s="13">
        <f t="shared" si="1385"/>
        <v>6.1887635584120706E-5</v>
      </c>
      <c r="BC992" s="13">
        <f t="shared" si="1386"/>
        <v>1.398815059479643E-5</v>
      </c>
      <c r="BD992" s="13">
        <f t="shared" si="1387"/>
        <v>2.2422291076871852E-4</v>
      </c>
      <c r="BE992" s="13">
        <f t="shared" si="1388"/>
        <v>3.2006976286786282E-4</v>
      </c>
      <c r="BF992" s="13">
        <f t="shared" si="1389"/>
        <v>2.2844376774673044E-4</v>
      </c>
      <c r="BG992" s="13">
        <f t="shared" si="1390"/>
        <v>1.0869829242792654E-4</v>
      </c>
      <c r="BH992" s="13">
        <f t="shared" si="1391"/>
        <v>3.8790679955798914E-5</v>
      </c>
      <c r="BI992" s="13">
        <f t="shared" si="1392"/>
        <v>1.1074447024499019E-5</v>
      </c>
      <c r="BJ992" s="14">
        <f t="shared" si="1393"/>
        <v>0.43773624684220497</v>
      </c>
      <c r="BK992" s="14">
        <f t="shared" si="1394"/>
        <v>0.26395450193766823</v>
      </c>
      <c r="BL992" s="14">
        <f t="shared" si="1395"/>
        <v>0.27982262423823767</v>
      </c>
      <c r="BM992" s="14">
        <f t="shared" si="1396"/>
        <v>0.47000009767734025</v>
      </c>
      <c r="BN992" s="14">
        <f t="shared" si="1397"/>
        <v>0.52912841032287083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1.4778</v>
      </c>
      <c r="F993" s="10">
        <f>VLOOKUP(B993,home!$B$2:$E$405,3,FALSE)</f>
        <v>0.84589999999999999</v>
      </c>
      <c r="G993" s="10">
        <f>VLOOKUP(C993,away!$B$2:$E$405,4,FALSE)</f>
        <v>1.1599999999999999</v>
      </c>
      <c r="H993" s="10">
        <f>VLOOKUP(A993,away!$A$2:$E$405,3,FALSE)</f>
        <v>1.2444</v>
      </c>
      <c r="I993" s="10">
        <f>VLOOKUP(C993,away!$B$2:$E$405,3,FALSE)</f>
        <v>1.4923999999999999</v>
      </c>
      <c r="J993" s="10">
        <f>VLOOKUP(B993,home!$B$2:$E$405,4,FALSE)</f>
        <v>1.5067999999999999</v>
      </c>
      <c r="K993" s="12">
        <f t="shared" si="1342"/>
        <v>1.4500823832</v>
      </c>
      <c r="L993" s="12">
        <f t="shared" si="1343"/>
        <v>2.7983424094079994</v>
      </c>
      <c r="M993" s="13">
        <f t="shared" si="1344"/>
        <v>1.4286720741756853E-2</v>
      </c>
      <c r="N993" s="13">
        <f t="shared" si="1345"/>
        <v>2.0716922061319653E-2</v>
      </c>
      <c r="O993" s="13">
        <f t="shared" si="1346"/>
        <v>3.9979136543027115E-2</v>
      </c>
      <c r="P993" s="13">
        <f t="shared" si="1347"/>
        <v>5.7973041596590974E-2</v>
      </c>
      <c r="Q993" s="13">
        <f t="shared" si="1348"/>
        <v>1.5020621857623533E-2</v>
      </c>
      <c r="R993" s="13">
        <f t="shared" si="1349"/>
        <v>5.5937656639932949E-2</v>
      </c>
      <c r="S993" s="13">
        <f t="shared" si="1350"/>
        <v>5.8811143801127765E-2</v>
      </c>
      <c r="T993" s="13">
        <f t="shared" si="1351"/>
        <v>4.2032843159868695E-2</v>
      </c>
      <c r="U993" s="13">
        <f t="shared" si="1352"/>
        <v>8.1114210451057295E-2</v>
      </c>
      <c r="V993" s="13">
        <f t="shared" si="1353"/>
        <v>2.6516160998224431E-2</v>
      </c>
      <c r="W993" s="13">
        <f t="shared" si="1354"/>
        <v>7.2603797134829159E-3</v>
      </c>
      <c r="X993" s="13">
        <f t="shared" si="1355"/>
        <v>2.0317028460644742E-2</v>
      </c>
      <c r="Y993" s="13">
        <f t="shared" si="1356"/>
        <v>2.8427001187285757E-2</v>
      </c>
      <c r="Z993" s="13">
        <f t="shared" si="1357"/>
        <v>5.2177572286142455E-2</v>
      </c>
      <c r="AA993" s="13">
        <f t="shared" si="1358"/>
        <v>7.5661778370279736E-2</v>
      </c>
      <c r="AB993" s="13">
        <f t="shared" si="1359"/>
        <v>5.4857905948162734E-2</v>
      </c>
      <c r="AC993" s="13">
        <f t="shared" si="1360"/>
        <v>6.7248746769745698E-3</v>
      </c>
      <c r="AD993" s="13">
        <f t="shared" si="1361"/>
        <v>2.6320371794660608E-3</v>
      </c>
      <c r="AE993" s="13">
        <f t="shared" si="1362"/>
        <v>7.3653412624384912E-3</v>
      </c>
      <c r="AF993" s="13">
        <f t="shared" si="1363"/>
        <v>1.0305373407222143E-2</v>
      </c>
      <c r="AG993" s="13">
        <f t="shared" si="1364"/>
        <v>9.6126544834050451E-3</v>
      </c>
      <c r="AH993" s="13">
        <f t="shared" si="1365"/>
        <v>3.6502678337065976E-2</v>
      </c>
      <c r="AI993" s="13">
        <f t="shared" si="1366"/>
        <v>5.2931890796195653E-2</v>
      </c>
      <c r="AJ993" s="13">
        <f t="shared" si="1367"/>
        <v>3.8377801176514778E-2</v>
      </c>
      <c r="AK993" s="13">
        <f t="shared" si="1368"/>
        <v>1.8550324464005442E-2</v>
      </c>
      <c r="AL993" s="13">
        <f t="shared" si="1369"/>
        <v>1.0915351295154279E-3</v>
      </c>
      <c r="AM993" s="13">
        <f t="shared" si="1370"/>
        <v>7.6333414917423021E-4</v>
      </c>
      <c r="AN993" s="13">
        <f t="shared" si="1371"/>
        <v>2.1360703221836208E-3</v>
      </c>
      <c r="AO993" s="13">
        <f t="shared" si="1372"/>
        <v>2.9887280860221178E-3</v>
      </c>
      <c r="AP993" s="13">
        <f t="shared" si="1373"/>
        <v>2.7878281844348307E-3</v>
      </c>
      <c r="AQ993" s="13">
        <f t="shared" si="1374"/>
        <v>1.950324459661723E-3</v>
      </c>
      <c r="AR993" s="13">
        <f t="shared" si="1375"/>
        <v>2.0429398569518076E-2</v>
      </c>
      <c r="AS993" s="13">
        <f t="shared" si="1376"/>
        <v>2.9624310965029446E-2</v>
      </c>
      <c r="AT993" s="13">
        <f t="shared" si="1377"/>
        <v>2.1478845722413899E-2</v>
      </c>
      <c r="AU993" s="13">
        <f t="shared" si="1378"/>
        <v>1.0382031931181028E-2</v>
      </c>
      <c r="AV993" s="13">
        <f t="shared" si="1379"/>
        <v>3.7637004013063714E-3</v>
      </c>
      <c r="AW993" s="13">
        <f t="shared" si="1380"/>
        <v>1.2303502091084068E-4</v>
      </c>
      <c r="AX993" s="13">
        <f t="shared" si="1381"/>
        <v>1.8448290036875213E-4</v>
      </c>
      <c r="AY993" s="13">
        <f t="shared" si="1382"/>
        <v>5.162463239124697E-4</v>
      </c>
      <c r="AZ993" s="13">
        <f t="shared" si="1383"/>
        <v>7.2231699095262158E-4</v>
      </c>
      <c r="BA993" s="13">
        <f t="shared" si="1384"/>
        <v>6.7376342293956506E-4</v>
      </c>
      <c r="BB993" s="13">
        <f t="shared" si="1385"/>
        <v>4.7135519007992084E-4</v>
      </c>
      <c r="BC993" s="13">
        <f t="shared" si="1386"/>
        <v>2.6380264365904218E-4</v>
      </c>
      <c r="BD993" s="13">
        <f t="shared" si="1387"/>
        <v>9.5280754026302594E-3</v>
      </c>
      <c r="BE993" s="13">
        <f t="shared" si="1388"/>
        <v>1.3816494287155388E-2</v>
      </c>
      <c r="BF993" s="13">
        <f t="shared" si="1389"/>
        <v>1.0017527481693737E-2</v>
      </c>
      <c r="BG993" s="13">
        <f t="shared" si="1390"/>
        <v>4.8420800414753174E-3</v>
      </c>
      <c r="BH993" s="13">
        <f t="shared" si="1391"/>
        <v>1.7553537415469212E-3</v>
      </c>
      <c r="BI993" s="13">
        <f t="shared" si="1392"/>
        <v>5.0908150738027927E-4</v>
      </c>
      <c r="BJ993" s="14">
        <f t="shared" si="1393"/>
        <v>0.17714845544614599</v>
      </c>
      <c r="BK993" s="14">
        <f t="shared" si="1394"/>
        <v>0.1659197232681025</v>
      </c>
      <c r="BL993" s="14">
        <f t="shared" si="1395"/>
        <v>0.58006028277757238</v>
      </c>
      <c r="BM993" s="14">
        <f t="shared" si="1396"/>
        <v>0.7709987230347104</v>
      </c>
      <c r="BN993" s="14">
        <f t="shared" si="1397"/>
        <v>0.20391409944025107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1.4778</v>
      </c>
      <c r="F994" s="10">
        <f>VLOOKUP(B994,home!$B$2:$E$405,3,FALSE)</f>
        <v>0.48330000000000001</v>
      </c>
      <c r="G994" s="10">
        <f>VLOOKUP(C994,away!$B$2:$E$405,4,FALSE)</f>
        <v>1.0633999999999999</v>
      </c>
      <c r="H994" s="10">
        <f>VLOOKUP(A994,away!$A$2:$E$405,3,FALSE)</f>
        <v>1.2444</v>
      </c>
      <c r="I994" s="10">
        <f>VLOOKUP(C994,away!$B$2:$E$405,3,FALSE)</f>
        <v>1.0331999999999999</v>
      </c>
      <c r="J994" s="10">
        <f>VLOOKUP(B994,home!$B$2:$E$405,4,FALSE)</f>
        <v>1.4923999999999999</v>
      </c>
      <c r="K994" s="12">
        <f t="shared" si="1342"/>
        <v>0.75950233491599994</v>
      </c>
      <c r="L994" s="12">
        <f t="shared" si="1343"/>
        <v>1.9187996929919995</v>
      </c>
      <c r="M994" s="13">
        <f t="shared" si="1344"/>
        <v>6.8679671370067419E-2</v>
      </c>
      <c r="N994" s="13">
        <f t="shared" si="1345"/>
        <v>5.2162370766829759E-2</v>
      </c>
      <c r="O994" s="13">
        <f t="shared" si="1346"/>
        <v>0.13178253233967677</v>
      </c>
      <c r="P994" s="13">
        <f t="shared" si="1347"/>
        <v>0.10008914101312778</v>
      </c>
      <c r="Q994" s="13">
        <f t="shared" si="1348"/>
        <v>1.980872119608065E-2</v>
      </c>
      <c r="R994" s="13">
        <f t="shared" si="1349"/>
        <v>0.12643214129754005</v>
      </c>
      <c r="S994" s="13">
        <f t="shared" si="1350"/>
        <v>3.646579820820111E-2</v>
      </c>
      <c r="T994" s="13">
        <f t="shared" si="1351"/>
        <v>3.800896814960366E-2</v>
      </c>
      <c r="U994" s="13">
        <f t="shared" si="1352"/>
        <v>9.60255065239113E-2</v>
      </c>
      <c r="V994" s="13">
        <f t="shared" si="1353"/>
        <v>5.9047561692446441E-3</v>
      </c>
      <c r="W994" s="13">
        <f t="shared" si="1354"/>
        <v>5.0149233333744376E-3</v>
      </c>
      <c r="X994" s="13">
        <f t="shared" si="1355"/>
        <v>9.6226333524572858E-3</v>
      </c>
      <c r="Y994" s="13">
        <f t="shared" si="1356"/>
        <v>9.2319529612348104E-3</v>
      </c>
      <c r="Z994" s="13">
        <f t="shared" si="1357"/>
        <v>8.0865984635346985E-2</v>
      </c>
      <c r="AA994" s="13">
        <f t="shared" si="1358"/>
        <v>6.1417904145827415E-2</v>
      </c>
      <c r="AB994" s="13">
        <f t="shared" si="1359"/>
        <v>2.3323520802201497E-2</v>
      </c>
      <c r="AC994" s="13">
        <f t="shared" si="1360"/>
        <v>5.3782469495882617E-4</v>
      </c>
      <c r="AD994" s="13">
        <f t="shared" si="1361"/>
        <v>9.5221149528065363E-4</v>
      </c>
      <c r="AE994" s="13">
        <f t="shared" si="1362"/>
        <v>1.8271031248079709E-3</v>
      </c>
      <c r="AF994" s="13">
        <f t="shared" si="1363"/>
        <v>1.7529224574731293E-3</v>
      </c>
      <c r="AG994" s="13">
        <f t="shared" si="1364"/>
        <v>1.1211690244127405E-3</v>
      </c>
      <c r="AH994" s="13">
        <f t="shared" si="1365"/>
        <v>3.8791406622949859E-2</v>
      </c>
      <c r="AI994" s="13">
        <f t="shared" si="1366"/>
        <v>2.9462163904806403E-2</v>
      </c>
      <c r="AJ994" s="13">
        <f t="shared" si="1367"/>
        <v>1.1188291138689178E-2</v>
      </c>
      <c r="AK994" s="13">
        <f t="shared" si="1368"/>
        <v>2.8325110811848078E-3</v>
      </c>
      <c r="AL994" s="13">
        <f t="shared" si="1369"/>
        <v>3.1351583757016804E-5</v>
      </c>
      <c r="AM994" s="13">
        <f t="shared" si="1370"/>
        <v>1.4464137079990249E-4</v>
      </c>
      <c r="AN994" s="13">
        <f t="shared" si="1371"/>
        <v>2.7753781788479484E-4</v>
      </c>
      <c r="AO994" s="13">
        <f t="shared" si="1372"/>
        <v>2.6626973987550697E-4</v>
      </c>
      <c r="AP994" s="13">
        <f t="shared" si="1373"/>
        <v>1.703060983753941E-4</v>
      </c>
      <c r="AQ994" s="13">
        <f t="shared" si="1374"/>
        <v>8.169582231934281E-5</v>
      </c>
      <c r="AR994" s="13">
        <f t="shared" si="1375"/>
        <v>1.488658782376881E-2</v>
      </c>
      <c r="AS994" s="13">
        <f t="shared" si="1376"/>
        <v>1.1306398211084506E-2</v>
      </c>
      <c r="AT994" s="13">
        <f t="shared" si="1377"/>
        <v>4.2936179204043834E-3</v>
      </c>
      <c r="AU994" s="13">
        <f t="shared" si="1378"/>
        <v>1.0870042785947698E-3</v>
      </c>
      <c r="AV994" s="13">
        <f t="shared" si="1379"/>
        <v>2.0639557191410243E-4</v>
      </c>
      <c r="AW994" s="13">
        <f t="shared" si="1380"/>
        <v>1.2691581337934417E-6</v>
      </c>
      <c r="AX994" s="13">
        <f t="shared" si="1381"/>
        <v>1.8309243141329468E-5</v>
      </c>
      <c r="AY994" s="13">
        <f t="shared" si="1382"/>
        <v>3.5131770118498851E-5</v>
      </c>
      <c r="AZ994" s="13">
        <f t="shared" si="1383"/>
        <v>3.3705414858820558E-5</v>
      </c>
      <c r="BA994" s="13">
        <f t="shared" si="1384"/>
        <v>2.155797989442429E-5</v>
      </c>
      <c r="BB994" s="13">
        <f t="shared" si="1385"/>
        <v>1.0341361300737249E-5</v>
      </c>
      <c r="BC994" s="13">
        <f t="shared" si="1386"/>
        <v>3.9686001777947987E-6</v>
      </c>
      <c r="BD994" s="13">
        <f t="shared" si="1387"/>
        <v>4.7607300243243363E-3</v>
      </c>
      <c r="BE994" s="13">
        <f t="shared" si="1388"/>
        <v>3.6157855693790385E-3</v>
      </c>
      <c r="BF994" s="13">
        <f t="shared" si="1389"/>
        <v>1.373098791249479E-3</v>
      </c>
      <c r="BG994" s="13">
        <f t="shared" si="1390"/>
        <v>3.4762391267477221E-4</v>
      </c>
      <c r="BH994" s="13">
        <f t="shared" si="1391"/>
        <v>6.600529333728128E-5</v>
      </c>
      <c r="BI994" s="13">
        <f t="shared" si="1392"/>
        <v>1.002623488129613E-5</v>
      </c>
      <c r="BJ994" s="14">
        <f t="shared" si="1393"/>
        <v>0.14056644108030161</v>
      </c>
      <c r="BK994" s="14">
        <f t="shared" si="1394"/>
        <v>0.21174367480947531</v>
      </c>
      <c r="BL994" s="14">
        <f t="shared" si="1395"/>
        <v>0.56320925148840006</v>
      </c>
      <c r="BM994" s="14">
        <f t="shared" si="1396"/>
        <v>0.49739691141821679</v>
      </c>
      <c r="BN994" s="14">
        <f t="shared" si="1397"/>
        <v>0.49895457798332238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1.4778</v>
      </c>
      <c r="F995" s="10">
        <f>VLOOKUP(B995,home!$B$2:$E$405,3,FALSE)</f>
        <v>1.1599999999999999</v>
      </c>
      <c r="G995" s="10">
        <f>VLOOKUP(C995,away!$B$2:$E$405,4,FALSE)</f>
        <v>0.67669999999999997</v>
      </c>
      <c r="H995" s="10">
        <f>VLOOKUP(A995,away!$A$2:$E$405,3,FALSE)</f>
        <v>1.2444</v>
      </c>
      <c r="I995" s="10">
        <f>VLOOKUP(C995,away!$B$2:$E$405,3,FALSE)</f>
        <v>1.105</v>
      </c>
      <c r="J995" s="10">
        <f>VLOOKUP(B995,home!$B$2:$E$405,4,FALSE)</f>
        <v>0.68879999999999997</v>
      </c>
      <c r="K995" s="12">
        <f t="shared" si="1342"/>
        <v>1.1600316216</v>
      </c>
      <c r="L995" s="12">
        <f t="shared" si="1343"/>
        <v>0.94714270559999991</v>
      </c>
      <c r="M995" s="13">
        <f t="shared" si="1344"/>
        <v>0.12158102972149713</v>
      </c>
      <c r="N995" s="13">
        <f t="shared" si="1345"/>
        <v>0.1410378390636261</v>
      </c>
      <c r="O995" s="13">
        <f t="shared" si="1346"/>
        <v>0.1151545854400528</v>
      </c>
      <c r="P995" s="13">
        <f t="shared" si="1347"/>
        <v>0.13358296048270019</v>
      </c>
      <c r="Q995" s="13">
        <f t="shared" si="1348"/>
        <v>8.180417657796904E-2</v>
      </c>
      <c r="R995" s="13">
        <f t="shared" si="1349"/>
        <v>5.453391280796898E-2</v>
      </c>
      <c r="S995" s="13">
        <f t="shared" si="1350"/>
        <v>3.6692416925976072E-2</v>
      </c>
      <c r="T995" s="13">
        <f t="shared" si="1351"/>
        <v>7.7480229133437731E-2</v>
      </c>
      <c r="U995" s="13">
        <f t="shared" si="1352"/>
        <v>6.3261063306821255E-2</v>
      </c>
      <c r="V995" s="13">
        <f t="shared" si="1353"/>
        <v>4.4793918658976575E-3</v>
      </c>
      <c r="W995" s="13">
        <f t="shared" si="1354"/>
        <v>3.1631810536464709E-2</v>
      </c>
      <c r="X995" s="13">
        <f t="shared" si="1355"/>
        <v>2.9959838614533767E-2</v>
      </c>
      <c r="Y995" s="13">
        <f t="shared" si="1356"/>
        <v>1.4188121302354433E-2</v>
      </c>
      <c r="Z995" s="13">
        <f t="shared" si="1357"/>
        <v>1.7217132574631411E-2</v>
      </c>
      <c r="AA995" s="13">
        <f t="shared" si="1358"/>
        <v>1.9972418219851858E-2</v>
      </c>
      <c r="AB995" s="13">
        <f t="shared" si="1359"/>
        <v>1.1584318347424072E-2</v>
      </c>
      <c r="AC995" s="13">
        <f t="shared" si="1360"/>
        <v>3.0759857642851887E-4</v>
      </c>
      <c r="AD995" s="13">
        <f t="shared" si="1361"/>
        <v>9.1734751176897802E-3</v>
      </c>
      <c r="AE995" s="13">
        <f t="shared" si="1362"/>
        <v>8.6885900427229757E-3</v>
      </c>
      <c r="AF995" s="13">
        <f t="shared" si="1363"/>
        <v>4.1146673404569289E-3</v>
      </c>
      <c r="AG995" s="13">
        <f t="shared" si="1364"/>
        <v>1.2990590524947774E-3</v>
      </c>
      <c r="AH995" s="13">
        <f t="shared" si="1365"/>
        <v>4.076770382352571E-3</v>
      </c>
      <c r="AI995" s="13">
        <f t="shared" si="1366"/>
        <v>4.7291825575313043E-3</v>
      </c>
      <c r="AJ995" s="13">
        <f t="shared" si="1367"/>
        <v>2.7430006555277382E-3</v>
      </c>
      <c r="AK995" s="13">
        <f t="shared" si="1368"/>
        <v>1.0606558328272345E-3</v>
      </c>
      <c r="AL995" s="13">
        <f t="shared" si="1369"/>
        <v>1.3518532808517717E-5</v>
      </c>
      <c r="AM995" s="13">
        <f t="shared" si="1370"/>
        <v>2.1283042432961841E-3</v>
      </c>
      <c r="AN995" s="13">
        <f t="shared" si="1371"/>
        <v>2.0158078393355083E-3</v>
      </c>
      <c r="AO995" s="13">
        <f t="shared" si="1372"/>
        <v>9.5462884545896164E-4</v>
      </c>
      <c r="AP995" s="13">
        <f t="shared" si="1373"/>
        <v>3.0138991584393503E-4</v>
      </c>
      <c r="AQ995" s="13">
        <f t="shared" si="1374"/>
        <v>7.1364815083245218E-5</v>
      </c>
      <c r="AR995" s="13">
        <f t="shared" si="1375"/>
        <v>7.7225666601027235E-4</v>
      </c>
      <c r="AS995" s="13">
        <f t="shared" si="1376"/>
        <v>8.9584215256330573E-4</v>
      </c>
      <c r="AT995" s="13">
        <f t="shared" si="1377"/>
        <v>5.1960261246782329E-4</v>
      </c>
      <c r="AU995" s="13">
        <f t="shared" si="1378"/>
        <v>2.0091848704288171E-4</v>
      </c>
      <c r="AV995" s="13">
        <f t="shared" si="1379"/>
        <v>5.8267949583443171E-5</v>
      </c>
      <c r="AW995" s="13">
        <f t="shared" si="1380"/>
        <v>4.1258392724244059E-7</v>
      </c>
      <c r="AX995" s="13">
        <f t="shared" si="1381"/>
        <v>4.114833704348387E-4</v>
      </c>
      <c r="AY995" s="13">
        <f t="shared" si="1382"/>
        <v>3.8973347278306011E-4</v>
      </c>
      <c r="AZ995" s="13">
        <f t="shared" si="1383"/>
        <v>1.8456660793731574E-4</v>
      </c>
      <c r="BA995" s="13">
        <f t="shared" si="1384"/>
        <v>5.8270305468387885E-5</v>
      </c>
      <c r="BB995" s="13">
        <f t="shared" si="1385"/>
        <v>1.379757369436684E-5</v>
      </c>
      <c r="BC995" s="13">
        <f t="shared" si="1386"/>
        <v>2.6136542559196002E-6</v>
      </c>
      <c r="BD995" s="13">
        <f t="shared" si="1387"/>
        <v>1.2190621134376741E-4</v>
      </c>
      <c r="BE995" s="13">
        <f t="shared" si="1388"/>
        <v>1.414150600282228E-4</v>
      </c>
      <c r="BF995" s="13">
        <f t="shared" si="1389"/>
        <v>8.2022970701600353E-5</v>
      </c>
      <c r="BG995" s="13">
        <f t="shared" si="1390"/>
        <v>3.1716413237142238E-5</v>
      </c>
      <c r="BH995" s="13">
        <f t="shared" si="1391"/>
        <v>9.1980105697044531E-6</v>
      </c>
      <c r="BI995" s="13">
        <f t="shared" si="1392"/>
        <v>2.1339966233336382E-6</v>
      </c>
      <c r="BJ995" s="14">
        <f t="shared" si="1393"/>
        <v>0.40590976742534191</v>
      </c>
      <c r="BK995" s="14">
        <f t="shared" si="1394"/>
        <v>0.29704664957809113</v>
      </c>
      <c r="BL995" s="14">
        <f t="shared" si="1395"/>
        <v>0.27995118808052932</v>
      </c>
      <c r="BM995" s="14">
        <f t="shared" si="1396"/>
        <v>0.3520409126759238</v>
      </c>
      <c r="BN995" s="14">
        <f t="shared" si="1397"/>
        <v>0.64769450409381413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1.8412999999999999</v>
      </c>
      <c r="F1000" s="10">
        <f>VLOOKUP(B1000,home!$B$2:$E$405,3,FALSE)</f>
        <v>0.752</v>
      </c>
      <c r="G1000" s="10">
        <f>VLOOKUP(C1000,away!$B$2:$E$405,4,FALSE)</f>
        <v>1.2950999999999999</v>
      </c>
      <c r="H1000" s="10">
        <f>VLOOKUP(A1000,away!$A$2:$E$405,3,FALSE)</f>
        <v>1.226</v>
      </c>
      <c r="I1000" s="10">
        <f>VLOOKUP(C1000,away!$B$2:$E$405,3,FALSE)</f>
        <v>0.94110000000000005</v>
      </c>
      <c r="J1000" s="10">
        <f>VLOOKUP(B1000,home!$B$2:$E$405,4,FALSE)</f>
        <v>1.0039</v>
      </c>
      <c r="K1000" s="12">
        <f t="shared" si="1398"/>
        <v>1.7932700577599998</v>
      </c>
      <c r="L1000" s="12">
        <f t="shared" si="1399"/>
        <v>1.15828837554</v>
      </c>
      <c r="M1000" s="13">
        <f t="shared" si="1400"/>
        <v>5.2258201533862951E-2</v>
      </c>
      <c r="N1000" s="13">
        <f t="shared" si="1401"/>
        <v>9.3713068083064135E-2</v>
      </c>
      <c r="O1000" s="13">
        <f t="shared" si="1402"/>
        <v>6.0530067363300057E-2</v>
      </c>
      <c r="P1000" s="13">
        <f t="shared" si="1403"/>
        <v>0.10854675739680178</v>
      </c>
      <c r="Q1000" s="13">
        <f t="shared" si="1404"/>
        <v>8.4026419507091624E-2</v>
      </c>
      <c r="R1000" s="13">
        <f t="shared" si="1405"/>
        <v>3.5055636698781797E-2</v>
      </c>
      <c r="S1000" s="13">
        <f t="shared" si="1406"/>
        <v>5.636626498581869E-2</v>
      </c>
      <c r="T1000" s="13">
        <f t="shared" si="1407"/>
        <v>9.7326824953311714E-2</v>
      </c>
      <c r="U1000" s="13">
        <f t="shared" si="1408"/>
        <v>6.286422364763801E-2</v>
      </c>
      <c r="V1000" s="13">
        <f t="shared" si="1409"/>
        <v>1.3008857113323342E-2</v>
      </c>
      <c r="W1000" s="13">
        <f t="shared" si="1410"/>
        <v>5.0227354054282705E-2</v>
      </c>
      <c r="X1000" s="13">
        <f t="shared" si="1411"/>
        <v>5.8177760335207551E-2</v>
      </c>
      <c r="Y1000" s="13">
        <f t="shared" si="1412"/>
        <v>3.3693311755611501E-2</v>
      </c>
      <c r="Z1000" s="13">
        <f t="shared" si="1413"/>
        <v>1.3534845495117458E-2</v>
      </c>
      <c r="AA1000" s="13">
        <f t="shared" si="1414"/>
        <v>2.4271633162801957E-2</v>
      </c>
      <c r="AB1000" s="13">
        <f t="shared" si="1415"/>
        <v>2.1762796501893698E-2</v>
      </c>
      <c r="AC1000" s="13">
        <f t="shared" si="1416"/>
        <v>1.6888129705518063E-3</v>
      </c>
      <c r="AD1000" s="13">
        <f t="shared" si="1417"/>
        <v>2.2517802526513881E-2</v>
      </c>
      <c r="AE1000" s="13">
        <f t="shared" si="1418"/>
        <v>2.608210890916627E-2</v>
      </c>
      <c r="AF1000" s="13">
        <f t="shared" si="1419"/>
        <v>1.5105301779527782E-2</v>
      </c>
      <c r="AG1000" s="13">
        <f t="shared" si="1420"/>
        <v>5.8320984867502338E-3</v>
      </c>
      <c r="AH1000" s="13">
        <f t="shared" si="1421"/>
        <v>3.9193135504311241E-3</v>
      </c>
      <c r="AI1000" s="13">
        <f t="shared" si="1422"/>
        <v>7.0283876369611718E-3</v>
      </c>
      <c r="AJ1000" s="13">
        <f t="shared" si="1423"/>
        <v>6.3018985518465158E-3</v>
      </c>
      <c r="AK1000" s="13">
        <f t="shared" si="1424"/>
        <v>3.7670019933558193E-3</v>
      </c>
      <c r="AL1000" s="13">
        <f t="shared" si="1425"/>
        <v>1.4031494879078219E-4</v>
      </c>
      <c r="AM1000" s="13">
        <f t="shared" si="1426"/>
        <v>8.0761002074699658E-3</v>
      </c>
      <c r="AN1000" s="13">
        <f t="shared" si="1427"/>
        <v>9.3544529900086437E-3</v>
      </c>
      <c r="AO1000" s="13">
        <f t="shared" si="1428"/>
        <v>5.4175770789312043E-3</v>
      </c>
      <c r="AP1000" s="13">
        <f t="shared" si="1429"/>
        <v>2.0917055180393203E-3</v>
      </c>
      <c r="AQ1000" s="13">
        <f t="shared" si="1430"/>
        <v>6.056995466494551E-4</v>
      </c>
      <c r="AR1000" s="13">
        <f t="shared" si="1431"/>
        <v>9.0793906511215424E-4</v>
      </c>
      <c r="AS1000" s="13">
        <f t="shared" si="1432"/>
        <v>1.6281799397362331E-3</v>
      </c>
      <c r="AT1000" s="13">
        <f t="shared" si="1433"/>
        <v>1.4598831672872341E-3</v>
      </c>
      <c r="AU1000" s="13">
        <f t="shared" si="1434"/>
        <v>8.7265492390800972E-4</v>
      </c>
      <c r="AV1000" s="13">
        <f t="shared" si="1435"/>
        <v>3.9122648645026624E-4</v>
      </c>
      <c r="AW1000" s="13">
        <f t="shared" si="1436"/>
        <v>8.0958757873251287E-6</v>
      </c>
      <c r="AX1000" s="13">
        <f t="shared" si="1437"/>
        <v>2.4137714475875342E-3</v>
      </c>
      <c r="AY1000" s="13">
        <f t="shared" si="1438"/>
        <v>2.795843408950999E-3</v>
      </c>
      <c r="AZ1000" s="13">
        <f t="shared" si="1439"/>
        <v>1.6191964602090343E-3</v>
      </c>
      <c r="BA1000" s="13">
        <f t="shared" si="1440"/>
        <v>6.2516547919188009E-4</v>
      </c>
      <c r="BB1000" s="13">
        <f t="shared" si="1441"/>
        <v>1.8103047683421224E-4</v>
      </c>
      <c r="BC1000" s="13">
        <f t="shared" si="1442"/>
        <v>4.1937099387106206E-5</v>
      </c>
      <c r="BD1000" s="13">
        <f t="shared" si="1443"/>
        <v>1.752758774696772E-4</v>
      </c>
      <c r="BE1000" s="13">
        <f t="shared" si="1444"/>
        <v>3.1431698291398266E-4</v>
      </c>
      <c r="BF1000" s="13">
        <f t="shared" si="1445"/>
        <v>2.8182761705255332E-4</v>
      </c>
      <c r="BG1000" s="13">
        <f t="shared" si="1446"/>
        <v>1.6846434237006511E-4</v>
      </c>
      <c r="BH1000" s="13">
        <f t="shared" si="1447"/>
        <v>7.5525515243116774E-5</v>
      </c>
      <c r="BI1000" s="13">
        <f t="shared" si="1448"/>
        <v>2.7087529016475557E-5</v>
      </c>
      <c r="BJ1000" s="14">
        <f t="shared" si="1449"/>
        <v>0.51992453010378692</v>
      </c>
      <c r="BK1000" s="14">
        <f t="shared" si="1450"/>
        <v>0.23480505235810034</v>
      </c>
      <c r="BL1000" s="14">
        <f t="shared" si="1451"/>
        <v>0.23180334055356994</v>
      </c>
      <c r="BM1000" s="14">
        <f t="shared" si="1452"/>
        <v>0.56314987039450826</v>
      </c>
      <c r="BN1000" s="14">
        <f t="shared" si="1453"/>
        <v>0.43413015058290233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1.8412999999999999</v>
      </c>
      <c r="F1001" s="10">
        <f>VLOOKUP(B1001,home!$B$2:$E$405,3,FALSE)</f>
        <v>0.83550000000000002</v>
      </c>
      <c r="G1001" s="10">
        <f>VLOOKUP(C1001,away!$B$2:$E$405,4,FALSE)</f>
        <v>0.752</v>
      </c>
      <c r="H1001" s="10">
        <f>VLOOKUP(A1001,away!$A$2:$E$405,3,FALSE)</f>
        <v>1.226</v>
      </c>
      <c r="I1001" s="10">
        <f>VLOOKUP(C1001,away!$B$2:$E$405,3,FALSE)</f>
        <v>1.1920999999999999</v>
      </c>
      <c r="J1001" s="10">
        <f>VLOOKUP(B1001,home!$B$2:$E$405,4,FALSE)</f>
        <v>0.75290000000000001</v>
      </c>
      <c r="K1001" s="12">
        <f t="shared" si="1398"/>
        <v>1.1568814247999999</v>
      </c>
      <c r="L1001" s="12">
        <f t="shared" si="1399"/>
        <v>1.1003743423399999</v>
      </c>
      <c r="M1001" s="13">
        <f t="shared" si="1400"/>
        <v>0.10463724006570113</v>
      </c>
      <c r="N1001" s="13">
        <f t="shared" si="1401"/>
        <v>0.12105287937434797</v>
      </c>
      <c r="O1001" s="13">
        <f t="shared" si="1402"/>
        <v>0.11514013422156856</v>
      </c>
      <c r="P1001" s="13">
        <f t="shared" si="1403"/>
        <v>0.13320348252991149</v>
      </c>
      <c r="Q1001" s="13">
        <f t="shared" si="1404"/>
        <v>7.0021913783369111E-2</v>
      </c>
      <c r="R1001" s="13">
        <f t="shared" si="1405"/>
        <v>6.3348624735498932E-2</v>
      </c>
      <c r="S1001" s="13">
        <f t="shared" si="1406"/>
        <v>4.2392096128862931E-2</v>
      </c>
      <c r="T1001" s="13">
        <f t="shared" si="1407"/>
        <v>7.7050317328762954E-2</v>
      </c>
      <c r="U1001" s="13">
        <f t="shared" si="1408"/>
        <v>7.3286847243124523E-2</v>
      </c>
      <c r="V1001" s="13">
        <f t="shared" si="1409"/>
        <v>5.9961389065708685E-3</v>
      </c>
      <c r="W1001" s="13">
        <f t="shared" si="1410"/>
        <v>2.7002350461642267E-2</v>
      </c>
      <c r="X1001" s="13">
        <f t="shared" si="1411"/>
        <v>2.9712693630863801E-2</v>
      </c>
      <c r="Y1001" s="13">
        <f t="shared" si="1412"/>
        <v>1.6347542856605835E-2</v>
      </c>
      <c r="Z1001" s="13">
        <f t="shared" si="1413"/>
        <v>2.3235733760489357E-2</v>
      </c>
      <c r="AA1001" s="13">
        <f t="shared" si="1414"/>
        <v>2.6880988779108394E-2</v>
      </c>
      <c r="AB1001" s="13">
        <f t="shared" si="1415"/>
        <v>1.5549058299403867E-2</v>
      </c>
      <c r="AC1001" s="13">
        <f t="shared" si="1416"/>
        <v>4.7706878998506655E-4</v>
      </c>
      <c r="AD1001" s="13">
        <f t="shared" si="1417"/>
        <v>7.8096294187534132E-3</v>
      </c>
      <c r="AE1001" s="13">
        <f t="shared" si="1418"/>
        <v>8.5935158355799016E-3</v>
      </c>
      <c r="AF1001" s="13">
        <f t="shared" si="1419"/>
        <v>4.728042167982306E-3</v>
      </c>
      <c r="AG1001" s="13">
        <f t="shared" si="1420"/>
        <v>1.7342054303831056E-3</v>
      </c>
      <c r="AH1001" s="13">
        <f t="shared" si="1421"/>
        <v>6.3920013138714519E-3</v>
      </c>
      <c r="AI1001" s="13">
        <f t="shared" si="1422"/>
        <v>7.3947875873150775E-3</v>
      </c>
      <c r="AJ1001" s="13">
        <f t="shared" si="1423"/>
        <v>4.2774462000532108E-3</v>
      </c>
      <c r="AK1001" s="13">
        <f t="shared" si="1424"/>
        <v>1.6494993514743013E-3</v>
      </c>
      <c r="AL1001" s="13">
        <f t="shared" si="1425"/>
        <v>2.4292393106867452E-5</v>
      </c>
      <c r="AM1001" s="13">
        <f t="shared" si="1426"/>
        <v>1.8069630418254892E-3</v>
      </c>
      <c r="AN1001" s="13">
        <f t="shared" si="1427"/>
        <v>1.9883357687814083E-3</v>
      </c>
      <c r="AO1001" s="13">
        <f t="shared" si="1428"/>
        <v>1.0939568319619703E-3</v>
      </c>
      <c r="AP1001" s="13">
        <f t="shared" si="1429"/>
        <v>4.0125400983950094E-4</v>
      </c>
      <c r="AQ1001" s="13">
        <f t="shared" si="1430"/>
        <v>1.1038240429710716E-4</v>
      </c>
      <c r="AR1001" s="13">
        <f t="shared" si="1431"/>
        <v>1.4067188483975427E-3</v>
      </c>
      <c r="AS1001" s="13">
        <f t="shared" si="1432"/>
        <v>1.6274069056271645E-3</v>
      </c>
      <c r="AT1001" s="13">
        <f t="shared" si="1433"/>
        <v>9.4135840985565668E-4</v>
      </c>
      <c r="AU1001" s="13">
        <f t="shared" si="1434"/>
        <v>3.6301335281375806E-4</v>
      </c>
      <c r="AV1001" s="13">
        <f t="shared" si="1435"/>
        <v>1.049908512061514E-4</v>
      </c>
      <c r="AW1001" s="13">
        <f t="shared" si="1436"/>
        <v>8.5900779121079913E-7</v>
      </c>
      <c r="AX1001" s="13">
        <f t="shared" si="1437"/>
        <v>3.4840699639800203E-4</v>
      </c>
      <c r="AY1001" s="13">
        <f t="shared" si="1438"/>
        <v>3.8337811952810619E-4</v>
      </c>
      <c r="AZ1001" s="13">
        <f t="shared" si="1439"/>
        <v>2.1092972307164292E-4</v>
      </c>
      <c r="BA1001" s="13">
        <f t="shared" si="1440"/>
        <v>7.7367218434972455E-5</v>
      </c>
      <c r="BB1001" s="13">
        <f t="shared" si="1441"/>
        <v>2.1283225526014479E-5</v>
      </c>
      <c r="BC1001" s="13">
        <f t="shared" si="1442"/>
        <v>4.6839030582124156E-6</v>
      </c>
      <c r="BD1001" s="13">
        <f t="shared" si="1443"/>
        <v>2.5798622127712101E-4</v>
      </c>
      <c r="BE1001" s="13">
        <f t="shared" si="1444"/>
        <v>2.9845946724984385E-4</v>
      </c>
      <c r="BF1001" s="13">
        <f t="shared" si="1445"/>
        <v>1.7264110685852419E-4</v>
      </c>
      <c r="BG1001" s="13">
        <f t="shared" si="1446"/>
        <v>6.6575096560512819E-5</v>
      </c>
      <c r="BH1001" s="13">
        <f t="shared" si="1447"/>
        <v>1.9254873141280918E-5</v>
      </c>
      <c r="BI1001" s="13">
        <f t="shared" si="1448"/>
        <v>4.4551210148056648E-6</v>
      </c>
      <c r="BJ1001" s="14">
        <f t="shared" si="1449"/>
        <v>0.37050003153101302</v>
      </c>
      <c r="BK1001" s="14">
        <f t="shared" si="1450"/>
        <v>0.2871136969336664</v>
      </c>
      <c r="BL1001" s="14">
        <f t="shared" si="1451"/>
        <v>0.31918224798542072</v>
      </c>
      <c r="BM1001" s="14">
        <f t="shared" si="1452"/>
        <v>0.39224491638845538</v>
      </c>
      <c r="BN1001" s="14">
        <f t="shared" si="1453"/>
        <v>0.60740427471039726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1.8412999999999999</v>
      </c>
      <c r="F1002" s="10">
        <f>VLOOKUP(B1002,home!$B$2:$E$405,3,FALSE)</f>
        <v>1.0025999999999999</v>
      </c>
      <c r="G1002" s="10">
        <f>VLOOKUP(C1002,away!$B$2:$E$405,4,FALSE)</f>
        <v>0.87729999999999997</v>
      </c>
      <c r="H1002" s="10">
        <f>VLOOKUP(A1002,away!$A$2:$E$405,3,FALSE)</f>
        <v>1.226</v>
      </c>
      <c r="I1002" s="10">
        <f>VLOOKUP(C1002,away!$B$2:$E$405,3,FALSE)</f>
        <v>1.3176000000000001</v>
      </c>
      <c r="J1002" s="10">
        <f>VLOOKUP(B1002,home!$B$2:$E$405,4,FALSE)</f>
        <v>0.81569999999999998</v>
      </c>
      <c r="K1002" s="12">
        <f t="shared" si="1398"/>
        <v>1.6195724584739997</v>
      </c>
      <c r="L1002" s="12">
        <f t="shared" si="1399"/>
        <v>1.3176635083200001</v>
      </c>
      <c r="M1002" s="13">
        <f t="shared" si="1400"/>
        <v>5.3012053498131394E-2</v>
      </c>
      <c r="N1002" s="13">
        <f t="shared" si="1401"/>
        <v>8.5856861812723839E-2</v>
      </c>
      <c r="O1002" s="13">
        <f t="shared" si="1402"/>
        <v>6.9852048395595348E-2</v>
      </c>
      <c r="P1002" s="13">
        <f t="shared" si="1403"/>
        <v>0.11313045374949915</v>
      </c>
      <c r="Q1002" s="13">
        <f t="shared" si="1404"/>
        <v>6.9525704381447825E-2</v>
      </c>
      <c r="R1002" s="13">
        <f t="shared" si="1405"/>
        <v>4.6020747576139304E-2</v>
      </c>
      <c r="S1002" s="13">
        <f t="shared" si="1406"/>
        <v>6.0356554410869512E-2</v>
      </c>
      <c r="T1002" s="13">
        <f t="shared" si="1407"/>
        <v>9.161148355367775E-2</v>
      </c>
      <c r="U1002" s="13">
        <f t="shared" si="1408"/>
        <v>7.4533935292699291E-2</v>
      </c>
      <c r="V1002" s="13">
        <f t="shared" si="1409"/>
        <v>1.4311555237985617E-2</v>
      </c>
      <c r="W1002" s="13">
        <f t="shared" si="1410"/>
        <v>3.7533971990732662E-2</v>
      </c>
      <c r="X1002" s="13">
        <f t="shared" si="1411"/>
        <v>4.9457145214493424E-2</v>
      </c>
      <c r="Y1002" s="13">
        <f t="shared" si="1412"/>
        <v>3.2583937737410557E-2</v>
      </c>
      <c r="Z1002" s="13">
        <f t="shared" si="1413"/>
        <v>2.0213286568894956E-2</v>
      </c>
      <c r="AA1002" s="13">
        <f t="shared" si="1414"/>
        <v>3.2736882222224678E-2</v>
      </c>
      <c r="AB1002" s="13">
        <f t="shared" si="1415"/>
        <v>2.6509876411711104E-2</v>
      </c>
      <c r="AC1002" s="13">
        <f t="shared" si="1416"/>
        <v>1.9088497698822925E-3</v>
      </c>
      <c r="AD1002" s="13">
        <f t="shared" si="1417"/>
        <v>1.5197246823331284E-2</v>
      </c>
      <c r="AE1002" s="13">
        <f t="shared" si="1418"/>
        <v>2.002485756603568E-2</v>
      </c>
      <c r="AF1002" s="13">
        <f t="shared" si="1419"/>
        <v>1.3193012037035436E-2</v>
      </c>
      <c r="AG1002" s="13">
        <f t="shared" si="1420"/>
        <v>5.7946501753427032E-3</v>
      </c>
      <c r="AH1002" s="13">
        <f t="shared" si="1421"/>
        <v>6.6585775237619172E-3</v>
      </c>
      <c r="AI1002" s="13">
        <f t="shared" si="1422"/>
        <v>1.0784048770098803E-2</v>
      </c>
      <c r="AJ1002" s="13">
        <f t="shared" si="1423"/>
        <v>8.7327741894462178E-3</v>
      </c>
      <c r="AK1002" s="13">
        <f t="shared" si="1424"/>
        <v>4.7144535210999006E-3</v>
      </c>
      <c r="AL1002" s="13">
        <f t="shared" si="1425"/>
        <v>1.6294335069591106E-4</v>
      </c>
      <c r="AM1002" s="13">
        <f t="shared" si="1426"/>
        <v>4.9226084799397609E-3</v>
      </c>
      <c r="AN1002" s="13">
        <f t="shared" si="1427"/>
        <v>6.4863415597632085E-3</v>
      </c>
      <c r="AO1002" s="13">
        <f t="shared" si="1428"/>
        <v>4.2734077878997054E-3</v>
      </c>
      <c r="AP1002" s="13">
        <f t="shared" si="1429"/>
        <v>1.8769711660953129E-3</v>
      </c>
      <c r="AQ1002" s="13">
        <f t="shared" si="1430"/>
        <v>6.1830410293315795E-4</v>
      </c>
      <c r="AR1002" s="13">
        <f t="shared" si="1431"/>
        <v>1.7547529240761652E-3</v>
      </c>
      <c r="AS1002" s="13">
        <f t="shared" si="1432"/>
        <v>2.8419495072604744E-3</v>
      </c>
      <c r="AT1002" s="13">
        <f t="shared" si="1433"/>
        <v>2.3013715751664097E-3</v>
      </c>
      <c r="AU1002" s="13">
        <f t="shared" si="1434"/>
        <v>1.2424126732848144E-3</v>
      </c>
      <c r="AV1002" s="13">
        <f t="shared" si="1435"/>
        <v>5.0304433692778528E-4</v>
      </c>
      <c r="AW1002" s="13">
        <f t="shared" si="1436"/>
        <v>9.6591529574086715E-6</v>
      </c>
      <c r="AX1002" s="13">
        <f t="shared" si="1437"/>
        <v>1.3287535196601658E-3</v>
      </c>
      <c r="AY1002" s="13">
        <f t="shared" si="1438"/>
        <v>1.7508500244079626E-3</v>
      </c>
      <c r="AZ1002" s="13">
        <f t="shared" si="1439"/>
        <v>1.1535155928517769E-3</v>
      </c>
      <c r="BA1002" s="13">
        <f t="shared" si="1440"/>
        <v>5.0664846765963254E-4</v>
      </c>
      <c r="BB1002" s="13">
        <f t="shared" si="1441"/>
        <v>1.6689804934533591E-4</v>
      </c>
      <c r="BC1002" s="13">
        <f t="shared" si="1442"/>
        <v>4.3983093846427959E-5</v>
      </c>
      <c r="BD1002" s="13">
        <f t="shared" si="1443"/>
        <v>3.8536231569549615E-4</v>
      </c>
      <c r="BE1002" s="13">
        <f t="shared" si="1444"/>
        <v>6.2412219303418831E-4</v>
      </c>
      <c r="BF1002" s="13">
        <f t="shared" si="1445"/>
        <v>5.0540555728028236E-4</v>
      </c>
      <c r="BG1002" s="13">
        <f t="shared" si="1446"/>
        <v>2.7284697364361629E-4</v>
      </c>
      <c r="BH1002" s="13">
        <f t="shared" si="1447"/>
        <v>1.1047386097279555E-4</v>
      </c>
      <c r="BI1002" s="13">
        <f t="shared" si="1448"/>
        <v>3.5784084522565028E-5</v>
      </c>
      <c r="BJ1002" s="14">
        <f t="shared" si="1449"/>
        <v>0.44390715313663354</v>
      </c>
      <c r="BK1002" s="14">
        <f t="shared" si="1450"/>
        <v>0.24463326004147185</v>
      </c>
      <c r="BL1002" s="14">
        <f t="shared" si="1451"/>
        <v>0.29112086990464109</v>
      </c>
      <c r="BM1002" s="14">
        <f t="shared" si="1452"/>
        <v>0.56073550936665439</v>
      </c>
      <c r="BN1002" s="14">
        <f t="shared" si="1453"/>
        <v>0.43739786941353687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1.8412999999999999</v>
      </c>
      <c r="F1003" s="10">
        <f>VLOOKUP(B1003,home!$B$2:$E$405,3,FALSE)</f>
        <v>1.2533000000000001</v>
      </c>
      <c r="G1003" s="10">
        <f>VLOOKUP(C1003,away!$B$2:$E$405,4,FALSE)</f>
        <v>0.50129999999999997</v>
      </c>
      <c r="H1003" s="10">
        <f>VLOOKUP(A1003,away!$A$2:$E$405,3,FALSE)</f>
        <v>1.226</v>
      </c>
      <c r="I1003" s="10">
        <f>VLOOKUP(C1003,away!$B$2:$E$405,3,FALSE)</f>
        <v>1.3803000000000001</v>
      </c>
      <c r="J1003" s="10">
        <f>VLOOKUP(B1003,home!$B$2:$E$405,4,FALSE)</f>
        <v>1.2548999999999999</v>
      </c>
      <c r="K1003" s="12">
        <f t="shared" si="1398"/>
        <v>1.156850656677</v>
      </c>
      <c r="L1003" s="12">
        <f t="shared" si="1399"/>
        <v>2.12360176422</v>
      </c>
      <c r="M1003" s="13">
        <f t="shared" si="1400"/>
        <v>3.7611236847861898E-2</v>
      </c>
      <c r="N1003" s="13">
        <f t="shared" si="1401"/>
        <v>4.3510584045883219E-2</v>
      </c>
      <c r="O1003" s="13">
        <f t="shared" si="1402"/>
        <v>7.9871288924615799E-2</v>
      </c>
      <c r="P1003" s="13">
        <f t="shared" si="1403"/>
        <v>9.2399153042080184E-2</v>
      </c>
      <c r="Q1003" s="13">
        <f t="shared" si="1404"/>
        <v>2.5167623862939907E-2</v>
      </c>
      <c r="R1003" s="13">
        <f t="shared" si="1405"/>
        <v>8.4807405035419753E-2</v>
      </c>
      <c r="S1003" s="13">
        <f t="shared" si="1406"/>
        <v>5.6749021026804521E-2</v>
      </c>
      <c r="T1003" s="13">
        <f t="shared" si="1407"/>
        <v>5.3446010436564551E-2</v>
      </c>
      <c r="U1003" s="13">
        <f t="shared" si="1408"/>
        <v>9.8109502206297661E-2</v>
      </c>
      <c r="V1003" s="13">
        <f t="shared" si="1409"/>
        <v>1.5490528653723095E-2</v>
      </c>
      <c r="W1003" s="13">
        <f t="shared" si="1410"/>
        <v>9.7050607309472521E-3</v>
      </c>
      <c r="X1003" s="13">
        <f t="shared" si="1411"/>
        <v>2.0609684090101828E-2</v>
      </c>
      <c r="Y1003" s="13">
        <f t="shared" si="1412"/>
        <v>2.188338074687856E-2</v>
      </c>
      <c r="Z1003" s="13">
        <f t="shared" si="1413"/>
        <v>6.0032384984045825E-2</v>
      </c>
      <c r="AA1003" s="13">
        <f t="shared" si="1414"/>
        <v>6.9448503990679894E-2</v>
      </c>
      <c r="AB1003" s="13">
        <f t="shared" si="1415"/>
        <v>4.0170773723426652E-2</v>
      </c>
      <c r="AC1003" s="13">
        <f t="shared" si="1416"/>
        <v>2.3784642698134501E-3</v>
      </c>
      <c r="AD1003" s="13">
        <f t="shared" si="1417"/>
        <v>2.8068264699216243E-3</v>
      </c>
      <c r="AE1003" s="13">
        <f t="shared" si="1418"/>
        <v>5.9605816433849559E-3</v>
      </c>
      <c r="AF1003" s="13">
        <f t="shared" si="1419"/>
        <v>6.3289508468348217E-3</v>
      </c>
      <c r="AG1003" s="13">
        <f t="shared" si="1420"/>
        <v>4.4800570613333628E-3</v>
      </c>
      <c r="AH1003" s="13">
        <f t="shared" si="1421"/>
        <v>3.1871219665613494E-2</v>
      </c>
      <c r="AI1003" s="13">
        <f t="shared" si="1422"/>
        <v>3.6870241399261892E-2</v>
      </c>
      <c r="AJ1003" s="13">
        <f t="shared" si="1423"/>
        <v>2.1326681487287818E-2</v>
      </c>
      <c r="AK1003" s="13">
        <f t="shared" si="1424"/>
        <v>8.2239284944367087E-3</v>
      </c>
      <c r="AL1003" s="13">
        <f t="shared" si="1425"/>
        <v>2.3372598456209044E-4</v>
      </c>
      <c r="AM1003" s="13">
        <f t="shared" si="1426"/>
        <v>6.4941580898144344E-4</v>
      </c>
      <c r="AN1003" s="13">
        <f t="shared" si="1427"/>
        <v>1.3791005576653517E-3</v>
      </c>
      <c r="AO1003" s="13">
        <f t="shared" si="1428"/>
        <v>1.4643301886474638E-3</v>
      </c>
      <c r="AP1003" s="13">
        <f t="shared" si="1429"/>
        <v>1.0365513906707864E-3</v>
      </c>
      <c r="AQ1003" s="13">
        <f t="shared" si="1430"/>
        <v>5.5030559048329427E-4</v>
      </c>
      <c r="AR1003" s="13">
        <f t="shared" si="1431"/>
        <v>1.3536355661947993E-2</v>
      </c>
      <c r="AS1003" s="13">
        <f t="shared" si="1432"/>
        <v>1.5659541936537964E-2</v>
      </c>
      <c r="AT1003" s="13">
        <f t="shared" si="1433"/>
        <v>9.0578756862724832E-3</v>
      </c>
      <c r="AU1003" s="13">
        <f t="shared" si="1434"/>
        <v>3.4928698119209836E-3</v>
      </c>
      <c r="AV1003" s="13">
        <f t="shared" si="1435"/>
        <v>1.010182183902015E-3</v>
      </c>
      <c r="AW1003" s="13">
        <f t="shared" si="1436"/>
        <v>1.594978642569269E-5</v>
      </c>
      <c r="AX1003" s="13">
        <f t="shared" si="1437"/>
        <v>1.2521285084610129E-4</v>
      </c>
      <c r="AY1003" s="13">
        <f t="shared" si="1438"/>
        <v>2.6590223095979636E-4</v>
      </c>
      <c r="AZ1003" s="13">
        <f t="shared" si="1439"/>
        <v>2.8233522338812884E-4</v>
      </c>
      <c r="BA1003" s="13">
        <f t="shared" si="1440"/>
        <v>1.9985585949615939E-4</v>
      </c>
      <c r="BB1003" s="13">
        <f t="shared" si="1441"/>
        <v>1.0610356395393715E-4</v>
      </c>
      <c r="BC1003" s="13">
        <f t="shared" si="1442"/>
        <v>4.5064343120522095E-5</v>
      </c>
      <c r="BD1003" s="13">
        <f t="shared" si="1443"/>
        <v>4.7909714608036901E-3</v>
      </c>
      <c r="BE1003" s="13">
        <f t="shared" si="1444"/>
        <v>5.5424384805515155E-3</v>
      </c>
      <c r="BF1003" s="13">
        <f t="shared" si="1445"/>
        <v>3.2058867979089479E-3</v>
      </c>
      <c r="BG1003" s="13">
        <f t="shared" si="1446"/>
        <v>1.2362440824643635E-3</v>
      </c>
      <c r="BH1003" s="13">
        <f t="shared" si="1447"/>
        <v>3.5753744465298864E-4</v>
      </c>
      <c r="BI1003" s="13">
        <f t="shared" si="1448"/>
        <v>8.2723485526685291E-5</v>
      </c>
      <c r="BJ1003" s="14">
        <f t="shared" si="1449"/>
        <v>0.20000293754300311</v>
      </c>
      <c r="BK1003" s="14">
        <f t="shared" si="1450"/>
        <v>0.20512803205580502</v>
      </c>
      <c r="BL1003" s="14">
        <f t="shared" si="1451"/>
        <v>0.5286721719595292</v>
      </c>
      <c r="BM1003" s="14">
        <f t="shared" si="1452"/>
        <v>0.63021828233904842</v>
      </c>
      <c r="BN1003" s="14">
        <f t="shared" si="1453"/>
        <v>0.36336729175880078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1.8412999999999999</v>
      </c>
      <c r="F1004" s="10">
        <f>VLOOKUP(B1004,home!$B$2:$E$405,3,FALSE)</f>
        <v>0.66839999999999999</v>
      </c>
      <c r="G1004" s="10">
        <f>VLOOKUP(C1004,away!$B$2:$E$405,4,FALSE)</f>
        <v>1.1279999999999999</v>
      </c>
      <c r="H1004" s="10">
        <f>VLOOKUP(A1004,away!$A$2:$E$405,3,FALSE)</f>
        <v>1.226</v>
      </c>
      <c r="I1004" s="10">
        <f>VLOOKUP(C1004,away!$B$2:$E$405,3,FALSE)</f>
        <v>0.87839999999999996</v>
      </c>
      <c r="J1004" s="10">
        <f>VLOOKUP(B1004,home!$B$2:$E$405,4,FALSE)</f>
        <v>1.1920999999999999</v>
      </c>
      <c r="K1004" s="12">
        <f t="shared" si="1398"/>
        <v>1.3882577097599997</v>
      </c>
      <c r="L1004" s="12">
        <f t="shared" si="1399"/>
        <v>1.2837944246399997</v>
      </c>
      <c r="M1004" s="13">
        <f t="shared" si="1400"/>
        <v>6.9110256155226979E-2</v>
      </c>
      <c r="N1004" s="13">
        <f t="shared" si="1401"/>
        <v>9.5942845930982318E-2</v>
      </c>
      <c r="O1004" s="13">
        <f t="shared" si="1402"/>
        <v>8.872336153752261E-2</v>
      </c>
      <c r="P1004" s="13">
        <f t="shared" si="1403"/>
        <v>0.12317089069028958</v>
      </c>
      <c r="Q1004" s="13">
        <f t="shared" si="1404"/>
        <v>6.6596697780001018E-2</v>
      </c>
      <c r="R1004" s="13">
        <f t="shared" si="1405"/>
        <v>5.6951278438595279E-2</v>
      </c>
      <c r="S1004" s="13">
        <f t="shared" si="1406"/>
        <v>5.4879945312906533E-2</v>
      </c>
      <c r="T1004" s="13">
        <f t="shared" si="1407"/>
        <v>8.5496469309400358E-2</v>
      </c>
      <c r="U1004" s="13">
        <f t="shared" si="1408"/>
        <v>7.9063051373068335E-2</v>
      </c>
      <c r="V1004" s="13">
        <f t="shared" si="1409"/>
        <v>1.0867677440012944E-2</v>
      </c>
      <c r="W1004" s="13">
        <f t="shared" si="1410"/>
        <v>3.0817793045881031E-2</v>
      </c>
      <c r="X1004" s="13">
        <f t="shared" si="1411"/>
        <v>3.9563710892011425E-2</v>
      </c>
      <c r="Y1004" s="13">
        <f t="shared" si="1412"/>
        <v>2.5395835730616559E-2</v>
      </c>
      <c r="Z1004" s="13">
        <f t="shared" si="1413"/>
        <v>2.4371244578529617E-2</v>
      </c>
      <c r="AA1004" s="13">
        <f t="shared" si="1414"/>
        <v>3.3833568182590333E-2</v>
      </c>
      <c r="AB1004" s="13">
        <f t="shared" si="1415"/>
        <v>2.3484855939085832E-2</v>
      </c>
      <c r="AC1004" s="13">
        <f t="shared" si="1416"/>
        <v>1.2105488972347712E-3</v>
      </c>
      <c r="AD1004" s="13">
        <f t="shared" si="1417"/>
        <v>1.0695759698433114E-2</v>
      </c>
      <c r="AE1004" s="13">
        <f t="shared" si="1418"/>
        <v>1.3731156668137637E-2</v>
      </c>
      <c r="AF1004" s="13">
        <f t="shared" si="1419"/>
        <v>8.8139911872067295E-3</v>
      </c>
      <c r="AG1004" s="13">
        <f t="shared" si="1420"/>
        <v>3.7717842483206972E-3</v>
      </c>
      <c r="AH1004" s="13">
        <f t="shared" si="1421"/>
        <v>7.8219169778635383E-3</v>
      </c>
      <c r="AI1004" s="13">
        <f t="shared" si="1422"/>
        <v>1.0858836549621694E-2</v>
      </c>
      <c r="AJ1004" s="13">
        <f t="shared" si="1423"/>
        <v>7.537431779517996E-3</v>
      </c>
      <c r="AK1004" s="13">
        <f t="shared" si="1424"/>
        <v>3.4879659265686313E-3</v>
      </c>
      <c r="AL1004" s="13">
        <f t="shared" si="1425"/>
        <v>8.6299425984852056E-5</v>
      </c>
      <c r="AM1004" s="13">
        <f t="shared" si="1426"/>
        <v>2.9696941726180112E-3</v>
      </c>
      <c r="AN1004" s="13">
        <f t="shared" si="1427"/>
        <v>3.8124768216928995E-3</v>
      </c>
      <c r="AO1004" s="13">
        <f t="shared" si="1428"/>
        <v>2.4472182438792863E-3</v>
      </c>
      <c r="AP1004" s="13">
        <f t="shared" si="1429"/>
        <v>1.0472417124565061E-3</v>
      </c>
      <c r="AQ1004" s="13">
        <f t="shared" si="1430"/>
        <v>3.3611076792552718E-4</v>
      </c>
      <c r="AR1004" s="13">
        <f t="shared" si="1431"/>
        <v>2.0083466812356315E-3</v>
      </c>
      <c r="AS1004" s="13">
        <f t="shared" si="1432"/>
        <v>2.7881027640962739E-3</v>
      </c>
      <c r="AT1004" s="13">
        <f t="shared" si="1433"/>
        <v>1.9353025789299093E-3</v>
      </c>
      <c r="AU1004" s="13">
        <f t="shared" si="1434"/>
        <v>8.9556624197261912E-4</v>
      </c>
      <c r="AV1004" s="13">
        <f t="shared" si="1435"/>
        <v>3.1081918500481956E-4</v>
      </c>
      <c r="AW1004" s="13">
        <f t="shared" si="1436"/>
        <v>4.2723909413275062E-6</v>
      </c>
      <c r="AX1004" s="13">
        <f t="shared" si="1437"/>
        <v>6.8711680512771665E-4</v>
      </c>
      <c r="AY1004" s="13">
        <f t="shared" si="1438"/>
        <v>8.821167234994117E-4</v>
      </c>
      <c r="AZ1004" s="13">
        <f t="shared" si="1439"/>
        <v>5.6622826575512472E-4</v>
      </c>
      <c r="BA1004" s="13">
        <f t="shared" si="1440"/>
        <v>2.4230689688333506E-4</v>
      </c>
      <c r="BB1004" s="13">
        <f t="shared" si="1441"/>
        <v>7.7768060817661242E-5</v>
      </c>
      <c r="BC1004" s="13">
        <f t="shared" si="1442"/>
        <v>1.9967640578555566E-5</v>
      </c>
      <c r="BD1004" s="13">
        <f t="shared" si="1443"/>
        <v>4.2971737868575808E-4</v>
      </c>
      <c r="BE1004" s="13">
        <f t="shared" si="1444"/>
        <v>5.9655846397836101E-4</v>
      </c>
      <c r="BF1004" s="13">
        <f t="shared" si="1445"/>
        <v>4.1408844347027142E-4</v>
      </c>
      <c r="BG1004" s="13">
        <f t="shared" si="1446"/>
        <v>1.9162049139004076E-4</v>
      </c>
      <c r="BH1004" s="13">
        <f t="shared" si="1447"/>
        <v>6.6504656130055939E-5</v>
      </c>
      <c r="BI1004" s="13">
        <f t="shared" si="1448"/>
        <v>1.846512032149755E-5</v>
      </c>
      <c r="BJ1004" s="14">
        <f t="shared" si="1449"/>
        <v>0.39391429060222488</v>
      </c>
      <c r="BK1004" s="14">
        <f t="shared" si="1450"/>
        <v>0.26020773464515506</v>
      </c>
      <c r="BL1004" s="14">
        <f t="shared" si="1451"/>
        <v>0.3214173587096496</v>
      </c>
      <c r="BM1004" s="14">
        <f t="shared" si="1452"/>
        <v>0.49853745367038327</v>
      </c>
      <c r="BN1004" s="14">
        <f t="shared" si="1453"/>
        <v>0.50049533053261774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1.5366</v>
      </c>
      <c r="F1005" s="10">
        <f>VLOOKUP(B1005,home!$B$2:$E$405,3,FALSE)</f>
        <v>0.8367</v>
      </c>
      <c r="G1005" s="10">
        <f>VLOOKUP(C1005,away!$B$2:$E$405,4,FALSE)</f>
        <v>0.8135</v>
      </c>
      <c r="H1005" s="10">
        <f>VLOOKUP(A1005,away!$A$2:$E$405,3,FALSE)</f>
        <v>1.1789000000000001</v>
      </c>
      <c r="I1005" s="10">
        <f>VLOOKUP(C1005,away!$B$2:$E$405,3,FALSE)</f>
        <v>1.4843999999999999</v>
      </c>
      <c r="J1005" s="10">
        <f>VLOOKUP(B1005,home!$B$2:$E$405,4,FALSE)</f>
        <v>0.96940000000000004</v>
      </c>
      <c r="K1005" s="12">
        <f t="shared" si="1398"/>
        <v>1.0458951644700001</v>
      </c>
      <c r="L1005" s="12">
        <f t="shared" si="1399"/>
        <v>1.696410409704</v>
      </c>
      <c r="M1005" s="13">
        <f t="shared" si="1400"/>
        <v>6.4421646654550413E-2</v>
      </c>
      <c r="N1005" s="13">
        <f t="shared" si="1401"/>
        <v>6.7378288723189253E-2</v>
      </c>
      <c r="O1005" s="13">
        <f t="shared" si="1402"/>
        <v>0.1092855519950522</v>
      </c>
      <c r="P1005" s="13">
        <f t="shared" si="1403"/>
        <v>0.11430123037805988</v>
      </c>
      <c r="Q1005" s="13">
        <f t="shared" si="1404"/>
        <v>3.5235313182923576E-2</v>
      </c>
      <c r="R1005" s="13">
        <f t="shared" si="1405"/>
        <v>9.2696574017327157E-2</v>
      </c>
      <c r="S1005" s="13">
        <f t="shared" si="1406"/>
        <v>5.0700237980549533E-2</v>
      </c>
      <c r="T1005" s="13">
        <f t="shared" si="1407"/>
        <v>5.9773552072692138E-2</v>
      </c>
      <c r="U1005" s="13">
        <f t="shared" si="1408"/>
        <v>9.6950898527657939E-2</v>
      </c>
      <c r="V1005" s="13">
        <f t="shared" si="1409"/>
        <v>9.9950868528407722E-3</v>
      </c>
      <c r="W1005" s="13">
        <f t="shared" si="1410"/>
        <v>1.2284147892201941E-2</v>
      </c>
      <c r="X1005" s="13">
        <f t="shared" si="1411"/>
        <v>2.0838956358674825E-2</v>
      </c>
      <c r="Y1005" s="13">
        <f t="shared" si="1412"/>
        <v>1.7675711247111668E-2</v>
      </c>
      <c r="Z1005" s="13">
        <f t="shared" si="1413"/>
        <v>5.241714436896372E-2</v>
      </c>
      <c r="AA1005" s="13">
        <f t="shared" si="1414"/>
        <v>5.4822837830825054E-2</v>
      </c>
      <c r="AB1005" s="13">
        <f t="shared" si="1415"/>
        <v>2.8669470494891453E-2</v>
      </c>
      <c r="AC1005" s="13">
        <f t="shared" si="1416"/>
        <v>1.1083723254753355E-3</v>
      </c>
      <c r="AD1005" s="13">
        <f t="shared" si="1417"/>
        <v>3.2119827200220883E-3</v>
      </c>
      <c r="AE1005" s="13">
        <f t="shared" si="1418"/>
        <v>5.448840922034839E-3</v>
      </c>
      <c r="AF1005" s="13">
        <f t="shared" si="1419"/>
        <v>4.6217352304805219E-3</v>
      </c>
      <c r="AG1005" s="13">
        <f t="shared" si="1420"/>
        <v>2.6134532519609586E-3</v>
      </c>
      <c r="AH1005" s="13">
        <f t="shared" si="1421"/>
        <v>2.2230247338616872E-2</v>
      </c>
      <c r="AI1005" s="13">
        <f t="shared" si="1422"/>
        <v>2.3250508196431478E-2</v>
      </c>
      <c r="AJ1005" s="13">
        <f t="shared" si="1423"/>
        <v>1.215879704705889E-2</v>
      </c>
      <c r="AK1005" s="13">
        <f t="shared" si="1424"/>
        <v>4.2389423457636711E-3</v>
      </c>
      <c r="AL1005" s="13">
        <f t="shared" si="1425"/>
        <v>7.866195733751777E-5</v>
      </c>
      <c r="AM1005" s="13">
        <f t="shared" si="1426"/>
        <v>6.7187943904646022E-4</v>
      </c>
      <c r="AN1005" s="13">
        <f t="shared" si="1427"/>
        <v>1.1397832744644994E-3</v>
      </c>
      <c r="AO1005" s="13">
        <f t="shared" si="1428"/>
        <v>9.6677010580404417E-4</v>
      </c>
      <c r="AP1005" s="13">
        <f t="shared" si="1429"/>
        <v>5.4667962375887279E-4</v>
      </c>
      <c r="AQ1005" s="13">
        <f t="shared" si="1430"/>
        <v>2.3184825112940456E-4</v>
      </c>
      <c r="AR1005" s="13">
        <f t="shared" si="1431"/>
        <v>7.5423245991048564E-3</v>
      </c>
      <c r="AS1005" s="13">
        <f t="shared" si="1432"/>
        <v>7.8884808270669026E-3</v>
      </c>
      <c r="AT1005" s="13">
        <f t="shared" si="1433"/>
        <v>4.1252619760217893E-3</v>
      </c>
      <c r="AU1005" s="13">
        <f t="shared" si="1434"/>
        <v>1.4381971842977158E-3</v>
      </c>
      <c r="AV1005" s="13">
        <f t="shared" si="1435"/>
        <v>3.7605087015283759E-4</v>
      </c>
      <c r="AW1005" s="13">
        <f t="shared" si="1436"/>
        <v>3.8768708339424983E-6</v>
      </c>
      <c r="AX1005" s="13">
        <f t="shared" si="1437"/>
        <v>1.1711924273425143E-4</v>
      </c>
      <c r="AY1005" s="13">
        <f t="shared" si="1438"/>
        <v>1.986823025510337E-4</v>
      </c>
      <c r="AZ1005" s="13">
        <f t="shared" si="1439"/>
        <v>1.6852336313576661E-4</v>
      </c>
      <c r="BA1005" s="13">
        <f t="shared" si="1440"/>
        <v>9.5294929167280619E-5</v>
      </c>
      <c r="BB1005" s="13">
        <f t="shared" si="1441"/>
        <v>4.0414827457845057E-5</v>
      </c>
      <c r="BC1005" s="13">
        <f t="shared" si="1442"/>
        <v>1.3712026801175872E-5</v>
      </c>
      <c r="BD1005" s="13">
        <f t="shared" si="1443"/>
        <v>2.1324796605480048E-3</v>
      </c>
      <c r="BE1005" s="13">
        <f t="shared" si="1444"/>
        <v>2.2303501652977853E-3</v>
      </c>
      <c r="BF1005" s="13">
        <f t="shared" si="1445"/>
        <v>1.1663562264799094E-3</v>
      </c>
      <c r="BG1005" s="13">
        <f t="shared" si="1446"/>
        <v>4.0662877910827125E-4</v>
      </c>
      <c r="BH1005" s="13">
        <f t="shared" si="1447"/>
        <v>1.0632276845092017E-4</v>
      </c>
      <c r="BI1005" s="13">
        <f t="shared" si="1448"/>
        <v>2.2240493879176183E-5</v>
      </c>
      <c r="BJ1005" s="14">
        <f t="shared" si="1449"/>
        <v>0.23327268898734249</v>
      </c>
      <c r="BK1005" s="14">
        <f t="shared" si="1450"/>
        <v>0.24080391845136453</v>
      </c>
      <c r="BL1005" s="14">
        <f t="shared" si="1451"/>
        <v>0.47173852134403294</v>
      </c>
      <c r="BM1005" s="14">
        <f t="shared" si="1452"/>
        <v>0.51471886276888412</v>
      </c>
      <c r="BN1005" s="14">
        <f t="shared" si="1453"/>
        <v>0.48331860495110246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1.5366</v>
      </c>
      <c r="F1006" s="10">
        <f>VLOOKUP(B1006,home!$B$2:$E$405,3,FALSE)</f>
        <v>0.65080000000000005</v>
      </c>
      <c r="G1006" s="10">
        <f>VLOOKUP(C1006,away!$B$2:$E$405,4,FALSE)</f>
        <v>0.8367</v>
      </c>
      <c r="H1006" s="10">
        <f>VLOOKUP(A1006,away!$A$2:$E$405,3,FALSE)</f>
        <v>1.1789000000000001</v>
      </c>
      <c r="I1006" s="10">
        <f>VLOOKUP(C1006,away!$B$2:$E$405,3,FALSE)</f>
        <v>0.84819999999999995</v>
      </c>
      <c r="J1006" s="10">
        <f>VLOOKUP(B1006,home!$B$2:$E$405,4,FALSE)</f>
        <v>0.84819999999999995</v>
      </c>
      <c r="K1006" s="12">
        <f t="shared" si="1398"/>
        <v>0.836716131576</v>
      </c>
      <c r="L1006" s="12">
        <f t="shared" si="1399"/>
        <v>0.84815163563599993</v>
      </c>
      <c r="M1006" s="13">
        <f t="shared" si="1400"/>
        <v>0.18546895541159425</v>
      </c>
      <c r="N1006" s="13">
        <f t="shared" si="1401"/>
        <v>0.15518486689943076</v>
      </c>
      <c r="O1006" s="13">
        <f t="shared" si="1402"/>
        <v>0.15730579789204399</v>
      </c>
      <c r="P1006" s="13">
        <f t="shared" si="1403"/>
        <v>0.13162029868670713</v>
      </c>
      <c r="Q1006" s="13">
        <f t="shared" si="1404"/>
        <v>6.4922840755614067E-2</v>
      </c>
      <c r="R1006" s="13">
        <f t="shared" si="1405"/>
        <v>6.6709584888581558E-2</v>
      </c>
      <c r="S1006" s="13">
        <f t="shared" si="1406"/>
        <v>2.3351486220338932E-2</v>
      </c>
      <c r="T1006" s="13">
        <f t="shared" si="1407"/>
        <v>5.506441357700962E-2</v>
      </c>
      <c r="U1006" s="13">
        <f t="shared" si="1408"/>
        <v>5.5816985807014753E-2</v>
      </c>
      <c r="V1006" s="13">
        <f t="shared" si="1409"/>
        <v>1.841296227404105E-3</v>
      </c>
      <c r="W1006" s="13">
        <f t="shared" si="1410"/>
        <v>1.8107329389320692E-2</v>
      </c>
      <c r="X1006" s="13">
        <f t="shared" si="1411"/>
        <v>1.5357761038552156E-2</v>
      </c>
      <c r="Y1006" s="13">
        <f t="shared" si="1412"/>
        <v>6.5128550722774216E-3</v>
      </c>
      <c r="Z1006" s="13">
        <f t="shared" si="1413"/>
        <v>1.8859947845283016E-2</v>
      </c>
      <c r="AA1006" s="13">
        <f t="shared" si="1414"/>
        <v>1.5780422602830323E-2</v>
      </c>
      <c r="AB1006" s="13">
        <f t="shared" si="1415"/>
        <v>6.6018670774373282E-3</v>
      </c>
      <c r="AC1006" s="13">
        <f t="shared" si="1416"/>
        <v>8.1668640610164977E-5</v>
      </c>
      <c r="AD1006" s="13">
        <f t="shared" si="1417"/>
        <v>3.7876736499512062E-3</v>
      </c>
      <c r="AE1006" s="13">
        <f t="shared" si="1418"/>
        <v>3.2125216014614929E-3</v>
      </c>
      <c r="AF1006" s="13">
        <f t="shared" si="1419"/>
        <v>1.3623527253977736E-3</v>
      </c>
      <c r="AG1006" s="13">
        <f t="shared" si="1420"/>
        <v>3.8516056411976138E-4</v>
      </c>
      <c r="AH1006" s="13">
        <f t="shared" si="1421"/>
        <v>3.9990239032466094E-3</v>
      </c>
      <c r="AI1006" s="13">
        <f t="shared" si="1422"/>
        <v>3.3460478104044592E-3</v>
      </c>
      <c r="AJ1006" s="13">
        <f t="shared" si="1423"/>
        <v>1.3998460899949817E-3</v>
      </c>
      <c r="AK1006" s="13">
        <f t="shared" si="1424"/>
        <v>3.9042460174079679E-4</v>
      </c>
      <c r="AL1006" s="13">
        <f t="shared" si="1425"/>
        <v>2.3182857414800086E-6</v>
      </c>
      <c r="AM1006" s="13">
        <f t="shared" si="1426"/>
        <v>6.3384152881190443E-4</v>
      </c>
      <c r="AN1006" s="13">
        <f t="shared" si="1427"/>
        <v>5.3759372939583946E-4</v>
      </c>
      <c r="AO1006" s="13">
        <f t="shared" si="1428"/>
        <v>2.2798050044736917E-4</v>
      </c>
      <c r="AP1006" s="13">
        <f t="shared" si="1429"/>
        <v>6.4454011449183334E-5</v>
      </c>
      <c r="AQ1006" s="13">
        <f t="shared" si="1430"/>
        <v>1.3666693808481574E-5</v>
      </c>
      <c r="AR1006" s="13">
        <f t="shared" si="1431"/>
        <v>6.7835573289721466E-4</v>
      </c>
      <c r="AS1006" s="13">
        <f t="shared" si="1432"/>
        <v>5.675911846621598E-4</v>
      </c>
      <c r="AT1006" s="13">
        <f t="shared" si="1433"/>
        <v>2.3745635017358065E-4</v>
      </c>
      <c r="AU1006" s="13">
        <f t="shared" si="1434"/>
        <v>6.6227852911798156E-5</v>
      </c>
      <c r="AV1006" s="13">
        <f t="shared" si="1435"/>
        <v>1.385347822273602E-5</v>
      </c>
      <c r="AW1006" s="13">
        <f t="shared" si="1436"/>
        <v>4.5699990458357939E-8</v>
      </c>
      <c r="AX1006" s="13">
        <f t="shared" si="1437"/>
        <v>8.839090533661904E-5</v>
      </c>
      <c r="AY1006" s="13">
        <f t="shared" si="1438"/>
        <v>7.496889093660027E-5</v>
      </c>
      <c r="AZ1006" s="13">
        <f t="shared" si="1439"/>
        <v>3.1792493734847199E-5</v>
      </c>
      <c r="BA1006" s="13">
        <f t="shared" si="1440"/>
        <v>8.9882851873859791E-6</v>
      </c>
      <c r="BB1006" s="13">
        <f t="shared" si="1441"/>
        <v>1.9058571958110617E-6</v>
      </c>
      <c r="BC1006" s="13">
        <f t="shared" si="1442"/>
        <v>3.2329117958315854E-7</v>
      </c>
      <c r="BD1006" s="13">
        <f t="shared" si="1443"/>
        <v>9.5891420733305001E-5</v>
      </c>
      <c r="BE1006" s="13">
        <f t="shared" si="1444"/>
        <v>8.0233898607297597E-5</v>
      </c>
      <c r="BF1006" s="13">
        <f t="shared" si="1445"/>
        <v>3.3566498631979521E-5</v>
      </c>
      <c r="BG1006" s="13">
        <f t="shared" si="1446"/>
        <v>9.3618769619670006E-6</v>
      </c>
      <c r="BH1006" s="13">
        <f t="shared" si="1447"/>
        <v>1.9583083689768761E-6</v>
      </c>
      <c r="BI1006" s="13">
        <f t="shared" si="1448"/>
        <v>3.2770964058464764E-7</v>
      </c>
      <c r="BJ1006" s="14">
        <f t="shared" si="1449"/>
        <v>0.32558168146061861</v>
      </c>
      <c r="BK1006" s="14">
        <f t="shared" si="1450"/>
        <v>0.34244099236333264</v>
      </c>
      <c r="BL1006" s="14">
        <f t="shared" si="1451"/>
        <v>0.31313482498510642</v>
      </c>
      <c r="BM1006" s="14">
        <f t="shared" si="1452"/>
        <v>0.23873017892942278</v>
      </c>
      <c r="BN1006" s="14">
        <f t="shared" si="1453"/>
        <v>0.7612123445339718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1.5366</v>
      </c>
      <c r="F1007" s="10">
        <f>VLOOKUP(B1007,home!$B$2:$E$405,3,FALSE)</f>
        <v>0.75929999999999997</v>
      </c>
      <c r="G1007" s="10">
        <f>VLOOKUP(C1007,away!$B$2:$E$405,4,FALSE)</f>
        <v>1.627</v>
      </c>
      <c r="H1007" s="10">
        <f>VLOOKUP(A1007,away!$A$2:$E$405,3,FALSE)</f>
        <v>1.1789000000000001</v>
      </c>
      <c r="I1007" s="10">
        <f>VLOOKUP(C1007,away!$B$2:$E$405,3,FALSE)</f>
        <v>0.5655</v>
      </c>
      <c r="J1007" s="10">
        <f>VLOOKUP(B1007,home!$B$2:$E$405,4,FALSE)</f>
        <v>1.4137</v>
      </c>
      <c r="K1007" s="12">
        <f t="shared" si="1398"/>
        <v>1.8982865982600001</v>
      </c>
      <c r="L1007" s="12">
        <f t="shared" si="1399"/>
        <v>0.94246848091500002</v>
      </c>
      <c r="M1007" s="13">
        <f t="shared" si="1400"/>
        <v>5.8381566612192043E-2</v>
      </c>
      <c r="N1007" s="13">
        <f t="shared" si="1401"/>
        <v>0.11082494548534762</v>
      </c>
      <c r="O1007" s="13">
        <f t="shared" si="1402"/>
        <v>5.5022786398430515E-2</v>
      </c>
      <c r="P1007" s="13">
        <f t="shared" si="1403"/>
        <v>0.10444901801906326</v>
      </c>
      <c r="Q1007" s="13">
        <f t="shared" si="1404"/>
        <v>0.10518875438386525</v>
      </c>
      <c r="R1007" s="13">
        <f t="shared" si="1405"/>
        <v>2.5928620956319665E-2</v>
      </c>
      <c r="S1007" s="13">
        <f t="shared" si="1406"/>
        <v>4.671678921197496E-2</v>
      </c>
      <c r="T1007" s="13">
        <f t="shared" si="1407"/>
        <v>9.9137085553502535E-2</v>
      </c>
      <c r="U1007" s="13">
        <f t="shared" si="1408"/>
        <v>4.9219953672745002E-2</v>
      </c>
      <c r="V1007" s="13">
        <f t="shared" si="1409"/>
        <v>9.2866503387338886E-3</v>
      </c>
      <c r="W1007" s="13">
        <f t="shared" si="1410"/>
        <v>6.6559467578184761E-2</v>
      </c>
      <c r="X1007" s="13">
        <f t="shared" si="1411"/>
        <v>6.2730200298922983E-2</v>
      </c>
      <c r="Y1007" s="13">
        <f t="shared" si="1412"/>
        <v>2.956061829160981E-2</v>
      </c>
      <c r="Z1007" s="13">
        <f t="shared" si="1413"/>
        <v>8.1456360016411451E-3</v>
      </c>
      <c r="AA1007" s="13">
        <f t="shared" si="1414"/>
        <v>1.5462751656219556E-2</v>
      </c>
      <c r="AB1007" s="13">
        <f t="shared" si="1415"/>
        <v>1.4676367120612103E-2</v>
      </c>
      <c r="AC1007" s="13">
        <f t="shared" si="1416"/>
        <v>1.0384072885222459E-3</v>
      </c>
      <c r="AD1007" s="13">
        <f t="shared" si="1417"/>
        <v>3.1587236322747271E-2</v>
      </c>
      <c r="AE1007" s="13">
        <f t="shared" si="1418"/>
        <v>2.9769974633402734E-2</v>
      </c>
      <c r="AF1007" s="13">
        <f t="shared" si="1419"/>
        <v>1.4028631384810579E-2</v>
      </c>
      <c r="AG1007" s="13">
        <f t="shared" si="1420"/>
        <v>4.4071809701863073E-3</v>
      </c>
      <c r="AH1007" s="13">
        <f t="shared" si="1421"/>
        <v>1.9192512971383155E-3</v>
      </c>
      <c r="AI1007" s="13">
        <f t="shared" si="1422"/>
        <v>3.6432890160507853E-3</v>
      </c>
      <c r="AJ1007" s="13">
        <f t="shared" si="1423"/>
        <v>3.4580033563785346E-3</v>
      </c>
      <c r="AK1007" s="13">
        <f t="shared" si="1424"/>
        <v>2.1880938093838242E-3</v>
      </c>
      <c r="AL1007" s="13">
        <f t="shared" si="1425"/>
        <v>7.431155269296007E-5</v>
      </c>
      <c r="AM1007" s="13">
        <f t="shared" si="1426"/>
        <v>1.1992325477508522E-2</v>
      </c>
      <c r="AN1007" s="13">
        <f t="shared" si="1427"/>
        <v>1.1302388775425708E-2</v>
      </c>
      <c r="AO1007" s="13">
        <f t="shared" si="1428"/>
        <v>5.3260725899431068E-3</v>
      </c>
      <c r="AP1007" s="13">
        <f t="shared" si="1429"/>
        <v>1.6732185143622335E-3</v>
      </c>
      <c r="AQ1007" s="13">
        <f t="shared" si="1430"/>
        <v>3.9423892786745674E-4</v>
      </c>
      <c r="AR1007" s="13">
        <f t="shared" si="1431"/>
        <v>3.6176677090161838E-4</v>
      </c>
      <c r="AS1007" s="13">
        <f t="shared" si="1432"/>
        <v>6.8673701289833798E-4</v>
      </c>
      <c r="AT1007" s="13">
        <f t="shared" si="1433"/>
        <v>6.5181183405700995E-4</v>
      </c>
      <c r="AU1007" s="13">
        <f t="shared" si="1434"/>
        <v>4.1244188972589776E-4</v>
      </c>
      <c r="AV1007" s="13">
        <f t="shared" si="1435"/>
        <v>1.9573322795692508E-4</v>
      </c>
      <c r="AW1007" s="13">
        <f t="shared" si="1436"/>
        <v>3.6930267342250421E-6</v>
      </c>
      <c r="AX1007" s="13">
        <f t="shared" si="1437"/>
        <v>3.7941451226543963E-3</v>
      </c>
      <c r="AY1007" s="13">
        <f t="shared" si="1438"/>
        <v>3.5758621901191448E-3</v>
      </c>
      <c r="AZ1007" s="13">
        <f t="shared" si="1439"/>
        <v>1.6850687031414876E-3</v>
      </c>
      <c r="BA1007" s="13">
        <f t="shared" si="1440"/>
        <v>5.293747136290558E-4</v>
      </c>
      <c r="BB1007" s="13">
        <f t="shared" si="1441"/>
        <v>1.2472974554719729E-4</v>
      </c>
      <c r="BC1007" s="13">
        <f t="shared" si="1442"/>
        <v>2.3510770762156312E-5</v>
      </c>
      <c r="BD1007" s="13">
        <f t="shared" si="1443"/>
        <v>5.6825629836195513E-5</v>
      </c>
      <c r="BE1007" s="13">
        <f t="shared" si="1444"/>
        <v>1.0787133155573354E-4</v>
      </c>
      <c r="BF1007" s="13">
        <f t="shared" si="1445"/>
        <v>1.0238535151435502E-4</v>
      </c>
      <c r="BG1007" s="13">
        <f t="shared" si="1446"/>
        <v>6.4785580212613127E-5</v>
      </c>
      <c r="BH1007" s="13">
        <f t="shared" si="1447"/>
        <v>3.0745399669525432E-5</v>
      </c>
      <c r="BI1007" s="13">
        <f t="shared" si="1448"/>
        <v>1.1672716030161506E-5</v>
      </c>
      <c r="BJ1007" s="14">
        <f t="shared" si="1449"/>
        <v>0.59421503043354029</v>
      </c>
      <c r="BK1007" s="14">
        <f t="shared" si="1450"/>
        <v>0.2235226052132985</v>
      </c>
      <c r="BL1007" s="14">
        <f t="shared" si="1451"/>
        <v>0.17420189402763667</v>
      </c>
      <c r="BM1007" s="14">
        <f t="shared" si="1452"/>
        <v>0.53671730465751344</v>
      </c>
      <c r="BN1007" s="14">
        <f t="shared" si="1453"/>
        <v>0.45979569185521835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1.2417</v>
      </c>
      <c r="F1008" s="10">
        <f>VLOOKUP(B1008,home!$B$2:$E$405,3,FALSE)</f>
        <v>0.69030000000000002</v>
      </c>
      <c r="G1008" s="10">
        <f>VLOOKUP(C1008,away!$B$2:$E$405,4,FALSE)</f>
        <v>0.50329999999999997</v>
      </c>
      <c r="H1008" s="10">
        <f>VLOOKUP(A1008,away!$A$2:$E$405,3,FALSE)</f>
        <v>0.875</v>
      </c>
      <c r="I1008" s="10">
        <f>VLOOKUP(C1008,away!$B$2:$E$405,3,FALSE)</f>
        <v>1.4286000000000001</v>
      </c>
      <c r="J1008" s="10">
        <f>VLOOKUP(B1008,home!$B$2:$E$405,4,FALSE)</f>
        <v>2.1223999999999998</v>
      </c>
      <c r="K1008" s="12">
        <f t="shared" si="1398"/>
        <v>0.431401335183</v>
      </c>
      <c r="L1008" s="12">
        <f t="shared" si="1399"/>
        <v>2.65305306</v>
      </c>
      <c r="M1008" s="13">
        <f t="shared" si="1400"/>
        <v>4.5754991234797641E-2</v>
      </c>
      <c r="N1008" s="13">
        <f t="shared" si="1401"/>
        <v>1.9738764309978164E-2</v>
      </c>
      <c r="O1008" s="13">
        <f t="shared" si="1402"/>
        <v>0.12139041950575306</v>
      </c>
      <c r="P1008" s="13">
        <f t="shared" si="1403"/>
        <v>5.2367989053206353E-2</v>
      </c>
      <c r="Q1008" s="13">
        <f t="shared" si="1404"/>
        <v>4.2576646390935641E-3</v>
      </c>
      <c r="R1008" s="13">
        <f t="shared" si="1405"/>
        <v>0.16102761196221096</v>
      </c>
      <c r="S1008" s="13">
        <f t="shared" si="1406"/>
        <v>1.4984191907084681E-2</v>
      </c>
      <c r="T1008" s="13">
        <f t="shared" si="1407"/>
        <v>1.1295810199200975E-2</v>
      </c>
      <c r="U1008" s="13">
        <f t="shared" si="1408"/>
        <v>6.9467526801827828E-2</v>
      </c>
      <c r="V1008" s="13">
        <f t="shared" si="1409"/>
        <v>1.9055407377054248E-3</v>
      </c>
      <c r="W1008" s="13">
        <f t="shared" si="1410"/>
        <v>6.1225407002213643E-4</v>
      </c>
      <c r="X1008" s="13">
        <f t="shared" si="1411"/>
        <v>1.6243425339696833E-3</v>
      </c>
      <c r="Y1008" s="13">
        <f t="shared" si="1412"/>
        <v>2.1547334651182116E-3</v>
      </c>
      <c r="Z1008" s="13">
        <f t="shared" si="1413"/>
        <v>0.14240493288694547</v>
      </c>
      <c r="AA1008" s="13">
        <f t="shared" si="1414"/>
        <v>6.1433678184073776E-2</v>
      </c>
      <c r="AB1008" s="13">
        <f t="shared" si="1415"/>
        <v>1.3251285396906084E-2</v>
      </c>
      <c r="AC1008" s="13">
        <f t="shared" si="1416"/>
        <v>1.3630935909881748E-4</v>
      </c>
      <c r="AD1008" s="13">
        <f t="shared" si="1417"/>
        <v>6.6031805819693909E-5</v>
      </c>
      <c r="AE1008" s="13">
        <f t="shared" si="1418"/>
        <v>1.7518588448726472E-4</v>
      </c>
      <c r="AF1008" s="13">
        <f t="shared" si="1419"/>
        <v>2.3238872345387212E-4</v>
      </c>
      <c r="AG1008" s="13">
        <f t="shared" si="1420"/>
        <v>2.0551320462292976E-4</v>
      </c>
      <c r="AH1008" s="13">
        <f t="shared" si="1421"/>
        <v>9.4451960738701324E-2</v>
      </c>
      <c r="AI1008" s="13">
        <f t="shared" si="1422"/>
        <v>4.0746701973328046E-2</v>
      </c>
      <c r="AJ1008" s="13">
        <f t="shared" si="1423"/>
        <v>8.78909081779875E-3</v>
      </c>
      <c r="AK1008" s="13">
        <f t="shared" si="1424"/>
        <v>1.2638751712810087E-3</v>
      </c>
      <c r="AL1008" s="13">
        <f t="shared" si="1425"/>
        <v>6.2404094788309438E-6</v>
      </c>
      <c r="AM1008" s="13">
        <f t="shared" si="1426"/>
        <v>5.6972418390321103E-6</v>
      </c>
      <c r="AN1008" s="13">
        <f t="shared" si="1427"/>
        <v>1.5115084894604167E-5</v>
      </c>
      <c r="AO1008" s="13">
        <f t="shared" si="1428"/>
        <v>2.0050561115894687E-5</v>
      </c>
      <c r="AP1008" s="13">
        <f t="shared" si="1429"/>
        <v>1.7731734174413806E-5</v>
      </c>
      <c r="AQ1008" s="13">
        <f t="shared" si="1430"/>
        <v>1.1760807902633781E-5</v>
      </c>
      <c r="AR1008" s="13">
        <f t="shared" si="1431"/>
        <v>5.0117212692162266E-2</v>
      </c>
      <c r="AS1008" s="13">
        <f t="shared" si="1432"/>
        <v>2.1620632471049193E-2</v>
      </c>
      <c r="AT1008" s="13">
        <f t="shared" si="1433"/>
        <v>4.6635848577557737E-3</v>
      </c>
      <c r="AU1008" s="13">
        <f t="shared" si="1434"/>
        <v>6.7062557812502062E-4</v>
      </c>
      <c r="AV1008" s="13">
        <f t="shared" si="1435"/>
        <v>7.2327192452751286E-5</v>
      </c>
      <c r="AW1008" s="13">
        <f t="shared" si="1436"/>
        <v>1.9839832797811878E-7</v>
      </c>
      <c r="AX1008" s="13">
        <f t="shared" si="1437"/>
        <v>4.0963295603648343E-7</v>
      </c>
      <c r="AY1008" s="13">
        <f t="shared" si="1438"/>
        <v>1.0867779674894378E-6</v>
      </c>
      <c r="AZ1008" s="13">
        <f t="shared" si="1439"/>
        <v>1.441639806094217E-6</v>
      </c>
      <c r="BA1008" s="13">
        <f t="shared" si="1440"/>
        <v>1.2749156329920232E-6</v>
      </c>
      <c r="BB1008" s="13">
        <f t="shared" si="1441"/>
        <v>8.4560470533783096E-7</v>
      </c>
      <c r="BC1008" s="13">
        <f t="shared" si="1442"/>
        <v>4.4868683020938598E-7</v>
      </c>
      <c r="BD1008" s="13">
        <f t="shared" si="1443"/>
        <v>2.2160604081935334E-2</v>
      </c>
      <c r="BE1008" s="13">
        <f t="shared" si="1444"/>
        <v>9.5601141894087437E-3</v>
      </c>
      <c r="BF1008" s="13">
        <f t="shared" si="1445"/>
        <v>2.062123012906438E-3</v>
      </c>
      <c r="BG1008" s="13">
        <f t="shared" si="1446"/>
        <v>2.9653420702647598E-4</v>
      </c>
      <c r="BH1008" s="13">
        <f t="shared" si="1447"/>
        <v>3.1981313209663471E-5</v>
      </c>
      <c r="BI1008" s="13">
        <f t="shared" si="1448"/>
        <v>2.7593562439109085E-6</v>
      </c>
      <c r="BJ1008" s="14">
        <f t="shared" si="1449"/>
        <v>4.0438551523591229E-2</v>
      </c>
      <c r="BK1008" s="14">
        <f t="shared" si="1450"/>
        <v>0.11515634947933924</v>
      </c>
      <c r="BL1008" s="14">
        <f t="shared" si="1451"/>
        <v>0.68308064950415637</v>
      </c>
      <c r="BM1008" s="14">
        <f t="shared" si="1452"/>
        <v>0.57654215430935307</v>
      </c>
      <c r="BN1008" s="14">
        <f t="shared" si="1453"/>
        <v>0.40453744070503972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1.2417</v>
      </c>
      <c r="F1009" s="10">
        <f>VLOOKUP(B1009,home!$B$2:$E$405,3,FALSE)</f>
        <v>1.1073999999999999</v>
      </c>
      <c r="G1009" s="10">
        <f>VLOOKUP(C1009,away!$B$2:$E$405,4,FALSE)</f>
        <v>0.4602</v>
      </c>
      <c r="H1009" s="10">
        <f>VLOOKUP(A1009,away!$A$2:$E$405,3,FALSE)</f>
        <v>0.875</v>
      </c>
      <c r="I1009" s="10">
        <f>VLOOKUP(C1009,away!$B$2:$E$405,3,FALSE)</f>
        <v>1.3061</v>
      </c>
      <c r="J1009" s="10">
        <f>VLOOKUP(B1009,home!$B$2:$E$405,4,FALSE)</f>
        <v>1.4286000000000001</v>
      </c>
      <c r="K1009" s="12">
        <f t="shared" si="1398"/>
        <v>0.63280195851599996</v>
      </c>
      <c r="L1009" s="12">
        <f t="shared" si="1399"/>
        <v>1.6326576525000001</v>
      </c>
      <c r="M1009" s="13">
        <f t="shared" si="1400"/>
        <v>0.10378232407809732</v>
      </c>
      <c r="N1009" s="13">
        <f t="shared" si="1401"/>
        <v>6.5673657935962207E-2</v>
      </c>
      <c r="O1009" s="13">
        <f t="shared" si="1402"/>
        <v>0.16944100560034059</v>
      </c>
      <c r="P1009" s="13">
        <f t="shared" si="1403"/>
        <v>0.10722260019681606</v>
      </c>
      <c r="Q1009" s="13">
        <f t="shared" si="1404"/>
        <v>2.077920968239336E-2</v>
      </c>
      <c r="R1009" s="13">
        <f t="shared" si="1405"/>
        <v>0.13831957722034571</v>
      </c>
      <c r="S1009" s="13">
        <f t="shared" si="1406"/>
        <v>2.7694229472821585E-2</v>
      </c>
      <c r="T1009" s="13">
        <f t="shared" si="1407"/>
        <v>3.392533570086162E-2</v>
      </c>
      <c r="U1009" s="13">
        <f t="shared" si="1408"/>
        <v>8.7528899366139876E-2</v>
      </c>
      <c r="V1009" s="13">
        <f t="shared" si="1409"/>
        <v>3.1791404866986445E-3</v>
      </c>
      <c r="W1009" s="13">
        <f t="shared" si="1410"/>
        <v>4.3830415278110491E-3</v>
      </c>
      <c r="X1009" s="13">
        <f t="shared" si="1411"/>
        <v>7.1560062916060018E-3</v>
      </c>
      <c r="Y1009" s="13">
        <f t="shared" si="1412"/>
        <v>5.8416542166643427E-3</v>
      </c>
      <c r="Z1009" s="13">
        <f t="shared" si="1413"/>
        <v>7.5276172079787387E-2</v>
      </c>
      <c r="AA1009" s="13">
        <f t="shared" si="1414"/>
        <v>4.7634909121676901E-2</v>
      </c>
      <c r="AB1009" s="13">
        <f t="shared" si="1415"/>
        <v>1.5071731892964403E-2</v>
      </c>
      <c r="AC1009" s="13">
        <f t="shared" si="1416"/>
        <v>2.0528285548792455E-4</v>
      </c>
      <c r="AD1009" s="13">
        <f t="shared" si="1417"/>
        <v>6.9339931576394823E-4</v>
      </c>
      <c r="AE1009" s="13">
        <f t="shared" si="1418"/>
        <v>1.1320836991202739E-3</v>
      </c>
      <c r="AF1009" s="13">
        <f t="shared" si="1419"/>
        <v>9.2415255731961138E-4</v>
      </c>
      <c r="AG1009" s="13">
        <f t="shared" si="1420"/>
        <v>5.0294158159510294E-4</v>
      </c>
      <c r="AH1009" s="13">
        <f t="shared" si="1421"/>
        <v>3.0725054599242942E-2</v>
      </c>
      <c r="AI1009" s="13">
        <f t="shared" si="1422"/>
        <v>1.9442874725911968E-2</v>
      </c>
      <c r="AJ1009" s="13">
        <f t="shared" si="1423"/>
        <v>6.1517446028691632E-3</v>
      </c>
      <c r="AK1009" s="13">
        <f t="shared" si="1424"/>
        <v>1.2976120109952796E-3</v>
      </c>
      <c r="AL1009" s="13">
        <f t="shared" si="1425"/>
        <v>8.4835107468508861E-6</v>
      </c>
      <c r="AM1009" s="13">
        <f t="shared" si="1426"/>
        <v>8.775688900981618E-5</v>
      </c>
      <c r="AN1009" s="13">
        <f t="shared" si="1427"/>
        <v>1.4327695640146954E-4</v>
      </c>
      <c r="AO1009" s="13">
        <f t="shared" si="1428"/>
        <v>1.1696110964788405E-4</v>
      </c>
      <c r="AP1009" s="13">
        <f t="shared" si="1429"/>
        <v>6.3652483570503173E-5</v>
      </c>
      <c r="AQ1009" s="13">
        <f t="shared" si="1430"/>
        <v>2.5980678600503141E-5</v>
      </c>
      <c r="AR1009" s="13">
        <f t="shared" si="1431"/>
        <v>1.0032699102986859E-2</v>
      </c>
      <c r="AS1009" s="13">
        <f t="shared" si="1432"/>
        <v>6.3487116415718008E-3</v>
      </c>
      <c r="AT1009" s="13">
        <f t="shared" si="1433"/>
        <v>2.008738580419982E-3</v>
      </c>
      <c r="AU1009" s="13">
        <f t="shared" si="1434"/>
        <v>4.237112359454714E-4</v>
      </c>
      <c r="AV1009" s="13">
        <f t="shared" si="1435"/>
        <v>6.7031324987882311E-5</v>
      </c>
      <c r="AW1009" s="13">
        <f t="shared" si="1436"/>
        <v>2.4346473072237526E-7</v>
      </c>
      <c r="AX1009" s="13">
        <f t="shared" si="1437"/>
        <v>9.2554552064471454E-6</v>
      </c>
      <c r="AY1009" s="13">
        <f t="shared" si="1438"/>
        <v>1.5110989770176899E-5</v>
      </c>
      <c r="AZ1009" s="13">
        <f t="shared" si="1439"/>
        <v>1.2335536542564267E-5</v>
      </c>
      <c r="BA1009" s="13">
        <f t="shared" si="1440"/>
        <v>6.7132360446369817E-6</v>
      </c>
      <c r="BB1009" s="13">
        <f t="shared" si="1441"/>
        <v>2.7401040503288511E-6</v>
      </c>
      <c r="BC1009" s="13">
        <f t="shared" si="1442"/>
        <v>8.9473036928312853E-7</v>
      </c>
      <c r="BD1009" s="13">
        <f t="shared" si="1443"/>
        <v>2.7299938276202315E-3</v>
      </c>
      <c r="BE1009" s="13">
        <f t="shared" si="1444"/>
        <v>1.727545440854674E-3</v>
      </c>
      <c r="BF1009" s="13">
        <f t="shared" si="1445"/>
        <v>5.4659706919911195E-4</v>
      </c>
      <c r="BG1009" s="13">
        <f t="shared" si="1446"/>
        <v>1.152958986361012E-4</v>
      </c>
      <c r="BH1009" s="13">
        <f t="shared" si="1447"/>
        <v>1.8239867616446765E-5</v>
      </c>
      <c r="BI1009" s="13">
        <f t="shared" si="1448"/>
        <v>2.308444790152016E-6</v>
      </c>
      <c r="BJ1009" s="14">
        <f t="shared" si="1449"/>
        <v>0.14149616067831111</v>
      </c>
      <c r="BK1009" s="14">
        <f t="shared" si="1450"/>
        <v>0.24210717159043854</v>
      </c>
      <c r="BL1009" s="14">
        <f t="shared" si="1451"/>
        <v>0.53963428157511539</v>
      </c>
      <c r="BM1009" s="14">
        <f t="shared" si="1452"/>
        <v>0.39328054368465792</v>
      </c>
      <c r="BN1009" s="14">
        <f t="shared" si="1453"/>
        <v>0.60521837471395523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1.2417</v>
      </c>
      <c r="F1010" s="10">
        <f>VLOOKUP(B1010,home!$B$2:$E$405,3,FALSE)</f>
        <v>1.0066999999999999</v>
      </c>
      <c r="G1010" s="10">
        <f>VLOOKUP(C1010,away!$B$2:$E$405,4,FALSE)</f>
        <v>0.50329999999999997</v>
      </c>
      <c r="H1010" s="10">
        <f>VLOOKUP(A1010,away!$A$2:$E$405,3,FALSE)</f>
        <v>0.875</v>
      </c>
      <c r="I1010" s="10">
        <f>VLOOKUP(C1010,away!$B$2:$E$405,3,FALSE)</f>
        <v>1.4286000000000001</v>
      </c>
      <c r="J1010" s="10">
        <f>VLOOKUP(B1010,home!$B$2:$E$405,4,FALSE)</f>
        <v>2</v>
      </c>
      <c r="K1010" s="12">
        <f t="shared" si="1398"/>
        <v>0.62913475898699989</v>
      </c>
      <c r="L1010" s="12">
        <f t="shared" si="1399"/>
        <v>2.5000500000000003</v>
      </c>
      <c r="M1010" s="13">
        <f t="shared" si="1400"/>
        <v>4.3753452325833588E-2</v>
      </c>
      <c r="N1010" s="13">
        <f t="shared" si="1401"/>
        <v>2.7526817683862503E-2</v>
      </c>
      <c r="O1010" s="13">
        <f t="shared" si="1402"/>
        <v>0.10938581848720028</v>
      </c>
      <c r="P1010" s="13">
        <f t="shared" si="1403"/>
        <v>6.8818420550540466E-2</v>
      </c>
      <c r="Q1010" s="13">
        <f t="shared" si="1404"/>
        <v>8.6590389046079606E-3</v>
      </c>
      <c r="R1010" s="13">
        <f t="shared" si="1405"/>
        <v>0.13673500775446257</v>
      </c>
      <c r="S1010" s="13">
        <f t="shared" si="1406"/>
        <v>2.7060578967586763E-2</v>
      </c>
      <c r="T1010" s="13">
        <f t="shared" si="1407"/>
        <v>2.1648030213465133E-2</v>
      </c>
      <c r="U1010" s="13">
        <f t="shared" si="1408"/>
        <v>8.6024746148689379E-2</v>
      </c>
      <c r="V1010" s="13">
        <f t="shared" si="1409"/>
        <v>4.7291920338438653E-3</v>
      </c>
      <c r="W1010" s="13">
        <f t="shared" si="1410"/>
        <v>1.8159007847698616E-3</v>
      </c>
      <c r="X1010" s="13">
        <f t="shared" si="1411"/>
        <v>4.5398427569638931E-3</v>
      </c>
      <c r="Y1010" s="13">
        <f t="shared" si="1412"/>
        <v>5.6749169422737923E-3</v>
      </c>
      <c r="Z1010" s="13">
        <f t="shared" si="1413"/>
        <v>0.1139481187121814</v>
      </c>
      <c r="AA1010" s="13">
        <f t="shared" si="1414"/>
        <v>7.1688722203010299E-2</v>
      </c>
      <c r="AB1010" s="13">
        <f t="shared" si="1415"/>
        <v>2.2550933482638431E-2</v>
      </c>
      <c r="AC1010" s="13">
        <f t="shared" si="1416"/>
        <v>4.6489978068709506E-4</v>
      </c>
      <c r="AD1010" s="13">
        <f t="shared" si="1417"/>
        <v>2.8561157564262267E-4</v>
      </c>
      <c r="AE1010" s="13">
        <f t="shared" si="1418"/>
        <v>7.1404321968533886E-4</v>
      </c>
      <c r="AF1010" s="13">
        <f t="shared" si="1419"/>
        <v>8.92571875687166E-4</v>
      </c>
      <c r="AG1010" s="13">
        <f t="shared" si="1420"/>
        <v>7.4382477260389983E-4</v>
      </c>
      <c r="AH1010" s="13">
        <f t="shared" si="1421"/>
        <v>7.1218998546597287E-2</v>
      </c>
      <c r="AI1010" s="13">
        <f t="shared" si="1422"/>
        <v>4.4806347485908976E-2</v>
      </c>
      <c r="AJ1010" s="13">
        <f t="shared" si="1423"/>
        <v>1.4094615313317556E-2</v>
      </c>
      <c r="AK1010" s="13">
        <f t="shared" si="1424"/>
        <v>2.9558041360528394E-3</v>
      </c>
      <c r="AL1010" s="13">
        <f t="shared" si="1425"/>
        <v>2.924904611679141E-5</v>
      </c>
      <c r="AM1010" s="13">
        <f t="shared" si="1426"/>
        <v>3.5937633961163742E-5</v>
      </c>
      <c r="AN1010" s="13">
        <f t="shared" si="1427"/>
        <v>8.9845881784607427E-5</v>
      </c>
      <c r="AO1010" s="13">
        <f t="shared" si="1428"/>
        <v>1.1230959837780394E-4</v>
      </c>
      <c r="AP1010" s="13">
        <f t="shared" si="1429"/>
        <v>9.3593203808142926E-5</v>
      </c>
      <c r="AQ1010" s="13">
        <f t="shared" si="1430"/>
        <v>5.8496922295136941E-5</v>
      </c>
      <c r="AR1010" s="13">
        <f t="shared" si="1431"/>
        <v>3.5610211463284101E-2</v>
      </c>
      <c r="AS1010" s="13">
        <f t="shared" si="1432"/>
        <v>2.2403621806429342E-2</v>
      </c>
      <c r="AT1010" s="13">
        <f t="shared" si="1433"/>
        <v>7.0474486028119085E-3</v>
      </c>
      <c r="AU1010" s="13">
        <f t="shared" si="1434"/>
        <v>1.4779316260677797E-3</v>
      </c>
      <c r="AV1010" s="13">
        <f t="shared" si="1435"/>
        <v>2.3245453934135431E-4</v>
      </c>
      <c r="AW1010" s="13">
        <f t="shared" si="1436"/>
        <v>1.2779138618832502E-6</v>
      </c>
      <c r="AX1010" s="13">
        <f t="shared" si="1437"/>
        <v>3.7682691134532944E-6</v>
      </c>
      <c r="AY1010" s="13">
        <f t="shared" si="1438"/>
        <v>9.4208611970889084E-6</v>
      </c>
      <c r="AZ1010" s="13">
        <f t="shared" si="1439"/>
        <v>1.1776312017891068E-5</v>
      </c>
      <c r="BA1010" s="13">
        <f t="shared" si="1440"/>
        <v>9.8137896201095231E-6</v>
      </c>
      <c r="BB1010" s="13">
        <f t="shared" si="1441"/>
        <v>6.1337411849387045E-6</v>
      </c>
      <c r="BC1010" s="13">
        <f t="shared" si="1442"/>
        <v>3.0669319298812005E-6</v>
      </c>
      <c r="BD1010" s="13">
        <f t="shared" si="1443"/>
        <v>1.4837884861463913E-2</v>
      </c>
      <c r="BE1010" s="13">
        <f t="shared" si="1444"/>
        <v>9.3350291161939537E-3</v>
      </c>
      <c r="BF1010" s="13">
        <f t="shared" si="1445"/>
        <v>2.9364956465766541E-3</v>
      </c>
      <c r="BG1010" s="13">
        <f t="shared" si="1446"/>
        <v>6.1581716029179259E-4</v>
      </c>
      <c r="BH1010" s="13">
        <f t="shared" si="1447"/>
        <v>9.6857995180058882E-5</v>
      </c>
      <c r="BI1010" s="13">
        <f t="shared" si="1448"/>
        <v>1.2187346290714071E-5</v>
      </c>
      <c r="BJ1010" s="14">
        <f t="shared" si="1449"/>
        <v>7.2934761874852386E-2</v>
      </c>
      <c r="BK1010" s="14">
        <f t="shared" si="1450"/>
        <v>0.14486521356580565</v>
      </c>
      <c r="BL1010" s="14">
        <f t="shared" si="1451"/>
        <v>0.65406693372180924</v>
      </c>
      <c r="BM1010" s="14">
        <f t="shared" si="1452"/>
        <v>0.59092832922080585</v>
      </c>
      <c r="BN1010" s="14">
        <f t="shared" si="1453"/>
        <v>0.39487855570650737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</v>
      </c>
      <c r="F1011" s="10">
        <f>VLOOKUP(B1011,home!$B$2:$E$405,3,FALSE)</f>
        <v>0.66669999999999996</v>
      </c>
      <c r="G1011" s="10">
        <f>VLOOKUP(C1011,away!$B$2:$E$405,4,FALSE)</f>
        <v>1.7778</v>
      </c>
      <c r="H1011" s="10">
        <f>VLOOKUP(A1011,away!$A$2:$E$405,3,FALSE)</f>
        <v>1.1161000000000001</v>
      </c>
      <c r="I1011" s="10">
        <f>VLOOKUP(C1011,away!$B$2:$E$405,3,FALSE)</f>
        <v>1.0452999999999999</v>
      </c>
      <c r="J1011" s="10">
        <f>VLOOKUP(B1011,home!$B$2:$E$405,4,FALSE)</f>
        <v>1.92</v>
      </c>
      <c r="K1011" s="12">
        <f t="shared" si="1398"/>
        <v>1.7778888899999998</v>
      </c>
      <c r="L1011" s="12">
        <f t="shared" si="1399"/>
        <v>2.2399859135999995</v>
      </c>
      <c r="M1011" s="13">
        <f t="shared" si="1400"/>
        <v>1.799115908661841E-2</v>
      </c>
      <c r="N1011" s="13">
        <f t="shared" si="1401"/>
        <v>3.1986281858321412E-2</v>
      </c>
      <c r="O1011" s="13">
        <f t="shared" si="1402"/>
        <v>4.0299942923361871E-2</v>
      </c>
      <c r="P1011" s="13">
        <f t="shared" si="1403"/>
        <v>7.1648820791079176E-2</v>
      </c>
      <c r="Q1011" s="13">
        <f t="shared" si="1404"/>
        <v>2.8434027574159103E-2</v>
      </c>
      <c r="R1011" s="13">
        <f t="shared" si="1405"/>
        <v>4.5135652233607292E-2</v>
      </c>
      <c r="S1011" s="13">
        <f t="shared" si="1406"/>
        <v>7.1334391186758689E-2</v>
      </c>
      <c r="T1011" s="13">
        <f t="shared" si="1407"/>
        <v>6.3691821233030355E-2</v>
      </c>
      <c r="U1011" s="13">
        <f t="shared" si="1408"/>
        <v>8.024617464903408E-2</v>
      </c>
      <c r="V1011" s="13">
        <f t="shared" si="1409"/>
        <v>3.1565040645017722E-2</v>
      </c>
      <c r="W1011" s="13">
        <f t="shared" si="1410"/>
        <v>1.6850847240683701E-2</v>
      </c>
      <c r="X1011" s="13">
        <f t="shared" si="1411"/>
        <v>3.7745660451356911E-2</v>
      </c>
      <c r="Y1011" s="13">
        <f t="shared" si="1412"/>
        <v>4.2274873855284049E-2</v>
      </c>
      <c r="Z1011" s="13">
        <f t="shared" si="1413"/>
        <v>3.3701075068142891E-2</v>
      </c>
      <c r="AA1011" s="13">
        <f t="shared" si="1414"/>
        <v>5.9916766944707239E-2</v>
      </c>
      <c r="AB1011" s="13">
        <f t="shared" si="1415"/>
        <v>5.326267713785713E-2</v>
      </c>
      <c r="AC1011" s="13">
        <f t="shared" si="1416"/>
        <v>7.8566295032380402E-3</v>
      </c>
      <c r="AD1011" s="13">
        <f t="shared" si="1417"/>
        <v>7.4897335240746762E-3</v>
      </c>
      <c r="AE1011" s="13">
        <f t="shared" si="1418"/>
        <v>1.6776897590544956E-2</v>
      </c>
      <c r="AF1011" s="13">
        <f t="shared" si="1419"/>
        <v>1.879000713836524E-2</v>
      </c>
      <c r="AG1011" s="13">
        <f t="shared" si="1420"/>
        <v>1.4029783768793857E-2</v>
      </c>
      <c r="AH1011" s="13">
        <f t="shared" si="1421"/>
        <v>1.8872483356454063E-2</v>
      </c>
      <c r="AI1011" s="13">
        <f t="shared" si="1422"/>
        <v>3.3553178486149582E-2</v>
      </c>
      <c r="AJ1011" s="13">
        <f t="shared" si="1423"/>
        <v>2.9826911627356185E-2</v>
      </c>
      <c r="AK1011" s="13">
        <f t="shared" si="1424"/>
        <v>1.7676311601762789E-2</v>
      </c>
      <c r="AL1011" s="13">
        <f t="shared" si="1425"/>
        <v>1.2515441314019586E-3</v>
      </c>
      <c r="AM1011" s="13">
        <f t="shared" si="1426"/>
        <v>2.6631828043025825E-3</v>
      </c>
      <c r="AN1011" s="13">
        <f t="shared" si="1427"/>
        <v>5.9654919669795284E-3</v>
      </c>
      <c r="AO1011" s="13">
        <f t="shared" si="1428"/>
        <v>6.6813089868640501E-3</v>
      </c>
      <c r="AP1011" s="13">
        <f t="shared" si="1429"/>
        <v>4.9886793383281851E-3</v>
      </c>
      <c r="AQ1011" s="13">
        <f t="shared" si="1430"/>
        <v>2.793642861330626E-3</v>
      </c>
      <c r="AR1011" s="13">
        <f t="shared" si="1431"/>
        <v>8.4548193746214993E-3</v>
      </c>
      <c r="AS1011" s="13">
        <f t="shared" si="1432"/>
        <v>1.5031729433096311E-2</v>
      </c>
      <c r="AT1011" s="13">
        <f t="shared" si="1433"/>
        <v>1.3362372378293968E-2</v>
      </c>
      <c r="AU1011" s="13">
        <f t="shared" si="1434"/>
        <v>7.9189377984705718E-3</v>
      </c>
      <c r="AV1011" s="13">
        <f t="shared" si="1435"/>
        <v>3.5197478831254713E-3</v>
      </c>
      <c r="AW1011" s="13">
        <f t="shared" si="1436"/>
        <v>1.3845019463791725E-4</v>
      </c>
      <c r="AX1011" s="13">
        <f t="shared" si="1437"/>
        <v>7.8914051996810039E-4</v>
      </c>
      <c r="AY1011" s="13">
        <f t="shared" si="1438"/>
        <v>1.7676636485795239E-3</v>
      </c>
      <c r="AZ1011" s="13">
        <f t="shared" si="1439"/>
        <v>1.9797708364004572E-3</v>
      </c>
      <c r="BA1011" s="13">
        <f t="shared" si="1440"/>
        <v>1.4782195952310374E-3</v>
      </c>
      <c r="BB1011" s="13">
        <f t="shared" si="1441"/>
        <v>8.2779776763125448E-4</v>
      </c>
      <c r="BC1011" s="13">
        <f t="shared" si="1442"/>
        <v>3.7085106776070683E-4</v>
      </c>
      <c r="BD1011" s="13">
        <f t="shared" si="1443"/>
        <v>3.1564460501974246E-3</v>
      </c>
      <c r="BE1011" s="13">
        <f t="shared" si="1444"/>
        <v>5.6118103645303825E-3</v>
      </c>
      <c r="BF1011" s="13">
        <f t="shared" si="1445"/>
        <v>4.98858764994271E-3</v>
      </c>
      <c r="BG1011" s="13">
        <f t="shared" si="1446"/>
        <v>2.9563848532081164E-3</v>
      </c>
      <c r="BH1011" s="13">
        <f t="shared" si="1447"/>
        <v>1.3140309462707476E-3</v>
      </c>
      <c r="BI1011" s="13">
        <f t="shared" si="1448"/>
        <v>4.6724020409818974E-4</v>
      </c>
      <c r="BJ1011" s="14">
        <f t="shared" si="1449"/>
        <v>0.30837568362799023</v>
      </c>
      <c r="BK1011" s="14">
        <f t="shared" si="1450"/>
        <v>0.20341524899269353</v>
      </c>
      <c r="BL1011" s="14">
        <f t="shared" si="1451"/>
        <v>0.44557220589614566</v>
      </c>
      <c r="BM1011" s="14">
        <f t="shared" si="1452"/>
        <v>0.75393911566388305</v>
      </c>
      <c r="BN1011" s="14">
        <f t="shared" si="1453"/>
        <v>0.23549588446714728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</v>
      </c>
      <c r="F1012" s="10">
        <f>VLOOKUP(B1012,home!$B$2:$E$405,3,FALSE)</f>
        <v>1.6667000000000001</v>
      </c>
      <c r="G1012" s="10">
        <f>VLOOKUP(C1012,away!$B$2:$E$405,4,FALSE)</f>
        <v>0.95240000000000002</v>
      </c>
      <c r="H1012" s="10">
        <f>VLOOKUP(A1012,away!$A$2:$E$405,3,FALSE)</f>
        <v>1.1161000000000001</v>
      </c>
      <c r="I1012" s="10">
        <f>VLOOKUP(C1012,away!$B$2:$E$405,3,FALSE)</f>
        <v>1.4079999999999999</v>
      </c>
      <c r="J1012" s="10">
        <f>VLOOKUP(B1012,home!$B$2:$E$405,4,FALSE)</f>
        <v>0.74660000000000004</v>
      </c>
      <c r="K1012" s="12">
        <f t="shared" si="1398"/>
        <v>2.3810476199999999</v>
      </c>
      <c r="L1012" s="12">
        <f t="shared" si="1399"/>
        <v>1.1732586060800001</v>
      </c>
      <c r="M1012" s="13">
        <f t="shared" si="1400"/>
        <v>2.8601210808812703E-2</v>
      </c>
      <c r="N1012" s="13">
        <f t="shared" si="1401"/>
        <v>6.8100844925441759E-2</v>
      </c>
      <c r="O1012" s="13">
        <f t="shared" si="1402"/>
        <v>3.3556616725747827E-2</v>
      </c>
      <c r="P1012" s="13">
        <f t="shared" si="1403"/>
        <v>7.9899902390094049E-2</v>
      </c>
      <c r="Q1012" s="13">
        <f t="shared" si="1404"/>
        <v>8.1075677364856102E-2</v>
      </c>
      <c r="R1012" s="13">
        <f t="shared" si="1405"/>
        <v>1.9685294682205857E-2</v>
      </c>
      <c r="S1012" s="13">
        <f t="shared" si="1406"/>
        <v>5.5801784447351968E-2</v>
      </c>
      <c r="T1012" s="13">
        <f t="shared" si="1407"/>
        <v>9.5122736212082892E-2</v>
      </c>
      <c r="U1012" s="13">
        <f t="shared" si="1408"/>
        <v>4.6871624052064909E-2</v>
      </c>
      <c r="V1012" s="13">
        <f t="shared" si="1409"/>
        <v>1.7320778481645038E-2</v>
      </c>
      <c r="W1012" s="13">
        <f t="shared" si="1410"/>
        <v>6.4348349543159489E-2</v>
      </c>
      <c r="X1012" s="13">
        <f t="shared" si="1411"/>
        <v>7.5497254888555909E-2</v>
      </c>
      <c r="Y1012" s="13">
        <f t="shared" si="1412"/>
        <v>4.4288902016706794E-2</v>
      </c>
      <c r="Z1012" s="13">
        <f t="shared" si="1413"/>
        <v>7.6986471330396265E-3</v>
      </c>
      <c r="AA1012" s="13">
        <f t="shared" si="1414"/>
        <v>1.8330845433343824E-2</v>
      </c>
      <c r="AB1012" s="13">
        <f t="shared" si="1415"/>
        <v>2.1823307945825595E-2</v>
      </c>
      <c r="AC1012" s="13">
        <f t="shared" si="1416"/>
        <v>3.0241912642590368E-3</v>
      </c>
      <c r="AD1012" s="13">
        <f t="shared" si="1417"/>
        <v>3.8304121132666992E-2</v>
      </c>
      <c r="AE1012" s="13">
        <f t="shared" si="1418"/>
        <v>4.4940639767232352E-2</v>
      </c>
      <c r="AF1012" s="13">
        <f t="shared" si="1419"/>
        <v>2.6363496184823226E-2</v>
      </c>
      <c r="AG1012" s="13">
        <f t="shared" si="1420"/>
        <v>1.0310399595067032E-2</v>
      </c>
      <c r="AH1012" s="13">
        <f t="shared" si="1421"/>
        <v>2.258126001002966E-3</v>
      </c>
      <c r="AI1012" s="13">
        <f t="shared" si="1422"/>
        <v>5.3767055403482296E-3</v>
      </c>
      <c r="AJ1012" s="13">
        <f t="shared" si="1423"/>
        <v>6.4010959651434841E-3</v>
      </c>
      <c r="AK1012" s="13">
        <f t="shared" si="1424"/>
        <v>5.0804381043988312E-3</v>
      </c>
      <c r="AL1012" s="13">
        <f t="shared" si="1425"/>
        <v>3.3793336714097301E-4</v>
      </c>
      <c r="AM1012" s="13">
        <f t="shared" si="1426"/>
        <v>1.8240787291825683E-2</v>
      </c>
      <c r="AN1012" s="13">
        <f t="shared" si="1427"/>
        <v>2.140116067180918E-2</v>
      </c>
      <c r="AO1012" s="13">
        <f t="shared" si="1428"/>
        <v>1.2554547969150481E-2</v>
      </c>
      <c r="AP1012" s="13">
        <f t="shared" si="1429"/>
        <v>4.9099104834166626E-3</v>
      </c>
      <c r="AQ1012" s="13">
        <f t="shared" si="1430"/>
        <v>1.4401486824377537E-3</v>
      </c>
      <c r="AR1012" s="13">
        <f t="shared" si="1431"/>
        <v>5.2987315285794813E-4</v>
      </c>
      <c r="AS1012" s="13">
        <f t="shared" si="1432"/>
        <v>1.2616532095143136E-3</v>
      </c>
      <c r="AT1012" s="13">
        <f t="shared" si="1433"/>
        <v>1.5020281858897091E-3</v>
      </c>
      <c r="AU1012" s="13">
        <f t="shared" si="1434"/>
        <v>1.1921335457285363E-3</v>
      </c>
      <c r="AV1012" s="13">
        <f t="shared" si="1435"/>
        <v>7.0963168544477305E-4</v>
      </c>
      <c r="AW1012" s="13">
        <f t="shared" si="1436"/>
        <v>2.6223484839125919E-5</v>
      </c>
      <c r="AX1012" s="13">
        <f t="shared" si="1437"/>
        <v>7.2386971946879677E-3</v>
      </c>
      <c r="AY1012" s="13">
        <f t="shared" si="1438"/>
        <v>8.4928637804748113E-3</v>
      </c>
      <c r="AZ1012" s="13">
        <f t="shared" si="1439"/>
        <v>4.9821627603535996E-3</v>
      </c>
      <c r="BA1012" s="13">
        <f t="shared" si="1440"/>
        <v>1.9484551118253831E-3</v>
      </c>
      <c r="BB1012" s="13">
        <f t="shared" si="1441"/>
        <v>5.7151043212742511E-4</v>
      </c>
      <c r="BC1012" s="13">
        <f t="shared" si="1442"/>
        <v>1.3410590659160005E-4</v>
      </c>
      <c r="BD1012" s="13">
        <f t="shared" si="1443"/>
        <v>1.0361303945355528E-4</v>
      </c>
      <c r="BE1012" s="13">
        <f t="shared" si="1444"/>
        <v>2.4670758099185389E-4</v>
      </c>
      <c r="BF1012" s="13">
        <f t="shared" si="1445"/>
        <v>2.9371124927830551E-4</v>
      </c>
      <c r="BG1012" s="13">
        <f t="shared" si="1446"/>
        <v>2.3311349035377865E-4</v>
      </c>
      <c r="BH1012" s="13">
        <f t="shared" si="1447"/>
        <v>1.3876358034918939E-4</v>
      </c>
      <c r="BI1012" s="13">
        <f t="shared" si="1448"/>
        <v>6.6080538546623208E-5</v>
      </c>
      <c r="BJ1012" s="14">
        <f t="shared" si="1449"/>
        <v>0.63026677191529323</v>
      </c>
      <c r="BK1012" s="14">
        <f t="shared" si="1450"/>
        <v>0.19347866453977858</v>
      </c>
      <c r="BL1012" s="14">
        <f t="shared" si="1451"/>
        <v>0.16566136370849013</v>
      </c>
      <c r="BM1012" s="14">
        <f t="shared" si="1452"/>
        <v>0.67771926010380767</v>
      </c>
      <c r="BN1012" s="14">
        <f t="shared" si="1453"/>
        <v>0.31091954689715828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1.5278</v>
      </c>
      <c r="F1013" s="10">
        <f>VLOOKUP(B1013,home!$B$2:$E$405,3,FALSE)</f>
        <v>1.3090999999999999</v>
      </c>
      <c r="G1013" s="10">
        <f>VLOOKUP(C1013,away!$B$2:$E$405,4,FALSE)</f>
        <v>1.5895999999999999</v>
      </c>
      <c r="H1013" s="10">
        <f>VLOOKUP(A1013,away!$A$2:$E$405,3,FALSE)</f>
        <v>1.0787</v>
      </c>
      <c r="I1013" s="10">
        <f>VLOOKUP(C1013,away!$B$2:$E$405,3,FALSE)</f>
        <v>0.66220000000000001</v>
      </c>
      <c r="J1013" s="10">
        <f>VLOOKUP(B1013,home!$B$2:$E$405,4,FALSE)</f>
        <v>0.99839999999999995</v>
      </c>
      <c r="K1013" s="12">
        <f t="shared" si="1398"/>
        <v>3.1792683210079997</v>
      </c>
      <c r="L1013" s="12">
        <f t="shared" si="1399"/>
        <v>0.71317223577599997</v>
      </c>
      <c r="M1013" s="13">
        <f t="shared" si="1400"/>
        <v>2.0395508849944347E-2</v>
      </c>
      <c r="N1013" s="13">
        <f t="shared" si="1401"/>
        <v>6.4842795177466356E-2</v>
      </c>
      <c r="O1013" s="13">
        <f t="shared" si="1402"/>
        <v>1.4545510646304003E-2</v>
      </c>
      <c r="P1013" s="13">
        <f t="shared" si="1403"/>
        <v>4.6244081210678904E-2</v>
      </c>
      <c r="Q1013" s="13">
        <f t="shared" si="1404"/>
        <v>0.10307632227666456</v>
      </c>
      <c r="R1013" s="13">
        <f t="shared" si="1405"/>
        <v>5.1867271740641176E-3</v>
      </c>
      <c r="S1013" s="13">
        <f t="shared" si="1406"/>
        <v>2.6213063164463556E-2</v>
      </c>
      <c r="T1013" s="13">
        <f t="shared" si="1407"/>
        <v>7.3511171213616361E-2</v>
      </c>
      <c r="U1013" s="13">
        <f t="shared" si="1408"/>
        <v>1.648999739421339E-2</v>
      </c>
      <c r="V1013" s="13">
        <f t="shared" si="1409"/>
        <v>6.6038450516871013E-3</v>
      </c>
      <c r="W1013" s="13">
        <f t="shared" si="1410"/>
        <v>0.10923576202007028</v>
      </c>
      <c r="X1013" s="13">
        <f t="shared" si="1411"/>
        <v>7.7903912626548583E-2</v>
      </c>
      <c r="Y1013" s="13">
        <f t="shared" si="1412"/>
        <v>2.7779453771786901E-2</v>
      </c>
      <c r="Z1013" s="13">
        <f t="shared" si="1413"/>
        <v>1.2330099383624808E-3</v>
      </c>
      <c r="AA1013" s="13">
        <f t="shared" si="1414"/>
        <v>3.9200694365238604E-3</v>
      </c>
      <c r="AB1013" s="13">
        <f t="shared" si="1415"/>
        <v>6.2314762878459959E-3</v>
      </c>
      <c r="AC1013" s="13">
        <f t="shared" si="1416"/>
        <v>9.358333160494781E-4</v>
      </c>
      <c r="AD1013" s="13">
        <f t="shared" si="1417"/>
        <v>8.6822449427894577E-2</v>
      </c>
      <c r="AE1013" s="13">
        <f t="shared" si="1418"/>
        <v>6.1919360374040257E-2</v>
      </c>
      <c r="AF1013" s="13">
        <f t="shared" si="1419"/>
        <v>2.2079584337887075E-2</v>
      </c>
      <c r="AG1013" s="13">
        <f t="shared" si="1420"/>
        <v>5.2488488424185607E-3</v>
      </c>
      <c r="AH1013" s="13">
        <f t="shared" si="1421"/>
        <v>2.1983711361899948E-4</v>
      </c>
      <c r="AI1013" s="13">
        <f t="shared" si="1422"/>
        <v>6.9892117111072121E-4</v>
      </c>
      <c r="AJ1013" s="13">
        <f t="shared" si="1423"/>
        <v>1.1110289690970639E-3</v>
      </c>
      <c r="AK1013" s="13">
        <f t="shared" si="1424"/>
        <v>1.1774197350574906E-3</v>
      </c>
      <c r="AL1013" s="13">
        <f t="shared" si="1425"/>
        <v>8.4875061829446039E-5</v>
      </c>
      <c r="AM1013" s="13">
        <f t="shared" si="1426"/>
        <v>5.5206372603684842E-2</v>
      </c>
      <c r="AN1013" s="13">
        <f t="shared" si="1427"/>
        <v>3.9371652178852828E-2</v>
      </c>
      <c r="AO1013" s="13">
        <f t="shared" si="1428"/>
        <v>1.4039384605293744E-2</v>
      </c>
      <c r="AP1013" s="13">
        <f t="shared" si="1429"/>
        <v>3.3374997692921658E-3</v>
      </c>
      <c r="AQ1013" s="13">
        <f t="shared" si="1430"/>
        <v>5.9505304309199428E-4</v>
      </c>
      <c r="AR1013" s="13">
        <f t="shared" si="1431"/>
        <v>3.1356345165240888E-5</v>
      </c>
      <c r="AS1013" s="13">
        <f t="shared" si="1432"/>
        <v>9.9690234846442697E-5</v>
      </c>
      <c r="AT1013" s="13">
        <f t="shared" si="1433"/>
        <v>1.5847100278057157E-4</v>
      </c>
      <c r="AU1013" s="13">
        <f t="shared" si="1434"/>
        <v>1.679406129795473E-4</v>
      </c>
      <c r="AV1013" s="13">
        <f t="shared" si="1435"/>
        <v>1.3348206766413491E-4</v>
      </c>
      <c r="AW1013" s="13">
        <f t="shared" si="1436"/>
        <v>5.3456339073897652E-6</v>
      </c>
      <c r="AX1013" s="13">
        <f t="shared" si="1437"/>
        <v>2.9252645256109874E-2</v>
      </c>
      <c r="AY1013" s="13">
        <f t="shared" si="1438"/>
        <v>2.0862174419662077E-2</v>
      </c>
      <c r="AZ1013" s="13">
        <f t="shared" si="1439"/>
        <v>7.4391617870096386E-3</v>
      </c>
      <c r="BA1013" s="13">
        <f t="shared" si="1440"/>
        <v>1.768467881313683E-3</v>
      </c>
      <c r="BB1013" s="13">
        <f t="shared" si="1441"/>
        <v>3.1530554820363114E-4</v>
      </c>
      <c r="BC1013" s="13">
        <f t="shared" si="1442"/>
        <v>4.4973432552992202E-5</v>
      </c>
      <c r="BD1013" s="13">
        <f t="shared" si="1443"/>
        <v>3.7270791312098025E-6</v>
      </c>
      <c r="BE1013" s="13">
        <f t="shared" si="1444"/>
        <v>1.184938461174534E-5</v>
      </c>
      <c r="BF1013" s="13">
        <f t="shared" si="1445"/>
        <v>1.8836186559780821E-5</v>
      </c>
      <c r="BG1013" s="13">
        <f t="shared" si="1446"/>
        <v>1.9961763739369277E-5</v>
      </c>
      <c r="BH1013" s="13">
        <f t="shared" si="1447"/>
        <v>1.5865950772005734E-5</v>
      </c>
      <c r="BI1013" s="13">
        <f t="shared" si="1448"/>
        <v>1.0088422934422045E-5</v>
      </c>
      <c r="BJ1013" s="14">
        <f t="shared" si="1449"/>
        <v>0.80465235059346107</v>
      </c>
      <c r="BK1013" s="14">
        <f t="shared" si="1450"/>
        <v>0.12133938107431491</v>
      </c>
      <c r="BL1013" s="14">
        <f t="shared" si="1451"/>
        <v>5.0252256979020117E-2</v>
      </c>
      <c r="BM1013" s="14">
        <f t="shared" si="1452"/>
        <v>0.70232922446428148</v>
      </c>
      <c r="BN1013" s="14">
        <f t="shared" si="1453"/>
        <v>0.25429094533512225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1.5278</v>
      </c>
      <c r="F1014" s="10">
        <f>VLOOKUP(B1014,home!$B$2:$E$405,3,FALSE)</f>
        <v>0.90629999999999999</v>
      </c>
      <c r="G1014" s="10">
        <f>VLOOKUP(C1014,away!$B$2:$E$405,4,FALSE)</f>
        <v>0.80559999999999998</v>
      </c>
      <c r="H1014" s="10">
        <f>VLOOKUP(A1014,away!$A$2:$E$405,3,FALSE)</f>
        <v>1.0787</v>
      </c>
      <c r="I1014" s="10">
        <f>VLOOKUP(C1014,away!$B$2:$E$405,3,FALSE)</f>
        <v>1.4975000000000001</v>
      </c>
      <c r="J1014" s="10">
        <f>VLOOKUP(B1014,home!$B$2:$E$405,4,FALSE)</f>
        <v>1.4261999999999999</v>
      </c>
      <c r="K1014" s="12">
        <f t="shared" si="1398"/>
        <v>1.115470124784</v>
      </c>
      <c r="L1014" s="12">
        <f t="shared" si="1399"/>
        <v>2.3038168051499999</v>
      </c>
      <c r="M1014" s="13">
        <f t="shared" si="1400"/>
        <v>3.273576951576615E-2</v>
      </c>
      <c r="N1014" s="13">
        <f t="shared" si="1401"/>
        <v>3.6515772906651929E-2</v>
      </c>
      <c r="O1014" s="13">
        <f t="shared" si="1402"/>
        <v>7.5417215939939136E-2</v>
      </c>
      <c r="P1014" s="13">
        <f t="shared" si="1403"/>
        <v>8.4125651275385765E-2</v>
      </c>
      <c r="Q1014" s="13">
        <f t="shared" si="1404"/>
        <v>2.0366126880383622E-2</v>
      </c>
      <c r="R1014" s="13">
        <f t="shared" si="1405"/>
        <v>8.6873724740029135E-2</v>
      </c>
      <c r="S1014" s="13">
        <f t="shared" si="1406"/>
        <v>5.4047341082812686E-2</v>
      </c>
      <c r="T1014" s="13">
        <f t="shared" si="1407"/>
        <v>4.6919825362844926E-2</v>
      </c>
      <c r="U1014" s="13">
        <f t="shared" si="1408"/>
        <v>9.6905044576211144E-2</v>
      </c>
      <c r="V1014" s="13">
        <f t="shared" si="1409"/>
        <v>1.5432550576093234E-2</v>
      </c>
      <c r="W1014" s="13">
        <f t="shared" si="1410"/>
        <v>7.5726020308760989E-3</v>
      </c>
      <c r="X1014" s="13">
        <f t="shared" si="1411"/>
        <v>1.7445887817445372E-2</v>
      </c>
      <c r="Y1014" s="13">
        <f t="shared" si="1412"/>
        <v>2.0096064767296157E-2</v>
      </c>
      <c r="Z1014" s="13">
        <f t="shared" si="1413"/>
        <v>6.6713715660684791E-2</v>
      </c>
      <c r="AA1014" s="13">
        <f t="shared" si="1414"/>
        <v>7.4417156732828352E-2</v>
      </c>
      <c r="AB1014" s="13">
        <f t="shared" si="1415"/>
        <v>4.1505057553419274E-2</v>
      </c>
      <c r="AC1014" s="13">
        <f t="shared" si="1416"/>
        <v>2.4786979717799609E-3</v>
      </c>
      <c r="AD1014" s="13">
        <f t="shared" si="1417"/>
        <v>2.1117528330802326E-3</v>
      </c>
      <c r="AE1014" s="13">
        <f t="shared" si="1418"/>
        <v>4.8650916651733619E-3</v>
      </c>
      <c r="AF1014" s="13">
        <f t="shared" si="1419"/>
        <v>5.6041399684107953E-3</v>
      </c>
      <c r="AG1014" s="13">
        <f t="shared" si="1420"/>
        <v>4.3036372792125254E-3</v>
      </c>
      <c r="AH1014" s="13">
        <f t="shared" si="1421"/>
        <v>3.8424044818271108E-2</v>
      </c>
      <c r="AI1014" s="13">
        <f t="shared" si="1422"/>
        <v>4.2860874068142873E-2</v>
      </c>
      <c r="AJ1014" s="13">
        <f t="shared" si="1423"/>
        <v>2.3905012272571326E-2</v>
      </c>
      <c r="AK1014" s="13">
        <f t="shared" si="1424"/>
        <v>8.8884423408827299E-3</v>
      </c>
      <c r="AL1014" s="13">
        <f t="shared" si="1425"/>
        <v>2.5479417075018041E-4</v>
      </c>
      <c r="AM1014" s="13">
        <f t="shared" si="1426"/>
        <v>4.7111943924579435E-4</v>
      </c>
      <c r="AN1014" s="13">
        <f t="shared" si="1427"/>
        <v>1.0853728813673053E-3</v>
      </c>
      <c r="AO1014" s="13">
        <f t="shared" si="1428"/>
        <v>1.2502501419740378E-3</v>
      </c>
      <c r="AP1014" s="13">
        <f t="shared" si="1429"/>
        <v>9.6011576257365363E-4</v>
      </c>
      <c r="AQ1014" s="13">
        <f t="shared" si="1430"/>
        <v>5.529827071766479E-4</v>
      </c>
      <c r="AR1014" s="13">
        <f t="shared" si="1431"/>
        <v>1.7704392034833937E-2</v>
      </c>
      <c r="AS1014" s="13">
        <f t="shared" si="1432"/>
        <v>1.9748720392321065E-2</v>
      </c>
      <c r="AT1014" s="13">
        <f t="shared" si="1433"/>
        <v>1.1014553800173356E-2</v>
      </c>
      <c r="AU1014" s="13">
        <f t="shared" si="1434"/>
        <v>4.0954685673064845E-3</v>
      </c>
      <c r="AV1014" s="13">
        <f t="shared" si="1435"/>
        <v>1.1420932084555782E-3</v>
      </c>
      <c r="AW1014" s="13">
        <f t="shared" si="1436"/>
        <v>1.8188331968870598E-5</v>
      </c>
      <c r="AX1014" s="13">
        <f t="shared" si="1437"/>
        <v>8.7586609947279097E-5</v>
      </c>
      <c r="AY1014" s="13">
        <f t="shared" si="1438"/>
        <v>2.0178350390265973E-4</v>
      </c>
      <c r="AZ1014" s="13">
        <f t="shared" si="1439"/>
        <v>2.3243611364649907E-4</v>
      </c>
      <c r="BA1014" s="13">
        <f t="shared" si="1440"/>
        <v>1.7849674158085322E-4</v>
      </c>
      <c r="BB1014" s="13">
        <f t="shared" si="1441"/>
        <v>1.0280594822962166E-4</v>
      </c>
      <c r="BC1014" s="13">
        <f t="shared" si="1442"/>
        <v>4.7369214240156621E-5</v>
      </c>
      <c r="BD1014" s="13">
        <f t="shared" si="1443"/>
        <v>6.7979459824690433E-3</v>
      </c>
      <c r="BE1014" s="13">
        <f t="shared" si="1444"/>
        <v>7.5829056533396342E-3</v>
      </c>
      <c r="BF1014" s="13">
        <f t="shared" si="1445"/>
        <v>4.2292523576780315E-3</v>
      </c>
      <c r="BG1014" s="13">
        <f t="shared" si="1446"/>
        <v>1.5725348850540468E-3</v>
      </c>
      <c r="BH1014" s="13">
        <f t="shared" si="1447"/>
        <v>4.3852892111460748E-4</v>
      </c>
      <c r="BI1014" s="13">
        <f t="shared" si="1448"/>
        <v>9.7833182071420776E-5</v>
      </c>
      <c r="BJ1014" s="14">
        <f t="shared" si="1449"/>
        <v>0.17097122057525954</v>
      </c>
      <c r="BK1014" s="14">
        <f t="shared" si="1450"/>
        <v>0.18927658809649062</v>
      </c>
      <c r="BL1014" s="14">
        <f t="shared" si="1451"/>
        <v>0.5636208020271124</v>
      </c>
      <c r="BM1014" s="14">
        <f t="shared" si="1452"/>
        <v>0.65436446992945785</v>
      </c>
      <c r="BN1014" s="14">
        <f t="shared" si="1453"/>
        <v>0.33603426125815572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1.5278</v>
      </c>
      <c r="F1015" s="10">
        <f>VLOOKUP(B1015,home!$B$2:$E$405,3,FALSE)</f>
        <v>0.50349999999999995</v>
      </c>
      <c r="G1015" s="10">
        <f>VLOOKUP(C1015,away!$B$2:$E$405,4,FALSE)</f>
        <v>0.90629999999999999</v>
      </c>
      <c r="H1015" s="10">
        <f>VLOOKUP(A1015,away!$A$2:$E$405,3,FALSE)</f>
        <v>1.0787</v>
      </c>
      <c r="I1015" s="10">
        <f>VLOOKUP(C1015,away!$B$2:$E$405,3,FALSE)</f>
        <v>1.2836000000000001</v>
      </c>
      <c r="J1015" s="10">
        <f>VLOOKUP(B1015,home!$B$2:$E$405,4,FALSE)</f>
        <v>0.57050000000000001</v>
      </c>
      <c r="K1015" s="12">
        <f t="shared" si="1398"/>
        <v>0.69716882799000002</v>
      </c>
      <c r="L1015" s="12">
        <f t="shared" si="1399"/>
        <v>0.7899253220600001</v>
      </c>
      <c r="M1015" s="13">
        <f t="shared" si="1400"/>
        <v>0.22602850710088401</v>
      </c>
      <c r="N1015" s="13">
        <f t="shared" si="1401"/>
        <v>0.15758002938785273</v>
      </c>
      <c r="O1015" s="13">
        <f t="shared" si="1402"/>
        <v>0.17854564126640685</v>
      </c>
      <c r="P1015" s="13">
        <f t="shared" si="1403"/>
        <v>0.12447645546442385</v>
      </c>
      <c r="Q1015" s="13">
        <f t="shared" si="1404"/>
        <v>5.4929942201479516E-2</v>
      </c>
      <c r="R1015" s="13">
        <f t="shared" si="1405"/>
        <v>7.0518861589887821E-2</v>
      </c>
      <c r="S1015" s="13">
        <f t="shared" si="1406"/>
        <v>1.713764799374513E-2</v>
      </c>
      <c r="T1015" s="13">
        <f t="shared" si="1407"/>
        <v>4.3390552284240901E-2</v>
      </c>
      <c r="U1015" s="13">
        <f t="shared" si="1408"/>
        <v>4.9163552085811128E-2</v>
      </c>
      <c r="V1015" s="13">
        <f t="shared" si="1409"/>
        <v>1.0486551770836072E-3</v>
      </c>
      <c r="W1015" s="13">
        <f t="shared" si="1410"/>
        <v>1.2765147808721304E-2</v>
      </c>
      <c r="X1015" s="13">
        <f t="shared" si="1411"/>
        <v>1.0083513493947682E-2</v>
      </c>
      <c r="Y1015" s="13">
        <f t="shared" si="1412"/>
        <v>3.9826113221014892E-3</v>
      </c>
      <c r="Z1015" s="13">
        <f t="shared" si="1413"/>
        <v>1.8568211484232239E-2</v>
      </c>
      <c r="AA1015" s="13">
        <f t="shared" si="1414"/>
        <v>1.294517823833265E-2</v>
      </c>
      <c r="AB1015" s="13">
        <f t="shared" si="1415"/>
        <v>4.5124873702700125E-3</v>
      </c>
      <c r="AC1015" s="13">
        <f t="shared" si="1416"/>
        <v>3.6094141708617514E-5</v>
      </c>
      <c r="AD1015" s="13">
        <f t="shared" si="1417"/>
        <v>2.2248657842313369E-3</v>
      </c>
      <c r="AE1015" s="13">
        <f t="shared" si="1418"/>
        <v>1.7574778211492136E-3</v>
      </c>
      <c r="AF1015" s="13">
        <f t="shared" si="1419"/>
        <v>6.9413811694229988E-4</v>
      </c>
      <c r="AG1015" s="13">
        <f t="shared" si="1420"/>
        <v>1.8277242519325608E-4</v>
      </c>
      <c r="AH1015" s="13">
        <f t="shared" si="1421"/>
        <v>3.6668751091900849E-3</v>
      </c>
      <c r="AI1015" s="13">
        <f t="shared" si="1422"/>
        <v>2.5564310222597553E-3</v>
      </c>
      <c r="AJ1015" s="13">
        <f t="shared" si="1423"/>
        <v>8.9113200981305542E-4</v>
      </c>
      <c r="AK1015" s="13">
        <f t="shared" si="1424"/>
        <v>2.070898196219137E-4</v>
      </c>
      <c r="AL1015" s="13">
        <f t="shared" si="1425"/>
        <v>7.9509808396230571E-7</v>
      </c>
      <c r="AM1015" s="13">
        <f t="shared" si="1426"/>
        <v>3.1022141424552277E-4</v>
      </c>
      <c r="AN1015" s="13">
        <f t="shared" si="1427"/>
        <v>2.4505175055780328E-4</v>
      </c>
      <c r="AO1015" s="13">
        <f t="shared" si="1428"/>
        <v>9.6786291490369769E-5</v>
      </c>
      <c r="AP1015" s="13">
        <f t="shared" si="1429"/>
        <v>2.5484647492174466E-5</v>
      </c>
      <c r="AQ1015" s="13">
        <f t="shared" si="1430"/>
        <v>5.0327420944603706E-6</v>
      </c>
      <c r="AR1015" s="13">
        <f t="shared" si="1431"/>
        <v>5.7931150031615536E-4</v>
      </c>
      <c r="AS1015" s="13">
        <f t="shared" si="1432"/>
        <v>4.0387791971654258E-4</v>
      </c>
      <c r="AT1015" s="13">
        <f t="shared" si="1433"/>
        <v>1.4078554796991065E-4</v>
      </c>
      <c r="AU1015" s="13">
        <f t="shared" si="1434"/>
        <v>3.2717098492037509E-5</v>
      </c>
      <c r="AV1015" s="13">
        <f t="shared" si="1435"/>
        <v>5.7023353027317958E-6</v>
      </c>
      <c r="AW1015" s="13">
        <f t="shared" si="1436"/>
        <v>1.2163041893797811E-8</v>
      </c>
      <c r="AX1015" s="13">
        <f t="shared" si="1437"/>
        <v>3.6046116631158555E-5</v>
      </c>
      <c r="AY1015" s="13">
        <f t="shared" si="1438"/>
        <v>2.8473740288880245E-5</v>
      </c>
      <c r="AZ1015" s="13">
        <f t="shared" si="1439"/>
        <v>1.1246064233973262E-5</v>
      </c>
      <c r="BA1015" s="13">
        <f t="shared" si="1440"/>
        <v>2.961183637309593E-6</v>
      </c>
      <c r="BB1015" s="13">
        <f t="shared" si="1441"/>
        <v>5.8477848459514555E-7</v>
      </c>
      <c r="BC1015" s="13">
        <f t="shared" si="1442"/>
        <v>9.2386266555515854E-8</v>
      </c>
      <c r="BD1015" s="13">
        <f t="shared" si="1443"/>
        <v>7.6268803910050124E-5</v>
      </c>
      <c r="BE1015" s="13">
        <f t="shared" si="1444"/>
        <v>5.3172232634168783E-5</v>
      </c>
      <c r="BF1015" s="13">
        <f t="shared" si="1445"/>
        <v>1.8535011553587539E-5</v>
      </c>
      <c r="BG1015" s="13">
        <f t="shared" si="1446"/>
        <v>4.3073440938652442E-6</v>
      </c>
      <c r="BH1015" s="13">
        <f t="shared" si="1447"/>
        <v>7.5073650841742022E-7</v>
      </c>
      <c r="BI1015" s="13">
        <f t="shared" si="1448"/>
        <v>1.0467801834053553E-7</v>
      </c>
      <c r="BJ1015" s="14">
        <f t="shared" si="1449"/>
        <v>0.28835303176128246</v>
      </c>
      <c r="BK1015" s="14">
        <f t="shared" si="1450"/>
        <v>0.368756628716218</v>
      </c>
      <c r="BL1015" s="14">
        <f t="shared" si="1451"/>
        <v>0.32432278172010903</v>
      </c>
      <c r="BM1015" s="14">
        <f t="shared" si="1452"/>
        <v>0.18789275509366021</v>
      </c>
      <c r="BN1015" s="14">
        <f t="shared" si="1453"/>
        <v>0.81207943701093477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1.6362000000000001</v>
      </c>
      <c r="F1016" s="10">
        <f>VLOOKUP(B1016,home!$B$2:$E$405,3,FALSE)</f>
        <v>1.1145</v>
      </c>
      <c r="G1016" s="10">
        <f>VLOOKUP(C1016,away!$B$2:$E$405,4,FALSE)</f>
        <v>0.82689999999999997</v>
      </c>
      <c r="H1016" s="10">
        <f>VLOOKUP(A1016,away!$A$2:$E$405,3,FALSE)</f>
        <v>1.1547000000000001</v>
      </c>
      <c r="I1016" s="10">
        <f>VLOOKUP(C1016,away!$B$2:$E$405,3,FALSE)</f>
        <v>0.6623</v>
      </c>
      <c r="J1016" s="10">
        <f>VLOOKUP(B1016,home!$B$2:$E$405,4,FALSE)</f>
        <v>0.91700000000000004</v>
      </c>
      <c r="K1016" s="12">
        <f t="shared" si="1398"/>
        <v>1.5078892778100002</v>
      </c>
      <c r="L1016" s="12">
        <f t="shared" si="1399"/>
        <v>0.70128291177000013</v>
      </c>
      <c r="M1016" s="13">
        <f t="shared" si="1400"/>
        <v>0.10979149745309384</v>
      </c>
      <c r="N1016" s="13">
        <f t="shared" si="1401"/>
        <v>0.16555342180422414</v>
      </c>
      <c r="O1016" s="13">
        <f t="shared" si="1402"/>
        <v>7.69949010214942E-2</v>
      </c>
      <c r="P1016" s="13">
        <f t="shared" si="1403"/>
        <v>0.11609978569635333</v>
      </c>
      <c r="Q1016" s="13">
        <f t="shared" si="1404"/>
        <v>0.12481811482167297</v>
      </c>
      <c r="R1016" s="13">
        <f t="shared" si="1405"/>
        <v>2.6997604189898206E-2</v>
      </c>
      <c r="S1016" s="13">
        <f t="shared" si="1406"/>
        <v>3.0692632288073736E-2</v>
      </c>
      <c r="T1016" s="13">
        <f t="shared" si="1407"/>
        <v>8.753281100378503E-2</v>
      </c>
      <c r="U1016" s="13">
        <f t="shared" si="1408"/>
        <v>4.0709397884505838E-2</v>
      </c>
      <c r="V1016" s="13">
        <f t="shared" si="1409"/>
        <v>3.6062375945568295E-3</v>
      </c>
      <c r="W1016" s="13">
        <f t="shared" si="1410"/>
        <v>6.2737299005352715E-2</v>
      </c>
      <c r="X1016" s="13">
        <f t="shared" si="1411"/>
        <v>4.3996595723058883E-2</v>
      </c>
      <c r="Y1016" s="13">
        <f t="shared" si="1412"/>
        <v>1.5427030378317134E-2</v>
      </c>
      <c r="Z1016" s="13">
        <f t="shared" si="1413"/>
        <v>6.3109861590352583E-3</v>
      </c>
      <c r="AA1016" s="13">
        <f t="shared" si="1414"/>
        <v>9.5162683616165818E-3</v>
      </c>
      <c r="AB1016" s="13">
        <f t="shared" si="1415"/>
        <v>7.1747395136220922E-3</v>
      </c>
      <c r="AC1016" s="13">
        <f t="shared" si="1416"/>
        <v>2.3834007050332746E-4</v>
      </c>
      <c r="AD1016" s="13">
        <f t="shared" si="1417"/>
        <v>2.3650225122232832E-2</v>
      </c>
      <c r="AE1016" s="13">
        <f t="shared" si="1418"/>
        <v>1.6585498737735446E-2</v>
      </c>
      <c r="AF1016" s="13">
        <f t="shared" si="1419"/>
        <v>5.8155634239783881E-3</v>
      </c>
      <c r="AG1016" s="13">
        <f t="shared" si="1420"/>
        <v>1.3594517505168924E-3</v>
      </c>
      <c r="AH1016" s="13">
        <f t="shared" si="1421"/>
        <v>1.1064466874371034E-3</v>
      </c>
      <c r="AI1016" s="13">
        <f t="shared" si="1422"/>
        <v>1.6683990964548011E-3</v>
      </c>
      <c r="AJ1016" s="13">
        <f t="shared" si="1423"/>
        <v>1.2578805543260437E-3</v>
      </c>
      <c r="AK1016" s="13">
        <f t="shared" si="1424"/>
        <v>6.3224820021131353E-4</v>
      </c>
      <c r="AL1016" s="13">
        <f t="shared" si="1425"/>
        <v>1.008137487881956E-5</v>
      </c>
      <c r="AM1016" s="13">
        <f t="shared" si="1426"/>
        <v>7.1323841759215138E-3</v>
      </c>
      <c r="AN1016" s="13">
        <f t="shared" si="1427"/>
        <v>5.0018191427525123E-3</v>
      </c>
      <c r="AO1016" s="13">
        <f t="shared" si="1428"/>
        <v>1.7538451462882037E-3</v>
      </c>
      <c r="AP1016" s="13">
        <f t="shared" si="1429"/>
        <v>4.0998054366089126E-4</v>
      </c>
      <c r="AQ1016" s="13">
        <f t="shared" si="1430"/>
        <v>7.1878087356889346E-5</v>
      </c>
      <c r="AR1016" s="13">
        <f t="shared" si="1431"/>
        <v>1.5518643093683263E-4</v>
      </c>
      <c r="AS1016" s="13">
        <f t="shared" si="1432"/>
        <v>2.3400395527125204E-4</v>
      </c>
      <c r="AT1016" s="13">
        <f t="shared" si="1433"/>
        <v>1.7642602755932595E-4</v>
      </c>
      <c r="AU1016" s="13">
        <f t="shared" si="1434"/>
        <v>8.86769717611064E-5</v>
      </c>
      <c r="AV1016" s="13">
        <f t="shared" si="1435"/>
        <v>3.3428763726808119E-5</v>
      </c>
      <c r="AW1016" s="13">
        <f t="shared" si="1436"/>
        <v>2.9612834076589376E-7</v>
      </c>
      <c r="AX1016" s="13">
        <f t="shared" si="1437"/>
        <v>1.7924742706822941E-3</v>
      </c>
      <c r="AY1016" s="13">
        <f t="shared" si="1438"/>
        <v>1.2570315758168866E-3</v>
      </c>
      <c r="AZ1016" s="13">
        <f t="shared" si="1439"/>
        <v>4.4076738183784894E-4</v>
      </c>
      <c r="BA1016" s="13">
        <f t="shared" si="1440"/>
        <v>1.0303421098282876E-4</v>
      </c>
      <c r="BB1016" s="13">
        <f t="shared" si="1441"/>
        <v>1.8064032872490664E-5</v>
      </c>
      <c r="BC1016" s="13">
        <f t="shared" si="1442"/>
        <v>2.5335995142258507E-6</v>
      </c>
      <c r="BD1016" s="13">
        <f t="shared" si="1443"/>
        <v>1.8138265359096006E-5</v>
      </c>
      <c r="BE1016" s="13">
        <f t="shared" si="1444"/>
        <v>2.7350495853053418E-5</v>
      </c>
      <c r="BF1016" s="13">
        <f t="shared" si="1445"/>
        <v>2.0620759719803068E-5</v>
      </c>
      <c r="BG1016" s="13">
        <f t="shared" si="1446"/>
        <v>1.036460749392913E-5</v>
      </c>
      <c r="BH1016" s="13">
        <f t="shared" si="1447"/>
        <v>3.9071701272012273E-6</v>
      </c>
      <c r="BI1016" s="13">
        <f t="shared" si="1448"/>
        <v>1.1783159882772523E-6</v>
      </c>
      <c r="BJ1016" s="14">
        <f t="shared" si="1449"/>
        <v>0.56545982393856087</v>
      </c>
      <c r="BK1016" s="14">
        <f t="shared" si="1450"/>
        <v>0.2616956060532768</v>
      </c>
      <c r="BL1016" s="14">
        <f t="shared" si="1451"/>
        <v>0.16682716727336291</v>
      </c>
      <c r="BM1016" s="14">
        <f t="shared" si="1452"/>
        <v>0.37878152299002299</v>
      </c>
      <c r="BN1016" s="14">
        <f t="shared" si="1453"/>
        <v>0.62025532498673663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1.6362000000000001</v>
      </c>
      <c r="F1017" s="10">
        <f>VLOOKUP(B1017,home!$B$2:$E$405,3,FALSE)</f>
        <v>0.61119999999999997</v>
      </c>
      <c r="G1017" s="10">
        <f>VLOOKUP(C1017,away!$B$2:$E$405,4,FALSE)</f>
        <v>0.82689999999999997</v>
      </c>
      <c r="H1017" s="10">
        <f>VLOOKUP(A1017,away!$A$2:$E$405,3,FALSE)</f>
        <v>1.1547000000000001</v>
      </c>
      <c r="I1017" s="10">
        <f>VLOOKUP(C1017,away!$B$2:$E$405,3,FALSE)</f>
        <v>0.96789999999999998</v>
      </c>
      <c r="J1017" s="10">
        <f>VLOOKUP(B1017,home!$B$2:$E$405,4,FALSE)</f>
        <v>1.4773000000000001</v>
      </c>
      <c r="K1017" s="12">
        <f t="shared" si="1398"/>
        <v>0.82693757433600001</v>
      </c>
      <c r="L1017" s="12">
        <f t="shared" si="1399"/>
        <v>1.6510809002490003</v>
      </c>
      <c r="M1017" s="13">
        <f t="shared" si="1400"/>
        <v>8.3909329437186361E-2</v>
      </c>
      <c r="N1017" s="13">
        <f t="shared" si="1401"/>
        <v>6.9387777348947216E-2</v>
      </c>
      <c r="O1017" s="13">
        <f t="shared" si="1402"/>
        <v>0.13854109118643959</v>
      </c>
      <c r="P1017" s="13">
        <f t="shared" si="1403"/>
        <v>0.11456483389157696</v>
      </c>
      <c r="Q1017" s="13">
        <f t="shared" si="1404"/>
        <v>2.8689680144752424E-2</v>
      </c>
      <c r="R1017" s="13">
        <f t="shared" si="1405"/>
        <v>0.11437127477879278</v>
      </c>
      <c r="S1017" s="13">
        <f t="shared" si="1406"/>
        <v>3.9105011482751542E-2</v>
      </c>
      <c r="T1017" s="13">
        <f t="shared" si="1407"/>
        <v>4.7368982921253702E-2</v>
      </c>
      <c r="U1017" s="13">
        <f t="shared" si="1408"/>
        <v>9.4577904539291033E-2</v>
      </c>
      <c r="V1017" s="13">
        <f t="shared" si="1409"/>
        <v>5.9324076686892609E-3</v>
      </c>
      <c r="W1017" s="13">
        <f t="shared" si="1410"/>
        <v>7.9081915024590901E-3</v>
      </c>
      <c r="X1017" s="13">
        <f t="shared" si="1411"/>
        <v>1.305706394522165E-2</v>
      </c>
      <c r="Y1017" s="13">
        <f t="shared" si="1412"/>
        <v>1.0779134446642663E-2</v>
      </c>
      <c r="Z1017" s="13">
        <f t="shared" si="1413"/>
        <v>6.2945409108131664E-2</v>
      </c>
      <c r="AA1017" s="13">
        <f t="shared" si="1414"/>
        <v>5.2051923923465568E-2</v>
      </c>
      <c r="AB1017" s="13">
        <f t="shared" si="1415"/>
        <v>2.1521845854396308E-2</v>
      </c>
      <c r="AC1017" s="13">
        <f t="shared" si="1416"/>
        <v>5.0623490237852351E-4</v>
      </c>
      <c r="AD1017" s="13">
        <f t="shared" si="1417"/>
        <v>1.6348951746070219E-3</v>
      </c>
      <c r="AE1017" s="13">
        <f t="shared" si="1418"/>
        <v>2.6993441967029081E-3</v>
      </c>
      <c r="AF1017" s="13">
        <f t="shared" si="1419"/>
        <v>2.2284178231870761E-3</v>
      </c>
      <c r="AG1017" s="13">
        <f t="shared" si="1420"/>
        <v>1.2264327018795453E-3</v>
      </c>
      <c r="AH1017" s="13">
        <f t="shared" si="1421"/>
        <v>2.598199068419892E-2</v>
      </c>
      <c r="AI1017" s="13">
        <f t="shared" si="1422"/>
        <v>2.1485484352812004E-2</v>
      </c>
      <c r="AJ1017" s="13">
        <f t="shared" si="1423"/>
        <v>8.8835771570742201E-3</v>
      </c>
      <c r="AK1017" s="13">
        <f t="shared" si="1424"/>
        <v>2.4487212485658849E-3</v>
      </c>
      <c r="AL1017" s="13">
        <f t="shared" si="1425"/>
        <v>2.7647327366394909E-5</v>
      </c>
      <c r="AM1017" s="13">
        <f t="shared" si="1426"/>
        <v>2.7039124999663242E-4</v>
      </c>
      <c r="AN1017" s="13">
        <f t="shared" si="1427"/>
        <v>4.4643782846389237E-4</v>
      </c>
      <c r="AO1017" s="13">
        <f t="shared" si="1428"/>
        <v>3.6855248586268615E-4</v>
      </c>
      <c r="AP1017" s="13">
        <f t="shared" si="1429"/>
        <v>2.0283665671572365E-4</v>
      </c>
      <c r="AQ1017" s="13">
        <f t="shared" si="1430"/>
        <v>8.3724932443423621E-5</v>
      </c>
      <c r="AR1017" s="13">
        <f t="shared" si="1431"/>
        <v>8.5796737138256543E-3</v>
      </c>
      <c r="AS1017" s="13">
        <f t="shared" si="1432"/>
        <v>7.0948545695053277E-3</v>
      </c>
      <c r="AT1017" s="13">
        <f t="shared" si="1433"/>
        <v>2.93350091398671E-3</v>
      </c>
      <c r="AU1017" s="13">
        <f t="shared" si="1434"/>
        <v>8.0860737670820308E-4</v>
      </c>
      <c r="AV1017" s="13">
        <f t="shared" si="1435"/>
        <v>1.671669556713194E-4</v>
      </c>
      <c r="AW1017" s="13">
        <f t="shared" si="1436"/>
        <v>1.0485562506451849E-6</v>
      </c>
      <c r="AX1017" s="13">
        <f t="shared" si="1437"/>
        <v>3.7266114065649015E-5</v>
      </c>
      <c r="AY1017" s="13">
        <f t="shared" si="1438"/>
        <v>6.152936916029371E-5</v>
      </c>
      <c r="AZ1017" s="13">
        <f t="shared" si="1439"/>
        <v>5.0794983112465407E-5</v>
      </c>
      <c r="BA1017" s="13">
        <f t="shared" si="1440"/>
        <v>2.7955542148487391E-5</v>
      </c>
      <c r="BB1017" s="13">
        <f t="shared" si="1441"/>
        <v>1.1539215424368361E-5</v>
      </c>
      <c r="BC1017" s="13">
        <f t="shared" si="1442"/>
        <v>3.8104356382066505E-6</v>
      </c>
      <c r="BD1017" s="13">
        <f t="shared" si="1443"/>
        <v>2.3609558998776569E-3</v>
      </c>
      <c r="BE1017" s="13">
        <f t="shared" si="1444"/>
        <v>1.9523631449590978E-3</v>
      </c>
      <c r="BF1017" s="13">
        <f t="shared" si="1445"/>
        <v>8.0724122165774022E-4</v>
      </c>
      <c r="BG1017" s="13">
        <f t="shared" si="1446"/>
        <v>2.2251269924722703E-4</v>
      </c>
      <c r="BH1017" s="13">
        <f t="shared" si="1447"/>
        <v>4.6001027943614452E-5</v>
      </c>
      <c r="BI1017" s="13">
        <f t="shared" si="1448"/>
        <v>7.6079956929310195E-6</v>
      </c>
      <c r="BJ1017" s="14">
        <f t="shared" si="1449"/>
        <v>0.1865447590186852</v>
      </c>
      <c r="BK1017" s="14">
        <f t="shared" si="1450"/>
        <v>0.24410699407910935</v>
      </c>
      <c r="BL1017" s="14">
        <f t="shared" si="1451"/>
        <v>0.50484429924411167</v>
      </c>
      <c r="BM1017" s="14">
        <f t="shared" si="1452"/>
        <v>0.44891699384943284</v>
      </c>
      <c r="BN1017" s="14">
        <f t="shared" si="1453"/>
        <v>0.54946398678769537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1.6362000000000001</v>
      </c>
      <c r="F1018" s="10">
        <f>VLOOKUP(B1018,home!$B$2:$E$405,3,FALSE)</f>
        <v>0.86280000000000001</v>
      </c>
      <c r="G1018" s="10">
        <f>VLOOKUP(C1018,away!$B$2:$E$405,4,FALSE)</f>
        <v>0.5393</v>
      </c>
      <c r="H1018" s="10">
        <f>VLOOKUP(A1018,away!$A$2:$E$405,3,FALSE)</f>
        <v>1.1547000000000001</v>
      </c>
      <c r="I1018" s="10">
        <f>VLOOKUP(C1018,away!$B$2:$E$405,3,FALSE)</f>
        <v>1.0188999999999999</v>
      </c>
      <c r="J1018" s="10">
        <f>VLOOKUP(B1018,home!$B$2:$E$405,4,FALSE)</f>
        <v>1.3754999999999999</v>
      </c>
      <c r="K1018" s="12">
        <f t="shared" si="1398"/>
        <v>0.761337015048</v>
      </c>
      <c r="L1018" s="12">
        <f t="shared" si="1399"/>
        <v>1.618308528165</v>
      </c>
      <c r="M1018" s="13">
        <f t="shared" si="1400"/>
        <v>9.2583388505378991E-2</v>
      </c>
      <c r="N1018" s="13">
        <f t="shared" si="1401"/>
        <v>7.0487160647714556E-2</v>
      </c>
      <c r="O1018" s="13">
        <f t="shared" si="1402"/>
        <v>0.14982848718466826</v>
      </c>
      <c r="P1018" s="13">
        <f t="shared" si="1403"/>
        <v>0.11406997320233285</v>
      </c>
      <c r="Q1018" s="13">
        <f t="shared" si="1404"/>
        <v>2.6832242243369921E-2</v>
      </c>
      <c r="R1018" s="13">
        <f t="shared" si="1405"/>
        <v>0.12123435928650454</v>
      </c>
      <c r="S1018" s="13">
        <f t="shared" si="1406"/>
        <v>3.5135781365425389E-2</v>
      </c>
      <c r="T1018" s="13">
        <f t="shared" si="1407"/>
        <v>4.3422846452234716E-2</v>
      </c>
      <c r="U1018" s="13">
        <f t="shared" si="1408"/>
        <v>9.2300205220444145E-2</v>
      </c>
      <c r="V1018" s="13">
        <f t="shared" si="1409"/>
        <v>4.8100033008072066E-3</v>
      </c>
      <c r="W1018" s="13">
        <f t="shared" si="1410"/>
        <v>6.8094597388707037E-3</v>
      </c>
      <c r="X1018" s="13">
        <f t="shared" si="1411"/>
        <v>1.1019806767610675E-2</v>
      </c>
      <c r="Y1018" s="13">
        <f t="shared" si="1412"/>
        <v>8.9167236353773702E-3</v>
      </c>
      <c r="Z1018" s="13">
        <f t="shared" si="1413"/>
        <v>6.5398199179989999E-2</v>
      </c>
      <c r="AA1018" s="13">
        <f t="shared" si="1414"/>
        <v>4.9790069753208141E-2</v>
      </c>
      <c r="AB1018" s="13">
        <f t="shared" si="1415"/>
        <v>1.8953511542469596E-2</v>
      </c>
      <c r="AC1018" s="13">
        <f t="shared" si="1416"/>
        <v>3.7039375832140567E-4</v>
      </c>
      <c r="AD1018" s="13">
        <f t="shared" si="1417"/>
        <v>1.2960734379203385E-3</v>
      </c>
      <c r="AE1018" s="13">
        <f t="shared" si="1418"/>
        <v>2.0974466977146146E-3</v>
      </c>
      <c r="AF1018" s="13">
        <f t="shared" si="1419"/>
        <v>1.6971579391415392E-3</v>
      </c>
      <c r="AG1018" s="13">
        <f t="shared" si="1420"/>
        <v>9.1550838885189631E-4</v>
      </c>
      <c r="AH1018" s="13">
        <f t="shared" si="1421"/>
        <v>2.6458615864902779E-2</v>
      </c>
      <c r="AI1018" s="13">
        <f t="shared" si="1422"/>
        <v>2.0143923624886737E-2</v>
      </c>
      <c r="AJ1018" s="13">
        <f t="shared" si="1423"/>
        <v>7.6681573419630777E-3</v>
      </c>
      <c r="AK1018" s="13">
        <f t="shared" si="1424"/>
        <v>1.9460173405495254E-3</v>
      </c>
      <c r="AL1018" s="13">
        <f t="shared" si="1425"/>
        <v>1.8254162768552961E-5</v>
      </c>
      <c r="AM1018" s="13">
        <f t="shared" si="1426"/>
        <v>1.9734973650185406E-4</v>
      </c>
      <c r="AN1018" s="13">
        <f t="shared" si="1427"/>
        <v>3.1937276161206601E-4</v>
      </c>
      <c r="AO1018" s="13">
        <f t="shared" si="1428"/>
        <v>2.5842183189020705E-4</v>
      </c>
      <c r="AP1018" s="13">
        <f t="shared" si="1429"/>
        <v>1.3940208480398133E-4</v>
      </c>
      <c r="AQ1018" s="13">
        <f t="shared" si="1430"/>
        <v>5.6398895670565884E-5</v>
      </c>
      <c r="AR1018" s="13">
        <f t="shared" si="1431"/>
        <v>8.5636407395227807E-3</v>
      </c>
      <c r="AS1018" s="13">
        <f t="shared" si="1432"/>
        <v>6.5198166785717208E-3</v>
      </c>
      <c r="AT1018" s="13">
        <f t="shared" si="1433"/>
        <v>2.4818888843619797E-3</v>
      </c>
      <c r="AU1018" s="13">
        <f t="shared" si="1434"/>
        <v>6.298512916336536E-4</v>
      </c>
      <c r="AV1018" s="13">
        <f t="shared" si="1435"/>
        <v>1.1988227557412327E-4</v>
      </c>
      <c r="AW1018" s="13">
        <f t="shared" si="1436"/>
        <v>6.2473765886285377E-7</v>
      </c>
      <c r="AX1018" s="13">
        <f t="shared" si="1437"/>
        <v>2.5041609884805137E-5</v>
      </c>
      <c r="AY1018" s="13">
        <f t="shared" si="1438"/>
        <v>4.0525050835561118E-5</v>
      </c>
      <c r="AZ1018" s="13">
        <f t="shared" si="1439"/>
        <v>3.2791017685754362E-5</v>
      </c>
      <c r="BA1018" s="13">
        <f t="shared" si="1440"/>
        <v>1.768866118935521E-5</v>
      </c>
      <c r="BB1018" s="13">
        <f t="shared" si="1441"/>
        <v>7.1564278136386973E-6</v>
      </c>
      <c r="BC1018" s="13">
        <f t="shared" si="1442"/>
        <v>2.31626163240174E-6</v>
      </c>
      <c r="BD1018" s="13">
        <f t="shared" si="1443"/>
        <v>2.309768806818492E-3</v>
      </c>
      <c r="BE1018" s="13">
        <f t="shared" si="1444"/>
        <v>1.7585124888341711E-3</v>
      </c>
      <c r="BF1018" s="13">
        <f t="shared" si="1445"/>
        <v>6.6941032458681863E-4</v>
      </c>
      <c r="BG1018" s="13">
        <f t="shared" si="1446"/>
        <v>1.6988228612108047E-4</v>
      </c>
      <c r="BH1018" s="13">
        <f t="shared" si="1447"/>
        <v>3.2334418156238415E-5</v>
      </c>
      <c r="BI1018" s="13">
        <f t="shared" si="1448"/>
        <v>4.9234778804768835E-6</v>
      </c>
      <c r="BJ1018" s="14">
        <f t="shared" si="1449"/>
        <v>0.17459089028832656</v>
      </c>
      <c r="BK1018" s="14">
        <f t="shared" si="1450"/>
        <v>0.24702831934586997</v>
      </c>
      <c r="BL1018" s="14">
        <f t="shared" si="1451"/>
        <v>0.51158325883165823</v>
      </c>
      <c r="BM1018" s="14">
        <f t="shared" si="1452"/>
        <v>0.42352515626269921</v>
      </c>
      <c r="BN1018" s="14">
        <f t="shared" si="1453"/>
        <v>0.57503561106996914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1.6362000000000001</v>
      </c>
      <c r="F1019" s="10">
        <f>VLOOKUP(B1019,home!$B$2:$E$405,3,FALSE)</f>
        <v>0.97070000000000001</v>
      </c>
      <c r="G1019" s="10">
        <f>VLOOKUP(C1019,away!$B$2:$E$405,4,FALSE)</f>
        <v>1.0785</v>
      </c>
      <c r="H1019" s="10">
        <f>VLOOKUP(A1019,away!$A$2:$E$405,3,FALSE)</f>
        <v>1.1547000000000001</v>
      </c>
      <c r="I1019" s="10">
        <f>VLOOKUP(C1019,away!$B$2:$E$405,3,FALSE)</f>
        <v>1.0698000000000001</v>
      </c>
      <c r="J1019" s="10">
        <f>VLOOKUP(B1019,home!$B$2:$E$405,4,FALSE)</f>
        <v>1.2736000000000001</v>
      </c>
      <c r="K1019" s="12">
        <f t="shared" si="1398"/>
        <v>1.71293769819</v>
      </c>
      <c r="L1019" s="12">
        <f t="shared" si="1399"/>
        <v>1.5732756092160003</v>
      </c>
      <c r="M1019" s="13">
        <f t="shared" si="1400"/>
        <v>3.7395185701507148E-2</v>
      </c>
      <c r="N1019" s="13">
        <f t="shared" si="1401"/>
        <v>6.4055623318927252E-2</v>
      </c>
      <c r="O1019" s="13">
        <f t="shared" si="1402"/>
        <v>5.8832933566284114E-2</v>
      </c>
      <c r="P1019" s="13">
        <f t="shared" si="1403"/>
        <v>0.1007771498007959</v>
      </c>
      <c r="Q1019" s="13">
        <f t="shared" si="1404"/>
        <v>5.4861645982024469E-2</v>
      </c>
      <c r="R1019" s="13">
        <f t="shared" si="1405"/>
        <v>4.6280209699230072E-2</v>
      </c>
      <c r="S1019" s="13">
        <f t="shared" si="1406"/>
        <v>6.789666725443444E-2</v>
      </c>
      <c r="T1019" s="13">
        <f t="shared" si="1407"/>
        <v>8.6312489504962078E-2</v>
      </c>
      <c r="U1019" s="13">
        <f t="shared" si="1408"/>
        <v>7.927511587394967E-2</v>
      </c>
      <c r="V1019" s="13">
        <f t="shared" si="1409"/>
        <v>2.033069967137854E-2</v>
      </c>
      <c r="W1019" s="13">
        <f t="shared" si="1410"/>
        <v>3.1324860529121229E-2</v>
      </c>
      <c r="X1019" s="13">
        <f t="shared" si="1411"/>
        <v>4.9282639032559437E-2</v>
      </c>
      <c r="Y1019" s="13">
        <f t="shared" si="1412"/>
        <v>3.876758697386111E-2</v>
      </c>
      <c r="Z1019" s="13">
        <f t="shared" si="1413"/>
        <v>2.4270508369733483E-2</v>
      </c>
      <c r="AA1019" s="13">
        <f t="shared" si="1414"/>
        <v>4.1573868740752404E-2</v>
      </c>
      <c r="AB1019" s="13">
        <f t="shared" si="1415"/>
        <v>3.5606723512818808E-2</v>
      </c>
      <c r="AC1019" s="13">
        <f t="shared" si="1416"/>
        <v>3.4243545123225087E-3</v>
      </c>
      <c r="AD1019" s="13">
        <f t="shared" si="1417"/>
        <v>1.3414383622718924E-2</v>
      </c>
      <c r="AE1019" s="13">
        <f t="shared" si="1418"/>
        <v>2.1104522566290248E-2</v>
      </c>
      <c r="AF1019" s="13">
        <f t="shared" si="1419"/>
        <v>1.6601615298846562E-2</v>
      </c>
      <c r="AG1019" s="13">
        <f t="shared" si="1420"/>
        <v>8.7063054744208335E-3</v>
      </c>
      <c r="AH1019" s="13">
        <f t="shared" si="1421"/>
        <v>9.5460497103436182E-3</v>
      </c>
      <c r="AI1019" s="13">
        <f t="shared" si="1422"/>
        <v>1.6351788417643315E-2</v>
      </c>
      <c r="AJ1019" s="13">
        <f t="shared" si="1423"/>
        <v>1.4004797406703922E-2</v>
      </c>
      <c r="AK1019" s="13">
        <f t="shared" si="1424"/>
        <v>7.9964484778189023E-3</v>
      </c>
      <c r="AL1019" s="13">
        <f t="shared" si="1425"/>
        <v>3.6913488320551173E-4</v>
      </c>
      <c r="AM1019" s="13">
        <f t="shared" si="1426"/>
        <v>4.5956006810675539E-3</v>
      </c>
      <c r="AN1019" s="13">
        <f t="shared" si="1427"/>
        <v>7.2301464612200203E-3</v>
      </c>
      <c r="AO1019" s="13">
        <f t="shared" si="1428"/>
        <v>5.6875065392484204E-3</v>
      </c>
      <c r="AP1019" s="13">
        <f t="shared" si="1429"/>
        <v>2.9826717718186816E-3</v>
      </c>
      <c r="AQ1019" s="13">
        <f t="shared" si="1430"/>
        <v>1.1731411872248508E-3</v>
      </c>
      <c r="AR1019" s="13">
        <f t="shared" si="1431"/>
        <v>3.0037134347294155E-3</v>
      </c>
      <c r="AS1019" s="13">
        <f t="shared" si="1432"/>
        <v>5.1451739769077841E-3</v>
      </c>
      <c r="AT1019" s="13">
        <f t="shared" si="1433"/>
        <v>4.4066812343957545E-3</v>
      </c>
      <c r="AU1019" s="13">
        <f t="shared" si="1434"/>
        <v>2.516123470100978E-3</v>
      </c>
      <c r="AV1019" s="13">
        <f t="shared" si="1435"/>
        <v>1.0774906863091507E-3</v>
      </c>
      <c r="AW1019" s="13">
        <f t="shared" si="1436"/>
        <v>2.7633059000368357E-5</v>
      </c>
      <c r="AX1019" s="13">
        <f t="shared" si="1437"/>
        <v>1.3119962754047101E-3</v>
      </c>
      <c r="AY1019" s="13">
        <f t="shared" si="1438"/>
        <v>2.0641317394764682E-3</v>
      </c>
      <c r="AZ1019" s="13">
        <f t="shared" si="1439"/>
        <v>1.6237240599634619E-3</v>
      </c>
      <c r="BA1019" s="13">
        <f t="shared" si="1440"/>
        <v>8.5152181987923118E-4</v>
      </c>
      <c r="BB1019" s="13">
        <f t="shared" si="1441"/>
        <v>3.349196274828036E-4</v>
      </c>
      <c r="BC1019" s="13">
        <f t="shared" si="1442"/>
        <v>1.0538417619328074E-4</v>
      </c>
      <c r="BD1019" s="13">
        <f t="shared" si="1443"/>
        <v>7.8761151398903473E-4</v>
      </c>
      <c r="BE1019" s="13">
        <f t="shared" si="1444"/>
        <v>1.3491294538403181E-3</v>
      </c>
      <c r="BF1019" s="13">
        <f t="shared" si="1445"/>
        <v>1.1554873506107832E-3</v>
      </c>
      <c r="BG1019" s="13">
        <f t="shared" si="1446"/>
        <v>6.5975928088096573E-4</v>
      </c>
      <c r="BH1019" s="13">
        <f t="shared" si="1447"/>
        <v>2.8253163598793271E-4</v>
      </c>
      <c r="BI1019" s="13">
        <f t="shared" si="1448"/>
        <v>9.6791818043004798E-5</v>
      </c>
      <c r="BJ1019" s="14">
        <f t="shared" si="1449"/>
        <v>0.41239241664271165</v>
      </c>
      <c r="BK1019" s="14">
        <f t="shared" si="1450"/>
        <v>0.23225732356312051</v>
      </c>
      <c r="BL1019" s="14">
        <f t="shared" si="1451"/>
        <v>0.32994842926133988</v>
      </c>
      <c r="BM1019" s="14">
        <f t="shared" si="1452"/>
        <v>0.63462943108766046</v>
      </c>
      <c r="BN1019" s="14">
        <f t="shared" si="1453"/>
        <v>0.36220274806876895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1.6362000000000001</v>
      </c>
      <c r="F1020" s="10">
        <f>VLOOKUP(B1020,home!$B$2:$E$405,3,FALSE)</f>
        <v>0.86280000000000001</v>
      </c>
      <c r="G1020" s="10">
        <f>VLOOKUP(C1020,away!$B$2:$E$405,4,FALSE)</f>
        <v>1.1504000000000001</v>
      </c>
      <c r="H1020" s="10">
        <f>VLOOKUP(A1020,away!$A$2:$E$405,3,FALSE)</f>
        <v>1.1547000000000001</v>
      </c>
      <c r="I1020" s="10">
        <f>VLOOKUP(C1020,away!$B$2:$E$405,3,FALSE)</f>
        <v>1.0698000000000001</v>
      </c>
      <c r="J1020" s="10">
        <f>VLOOKUP(B1020,home!$B$2:$E$405,4,FALSE)</f>
        <v>0.71319999999999995</v>
      </c>
      <c r="K1020" s="12">
        <f t="shared" si="1398"/>
        <v>1.6240350493440001</v>
      </c>
      <c r="L1020" s="12">
        <f t="shared" si="1399"/>
        <v>0.88101457639199998</v>
      </c>
      <c r="M1020" s="13">
        <f t="shared" si="1400"/>
        <v>8.1671544874200322E-2</v>
      </c>
      <c r="N1020" s="13">
        <f t="shared" si="1401"/>
        <v>0.13263745140977268</v>
      </c>
      <c r="O1020" s="13">
        <f t="shared" si="1402"/>
        <v>7.1953821510623822E-2</v>
      </c>
      <c r="P1020" s="13">
        <f t="shared" si="1403"/>
        <v>0.11685552806749536</v>
      </c>
      <c r="Q1020" s="13">
        <f t="shared" si="1404"/>
        <v>0.10770393497256629</v>
      </c>
      <c r="R1020" s="13">
        <f t="shared" si="1405"/>
        <v>3.1696182788983909E-2</v>
      </c>
      <c r="S1020" s="13">
        <f t="shared" si="1406"/>
        <v>4.1799180060100749E-2</v>
      </c>
      <c r="T1020" s="13">
        <f t="shared" si="1407"/>
        <v>9.4888736645607E-2</v>
      </c>
      <c r="U1020" s="13">
        <f t="shared" si="1408"/>
        <v>5.1475711779723939E-2</v>
      </c>
      <c r="V1020" s="13">
        <f t="shared" si="1409"/>
        <v>6.6451340294223574E-3</v>
      </c>
      <c r="W1020" s="13">
        <f t="shared" si="1410"/>
        <v>5.8304988449238211E-2</v>
      </c>
      <c r="X1020" s="13">
        <f t="shared" si="1411"/>
        <v>5.136754470014606E-2</v>
      </c>
      <c r="Y1020" s="13">
        <f t="shared" si="1412"/>
        <v>2.2627777817148153E-2</v>
      </c>
      <c r="Z1020" s="13">
        <f t="shared" si="1413"/>
        <v>9.308266351026686E-3</v>
      </c>
      <c r="AA1020" s="13">
        <f t="shared" si="1414"/>
        <v>1.5116950802696724E-2</v>
      </c>
      <c r="AB1020" s="13">
        <f t="shared" si="1415"/>
        <v>1.2275228971394199E-2</v>
      </c>
      <c r="AC1020" s="13">
        <f t="shared" si="1416"/>
        <v>5.9424050879923755E-4</v>
      </c>
      <c r="AD1020" s="13">
        <f t="shared" si="1417"/>
        <v>2.3672336198290001E-2</v>
      </c>
      <c r="AE1020" s="13">
        <f t="shared" si="1418"/>
        <v>2.0855673247945471E-2</v>
      </c>
      <c r="AF1020" s="13">
        <f t="shared" si="1419"/>
        <v>9.1870760659543225E-3</v>
      </c>
      <c r="AG1020" s="13">
        <f t="shared" si="1420"/>
        <v>2.6979826428426101E-3</v>
      </c>
      <c r="AH1020" s="13">
        <f t="shared" si="1421"/>
        <v>2.0501795840484208E-3</v>
      </c>
      <c r="AI1020" s="13">
        <f t="shared" si="1422"/>
        <v>3.3295635019441388E-3</v>
      </c>
      <c r="AJ1020" s="13">
        <f t="shared" si="1423"/>
        <v>2.7036639130869158E-3</v>
      </c>
      <c r="AK1020" s="13">
        <f t="shared" si="1424"/>
        <v>1.4636149854999005E-3</v>
      </c>
      <c r="AL1020" s="13">
        <f t="shared" si="1425"/>
        <v>3.400953835845358E-5</v>
      </c>
      <c r="AM1020" s="13">
        <f t="shared" si="1426"/>
        <v>7.6889407371755255E-3</v>
      </c>
      <c r="AN1020" s="13">
        <f t="shared" si="1427"/>
        <v>6.774068866465888E-3</v>
      </c>
      <c r="AO1020" s="13">
        <f t="shared" si="1428"/>
        <v>2.98402670641984E-3</v>
      </c>
      <c r="AP1020" s="13">
        <f t="shared" si="1429"/>
        <v>8.7632367489963003E-4</v>
      </c>
      <c r="AQ1020" s="13">
        <f t="shared" si="1430"/>
        <v>1.9301348280599453E-4</v>
      </c>
      <c r="AR1020" s="13">
        <f t="shared" si="1431"/>
        <v>3.6124761955358929E-4</v>
      </c>
      <c r="AS1020" s="13">
        <f t="shared" si="1432"/>
        <v>5.866787956471161E-4</v>
      </c>
      <c r="AT1020" s="13">
        <f t="shared" si="1433"/>
        <v>4.7639346341892138E-4</v>
      </c>
      <c r="AU1020" s="13">
        <f t="shared" si="1434"/>
        <v>2.5789322729023566E-4</v>
      </c>
      <c r="AV1020" s="13">
        <f t="shared" si="1435"/>
        <v>1.0470691002694538E-4</v>
      </c>
      <c r="AW1020" s="13">
        <f t="shared" si="1436"/>
        <v>1.3516888390259969E-6</v>
      </c>
      <c r="AX1020" s="13">
        <f t="shared" si="1437"/>
        <v>2.0811848749169902E-3</v>
      </c>
      <c r="AY1020" s="13">
        <f t="shared" si="1438"/>
        <v>1.8335542109684298E-3</v>
      </c>
      <c r="AZ1020" s="13">
        <f t="shared" si="1439"/>
        <v>8.0769399323405951E-4</v>
      </c>
      <c r="BA1020" s="13">
        <f t="shared" si="1440"/>
        <v>2.3719672710115593E-4</v>
      </c>
      <c r="BB1020" s="13">
        <f t="shared" si="1441"/>
        <v>5.2243443512148422E-5</v>
      </c>
      <c r="BC1020" s="13">
        <f t="shared" si="1442"/>
        <v>9.2054470510229678E-6</v>
      </c>
      <c r="BD1020" s="13">
        <f t="shared" si="1443"/>
        <v>5.3044069752270619E-5</v>
      </c>
      <c r="BE1020" s="13">
        <f t="shared" si="1444"/>
        <v>8.6145428437535404E-5</v>
      </c>
      <c r="BF1020" s="13">
        <f t="shared" si="1445"/>
        <v>6.9951597561656429E-5</v>
      </c>
      <c r="BG1020" s="13">
        <f t="shared" si="1446"/>
        <v>3.7867948732578774E-5</v>
      </c>
      <c r="BH1020" s="13">
        <f t="shared" si="1447"/>
        <v>1.5374718997117417E-5</v>
      </c>
      <c r="BI1020" s="13">
        <f t="shared" si="1448"/>
        <v>4.9938165050267404E-6</v>
      </c>
      <c r="BJ1020" s="14">
        <f t="shared" si="1449"/>
        <v>0.54748095431406174</v>
      </c>
      <c r="BK1020" s="14">
        <f t="shared" si="1450"/>
        <v>0.24943319128934491</v>
      </c>
      <c r="BL1020" s="14">
        <f t="shared" si="1451"/>
        <v>0.19411921543392499</v>
      </c>
      <c r="BM1020" s="14">
        <f t="shared" si="1452"/>
        <v>0.45599096124258609</v>
      </c>
      <c r="BN1020" s="14">
        <f t="shared" si="1453"/>
        <v>0.54251846362364231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1.6362000000000001</v>
      </c>
      <c r="F1021" s="10">
        <f>VLOOKUP(B1021,home!$B$2:$E$405,3,FALSE)</f>
        <v>0.755</v>
      </c>
      <c r="G1021" s="10">
        <f>VLOOKUP(C1021,away!$B$2:$E$405,4,FALSE)</f>
        <v>1.2583</v>
      </c>
      <c r="H1021" s="10">
        <f>VLOOKUP(A1021,away!$A$2:$E$405,3,FALSE)</f>
        <v>1.1547000000000001</v>
      </c>
      <c r="I1021" s="10">
        <f>VLOOKUP(C1021,away!$B$2:$E$405,3,FALSE)</f>
        <v>1.1207</v>
      </c>
      <c r="J1021" s="10">
        <f>VLOOKUP(B1021,home!$B$2:$E$405,4,FALSE)</f>
        <v>1.1207</v>
      </c>
      <c r="K1021" s="12">
        <f t="shared" si="1398"/>
        <v>1.5544169973000002</v>
      </c>
      <c r="L1021" s="12">
        <f t="shared" si="1399"/>
        <v>1.4502668154030003</v>
      </c>
      <c r="M1021" s="13">
        <f t="shared" si="1400"/>
        <v>4.9554420329836507E-2</v>
      </c>
      <c r="N1021" s="13">
        <f t="shared" si="1401"/>
        <v>7.7028233252046538E-2</v>
      </c>
      <c r="O1021" s="13">
        <f t="shared" si="1402"/>
        <v>7.1867131360893677E-2</v>
      </c>
      <c r="P1021" s="13">
        <f t="shared" si="1403"/>
        <v>0.11171149053456501</v>
      </c>
      <c r="Q1021" s="13">
        <f t="shared" si="1404"/>
        <v>5.986699751948512E-2</v>
      </c>
      <c r="R1021" s="13">
        <f t="shared" si="1405"/>
        <v>5.2113257865456203E-2</v>
      </c>
      <c r="S1021" s="13">
        <f t="shared" si="1406"/>
        <v>6.2958344757089169E-2</v>
      </c>
      <c r="T1021" s="13">
        <f t="shared" si="1407"/>
        <v>8.6823119840322996E-2</v>
      </c>
      <c r="U1021" s="13">
        <f t="shared" si="1408"/>
        <v>8.1005733810743039E-2</v>
      </c>
      <c r="V1021" s="13">
        <f t="shared" si="1409"/>
        <v>1.5769801916963977E-2</v>
      </c>
      <c r="W1021" s="13">
        <f t="shared" si="1410"/>
        <v>3.1019426173868207E-2</v>
      </c>
      <c r="X1021" s="13">
        <f t="shared" si="1411"/>
        <v>4.4986444412804312E-2</v>
      </c>
      <c r="Y1021" s="13">
        <f t="shared" si="1412"/>
        <v>3.2621173737430918E-2</v>
      </c>
      <c r="Z1021" s="13">
        <f t="shared" si="1413"/>
        <v>2.5192709508270177E-2</v>
      </c>
      <c r="AA1021" s="13">
        <f t="shared" si="1414"/>
        <v>3.9159975867696491E-2</v>
      </c>
      <c r="AB1021" s="13">
        <f t="shared" si="1415"/>
        <v>3.043546605130263E-2</v>
      </c>
      <c r="AC1021" s="13">
        <f t="shared" si="1416"/>
        <v>2.2218856383713374E-3</v>
      </c>
      <c r="AD1021" s="13">
        <f t="shared" si="1417"/>
        <v>1.2054280822788309E-2</v>
      </c>
      <c r="AE1021" s="13">
        <f t="shared" si="1418"/>
        <v>1.7481923460838659E-2</v>
      </c>
      <c r="AF1021" s="13">
        <f t="shared" si="1419"/>
        <v>1.2676726732334742E-2</v>
      </c>
      <c r="AG1021" s="13">
        <f t="shared" si="1420"/>
        <v>6.1282120359457308E-3</v>
      </c>
      <c r="AH1021" s="13">
        <f t="shared" si="1421"/>
        <v>9.1340376474829659E-3</v>
      </c>
      <c r="AI1021" s="13">
        <f t="shared" si="1422"/>
        <v>1.4198103373225628E-2</v>
      </c>
      <c r="AJ1021" s="13">
        <f t="shared" si="1423"/>
        <v>1.1034886606382195E-2</v>
      </c>
      <c r="AK1021" s="13">
        <f t="shared" si="1424"/>
        <v>5.7176051014128674E-3</v>
      </c>
      <c r="AL1021" s="13">
        <f t="shared" si="1425"/>
        <v>2.0035359494285877E-4</v>
      </c>
      <c r="AM1021" s="13">
        <f t="shared" si="1426"/>
        <v>3.7474758002339166E-3</v>
      </c>
      <c r="AN1021" s="13">
        <f t="shared" si="1427"/>
        <v>5.4348397946050522E-3</v>
      </c>
      <c r="AO1021" s="13">
        <f t="shared" si="1428"/>
        <v>3.9409839005736837E-3</v>
      </c>
      <c r="AP1021" s="13">
        <f t="shared" si="1429"/>
        <v>1.9051593903464971E-3</v>
      </c>
      <c r="AQ1021" s="13">
        <f t="shared" si="1430"/>
        <v>6.9074736046823373E-4</v>
      </c>
      <c r="AR1021" s="13">
        <f t="shared" si="1431"/>
        <v>2.6493583381572471E-3</v>
      </c>
      <c r="AS1021" s="13">
        <f t="shared" si="1432"/>
        <v>4.1182076327701059E-3</v>
      </c>
      <c r="AT1021" s="13">
        <f t="shared" si="1433"/>
        <v>3.2007059713942258E-3</v>
      </c>
      <c r="AU1021" s="13">
        <f t="shared" si="1434"/>
        <v>1.6584105884315976E-3</v>
      </c>
      <c r="AV1021" s="13">
        <f t="shared" si="1435"/>
        <v>6.444654017900924E-4</v>
      </c>
      <c r="AW1021" s="13">
        <f t="shared" si="1436"/>
        <v>1.2546138711996362E-5</v>
      </c>
      <c r="AX1021" s="13">
        <f t="shared" si="1437"/>
        <v>9.7085668014233533E-4</v>
      </c>
      <c r="AY1021" s="13">
        <f t="shared" si="1438"/>
        <v>1.4080012257227537E-3</v>
      </c>
      <c r="AZ1021" s="13">
        <f t="shared" si="1439"/>
        <v>1.02098872685623E-3</v>
      </c>
      <c r="BA1021" s="13">
        <f t="shared" si="1440"/>
        <v>4.935686898200495E-4</v>
      </c>
      <c r="BB1021" s="13">
        <f t="shared" si="1441"/>
        <v>1.7895157299198855E-4</v>
      </c>
      <c r="BC1021" s="13">
        <f t="shared" si="1442"/>
        <v>5.1905505574889759E-5</v>
      </c>
      <c r="BD1021" s="13">
        <f t="shared" si="1443"/>
        <v>6.4037941332345039E-4</v>
      </c>
      <c r="BE1021" s="13">
        <f t="shared" si="1444"/>
        <v>9.9541664479097327E-4</v>
      </c>
      <c r="BF1021" s="13">
        <f t="shared" si="1445"/>
        <v>7.7364627602921306E-4</v>
      </c>
      <c r="BG1021" s="13">
        <f t="shared" si="1446"/>
        <v>4.0085630711921878E-4</v>
      </c>
      <c r="BH1021" s="13">
        <f t="shared" si="1447"/>
        <v>1.5577446431525564E-4</v>
      </c>
      <c r="BI1021" s="13">
        <f t="shared" si="1448"/>
        <v>4.842769501538715E-5</v>
      </c>
      <c r="BJ1021" s="14">
        <f t="shared" si="1449"/>
        <v>0.40053001663520116</v>
      </c>
      <c r="BK1021" s="14">
        <f t="shared" si="1450"/>
        <v>0.24382429799749161</v>
      </c>
      <c r="BL1021" s="14">
        <f t="shared" si="1451"/>
        <v>0.32995184641773245</v>
      </c>
      <c r="BM1021" s="14">
        <f t="shared" si="1452"/>
        <v>0.57596188460940145</v>
      </c>
      <c r="BN1021" s="14">
        <f t="shared" si="1453"/>
        <v>0.42214153086228301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1.6362000000000001</v>
      </c>
      <c r="F1022" s="10">
        <f>VLOOKUP(B1022,home!$B$2:$E$405,3,FALSE)</f>
        <v>1.0785</v>
      </c>
      <c r="G1022" s="10">
        <f>VLOOKUP(C1022,away!$B$2:$E$405,4,FALSE)</f>
        <v>0.64710000000000001</v>
      </c>
      <c r="H1022" s="10">
        <f>VLOOKUP(A1022,away!$A$2:$E$405,3,FALSE)</f>
        <v>1.1547000000000001</v>
      </c>
      <c r="I1022" s="10">
        <f>VLOOKUP(C1022,away!$B$2:$E$405,3,FALSE)</f>
        <v>1.2736000000000001</v>
      </c>
      <c r="J1022" s="10">
        <f>VLOOKUP(B1022,home!$B$2:$E$405,4,FALSE)</f>
        <v>1.0698000000000001</v>
      </c>
      <c r="K1022" s="12">
        <f t="shared" si="1398"/>
        <v>1.14189964407</v>
      </c>
      <c r="L1022" s="12">
        <f t="shared" si="1399"/>
        <v>1.5732756092160003</v>
      </c>
      <c r="M1022" s="13">
        <f t="shared" si="1400"/>
        <v>6.6193351388149871E-2</v>
      </c>
      <c r="N1022" s="13">
        <f t="shared" si="1401"/>
        <v>7.5586164389928767E-2</v>
      </c>
      <c r="O1022" s="13">
        <f t="shared" si="1402"/>
        <v>0.10414038523124025</v>
      </c>
      <c r="P1022" s="13">
        <f t="shared" si="1403"/>
        <v>0.1189178688288659</v>
      </c>
      <c r="Q1022" s="13">
        <f t="shared" si="1404"/>
        <v>4.3155907106738098E-2</v>
      </c>
      <c r="R1022" s="13">
        <f t="shared" si="1405"/>
        <v>8.1920764009334263E-2</v>
      </c>
      <c r="S1022" s="13">
        <f t="shared" si="1406"/>
        <v>5.3409667399507955E-2</v>
      </c>
      <c r="T1022" s="13">
        <f t="shared" si="1407"/>
        <v>6.7896136044622482E-2</v>
      </c>
      <c r="U1022" s="13">
        <f t="shared" si="1408"/>
        <v>9.3545291264201247E-2</v>
      </c>
      <c r="V1022" s="13">
        <f t="shared" si="1409"/>
        <v>1.0661298703491313E-2</v>
      </c>
      <c r="W1022" s="13">
        <f t="shared" si="1410"/>
        <v>1.6426571654900735E-2</v>
      </c>
      <c r="X1022" s="13">
        <f t="shared" si="1411"/>
        <v>2.5843524527694232E-2</v>
      </c>
      <c r="Y1022" s="13">
        <f t="shared" si="1412"/>
        <v>2.0329493397798402E-2</v>
      </c>
      <c r="Z1022" s="13">
        <f t="shared" si="1413"/>
        <v>4.2961313301408524E-2</v>
      </c>
      <c r="AA1022" s="13">
        <f t="shared" si="1414"/>
        <v>4.905750836765814E-2</v>
      </c>
      <c r="AB1022" s="13">
        <f t="shared" si="1415"/>
        <v>2.8009375671994949E-2</v>
      </c>
      <c r="AC1022" s="13">
        <f t="shared" si="1416"/>
        <v>1.1970791761743566E-3</v>
      </c>
      <c r="AD1022" s="13">
        <f t="shared" si="1417"/>
        <v>4.689374081505375E-3</v>
      </c>
      <c r="AE1022" s="13">
        <f t="shared" si="1418"/>
        <v>7.3776778649220897E-3</v>
      </c>
      <c r="AF1022" s="13">
        <f t="shared" si="1419"/>
        <v>5.8035603187673521E-3</v>
      </c>
      <c r="AG1022" s="13">
        <f t="shared" si="1420"/>
        <v>3.0435332987101709E-3</v>
      </c>
      <c r="AH1022" s="13">
        <f t="shared" si="1421"/>
        <v>1.6897496589248235E-2</v>
      </c>
      <c r="AI1022" s="13">
        <f t="shared" si="1422"/>
        <v>1.9295245340936597E-2</v>
      </c>
      <c r="AJ1022" s="13">
        <f t="shared" si="1423"/>
        <v>1.1016616893529417E-2</v>
      </c>
      <c r="AK1022" s="13">
        <f t="shared" si="1424"/>
        <v>4.1932903031922618E-3</v>
      </c>
      <c r="AL1022" s="13">
        <f t="shared" si="1425"/>
        <v>8.6023204122312355E-5</v>
      </c>
      <c r="AM1022" s="13">
        <f t="shared" si="1426"/>
        <v>1.0709589189164146E-3</v>
      </c>
      <c r="AN1022" s="13">
        <f t="shared" si="1427"/>
        <v>1.684913545603531E-3</v>
      </c>
      <c r="AO1022" s="13">
        <f t="shared" si="1428"/>
        <v>1.3254166924678438E-3</v>
      </c>
      <c r="AP1022" s="13">
        <f t="shared" si="1429"/>
        <v>6.950819181024677E-4</v>
      </c>
      <c r="AQ1022" s="13">
        <f t="shared" si="1430"/>
        <v>2.7338885703942148E-4</v>
      </c>
      <c r="AR1022" s="13">
        <f t="shared" si="1431"/>
        <v>5.3168838481349604E-3</v>
      </c>
      <c r="AS1022" s="13">
        <f t="shared" si="1432"/>
        <v>6.0713477737468421E-3</v>
      </c>
      <c r="AT1022" s="13">
        <f t="shared" si="1433"/>
        <v>3.4664349309333543E-3</v>
      </c>
      <c r="AU1022" s="13">
        <f t="shared" si="1434"/>
        <v>1.3194402712748705E-3</v>
      </c>
      <c r="AV1022" s="13">
        <f t="shared" si="1435"/>
        <v>3.7666709403509971E-4</v>
      </c>
      <c r="AW1022" s="13">
        <f t="shared" si="1436"/>
        <v>4.2928514594523844E-6</v>
      </c>
      <c r="AX1022" s="13">
        <f t="shared" si="1437"/>
        <v>2.0382126805404074E-4</v>
      </c>
      <c r="AY1022" s="13">
        <f t="shared" si="1438"/>
        <v>3.2066702966889859E-4</v>
      </c>
      <c r="AZ1022" s="13">
        <f t="shared" si="1439"/>
        <v>2.5224880822891094E-4</v>
      </c>
      <c r="BA1022" s="13">
        <f t="shared" si="1440"/>
        <v>1.3228563248011665E-4</v>
      </c>
      <c r="BB1022" s="13">
        <f t="shared" si="1441"/>
        <v>5.2030439757669849E-5</v>
      </c>
      <c r="BC1022" s="13">
        <f t="shared" si="1442"/>
        <v>1.6371644361504885E-5</v>
      </c>
      <c r="BD1022" s="13">
        <f t="shared" si="1443"/>
        <v>1.3941539458842075E-3</v>
      </c>
      <c r="BE1022" s="13">
        <f t="shared" si="1444"/>
        <v>1.5919838945839624E-3</v>
      </c>
      <c r="BF1022" s="13">
        <f t="shared" si="1445"/>
        <v>9.0894292129529985E-4</v>
      </c>
      <c r="BG1022" s="13">
        <f t="shared" si="1446"/>
        <v>3.4597386610234958E-4</v>
      </c>
      <c r="BH1022" s="13">
        <f t="shared" si="1447"/>
        <v>9.8766858639948702E-5</v>
      </c>
      <c r="BI1022" s="13">
        <f t="shared" si="1448"/>
        <v>2.2556368145373895E-5</v>
      </c>
      <c r="BJ1022" s="14">
        <f t="shared" si="1449"/>
        <v>0.2761791274402684</v>
      </c>
      <c r="BK1022" s="14">
        <f t="shared" si="1450"/>
        <v>0.25078595572998058</v>
      </c>
      <c r="BL1022" s="14">
        <f t="shared" si="1451"/>
        <v>0.42898912544411166</v>
      </c>
      <c r="BM1022" s="14">
        <f t="shared" si="1452"/>
        <v>0.50868470678330258</v>
      </c>
      <c r="BN1022" s="14">
        <f t="shared" si="1453"/>
        <v>0.48991444095425718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1.6362000000000001</v>
      </c>
      <c r="F1023" s="10">
        <f>VLOOKUP(B1023,home!$B$2:$E$405,3,FALSE)</f>
        <v>1.0426</v>
      </c>
      <c r="G1023" s="10">
        <f>VLOOKUP(C1023,away!$B$2:$E$405,4,FALSE)</f>
        <v>1.2942</v>
      </c>
      <c r="H1023" s="10">
        <f>VLOOKUP(A1023,away!$A$2:$E$405,3,FALSE)</f>
        <v>1.1547000000000001</v>
      </c>
      <c r="I1023" s="10">
        <f>VLOOKUP(C1023,away!$B$2:$E$405,3,FALSE)</f>
        <v>0.6623</v>
      </c>
      <c r="J1023" s="10">
        <f>VLOOKUP(B1023,home!$B$2:$E$405,4,FALSE)</f>
        <v>1.1717</v>
      </c>
      <c r="K1023" s="12">
        <f t="shared" si="1398"/>
        <v>2.207778523704</v>
      </c>
      <c r="L1023" s="12">
        <f t="shared" si="1399"/>
        <v>0.8960667259770001</v>
      </c>
      <c r="M1023" s="13">
        <f t="shared" si="1400"/>
        <v>4.4876309583468006E-2</v>
      </c>
      <c r="N1023" s="13">
        <f t="shared" si="1401"/>
        <v>9.9076952521472667E-2</v>
      </c>
      <c r="O1023" s="13">
        <f t="shared" si="1402"/>
        <v>4.0212167802388447E-2</v>
      </c>
      <c r="P1023" s="13">
        <f t="shared" si="1403"/>
        <v>8.8779560465694685E-2</v>
      </c>
      <c r="Q1023" s="13">
        <f t="shared" si="1404"/>
        <v>0.10936998398547414</v>
      </c>
      <c r="R1023" s="13">
        <f t="shared" si="1405"/>
        <v>1.8016392773561977E-2</v>
      </c>
      <c r="S1023" s="13">
        <f t="shared" si="1406"/>
        <v>4.3908525620974435E-2</v>
      </c>
      <c r="T1023" s="13">
        <f t="shared" si="1407"/>
        <v>9.800280347002073E-2</v>
      </c>
      <c r="U1023" s="13">
        <f t="shared" si="1408"/>
        <v>3.9776205040086075E-2</v>
      </c>
      <c r="V1023" s="13">
        <f t="shared" si="1409"/>
        <v>9.6516641247633896E-3</v>
      </c>
      <c r="W1023" s="13">
        <f t="shared" si="1410"/>
        <v>8.0488233926993377E-2</v>
      </c>
      <c r="X1023" s="13">
        <f t="shared" si="1411"/>
        <v>7.2122828254631857E-2</v>
      </c>
      <c r="Y1023" s="13">
        <f t="shared" si="1412"/>
        <v>3.231343329116472E-2</v>
      </c>
      <c r="Z1023" s="13">
        <f t="shared" si="1413"/>
        <v>5.3812966955071213E-3</v>
      </c>
      <c r="AA1023" s="13">
        <f t="shared" si="1414"/>
        <v>1.1880711274019927E-2</v>
      </c>
      <c r="AB1023" s="13">
        <f t="shared" si="1415"/>
        <v>1.3114989598554595E-2</v>
      </c>
      <c r="AC1023" s="13">
        <f t="shared" si="1416"/>
        <v>1.1933781246612782E-3</v>
      </c>
      <c r="AD1023" s="13">
        <f t="shared" si="1417"/>
        <v>4.4425048568719927E-2</v>
      </c>
      <c r="AE1023" s="13">
        <f t="shared" si="1418"/>
        <v>3.9807807822342077E-2</v>
      </c>
      <c r="AF1023" s="13">
        <f t="shared" si="1419"/>
        <v>1.7835226011843841E-2</v>
      </c>
      <c r="AG1023" s="13">
        <f t="shared" si="1420"/>
        <v>5.3271841931642463E-3</v>
      </c>
      <c r="AH1023" s="13">
        <f t="shared" si="1421"/>
        <v>1.2055002278634789E-3</v>
      </c>
      <c r="AI1023" s="13">
        <f t="shared" si="1422"/>
        <v>2.6614775133972672E-3</v>
      </c>
      <c r="AJ1023" s="13">
        <f t="shared" si="1423"/>
        <v>2.9379764476998062E-3</v>
      </c>
      <c r="AK1023" s="13">
        <f t="shared" si="1424"/>
        <v>2.1621337681265998E-3</v>
      </c>
      <c r="AL1023" s="13">
        <f t="shared" si="1425"/>
        <v>9.443520321540292E-5</v>
      </c>
      <c r="AM1023" s="13">
        <f t="shared" si="1426"/>
        <v>1.9616133628905408E-2</v>
      </c>
      <c r="AN1023" s="13">
        <f t="shared" si="1427"/>
        <v>1.7577364637180598E-2</v>
      </c>
      <c r="AO1023" s="13">
        <f t="shared" si="1428"/>
        <v>7.8752457908711597E-3</v>
      </c>
      <c r="AP1023" s="13">
        <f t="shared" si="1429"/>
        <v>2.3522485706966899E-3</v>
      </c>
      <c r="AQ1023" s="13">
        <f t="shared" si="1430"/>
        <v>5.2694291885706528E-4</v>
      </c>
      <c r="AR1023" s="13">
        <f t="shared" si="1431"/>
        <v>2.1604172846923108E-4</v>
      </c>
      <c r="AS1023" s="13">
        <f t="shared" si="1432"/>
        <v>4.769722883382594E-4</v>
      </c>
      <c r="AT1023" s="13">
        <f t="shared" si="1433"/>
        <v>5.2652458729758058E-4</v>
      </c>
      <c r="AU1023" s="13">
        <f t="shared" si="1434"/>
        <v>3.8748322534590339E-4</v>
      </c>
      <c r="AV1023" s="13">
        <f t="shared" si="1435"/>
        <v>2.138692858035608E-4</v>
      </c>
      <c r="AW1023" s="13">
        <f t="shared" si="1436"/>
        <v>5.1895209990463366E-6</v>
      </c>
      <c r="AX1023" s="13">
        <f t="shared" si="1437"/>
        <v>7.2180130906675192E-3</v>
      </c>
      <c r="AY1023" s="13">
        <f t="shared" si="1438"/>
        <v>6.4678213582135711E-3</v>
      </c>
      <c r="AZ1023" s="13">
        <f t="shared" si="1439"/>
        <v>2.8977997543292743E-3</v>
      </c>
      <c r="BA1023" s="13">
        <f t="shared" si="1440"/>
        <v>8.6554064613292932E-4</v>
      </c>
      <c r="BB1023" s="13">
        <f t="shared" si="1441"/>
        <v>1.9389554324508778E-4</v>
      </c>
      <c r="BC1023" s="13">
        <f t="shared" si="1442"/>
        <v>3.4748668923431539E-5</v>
      </c>
      <c r="BD1023" s="13">
        <f t="shared" si="1443"/>
        <v>3.2264634050639318E-5</v>
      </c>
      <c r="BE1023" s="13">
        <f t="shared" si="1444"/>
        <v>7.1233166132170291E-5</v>
      </c>
      <c r="BF1023" s="13">
        <f t="shared" si="1445"/>
        <v>7.8633527181022365E-5</v>
      </c>
      <c r="BG1023" s="13">
        <f t="shared" si="1446"/>
        <v>5.7868470851118622E-5</v>
      </c>
      <c r="BH1023" s="13">
        <f t="shared" si="1447"/>
        <v>3.1940191786172666E-5</v>
      </c>
      <c r="BI1023" s="13">
        <f t="shared" si="1448"/>
        <v>1.4103373893699791E-5</v>
      </c>
      <c r="BJ1023" s="14">
        <f t="shared" si="1449"/>
        <v>0.66439525665385013</v>
      </c>
      <c r="BK1023" s="14">
        <f t="shared" si="1450"/>
        <v>0.19497169448099078</v>
      </c>
      <c r="BL1023" s="14">
        <f t="shared" si="1451"/>
        <v>0.13407448892484752</v>
      </c>
      <c r="BM1023" s="14">
        <f t="shared" si="1452"/>
        <v>0.59202873778592136</v>
      </c>
      <c r="BN1023" s="14">
        <f t="shared" si="1453"/>
        <v>0.40033136713205991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1.6362000000000001</v>
      </c>
      <c r="F1024" s="10">
        <f>VLOOKUP(B1024,home!$B$2:$E$405,3,FALSE)</f>
        <v>0.89880000000000004</v>
      </c>
      <c r="G1024" s="10">
        <f>VLOOKUP(C1024,away!$B$2:$E$405,4,FALSE)</f>
        <v>1.0785</v>
      </c>
      <c r="H1024" s="10">
        <f>VLOOKUP(A1024,away!$A$2:$E$405,3,FALSE)</f>
        <v>1.1547000000000001</v>
      </c>
      <c r="I1024" s="10">
        <f>VLOOKUP(C1024,away!$B$2:$E$405,3,FALSE)</f>
        <v>1.0698000000000001</v>
      </c>
      <c r="J1024" s="10">
        <f>VLOOKUP(B1024,home!$B$2:$E$405,4,FALSE)</f>
        <v>0.50939999999999996</v>
      </c>
      <c r="K1024" s="12">
        <f t="shared" si="1398"/>
        <v>1.58605995996</v>
      </c>
      <c r="L1024" s="12">
        <f t="shared" si="1399"/>
        <v>0.62926083176400005</v>
      </c>
      <c r="M1024" s="13">
        <f t="shared" si="1400"/>
        <v>0.10911850432019547</v>
      </c>
      <c r="N1024" s="13">
        <f t="shared" si="1401"/>
        <v>0.17306849059298429</v>
      </c>
      <c r="O1024" s="13">
        <f t="shared" si="1402"/>
        <v>6.8664000789369822E-2</v>
      </c>
      <c r="P1024" s="13">
        <f t="shared" si="1403"/>
        <v>0.1089052223426813</v>
      </c>
      <c r="Q1024" s="13">
        <f t="shared" si="1404"/>
        <v>0.1372485016301232</v>
      </c>
      <c r="R1024" s="13">
        <f t="shared" si="1405"/>
        <v>2.1603783124481406E-2</v>
      </c>
      <c r="S1024" s="13">
        <f t="shared" si="1406"/>
        <v>2.7173089311016526E-2</v>
      </c>
      <c r="T1024" s="13">
        <f t="shared" si="1407"/>
        <v>8.636510629413402E-2</v>
      </c>
      <c r="U1024" s="13">
        <f t="shared" si="1408"/>
        <v>3.4264895397399499E-2</v>
      </c>
      <c r="V1024" s="13">
        <f t="shared" si="1409"/>
        <v>3.0133307835978414E-3</v>
      </c>
      <c r="W1024" s="13">
        <f t="shared" si="1410"/>
        <v>7.2561451000014376E-2</v>
      </c>
      <c r="X1024" s="13">
        <f t="shared" si="1411"/>
        <v>4.5660079010271769E-2</v>
      </c>
      <c r="Y1024" s="13">
        <f t="shared" si="1412"/>
        <v>1.4366049648206787E-2</v>
      </c>
      <c r="Z1024" s="13">
        <f t="shared" si="1413"/>
        <v>4.5314715127200795E-3</v>
      </c>
      <c r="AA1024" s="13">
        <f t="shared" si="1414"/>
        <v>7.1871855260246887E-3</v>
      </c>
      <c r="AB1024" s="13">
        <f t="shared" si="1415"/>
        <v>5.6996535938159069E-3</v>
      </c>
      <c r="AC1024" s="13">
        <f t="shared" si="1416"/>
        <v>1.8796505976704012E-4</v>
      </c>
      <c r="AD1024" s="13">
        <f t="shared" si="1417"/>
        <v>2.8771703016930581E-2</v>
      </c>
      <c r="AE1024" s="13">
        <f t="shared" si="1418"/>
        <v>1.8104905771700524E-2</v>
      </c>
      <c r="AF1024" s="13">
        <f t="shared" si="1419"/>
        <v>5.696354032454558E-3</v>
      </c>
      <c r="AG1024" s="13">
        <f t="shared" si="1420"/>
        <v>1.1948308254948572E-3</v>
      </c>
      <c r="AH1024" s="13">
        <f t="shared" si="1421"/>
        <v>7.1286938330227716E-4</v>
      </c>
      <c r="AI1024" s="13">
        <f t="shared" si="1422"/>
        <v>1.1306535855371194E-3</v>
      </c>
      <c r="AJ1024" s="13">
        <f t="shared" si="1423"/>
        <v>8.9664219030281724E-4</v>
      </c>
      <c r="AK1024" s="13">
        <f t="shared" si="1424"/>
        <v>4.7404275881671089E-4</v>
      </c>
      <c r="AL1024" s="13">
        <f t="shared" si="1425"/>
        <v>7.5039066028680024E-6</v>
      </c>
      <c r="AM1024" s="13">
        <f t="shared" si="1426"/>
        <v>9.126729227002783E-3</v>
      </c>
      <c r="AN1024" s="13">
        <f t="shared" si="1427"/>
        <v>5.7430932246685792E-3</v>
      </c>
      <c r="AO1024" s="13">
        <f t="shared" si="1428"/>
        <v>1.8069518097265716E-3</v>
      </c>
      <c r="AP1024" s="13">
        <f t="shared" si="1429"/>
        <v>3.7901466624866924E-4</v>
      </c>
      <c r="AQ1024" s="13">
        <f t="shared" si="1430"/>
        <v>5.9624771033598117E-5</v>
      </c>
      <c r="AR1024" s="13">
        <f t="shared" si="1431"/>
        <v>8.971615621517615E-5</v>
      </c>
      <c r="AS1024" s="13">
        <f t="shared" si="1432"/>
        <v>1.4229520313440737E-4</v>
      </c>
      <c r="AT1024" s="13">
        <f t="shared" si="1433"/>
        <v>1.1284436209292913E-4</v>
      </c>
      <c r="AU1024" s="13">
        <f t="shared" si="1434"/>
        <v>5.9659308140940958E-5</v>
      </c>
      <c r="AV1024" s="13">
        <f t="shared" si="1435"/>
        <v>2.3655809970315533E-5</v>
      </c>
      <c r="AW1024" s="13">
        <f t="shared" si="1436"/>
        <v>2.0803443164721414E-7</v>
      </c>
      <c r="AX1024" s="13">
        <f t="shared" si="1437"/>
        <v>2.4125899653909661E-3</v>
      </c>
      <c r="AY1024" s="13">
        <f t="shared" si="1438"/>
        <v>1.5181483683273992E-3</v>
      </c>
      <c r="AZ1024" s="13">
        <f t="shared" si="1439"/>
        <v>4.776556524974293E-4</v>
      </c>
      <c r="BA1024" s="13">
        <f t="shared" si="1440"/>
        <v>1.0018999772910285E-4</v>
      </c>
      <c r="BB1024" s="13">
        <f t="shared" si="1441"/>
        <v>1.5761410326362135E-5</v>
      </c>
      <c r="BC1024" s="13">
        <f t="shared" si="1442"/>
        <v>1.9836076343480673E-6</v>
      </c>
      <c r="BD1024" s="13">
        <f t="shared" si="1443"/>
        <v>9.4091438471051132E-6</v>
      </c>
      <c r="BE1024" s="13">
        <f t="shared" si="1444"/>
        <v>1.4923466313397416E-5</v>
      </c>
      <c r="BF1024" s="13">
        <f t="shared" si="1445"/>
        <v>1.1834756191745759E-5</v>
      </c>
      <c r="BG1024" s="13">
        <f t="shared" si="1446"/>
        <v>6.2568776438722124E-6</v>
      </c>
      <c r="BH1024" s="13">
        <f t="shared" si="1447"/>
        <v>2.4809457763286453E-6</v>
      </c>
      <c r="BI1024" s="13">
        <f t="shared" si="1448"/>
        <v>7.8698575173334824E-7</v>
      </c>
      <c r="BJ1024" s="14">
        <f t="shared" si="1449"/>
        <v>0.60467921452290085</v>
      </c>
      <c r="BK1024" s="14">
        <f t="shared" si="1450"/>
        <v>0.24992376409218844</v>
      </c>
      <c r="BL1024" s="14">
        <f t="shared" si="1451"/>
        <v>0.14110758936412823</v>
      </c>
      <c r="BM1024" s="14">
        <f t="shared" si="1452"/>
        <v>0.38011559635820641</v>
      </c>
      <c r="BN1024" s="14">
        <f t="shared" si="1453"/>
        <v>0.61860850279983548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1.3193999999999999</v>
      </c>
      <c r="F1025" s="10">
        <f>VLOOKUP(B1025,home!$B$2:$E$405,3,FALSE)</f>
        <v>1.7224999999999999</v>
      </c>
      <c r="G1025" s="10">
        <f>VLOOKUP(C1025,away!$B$2:$E$405,4,FALSE)</f>
        <v>1.44</v>
      </c>
      <c r="H1025" s="10">
        <f>VLOOKUP(A1025,away!$A$2:$E$405,3,FALSE)</f>
        <v>1.0076000000000001</v>
      </c>
      <c r="I1025" s="10">
        <f>VLOOKUP(C1025,away!$B$2:$E$405,3,FALSE)</f>
        <v>0.19850000000000001</v>
      </c>
      <c r="J1025" s="10">
        <f>VLOOKUP(B1025,home!$B$2:$E$405,4,FALSE)</f>
        <v>0.5413</v>
      </c>
      <c r="K1025" s="12">
        <f t="shared" si="1398"/>
        <v>3.2726397599999992</v>
      </c>
      <c r="L1025" s="12">
        <f t="shared" si="1399"/>
        <v>0.10826465518</v>
      </c>
      <c r="M1025" s="13">
        <f t="shared" si="1400"/>
        <v>3.4016675620344133E-2</v>
      </c>
      <c r="N1025" s="13">
        <f t="shared" si="1401"/>
        <v>0.11132432513816085</v>
      </c>
      <c r="O1025" s="13">
        <f t="shared" si="1402"/>
        <v>3.6828036564064705E-3</v>
      </c>
      <c r="P1025" s="13">
        <f t="shared" si="1403"/>
        <v>1.2052489674229191E-2</v>
      </c>
      <c r="Q1025" s="13">
        <f t="shared" si="1404"/>
        <v>0.18216220635115637</v>
      </c>
      <c r="R1025" s="13">
        <f t="shared" si="1405"/>
        <v>1.9935873397824478E-4</v>
      </c>
      <c r="S1025" s="13">
        <f t="shared" si="1406"/>
        <v>1.0675830654989478E-3</v>
      </c>
      <c r="T1025" s="13">
        <f t="shared" si="1407"/>
        <v>1.9721728457435951E-2</v>
      </c>
      <c r="U1025" s="13">
        <f t="shared" si="1408"/>
        <v>6.5242931932046671E-4</v>
      </c>
      <c r="V1025" s="13">
        <f t="shared" si="1409"/>
        <v>4.2028517022766408E-5</v>
      </c>
      <c r="W1025" s="13">
        <f t="shared" si="1410"/>
        <v>0.19871709309137287</v>
      </c>
      <c r="X1025" s="13">
        <f t="shared" si="1411"/>
        <v>2.1514037561909446E-2</v>
      </c>
      <c r="Y1025" s="13">
        <f t="shared" si="1412"/>
        <v>1.1646049290848465E-3</v>
      </c>
      <c r="Z1025" s="13">
        <f t="shared" si="1413"/>
        <v>7.1945015304253382E-6</v>
      </c>
      <c r="AA1025" s="13">
        <f t="shared" si="1414"/>
        <v>2.3545011761850807E-5</v>
      </c>
      <c r="AB1025" s="13">
        <f t="shared" si="1415"/>
        <v>3.8527170820750305E-5</v>
      </c>
      <c r="AC1025" s="13">
        <f t="shared" si="1416"/>
        <v>9.306984335667818E-7</v>
      </c>
      <c r="AD1025" s="13">
        <f t="shared" si="1417"/>
        <v>0.16258236496061201</v>
      </c>
      <c r="AE1025" s="13">
        <f t="shared" si="1418"/>
        <v>1.7601923680809577E-2</v>
      </c>
      <c r="AF1025" s="13">
        <f t="shared" si="1419"/>
        <v>9.5283309890376207E-4</v>
      </c>
      <c r="AG1025" s="13">
        <f t="shared" si="1420"/>
        <v>3.4386048965635541E-5</v>
      </c>
      <c r="AH1025" s="13">
        <f t="shared" si="1421"/>
        <v>1.9472755684587037E-7</v>
      </c>
      <c r="AI1025" s="13">
        <f t="shared" si="1422"/>
        <v>6.3727314490145546E-7</v>
      </c>
      <c r="AJ1025" s="13">
        <f t="shared" si="1423"/>
        <v>1.0427827159923722E-6</v>
      </c>
      <c r="AK1025" s="13">
        <f t="shared" si="1424"/>
        <v>1.1375507257991413E-6</v>
      </c>
      <c r="AL1025" s="13">
        <f t="shared" si="1425"/>
        <v>1.3190275717214771E-8</v>
      </c>
      <c r="AM1025" s="13">
        <f t="shared" si="1426"/>
        <v>0.10641470236898588</v>
      </c>
      <c r="AN1025" s="13">
        <f t="shared" si="1427"/>
        <v>1.1520951058060587E-2</v>
      </c>
      <c r="AO1025" s="13">
        <f t="shared" si="1428"/>
        <v>6.2365589682329247E-4</v>
      </c>
      <c r="AP1025" s="13">
        <f t="shared" si="1429"/>
        <v>2.2506630206849133E-5</v>
      </c>
      <c r="AQ1025" s="13">
        <f t="shared" si="1430"/>
        <v>6.0916813965207335E-7</v>
      </c>
      <c r="AR1025" s="13">
        <f t="shared" si="1431"/>
        <v>4.2164223591924037E-9</v>
      </c>
      <c r="AS1025" s="13">
        <f t="shared" si="1432"/>
        <v>1.3798831457646059E-8</v>
      </c>
      <c r="AT1025" s="13">
        <f t="shared" si="1433"/>
        <v>2.2579302234915628E-8</v>
      </c>
      <c r="AU1025" s="13">
        <f t="shared" si="1434"/>
        <v>2.4631307415680571E-8</v>
      </c>
      <c r="AV1025" s="13">
        <f t="shared" si="1435"/>
        <v>2.0152348997334767E-8</v>
      </c>
      <c r="AW1025" s="13">
        <f t="shared" si="1436"/>
        <v>1.2981840604057638E-10</v>
      </c>
      <c r="AX1025" s="13">
        <f t="shared" si="1437"/>
        <v>5.8042831003551551E-2</v>
      </c>
      <c r="AY1025" s="13">
        <f t="shared" si="1438"/>
        <v>6.2839870842705224E-3</v>
      </c>
      <c r="AZ1025" s="13">
        <f t="shared" si="1439"/>
        <v>3.4016684741706071E-4</v>
      </c>
      <c r="BA1025" s="13">
        <f t="shared" si="1440"/>
        <v>1.227601547975858E-5</v>
      </c>
      <c r="BB1025" s="13">
        <f t="shared" si="1441"/>
        <v>3.3226464572510123E-7</v>
      </c>
      <c r="BC1025" s="13">
        <f t="shared" si="1442"/>
        <v>7.1945034595865938E-9</v>
      </c>
      <c r="BD1025" s="13">
        <f t="shared" si="1443"/>
        <v>7.6081585468534487E-11</v>
      </c>
      <c r="BE1025" s="13">
        <f t="shared" si="1444"/>
        <v>2.489876216081641E-10</v>
      </c>
      <c r="BF1025" s="13">
        <f t="shared" si="1445"/>
        <v>4.0742339511135656E-10</v>
      </c>
      <c r="BG1025" s="13">
        <f t="shared" si="1446"/>
        <v>4.4445000066520485E-10</v>
      </c>
      <c r="BH1025" s="13">
        <f t="shared" si="1447"/>
        <v>3.6363118587724388E-10</v>
      </c>
      <c r="BI1025" s="13">
        <f t="shared" si="1448"/>
        <v>2.3800677537556362E-10</v>
      </c>
      <c r="BJ1025" s="14">
        <f t="shared" si="1449"/>
        <v>0.8990375288504957</v>
      </c>
      <c r="BK1025" s="14">
        <f t="shared" si="1450"/>
        <v>5.3463707850074843E-2</v>
      </c>
      <c r="BL1025" s="14">
        <f t="shared" si="1451"/>
        <v>4.5997633832243496E-3</v>
      </c>
      <c r="BM1025" s="14">
        <f t="shared" si="1452"/>
        <v>0.60738634845659789</v>
      </c>
      <c r="BN1025" s="14">
        <f t="shared" si="1453"/>
        <v>0.34343785917427527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1.3193999999999999</v>
      </c>
      <c r="F1026" s="10">
        <f>VLOOKUP(B1026,home!$B$2:$E$405,3,FALSE)</f>
        <v>0.62009999999999998</v>
      </c>
      <c r="G1026" s="10">
        <f>VLOOKUP(C1026,away!$B$2:$E$405,4,FALSE)</f>
        <v>1.2885</v>
      </c>
      <c r="H1026" s="10">
        <f>VLOOKUP(A1026,away!$A$2:$E$405,3,FALSE)</f>
        <v>1.0076000000000001</v>
      </c>
      <c r="I1026" s="10">
        <f>VLOOKUP(C1026,away!$B$2:$E$405,3,FALSE)</f>
        <v>0.89319999999999999</v>
      </c>
      <c r="J1026" s="10">
        <f>VLOOKUP(B1026,home!$B$2:$E$405,4,FALSE)</f>
        <v>0.63160000000000005</v>
      </c>
      <c r="K1026" s="12">
        <f t="shared" si="1398"/>
        <v>1.0541990826899998</v>
      </c>
      <c r="L1026" s="12">
        <f t="shared" si="1399"/>
        <v>0.56843262291200014</v>
      </c>
      <c r="M1026" s="13">
        <f t="shared" si="1400"/>
        <v>0.19737857267858891</v>
      </c>
      <c r="N1026" s="13">
        <f t="shared" si="1401"/>
        <v>0.20807631026042986</v>
      </c>
      <c r="O1026" s="13">
        <f t="shared" si="1402"/>
        <v>0.11219641977431713</v>
      </c>
      <c r="P1026" s="13">
        <f t="shared" si="1403"/>
        <v>0.11827736280718726</v>
      </c>
      <c r="Q1026" s="13">
        <f t="shared" si="1404"/>
        <v>0.10967692770303246</v>
      </c>
      <c r="R1026" s="13">
        <f t="shared" si="1405"/>
        <v>3.1888052586825442E-2</v>
      </c>
      <c r="S1026" s="13">
        <f t="shared" si="1406"/>
        <v>1.771916571638649E-2</v>
      </c>
      <c r="T1026" s="13">
        <f t="shared" si="1407"/>
        <v>6.2343943687164553E-2</v>
      </c>
      <c r="U1026" s="13">
        <f t="shared" si="1408"/>
        <v>3.3616355785801855E-2</v>
      </c>
      <c r="V1026" s="13">
        <f t="shared" si="1409"/>
        <v>1.1797836927373287E-3</v>
      </c>
      <c r="W1026" s="13">
        <f t="shared" si="1410"/>
        <v>3.8540438858931422E-2</v>
      </c>
      <c r="X1026" s="13">
        <f t="shared" si="1411"/>
        <v>2.1907642748761964E-2</v>
      </c>
      <c r="Y1026" s="13">
        <f t="shared" si="1412"/>
        <v>6.2265094147489113E-3</v>
      </c>
      <c r="Z1026" s="13">
        <f t="shared" si="1413"/>
        <v>6.0420697904949921E-3</v>
      </c>
      <c r="AA1026" s="13">
        <f t="shared" si="1414"/>
        <v>6.3695444306887793E-3</v>
      </c>
      <c r="AB1026" s="13">
        <f t="shared" si="1415"/>
        <v>3.3573839479926538E-3</v>
      </c>
      <c r="AC1026" s="13">
        <f t="shared" si="1416"/>
        <v>4.4185933523013982E-5</v>
      </c>
      <c r="AD1026" s="13">
        <f t="shared" si="1417"/>
        <v>1.0157323822888883E-2</v>
      </c>
      <c r="AE1026" s="13">
        <f t="shared" si="1418"/>
        <v>5.7737542224112724E-3</v>
      </c>
      <c r="AF1026" s="13">
        <f t="shared" si="1419"/>
        <v>1.6409951283472377E-3</v>
      </c>
      <c r="AG1026" s="13">
        <f t="shared" si="1420"/>
        <v>3.1093172166407818E-4</v>
      </c>
      <c r="AH1026" s="13">
        <f t="shared" si="1421"/>
        <v>8.5862739470710678E-4</v>
      </c>
      <c r="AI1026" s="13">
        <f t="shared" si="1422"/>
        <v>9.0516421187273634E-4</v>
      </c>
      <c r="AJ1026" s="13">
        <f t="shared" si="1423"/>
        <v>4.7711164092002756E-4</v>
      </c>
      <c r="AK1026" s="13">
        <f t="shared" si="1424"/>
        <v>1.6765688473287124E-4</v>
      </c>
      <c r="AL1026" s="13">
        <f t="shared" si="1425"/>
        <v>1.0591211840985639E-6</v>
      </c>
      <c r="AM1026" s="13">
        <f t="shared" si="1426"/>
        <v>2.1415682913349492E-3</v>
      </c>
      <c r="AN1026" s="13">
        <f t="shared" si="1427"/>
        <v>1.2173372809886956E-3</v>
      </c>
      <c r="AO1026" s="13">
        <f t="shared" si="1428"/>
        <v>3.4598711180048339E-4</v>
      </c>
      <c r="AP1026" s="13">
        <f t="shared" si="1429"/>
        <v>6.5556787151498734E-5</v>
      </c>
      <c r="AQ1026" s="13">
        <f t="shared" si="1430"/>
        <v>9.3161541175525333E-6</v>
      </c>
      <c r="AR1026" s="13">
        <f t="shared" si="1431"/>
        <v>9.7614364415491656E-5</v>
      </c>
      <c r="AS1026" s="13">
        <f t="shared" si="1432"/>
        <v>1.0290497342417865E-4</v>
      </c>
      <c r="AT1026" s="13">
        <f t="shared" si="1433"/>
        <v>5.4241164294003964E-5</v>
      </c>
      <c r="AU1026" s="13">
        <f t="shared" si="1434"/>
        <v>1.9060328547592188E-5</v>
      </c>
      <c r="AV1026" s="13">
        <f t="shared" si="1435"/>
        <v>5.0233452176604255E-6</v>
      </c>
      <c r="AW1026" s="13">
        <f t="shared" si="1436"/>
        <v>1.7629694332569207E-8</v>
      </c>
      <c r="AX1026" s="13">
        <f t="shared" si="1437"/>
        <v>3.7627322137388211E-4</v>
      </c>
      <c r="AY1026" s="13">
        <f t="shared" si="1438"/>
        <v>2.1388597415710346E-4</v>
      </c>
      <c r="AZ1026" s="13">
        <f t="shared" si="1439"/>
        <v>6.0789882647105304E-5</v>
      </c>
      <c r="BA1026" s="13">
        <f t="shared" si="1440"/>
        <v>1.1518317479868914E-5</v>
      </c>
      <c r="BB1026" s="13">
        <f t="shared" si="1441"/>
        <v>1.6368468541537567E-6</v>
      </c>
      <c r="BC1026" s="13">
        <f t="shared" si="1442"/>
        <v>1.8608743012237531E-7</v>
      </c>
      <c r="BD1026" s="13">
        <f t="shared" si="1443"/>
        <v>9.2478648664309469E-6</v>
      </c>
      <c r="BE1026" s="13">
        <f t="shared" si="1444"/>
        <v>9.7490906590325808E-6</v>
      </c>
      <c r="BF1026" s="13">
        <f t="shared" si="1445"/>
        <v>5.1387412149068956E-6</v>
      </c>
      <c r="BG1026" s="13">
        <f t="shared" si="1446"/>
        <v>1.8057520916453818E-6</v>
      </c>
      <c r="BH1026" s="13">
        <f t="shared" si="1447"/>
        <v>4.7590554964452757E-7</v>
      </c>
      <c r="BI1026" s="13">
        <f t="shared" si="1448"/>
        <v>1.0033983877646825E-7</v>
      </c>
      <c r="BJ1026" s="14">
        <f t="shared" si="1449"/>
        <v>0.46909883352371612</v>
      </c>
      <c r="BK1026" s="14">
        <f t="shared" si="1450"/>
        <v>0.3348140159237642</v>
      </c>
      <c r="BL1026" s="14">
        <f t="shared" si="1451"/>
        <v>0.19014167852797789</v>
      </c>
      <c r="BM1026" s="14">
        <f t="shared" si="1452"/>
        <v>0.22238908361110929</v>
      </c>
      <c r="BN1026" s="14">
        <f t="shared" si="1453"/>
        <v>0.77749364581038116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1.3193999999999999</v>
      </c>
      <c r="F1027" s="10">
        <f>VLOOKUP(B1027,home!$B$2:$E$405,3,FALSE)</f>
        <v>1.3090999999999999</v>
      </c>
      <c r="G1027" s="10">
        <f>VLOOKUP(C1027,away!$B$2:$E$405,4,FALSE)</f>
        <v>1.0105999999999999</v>
      </c>
      <c r="H1027" s="10">
        <f>VLOOKUP(A1027,away!$A$2:$E$405,3,FALSE)</f>
        <v>1.0076000000000001</v>
      </c>
      <c r="I1027" s="10">
        <f>VLOOKUP(C1027,away!$B$2:$E$405,3,FALSE)</f>
        <v>0.66159999999999997</v>
      </c>
      <c r="J1027" s="10">
        <f>VLOOKUP(B1027,home!$B$2:$E$405,4,FALSE)</f>
        <v>1.4436</v>
      </c>
      <c r="K1027" s="12">
        <f t="shared" si="1398"/>
        <v>1.7455351413239997</v>
      </c>
      <c r="L1027" s="12">
        <f t="shared" si="1399"/>
        <v>0.96234441177600005</v>
      </c>
      <c r="M1027" s="13">
        <f t="shared" si="1400"/>
        <v>6.6678044170893916E-2</v>
      </c>
      <c r="N1027" s="13">
        <f t="shared" si="1401"/>
        <v>0.11638886925504921</v>
      </c>
      <c r="O1027" s="13">
        <f t="shared" si="1402"/>
        <v>6.4167243196013066E-2</v>
      </c>
      <c r="P1027" s="13">
        <f t="shared" si="1403"/>
        <v>0.11200617792052411</v>
      </c>
      <c r="Q1027" s="13">
        <f t="shared" si="1404"/>
        <v>0.10158043067182644</v>
      </c>
      <c r="R1027" s="13">
        <f t="shared" si="1405"/>
        <v>3.0875493954377366E-2</v>
      </c>
      <c r="S1027" s="13">
        <f t="shared" si="1406"/>
        <v>4.7037162113703596E-2</v>
      </c>
      <c r="T1027" s="13">
        <f t="shared" si="1407"/>
        <v>9.7755359802831579E-2</v>
      </c>
      <c r="U1027" s="13">
        <f t="shared" si="1408"/>
        <v>5.3894259703102396E-2</v>
      </c>
      <c r="V1027" s="13">
        <f t="shared" si="1409"/>
        <v>8.7792562905899939E-3</v>
      </c>
      <c r="W1027" s="13">
        <f t="shared" si="1410"/>
        <v>5.9104070469499788E-2</v>
      </c>
      <c r="X1027" s="13">
        <f t="shared" si="1411"/>
        <v>5.687847192953803E-2</v>
      </c>
      <c r="Y1027" s="13">
        <f t="shared" si="1412"/>
        <v>2.7368339805874504E-2</v>
      </c>
      <c r="Z1027" s="13">
        <f t="shared" si="1413"/>
        <v>9.9042863559395764E-3</v>
      </c>
      <c r="AA1027" s="13">
        <f t="shared" si="1414"/>
        <v>1.7288279884028351E-2</v>
      </c>
      <c r="AB1027" s="13">
        <f t="shared" si="1415"/>
        <v>1.5088650035308147E-2</v>
      </c>
      <c r="AC1027" s="13">
        <f t="shared" si="1416"/>
        <v>9.2171545589041107E-4</v>
      </c>
      <c r="AD1027" s="13">
        <f t="shared" si="1417"/>
        <v>2.5792057999950484E-2</v>
      </c>
      <c r="AE1027" s="13">
        <f t="shared" si="1418"/>
        <v>2.4820842884454825E-2</v>
      </c>
      <c r="AF1027" s="13">
        <f t="shared" si="1419"/>
        <v>1.1943099722712599E-2</v>
      </c>
      <c r="AG1027" s="13">
        <f t="shared" si="1420"/>
        <v>3.8311250924786544E-3</v>
      </c>
      <c r="AH1027" s="13">
        <f t="shared" si="1421"/>
        <v>2.3828336568169333E-3</v>
      </c>
      <c r="AI1027" s="13">
        <f t="shared" si="1422"/>
        <v>4.1593198839035292E-3</v>
      </c>
      <c r="AJ1027" s="13">
        <f t="shared" si="1423"/>
        <v>3.6301195106806347E-3</v>
      </c>
      <c r="AK1027" s="13">
        <f t="shared" si="1424"/>
        <v>2.112167057699644E-3</v>
      </c>
      <c r="AL1027" s="13">
        <f t="shared" si="1425"/>
        <v>6.1932125711403732E-5</v>
      </c>
      <c r="AM1027" s="13">
        <f t="shared" si="1426"/>
        <v>9.0041887211960644E-3</v>
      </c>
      <c r="AN1027" s="13">
        <f t="shared" si="1427"/>
        <v>8.6651306984195219E-3</v>
      </c>
      <c r="AO1027" s="13">
        <f t="shared" si="1428"/>
        <v>4.1694200524663473E-3</v>
      </c>
      <c r="AP1027" s="13">
        <f t="shared" si="1429"/>
        <v>1.3374726959459288E-3</v>
      </c>
      <c r="AQ1027" s="13">
        <f t="shared" si="1430"/>
        <v>3.2177734371163639E-4</v>
      </c>
      <c r="AR1027" s="13">
        <f t="shared" si="1431"/>
        <v>4.5862133076590955E-4</v>
      </c>
      <c r="AS1027" s="13">
        <f t="shared" si="1432"/>
        <v>8.0053964941267279E-4</v>
      </c>
      <c r="AT1027" s="13">
        <f t="shared" si="1433"/>
        <v>6.9868504503650761E-4</v>
      </c>
      <c r="AU1027" s="13">
        <f t="shared" si="1434"/>
        <v>4.0652643294292185E-4</v>
      </c>
      <c r="AV1027" s="13">
        <f t="shared" si="1435"/>
        <v>1.7740154364474111E-4</v>
      </c>
      <c r="AW1027" s="13">
        <f t="shared" si="1436"/>
        <v>2.8898321019405574E-6</v>
      </c>
      <c r="AX1027" s="13">
        <f t="shared" si="1437"/>
        <v>2.6195213053268234E-3</v>
      </c>
      <c r="AY1027" s="13">
        <f t="shared" si="1438"/>
        <v>2.5208816897094419E-3</v>
      </c>
      <c r="AZ1027" s="13">
        <f t="shared" si="1439"/>
        <v>1.2129782034201609E-3</v>
      </c>
      <c r="BA1027" s="13">
        <f t="shared" si="1440"/>
        <v>3.8910093188916135E-4</v>
      </c>
      <c r="BB1027" s="13">
        <f t="shared" si="1441"/>
        <v>9.3612276855092099E-5</v>
      </c>
      <c r="BC1027" s="13">
        <f t="shared" si="1442"/>
        <v>1.801745030102514E-5</v>
      </c>
      <c r="BD1027" s="13">
        <f t="shared" si="1443"/>
        <v>7.3558612463974233E-5</v>
      </c>
      <c r="BE1027" s="13">
        <f t="shared" si="1444"/>
        <v>1.2839914300290058E-4</v>
      </c>
      <c r="BF1027" s="13">
        <f t="shared" si="1445"/>
        <v>1.1206260811372429E-4</v>
      </c>
      <c r="BG1027" s="13">
        <f t="shared" si="1446"/>
        <v>6.5203073496975249E-5</v>
      </c>
      <c r="BH1027" s="13">
        <f t="shared" si="1447"/>
        <v>2.8453564027825455E-5</v>
      </c>
      <c r="BI1027" s="13">
        <f t="shared" si="1448"/>
        <v>9.9333391812963472E-6</v>
      </c>
      <c r="BJ1027" s="14">
        <f t="shared" si="1449"/>
        <v>0.55581476900345728</v>
      </c>
      <c r="BK1027" s="14">
        <f t="shared" si="1450"/>
        <v>0.23800516976702285</v>
      </c>
      <c r="BL1027" s="14">
        <f t="shared" si="1451"/>
        <v>0.19655775122401947</v>
      </c>
      <c r="BM1027" s="14">
        <f t="shared" si="1452"/>
        <v>0.50606772532414779</v>
      </c>
      <c r="BN1027" s="14">
        <f t="shared" si="1453"/>
        <v>0.49169625916868409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1.3193999999999999</v>
      </c>
      <c r="F1028" s="10">
        <f>VLOOKUP(B1028,home!$B$2:$E$405,3,FALSE)</f>
        <v>1.179</v>
      </c>
      <c r="G1028" s="10">
        <f>VLOOKUP(C1028,away!$B$2:$E$405,4,FALSE)</f>
        <v>1.2402</v>
      </c>
      <c r="H1028" s="10">
        <f>VLOOKUP(A1028,away!$A$2:$E$405,3,FALSE)</f>
        <v>1.0076000000000001</v>
      </c>
      <c r="I1028" s="10">
        <f>VLOOKUP(C1028,away!$B$2:$E$405,3,FALSE)</f>
        <v>0.63160000000000005</v>
      </c>
      <c r="J1028" s="10">
        <f>VLOOKUP(B1028,home!$B$2:$E$405,4,FALSE)</f>
        <v>1.1027</v>
      </c>
      <c r="K1028" s="12">
        <f t="shared" si="1398"/>
        <v>1.9292211385199998</v>
      </c>
      <c r="L1028" s="12">
        <f t="shared" si="1399"/>
        <v>0.70175845643200008</v>
      </c>
      <c r="M1028" s="13">
        <f t="shared" si="1400"/>
        <v>7.200788911319142E-2</v>
      </c>
      <c r="N1028" s="13">
        <f t="shared" si="1401"/>
        <v>0.13891914181737303</v>
      </c>
      <c r="O1028" s="13">
        <f t="shared" si="1402"/>
        <v>5.053214511499983E-2</v>
      </c>
      <c r="P1028" s="13">
        <f t="shared" si="1403"/>
        <v>9.7487682530617806E-2</v>
      </c>
      <c r="Q1028" s="13">
        <f t="shared" si="1404"/>
        <v>0.13400287246956688</v>
      </c>
      <c r="R1028" s="13">
        <f t="shared" si="1405"/>
        <v>1.7730680078050055E-2</v>
      </c>
      <c r="S1028" s="13">
        <f t="shared" si="1406"/>
        <v>3.2995857683909939E-2</v>
      </c>
      <c r="T1028" s="13">
        <f t="shared" si="1407"/>
        <v>9.4037648941697416E-2</v>
      </c>
      <c r="U1028" s="13">
        <f t="shared" si="1408"/>
        <v>3.4206402806909605E-2</v>
      </c>
      <c r="V1028" s="13">
        <f t="shared" si="1409"/>
        <v>4.9634834589027468E-3</v>
      </c>
      <c r="W1028" s="13">
        <f t="shared" si="1410"/>
        <v>8.6173724730229384E-2</v>
      </c>
      <c r="X1028" s="13">
        <f t="shared" si="1411"/>
        <v>6.0473140051681848E-2</v>
      </c>
      <c r="Y1028" s="13">
        <f t="shared" si="1412"/>
        <v>2.1218768709132207E-2</v>
      </c>
      <c r="Z1028" s="13">
        <f t="shared" si="1413"/>
        <v>4.1475515610206746E-3</v>
      </c>
      <c r="AA1028" s="13">
        <f t="shared" si="1414"/>
        <v>8.0015441446227072E-3</v>
      </c>
      <c r="AB1028" s="13">
        <f t="shared" si="1415"/>
        <v>7.7183740523035296E-3</v>
      </c>
      <c r="AC1028" s="13">
        <f t="shared" si="1416"/>
        <v>4.1998740142109659E-4</v>
      </c>
      <c r="AD1028" s="13">
        <f t="shared" si="1417"/>
        <v>4.1562042833640553E-2</v>
      </c>
      <c r="AE1028" s="13">
        <f t="shared" si="1418"/>
        <v>2.9166515025096262E-2</v>
      </c>
      <c r="AF1028" s="13">
        <f t="shared" si="1419"/>
        <v>1.0233924281756145E-2</v>
      </c>
      <c r="AG1028" s="13">
        <f t="shared" si="1420"/>
        <v>2.3939143024023861E-3</v>
      </c>
      <c r="AH1028" s="13">
        <f t="shared" si="1421"/>
        <v>7.2764484535850005E-4</v>
      </c>
      <c r="AI1028" s="13">
        <f t="shared" si="1422"/>
        <v>1.4037878170007345E-3</v>
      </c>
      <c r="AJ1028" s="13">
        <f t="shared" si="1423"/>
        <v>1.3541085652773314E-3</v>
      </c>
      <c r="AK1028" s="13">
        <f t="shared" si="1424"/>
        <v>8.7079162266133904E-4</v>
      </c>
      <c r="AL1028" s="13">
        <f t="shared" si="1425"/>
        <v>2.2743951509112287E-5</v>
      </c>
      <c r="AM1028" s="13">
        <f t="shared" si="1426"/>
        <v>1.6036474318946593E-2</v>
      </c>
      <c r="AN1028" s="13">
        <f t="shared" si="1427"/>
        <v>1.1253731464675371E-2</v>
      </c>
      <c r="AO1028" s="13">
        <f t="shared" si="1428"/>
        <v>3.9487006108754096E-3</v>
      </c>
      <c r="AP1028" s="13">
        <f t="shared" si="1429"/>
        <v>9.2367801520000774E-4</v>
      </c>
      <c r="AQ1028" s="13">
        <f t="shared" si="1430"/>
        <v>1.6204971454673273E-4</v>
      </c>
      <c r="AR1028" s="13">
        <f t="shared" si="1431"/>
        <v>1.0212618470189652E-4</v>
      </c>
      <c r="AS1028" s="13">
        <f t="shared" si="1432"/>
        <v>1.9702399432329658E-4</v>
      </c>
      <c r="AT1028" s="13">
        <f t="shared" si="1433"/>
        <v>1.9005142732207416E-4</v>
      </c>
      <c r="AU1028" s="13">
        <f t="shared" si="1434"/>
        <v>1.2221707699854763E-4</v>
      </c>
      <c r="AV1028" s="13">
        <f t="shared" si="1435"/>
        <v>5.8945942108431136E-5</v>
      </c>
      <c r="AW1028" s="13">
        <f t="shared" si="1436"/>
        <v>8.5532878238087313E-7</v>
      </c>
      <c r="AX1028" s="13">
        <f t="shared" si="1437"/>
        <v>5.1563175405741528E-3</v>
      </c>
      <c r="AY1028" s="13">
        <f t="shared" si="1438"/>
        <v>3.6184894381465645E-3</v>
      </c>
      <c r="AZ1028" s="13">
        <f t="shared" si="1439"/>
        <v>1.2696527813646141E-3</v>
      </c>
      <c r="BA1028" s="13">
        <f t="shared" si="1440"/>
        <v>2.9699652535167579E-4</v>
      </c>
      <c r="BB1028" s="13">
        <f t="shared" si="1441"/>
        <v>5.2104955799114837E-5</v>
      </c>
      <c r="BC1028" s="13">
        <f t="shared" si="1442"/>
        <v>7.3130186708088871E-6</v>
      </c>
      <c r="BD1028" s="13">
        <f t="shared" si="1443"/>
        <v>1.1944652289615367E-5</v>
      </c>
      <c r="BE1028" s="13">
        <f t="shared" si="1444"/>
        <v>2.304387568939728E-5</v>
      </c>
      <c r="BF1028" s="13">
        <f t="shared" si="1445"/>
        <v>2.2228366046706189E-5</v>
      </c>
      <c r="BG1028" s="13">
        <f t="shared" si="1446"/>
        <v>1.429447788402194E-5</v>
      </c>
      <c r="BH1028" s="13">
        <f t="shared" si="1447"/>
        <v>6.8943022244904412E-6</v>
      </c>
      <c r="BI1028" s="13">
        <f t="shared" si="1448"/>
        <v>2.6601267173664815E-6</v>
      </c>
      <c r="BJ1028" s="14">
        <f t="shared" si="1449"/>
        <v>0.660907201546727</v>
      </c>
      <c r="BK1028" s="14">
        <f t="shared" si="1450"/>
        <v>0.21151613357769872</v>
      </c>
      <c r="BL1028" s="14">
        <f t="shared" si="1451"/>
        <v>0.12329690947348948</v>
      </c>
      <c r="BM1028" s="14">
        <f t="shared" si="1452"/>
        <v>0.48556975092577287</v>
      </c>
      <c r="BN1028" s="14">
        <f t="shared" si="1453"/>
        <v>0.51068041112379903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1.2378</v>
      </c>
      <c r="F1029" s="10">
        <f>VLOOKUP(B1029,home!$B$2:$E$405,3,FALSE)</f>
        <v>1.3782000000000001</v>
      </c>
      <c r="G1029" s="10">
        <f>VLOOKUP(C1029,away!$B$2:$E$405,4,FALSE)</f>
        <v>1.2623</v>
      </c>
      <c r="H1029" s="10">
        <f>VLOOKUP(A1029,away!$A$2:$E$405,3,FALSE)</f>
        <v>0.96950000000000003</v>
      </c>
      <c r="I1029" s="10">
        <f>VLOOKUP(C1029,away!$B$2:$E$405,3,FALSE)</f>
        <v>0.64470000000000005</v>
      </c>
      <c r="J1029" s="10">
        <f>VLOOKUP(B1029,home!$B$2:$E$405,4,FALSE)</f>
        <v>0.78879999999999995</v>
      </c>
      <c r="K1029" s="12">
        <f t="shared" si="1398"/>
        <v>2.1534029623080002</v>
      </c>
      <c r="L1029" s="12">
        <f t="shared" si="1399"/>
        <v>0.49302890952000006</v>
      </c>
      <c r="M1029" s="13">
        <f t="shared" si="1400"/>
        <v>7.0903755928859988E-2</v>
      </c>
      <c r="N1029" s="13">
        <f t="shared" si="1401"/>
        <v>0.15268435805597053</v>
      </c>
      <c r="O1029" s="13">
        <f t="shared" si="1402"/>
        <v>3.4957601466478076E-2</v>
      </c>
      <c r="P1029" s="13">
        <f t="shared" si="1403"/>
        <v>7.5277802553096379E-2</v>
      </c>
      <c r="Q1029" s="13">
        <f t="shared" si="1404"/>
        <v>0.1643954744679112</v>
      </c>
      <c r="R1029" s="13">
        <f t="shared" si="1405"/>
        <v>8.6175540652262198E-3</v>
      </c>
      <c r="S1029" s="13">
        <f t="shared" si="1406"/>
        <v>1.9980420934642005E-2</v>
      </c>
      <c r="T1029" s="13">
        <f t="shared" si="1407"/>
        <v>8.1051721506937263E-2</v>
      </c>
      <c r="U1029" s="13">
        <f t="shared" si="1408"/>
        <v>1.8557066451907491E-2</v>
      </c>
      <c r="V1029" s="13">
        <f t="shared" si="1409"/>
        <v>2.3570012654506359E-3</v>
      </c>
      <c r="W1029" s="13">
        <f t="shared" si="1410"/>
        <v>0.11800323390307639</v>
      </c>
      <c r="X1029" s="13">
        <f t="shared" si="1411"/>
        <v>5.8179005731067247E-2</v>
      </c>
      <c r="Y1029" s="13">
        <f t="shared" si="1412"/>
        <v>1.4341965876272957E-2</v>
      </c>
      <c r="Z1029" s="13">
        <f t="shared" si="1413"/>
        <v>1.4162344278360421E-3</v>
      </c>
      <c r="AA1029" s="13">
        <f t="shared" si="1414"/>
        <v>3.0497234122247091E-3</v>
      </c>
      <c r="AB1029" s="13">
        <f t="shared" si="1415"/>
        <v>3.2836417150523762E-3</v>
      </c>
      <c r="AC1029" s="13">
        <f t="shared" si="1416"/>
        <v>1.564002794647547E-4</v>
      </c>
      <c r="AD1029" s="13">
        <f t="shared" si="1417"/>
        <v>6.3527128362202159E-2</v>
      </c>
      <c r="AE1029" s="13">
        <f t="shared" si="1418"/>
        <v>3.1320710821353591E-2</v>
      </c>
      <c r="AF1029" s="13">
        <f t="shared" si="1419"/>
        <v>7.7210079508216126E-3</v>
      </c>
      <c r="AG1029" s="13">
        <f t="shared" si="1420"/>
        <v>1.2688933767962768E-3</v>
      </c>
      <c r="AH1029" s="13">
        <f t="shared" si="1421"/>
        <v>1.7456112889517125E-4</v>
      </c>
      <c r="AI1029" s="13">
        <f t="shared" si="1422"/>
        <v>3.7590045206669043E-4</v>
      </c>
      <c r="AJ1029" s="13">
        <f t="shared" si="1423"/>
        <v>4.0473257350666391E-4</v>
      </c>
      <c r="AK1029" s="13">
        <f t="shared" si="1424"/>
        <v>2.9051744091059678E-4</v>
      </c>
      <c r="AL1029" s="13">
        <f t="shared" si="1425"/>
        <v>6.6419439718311056E-6</v>
      </c>
      <c r="AM1029" s="13">
        <f t="shared" si="1426"/>
        <v>2.7359901280417313E-2</v>
      </c>
      <c r="AN1029" s="13">
        <f t="shared" si="1427"/>
        <v>1.3489222292859E-2</v>
      </c>
      <c r="AO1029" s="13">
        <f t="shared" si="1428"/>
        <v>3.3252882786605734E-3</v>
      </c>
      <c r="AP1029" s="13">
        <f t="shared" si="1429"/>
        <v>5.4648775128922019E-4</v>
      </c>
      <c r="AQ1029" s="13">
        <f t="shared" si="1430"/>
        <v>6.7358565021040305E-5</v>
      </c>
      <c r="AR1029" s="13">
        <f t="shared" si="1431"/>
        <v>1.7212736604753295E-5</v>
      </c>
      <c r="AS1029" s="13">
        <f t="shared" si="1432"/>
        <v>3.7065957994103098E-5</v>
      </c>
      <c r="AT1029" s="13">
        <f t="shared" si="1433"/>
        <v>3.9908971872642766E-5</v>
      </c>
      <c r="AU1029" s="13">
        <f t="shared" si="1434"/>
        <v>2.8646699417738525E-5</v>
      </c>
      <c r="AV1029" s="13">
        <f t="shared" si="1435"/>
        <v>1.5421971846626256E-5</v>
      </c>
      <c r="AW1029" s="13">
        <f t="shared" si="1436"/>
        <v>1.958801368332964E-7</v>
      </c>
      <c r="AX1029" s="13">
        <f t="shared" si="1437"/>
        <v>9.8194820776175244E-3</v>
      </c>
      <c r="AY1029" s="13">
        <f t="shared" si="1438"/>
        <v>4.841288540778952E-3</v>
      </c>
      <c r="AZ1029" s="13">
        <f t="shared" si="1439"/>
        <v>1.1934476049659593E-3</v>
      </c>
      <c r="BA1029" s="13">
        <f t="shared" si="1440"/>
        <v>1.9613472374854093E-4</v>
      </c>
      <c r="BB1029" s="13">
        <f t="shared" si="1441"/>
        <v>2.4175022242187392E-5</v>
      </c>
      <c r="BC1029" s="13">
        <f t="shared" si="1442"/>
        <v>2.38379697073748E-6</v>
      </c>
      <c r="BD1029" s="13">
        <f t="shared" si="1443"/>
        <v>1.4143961263494164E-6</v>
      </c>
      <c r="BE1029" s="13">
        <f t="shared" si="1444"/>
        <v>3.0457648083577939E-6</v>
      </c>
      <c r="BF1029" s="13">
        <f t="shared" si="1445"/>
        <v>3.279379480405567E-6</v>
      </c>
      <c r="BG1029" s="13">
        <f t="shared" si="1446"/>
        <v>2.3539418292124723E-6</v>
      </c>
      <c r="BH1029" s="13">
        <f t="shared" si="1447"/>
        <v>1.2672463270317133E-6</v>
      </c>
      <c r="BI1029" s="13">
        <f t="shared" si="1448"/>
        <v>5.4577839892080424E-7</v>
      </c>
      <c r="BJ1029" s="14">
        <f t="shared" si="1449"/>
        <v>0.75335866998698031</v>
      </c>
      <c r="BK1029" s="14">
        <f t="shared" si="1450"/>
        <v>0.17352331144626451</v>
      </c>
      <c r="BL1029" s="14">
        <f t="shared" si="1451"/>
        <v>6.9861461550974127E-2</v>
      </c>
      <c r="BM1029" s="14">
        <f t="shared" si="1452"/>
        <v>0.48648203821387037</v>
      </c>
      <c r="BN1029" s="14">
        <f t="shared" si="1453"/>
        <v>0.5068365465375424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1.4778</v>
      </c>
      <c r="F1030" s="10">
        <f>VLOOKUP(B1030,home!$B$2:$E$405,3,FALSE)</f>
        <v>0.9304</v>
      </c>
      <c r="G1030" s="10">
        <f>VLOOKUP(C1030,away!$B$2:$E$405,4,FALSE)</f>
        <v>0.87</v>
      </c>
      <c r="H1030" s="10">
        <f>VLOOKUP(A1030,away!$A$2:$E$405,3,FALSE)</f>
        <v>1.2444</v>
      </c>
      <c r="I1030" s="10">
        <f>VLOOKUP(C1030,away!$B$2:$E$405,3,FALSE)</f>
        <v>0.2296</v>
      </c>
      <c r="J1030" s="10">
        <f>VLOOKUP(B1030,home!$B$2:$E$405,4,FALSE)</f>
        <v>0.60270000000000001</v>
      </c>
      <c r="K1030" s="12">
        <f t="shared" si="1398"/>
        <v>1.1962022543999999</v>
      </c>
      <c r="L1030" s="12">
        <f t="shared" si="1399"/>
        <v>0.172199972448</v>
      </c>
      <c r="M1030" s="13">
        <f t="shared" si="1400"/>
        <v>0.25451328935549233</v>
      </c>
      <c r="N1030" s="13">
        <f t="shared" si="1401"/>
        <v>0.30444937050179949</v>
      </c>
      <c r="O1030" s="13">
        <f t="shared" si="1402"/>
        <v>4.3827181414665628E-2</v>
      </c>
      <c r="P1030" s="13">
        <f t="shared" si="1403"/>
        <v>5.242617321222081E-2</v>
      </c>
      <c r="Q1030" s="13">
        <f t="shared" si="1404"/>
        <v>0.18209151167245669</v>
      </c>
      <c r="R1030" s="13">
        <f t="shared" si="1405"/>
        <v>3.7735197160394598E-3</v>
      </c>
      <c r="S1030" s="13">
        <f t="shared" si="1406"/>
        <v>2.6997643665659407E-3</v>
      </c>
      <c r="T1030" s="13">
        <f t="shared" si="1407"/>
        <v>3.135615329301171E-2</v>
      </c>
      <c r="U1030" s="13">
        <f t="shared" si="1408"/>
        <v>4.5138927913492503E-3</v>
      </c>
      <c r="V1030" s="13">
        <f t="shared" si="1409"/>
        <v>6.179040555414924E-5</v>
      </c>
      <c r="W1030" s="13">
        <f t="shared" si="1410"/>
        <v>7.2606092256565558E-2</v>
      </c>
      <c r="X1030" s="13">
        <f t="shared" si="1411"/>
        <v>1.2502767086137534E-2</v>
      </c>
      <c r="Y1030" s="13">
        <f t="shared" si="1412"/>
        <v>1.0764880738783223E-3</v>
      </c>
      <c r="Z1030" s="13">
        <f t="shared" si="1413"/>
        <v>2.1659999704465996E-4</v>
      </c>
      <c r="AA1030" s="13">
        <f t="shared" si="1414"/>
        <v>2.5909740476785559E-4</v>
      </c>
      <c r="AB1030" s="13">
        <f t="shared" si="1415"/>
        <v>1.5496644984624907E-4</v>
      </c>
      <c r="AC1030" s="13">
        <f t="shared" si="1416"/>
        <v>7.9549738656045861E-7</v>
      </c>
      <c r="AD1030" s="13">
        <f t="shared" si="1417"/>
        <v>2.1712892810119521E-2</v>
      </c>
      <c r="AE1030" s="13">
        <f t="shared" si="1418"/>
        <v>3.7389595436689588E-3</v>
      </c>
      <c r="AF1030" s="13">
        <f t="shared" si="1419"/>
        <v>3.2192436520199074E-4</v>
      </c>
      <c r="AG1030" s="13">
        <f t="shared" si="1420"/>
        <v>1.8478455606040899E-5</v>
      </c>
      <c r="AH1030" s="13">
        <f t="shared" si="1421"/>
        <v>9.3246283808318326E-6</v>
      </c>
      <c r="AI1030" s="13">
        <f t="shared" si="1422"/>
        <v>1.1154141490593259E-5</v>
      </c>
      <c r="AJ1030" s="13">
        <f t="shared" si="1423"/>
        <v>6.6713045984721166E-6</v>
      </c>
      <c r="AK1030" s="13">
        <f t="shared" si="1424"/>
        <v>2.6600765334938114E-6</v>
      </c>
      <c r="AL1030" s="13">
        <f t="shared" si="1425"/>
        <v>6.5544528355745151E-9</v>
      </c>
      <c r="AM1030" s="13">
        <f t="shared" si="1426"/>
        <v>5.1946022658021038E-3</v>
      </c>
      <c r="AN1030" s="13">
        <f t="shared" si="1427"/>
        <v>8.9451036704944059E-4</v>
      </c>
      <c r="AO1030" s="13">
        <f t="shared" si="1428"/>
        <v>7.7017330280182027E-5</v>
      </c>
      <c r="AP1030" s="13">
        <f t="shared" si="1429"/>
        <v>4.4207940507552877E-6</v>
      </c>
      <c r="AQ1030" s="13">
        <f t="shared" si="1430"/>
        <v>1.903151534345857E-7</v>
      </c>
      <c r="AR1030" s="13">
        <f t="shared" si="1431"/>
        <v>3.2114015005341627E-7</v>
      </c>
      <c r="AS1030" s="13">
        <f t="shared" si="1432"/>
        <v>3.8414857147225084E-7</v>
      </c>
      <c r="AT1030" s="13">
        <f t="shared" si="1433"/>
        <v>2.2975969360982297E-7</v>
      </c>
      <c r="AU1030" s="13">
        <f t="shared" si="1434"/>
        <v>9.1613021155441198E-8</v>
      </c>
      <c r="AV1030" s="13">
        <f t="shared" si="1435"/>
        <v>2.7396925609633411E-8</v>
      </c>
      <c r="AW1030" s="13">
        <f t="shared" si="1436"/>
        <v>3.7503485851512378E-11</v>
      </c>
      <c r="AX1030" s="13">
        <f t="shared" si="1437"/>
        <v>1.035632490177304E-3</v>
      </c>
      <c r="AY1030" s="13">
        <f t="shared" si="1438"/>
        <v>1.7833588627478537E-4</v>
      </c>
      <c r="AZ1030" s="13">
        <f t="shared" si="1439"/>
        <v>1.535471735150385E-5</v>
      </c>
      <c r="BA1030" s="13">
        <f t="shared" si="1440"/>
        <v>8.8136063495859711E-7</v>
      </c>
      <c r="BB1030" s="13">
        <f t="shared" si="1441"/>
        <v>3.7942569264155552E-8</v>
      </c>
      <c r="BC1030" s="13">
        <f t="shared" si="1442"/>
        <v>1.3067418763787843E-9</v>
      </c>
      <c r="BD1030" s="13">
        <f t="shared" si="1443"/>
        <v>9.2167208318574677E-9</v>
      </c>
      <c r="BE1030" s="13">
        <f t="shared" si="1444"/>
        <v>1.1025062237243348E-8</v>
      </c>
      <c r="BF1030" s="13">
        <f t="shared" si="1445"/>
        <v>6.5941021515453997E-9</v>
      </c>
      <c r="BG1030" s="13">
        <f t="shared" si="1446"/>
        <v>2.6292932864741667E-9</v>
      </c>
      <c r="BH1030" s="13">
        <f t="shared" si="1447"/>
        <v>7.8629163918979577E-10</v>
      </c>
      <c r="BI1030" s="13">
        <f t="shared" si="1448"/>
        <v>1.8811276628294097E-10</v>
      </c>
      <c r="BJ1030" s="14">
        <f t="shared" si="1449"/>
        <v>0.63727562283453132</v>
      </c>
      <c r="BK1030" s="14">
        <f t="shared" si="1450"/>
        <v>0.30988015527794743</v>
      </c>
      <c r="BL1030" s="14">
        <f t="shared" si="1451"/>
        <v>5.2559552425616655E-2</v>
      </c>
      <c r="BM1030" s="14">
        <f t="shared" si="1452"/>
        <v>0.15867254881369436</v>
      </c>
      <c r="BN1030" s="14">
        <f t="shared" si="1453"/>
        <v>0.8410810458726744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1.3520000000000001</v>
      </c>
      <c r="F1031" s="10">
        <f>VLOOKUP(B1031,home!$B$2:$E$405,3,FALSE)</f>
        <v>1.5615000000000001</v>
      </c>
      <c r="G1031" s="10">
        <f>VLOOKUP(C1031,away!$B$2:$E$405,4,FALSE)</f>
        <v>0.91369999999999996</v>
      </c>
      <c r="H1031" s="10">
        <f>VLOOKUP(A1031,away!$A$2:$E$405,3,FALSE)</f>
        <v>1.1732</v>
      </c>
      <c r="I1031" s="10">
        <f>VLOOKUP(C1031,away!$B$2:$E$405,3,FALSE)</f>
        <v>1.0528999999999999</v>
      </c>
      <c r="J1031" s="10">
        <f>VLOOKUP(B1031,home!$B$2:$E$405,4,FALSE)</f>
        <v>1.0418000000000001</v>
      </c>
      <c r="K1031" s="12">
        <f t="shared" si="1398"/>
        <v>1.9289559276000003</v>
      </c>
      <c r="L1031" s="12">
        <f t="shared" si="1399"/>
        <v>1.2868962433040001</v>
      </c>
      <c r="M1031" s="13">
        <f t="shared" si="1400"/>
        <v>4.0121129192664681E-2</v>
      </c>
      <c r="N1031" s="13">
        <f t="shared" si="1401"/>
        <v>7.739188997819596E-2</v>
      </c>
      <c r="O1031" s="13">
        <f t="shared" si="1402"/>
        <v>5.1631730435154621E-2</v>
      </c>
      <c r="P1031" s="13">
        <f t="shared" si="1403"/>
        <v>9.9595332475136855E-2</v>
      </c>
      <c r="Q1031" s="13">
        <f t="shared" si="1404"/>
        <v>7.4642772460804072E-2</v>
      </c>
      <c r="R1031" s="13">
        <f t="shared" si="1405"/>
        <v>3.3222339966142655E-2</v>
      </c>
      <c r="S1031" s="13">
        <f t="shared" si="1406"/>
        <v>6.1808020178097209E-2</v>
      </c>
      <c r="T1031" s="13">
        <f t="shared" si="1407"/>
        <v>9.6057503469604025E-2</v>
      </c>
      <c r="U1031" s="13">
        <f t="shared" si="1408"/>
        <v>6.4084429606433263E-2</v>
      </c>
      <c r="V1031" s="13">
        <f t="shared" si="1409"/>
        <v>1.7047792918697079E-2</v>
      </c>
      <c r="W1031" s="13">
        <f t="shared" si="1410"/>
        <v>4.799420613025536E-2</v>
      </c>
      <c r="X1031" s="13">
        <f t="shared" si="1411"/>
        <v>6.1763563569383423E-2</v>
      </c>
      <c r="Y1031" s="13">
        <f t="shared" si="1412"/>
        <v>3.9741648965253673E-2</v>
      </c>
      <c r="Z1031" s="13">
        <f t="shared" si="1413"/>
        <v>1.425123483206577E-2</v>
      </c>
      <c r="AA1031" s="13">
        <f t="shared" si="1414"/>
        <v>2.7490003904932864E-2</v>
      </c>
      <c r="AB1031" s="13">
        <f t="shared" si="1415"/>
        <v>2.6513502991083703E-2</v>
      </c>
      <c r="AC1031" s="13">
        <f t="shared" si="1416"/>
        <v>2.6449289904572019E-3</v>
      </c>
      <c r="AD1031" s="13">
        <f t="shared" si="1417"/>
        <v>2.3144677101353098E-2</v>
      </c>
      <c r="AE1031" s="13">
        <f t="shared" si="1418"/>
        <v>2.9784798014215411E-2</v>
      </c>
      <c r="AF1031" s="13">
        <f t="shared" si="1419"/>
        <v>1.9164972336031132E-2</v>
      </c>
      <c r="AG1031" s="13">
        <f t="shared" si="1420"/>
        <v>8.2211103007545153E-3</v>
      </c>
      <c r="AH1031" s="13">
        <f t="shared" si="1421"/>
        <v>4.5849651419571395E-3</v>
      </c>
      <c r="AI1031" s="13">
        <f t="shared" si="1422"/>
        <v>8.8441956884176016E-3</v>
      </c>
      <c r="AJ1031" s="13">
        <f t="shared" si="1423"/>
        <v>8.5300318490137486E-3</v>
      </c>
      <c r="AK1031" s="13">
        <f t="shared" si="1424"/>
        <v>5.4846851659239538E-3</v>
      </c>
      <c r="AL1031" s="13">
        <f t="shared" si="1425"/>
        <v>2.6262728639838415E-4</v>
      </c>
      <c r="AM1031" s="13">
        <f t="shared" si="1426"/>
        <v>8.929012417408606E-3</v>
      </c>
      <c r="AN1031" s="13">
        <f t="shared" si="1427"/>
        <v>1.1490712536377901E-2</v>
      </c>
      <c r="AO1031" s="13">
        <f t="shared" si="1428"/>
        <v>7.3936773979754525E-3</v>
      </c>
      <c r="AP1031" s="13">
        <f t="shared" si="1429"/>
        <v>3.171631889218767E-3</v>
      </c>
      <c r="AQ1031" s="13">
        <f t="shared" si="1430"/>
        <v>1.0203902908447002E-3</v>
      </c>
      <c r="AR1031" s="13">
        <f t="shared" si="1431"/>
        <v>1.1800748833728869E-3</v>
      </c>
      <c r="AS1031" s="13">
        <f t="shared" si="1432"/>
        <v>2.2763124412940095E-3</v>
      </c>
      <c r="AT1031" s="13">
        <f t="shared" si="1433"/>
        <v>2.1954531883518536E-3</v>
      </c>
      <c r="AU1031" s="13">
        <f t="shared" si="1434"/>
        <v>1.4116441471465427E-3</v>
      </c>
      <c r="AV1031" s="13">
        <f t="shared" si="1435"/>
        <v>6.8074983632504299E-4</v>
      </c>
      <c r="AW1031" s="13">
        <f t="shared" si="1436"/>
        <v>1.8109363398221199E-5</v>
      </c>
      <c r="AX1031" s="13">
        <f t="shared" si="1437"/>
        <v>2.8706119050290559E-3</v>
      </c>
      <c r="AY1031" s="13">
        <f t="shared" si="1438"/>
        <v>3.6941796765656309E-3</v>
      </c>
      <c r="AZ1031" s="13">
        <f t="shared" si="1439"/>
        <v>2.3770129739311488E-3</v>
      </c>
      <c r="BA1031" s="13">
        <f t="shared" si="1440"/>
        <v>1.0196563554789545E-3</v>
      </c>
      <c r="BB1031" s="13">
        <f t="shared" si="1441"/>
        <v>3.280479833317288E-4</v>
      </c>
      <c r="BC1031" s="13">
        <f t="shared" si="1442"/>
        <v>8.4432743474611012E-5</v>
      </c>
      <c r="BD1031" s="13">
        <f t="shared" si="1443"/>
        <v>2.5310565570499561E-4</v>
      </c>
      <c r="BE1031" s="13">
        <f t="shared" si="1444"/>
        <v>4.8822965488123612E-4</v>
      </c>
      <c r="BF1031" s="13">
        <f t="shared" si="1445"/>
        <v>4.7088674340663145E-4</v>
      </c>
      <c r="BG1031" s="13">
        <f t="shared" si="1446"/>
        <v>3.0277325830749399E-4</v>
      </c>
      <c r="BH1031" s="13">
        <f t="shared" si="1447"/>
        <v>1.4600906783275174E-4</v>
      </c>
      <c r="BI1031" s="13">
        <f t="shared" si="1448"/>
        <v>5.6329011375867366E-5</v>
      </c>
      <c r="BJ1031" s="14">
        <f t="shared" si="1449"/>
        <v>0.52028650849548708</v>
      </c>
      <c r="BK1031" s="14">
        <f t="shared" si="1450"/>
        <v>0.22517401071801707</v>
      </c>
      <c r="BL1031" s="14">
        <f t="shared" si="1451"/>
        <v>0.23984745263705881</v>
      </c>
      <c r="BM1031" s="14">
        <f t="shared" si="1452"/>
        <v>0.61927794186136287</v>
      </c>
      <c r="BN1031" s="14">
        <f t="shared" si="1453"/>
        <v>0.37660519450809887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1.2417</v>
      </c>
      <c r="F1035" s="10">
        <f>VLOOKUP(B1035,home!$B$2:$E$405,3,FALSE)</f>
        <v>1.51</v>
      </c>
      <c r="G1035" s="10">
        <f>VLOOKUP(C1035,away!$B$2:$E$405,4,FALSE)</f>
        <v>0.9204</v>
      </c>
      <c r="H1035" s="10">
        <f>VLOOKUP(A1035,away!$A$2:$E$405,3,FALSE)</f>
        <v>0.875</v>
      </c>
      <c r="I1035" s="10">
        <f>VLOOKUP(C1035,away!$B$2:$E$405,3,FALSE)</f>
        <v>0.97960000000000003</v>
      </c>
      <c r="J1035" s="10">
        <f>VLOOKUP(B1035,home!$B$2:$E$405,4,FALSE)</f>
        <v>0.57140000000000002</v>
      </c>
      <c r="K1035" s="12">
        <f t="shared" si="1398"/>
        <v>1.7257196268000001</v>
      </c>
      <c r="L1035" s="12">
        <f t="shared" si="1399"/>
        <v>0.48977551000000008</v>
      </c>
      <c r="M1035" s="13">
        <f t="shared" si="1400"/>
        <v>0.10909948170456461</v>
      </c>
      <c r="N1035" s="13">
        <f t="shared" si="1401"/>
        <v>0.18827511685127465</v>
      </c>
      <c r="O1035" s="13">
        <f t="shared" si="1402"/>
        <v>5.3434254292588808E-2</v>
      </c>
      <c r="P1035" s="13">
        <f t="shared" si="1403"/>
        <v>9.221254137614264E-2</v>
      </c>
      <c r="Q1035" s="13">
        <f t="shared" si="1404"/>
        <v>0.16245503219415411</v>
      </c>
      <c r="R1035" s="13">
        <f t="shared" si="1405"/>
        <v>1.3085394573811188E-2</v>
      </c>
      <c r="S1035" s="13">
        <f t="shared" si="1406"/>
        <v>1.9484860638643759E-2</v>
      </c>
      <c r="T1035" s="13">
        <f t="shared" si="1407"/>
        <v>7.9566496244958262E-2</v>
      </c>
      <c r="U1035" s="13">
        <f t="shared" si="1408"/>
        <v>2.2581722240448184E-2</v>
      </c>
      <c r="V1035" s="13">
        <f t="shared" si="1409"/>
        <v>1.8298778425555654E-3</v>
      </c>
      <c r="W1035" s="13">
        <f t="shared" si="1410"/>
        <v>9.3450612509959202E-2</v>
      </c>
      <c r="X1035" s="13">
        <f t="shared" si="1411"/>
        <v>4.5769821401877651E-2</v>
      </c>
      <c r="Y1035" s="13">
        <f t="shared" si="1412"/>
        <v>1.1208468809856773E-2</v>
      </c>
      <c r="Z1035" s="13">
        <f t="shared" si="1413"/>
        <v>2.1363019336465366E-3</v>
      </c>
      <c r="AA1035" s="13">
        <f t="shared" si="1414"/>
        <v>3.6866581756646193E-3</v>
      </c>
      <c r="AB1035" s="13">
        <f t="shared" si="1415"/>
        <v>3.1810691855235595E-3</v>
      </c>
      <c r="AC1035" s="13">
        <f t="shared" si="1416"/>
        <v>9.6665036598703855E-5</v>
      </c>
      <c r="AD1035" s="13">
        <f t="shared" si="1417"/>
        <v>4.0317389036229563E-2</v>
      </c>
      <c r="AE1035" s="13">
        <f t="shared" si="1418"/>
        <v>1.9746469777087744E-2</v>
      </c>
      <c r="AF1035" s="13">
        <f t="shared" si="1419"/>
        <v>4.8356686528863687E-3</v>
      </c>
      <c r="AG1035" s="13">
        <f t="shared" si="1420"/>
        <v>7.8946402688614514E-4</v>
      </c>
      <c r="AH1035" s="13">
        <f t="shared" si="1421"/>
        <v>2.6157709226642966E-4</v>
      </c>
      <c r="AI1035" s="13">
        <f t="shared" si="1422"/>
        <v>4.5140872204545206E-4</v>
      </c>
      <c r="AJ1035" s="13">
        <f t="shared" si="1423"/>
        <v>3.8950244567127144E-4</v>
      </c>
      <c r="AK1035" s="13">
        <f t="shared" si="1424"/>
        <v>2.2405733839383791E-4</v>
      </c>
      <c r="AL1035" s="13">
        <f t="shared" si="1425"/>
        <v>3.2681103696247464E-6</v>
      </c>
      <c r="AM1035" s="13">
        <f t="shared" si="1426"/>
        <v>1.3915301912230492E-2</v>
      </c>
      <c r="AN1035" s="13">
        <f t="shared" si="1427"/>
        <v>6.8153740908666657E-3</v>
      </c>
      <c r="AO1035" s="13">
        <f t="shared" si="1428"/>
        <v>1.669001660597504E-3</v>
      </c>
      <c r="AP1035" s="13">
        <f t="shared" si="1429"/>
        <v>2.7247871316999663E-4</v>
      </c>
      <c r="AQ1035" s="13">
        <f t="shared" si="1430"/>
        <v>3.3363350176744696E-5</v>
      </c>
      <c r="AR1035" s="13">
        <f t="shared" si="1431"/>
        <v>2.5622810753821537E-5</v>
      </c>
      <c r="AS1035" s="13">
        <f t="shared" si="1432"/>
        <v>4.4217787411651927E-5</v>
      </c>
      <c r="AT1035" s="13">
        <f t="shared" si="1433"/>
        <v>3.8153751794978869E-5</v>
      </c>
      <c r="AU1035" s="13">
        <f t="shared" si="1434"/>
        <v>2.194755943621692E-5</v>
      </c>
      <c r="AV1035" s="13">
        <f t="shared" si="1435"/>
        <v>9.4688335198597732E-6</v>
      </c>
      <c r="AW1035" s="13">
        <f t="shared" si="1436"/>
        <v>7.6729349818160314E-8</v>
      </c>
      <c r="AX1035" s="13">
        <f t="shared" si="1437"/>
        <v>4.0023182704639537E-3</v>
      </c>
      <c r="AY1035" s="13">
        <f t="shared" si="1438"/>
        <v>1.9602374720988011E-3</v>
      </c>
      <c r="AZ1035" s="13">
        <f t="shared" si="1439"/>
        <v>4.8003815380915065E-4</v>
      </c>
      <c r="BA1035" s="13">
        <f t="shared" si="1440"/>
        <v>7.8370310533778444E-5</v>
      </c>
      <c r="BB1035" s="13">
        <f t="shared" si="1441"/>
        <v>9.5959647026349251E-6</v>
      </c>
      <c r="BC1035" s="13">
        <f t="shared" si="1442"/>
        <v>9.3997370123500421E-7</v>
      </c>
      <c r="BD1035" s="13">
        <f t="shared" si="1443"/>
        <v>2.0915708674310719E-6</v>
      </c>
      <c r="BE1035" s="13">
        <f t="shared" si="1444"/>
        <v>3.609464896768901E-6</v>
      </c>
      <c r="BF1035" s="13">
        <f t="shared" si="1445"/>
        <v>3.1144622072998656E-6</v>
      </c>
      <c r="BG1035" s="13">
        <f t="shared" si="1446"/>
        <v>1.7915628526880761E-6</v>
      </c>
      <c r="BH1035" s="13">
        <f t="shared" si="1447"/>
        <v>7.7293379438240279E-7</v>
      </c>
      <c r="BI1035" s="13">
        <f t="shared" si="1448"/>
        <v>2.667734038365415E-7</v>
      </c>
      <c r="BJ1035" s="14">
        <f t="shared" si="1449"/>
        <v>0.67565155937752153</v>
      </c>
      <c r="BK1035" s="14">
        <f t="shared" si="1450"/>
        <v>0.22468693218097371</v>
      </c>
      <c r="BL1035" s="14">
        <f t="shared" si="1451"/>
        <v>9.7446701577352302E-2</v>
      </c>
      <c r="BM1035" s="14">
        <f t="shared" si="1452"/>
        <v>0.37939951333420879</v>
      </c>
      <c r="BN1035" s="14">
        <f t="shared" si="1453"/>
        <v>0.61856182099253598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</v>
      </c>
      <c r="F1036" s="10">
        <f>VLOOKUP(B1036,home!$B$2:$E$405,3,FALSE)</f>
        <v>0.33329999999999999</v>
      </c>
      <c r="G1036" s="10">
        <f>VLOOKUP(C1036,away!$B$2:$E$405,4,FALSE)</f>
        <v>0.58330000000000004</v>
      </c>
      <c r="H1036" s="10">
        <f>VLOOKUP(A1036,away!$A$2:$E$405,3,FALSE)</f>
        <v>1.1161000000000001</v>
      </c>
      <c r="I1036" s="10">
        <f>VLOOKUP(C1036,away!$B$2:$E$405,3,FALSE)</f>
        <v>1.008</v>
      </c>
      <c r="J1036" s="10">
        <f>VLOOKUP(B1036,home!$B$2:$E$405,4,FALSE)</f>
        <v>0.78400000000000003</v>
      </c>
      <c r="K1036" s="12">
        <f t="shared" si="1398"/>
        <v>0.29162083500000002</v>
      </c>
      <c r="L1036" s="12">
        <f t="shared" si="1399"/>
        <v>0.88202257920000016</v>
      </c>
      <c r="M1036" s="13">
        <f t="shared" si="1400"/>
        <v>0.30923820342282554</v>
      </c>
      <c r="N1036" s="13">
        <f t="shared" si="1401"/>
        <v>9.0180303096064243E-2</v>
      </c>
      <c r="O1036" s="13">
        <f t="shared" si="1402"/>
        <v>0.27275507777017494</v>
      </c>
      <c r="P1036" s="13">
        <f t="shared" si="1403"/>
        <v>7.9541063529828357E-2</v>
      </c>
      <c r="Q1036" s="13">
        <f t="shared" si="1404"/>
        <v>1.3149227644713667E-2</v>
      </c>
      <c r="R1036" s="13">
        <f t="shared" si="1405"/>
        <v>0.12028806859237312</v>
      </c>
      <c r="S1036" s="13">
        <f t="shared" si="1406"/>
        <v>5.1148117514490067E-3</v>
      </c>
      <c r="T1036" s="13">
        <f t="shared" si="1407"/>
        <v>1.1597915681678294E-2</v>
      </c>
      <c r="U1036" s="13">
        <f t="shared" si="1408"/>
        <v>3.5078507003445121E-2</v>
      </c>
      <c r="V1036" s="13">
        <f t="shared" si="1409"/>
        <v>1.4617913812502501E-4</v>
      </c>
      <c r="W1036" s="13">
        <f t="shared" si="1410"/>
        <v>1.2781962484521611E-3</v>
      </c>
      <c r="X1036" s="13">
        <f t="shared" si="1411"/>
        <v>1.1273979517835396E-3</v>
      </c>
      <c r="Y1036" s="13">
        <f t="shared" si="1412"/>
        <v>4.9719522460845735E-4</v>
      </c>
      <c r="Z1036" s="13">
        <f t="shared" si="1413"/>
        <v>3.536559750227717E-2</v>
      </c>
      <c r="AA1036" s="13">
        <f t="shared" si="1414"/>
        <v>1.0313345073887982E-2</v>
      </c>
      <c r="AB1036" s="13">
        <f t="shared" si="1415"/>
        <v>1.5037931510451746E-3</v>
      </c>
      <c r="AC1036" s="13">
        <f t="shared" si="1416"/>
        <v>2.3499772957466857E-6</v>
      </c>
      <c r="AD1036" s="13">
        <f t="shared" si="1417"/>
        <v>9.3187164316871647E-5</v>
      </c>
      <c r="AE1036" s="13">
        <f t="shared" si="1418"/>
        <v>8.2193183019101357E-5</v>
      </c>
      <c r="AF1036" s="13">
        <f t="shared" si="1419"/>
        <v>3.6248121639582707E-5</v>
      </c>
      <c r="AG1036" s="13">
        <f t="shared" si="1420"/>
        <v>1.065722057990003E-5</v>
      </c>
      <c r="AH1036" s="13">
        <f t="shared" si="1421"/>
        <v>7.7983138809768959E-3</v>
      </c>
      <c r="AI1036" s="13">
        <f t="shared" si="1422"/>
        <v>2.2741508055625728E-3</v>
      </c>
      <c r="AJ1036" s="13">
        <f t="shared" si="1423"/>
        <v>3.3159487841704E-4</v>
      </c>
      <c r="AK1036" s="13">
        <f t="shared" si="1424"/>
        <v>3.22333251085669E-5</v>
      </c>
      <c r="AL1036" s="13">
        <f t="shared" si="1425"/>
        <v>2.417808554126976E-8</v>
      </c>
      <c r="AM1036" s="13">
        <f t="shared" si="1426"/>
        <v>5.4350637338736623E-6</v>
      </c>
      <c r="AN1036" s="13">
        <f t="shared" si="1427"/>
        <v>4.7938489326676312E-6</v>
      </c>
      <c r="AO1036" s="13">
        <f t="shared" si="1428"/>
        <v>2.1141414999433352E-6</v>
      </c>
      <c r="AP1036" s="13">
        <f t="shared" si="1429"/>
        <v>6.2157351285792606E-7</v>
      </c>
      <c r="AQ1036" s="13">
        <f t="shared" si="1430"/>
        <v>1.3706046824333805E-7</v>
      </c>
      <c r="AR1036" s="13">
        <f t="shared" si="1431"/>
        <v>1.3756577845420814E-3</v>
      </c>
      <c r="AS1036" s="13">
        <f t="shared" si="1432"/>
        <v>4.0117047180241187E-4</v>
      </c>
      <c r="AT1036" s="13">
        <f t="shared" si="1433"/>
        <v>5.8494833982181646E-5</v>
      </c>
      <c r="AU1036" s="13">
        <f t="shared" si="1434"/>
        <v>5.6861041096900625E-6</v>
      </c>
      <c r="AV1036" s="13">
        <f t="shared" si="1435"/>
        <v>4.1454660709118679E-7</v>
      </c>
      <c r="AW1036" s="13">
        <f t="shared" si="1436"/>
        <v>1.7274984289180717E-10</v>
      </c>
      <c r="AX1036" s="13">
        <f t="shared" si="1437"/>
        <v>2.641629707250759E-7</v>
      </c>
      <c r="AY1036" s="13">
        <f t="shared" si="1438"/>
        <v>2.3299770476806559E-7</v>
      </c>
      <c r="AZ1036" s="13">
        <f t="shared" si="1439"/>
        <v>1.0275461825360467E-7</v>
      </c>
      <c r="BA1036" s="13">
        <f t="shared" si="1440"/>
        <v>3.0210631138918608E-8</v>
      </c>
      <c r="BB1036" s="13">
        <f t="shared" si="1441"/>
        <v>6.6616146991022054E-9</v>
      </c>
      <c r="BC1036" s="13">
        <f t="shared" si="1442"/>
        <v>1.1751389157077527E-9</v>
      </c>
      <c r="BD1036" s="13">
        <f t="shared" si="1443"/>
        <v>2.0222687120306069E-4</v>
      </c>
      <c r="BE1036" s="13">
        <f t="shared" si="1444"/>
        <v>5.8973569039674016E-5</v>
      </c>
      <c r="BF1036" s="13">
        <f t="shared" si="1445"/>
        <v>8.598960723139941E-6</v>
      </c>
      <c r="BG1036" s="13">
        <f t="shared" si="1446"/>
        <v>8.3587870207142451E-7</v>
      </c>
      <c r="BH1036" s="13">
        <f t="shared" si="1447"/>
        <v>6.0939911264196243E-8</v>
      </c>
      <c r="BI1036" s="13">
        <f t="shared" si="1448"/>
        <v>3.5542695615381623E-9</v>
      </c>
      <c r="BJ1036" s="14">
        <f t="shared" si="1449"/>
        <v>0.11806626118768192</v>
      </c>
      <c r="BK1036" s="14">
        <f t="shared" si="1450"/>
        <v>0.39404286499531399</v>
      </c>
      <c r="BL1036" s="14">
        <f t="shared" si="1451"/>
        <v>0.45248720799588366</v>
      </c>
      <c r="BM1036" s="14">
        <f t="shared" si="1452"/>
        <v>0.11480975480022192</v>
      </c>
      <c r="BN1036" s="14">
        <f t="shared" si="1453"/>
        <v>0.88515194405597986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</v>
      </c>
      <c r="F1037" s="10">
        <f>VLOOKUP(B1037,home!$B$2:$E$405,3,FALSE)</f>
        <v>1</v>
      </c>
      <c r="G1037" s="10">
        <f>VLOOKUP(C1037,away!$B$2:$E$405,4,FALSE)</f>
        <v>0.76190000000000002</v>
      </c>
      <c r="H1037" s="10">
        <f>VLOOKUP(A1037,away!$A$2:$E$405,3,FALSE)</f>
        <v>1.1161000000000001</v>
      </c>
      <c r="I1037" s="10">
        <f>VLOOKUP(C1037,away!$B$2:$E$405,3,FALSE)</f>
        <v>1.6639999999999999</v>
      </c>
      <c r="J1037" s="10">
        <f>VLOOKUP(B1037,home!$B$2:$E$405,4,FALSE)</f>
        <v>0.89600000000000002</v>
      </c>
      <c r="K1037" s="12">
        <f t="shared" si="1398"/>
        <v>1.1428500000000001</v>
      </c>
      <c r="L1037" s="12">
        <f t="shared" si="1399"/>
        <v>1.6640425984000002</v>
      </c>
      <c r="M1037" s="13">
        <f t="shared" si="1400"/>
        <v>6.0392364451408428E-2</v>
      </c>
      <c r="N1037" s="13">
        <f t="shared" si="1401"/>
        <v>6.9019413713292135E-2</v>
      </c>
      <c r="O1037" s="13">
        <f t="shared" si="1402"/>
        <v>0.1004954670652415</v>
      </c>
      <c r="P1037" s="13">
        <f t="shared" si="1403"/>
        <v>0.11485124453551125</v>
      </c>
      <c r="Q1037" s="13">
        <f t="shared" si="1404"/>
        <v>3.9439418481117969E-2</v>
      </c>
      <c r="R1037" s="13">
        <f t="shared" si="1405"/>
        <v>8.3614369071333058E-2</v>
      </c>
      <c r="S1037" s="13">
        <f t="shared" si="1406"/>
        <v>5.4604619686521388E-2</v>
      </c>
      <c r="T1037" s="13">
        <f t="shared" si="1407"/>
        <v>6.5628872408704533E-2</v>
      </c>
      <c r="U1037" s="13">
        <f t="shared" si="1408"/>
        <v>9.5558681693172984E-2</v>
      </c>
      <c r="V1037" s="13">
        <f t="shared" si="1409"/>
        <v>1.1538266073043838E-2</v>
      </c>
      <c r="W1037" s="13">
        <f t="shared" si="1410"/>
        <v>1.502444647038189E-2</v>
      </c>
      <c r="X1037" s="13">
        <f t="shared" si="1411"/>
        <v>2.5001318944095994E-2</v>
      </c>
      <c r="Y1037" s="13">
        <f t="shared" si="1412"/>
        <v>2.0801629869580326E-2</v>
      </c>
      <c r="Z1037" s="13">
        <f t="shared" si="1413"/>
        <v>4.6379290657679241E-2</v>
      </c>
      <c r="AA1037" s="13">
        <f t="shared" si="1414"/>
        <v>5.3004572328128718E-2</v>
      </c>
      <c r="AB1037" s="13">
        <f t="shared" si="1415"/>
        <v>3.0288137742600963E-2</v>
      </c>
      <c r="AC1037" s="13">
        <f t="shared" si="1416"/>
        <v>1.37143187544138E-3</v>
      </c>
      <c r="AD1037" s="13">
        <f t="shared" si="1417"/>
        <v>4.2926721621689857E-3</v>
      </c>
      <c r="AE1037" s="13">
        <f t="shared" si="1418"/>
        <v>7.1431893388150258E-3</v>
      </c>
      <c r="AF1037" s="13">
        <f t="shared" si="1419"/>
        <v>5.9432856741124685E-3</v>
      </c>
      <c r="AG1037" s="13">
        <f t="shared" si="1420"/>
        <v>3.2966268453945373E-3</v>
      </c>
      <c r="AH1037" s="13">
        <f t="shared" si="1421"/>
        <v>1.9294278834488348E-2</v>
      </c>
      <c r="AI1037" s="13">
        <f t="shared" si="1422"/>
        <v>2.2050466565995009E-2</v>
      </c>
      <c r="AJ1037" s="13">
        <f t="shared" si="1423"/>
        <v>1.2600187857473702E-2</v>
      </c>
      <c r="AK1037" s="13">
        <f t="shared" si="1424"/>
        <v>4.8000415643046071E-3</v>
      </c>
      <c r="AL1037" s="13">
        <f t="shared" si="1425"/>
        <v>1.043248822071509E-4</v>
      </c>
      <c r="AM1037" s="13">
        <f t="shared" si="1426"/>
        <v>9.8117607610696497E-4</v>
      </c>
      <c r="AN1037" s="13">
        <f t="shared" si="1427"/>
        <v>1.6327187871729503E-3</v>
      </c>
      <c r="AO1037" s="13">
        <f t="shared" si="1428"/>
        <v>1.3584568065318867E-3</v>
      </c>
      <c r="AP1037" s="13">
        <f t="shared" si="1429"/>
        <v>7.535099980518293E-4</v>
      </c>
      <c r="AQ1037" s="13">
        <f t="shared" si="1430"/>
        <v>3.1346818376963619E-4</v>
      </c>
      <c r="AR1037" s="13">
        <f t="shared" si="1431"/>
        <v>6.421300377199228E-3</v>
      </c>
      <c r="AS1037" s="13">
        <f t="shared" si="1432"/>
        <v>7.3385831360821378E-3</v>
      </c>
      <c r="AT1037" s="13">
        <f t="shared" si="1433"/>
        <v>4.1934498685357374E-3</v>
      </c>
      <c r="AU1037" s="13">
        <f t="shared" si="1434"/>
        <v>1.5974947274186892E-3</v>
      </c>
      <c r="AV1037" s="13">
        <f t="shared" si="1435"/>
        <v>4.5642421230761217E-4</v>
      </c>
      <c r="AW1037" s="13">
        <f t="shared" si="1436"/>
        <v>5.5111099383876445E-6</v>
      </c>
      <c r="AX1037" s="13">
        <f t="shared" si="1437"/>
        <v>1.8688951309647411E-4</v>
      </c>
      <c r="AY1037" s="13">
        <f t="shared" si="1438"/>
        <v>3.1099211098676769E-4</v>
      </c>
      <c r="AZ1037" s="13">
        <f t="shared" si="1439"/>
        <v>2.5875206022416111E-4</v>
      </c>
      <c r="BA1037" s="13">
        <f t="shared" si="1440"/>
        <v>1.4352481687892216E-4</v>
      </c>
      <c r="BB1037" s="13">
        <f t="shared" si="1441"/>
        <v>5.970785230352145E-5</v>
      </c>
      <c r="BC1037" s="13">
        <f t="shared" si="1442"/>
        <v>1.9871281938407066E-5</v>
      </c>
      <c r="BD1037" s="13">
        <f t="shared" si="1443"/>
        <v>1.7808862274635829E-3</v>
      </c>
      <c r="BE1037" s="13">
        <f t="shared" si="1444"/>
        <v>2.0352858250567559E-3</v>
      </c>
      <c r="BF1037" s="13">
        <f t="shared" si="1445"/>
        <v>1.163013202583057E-3</v>
      </c>
      <c r="BG1037" s="13">
        <f t="shared" si="1446"/>
        <v>4.4304987952401562E-4</v>
      </c>
      <c r="BH1037" s="13">
        <f t="shared" si="1447"/>
        <v>1.265848887035053E-4</v>
      </c>
      <c r="BI1037" s="13">
        <f t="shared" si="1448"/>
        <v>2.8933508010960202E-5</v>
      </c>
      <c r="BJ1037" s="14">
        <f t="shared" si="1449"/>
        <v>0.26160994139472554</v>
      </c>
      <c r="BK1037" s="14">
        <f t="shared" si="1450"/>
        <v>0.24317324361512022</v>
      </c>
      <c r="BL1037" s="14">
        <f t="shared" si="1451"/>
        <v>0.44729120857562427</v>
      </c>
      <c r="BM1037" s="14">
        <f t="shared" si="1452"/>
        <v>0.53033592592419621</v>
      </c>
      <c r="BN1037" s="14">
        <f t="shared" si="1453"/>
        <v>0.46781227731790437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</v>
      </c>
      <c r="F1038" s="10">
        <f>VLOOKUP(B1038,home!$B$2:$E$405,3,FALSE)</f>
        <v>0.88890000000000002</v>
      </c>
      <c r="G1038" s="10">
        <f>VLOOKUP(C1038,away!$B$2:$E$405,4,FALSE)</f>
        <v>1.1111</v>
      </c>
      <c r="H1038" s="10">
        <f>VLOOKUP(A1038,away!$A$2:$E$405,3,FALSE)</f>
        <v>1.1161000000000001</v>
      </c>
      <c r="I1038" s="10">
        <f>VLOOKUP(C1038,away!$B$2:$E$405,3,FALSE)</f>
        <v>0.59730000000000005</v>
      </c>
      <c r="J1038" s="10">
        <f>VLOOKUP(B1038,home!$B$2:$E$405,4,FALSE)</f>
        <v>0.44800000000000001</v>
      </c>
      <c r="K1038" s="12">
        <f t="shared" si="1398"/>
        <v>1.4814851849999999</v>
      </c>
      <c r="L1038" s="12">
        <f t="shared" si="1399"/>
        <v>0.29865764544000006</v>
      </c>
      <c r="M1038" s="13">
        <f t="shared" si="1400"/>
        <v>0.16861406232789264</v>
      </c>
      <c r="N1038" s="13">
        <f t="shared" si="1401"/>
        <v>0.24979923532143952</v>
      </c>
      <c r="O1038" s="13">
        <f t="shared" si="1402"/>
        <v>5.0357878842921831E-2</v>
      </c>
      <c r="P1038" s="13">
        <f t="shared" si="1403"/>
        <v>7.4604451453813614E-2</v>
      </c>
      <c r="Q1038" s="13">
        <f t="shared" si="1404"/>
        <v>0.18503693317652073</v>
      </c>
      <c r="R1038" s="13">
        <f t="shared" si="1405"/>
        <v>7.5198827622899129E-3</v>
      </c>
      <c r="S1038" s="13">
        <f t="shared" si="1406"/>
        <v>8.2523131521215348E-3</v>
      </c>
      <c r="T1038" s="13">
        <f t="shared" si="1407"/>
        <v>5.5262694781938307E-2</v>
      </c>
      <c r="U1038" s="13">
        <f t="shared" si="1408"/>
        <v>1.114059490526938E-2</v>
      </c>
      <c r="V1038" s="13">
        <f t="shared" si="1409"/>
        <v>4.056991895768105E-4</v>
      </c>
      <c r="W1038" s="13">
        <f t="shared" si="1410"/>
        <v>9.1376491726283454E-2</v>
      </c>
      <c r="X1038" s="13">
        <f t="shared" si="1411"/>
        <v>2.729028786753946E-2</v>
      </c>
      <c r="Y1038" s="13">
        <f t="shared" si="1412"/>
        <v>4.0752265589495667E-3</v>
      </c>
      <c r="Z1038" s="13">
        <f t="shared" si="1413"/>
        <v>7.4862349325678309E-4</v>
      </c>
      <c r="AA1038" s="13">
        <f t="shared" si="1414"/>
        <v>1.1090746144028713E-3</v>
      </c>
      <c r="AB1038" s="13">
        <f t="shared" si="1415"/>
        <v>8.2153880514872104E-4</v>
      </c>
      <c r="AC1038" s="13">
        <f t="shared" si="1416"/>
        <v>1.1219024779045615E-5</v>
      </c>
      <c r="AD1038" s="13">
        <f t="shared" si="1417"/>
        <v>3.3843229687441023E-2</v>
      </c>
      <c r="AE1038" s="13">
        <f t="shared" si="1418"/>
        <v>1.0107539292536246E-2</v>
      </c>
      <c r="AF1038" s="13">
        <f t="shared" si="1419"/>
        <v>1.5093469431505793E-3</v>
      </c>
      <c r="AG1038" s="13">
        <f t="shared" si="1420"/>
        <v>1.5025933473113791E-4</v>
      </c>
      <c r="AH1038" s="13">
        <f t="shared" si="1421"/>
        <v>5.5895532454284642E-5</v>
      </c>
      <c r="AI1038" s="13">
        <f t="shared" si="1422"/>
        <v>8.2808403238709361E-5</v>
      </c>
      <c r="AJ1038" s="13">
        <f t="shared" si="1423"/>
        <v>6.1339711295826984E-5</v>
      </c>
      <c r="AK1038" s="13">
        <f t="shared" si="1424"/>
        <v>3.02912911789816E-5</v>
      </c>
      <c r="AL1038" s="13">
        <f t="shared" si="1425"/>
        <v>1.9855738671660789E-7</v>
      </c>
      <c r="AM1038" s="13">
        <f t="shared" si="1426"/>
        <v>1.0027648678899201E-2</v>
      </c>
      <c r="AN1038" s="13">
        <f t="shared" si="1427"/>
        <v>2.9948339437395628E-3</v>
      </c>
      <c r="AO1038" s="13">
        <f t="shared" si="1428"/>
        <v>4.4721502706052363E-4</v>
      </c>
      <c r="AP1038" s="13">
        <f t="shared" si="1429"/>
        <v>4.4521395662427304E-5</v>
      </c>
      <c r="AQ1038" s="13">
        <f t="shared" si="1430"/>
        <v>3.3241638000607918E-6</v>
      </c>
      <c r="AR1038" s="13">
        <f t="shared" si="1431"/>
        <v>3.3387256226823527E-6</v>
      </c>
      <c r="AS1038" s="13">
        <f t="shared" si="1432"/>
        <v>4.9462725467838042E-6</v>
      </c>
      <c r="AT1038" s="13">
        <f t="shared" si="1433"/>
        <v>3.6639147495162139E-6</v>
      </c>
      <c r="AU1038" s="13">
        <f t="shared" si="1434"/>
        <v>1.8093451401704182E-6</v>
      </c>
      <c r="AV1038" s="13">
        <f t="shared" si="1435"/>
        <v>6.701295049285562E-7</v>
      </c>
      <c r="AW1038" s="13">
        <f t="shared" si="1436"/>
        <v>2.440363368139629E-9</v>
      </c>
      <c r="AX1038" s="13">
        <f t="shared" si="1437"/>
        <v>2.4759688263623282E-3</v>
      </c>
      <c r="AY1038" s="13">
        <f t="shared" si="1438"/>
        <v>7.394670198642133E-4</v>
      </c>
      <c r="AZ1038" s="13">
        <f t="shared" si="1439"/>
        <v>1.1042373951658983E-4</v>
      </c>
      <c r="BA1038" s="13">
        <f t="shared" si="1440"/>
        <v>1.0992964681568205E-5</v>
      </c>
      <c r="BB1038" s="13">
        <f t="shared" si="1441"/>
        <v>8.2078323705055983E-7</v>
      </c>
      <c r="BC1038" s="13">
        <f t="shared" si="1442"/>
        <v>4.9026637798828335E-8</v>
      </c>
      <c r="BD1038" s="13">
        <f t="shared" si="1443"/>
        <v>1.6618932220675151E-7</v>
      </c>
      <c r="BE1038" s="13">
        <f t="shared" si="1444"/>
        <v>2.4620701875449382E-7</v>
      </c>
      <c r="BF1038" s="13">
        <f t="shared" si="1445"/>
        <v>1.8237602536389994E-7</v>
      </c>
      <c r="BG1038" s="13">
        <f t="shared" si="1446"/>
        <v>9.0062459891933965E-8</v>
      </c>
      <c r="BH1038" s="13">
        <f t="shared" si="1447"/>
        <v>3.3356550013639243E-8</v>
      </c>
      <c r="BI1038" s="13">
        <f t="shared" si="1448"/>
        <v>9.8834469335836074E-9</v>
      </c>
      <c r="BJ1038" s="14">
        <f t="shared" si="1449"/>
        <v>0.67530651025999133</v>
      </c>
      <c r="BK1038" s="14">
        <f t="shared" si="1450"/>
        <v>0.25262741072543454</v>
      </c>
      <c r="BL1038" s="14">
        <f t="shared" si="1451"/>
        <v>7.1194461330587766E-2</v>
      </c>
      <c r="BM1038" s="14">
        <f t="shared" si="1452"/>
        <v>0.26320509734489128</v>
      </c>
      <c r="BN1038" s="14">
        <f t="shared" si="1453"/>
        <v>0.73593244388487811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1.5278</v>
      </c>
      <c r="F1039" s="10">
        <f>VLOOKUP(B1039,home!$B$2:$E$405,3,FALSE)</f>
        <v>1.1688000000000001</v>
      </c>
      <c r="G1039" s="10">
        <f>VLOOKUP(C1039,away!$B$2:$E$405,4,FALSE)</f>
        <v>0.90629999999999999</v>
      </c>
      <c r="H1039" s="10">
        <f>VLOOKUP(A1039,away!$A$2:$E$405,3,FALSE)</f>
        <v>1.0787</v>
      </c>
      <c r="I1039" s="10">
        <f>VLOOKUP(C1039,away!$B$2:$E$405,3,FALSE)</f>
        <v>0.99839999999999995</v>
      </c>
      <c r="J1039" s="10">
        <f>VLOOKUP(B1039,home!$B$2:$E$405,4,FALSE)</f>
        <v>0.39729999999999999</v>
      </c>
      <c r="K1039" s="12">
        <f t="shared" si="1398"/>
        <v>1.6183732396320001</v>
      </c>
      <c r="L1039" s="12">
        <f t="shared" si="1399"/>
        <v>0.42788180198399994</v>
      </c>
      <c r="M1039" s="13">
        <f t="shared" si="1400"/>
        <v>0.12921791430732349</v>
      </c>
      <c r="N1039" s="13">
        <f t="shared" si="1401"/>
        <v>0.20912281459603327</v>
      </c>
      <c r="O1039" s="13">
        <f t="shared" si="1402"/>
        <v>5.5289994022431663E-2</v>
      </c>
      <c r="P1039" s="13">
        <f t="shared" si="1403"/>
        <v>8.947984674531663E-2</v>
      </c>
      <c r="Q1039" s="13">
        <f t="shared" si="1404"/>
        <v>0.16921938346937229</v>
      </c>
      <c r="R1039" s="13">
        <f t="shared" si="1405"/>
        <v>1.1828791137001322E-2</v>
      </c>
      <c r="S1039" s="13">
        <f t="shared" si="1406"/>
        <v>1.5490582355560382E-2</v>
      </c>
      <c r="T1039" s="13">
        <f t="shared" si="1407"/>
        <v>7.2405894729496503E-2</v>
      </c>
      <c r="U1039" s="13">
        <f t="shared" si="1408"/>
        <v>1.9143399033319113E-2</v>
      </c>
      <c r="V1039" s="13">
        <f t="shared" si="1409"/>
        <v>1.191866848942263E-3</v>
      </c>
      <c r="W1039" s="13">
        <f t="shared" si="1410"/>
        <v>9.1286707277952572E-2</v>
      </c>
      <c r="X1039" s="13">
        <f t="shared" si="1411"/>
        <v>3.9059920807276265E-2</v>
      </c>
      <c r="Y1039" s="13">
        <f t="shared" si="1412"/>
        <v>8.3565146501848511E-3</v>
      </c>
      <c r="Z1039" s="13">
        <f t="shared" si="1413"/>
        <v>1.6871081556641644E-3</v>
      </c>
      <c r="AA1039" s="13">
        <f t="shared" si="1414"/>
        <v>2.730370691491782E-3</v>
      </c>
      <c r="AB1039" s="13">
        <f t="shared" si="1415"/>
        <v>2.2093794306929106E-3</v>
      </c>
      <c r="AC1039" s="13">
        <f t="shared" si="1416"/>
        <v>5.1583435410188323E-5</v>
      </c>
      <c r="AD1039" s="13">
        <f t="shared" si="1417"/>
        <v>3.6933991048189542E-2</v>
      </c>
      <c r="AE1039" s="13">
        <f t="shared" si="1418"/>
        <v>1.5803382644160265E-2</v>
      </c>
      <c r="AF1039" s="13">
        <f t="shared" si="1419"/>
        <v>3.3809899216129813E-3</v>
      </c>
      <c r="AG1039" s="13">
        <f t="shared" si="1420"/>
        <v>4.8222135338316845E-4</v>
      </c>
      <c r="AH1039" s="13">
        <f t="shared" si="1421"/>
        <v>1.8047071944687131E-4</v>
      </c>
      <c r="AI1039" s="13">
        <f t="shared" si="1422"/>
        <v>2.9206898288995084E-4</v>
      </c>
      <c r="AJ1039" s="13">
        <f t="shared" si="1423"/>
        <v>2.3633831301781658E-4</v>
      </c>
      <c r="AK1039" s="13">
        <f t="shared" si="1424"/>
        <v>1.2749453376260182E-4</v>
      </c>
      <c r="AL1039" s="13">
        <f t="shared" si="1425"/>
        <v>1.4288043325395155E-6</v>
      </c>
      <c r="AM1039" s="13">
        <f t="shared" si="1426"/>
        <v>1.1954596549039562E-2</v>
      </c>
      <c r="AN1039" s="13">
        <f t="shared" si="1427"/>
        <v>5.1151543133947548E-3</v>
      </c>
      <c r="AO1039" s="13">
        <f t="shared" si="1428"/>
        <v>1.0943407225207887E-3</v>
      </c>
      <c r="AP1039" s="13">
        <f t="shared" si="1429"/>
        <v>1.5608282677888921E-4</v>
      </c>
      <c r="AQ1039" s="13">
        <f t="shared" si="1430"/>
        <v>1.6696250295226904E-5</v>
      </c>
      <c r="AR1039" s="13">
        <f t="shared" si="1431"/>
        <v>1.5444027328455237E-5</v>
      </c>
      <c r="AS1039" s="13">
        <f t="shared" si="1432"/>
        <v>2.4994200540517242E-5</v>
      </c>
      <c r="AT1039" s="13">
        <f t="shared" si="1433"/>
        <v>2.0224972650384396E-5</v>
      </c>
      <c r="AU1039" s="13">
        <f t="shared" si="1434"/>
        <v>1.0910518169890397E-5</v>
      </c>
      <c r="AV1039" s="13">
        <f t="shared" si="1435"/>
        <v>4.41432265916733E-6</v>
      </c>
      <c r="AW1039" s="13">
        <f t="shared" si="1436"/>
        <v>2.7483545784314052E-8</v>
      </c>
      <c r="AX1039" s="13">
        <f t="shared" si="1437"/>
        <v>3.2244998575937786E-3</v>
      </c>
      <c r="AY1039" s="13">
        <f t="shared" si="1438"/>
        <v>1.3797048095643772E-3</v>
      </c>
      <c r="AZ1039" s="13">
        <f t="shared" si="1439"/>
        <v>2.9517529006119854E-4</v>
      </c>
      <c r="BA1039" s="13">
        <f t="shared" si="1440"/>
        <v>4.2100045004178505E-5</v>
      </c>
      <c r="BB1039" s="13">
        <f t="shared" si="1441"/>
        <v>4.503460779998847E-6</v>
      </c>
      <c r="BC1039" s="13">
        <f t="shared" si="1442"/>
        <v>3.8538978274203531E-7</v>
      </c>
      <c r="BD1039" s="13">
        <f t="shared" si="1443"/>
        <v>1.1013697071982613E-6</v>
      </c>
      <c r="BE1039" s="13">
        <f t="shared" si="1444"/>
        <v>1.7824272610709972E-6</v>
      </c>
      <c r="BF1039" s="13">
        <f t="shared" si="1445"/>
        <v>1.4423162904539317E-6</v>
      </c>
      <c r="BG1039" s="13">
        <f t="shared" si="1446"/>
        <v>7.7806869585197936E-7</v>
      </c>
      <c r="BH1039" s="13">
        <f t="shared" si="1447"/>
        <v>3.1480138899055325E-7</v>
      </c>
      <c r="BI1039" s="13">
        <f t="shared" si="1448"/>
        <v>1.0189322874825904E-7</v>
      </c>
      <c r="BJ1039" s="14">
        <f t="shared" si="1449"/>
        <v>0.669335060012477</v>
      </c>
      <c r="BK1039" s="14">
        <f t="shared" si="1450"/>
        <v>0.23681292730644987</v>
      </c>
      <c r="BL1039" s="14">
        <f t="shared" si="1451"/>
        <v>9.2119815781974729E-2</v>
      </c>
      <c r="BM1039" s="14">
        <f t="shared" si="1452"/>
        <v>0.33441648965306875</v>
      </c>
      <c r="BN1039" s="14">
        <f t="shared" si="1453"/>
        <v>0.66415874427747867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1.5278</v>
      </c>
      <c r="F1040" s="10">
        <f>VLOOKUP(B1040,home!$B$2:$E$405,3,FALSE)</f>
        <v>1.4026000000000001</v>
      </c>
      <c r="G1040" s="10">
        <f>VLOOKUP(C1040,away!$B$2:$E$405,4,FALSE)</f>
        <v>0.88829999999999998</v>
      </c>
      <c r="H1040" s="10">
        <f>VLOOKUP(A1040,away!$A$2:$E$405,3,FALSE)</f>
        <v>1.0787</v>
      </c>
      <c r="I1040" s="10">
        <f>VLOOKUP(C1040,away!$B$2:$E$405,3,FALSE)</f>
        <v>1.1256999999999999</v>
      </c>
      <c r="J1040" s="10">
        <f>VLOOKUP(B1040,home!$B$2:$E$405,4,FALSE)</f>
        <v>1.0595000000000001</v>
      </c>
      <c r="K1040" s="12">
        <f t="shared" si="1398"/>
        <v>1.9035312123240002</v>
      </c>
      <c r="L1040" s="12">
        <f t="shared" si="1399"/>
        <v>1.2865429991049999</v>
      </c>
      <c r="M1040" s="13">
        <f t="shared" si="1400"/>
        <v>4.1168815629061599E-2</v>
      </c>
      <c r="N1040" s="13">
        <f t="shared" si="1401"/>
        <v>7.8366125524330879E-2</v>
      </c>
      <c r="O1040" s="13">
        <f t="shared" si="1402"/>
        <v>5.2965451529013705E-2</v>
      </c>
      <c r="P1040" s="13">
        <f t="shared" si="1403"/>
        <v>0.10082139016031154</v>
      </c>
      <c r="Q1040" s="13">
        <f t="shared" si="1404"/>
        <v>7.4586182962232184E-2</v>
      </c>
      <c r="R1040" s="13">
        <f t="shared" si="1405"/>
        <v>3.4071165429543901E-2</v>
      </c>
      <c r="S1040" s="13">
        <f t="shared" si="1406"/>
        <v>6.1727259811442052E-2</v>
      </c>
      <c r="T1040" s="13">
        <f t="shared" si="1407"/>
        <v>9.5958331520024448E-2</v>
      </c>
      <c r="U1040" s="13">
        <f t="shared" si="1408"/>
        <v>6.4855526835391267E-2</v>
      </c>
      <c r="V1040" s="13">
        <f t="shared" si="1409"/>
        <v>1.6796500106754261E-2</v>
      </c>
      <c r="W1040" s="13">
        <f t="shared" si="1410"/>
        <v>4.7325709092239154E-2</v>
      </c>
      <c r="X1040" s="13">
        <f t="shared" si="1411"/>
        <v>6.0886559710300131E-2</v>
      </c>
      <c r="Y1040" s="13">
        <f t="shared" si="1412"/>
        <v>3.9166588567437599E-2</v>
      </c>
      <c r="Z1040" s="13">
        <f t="shared" si="1413"/>
        <v>1.4611339784909338E-2</v>
      </c>
      <c r="AA1040" s="13">
        <f t="shared" si="1414"/>
        <v>2.7813141334446373E-2</v>
      </c>
      <c r="AB1040" s="13">
        <f t="shared" si="1415"/>
        <v>2.6471591321448738E-2</v>
      </c>
      <c r="AC1040" s="13">
        <f t="shared" si="1416"/>
        <v>2.5708877956452541E-3</v>
      </c>
      <c r="AD1040" s="13">
        <f t="shared" si="1417"/>
        <v>2.2521491100610736E-2</v>
      </c>
      <c r="AE1040" s="13">
        <f t="shared" si="1418"/>
        <v>2.8974866704896306E-2</v>
      </c>
      <c r="AF1040" s="13">
        <f t="shared" si="1419"/>
        <v>1.8638705954592452E-2</v>
      </c>
      <c r="AG1040" s="13">
        <f t="shared" si="1420"/>
        <v>7.993165552752533E-3</v>
      </c>
      <c r="AH1040" s="13">
        <f t="shared" si="1421"/>
        <v>4.6995292269548647E-3</v>
      </c>
      <c r="AI1040" s="13">
        <f t="shared" si="1422"/>
        <v>8.9457005667374669E-3</v>
      </c>
      <c r="AJ1040" s="13">
        <f t="shared" si="1423"/>
        <v>8.5142101224446338E-3</v>
      </c>
      <c r="AK1040" s="13">
        <f t="shared" si="1424"/>
        <v>5.4023549054527682E-3</v>
      </c>
      <c r="AL1040" s="13">
        <f t="shared" si="1425"/>
        <v>2.5184157235765649E-4</v>
      </c>
      <c r="AM1040" s="13">
        <f t="shared" si="1426"/>
        <v>8.574072251617949E-3</v>
      </c>
      <c r="AN1040" s="13">
        <f t="shared" si="1427"/>
        <v>1.1030912629139517E-2</v>
      </c>
      <c r="AO1040" s="13">
        <f t="shared" si="1428"/>
        <v>7.0958717083791879E-3</v>
      </c>
      <c r="AP1040" s="13">
        <f t="shared" si="1429"/>
        <v>3.0430480229874939E-3</v>
      </c>
      <c r="AQ1040" s="13">
        <f t="shared" si="1430"/>
        <v>9.7875303247871759E-4</v>
      </c>
      <c r="AR1040" s="13">
        <f t="shared" si="1431"/>
        <v>1.2092292852056224E-3</v>
      </c>
      <c r="AS1040" s="13">
        <f t="shared" si="1432"/>
        <v>2.3018056872451428E-3</v>
      </c>
      <c r="AT1040" s="13">
        <f t="shared" si="1433"/>
        <v>2.1907794851880129E-3</v>
      </c>
      <c r="AU1040" s="13">
        <f t="shared" si="1434"/>
        <v>1.3900723764581622E-3</v>
      </c>
      <c r="AV1040" s="13">
        <f t="shared" si="1435"/>
        <v>6.6151153899437728E-4</v>
      </c>
      <c r="AW1040" s="13">
        <f t="shared" si="1436"/>
        <v>1.7132045914204135E-5</v>
      </c>
      <c r="AX1040" s="13">
        <f t="shared" si="1437"/>
        <v>2.7201690246126476E-3</v>
      </c>
      <c r="AY1040" s="13">
        <f t="shared" si="1438"/>
        <v>3.4996144149976784E-3</v>
      </c>
      <c r="AZ1040" s="13">
        <f t="shared" si="1439"/>
        <v>2.2512022125911017E-3</v>
      </c>
      <c r="BA1040" s="13">
        <f t="shared" si="1440"/>
        <v>9.6542281539292285E-4</v>
      </c>
      <c r="BB1040" s="13">
        <f t="shared" si="1441"/>
        <v>3.1051449108000084E-4</v>
      </c>
      <c r="BC1040" s="13">
        <f t="shared" si="1442"/>
        <v>7.9898048923925376E-5</v>
      </c>
      <c r="BD1040" s="13">
        <f t="shared" si="1443"/>
        <v>2.5928757853233903E-4</v>
      </c>
      <c r="BE1040" s="13">
        <f t="shared" si="1444"/>
        <v>4.9356199870421785E-4</v>
      </c>
      <c r="BF1040" s="13">
        <f t="shared" si="1445"/>
        <v>4.6975533487524828E-4</v>
      </c>
      <c r="BG1040" s="13">
        <f t="shared" si="1446"/>
        <v>2.9806464736358262E-4</v>
      </c>
      <c r="BH1040" s="13">
        <f t="shared" si="1447"/>
        <v>1.4184383988673148E-4</v>
      </c>
      <c r="BI1040" s="13">
        <f t="shared" si="1448"/>
        <v>5.4000835300056281E-5</v>
      </c>
      <c r="BJ1040" s="14">
        <f t="shared" si="1449"/>
        <v>0.51496720534161766</v>
      </c>
      <c r="BK1040" s="14">
        <f t="shared" si="1450"/>
        <v>0.22683630949057007</v>
      </c>
      <c r="BL1040" s="14">
        <f t="shared" si="1451"/>
        <v>0.24320858387918717</v>
      </c>
      <c r="BM1040" s="14">
        <f t="shared" si="1452"/>
        <v>0.6141618248927071</v>
      </c>
      <c r="BN1040" s="14">
        <f t="shared" si="1453"/>
        <v>0.38197913123449384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1.6362000000000001</v>
      </c>
      <c r="F1041" s="10">
        <f>VLOOKUP(B1041,home!$B$2:$E$405,3,FALSE)</f>
        <v>1.2583</v>
      </c>
      <c r="G1041" s="10">
        <f>VLOOKUP(C1041,away!$B$2:$E$405,4,FALSE)</f>
        <v>1.0065999999999999</v>
      </c>
      <c r="H1041" s="10">
        <f>VLOOKUP(A1041,away!$A$2:$E$405,3,FALSE)</f>
        <v>1.1547000000000001</v>
      </c>
      <c r="I1041" s="10">
        <f>VLOOKUP(C1041,away!$B$2:$E$405,3,FALSE)</f>
        <v>0.96789999999999998</v>
      </c>
      <c r="J1041" s="10">
        <f>VLOOKUP(B1041,home!$B$2:$E$405,4,FALSE)</f>
        <v>1.1207</v>
      </c>
      <c r="K1041" s="12">
        <f t="shared" si="1398"/>
        <v>2.072418741036</v>
      </c>
      <c r="L1041" s="12">
        <f t="shared" si="1399"/>
        <v>1.2525325694910001</v>
      </c>
      <c r="M1041" s="13">
        <f t="shared" si="1400"/>
        <v>3.597427027905032E-2</v>
      </c>
      <c r="N1041" s="13">
        <f t="shared" si="1401"/>
        <v>7.4553751921398251E-2</v>
      </c>
      <c r="O1041" s="13">
        <f t="shared" si="1402"/>
        <v>4.5058945188182618E-2</v>
      </c>
      <c r="P1041" s="13">
        <f t="shared" si="1403"/>
        <v>9.3381002459303544E-2</v>
      </c>
      <c r="Q1041" s="13">
        <f t="shared" si="1404"/>
        <v>7.7253296348227238E-2</v>
      </c>
      <c r="R1041" s="13">
        <f t="shared" si="1405"/>
        <v>2.821889819755426E-2</v>
      </c>
      <c r="S1041" s="13">
        <f t="shared" si="1406"/>
        <v>6.059894719659243E-2</v>
      </c>
      <c r="T1041" s="13">
        <f t="shared" si="1407"/>
        <v>9.6762269776694762E-2</v>
      </c>
      <c r="U1041" s="13">
        <f t="shared" si="1408"/>
        <v>5.8481373475998445E-2</v>
      </c>
      <c r="V1041" s="13">
        <f t="shared" si="1409"/>
        <v>1.7477894287906002E-2</v>
      </c>
      <c r="W1041" s="13">
        <f t="shared" si="1410"/>
        <v>5.3367059719624695E-2</v>
      </c>
      <c r="X1041" s="13">
        <f t="shared" si="1411"/>
        <v>6.6843980436801176E-2</v>
      </c>
      <c r="Y1041" s="13">
        <f t="shared" si="1412"/>
        <v>4.1862131285756367E-2</v>
      </c>
      <c r="Z1041" s="13">
        <f t="shared" si="1413"/>
        <v>1.178169635586253E-2</v>
      </c>
      <c r="AA1041" s="13">
        <f t="shared" si="1414"/>
        <v>2.441660832908505E-2</v>
      </c>
      <c r="AB1041" s="13">
        <f t="shared" si="1415"/>
        <v>2.5300718346865782E-2</v>
      </c>
      <c r="AC1041" s="13">
        <f t="shared" si="1416"/>
        <v>2.8355392562904487E-3</v>
      </c>
      <c r="AD1041" s="13">
        <f t="shared" si="1417"/>
        <v>2.7649723679234416E-2</v>
      </c>
      <c r="AE1041" s="13">
        <f t="shared" si="1418"/>
        <v>3.4632179445667634E-2</v>
      </c>
      <c r="AF1041" s="13">
        <f t="shared" si="1419"/>
        <v>2.1688966354077747E-2</v>
      </c>
      <c r="AG1041" s="13">
        <f t="shared" si="1420"/>
        <v>9.0553789190256154E-3</v>
      </c>
      <c r="AH1041" s="13">
        <f t="shared" si="1421"/>
        <v>3.6892396023928131E-3</v>
      </c>
      <c r="AI1041" s="13">
        <f t="shared" si="1422"/>
        <v>7.6456492921710669E-3</v>
      </c>
      <c r="AJ1041" s="13">
        <f t="shared" si="1423"/>
        <v>7.9224934402419758E-3</v>
      </c>
      <c r="AK1041" s="13">
        <f t="shared" si="1424"/>
        <v>5.472907960430747E-3</v>
      </c>
      <c r="AL1041" s="13">
        <f t="shared" si="1425"/>
        <v>2.9441653293999756E-4</v>
      </c>
      <c r="AM1041" s="13">
        <f t="shared" si="1426"/>
        <v>1.1460361107462453E-2</v>
      </c>
      <c r="AN1041" s="13">
        <f t="shared" si="1427"/>
        <v>1.4354475545224669E-2</v>
      </c>
      <c r="AO1041" s="13">
        <f t="shared" si="1428"/>
        <v>8.9897240691779907E-3</v>
      </c>
      <c r="AP1041" s="13">
        <f t="shared" si="1429"/>
        <v>3.7533073957941995E-3</v>
      </c>
      <c r="AQ1041" s="13">
        <f t="shared" si="1430"/>
        <v>1.1752849391359211E-3</v>
      </c>
      <c r="AR1041" s="13">
        <f t="shared" si="1431"/>
        <v>9.2417855173060435E-4</v>
      </c>
      <c r="AS1041" s="13">
        <f t="shared" si="1432"/>
        <v>1.9152849506700127E-3</v>
      </c>
      <c r="AT1041" s="13">
        <f t="shared" si="1433"/>
        <v>1.9846362130963731E-3</v>
      </c>
      <c r="AU1041" s="13">
        <f t="shared" si="1434"/>
        <v>1.3709990940532133E-3</v>
      </c>
      <c r="AV1041" s="13">
        <f t="shared" si="1435"/>
        <v>7.1032105411481439E-4</v>
      </c>
      <c r="AW1041" s="13">
        <f t="shared" si="1436"/>
        <v>2.1228838442701637E-5</v>
      </c>
      <c r="AX1041" s="13">
        <f t="shared" si="1437"/>
        <v>3.9584445230242118E-3</v>
      </c>
      <c r="AY1041" s="13">
        <f t="shared" si="1438"/>
        <v>4.9580806896110932E-3</v>
      </c>
      <c r="AZ1041" s="13">
        <f t="shared" si="1439"/>
        <v>3.1050787729511465E-3</v>
      </c>
      <c r="BA1041" s="13">
        <f t="shared" si="1440"/>
        <v>1.296404097985487E-3</v>
      </c>
      <c r="BB1041" s="13">
        <f t="shared" si="1441"/>
        <v>4.0594708898710629E-4</v>
      </c>
      <c r="BC1041" s="13">
        <f t="shared" si="1442"/>
        <v>1.0169239008928229E-4</v>
      </c>
      <c r="BD1041" s="13">
        <f t="shared" si="1443"/>
        <v>1.9292728934460079E-4</v>
      </c>
      <c r="BE1041" s="13">
        <f t="shared" si="1444"/>
        <v>3.9982613009502567E-4</v>
      </c>
      <c r="BF1041" s="13">
        <f t="shared" si="1445"/>
        <v>4.1430358258241464E-4</v>
      </c>
      <c r="BG1041" s="13">
        <f t="shared" si="1446"/>
        <v>2.8620350300738402E-4</v>
      </c>
      <c r="BH1041" s="13">
        <f t="shared" si="1447"/>
        <v>1.48283375845664E-4</v>
      </c>
      <c r="BI1041" s="13">
        <f t="shared" si="1448"/>
        <v>6.1461049417327787E-5</v>
      </c>
      <c r="BJ1041" s="14">
        <f t="shared" si="1449"/>
        <v>0.5572275385059513</v>
      </c>
      <c r="BK1041" s="14">
        <f t="shared" si="1450"/>
        <v>0.21552015070169384</v>
      </c>
      <c r="BL1041" s="14">
        <f t="shared" si="1451"/>
        <v>0.21461525862688019</v>
      </c>
      <c r="BM1041" s="14">
        <f t="shared" si="1452"/>
        <v>0.63976762794550357</v>
      </c>
      <c r="BN1041" s="14">
        <f t="shared" si="1453"/>
        <v>0.35444016439371623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1.6362000000000001</v>
      </c>
      <c r="F1042" s="10">
        <f>VLOOKUP(B1042,home!$B$2:$E$405,3,FALSE)</f>
        <v>1.1145</v>
      </c>
      <c r="G1042" s="10">
        <f>VLOOKUP(C1042,away!$B$2:$E$405,4,FALSE)</f>
        <v>1.0065999999999999</v>
      </c>
      <c r="H1042" s="10">
        <f>VLOOKUP(A1042,away!$A$2:$E$405,3,FALSE)</f>
        <v>1.1547000000000001</v>
      </c>
      <c r="I1042" s="10">
        <f>VLOOKUP(C1042,away!$B$2:$E$405,3,FALSE)</f>
        <v>1.0188999999999999</v>
      </c>
      <c r="J1042" s="10">
        <f>VLOOKUP(B1042,home!$B$2:$E$405,4,FALSE)</f>
        <v>0.71319999999999995</v>
      </c>
      <c r="K1042" s="12">
        <f t="shared" si="1398"/>
        <v>1.8355802963400001</v>
      </c>
      <c r="L1042" s="12">
        <f t="shared" si="1399"/>
        <v>0.83909679555599992</v>
      </c>
      <c r="M1042" s="13">
        <f t="shared" si="1400"/>
        <v>6.8929082560804072E-2</v>
      </c>
      <c r="N1042" s="13">
        <f t="shared" si="1401"/>
        <v>0.12652486579340505</v>
      </c>
      <c r="O1042" s="13">
        <f t="shared" si="1402"/>
        <v>5.7838172297385658E-2</v>
      </c>
      <c r="P1042" s="13">
        <f t="shared" si="1403"/>
        <v>0.10616660944539914</v>
      </c>
      <c r="Q1042" s="13">
        <f t="shared" si="1404"/>
        <v>0.11612327532371862</v>
      </c>
      <c r="R1042" s="13">
        <f t="shared" si="1405"/>
        <v>2.4265912517776052E-2</v>
      </c>
      <c r="S1042" s="13">
        <f t="shared" si="1406"/>
        <v>4.0880237130637764E-2</v>
      </c>
      <c r="T1042" s="13">
        <f t="shared" si="1407"/>
        <v>9.7438668213599422E-2</v>
      </c>
      <c r="U1042" s="13">
        <f t="shared" si="1408"/>
        <v>4.4542030890339875E-2</v>
      </c>
      <c r="V1042" s="13">
        <f t="shared" si="1409"/>
        <v>6.9961054467429515E-3</v>
      </c>
      <c r="W1042" s="13">
        <f t="shared" si="1410"/>
        <v>7.1051198710227609E-2</v>
      </c>
      <c r="X1042" s="13">
        <f t="shared" si="1411"/>
        <v>5.9618833158164582E-2</v>
      </c>
      <c r="Y1042" s="13">
        <f t="shared" si="1412"/>
        <v>2.5012985928901842E-2</v>
      </c>
      <c r="Z1042" s="13">
        <f t="shared" si="1413"/>
        <v>6.7871498116360372E-3</v>
      </c>
      <c r="AA1042" s="13">
        <f t="shared" si="1414"/>
        <v>1.2458358462546852E-2</v>
      </c>
      <c r="AB1042" s="13">
        <f t="shared" si="1415"/>
        <v>1.1434158659295852E-2</v>
      </c>
      <c r="AC1042" s="13">
        <f t="shared" si="1416"/>
        <v>6.7347551915766801E-4</v>
      </c>
      <c r="AD1042" s="13">
        <f t="shared" si="1417"/>
        <v>3.2605045095957956E-2</v>
      </c>
      <c r="AE1042" s="13">
        <f t="shared" si="1418"/>
        <v>2.7358788858977193E-2</v>
      </c>
      <c r="AF1042" s="13">
        <f t="shared" si="1419"/>
        <v>1.1478336030930474E-2</v>
      </c>
      <c r="AG1042" s="13">
        <f t="shared" si="1420"/>
        <v>3.2104783272895788E-3</v>
      </c>
      <c r="AH1042" s="13">
        <f t="shared" si="1421"/>
        <v>1.4237689144755766E-3</v>
      </c>
      <c r="AI1042" s="13">
        <f t="shared" si="1422"/>
        <v>2.613442165952759E-3</v>
      </c>
      <c r="AJ1042" s="13">
        <f t="shared" si="1423"/>
        <v>2.398591472723509E-3</v>
      </c>
      <c r="AK1042" s="13">
        <f t="shared" si="1424"/>
        <v>1.4676024154334716E-3</v>
      </c>
      <c r="AL1042" s="13">
        <f t="shared" si="1425"/>
        <v>4.1492275688060761E-5</v>
      </c>
      <c r="AM1042" s="13">
        <f t="shared" si="1426"/>
        <v>1.1969835667883512E-2</v>
      </c>
      <c r="AN1042" s="13">
        <f t="shared" si="1427"/>
        <v>1.0043850752252968E-2</v>
      </c>
      <c r="AO1042" s="13">
        <f t="shared" si="1428"/>
        <v>4.2138814906290912E-3</v>
      </c>
      <c r="AP1042" s="13">
        <f t="shared" si="1429"/>
        <v>1.1786181518798704E-3</v>
      </c>
      <c r="AQ1042" s="13">
        <f t="shared" si="1430"/>
        <v>2.4724367860663347E-4</v>
      </c>
      <c r="AR1042" s="13">
        <f t="shared" si="1431"/>
        <v>2.3893598674974028E-4</v>
      </c>
      <c r="AS1042" s="13">
        <f t="shared" si="1432"/>
        <v>4.3858618936437859E-4</v>
      </c>
      <c r="AT1042" s="13">
        <f t="shared" si="1433"/>
        <v>4.0253008372204878E-4</v>
      </c>
      <c r="AU1042" s="13">
        <f t="shared" si="1434"/>
        <v>2.4629209678809442E-4</v>
      </c>
      <c r="AV1042" s="13">
        <f t="shared" si="1435"/>
        <v>1.1302223000212259E-4</v>
      </c>
      <c r="AW1042" s="13">
        <f t="shared" si="1436"/>
        <v>1.7752119135914192E-6</v>
      </c>
      <c r="AX1042" s="13">
        <f t="shared" si="1437"/>
        <v>3.6619324170657865E-3</v>
      </c>
      <c r="AY1042" s="13">
        <f t="shared" si="1438"/>
        <v>3.0727157567025389E-3</v>
      </c>
      <c r="AZ1042" s="13">
        <f t="shared" si="1439"/>
        <v>1.2891529725517648E-3</v>
      </c>
      <c r="BA1042" s="13">
        <f t="shared" si="1440"/>
        <v>3.6057470941655925E-4</v>
      </c>
      <c r="BB1042" s="13">
        <f t="shared" si="1441"/>
        <v>7.5639270807492667E-5</v>
      </c>
      <c r="BC1042" s="13">
        <f t="shared" si="1442"/>
        <v>1.2693733950551924E-5</v>
      </c>
      <c r="BD1042" s="13">
        <f t="shared" si="1443"/>
        <v>3.3415070137452965E-5</v>
      </c>
      <c r="BE1042" s="13">
        <f t="shared" si="1444"/>
        <v>6.13360443451278E-5</v>
      </c>
      <c r="BF1042" s="13">
        <f t="shared" si="1445"/>
        <v>5.6293617227676546E-5</v>
      </c>
      <c r="BG1042" s="13">
        <f t="shared" si="1446"/>
        <v>3.4443818197609676E-5</v>
      </c>
      <c r="BH1042" s="13">
        <f t="shared" si="1447"/>
        <v>1.5806098503562363E-5</v>
      </c>
      <c r="BI1042" s="13">
        <f t="shared" si="1448"/>
        <v>5.8026725950296463E-6</v>
      </c>
      <c r="BJ1042" s="14">
        <f t="shared" si="1449"/>
        <v>0.60654861404291915</v>
      </c>
      <c r="BK1042" s="14">
        <f t="shared" si="1450"/>
        <v>0.22675971813513221</v>
      </c>
      <c r="BL1042" s="14">
        <f t="shared" si="1451"/>
        <v>0.16008850170356245</v>
      </c>
      <c r="BM1042" s="14">
        <f t="shared" si="1452"/>
        <v>0.49726512520997229</v>
      </c>
      <c r="BN1042" s="14">
        <f t="shared" si="1453"/>
        <v>0.4998479179384886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1.3193999999999999</v>
      </c>
      <c r="F1043" s="10">
        <f>VLOOKUP(B1043,home!$B$2:$E$405,3,FALSE)</f>
        <v>1.5915999999999999</v>
      </c>
      <c r="G1043" s="10">
        <f>VLOOKUP(C1043,away!$B$2:$E$405,4,FALSE)</f>
        <v>0.55120000000000002</v>
      </c>
      <c r="H1043" s="10">
        <f>VLOOKUP(A1043,away!$A$2:$E$405,3,FALSE)</f>
        <v>1.0076000000000001</v>
      </c>
      <c r="I1043" s="10">
        <f>VLOOKUP(C1043,away!$B$2:$E$405,3,FALSE)</f>
        <v>0.63160000000000005</v>
      </c>
      <c r="J1043" s="10">
        <f>VLOOKUP(B1043,home!$B$2:$E$405,4,FALSE)</f>
        <v>0.89319999999999999</v>
      </c>
      <c r="K1043" s="12">
        <f t="shared" si="1398"/>
        <v>1.1574963204479998</v>
      </c>
      <c r="L1043" s="12">
        <f t="shared" si="1399"/>
        <v>0.56843262291200014</v>
      </c>
      <c r="M1043" s="13">
        <f t="shared" si="1400"/>
        <v>0.17800761595167361</v>
      </c>
      <c r="N1043" s="13">
        <f t="shared" si="1401"/>
        <v>0.20604316047578283</v>
      </c>
      <c r="O1043" s="13">
        <f t="shared" si="1402"/>
        <v>0.10118533603372182</v>
      </c>
      <c r="P1043" s="13">
        <f t="shared" si="1403"/>
        <v>0.11712165414232739</v>
      </c>
      <c r="Q1043" s="13">
        <f t="shared" si="1404"/>
        <v>0.11924710005209772</v>
      </c>
      <c r="R1043" s="13">
        <f t="shared" si="1405"/>
        <v>2.8758522980940306E-2</v>
      </c>
      <c r="S1043" s="13">
        <f t="shared" si="1406"/>
        <v>1.9265301930619434E-2</v>
      </c>
      <c r="T1043" s="13">
        <f t="shared" si="1407"/>
        <v>6.7783941857263608E-2</v>
      </c>
      <c r="U1043" s="13">
        <f t="shared" si="1408"/>
        <v>3.3287884531957641E-2</v>
      </c>
      <c r="V1043" s="13">
        <f t="shared" si="1409"/>
        <v>1.4084191582991951E-3</v>
      </c>
      <c r="W1043" s="13">
        <f t="shared" si="1410"/>
        <v>4.6009359844799209E-2</v>
      </c>
      <c r="X1043" s="13">
        <f t="shared" si="1411"/>
        <v>2.615322109508127E-2</v>
      </c>
      <c r="Y1043" s="13">
        <f t="shared" si="1412"/>
        <v>7.4331720323372501E-3</v>
      </c>
      <c r="Z1043" s="13">
        <f t="shared" si="1413"/>
        <v>5.449094216376976E-3</v>
      </c>
      <c r="AA1043" s="13">
        <f t="shared" si="1414"/>
        <v>6.3073065052308263E-3</v>
      </c>
      <c r="AB1043" s="13">
        <f t="shared" si="1415"/>
        <v>3.6503420358712079E-3</v>
      </c>
      <c r="AC1043" s="13">
        <f t="shared" si="1416"/>
        <v>5.7917599713307106E-5</v>
      </c>
      <c r="AD1043" s="13">
        <f t="shared" si="1417"/>
        <v>1.3313916181630754E-2</v>
      </c>
      <c r="AE1043" s="13">
        <f t="shared" si="1418"/>
        <v>7.5680642963548905E-3</v>
      </c>
      <c r="AF1043" s="13">
        <f t="shared" si="1419"/>
        <v>2.1509673191718358E-3</v>
      </c>
      <c r="AG1043" s="13">
        <f t="shared" si="1420"/>
        <v>4.0755999834494658E-4</v>
      </c>
      <c r="AH1043" s="13">
        <f t="shared" si="1421"/>
        <v>7.7436072947744371E-4</v>
      </c>
      <c r="AI1043" s="13">
        <f t="shared" si="1422"/>
        <v>8.9631969506956996E-4</v>
      </c>
      <c r="AJ1043" s="13">
        <f t="shared" si="1423"/>
        <v>5.1874337449405025E-4</v>
      </c>
      <c r="AK1043" s="13">
        <f t="shared" si="1424"/>
        <v>2.0014784907788072E-4</v>
      </c>
      <c r="AL1043" s="13">
        <f t="shared" si="1425"/>
        <v>1.524295473788562E-6</v>
      </c>
      <c r="AM1043" s="13">
        <f t="shared" si="1426"/>
        <v>3.0821617981981351E-3</v>
      </c>
      <c r="AN1043" s="13">
        <f t="shared" si="1427"/>
        <v>1.7520013151889327E-3</v>
      </c>
      <c r="AO1043" s="13">
        <f t="shared" si="1428"/>
        <v>4.9794735146905947E-4</v>
      </c>
      <c r="AP1043" s="13">
        <f t="shared" si="1429"/>
        <v>9.4349839689213669E-5</v>
      </c>
      <c r="AQ1043" s="13">
        <f t="shared" si="1430"/>
        <v>1.3407881711466615E-5</v>
      </c>
      <c r="AR1043" s="13">
        <f t="shared" si="1431"/>
        <v>8.8034380107382667E-5</v>
      </c>
      <c r="AS1043" s="13">
        <f t="shared" si="1432"/>
        <v>1.0189947104721603E-4</v>
      </c>
      <c r="AT1043" s="13">
        <f t="shared" si="1433"/>
        <v>5.8974131396375031E-5</v>
      </c>
      <c r="AU1043" s="13">
        <f t="shared" si="1434"/>
        <v>2.2754113364306992E-5</v>
      </c>
      <c r="AV1043" s="13">
        <f t="shared" si="1435"/>
        <v>6.5844506235604973E-6</v>
      </c>
      <c r="AW1043" s="13">
        <f t="shared" si="1436"/>
        <v>2.7858983938118979E-8</v>
      </c>
      <c r="AX1043" s="13">
        <f t="shared" si="1437"/>
        <v>5.9459849007328881E-4</v>
      </c>
      <c r="AY1043" s="13">
        <f t="shared" si="1438"/>
        <v>3.3798917929187439E-4</v>
      </c>
      <c r="AZ1043" s="13">
        <f t="shared" si="1439"/>
        <v>9.6062037850377227E-5</v>
      </c>
      <c r="BA1043" s="13">
        <f t="shared" si="1440"/>
        <v>1.8201598712520585E-5</v>
      </c>
      <c r="BB1043" s="13">
        <f t="shared" si="1441"/>
        <v>2.5865956243374403E-6</v>
      </c>
      <c r="BC1043" s="13">
        <f t="shared" si="1442"/>
        <v>2.9406106703096692E-7</v>
      </c>
      <c r="BD1043" s="13">
        <f t="shared" si="1443"/>
        <v>8.3402689318119154E-6</v>
      </c>
      <c r="BE1043" s="13">
        <f t="shared" si="1444"/>
        <v>9.6538306001190613E-6</v>
      </c>
      <c r="BF1043" s="13">
        <f t="shared" si="1445"/>
        <v>5.5871366989330612E-6</v>
      </c>
      <c r="BG1043" s="13">
        <f t="shared" si="1446"/>
        <v>2.1556967236183345E-6</v>
      </c>
      <c r="BH1043" s="13">
        <f t="shared" si="1447"/>
        <v>6.2380275639750749E-7</v>
      </c>
      <c r="BI1043" s="13">
        <f t="shared" si="1448"/>
        <v>1.4440987904308692E-7</v>
      </c>
      <c r="BJ1043" s="14">
        <f t="shared" si="1449"/>
        <v>0.50260006330174056</v>
      </c>
      <c r="BK1043" s="14">
        <f t="shared" si="1450"/>
        <v>0.31620042225739864</v>
      </c>
      <c r="BL1043" s="14">
        <f t="shared" si="1451"/>
        <v>0.17588371542796952</v>
      </c>
      <c r="BM1043" s="14">
        <f t="shared" si="1452"/>
        <v>0.24943194424663398</v>
      </c>
      <c r="BN1043" s="14">
        <f t="shared" si="1453"/>
        <v>0.75036338963654359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1.2378</v>
      </c>
      <c r="F1044" s="15">
        <f>VLOOKUP(B1044,home!$B$2:$E$405,3,FALSE)</f>
        <v>0.76039999999999996</v>
      </c>
      <c r="G1044" s="15">
        <f>VLOOKUP(C1044,away!$B$2:$E$405,4,FALSE)</f>
        <v>0.95050000000000001</v>
      </c>
      <c r="H1044" s="15">
        <f>VLOOKUP(A1044,away!$A$2:$E$405,3,FALSE)</f>
        <v>0.96950000000000003</v>
      </c>
      <c r="I1044" s="15">
        <f>VLOOKUP(C1044,away!$B$2:$E$405,3,FALSE)</f>
        <v>0.78879999999999995</v>
      </c>
      <c r="J1044" s="15">
        <f>VLOOKUP(B1044,home!$B$2:$E$405,4,FALSE)</f>
        <v>1.0315000000000001</v>
      </c>
      <c r="K1044" s="16">
        <f t="shared" si="1398"/>
        <v>0.89463257555999998</v>
      </c>
      <c r="L1044" s="16">
        <f t="shared" si="1399"/>
        <v>0.78883096040000011</v>
      </c>
      <c r="M1044" s="17">
        <f t="shared" si="1400"/>
        <v>0.18572957966059037</v>
      </c>
      <c r="N1044" s="17">
        <f t="shared" si="1401"/>
        <v>0.16615973220943014</v>
      </c>
      <c r="O1044" s="17">
        <f t="shared" si="1402"/>
        <v>0.14650924269835183</v>
      </c>
      <c r="P1044" s="17">
        <f t="shared" si="1403"/>
        <v>0.13107194113857162</v>
      </c>
      <c r="Q1044" s="17">
        <f t="shared" si="1404"/>
        <v>7.4325954590441182E-2</v>
      </c>
      <c r="R1044" s="17">
        <f t="shared" si="1405"/>
        <v>5.7785513312608769E-2</v>
      </c>
      <c r="S1044" s="17">
        <f t="shared" si="1406"/>
        <v>2.312482183132639E-2</v>
      </c>
      <c r="T1044" s="17">
        <f t="shared" si="1407"/>
        <v>5.8630614142224521E-2</v>
      </c>
      <c r="U1044" s="17">
        <f t="shared" si="1408"/>
        <v>5.1696802604915854E-2</v>
      </c>
      <c r="V1044" s="17">
        <f t="shared" si="1409"/>
        <v>1.8132786216836611E-3</v>
      </c>
      <c r="W1044" s="17">
        <f t="shared" si="1410"/>
        <v>2.2164806728734002E-2</v>
      </c>
      <c r="X1044" s="17">
        <f t="shared" si="1411"/>
        <v>1.7484285778907628E-2</v>
      </c>
      <c r="Y1044" s="17">
        <f t="shared" si="1412"/>
        <v>6.8960729714418823E-3</v>
      </c>
      <c r="Z1044" s="17">
        <f t="shared" si="1413"/>
        <v>1.5194333987864059E-2</v>
      </c>
      <c r="AA1044" s="17">
        <f t="shared" si="1414"/>
        <v>1.3593346149481669E-2</v>
      </c>
      <c r="AB1044" s="17">
        <f t="shared" si="1415"/>
        <v>6.0805251380946961E-3</v>
      </c>
      <c r="AC1044" s="17">
        <f t="shared" si="1416"/>
        <v>7.9978492522394178E-5</v>
      </c>
      <c r="AD1044" s="17">
        <f t="shared" si="1417"/>
        <v>4.9573395326292288E-3</v>
      </c>
      <c r="AE1044" s="17">
        <f t="shared" si="1418"/>
        <v>3.9105029045528022E-3</v>
      </c>
      <c r="AF1044" s="17">
        <f t="shared" si="1419"/>
        <v>1.5423628809226879E-3</v>
      </c>
      <c r="AG1044" s="17">
        <f t="shared" si="1420"/>
        <v>4.0555453088118507E-4</v>
      </c>
      <c r="AH1044" s="17">
        <f t="shared" si="1421"/>
        <v>2.9964402680712921E-3</v>
      </c>
      <c r="AI1044" s="17">
        <f t="shared" si="1422"/>
        <v>2.6807130745363172E-3</v>
      </c>
      <c r="AJ1044" s="17">
        <f t="shared" si="1423"/>
        <v>1.1991266211048956E-3</v>
      </c>
      <c r="AK1044" s="17">
        <f t="shared" si="1424"/>
        <v>3.5759257915387769E-4</v>
      </c>
      <c r="AL1044" s="17">
        <f t="shared" si="1425"/>
        <v>2.2576772710957256E-6</v>
      </c>
      <c r="AM1044" s="17">
        <f t="shared" si="1426"/>
        <v>8.8699948680029904E-4</v>
      </c>
      <c r="AN1044" s="17">
        <f t="shared" si="1427"/>
        <v>6.9969265704698715E-4</v>
      </c>
      <c r="AO1044" s="17">
        <f t="shared" si="1428"/>
        <v>2.7596961532160128E-4</v>
      </c>
      <c r="AP1044" s="17">
        <f t="shared" si="1429"/>
        <v>7.256445889845246E-5</v>
      </c>
      <c r="AQ1044" s="17">
        <f t="shared" si="1430"/>
        <v>1.4310272950943145E-5</v>
      </c>
      <c r="AR1044" s="17">
        <f t="shared" si="1431"/>
        <v>4.7273697088878237E-4</v>
      </c>
      <c r="AS1044" s="17">
        <f t="shared" si="1432"/>
        <v>4.2292589382866413E-4</v>
      </c>
      <c r="AT1044" s="17">
        <f t="shared" si="1433"/>
        <v>1.8918164083347642E-4</v>
      </c>
      <c r="AU1044" s="17">
        <f t="shared" si="1434"/>
        <v>5.6416019529173299E-5</v>
      </c>
      <c r="AV1044" s="17">
        <f t="shared" si="1435"/>
        <v>1.2617902213556888E-5</v>
      </c>
      <c r="AW1044" s="17">
        <f t="shared" si="1436"/>
        <v>4.4257615909425683E-8</v>
      </c>
      <c r="AX1044" s="17">
        <f t="shared" si="1437"/>
        <v>1.3225643923275821E-4</v>
      </c>
      <c r="AY1044" s="17">
        <f t="shared" si="1438"/>
        <v>1.0432797397906092E-4</v>
      </c>
      <c r="AZ1044" s="17">
        <f t="shared" si="1439"/>
        <v>4.1148567955244412E-5</v>
      </c>
      <c r="BA1044" s="17">
        <f t="shared" si="1440"/>
        <v>1.0819754793073374E-5</v>
      </c>
      <c r="BB1044" s="17">
        <f t="shared" si="1441"/>
        <v>2.1337393911781436E-6</v>
      </c>
      <c r="BC1044" s="17">
        <f t="shared" si="1442"/>
        <v>3.3663193863727334E-7</v>
      </c>
      <c r="BD1044" s="17">
        <f t="shared" si="1443"/>
        <v>6.2151593127130806E-5</v>
      </c>
      <c r="BE1044" s="17">
        <f t="shared" si="1444"/>
        <v>5.5602839834482232E-5</v>
      </c>
      <c r="BF1044" s="17">
        <f t="shared" si="1445"/>
        <v>2.4872055904786498E-5</v>
      </c>
      <c r="BG1044" s="17">
        <f t="shared" si="1446"/>
        <v>7.4171171445238179E-6</v>
      </c>
      <c r="BH1044" s="17">
        <f t="shared" si="1447"/>
        <v>1.6588986535588935E-6</v>
      </c>
      <c r="BI1044" s="17">
        <f t="shared" si="1448"/>
        <v>2.9682095500528194E-7</v>
      </c>
      <c r="BJ1044" s="18">
        <f t="shared" si="1449"/>
        <v>0.35871778586847364</v>
      </c>
      <c r="BK1044" s="18">
        <f t="shared" si="1450"/>
        <v>0.34192618539594466</v>
      </c>
      <c r="BL1044" s="18">
        <f t="shared" si="1451"/>
        <v>0.28420518019923219</v>
      </c>
      <c r="BM1044" s="18">
        <f t="shared" si="1452"/>
        <v>0.23835723812515741</v>
      </c>
      <c r="BN1044" s="18">
        <f t="shared" si="1453"/>
        <v>0.76158196360999386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1.8438000000000001</v>
      </c>
      <c r="F1045" s="10">
        <f>VLOOKUP(B1045,home!$B$2:$E$405,3,FALSE)</f>
        <v>1.5367</v>
      </c>
      <c r="G1045" s="10">
        <f>VLOOKUP(C1045,away!$B$2:$E$405,4,FALSE)</f>
        <v>1.1751</v>
      </c>
      <c r="H1045" s="10">
        <f>VLOOKUP(A1045,away!$A$2:$E$405,3,FALSE)</f>
        <v>1.5311999999999999</v>
      </c>
      <c r="I1045" s="10">
        <f>VLOOKUP(C1045,away!$B$2:$E$405,3,FALSE)</f>
        <v>0.87080000000000002</v>
      </c>
      <c r="J1045" s="10">
        <f>VLOOKUP(B1045,home!$B$2:$E$405,4,FALSE)</f>
        <v>0.97960000000000003</v>
      </c>
      <c r="K1045" s="12">
        <f t="shared" ref="K1045:K1072" si="1454">E1045*F1045*G1045</f>
        <v>3.3294901022460004</v>
      </c>
      <c r="L1045" s="12">
        <f t="shared" ref="L1045:L1072" si="1455">H1045*I1045*J1045</f>
        <v>1.3061682332160001</v>
      </c>
      <c r="M1045" s="13">
        <f t="shared" ref="M1045:M1072" si="1456">_xlfn.POISSON.DIST(0,K1045,FALSE) * _xlfn.POISSON.DIST(0,L1045,FALSE)</f>
        <v>9.6997192667672635E-3</v>
      </c>
      <c r="N1045" s="13">
        <f t="shared" ref="N1045:N1072" si="1457">_xlfn.POISSON.DIST(1,K1045,FALSE) * _xlfn.POISSON.DIST(0,L1045,FALSE)</f>
        <v>3.2295119293266436E-2</v>
      </c>
      <c r="O1045" s="13">
        <f t="shared" ref="O1045:O1072" si="1458">_xlfn.POISSON.DIST(0,K1045,FALSE) * _xlfn.POISSON.DIST(1,L1045,FALSE)</f>
        <v>1.2669465177364593E-2</v>
      </c>
      <c r="P1045" s="13">
        <f t="shared" ref="P1045:P1072" si="1459">_xlfn.POISSON.DIST(1,K1045,FALSE) * _xlfn.POISSON.DIST(1,L1045,FALSE)</f>
        <v>4.2182858908785779E-2</v>
      </c>
      <c r="Q1045" s="13">
        <f t="shared" ref="Q1045:Q1072" si="1460">_xlfn.POISSON.DIST(2,K1045,FALSE) * _xlfn.POISSON.DIST(0,L1045,FALSE)</f>
        <v>5.3763140018892236E-2</v>
      </c>
      <c r="R1045" s="13">
        <f t="shared" ref="R1045:R1072" si="1461">_xlfn.POISSON.DIST(0,K1045,FALSE) * _xlfn.POISSON.DIST(2,L1045,FALSE)</f>
        <v>8.274226473254976E-3</v>
      </c>
      <c r="S1045" s="13">
        <f t="shared" ref="S1045:S1072" si="1462">_xlfn.POISSON.DIST(2,K1045,FALSE) * _xlfn.POISSON.DIST(2,L1045,FALSE)</f>
        <v>4.5861986743652619E-2</v>
      </c>
      <c r="T1045" s="13">
        <f t="shared" ref="T1045:T1072" si="1463">_xlfn.POISSON.DIST(2,K1045,FALSE) * _xlfn.POISSON.DIST(1,L1045,FALSE)</f>
        <v>7.0223705610620898E-2</v>
      </c>
      <c r="U1045" s="13">
        <f t="shared" ref="U1045:U1072" si="1464">_xlfn.POISSON.DIST(1,K1045,FALSE) * _xlfn.POISSON.DIST(2,L1045,FALSE)</f>
        <v>2.754895514644427E-2</v>
      </c>
      <c r="V1045" s="13">
        <f t="shared" ref="V1045:V1072" si="1465">_xlfn.POISSON.DIST(3,K1045,FALSE) * _xlfn.POISSON.DIST(3,L1045,FALSE)</f>
        <v>2.2160890123356512E-2</v>
      </c>
      <c r="W1045" s="13">
        <f t="shared" ref="W1045:W1072" si="1466">_xlfn.POISSON.DIST(3,K1045,FALSE) * _xlfn.POISSON.DIST(0,L1045,FALSE)</f>
        <v>5.9667947519522507E-2</v>
      </c>
      <c r="X1045" s="13">
        <f t="shared" ref="X1045:X1072" si="1467">_xlfn.POISSON.DIST(3,K1045,FALSE) * _xlfn.POISSON.DIST(1,L1045,FALSE)</f>
        <v>7.7936377591199729E-2</v>
      </c>
      <c r="Y1045" s="13">
        <f t="shared" ref="Y1045:Y1072" si="1468">_xlfn.POISSON.DIST(3,K1045,FALSE) * _xlfn.POISSON.DIST(2,L1045,FALSE)</f>
        <v>5.0899010310776219E-2</v>
      </c>
      <c r="Z1045" s="13">
        <f t="shared" ref="Z1045:Z1072" si="1469">_xlfn.POISSON.DIST(0,K1045,FALSE) * _xlfn.POISSON.DIST(3,L1045,FALSE)</f>
        <v>3.6025105912668356E-3</v>
      </c>
      <c r="AA1045" s="13">
        <f t="shared" ref="AA1045:AA1072" si="1470">_xlfn.POISSON.DIST(1,K1045,FALSE) * _xlfn.POISSON.DIST(3,L1045,FALSE)</f>
        <v>1.1994523356859315E-2</v>
      </c>
      <c r="AB1045" s="13">
        <f t="shared" ref="AB1045:AB1072" si="1471">_xlfn.POISSON.DIST(2,K1045,FALSE) * _xlfn.POISSON.DIST(3,L1045,FALSE)</f>
        <v>1.9967823398910785E-2</v>
      </c>
      <c r="AC1045" s="13">
        <f t="shared" ref="AC1045:AC1072" si="1472">_xlfn.POISSON.DIST(4,K1045,FALSE) * _xlfn.POISSON.DIST(4,L1045,FALSE)</f>
        <v>6.0234327126962228E-3</v>
      </c>
      <c r="AD1045" s="13">
        <f t="shared" ref="AD1045:AD1072" si="1473">_xlfn.POISSON.DIST(4,K1045,FALSE) * _xlfn.POISSON.DIST(0,L1045,FALSE)</f>
        <v>4.9665960171895999E-2</v>
      </c>
      <c r="AE1045" s="13">
        <f t="shared" ref="AE1045:AE1072" si="1474">_xlfn.POISSON.DIST(4,K1045,FALSE) * _xlfn.POISSON.DIST(1,L1045,FALSE)</f>
        <v>6.487209944870162E-2</v>
      </c>
      <c r="AF1045" s="13">
        <f t="shared" ref="AF1045:AF1072" si="1475">_xlfn.POISSON.DIST(4,K1045,FALSE) * _xlfn.POISSON.DIST(2,L1045,FALSE)</f>
        <v>4.2366937760961634E-2</v>
      </c>
      <c r="AG1045" s="13">
        <f t="shared" ref="AG1045:AG1072" si="1476">_xlfn.POISSON.DIST(4,K1045,FALSE) * _xlfn.POISSON.DIST(3,L1045,FALSE)</f>
        <v>1.8446116080669164E-2</v>
      </c>
      <c r="AH1045" s="13">
        <f t="shared" ref="AH1045:AH1072" si="1477">_xlfn.POISSON.DIST(0,K1045,FALSE) * _xlfn.POISSON.DIST(4,L1045,FALSE)</f>
        <v>1.1763712235342326E-3</v>
      </c>
      <c r="AI1045" s="13">
        <f t="shared" ref="AI1045:AI1072" si="1478">_xlfn.POISSON.DIST(1,K1045,FALSE) * _xlfn.POISSON.DIST(4,L1045,FALSE)</f>
        <v>3.9167163453242447E-3</v>
      </c>
      <c r="AJ1045" s="13">
        <f t="shared" ref="AJ1045:AJ1072" si="1479">_xlfn.POISSON.DIST(2,K1045,FALSE) * _xlfn.POISSON.DIST(4,L1045,FALSE)</f>
        <v>6.5203341525311015E-3</v>
      </c>
      <c r="AK1045" s="13">
        <f t="shared" ref="AK1045:AK1072" si="1480">_xlfn.POISSON.DIST(3,K1045,FALSE) * _xlfn.POISSON.DIST(4,L1045,FALSE)</f>
        <v>7.2364626747296211E-3</v>
      </c>
      <c r="AL1045" s="13">
        <f t="shared" ref="AL1045:AL1072" si="1481">_xlfn.POISSON.DIST(5,K1045,FALSE) * _xlfn.POISSON.DIST(5,L1045,FALSE)</f>
        <v>1.047806045837908E-3</v>
      </c>
      <c r="AM1045" s="13">
        <f t="shared" ref="AM1045:AM1072" si="1482">_xlfn.POISSON.DIST(5,K1045,FALSE) * _xlfn.POISSON.DIST(0,L1045,FALSE)</f>
        <v>3.3072464562174358E-2</v>
      </c>
      <c r="AN1045" s="13">
        <f t="shared" ref="AN1045:AN1072" si="1483">_xlfn.POISSON.DIST(5,K1045,FALSE) * _xlfn.POISSON.DIST(1,L1045,FALSE)</f>
        <v>4.3198202605274051E-2</v>
      </c>
      <c r="AO1045" s="13">
        <f t="shared" ref="AO1045:AO1072" si="1484">_xlfn.POISSON.DIST(5,K1045,FALSE) * _xlfn.POISSON.DIST(2,L1045,FALSE)</f>
        <v>2.8212059987518818E-2</v>
      </c>
      <c r="AP1045" s="13">
        <f t="shared" ref="AP1045:AP1072" si="1485">_xlfn.POISSON.DIST(5,K1045,FALSE) * _xlfn.POISSON.DIST(3,L1045,FALSE)</f>
        <v>1.2283232183093754E-2</v>
      </c>
      <c r="AQ1045" s="13">
        <f t="shared" ref="AQ1045:AQ1072" si="1486">_xlfn.POISSON.DIST(5,K1045,FALSE) * _xlfn.POISSON.DIST(4,L1045,FALSE)</f>
        <v>4.0109919196933703E-3</v>
      </c>
      <c r="AR1045" s="13">
        <f t="shared" ref="AR1045:AR1072" si="1487">_xlfn.POISSON.DIST(0,K1045,FALSE) * _xlfn.POISSON.DIST(5,L1045,FALSE)</f>
        <v>3.0730774452997044E-4</v>
      </c>
      <c r="AS1045" s="13">
        <f t="shared" ref="AS1045:AS1072" si="1488">_xlfn.POISSON.DIST(1,K1045,FALSE) * _xlfn.POISSON.DIST(5,L1045,FALSE)</f>
        <v>1.0231780937560791E-3</v>
      </c>
      <c r="AT1045" s="13">
        <f t="shared" ref="AT1045:AT1072" si="1489">_xlfn.POISSON.DIST(2,K1045,FALSE) * _xlfn.POISSON.DIST(5,L1045,FALSE)</f>
        <v>1.7033306679978982E-3</v>
      </c>
      <c r="AU1045" s="13">
        <f t="shared" ref="AU1045:AU1072" si="1490">_xlfn.POISSON.DIST(3,K1045,FALSE) * _xlfn.POISSON.DIST(5,L1045,FALSE)</f>
        <v>1.8904075333170231E-3</v>
      </c>
      <c r="AV1045" s="13">
        <f t="shared" ref="AV1045:AV1072" si="1491">_xlfn.POISSON.DIST(4,K1045,FALSE) * _xlfn.POISSON.DIST(5,L1045,FALSE)</f>
        <v>1.5735232928475761E-3</v>
      </c>
      <c r="AW1045" s="13">
        <f t="shared" ref="AW1045:AW1072" si="1492">_xlfn.POISSON.DIST(6,K1045,FALSE) * _xlfn.POISSON.DIST(6,L1045,FALSE)</f>
        <v>1.2657713010882755E-4</v>
      </c>
      <c r="AX1045" s="13">
        <f t="shared" ref="AX1045:AX1072" si="1493">_xlfn.POISSON.DIST(6,K1045,FALSE) * _xlfn.POISSON.DIST(0,L1045,FALSE)</f>
        <v>1.8352407236106861E-2</v>
      </c>
      <c r="AY1045" s="13">
        <f t="shared" ref="AY1045:AY1072" si="1494">_xlfn.POISSON.DIST(6,K1045,FALSE) * _xlfn.POISSON.DIST(1,L1045,FALSE)</f>
        <v>2.3971331334846236E-2</v>
      </c>
      <c r="AZ1045" s="13">
        <f t="shared" ref="AZ1045:AZ1072" si="1495">_xlfn.POISSON.DIST(6,K1045,FALSE) * _xlfn.POISSON.DIST(2,L1045,FALSE)</f>
        <v>1.5655295748735726E-2</v>
      </c>
      <c r="BA1045" s="13">
        <f t="shared" ref="BA1045:BA1072" si="1496">_xlfn.POISSON.DIST(6,K1045,FALSE) * _xlfn.POISSON.DIST(3,L1045,FALSE)</f>
        <v>6.8161499962000336E-3</v>
      </c>
      <c r="BB1045" s="13">
        <f t="shared" ref="BB1045:BB1072" si="1497">_xlfn.POISSON.DIST(6,K1045,FALSE) * _xlfn.POISSON.DIST(4,L1045,FALSE)</f>
        <v>2.2257596494679611E-3</v>
      </c>
      <c r="BC1045" s="13">
        <f t="shared" ref="BC1045:BC1072" si="1498">_xlfn.POISSON.DIST(6,K1045,FALSE) * _xlfn.POISSON.DIST(5,L1045,FALSE)</f>
        <v>5.8144330978180585E-4</v>
      </c>
      <c r="BD1045" s="13">
        <f t="shared" ref="BD1045:BD1072" si="1499">_xlfn.POISSON.DIST(0,K1045,FALSE) * _xlfn.POISSON.DIST(6,L1045,FALSE)</f>
        <v>6.6899268954384288E-5</v>
      </c>
      <c r="BE1045" s="13">
        <f t="shared" ref="BE1045:BE1072" si="1500">_xlfn.POISSON.DIST(1,K1045,FALSE) * _xlfn.POISSON.DIST(6,L1045,FALSE)</f>
        <v>2.2274045383111559E-4</v>
      </c>
      <c r="BF1045" s="13">
        <f t="shared" ref="BF1045:BF1072" si="1501">_xlfn.POISSON.DIST(2,K1045,FALSE) * _xlfn.POISSON.DIST(6,L1045,FALSE)</f>
        <v>3.7080606820024087E-4</v>
      </c>
      <c r="BG1045" s="13">
        <f t="shared" ref="BG1045:BG1072" si="1502">_xlfn.POISSON.DIST(3,K1045,FALSE) * _xlfn.POISSON.DIST(6,L1045,FALSE)</f>
        <v>4.1153171130848572E-4</v>
      </c>
      <c r="BH1045" s="13">
        <f t="shared" ref="BH1045:BH1072" si="1503">_xlfn.POISSON.DIST(4,K1045,FALSE) * _xlfn.POISSON.DIST(6,L1045,FALSE)</f>
        <v>3.4254768989049045E-4</v>
      </c>
      <c r="BI1045" s="13">
        <f t="shared" ref="BI1045:BI1072" si="1504">_xlfn.POISSON.DIST(5,K1045,FALSE) * _xlfn.POISSON.DIST(6,L1045,FALSE)</f>
        <v>2.2810182860752407E-4</v>
      </c>
      <c r="BJ1045" s="14">
        <f t="shared" ref="BJ1045:BJ1072" si="1505">SUM(N1045,Q1045,T1045,W1045,X1045,Y1045,AD1045,AE1045,AF1045,AG1045,AM1045,AN1045,AO1045,AP1045,AQ1045,AX1045,AY1045,AZ1045,BA1045,BB1045,BC1045)</f>
        <v>0.70851575233939945</v>
      </c>
      <c r="BK1045" s="14">
        <f t="shared" ref="BK1045:BK1072" si="1506">SUM(M1045,P1045,S1045,V1045,AC1045,AL1045,AY1045)</f>
        <v>0.15094802513594255</v>
      </c>
      <c r="BL1045" s="14">
        <f t="shared" ref="BL1045:BL1072" si="1507">SUM(O1045,R1045,U1045,AA1045,AB1045,AH1045,AI1045,AJ1045,AK1045,AR1045,AS1045,AT1045,AU1045,AV1045,BD1045,BE1045,BF1045,BG1045,BH1045,BI1045)</f>
        <v>0.10744525230219391</v>
      </c>
      <c r="BM1045" s="14">
        <f t="shared" ref="BM1045:BM1072" si="1508">SUM(S1045:BI1045)</f>
        <v>0.7877822570257339</v>
      </c>
      <c r="BN1045" s="14">
        <f t="shared" ref="BN1045:BN1072" si="1509">SUM(M1045:R1045)</f>
        <v>0.15888452913833129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1.3371</v>
      </c>
      <c r="F1052" s="10">
        <f>VLOOKUP(B1052,home!$B$2:$E$405,3,FALSE)</f>
        <v>1.3198000000000001</v>
      </c>
      <c r="G1052" s="10">
        <f>VLOOKUP(C1052,away!$B$2:$E$405,4,FALSE)</f>
        <v>0.6159</v>
      </c>
      <c r="H1052" s="10">
        <f>VLOOKUP(A1052,away!$A$2:$E$405,3,FALSE)</f>
        <v>1.1086</v>
      </c>
      <c r="I1052" s="10">
        <f>VLOOKUP(C1052,away!$B$2:$E$405,3,FALSE)</f>
        <v>0.95509999999999995</v>
      </c>
      <c r="J1052" s="10">
        <f>VLOOKUP(B1052,home!$B$2:$E$405,4,FALSE)</f>
        <v>1.2735000000000001</v>
      </c>
      <c r="K1052" s="12">
        <f t="shared" si="1454"/>
        <v>1.086881550822</v>
      </c>
      <c r="L1052" s="12">
        <f t="shared" si="1455"/>
        <v>1.34841218571</v>
      </c>
      <c r="M1052" s="13">
        <f t="shared" si="1456"/>
        <v>8.7572020168275921E-2</v>
      </c>
      <c r="N1052" s="13">
        <f t="shared" si="1457"/>
        <v>9.5180413089111196E-2</v>
      </c>
      <c r="O1052" s="13">
        <f t="shared" si="1458"/>
        <v>0.11808317912214512</v>
      </c>
      <c r="P1052" s="13">
        <f t="shared" si="1459"/>
        <v>0.12834242885026911</v>
      </c>
      <c r="Q1052" s="13">
        <f t="shared" si="1460"/>
        <v>5.172491749308588E-2</v>
      </c>
      <c r="R1052" s="13">
        <f t="shared" si="1461"/>
        <v>7.961239882783859E-2</v>
      </c>
      <c r="S1052" s="13">
        <f t="shared" si="1462"/>
        <v>4.7023521358576313E-2</v>
      </c>
      <c r="T1052" s="13">
        <f t="shared" si="1463"/>
        <v>6.9746509052521333E-2</v>
      </c>
      <c r="U1052" s="13">
        <f t="shared" si="1464"/>
        <v>8.6529247502660792E-2</v>
      </c>
      <c r="V1052" s="13">
        <f t="shared" si="1465"/>
        <v>7.6573328287775633E-3</v>
      </c>
      <c r="W1052" s="13">
        <f t="shared" si="1466"/>
        <v>1.8739619513675063E-2</v>
      </c>
      <c r="X1052" s="13">
        <f t="shared" si="1467"/>
        <v>2.5268731307808354E-2</v>
      </c>
      <c r="Y1052" s="13">
        <f t="shared" si="1468"/>
        <v>1.7036332606440292E-2</v>
      </c>
      <c r="Z1052" s="13">
        <f t="shared" si="1469"/>
        <v>3.5783442904354021E-2</v>
      </c>
      <c r="AA1052" s="13">
        <f t="shared" si="1470"/>
        <v>3.8892363917634794E-2</v>
      </c>
      <c r="AB1052" s="13">
        <f t="shared" si="1471"/>
        <v>2.1135696404966247E-2</v>
      </c>
      <c r="AC1052" s="13">
        <f t="shared" si="1472"/>
        <v>7.0139461487796618E-4</v>
      </c>
      <c r="AD1052" s="13">
        <f t="shared" si="1473"/>
        <v>5.0919366797093401E-3</v>
      </c>
      <c r="AE1052" s="13">
        <f t="shared" si="1474"/>
        <v>6.8660294677837901E-3</v>
      </c>
      <c r="AF1052" s="13">
        <f t="shared" si="1475"/>
        <v>4.6291189009018052E-3</v>
      </c>
      <c r="AG1052" s="13">
        <f t="shared" si="1476"/>
        <v>2.0806534450254917E-3</v>
      </c>
      <c r="AH1052" s="13">
        <f t="shared" si="1477"/>
        <v>1.2062707614722249E-2</v>
      </c>
      <c r="AI1052" s="13">
        <f t="shared" si="1478"/>
        <v>1.3110734359401667E-2</v>
      </c>
      <c r="AJ1052" s="13">
        <f t="shared" si="1479"/>
        <v>7.1249076464808825E-3</v>
      </c>
      <c r="AK1052" s="13">
        <f t="shared" si="1480"/>
        <v>2.5813102240902228E-3</v>
      </c>
      <c r="AL1052" s="13">
        <f t="shared" si="1481"/>
        <v>4.1117557084082287E-5</v>
      </c>
      <c r="AM1052" s="13">
        <f t="shared" si="1482"/>
        <v>1.106866407025983E-3</v>
      </c>
      <c r="AN1052" s="13">
        <f t="shared" si="1483"/>
        <v>1.4925121511868799E-3</v>
      </c>
      <c r="AO1052" s="13">
        <f t="shared" si="1484"/>
        <v>1.0062607859903177E-3</v>
      </c>
      <c r="AP1052" s="13">
        <f t="shared" si="1485"/>
        <v>4.5228476861048885E-4</v>
      </c>
      <c r="AQ1052" s="13">
        <f t="shared" si="1486"/>
        <v>1.5246657335135272E-4</v>
      </c>
      <c r="AR1052" s="13">
        <f t="shared" si="1487"/>
        <v>3.2531003880696559E-3</v>
      </c>
      <c r="AS1052" s="13">
        <f t="shared" si="1488"/>
        <v>3.5357347947647978E-3</v>
      </c>
      <c r="AT1052" s="13">
        <f t="shared" si="1489"/>
        <v>1.9214624585146345E-3</v>
      </c>
      <c r="AU1052" s="13">
        <f t="shared" si="1490"/>
        <v>6.9613403225221311E-4</v>
      </c>
      <c r="AV1052" s="13">
        <f t="shared" si="1491"/>
        <v>1.8915380913856432E-4</v>
      </c>
      <c r="AW1052" s="13">
        <f t="shared" si="1492"/>
        <v>1.6739006916251226E-6</v>
      </c>
      <c r="AX1052" s="13">
        <f t="shared" si="1493"/>
        <v>2.0050544617019583E-4</v>
      </c>
      <c r="AY1052" s="13">
        <f t="shared" si="1494"/>
        <v>2.7036398691711246E-4</v>
      </c>
      <c r="AZ1052" s="13">
        <f t="shared" si="1495"/>
        <v>1.8228104726808678E-4</v>
      </c>
      <c r="BA1052" s="13">
        <f t="shared" si="1496"/>
        <v>8.192999512008957E-5</v>
      </c>
      <c r="BB1052" s="13">
        <f t="shared" si="1497"/>
        <v>2.7618850948772403E-5</v>
      </c>
      <c r="BC1052" s="13">
        <f t="shared" si="1498"/>
        <v>7.4483190349265758E-6</v>
      </c>
      <c r="BD1052" s="13">
        <f t="shared" si="1499"/>
        <v>7.3108670076850858E-4</v>
      </c>
      <c r="BE1052" s="13">
        <f t="shared" si="1500"/>
        <v>7.9460464711661612E-4</v>
      </c>
      <c r="BF1052" s="13">
        <f t="shared" si="1501"/>
        <v>4.3182056557423786E-4</v>
      </c>
      <c r="BG1052" s="13">
        <f t="shared" si="1502"/>
        <v>1.5644593532938695E-4</v>
      </c>
      <c r="BH1052" s="13">
        <f t="shared" si="1503"/>
        <v>4.2509550202650586E-5</v>
      </c>
      <c r="BI1052" s="13">
        <f t="shared" si="1504"/>
        <v>9.24056916980051E-6</v>
      </c>
      <c r="BJ1052" s="14">
        <f t="shared" si="1505"/>
        <v>0.3013447998876867</v>
      </c>
      <c r="BK1052" s="14">
        <f t="shared" si="1506"/>
        <v>0.27160817936477805</v>
      </c>
      <c r="BL1052" s="14">
        <f t="shared" si="1507"/>
        <v>0.39089383907084163</v>
      </c>
      <c r="BM1052" s="14">
        <f t="shared" si="1508"/>
        <v>0.43884621359070913</v>
      </c>
      <c r="BN1052" s="14">
        <f t="shared" si="1509"/>
        <v>0.56051535755072579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1.3371</v>
      </c>
      <c r="F1053" s="10">
        <f>VLOOKUP(B1053,home!$B$2:$E$405,3,FALSE)</f>
        <v>1.3637999999999999</v>
      </c>
      <c r="G1053" s="10">
        <f>VLOOKUP(C1053,away!$B$2:$E$405,4,FALSE)</f>
        <v>0.52790000000000004</v>
      </c>
      <c r="H1053" s="10">
        <f>VLOOKUP(A1053,away!$A$2:$E$405,3,FALSE)</f>
        <v>1.1086</v>
      </c>
      <c r="I1053" s="10">
        <f>VLOOKUP(C1053,away!$B$2:$E$405,3,FALSE)</f>
        <v>1.9633</v>
      </c>
      <c r="J1053" s="10">
        <f>VLOOKUP(B1053,home!$B$2:$E$405,4,FALSE)</f>
        <v>1.0611999999999999</v>
      </c>
      <c r="K1053" s="12">
        <f t="shared" si="1454"/>
        <v>0.96264517174200004</v>
      </c>
      <c r="L1053" s="12">
        <f t="shared" si="1455"/>
        <v>2.3097170600559997</v>
      </c>
      <c r="M1053" s="13">
        <f t="shared" si="1456"/>
        <v>3.7916753041735057E-2</v>
      </c>
      <c r="N1053" s="13">
        <f t="shared" si="1457"/>
        <v>3.6500379243760046E-2</v>
      </c>
      <c r="O1053" s="13">
        <f t="shared" si="1458"/>
        <v>8.757697136242569E-2</v>
      </c>
      <c r="P1053" s="13">
        <f t="shared" si="1459"/>
        <v>8.4305548637826494E-2</v>
      </c>
      <c r="Q1053" s="13">
        <f t="shared" si="1460"/>
        <v>1.7568456922878763E-2</v>
      </c>
      <c r="R1053" s="13">
        <f t="shared" si="1461"/>
        <v>0.10113901241191521</v>
      </c>
      <c r="S1053" s="13">
        <f t="shared" si="1462"/>
        <v>4.6862039606224801E-2</v>
      </c>
      <c r="T1053" s="13">
        <f t="shared" si="1463"/>
        <v>4.0578164673632011E-2</v>
      </c>
      <c r="U1053" s="13">
        <f t="shared" si="1464"/>
        <v>9.736098197308439E-2</v>
      </c>
      <c r="V1053" s="13">
        <f t="shared" si="1465"/>
        <v>1.1577204276788379E-2</v>
      </c>
      <c r="W1053" s="13">
        <f t="shared" si="1466"/>
        <v>5.6373967439221863E-3</v>
      </c>
      <c r="X1053" s="13">
        <f t="shared" si="1467"/>
        <v>1.3020791433741217E-2</v>
      </c>
      <c r="Y1053" s="13">
        <f t="shared" si="1468"/>
        <v>1.503717205497156E-2</v>
      </c>
      <c r="Z1053" s="13">
        <f t="shared" si="1469"/>
        <v>7.7867500801671999E-2</v>
      </c>
      <c r="AA1053" s="13">
        <f t="shared" si="1470"/>
        <v>7.4958773682345867E-2</v>
      </c>
      <c r="AB1053" s="13">
        <f t="shared" si="1471"/>
        <v>3.6079350782505779E-2</v>
      </c>
      <c r="AC1053" s="13">
        <f t="shared" si="1472"/>
        <v>1.6088247277735736E-3</v>
      </c>
      <c r="AD1053" s="13">
        <f t="shared" si="1473"/>
        <v>1.3567031891826909E-3</v>
      </c>
      <c r="AE1053" s="13">
        <f t="shared" si="1474"/>
        <v>3.1336005014876434E-3</v>
      </c>
      <c r="AF1053" s="13">
        <f t="shared" si="1475"/>
        <v>3.6188652688430244E-3</v>
      </c>
      <c r="AG1053" s="13">
        <f t="shared" si="1476"/>
        <v>2.786184949830291E-3</v>
      </c>
      <c r="AH1053" s="13">
        <f t="shared" si="1477"/>
        <v>4.4962973756386519E-2</v>
      </c>
      <c r="AI1053" s="13">
        <f t="shared" si="1478"/>
        <v>4.3283389593747744E-2</v>
      </c>
      <c r="AJ1053" s="13">
        <f t="shared" si="1479"/>
        <v>2.0833273004524599E-2</v>
      </c>
      <c r="AK1053" s="13">
        <f t="shared" si="1480"/>
        <v>6.6850165564628517E-3</v>
      </c>
      <c r="AL1053" s="13">
        <f t="shared" si="1481"/>
        <v>1.430848798553627E-4</v>
      </c>
      <c r="AM1053" s="13">
        <f t="shared" si="1482"/>
        <v>2.6120475491073821E-4</v>
      </c>
      <c r="AN1053" s="13">
        <f t="shared" si="1483"/>
        <v>6.0330907858507823E-4</v>
      </c>
      <c r="AO1053" s="13">
        <f t="shared" si="1484"/>
        <v>6.9673663564731071E-4</v>
      </c>
      <c r="AP1053" s="13">
        <f t="shared" si="1485"/>
        <v>5.3642149790687147E-4</v>
      </c>
      <c r="AQ1053" s="13">
        <f t="shared" si="1486"/>
        <v>3.0974547127407374E-4</v>
      </c>
      <c r="AR1053" s="13">
        <f t="shared" si="1487"/>
        <v>2.0770349511195222E-2</v>
      </c>
      <c r="AS1053" s="13">
        <f t="shared" si="1488"/>
        <v>1.9994476672345891E-2</v>
      </c>
      <c r="AT1053" s="13">
        <f t="shared" si="1489"/>
        <v>9.6237932150709127E-3</v>
      </c>
      <c r="AU1053" s="13">
        <f t="shared" si="1490"/>
        <v>3.0880993574438111E-3</v>
      </c>
      <c r="AV1053" s="13">
        <f t="shared" si="1491"/>
        <v>7.4318598407571419E-4</v>
      </c>
      <c r="AW1053" s="13">
        <f t="shared" si="1492"/>
        <v>8.8372321015303088E-6</v>
      </c>
      <c r="AX1053" s="13">
        <f t="shared" si="1493"/>
        <v>4.1907916025145748E-5</v>
      </c>
      <c r="AY1053" s="13">
        <f t="shared" si="1494"/>
        <v>9.6795428594673367E-5</v>
      </c>
      <c r="AZ1053" s="13">
        <f t="shared" si="1495"/>
        <v>1.1178502638027474E-4</v>
      </c>
      <c r="BA1053" s="13">
        <f t="shared" si="1496"/>
        <v>8.6063927496443491E-5</v>
      </c>
      <c r="BB1053" s="13">
        <f t="shared" si="1497"/>
        <v>4.9695830398489559E-5</v>
      </c>
      <c r="BC1053" s="13">
        <f t="shared" si="1498"/>
        <v>2.2956661457008166E-5</v>
      </c>
      <c r="BD1053" s="13">
        <f t="shared" si="1499"/>
        <v>7.9956051015555758E-3</v>
      </c>
      <c r="BE1053" s="13">
        <f t="shared" si="1500"/>
        <v>7.6969306461681791E-3</v>
      </c>
      <c r="BF1053" s="13">
        <f t="shared" si="1501"/>
        <v>3.7047065618834151E-3</v>
      </c>
      <c r="BG1053" s="13">
        <f t="shared" si="1502"/>
        <v>1.1887726281726583E-3</v>
      </c>
      <c r="BH1053" s="13">
        <f t="shared" si="1503"/>
        <v>2.8609155770236425E-4</v>
      </c>
      <c r="BI1053" s="13">
        <f t="shared" si="1504"/>
        <v>5.508093133966577E-5</v>
      </c>
      <c r="BJ1053" s="14">
        <f t="shared" si="1505"/>
        <v>0.14205433721092553</v>
      </c>
      <c r="BK1053" s="14">
        <f t="shared" si="1506"/>
        <v>0.18251025059879836</v>
      </c>
      <c r="BL1053" s="14">
        <f t="shared" si="1507"/>
        <v>0.58802683529035205</v>
      </c>
      <c r="BM1053" s="14">
        <f t="shared" si="1508"/>
        <v>0.62536384408471357</v>
      </c>
      <c r="BN1053" s="14">
        <f t="shared" si="1509"/>
        <v>0.36500712162054122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1.3371</v>
      </c>
      <c r="F1054" s="10">
        <f>VLOOKUP(B1054,home!$B$2:$E$405,3,FALSE)</f>
        <v>0.74790000000000001</v>
      </c>
      <c r="G1054" s="10">
        <f>VLOOKUP(C1054,away!$B$2:$E$405,4,FALSE)</f>
        <v>0.87250000000000005</v>
      </c>
      <c r="H1054" s="10">
        <f>VLOOKUP(A1054,away!$A$2:$E$405,3,FALSE)</f>
        <v>1.1086</v>
      </c>
      <c r="I1054" s="10">
        <f>VLOOKUP(C1054,away!$B$2:$E$405,3,FALSE)</f>
        <v>1.0023</v>
      </c>
      <c r="J1054" s="10">
        <f>VLOOKUP(B1054,home!$B$2:$E$405,4,FALSE)</f>
        <v>1.0524</v>
      </c>
      <c r="K1054" s="12">
        <f t="shared" si="1454"/>
        <v>0.87251491102500012</v>
      </c>
      <c r="L1054" s="12">
        <f t="shared" si="1455"/>
        <v>1.169374028472</v>
      </c>
      <c r="M1054" s="13">
        <f t="shared" si="1456"/>
        <v>0.12978332634193801</v>
      </c>
      <c r="N1054" s="13">
        <f t="shared" si="1457"/>
        <v>0.11323788743576459</v>
      </c>
      <c r="O1054" s="13">
        <f t="shared" si="1458"/>
        <v>0.15176525115296827</v>
      </c>
      <c r="P1054" s="13">
        <f t="shared" si="1459"/>
        <v>0.13241744460641891</v>
      </c>
      <c r="Q1054" s="13">
        <f t="shared" si="1460"/>
        <v>4.9400872640337559E-2</v>
      </c>
      <c r="R1054" s="13">
        <f t="shared" si="1461"/>
        <v>8.8735171561405687E-2</v>
      </c>
      <c r="S1054" s="13">
        <f t="shared" si="1462"/>
        <v>3.3776256415821243E-2</v>
      </c>
      <c r="T1054" s="13">
        <f t="shared" si="1463"/>
        <v>5.7768097449463734E-2</v>
      </c>
      <c r="U1054" s="13">
        <f t="shared" si="1464"/>
        <v>7.7422760319688005E-2</v>
      </c>
      <c r="V1054" s="13">
        <f t="shared" si="1465"/>
        <v>3.829087628004108E-3</v>
      </c>
      <c r="W1054" s="13">
        <f t="shared" si="1466"/>
        <v>1.4367665998780497E-2</v>
      </c>
      <c r="X1054" s="13">
        <f t="shared" si="1467"/>
        <v>1.6801175468734129E-2</v>
      </c>
      <c r="Y1054" s="13">
        <f t="shared" si="1468"/>
        <v>9.8234291204692889E-3</v>
      </c>
      <c r="Z1054" s="13">
        <f t="shared" si="1469"/>
        <v>3.4588201678638332E-2</v>
      </c>
      <c r="AA1054" s="13">
        <f t="shared" si="1470"/>
        <v>3.0178721710151884E-2</v>
      </c>
      <c r="AB1054" s="13">
        <f t="shared" si="1471"/>
        <v>1.3165692343890704E-2</v>
      </c>
      <c r="AC1054" s="13">
        <f t="shared" si="1472"/>
        <v>2.4417524055559027E-4</v>
      </c>
      <c r="AD1054" s="13">
        <f t="shared" si="1473"/>
        <v>3.1340007051407206E-3</v>
      </c>
      <c r="AE1054" s="13">
        <f t="shared" si="1474"/>
        <v>3.6648190298044928E-3</v>
      </c>
      <c r="AF1054" s="13">
        <f t="shared" si="1475"/>
        <v>2.1427720962516636E-3</v>
      </c>
      <c r="AG1054" s="13">
        <f t="shared" si="1476"/>
        <v>8.3523401276373312E-4</v>
      </c>
      <c r="AH1054" s="13">
        <f t="shared" si="1477"/>
        <v>1.0111636183637831E-2</v>
      </c>
      <c r="AI1054" s="13">
        <f t="shared" si="1478"/>
        <v>8.822553345083934E-3</v>
      </c>
      <c r="AJ1054" s="13">
        <f t="shared" si="1479"/>
        <v>3.8489046734496127E-3</v>
      </c>
      <c r="AK1054" s="13">
        <f t="shared" si="1480"/>
        <v>1.1194089062328656E-3</v>
      </c>
      <c r="AL1054" s="13">
        <f t="shared" si="1481"/>
        <v>9.9652435491879721E-6</v>
      </c>
      <c r="AM1054" s="13">
        <f t="shared" si="1482"/>
        <v>5.4689246927962893E-4</v>
      </c>
      <c r="AN1054" s="13">
        <f t="shared" si="1483"/>
        <v>6.3952184994251913E-4</v>
      </c>
      <c r="AO1054" s="13">
        <f t="shared" si="1484"/>
        <v>3.7392012098157477E-4</v>
      </c>
      <c r="AP1054" s="13">
        <f t="shared" si="1485"/>
        <v>1.4575082606632054E-4</v>
      </c>
      <c r="AQ1054" s="13">
        <f t="shared" si="1486"/>
        <v>4.2609307657573786E-5</v>
      </c>
      <c r="AR1054" s="13">
        <f t="shared" si="1487"/>
        <v>2.3648569477007606E-3</v>
      </c>
      <c r="AS1054" s="13">
        <f t="shared" si="1488"/>
        <v>2.0633729493099821E-3</v>
      </c>
      <c r="AT1054" s="13">
        <f t="shared" si="1489"/>
        <v>9.0016183263929553E-4</v>
      </c>
      <c r="AU1054" s="13">
        <f t="shared" si="1490"/>
        <v>2.6180154043779205E-4</v>
      </c>
      <c r="AV1054" s="13">
        <f t="shared" si="1491"/>
        <v>5.710643694032201E-5</v>
      </c>
      <c r="AW1054" s="13">
        <f t="shared" si="1492"/>
        <v>2.8243058018686855E-7</v>
      </c>
      <c r="AX1054" s="13">
        <f t="shared" si="1493"/>
        <v>7.9528639028959632E-5</v>
      </c>
      <c r="AY1054" s="13">
        <f t="shared" si="1494"/>
        <v>9.2998725000190043E-5</v>
      </c>
      <c r="AZ1054" s="13">
        <f t="shared" si="1495"/>
        <v>5.437514684811597E-5</v>
      </c>
      <c r="BA1054" s="13">
        <f t="shared" si="1496"/>
        <v>2.119496150617931E-5</v>
      </c>
      <c r="BB1054" s="13">
        <f t="shared" si="1497"/>
        <v>6.1962093799474719E-6</v>
      </c>
      <c r="BC1054" s="13">
        <f t="shared" si="1498"/>
        <v>1.4491372647770325E-6</v>
      </c>
      <c r="BD1054" s="13">
        <f t="shared" si="1499"/>
        <v>4.60900382615472E-4</v>
      </c>
      <c r="BE1054" s="13">
        <f t="shared" si="1500"/>
        <v>4.0214245632912702E-4</v>
      </c>
      <c r="BF1054" s="13">
        <f t="shared" si="1501"/>
        <v>1.7543764475169162E-4</v>
      </c>
      <c r="BG1054" s="13">
        <f t="shared" si="1502"/>
        <v>5.1023987000319273E-5</v>
      </c>
      <c r="BH1054" s="13">
        <f t="shared" si="1503"/>
        <v>1.112979736943108E-5</v>
      </c>
      <c r="BI1054" s="13">
        <f t="shared" si="1504"/>
        <v>1.9421828323030885E-6</v>
      </c>
      <c r="BJ1054" s="14">
        <f t="shared" si="1505"/>
        <v>0.27318039135046629</v>
      </c>
      <c r="BK1054" s="14">
        <f t="shared" si="1506"/>
        <v>0.30015325420128725</v>
      </c>
      <c r="BL1054" s="14">
        <f t="shared" si="1507"/>
        <v>0.39191997635443532</v>
      </c>
      <c r="BM1054" s="14">
        <f t="shared" si="1508"/>
        <v>0.33440915355157413</v>
      </c>
      <c r="BN1054" s="14">
        <f t="shared" si="1509"/>
        <v>0.66533995373883292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1.5278</v>
      </c>
      <c r="F1056" s="10">
        <f>VLOOKUP(B1056,home!$B$2:$E$405,3,FALSE)</f>
        <v>1.3090999999999999</v>
      </c>
      <c r="G1056" s="10">
        <f>VLOOKUP(C1056,away!$B$2:$E$405,4,FALSE)</f>
        <v>1.3557999999999999</v>
      </c>
      <c r="H1056" s="10">
        <f>VLOOKUP(A1056,away!$A$2:$E$405,3,FALSE)</f>
        <v>1.0787</v>
      </c>
      <c r="I1056" s="10">
        <f>VLOOKUP(C1056,away!$B$2:$E$405,3,FALSE)</f>
        <v>0.66220000000000001</v>
      </c>
      <c r="J1056" s="10">
        <f>VLOOKUP(B1056,home!$B$2:$E$405,4,FALSE)</f>
        <v>0.99329999999999996</v>
      </c>
      <c r="K1056" s="12">
        <f t="shared" si="1454"/>
        <v>2.7116582722839997</v>
      </c>
      <c r="L1056" s="12">
        <f t="shared" si="1455"/>
        <v>0.70952922856199996</v>
      </c>
      <c r="M1056" s="13">
        <f t="shared" si="1456"/>
        <v>3.2673611950583041E-2</v>
      </c>
      <c r="N1056" s="13">
        <f t="shared" si="1457"/>
        <v>8.8599670131195823E-2</v>
      </c>
      <c r="O1056" s="13">
        <f t="shared" si="1458"/>
        <v>2.318288268163133E-2</v>
      </c>
      <c r="P1056" s="13">
        <f t="shared" si="1459"/>
        <v>6.2864055599035046E-2</v>
      </c>
      <c r="Q1056" s="13">
        <f t="shared" si="1460"/>
        <v>0.12012601421644543</v>
      </c>
      <c r="R1056" s="13">
        <f t="shared" si="1461"/>
        <v>8.2244664324706111E-3</v>
      </c>
      <c r="S1056" s="13">
        <f t="shared" si="1462"/>
        <v>3.0237623348281617E-2</v>
      </c>
      <c r="T1056" s="13">
        <f t="shared" si="1463"/>
        <v>8.5232918197222382E-2</v>
      </c>
      <c r="U1056" s="13">
        <f t="shared" si="1464"/>
        <v>2.2301942436731004E-2</v>
      </c>
      <c r="V1056" s="13">
        <f t="shared" si="1465"/>
        <v>6.4641346193782638E-3</v>
      </c>
      <c r="W1056" s="13">
        <f t="shared" si="1466"/>
        <v>0.10858023338884321</v>
      </c>
      <c r="X1056" s="13">
        <f t="shared" si="1467"/>
        <v>7.7040849233467837E-2</v>
      </c>
      <c r="Y1056" s="13">
        <f t="shared" si="1468"/>
        <v>2.7331367162191884E-2</v>
      </c>
      <c r="Z1056" s="13">
        <f t="shared" si="1469"/>
        <v>1.9451664410549793E-3</v>
      </c>
      <c r="AA1056" s="13">
        <f t="shared" si="1470"/>
        <v>5.2746266708559612E-3</v>
      </c>
      <c r="AB1056" s="13">
        <f t="shared" si="1471"/>
        <v>7.1514925226181933E-3</v>
      </c>
      <c r="AC1056" s="13">
        <f t="shared" si="1472"/>
        <v>7.773125120181868E-4</v>
      </c>
      <c r="AD1056" s="13">
        <f t="shared" si="1473"/>
        <v>7.3608122018846006E-2</v>
      </c>
      <c r="AE1056" s="13">
        <f t="shared" si="1474"/>
        <v>5.2227114031929374E-2</v>
      </c>
      <c r="AF1056" s="13">
        <f t="shared" si="1475"/>
        <v>1.8528331964547222E-2</v>
      </c>
      <c r="AG1056" s="13">
        <f t="shared" si="1476"/>
        <v>4.3821310284486133E-3</v>
      </c>
      <c r="AH1056" s="13">
        <f t="shared" si="1477"/>
        <v>3.4503811108660751E-4</v>
      </c>
      <c r="AI1056" s="13">
        <f t="shared" si="1478"/>
        <v>9.3562544818124465E-4</v>
      </c>
      <c r="AJ1056" s="13">
        <f t="shared" si="1479"/>
        <v>1.2685482431600489E-3</v>
      </c>
      <c r="AK1056" s="13">
        <f t="shared" si="1480"/>
        <v>1.1466231124520939E-3</v>
      </c>
      <c r="AL1056" s="13">
        <f t="shared" si="1481"/>
        <v>5.982199586289077E-5</v>
      </c>
      <c r="AM1056" s="13">
        <f t="shared" si="1482"/>
        <v>3.9920014595938767E-2</v>
      </c>
      <c r="AN1056" s="13">
        <f t="shared" si="1483"/>
        <v>2.8324417160440218E-2</v>
      </c>
      <c r="AO1056" s="13">
        <f t="shared" si="1484"/>
        <v>1.0048500928657708E-2</v>
      </c>
      <c r="AP1056" s="13">
        <f t="shared" si="1485"/>
        <v>2.3765683707050152E-3</v>
      </c>
      <c r="AQ1056" s="13">
        <f t="shared" si="1486"/>
        <v>4.2156118067279453E-4</v>
      </c>
      <c r="AR1056" s="13">
        <f t="shared" si="1487"/>
        <v>4.8962924956754069E-5</v>
      </c>
      <c r="AS1056" s="13">
        <f t="shared" si="1488"/>
        <v>1.3277072049420284E-4</v>
      </c>
      <c r="AT1056" s="13">
        <f t="shared" si="1489"/>
        <v>1.8001441127260602E-4</v>
      </c>
      <c r="AU1056" s="13">
        <f t="shared" si="1490"/>
        <v>1.6271252248589873E-4</v>
      </c>
      <c r="AV1056" s="13">
        <f t="shared" si="1491"/>
        <v>1.103051894007709E-4</v>
      </c>
      <c r="AW1056" s="13">
        <f t="shared" si="1492"/>
        <v>3.1971546672466167E-6</v>
      </c>
      <c r="AX1056" s="13">
        <f t="shared" si="1493"/>
        <v>1.8041572968129225E-2</v>
      </c>
      <c r="AY1056" s="13">
        <f t="shared" si="1494"/>
        <v>1.2801023350121763E-2</v>
      </c>
      <c r="AZ1056" s="13">
        <f t="shared" si="1495"/>
        <v>4.5413501112080206E-3</v>
      </c>
      <c r="BA1056" s="13">
        <f t="shared" si="1496"/>
        <v>1.0740735470117935E-3</v>
      </c>
      <c r="BB1056" s="13">
        <f t="shared" si="1497"/>
        <v>1.9052164380753213E-4</v>
      </c>
      <c r="BC1056" s="13">
        <f t="shared" si="1498"/>
        <v>2.7036134991024489E-5</v>
      </c>
      <c r="BD1056" s="13">
        <f t="shared" si="1499"/>
        <v>5.7901043954508009E-6</v>
      </c>
      <c r="BE1056" s="13">
        <f t="shared" si="1500"/>
        <v>1.5700784481312107E-5</v>
      </c>
      <c r="BF1056" s="13">
        <f t="shared" si="1501"/>
        <v>2.1287581060049121E-5</v>
      </c>
      <c r="BG1056" s="13">
        <f t="shared" si="1502"/>
        <v>1.9241548426132799E-5</v>
      </c>
      <c r="BH1056" s="13">
        <f t="shared" si="1503"/>
        <v>1.3044125990319044E-5</v>
      </c>
      <c r="BI1056" s="13">
        <f t="shared" si="1504"/>
        <v>7.0742424292726731E-6</v>
      </c>
      <c r="BJ1056" s="14">
        <f t="shared" si="1505"/>
        <v>0.77342339136482174</v>
      </c>
      <c r="BK1056" s="14">
        <f t="shared" si="1506"/>
        <v>0.14587758337528078</v>
      </c>
      <c r="BL1056" s="14">
        <f t="shared" si="1507"/>
        <v>7.0548149814579839E-2</v>
      </c>
      <c r="BM1056" s="14">
        <f t="shared" si="1508"/>
        <v>0.64332576378892148</v>
      </c>
      <c r="BN1056" s="14">
        <f t="shared" si="1509"/>
        <v>0.33567070101136126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1.5278</v>
      </c>
      <c r="F1057" s="10">
        <f>VLOOKUP(B1057,home!$B$2:$E$405,3,FALSE)</f>
        <v>1.1221000000000001</v>
      </c>
      <c r="G1057" s="10">
        <f>VLOOKUP(C1057,away!$B$2:$E$405,4,FALSE)</f>
        <v>0.65449999999999997</v>
      </c>
      <c r="H1057" s="10">
        <f>VLOOKUP(A1057,away!$A$2:$E$405,3,FALSE)</f>
        <v>1.0787</v>
      </c>
      <c r="I1057" s="10">
        <f>VLOOKUP(C1057,away!$B$2:$E$405,3,FALSE)</f>
        <v>1.7216</v>
      </c>
      <c r="J1057" s="10">
        <f>VLOOKUP(B1057,home!$B$2:$E$405,4,FALSE)</f>
        <v>0.86080000000000001</v>
      </c>
      <c r="K1057" s="12">
        <f t="shared" si="1454"/>
        <v>1.1220383967100001</v>
      </c>
      <c r="L1057" s="12">
        <f t="shared" si="1455"/>
        <v>1.598583003136</v>
      </c>
      <c r="M1057" s="13">
        <f t="shared" si="1456"/>
        <v>6.583383257987846E-2</v>
      </c>
      <c r="N1057" s="13">
        <f t="shared" si="1457"/>
        <v>7.3868087957201387E-2</v>
      </c>
      <c r="O1057" s="13">
        <f t="shared" si="1458"/>
        <v>0.10524084579349474</v>
      </c>
      <c r="P1057" s="13">
        <f t="shared" si="1459"/>
        <v>0.1180842698825372</v>
      </c>
      <c r="Q1057" s="13">
        <f t="shared" si="1460"/>
        <v>4.1441415489765758E-2</v>
      </c>
      <c r="R1057" s="13">
        <f t="shared" si="1461"/>
        <v>8.4118113660568775E-2</v>
      </c>
      <c r="S1057" s="13">
        <f t="shared" si="1462"/>
        <v>5.2951097662335238E-2</v>
      </c>
      <c r="T1057" s="13">
        <f t="shared" si="1463"/>
        <v>6.6247542427836509E-2</v>
      </c>
      <c r="U1057" s="13">
        <f t="shared" si="1464"/>
        <v>9.4383753385974142E-2</v>
      </c>
      <c r="V1057" s="13">
        <f t="shared" si="1465"/>
        <v>1.0552986143559364E-2</v>
      </c>
      <c r="W1057" s="13">
        <f t="shared" si="1466"/>
        <v>1.5499619797843251E-2</v>
      </c>
      <c r="X1057" s="13">
        <f t="shared" si="1467"/>
        <v>2.4777428763902466E-2</v>
      </c>
      <c r="Y1057" s="13">
        <f t="shared" si="1468"/>
        <v>1.9804388241693761E-2</v>
      </c>
      <c r="Z1057" s="13">
        <f t="shared" si="1469"/>
        <v>4.4823262251215794E-2</v>
      </c>
      <c r="AA1057" s="13">
        <f t="shared" si="1470"/>
        <v>5.0293421311666038E-2</v>
      </c>
      <c r="AB1057" s="13">
        <f t="shared" si="1471"/>
        <v>2.8215574906801159E-2</v>
      </c>
      <c r="AC1057" s="13">
        <f t="shared" si="1472"/>
        <v>1.1830369118442572E-3</v>
      </c>
      <c r="AD1057" s="13">
        <f t="shared" si="1473"/>
        <v>4.3477921368966542E-3</v>
      </c>
      <c r="AE1057" s="13">
        <f t="shared" si="1474"/>
        <v>6.9503066112113409E-3</v>
      </c>
      <c r="AF1057" s="13">
        <f t="shared" si="1475"/>
        <v>5.5553210076331114E-3</v>
      </c>
      <c r="AG1057" s="13">
        <f t="shared" si="1476"/>
        <v>2.960213913255549E-3</v>
      </c>
      <c r="AH1057" s="13">
        <f t="shared" si="1477"/>
        <v>1.7913426294975273E-2</v>
      </c>
      <c r="AI1057" s="13">
        <f t="shared" si="1478"/>
        <v>2.0099552119596811E-2</v>
      </c>
      <c r="AJ1057" s="13">
        <f t="shared" si="1479"/>
        <v>1.1276234617430747E-2</v>
      </c>
      <c r="AK1057" s="13">
        <f t="shared" si="1480"/>
        <v>4.2174560703559334E-3</v>
      </c>
      <c r="AL1057" s="13">
        <f t="shared" si="1481"/>
        <v>8.4879184154876513E-5</v>
      </c>
      <c r="AM1057" s="13">
        <f t="shared" si="1482"/>
        <v>9.7567794370237231E-4</v>
      </c>
      <c r="AN1057" s="13">
        <f t="shared" si="1483"/>
        <v>1.5597021773372955E-3</v>
      </c>
      <c r="AO1057" s="13">
        <f t="shared" si="1484"/>
        <v>1.2466566953228063E-3</v>
      </c>
      <c r="AP1057" s="13">
        <f t="shared" si="1485"/>
        <v>6.6429473462957761E-4</v>
      </c>
      <c r="AQ1057" s="13">
        <f t="shared" si="1486"/>
        <v>2.6548256796289573E-4</v>
      </c>
      <c r="AR1057" s="13">
        <f t="shared" si="1487"/>
        <v>5.7272197606153853E-3</v>
      </c>
      <c r="AS1057" s="13">
        <f t="shared" si="1488"/>
        <v>6.4261604778067171E-3</v>
      </c>
      <c r="AT1057" s="13">
        <f t="shared" si="1489"/>
        <v>3.6051993997597092E-3</v>
      </c>
      <c r="AU1057" s="13">
        <f t="shared" si="1490"/>
        <v>1.3483907181087466E-3</v>
      </c>
      <c r="AV1057" s="13">
        <f t="shared" si="1491"/>
        <v>3.7823653987134593E-4</v>
      </c>
      <c r="AW1057" s="13">
        <f t="shared" si="1492"/>
        <v>4.2290381777117503E-6</v>
      </c>
      <c r="AX1057" s="13">
        <f t="shared" si="1493"/>
        <v>1.8245801927618675E-4</v>
      </c>
      <c r="AY1057" s="13">
        <f t="shared" si="1494"/>
        <v>2.9167428840077284E-4</v>
      </c>
      <c r="AZ1057" s="13">
        <f t="shared" si="1495"/>
        <v>2.3313277994463166E-4</v>
      </c>
      <c r="BA1057" s="13">
        <f t="shared" si="1496"/>
        <v>1.2422736649777782E-4</v>
      </c>
      <c r="BB1057" s="13">
        <f t="shared" si="1497"/>
        <v>4.9646939151923566E-5</v>
      </c>
      <c r="BC1057" s="13">
        <f t="shared" si="1498"/>
        <v>1.5872950617198426E-5</v>
      </c>
      <c r="BD1057" s="13">
        <f t="shared" si="1499"/>
        <v>1.525906027424065E-3</v>
      </c>
      <c r="BE1057" s="13">
        <f t="shared" si="1500"/>
        <v>1.7121251525410233E-3</v>
      </c>
      <c r="BF1057" s="13">
        <f t="shared" si="1501"/>
        <v>9.6053508056199717E-4</v>
      </c>
      <c r="BG1057" s="13">
        <f t="shared" si="1502"/>
        <v>3.592524139258315E-4</v>
      </c>
      <c r="BH1057" s="13">
        <f t="shared" si="1503"/>
        <v>1.0077375063388432E-4</v>
      </c>
      <c r="BI1057" s="13">
        <f t="shared" si="1504"/>
        <v>2.2614403518339359E-5</v>
      </c>
      <c r="BJ1057" s="14">
        <f t="shared" si="1505"/>
        <v>0.26706094281008325</v>
      </c>
      <c r="BK1057" s="14">
        <f t="shared" si="1506"/>
        <v>0.24898177665271018</v>
      </c>
      <c r="BL1057" s="14">
        <f t="shared" si="1507"/>
        <v>0.43792479188563077</v>
      </c>
      <c r="BM1057" s="14">
        <f t="shared" si="1508"/>
        <v>0.50991676298597077</v>
      </c>
      <c r="BN1057" s="14">
        <f t="shared" si="1509"/>
        <v>0.48858656536344636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1.5278</v>
      </c>
      <c r="F1058" s="10">
        <f>VLOOKUP(B1058,home!$B$2:$E$405,3,FALSE)</f>
        <v>0.50349999999999995</v>
      </c>
      <c r="G1058" s="10">
        <f>VLOOKUP(C1058,away!$B$2:$E$405,4,FALSE)</f>
        <v>1.4961</v>
      </c>
      <c r="H1058" s="10">
        <f>VLOOKUP(A1058,away!$A$2:$E$405,3,FALSE)</f>
        <v>1.0787</v>
      </c>
      <c r="I1058" s="10">
        <f>VLOOKUP(C1058,away!$B$2:$E$405,3,FALSE)</f>
        <v>0.39729999999999999</v>
      </c>
      <c r="J1058" s="10">
        <f>VLOOKUP(B1058,home!$B$2:$E$405,4,FALSE)</f>
        <v>1.3549</v>
      </c>
      <c r="K1058" s="12">
        <f t="shared" si="1454"/>
        <v>1.1508708855299998</v>
      </c>
      <c r="L1058" s="12">
        <f t="shared" si="1455"/>
        <v>0.58066611929900003</v>
      </c>
      <c r="M1058" s="13">
        <f t="shared" si="1456"/>
        <v>0.17701213227531545</v>
      </c>
      <c r="N1058" s="13">
        <f t="shared" si="1457"/>
        <v>0.20371810942124574</v>
      </c>
      <c r="O1058" s="13">
        <f t="shared" si="1458"/>
        <v>0.10278494791714868</v>
      </c>
      <c r="P1058" s="13">
        <f t="shared" si="1459"/>
        <v>0.11829220402856382</v>
      </c>
      <c r="Q1058" s="13">
        <f t="shared" si="1460"/>
        <v>0.11722662049406327</v>
      </c>
      <c r="R1058" s="13">
        <f t="shared" si="1461"/>
        <v>2.9841868414700275E-2</v>
      </c>
      <c r="S1058" s="13">
        <f t="shared" si="1462"/>
        <v>1.9762833984976969E-2</v>
      </c>
      <c r="T1058" s="13">
        <f t="shared" si="1463"/>
        <v>6.8069526800824343E-2</v>
      </c>
      <c r="U1058" s="13">
        <f t="shared" si="1464"/>
        <v>3.4344137528295834E-2</v>
      </c>
      <c r="V1058" s="13">
        <f t="shared" si="1465"/>
        <v>1.4674381416582827E-3</v>
      </c>
      <c r="W1058" s="13">
        <f t="shared" si="1466"/>
        <v>4.4970901511897275E-2</v>
      </c>
      <c r="X1058" s="13">
        <f t="shared" si="1467"/>
        <v>2.6113078862290921E-2</v>
      </c>
      <c r="Y1058" s="13">
        <f t="shared" si="1468"/>
        <v>7.5814900829576067E-3</v>
      </c>
      <c r="Z1058" s="13">
        <f t="shared" si="1469"/>
        <v>5.7760539749984715E-3</v>
      </c>
      <c r="AA1058" s="13">
        <f t="shared" si="1470"/>
        <v>6.6474923530755658E-3</v>
      </c>
      <c r="AB1058" s="13">
        <f t="shared" si="1471"/>
        <v>3.8252027054689903E-3</v>
      </c>
      <c r="AC1058" s="13">
        <f t="shared" si="1472"/>
        <v>6.1290464183533588E-5</v>
      </c>
      <c r="AD1058" s="13">
        <f t="shared" si="1473"/>
        <v>1.2938925311519908E-2</v>
      </c>
      <c r="AE1058" s="13">
        <f t="shared" si="1474"/>
        <v>7.5131955485398692E-3</v>
      </c>
      <c r="AF1058" s="13">
        <f t="shared" si="1475"/>
        <v>2.1813290513525833E-3</v>
      </c>
      <c r="AG1058" s="13">
        <f t="shared" si="1476"/>
        <v>4.2220795838769133E-4</v>
      </c>
      <c r="AH1058" s="13">
        <f t="shared" si="1477"/>
        <v>8.3848971163098124E-4</v>
      </c>
      <c r="AI1058" s="13">
        <f t="shared" si="1478"/>
        <v>9.6499339693254156E-4</v>
      </c>
      <c r="AJ1058" s="13">
        <f t="shared" si="1479"/>
        <v>5.5529140262917844E-4</v>
      </c>
      <c r="AK1058" s="13">
        <f t="shared" si="1480"/>
        <v>2.1302290275701277E-4</v>
      </c>
      <c r="AL1058" s="13">
        <f t="shared" si="1481"/>
        <v>1.6383473835403279E-6</v>
      </c>
      <c r="AM1058" s="13">
        <f t="shared" si="1482"/>
        <v>2.9782064862150875E-3</v>
      </c>
      <c r="AN1058" s="13">
        <f t="shared" si="1483"/>
        <v>1.7293436028216255E-3</v>
      </c>
      <c r="AO1058" s="13">
        <f t="shared" si="1484"/>
        <v>5.0208561939249215E-4</v>
      </c>
      <c r="AP1058" s="13">
        <f t="shared" si="1485"/>
        <v>9.7181369389491085E-5</v>
      </c>
      <c r="AQ1058" s="13">
        <f t="shared" si="1486"/>
        <v>1.4107482157889602E-5</v>
      </c>
      <c r="AR1058" s="13">
        <f t="shared" si="1487"/>
        <v>9.7376513384979924E-5</v>
      </c>
      <c r="AS1058" s="13">
        <f t="shared" si="1488"/>
        <v>1.1206779418919573E-4</v>
      </c>
      <c r="AT1058" s="13">
        <f t="shared" si="1489"/>
        <v>6.4487780768956738E-5</v>
      </c>
      <c r="AU1058" s="13">
        <f t="shared" si="1490"/>
        <v>2.4739036453144578E-5</v>
      </c>
      <c r="AV1058" s="13">
        <f t="shared" si="1491"/>
        <v>7.1178591974973635E-6</v>
      </c>
      <c r="AW1058" s="13">
        <f t="shared" si="1492"/>
        <v>3.0412812273289068E-8</v>
      </c>
      <c r="AX1058" s="13">
        <f t="shared" si="1493"/>
        <v>5.7125518934692432E-4</v>
      </c>
      <c r="AY1058" s="13">
        <f t="shared" si="1494"/>
        <v>3.3170853392749396E-4</v>
      </c>
      <c r="AZ1058" s="13">
        <f t="shared" si="1495"/>
        <v>9.6305953567019285E-5</v>
      </c>
      <c r="BA1058" s="13">
        <f t="shared" si="1496"/>
        <v>1.8640534774383597E-5</v>
      </c>
      <c r="BB1058" s="13">
        <f t="shared" si="1497"/>
        <v>2.7059817472748452E-6</v>
      </c>
      <c r="BC1058" s="13">
        <f t="shared" si="1498"/>
        <v>3.1425438401680251E-7</v>
      </c>
      <c r="BD1058" s="13">
        <f t="shared" si="1499"/>
        <v>9.4238736896872371E-6</v>
      </c>
      <c r="BE1058" s="13">
        <f t="shared" si="1500"/>
        <v>1.0845661858373218E-5</v>
      </c>
      <c r="BF1058" s="13">
        <f t="shared" si="1501"/>
        <v>6.2409782335524656E-6</v>
      </c>
      <c r="BG1058" s="13">
        <f t="shared" si="1502"/>
        <v>2.3941867154073268E-6</v>
      </c>
      <c r="BH1058" s="13">
        <f t="shared" si="1503"/>
        <v>6.8884994632124804E-7</v>
      </c>
      <c r="BI1058" s="13">
        <f t="shared" si="1504"/>
        <v>1.5855546954400544E-7</v>
      </c>
      <c r="BJ1058" s="14">
        <f t="shared" si="1505"/>
        <v>0.49707724005080289</v>
      </c>
      <c r="BK1058" s="14">
        <f t="shared" si="1506"/>
        <v>0.31692924577600906</v>
      </c>
      <c r="BL1058" s="14">
        <f t="shared" si="1507"/>
        <v>0.18035098742254568</v>
      </c>
      <c r="BM1058" s="14">
        <f t="shared" si="1508"/>
        <v>0.25092596655220367</v>
      </c>
      <c r="BN1058" s="14">
        <f t="shared" si="1509"/>
        <v>0.74887588255103721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1.5278</v>
      </c>
      <c r="F1059" s="10">
        <f>VLOOKUP(B1059,home!$B$2:$E$405,3,FALSE)</f>
        <v>0.75519999999999998</v>
      </c>
      <c r="G1059" s="10">
        <f>VLOOKUP(C1059,away!$B$2:$E$405,4,FALSE)</f>
        <v>0.93510000000000004</v>
      </c>
      <c r="H1059" s="10">
        <f>VLOOKUP(A1059,away!$A$2:$E$405,3,FALSE)</f>
        <v>1.0787</v>
      </c>
      <c r="I1059" s="10">
        <f>VLOOKUP(C1059,away!$B$2:$E$405,3,FALSE)</f>
        <v>1.0595000000000001</v>
      </c>
      <c r="J1059" s="10">
        <f>VLOOKUP(B1059,home!$B$2:$E$405,4,FALSE)</f>
        <v>1.141</v>
      </c>
      <c r="K1059" s="12">
        <f t="shared" si="1454"/>
        <v>1.0789132930559999</v>
      </c>
      <c r="L1059" s="12">
        <f t="shared" si="1455"/>
        <v>1.30402910365</v>
      </c>
      <c r="M1059" s="13">
        <f t="shared" si="1456"/>
        <v>9.2278657240774789E-2</v>
      </c>
      <c r="N1059" s="13">
        <f t="shared" si="1457"/>
        <v>9.9560669962430223E-2</v>
      </c>
      <c r="O1059" s="13">
        <f t="shared" si="1458"/>
        <v>0.12033405468771313</v>
      </c>
      <c r="P1059" s="13">
        <f t="shared" si="1459"/>
        <v>0.12983001120990137</v>
      </c>
      <c r="Q1059" s="13">
        <f t="shared" si="1460"/>
        <v>5.3708665144013581E-2</v>
      </c>
      <c r="R1059" s="13">
        <f t="shared" si="1461"/>
        <v>7.8459554736494339E-2</v>
      </c>
      <c r="S1059" s="13">
        <f t="shared" si="1462"/>
        <v>4.5665575103630514E-2</v>
      </c>
      <c r="T1059" s="13">
        <f t="shared" si="1463"/>
        <v>7.0037662465986028E-2</v>
      </c>
      <c r="U1059" s="13">
        <f t="shared" si="1464"/>
        <v>8.4651056572458583E-2</v>
      </c>
      <c r="V1059" s="13">
        <f t="shared" si="1465"/>
        <v>7.1387183906838131E-3</v>
      </c>
      <c r="W1059" s="13">
        <f t="shared" si="1466"/>
        <v>1.9315664258723234E-2</v>
      </c>
      <c r="X1059" s="13">
        <f t="shared" si="1467"/>
        <v>2.5188188349707197E-2</v>
      </c>
      <c r="Y1059" s="13">
        <f t="shared" si="1468"/>
        <v>1.6423065338118027E-2</v>
      </c>
      <c r="Z1059" s="13">
        <f t="shared" si="1469"/>
        <v>3.4104514278602942E-2</v>
      </c>
      <c r="AA1059" s="13">
        <f t="shared" si="1470"/>
        <v>3.6795813808402876E-2</v>
      </c>
      <c r="AB1059" s="13">
        <f t="shared" si="1471"/>
        <v>1.9849746323349689E-2</v>
      </c>
      <c r="AC1059" s="13">
        <f t="shared" si="1472"/>
        <v>6.2773175049332945E-4</v>
      </c>
      <c r="AD1059" s="13">
        <f t="shared" si="1473"/>
        <v>5.2099817332357896E-3</v>
      </c>
      <c r="AE1059" s="13">
        <f t="shared" si="1474"/>
        <v>6.7939678096243404E-3</v>
      </c>
      <c r="AF1059" s="13">
        <f t="shared" si="1475"/>
        <v>4.4297658765056923E-3</v>
      </c>
      <c r="AG1059" s="13">
        <f t="shared" si="1476"/>
        <v>1.925514541773025E-3</v>
      </c>
      <c r="AH1059" s="13">
        <f t="shared" si="1477"/>
        <v>1.1118319796286302E-2</v>
      </c>
      <c r="AI1059" s="13">
        <f t="shared" si="1478"/>
        <v>1.1995703024660969E-2</v>
      </c>
      <c r="AJ1059" s="13">
        <f t="shared" si="1479"/>
        <v>6.4711617264293928E-3</v>
      </c>
      <c r="AK1059" s="13">
        <f t="shared" si="1480"/>
        <v>2.3272741360532952E-3</v>
      </c>
      <c r="AL1059" s="13">
        <f t="shared" si="1481"/>
        <v>3.5327094103986846E-5</v>
      </c>
      <c r="AM1059" s="13">
        <f t="shared" si="1482"/>
        <v>1.1242237097134067E-3</v>
      </c>
      <c r="AN1059" s="13">
        <f t="shared" si="1483"/>
        <v>1.4660204364796514E-3</v>
      </c>
      <c r="AO1059" s="13">
        <f t="shared" si="1484"/>
        <v>9.5586665785757103E-4</v>
      </c>
      <c r="AP1059" s="13">
        <f t="shared" si="1485"/>
        <v>4.1549264701830991E-4</v>
      </c>
      <c r="AQ1059" s="13">
        <f t="shared" si="1486"/>
        <v>1.3545362601611309E-4</v>
      </c>
      <c r="AR1059" s="13">
        <f t="shared" si="1487"/>
        <v>2.8997225196090545E-3</v>
      </c>
      <c r="AS1059" s="13">
        <f t="shared" si="1488"/>
        <v>3.1285491725800466E-3</v>
      </c>
      <c r="AT1059" s="13">
        <f t="shared" si="1489"/>
        <v>1.6877166451379809E-3</v>
      </c>
      <c r="AU1059" s="13">
        <f t="shared" si="1490"/>
        <v>6.0696664111708121E-4</v>
      </c>
      <c r="AV1059" s="13">
        <f t="shared" si="1491"/>
        <v>1.637160943856923E-4</v>
      </c>
      <c r="AW1059" s="13">
        <f t="shared" si="1492"/>
        <v>1.3806361564331797E-6</v>
      </c>
      <c r="AX1059" s="13">
        <f t="shared" si="1493"/>
        <v>2.0215665079642065E-4</v>
      </c>
      <c r="AY1059" s="13">
        <f t="shared" si="1494"/>
        <v>2.6361815613494251E-4</v>
      </c>
      <c r="AZ1059" s="13">
        <f t="shared" si="1495"/>
        <v>1.7188287392525743E-4</v>
      </c>
      <c r="BA1059" s="13">
        <f t="shared" si="1496"/>
        <v>7.4713423339179807E-5</v>
      </c>
      <c r="BB1059" s="13">
        <f t="shared" si="1497"/>
        <v>2.4357119616903406E-5</v>
      </c>
      <c r="BC1059" s="13">
        <f t="shared" si="1498"/>
        <v>6.3524785723052736E-6</v>
      </c>
      <c r="BD1059" s="13">
        <f t="shared" si="1499"/>
        <v>6.3022042634658588E-4</v>
      </c>
      <c r="BE1059" s="13">
        <f t="shared" si="1500"/>
        <v>6.799531955407513E-4</v>
      </c>
      <c r="BF1059" s="13">
        <f t="shared" si="1501"/>
        <v>3.6680527066241104E-4</v>
      </c>
      <c r="BG1059" s="13">
        <f t="shared" si="1502"/>
        <v>1.3191702749355976E-4</v>
      </c>
      <c r="BH1059" s="13">
        <f t="shared" si="1503"/>
        <v>3.558175863580886E-5</v>
      </c>
      <c r="BI1059" s="13">
        <f t="shared" si="1504"/>
        <v>7.6779264764968608E-6</v>
      </c>
      <c r="BJ1059" s="14">
        <f t="shared" si="1505"/>
        <v>0.30743328325958719</v>
      </c>
      <c r="BK1059" s="14">
        <f t="shared" si="1506"/>
        <v>0.27583963894572278</v>
      </c>
      <c r="BL1059" s="14">
        <f t="shared" si="1507"/>
        <v>0.38234151148983408</v>
      </c>
      <c r="BM1059" s="14">
        <f t="shared" si="1508"/>
        <v>0.42528509747244103</v>
      </c>
      <c r="BN1059" s="14">
        <f t="shared" si="1509"/>
        <v>0.57417161298132735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1.8438000000000001</v>
      </c>
      <c r="F1060" s="10">
        <f>VLOOKUP(B1060,home!$B$2:$E$405,3,FALSE)</f>
        <v>0.69730000000000003</v>
      </c>
      <c r="G1060" s="10">
        <f>VLOOKUP(C1060,away!$B$2:$E$405,4,FALSE)</f>
        <v>0.77480000000000004</v>
      </c>
      <c r="H1060" s="10">
        <f>VLOOKUP(A1060,away!$A$2:$E$405,3,FALSE)</f>
        <v>1.5311999999999999</v>
      </c>
      <c r="I1060" s="10">
        <f>VLOOKUP(C1060,away!$B$2:$E$405,3,FALSE)</f>
        <v>1.7726999999999999</v>
      </c>
      <c r="J1060" s="10">
        <f>VLOOKUP(B1060,home!$B$2:$E$405,4,FALSE)</f>
        <v>1.3995</v>
      </c>
      <c r="K1060" s="12">
        <f t="shared" si="1454"/>
        <v>0.99614621215200028</v>
      </c>
      <c r="L1060" s="12">
        <f t="shared" si="1455"/>
        <v>3.7987443568799995</v>
      </c>
      <c r="M1060" s="13">
        <f t="shared" si="1456"/>
        <v>8.2719039807038659E-3</v>
      </c>
      <c r="N1060" s="13">
        <f t="shared" si="1457"/>
        <v>8.2400258176632078E-3</v>
      </c>
      <c r="O1060" s="13">
        <f t="shared" si="1458"/>
        <v>3.1422848567352016E-2</v>
      </c>
      <c r="P1060" s="13">
        <f t="shared" si="1459"/>
        <v>3.1301751575393617E-2</v>
      </c>
      <c r="Q1060" s="13">
        <f t="shared" si="1460"/>
        <v>4.1041352531499464E-3</v>
      </c>
      <c r="R1060" s="13">
        <f t="shared" si="1461"/>
        <v>5.9683684336161634E-2</v>
      </c>
      <c r="S1060" s="13">
        <f t="shared" si="1462"/>
        <v>2.9612277112175948E-2</v>
      </c>
      <c r="T1060" s="13">
        <f t="shared" si="1463"/>
        <v>1.5590560632775627E-2</v>
      </c>
      <c r="U1060" s="13">
        <f t="shared" si="1464"/>
        <v>5.9453676078743072E-2</v>
      </c>
      <c r="V1060" s="13">
        <f t="shared" si="1465"/>
        <v>1.2450662224390912E-2</v>
      </c>
      <c r="W1060" s="13">
        <f t="shared" si="1466"/>
        <v>1.3627729288616035E-3</v>
      </c>
      <c r="X1060" s="13">
        <f t="shared" si="1467"/>
        <v>5.1768259732218455E-3</v>
      </c>
      <c r="Y1060" s="13">
        <f t="shared" si="1468"/>
        <v>9.8327192261631492E-3</v>
      </c>
      <c r="Z1060" s="13">
        <f t="shared" si="1469"/>
        <v>7.5574353023267066E-2</v>
      </c>
      <c r="AA1060" s="13">
        <f t="shared" si="1470"/>
        <v>7.5283105499965544E-2</v>
      </c>
      <c r="AB1060" s="13">
        <f t="shared" si="1471"/>
        <v>3.7496490191415044E-2</v>
      </c>
      <c r="AC1060" s="13">
        <f t="shared" si="1472"/>
        <v>2.9446631694933223E-3</v>
      </c>
      <c r="AD1060" s="13">
        <f t="shared" si="1473"/>
        <v>3.3938027277719338E-4</v>
      </c>
      <c r="AE1060" s="13">
        <f t="shared" si="1474"/>
        <v>1.2892188960487582E-3</v>
      </c>
      <c r="AF1060" s="13">
        <f t="shared" si="1475"/>
        <v>2.448706503074142E-3</v>
      </c>
      <c r="AG1060" s="13">
        <f t="shared" si="1476"/>
        <v>3.1006700034027506E-3</v>
      </c>
      <c r="AH1060" s="13">
        <f t="shared" si="1477"/>
        <v>7.1771911767998187E-2</v>
      </c>
      <c r="AI1060" s="13">
        <f t="shared" si="1478"/>
        <v>7.1495318046598949E-2</v>
      </c>
      <c r="AJ1060" s="13">
        <f t="shared" si="1479"/>
        <v>3.5609895129361045E-2</v>
      </c>
      <c r="AK1060" s="13">
        <f t="shared" si="1480"/>
        <v>1.1824220716080991E-2</v>
      </c>
      <c r="AL1060" s="13">
        <f t="shared" si="1481"/>
        <v>4.4571656160277657E-4</v>
      </c>
      <c r="AM1060" s="13">
        <f t="shared" si="1482"/>
        <v>6.7614474641222776E-5</v>
      </c>
      <c r="AN1060" s="13">
        <f t="shared" si="1483"/>
        <v>2.5685010398675083E-4</v>
      </c>
      <c r="AO1060" s="13">
        <f t="shared" si="1484"/>
        <v>4.878539415418555E-4</v>
      </c>
      <c r="AP1060" s="13">
        <f t="shared" si="1485"/>
        <v>6.1774413580459612E-4</v>
      </c>
      <c r="AQ1060" s="13">
        <f t="shared" si="1486"/>
        <v>5.8666301247085547E-4</v>
      </c>
      <c r="AR1060" s="13">
        <f t="shared" si="1487"/>
        <v>5.4528628962234461E-2</v>
      </c>
      <c r="AS1060" s="13">
        <f t="shared" si="1488"/>
        <v>5.4318487194571705E-2</v>
      </c>
      <c r="AT1060" s="13">
        <f t="shared" si="1489"/>
        <v>2.7054577634349767E-2</v>
      </c>
      <c r="AU1060" s="13">
        <f t="shared" si="1490"/>
        <v>8.9834383439432487E-3</v>
      </c>
      <c r="AV1060" s="13">
        <f t="shared" si="1491"/>
        <v>2.2372045196050261E-3</v>
      </c>
      <c r="AW1060" s="13">
        <f t="shared" si="1492"/>
        <v>4.6851060586381482E-5</v>
      </c>
      <c r="AX1060" s="13">
        <f t="shared" si="1493"/>
        <v>1.1225650466750255E-5</v>
      </c>
      <c r="AY1060" s="13">
        <f t="shared" si="1494"/>
        <v>4.2643376362874864E-5</v>
      </c>
      <c r="AZ1060" s="13">
        <f t="shared" si="1495"/>
        <v>8.0995642658390432E-5</v>
      </c>
      <c r="BA1060" s="13">
        <f t="shared" si="1496"/>
        <v>1.0256058016014319E-4</v>
      </c>
      <c r="BB1060" s="13">
        <f t="shared" si="1497"/>
        <v>9.7400356280420703E-5</v>
      </c>
      <c r="BC1060" s="13">
        <f t="shared" si="1498"/>
        <v>7.399981075566991E-5</v>
      </c>
      <c r="BD1060" s="13">
        <f t="shared" si="1499"/>
        <v>3.4523386926448567E-2</v>
      </c>
      <c r="BE1060" s="13">
        <f t="shared" si="1500"/>
        <v>3.4390341117439625E-2</v>
      </c>
      <c r="BF1060" s="13">
        <f t="shared" si="1501"/>
        <v>1.7128904019376331E-2</v>
      </c>
      <c r="BG1060" s="13">
        <f t="shared" si="1502"/>
        <v>5.6876309524056361E-3</v>
      </c>
      <c r="BH1060" s="13">
        <f t="shared" si="1503"/>
        <v>1.416428007339337E-3</v>
      </c>
      <c r="BI1060" s="13">
        <f t="shared" si="1504"/>
        <v>2.8219387885941729E-4</v>
      </c>
      <c r="BJ1060" s="14">
        <f t="shared" si="1505"/>
        <v>5.3910566592267749E-2</v>
      </c>
      <c r="BK1060" s="14">
        <f t="shared" si="1506"/>
        <v>8.5069618000123332E-2</v>
      </c>
      <c r="BL1060" s="14">
        <f t="shared" si="1507"/>
        <v>0.69459237189024947</v>
      </c>
      <c r="BM1060" s="14">
        <f t="shared" si="1508"/>
        <v>0.76612676765970689</v>
      </c>
      <c r="BN1060" s="14">
        <f t="shared" si="1509"/>
        <v>0.14302434953042428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1.8438000000000001</v>
      </c>
      <c r="F1061" s="10">
        <f>VLOOKUP(B1061,home!$B$2:$E$405,3,FALSE)</f>
        <v>0.99429999999999996</v>
      </c>
      <c r="G1061" s="10">
        <f>VLOOKUP(C1061,away!$B$2:$E$405,4,FALSE)</f>
        <v>0.54239999999999999</v>
      </c>
      <c r="H1061" s="10">
        <f>VLOOKUP(A1061,away!$A$2:$E$405,3,FALSE)</f>
        <v>1.5311999999999999</v>
      </c>
      <c r="I1061" s="10">
        <f>VLOOKUP(C1061,away!$B$2:$E$405,3,FALSE)</f>
        <v>1.1973</v>
      </c>
      <c r="J1061" s="10">
        <f>VLOOKUP(B1061,home!$B$2:$E$405,4,FALSE)</f>
        <v>1.0885</v>
      </c>
      <c r="K1061" s="12">
        <f t="shared" si="1454"/>
        <v>0.99437668041600002</v>
      </c>
      <c r="L1061" s="12">
        <f t="shared" si="1455"/>
        <v>1.9955533197599999</v>
      </c>
      <c r="M1061" s="13">
        <f t="shared" si="1456"/>
        <v>5.0290956958518415E-2</v>
      </c>
      <c r="N1061" s="13">
        <f t="shared" si="1457"/>
        <v>5.0008154835355478E-2</v>
      </c>
      <c r="O1061" s="13">
        <f t="shared" si="1458"/>
        <v>0.10035828611247868</v>
      </c>
      <c r="P1061" s="13">
        <f t="shared" si="1459"/>
        <v>9.9793939396765716E-2</v>
      </c>
      <c r="Q1061" s="13">
        <f t="shared" si="1460"/>
        <v>2.4863471499455055E-2</v>
      </c>
      <c r="R1061" s="13">
        <f t="shared" si="1461"/>
        <v>0.1001351555085904</v>
      </c>
      <c r="S1061" s="13">
        <f t="shared" si="1462"/>
        <v>4.9506068996359072E-2</v>
      </c>
      <c r="T1061" s="13">
        <f t="shared" si="1463"/>
        <v>4.9616383091495679E-2</v>
      </c>
      <c r="U1061" s="13">
        <f t="shared" si="1464"/>
        <v>9.9572063527572044E-2</v>
      </c>
      <c r="V1061" s="13">
        <f t="shared" si="1465"/>
        <v>1.0915162371525726E-2</v>
      </c>
      <c r="W1061" s="13">
        <f t="shared" si="1466"/>
        <v>8.2412187510819846E-3</v>
      </c>
      <c r="X1061" s="13">
        <f t="shared" si="1467"/>
        <v>1.6445791437590014E-2</v>
      </c>
      <c r="Y1061" s="13">
        <f t="shared" si="1468"/>
        <v>1.6409226849681668E-2</v>
      </c>
      <c r="Z1061" s="13">
        <f t="shared" si="1469"/>
        <v>6.6608347333283788E-2</v>
      </c>
      <c r="AA1061" s="13">
        <f t="shared" si="1470"/>
        <v>6.623378730926667E-2</v>
      </c>
      <c r="AB1061" s="13">
        <f t="shared" si="1471"/>
        <v>3.2930666777983987E-2</v>
      </c>
      <c r="AC1061" s="13">
        <f t="shared" si="1472"/>
        <v>1.3537064092710028E-3</v>
      </c>
      <c r="AD1061" s="13">
        <f t="shared" si="1473"/>
        <v>2.0487189360707488E-3</v>
      </c>
      <c r="AE1061" s="13">
        <f t="shared" si="1474"/>
        <v>4.0883278741311573E-3</v>
      </c>
      <c r="AF1061" s="13">
        <f t="shared" si="1475"/>
        <v>4.0792381307448878E-3</v>
      </c>
      <c r="AG1061" s="13">
        <f t="shared" si="1476"/>
        <v>2.7134457312998459E-3</v>
      </c>
      <c r="AH1061" s="13">
        <f t="shared" si="1477"/>
        <v>3.3230127161165426E-2</v>
      </c>
      <c r="AI1061" s="13">
        <f t="shared" si="1478"/>
        <v>3.3043263536321234E-2</v>
      </c>
      <c r="AJ1061" s="13">
        <f t="shared" si="1479"/>
        <v>1.6428725352679082E-2</v>
      </c>
      <c r="AK1061" s="13">
        <f t="shared" si="1480"/>
        <v>5.4454471265544023E-3</v>
      </c>
      <c r="AL1061" s="13">
        <f t="shared" si="1481"/>
        <v>1.0744810084185242E-4</v>
      </c>
      <c r="AM1061" s="13">
        <f t="shared" si="1482"/>
        <v>4.0743966695108621E-4</v>
      </c>
      <c r="AN1061" s="13">
        <f t="shared" si="1483"/>
        <v>8.1306757998614884E-4</v>
      </c>
      <c r="AO1061" s="13">
        <f t="shared" si="1484"/>
        <v>8.1125985421529447E-4</v>
      </c>
      <c r="AP1061" s="13">
        <f t="shared" si="1485"/>
        <v>5.3963743175578145E-4</v>
      </c>
      <c r="AQ1061" s="13">
        <f t="shared" si="1486"/>
        <v>2.6921881710175268E-4</v>
      </c>
      <c r="AR1061" s="13">
        <f t="shared" si="1487"/>
        <v>1.3262498114502103E-2</v>
      </c>
      <c r="AS1061" s="13">
        <f t="shared" si="1488"/>
        <v>1.3187918849122061E-2</v>
      </c>
      <c r="AT1061" s="13">
        <f t="shared" si="1489"/>
        <v>6.5568794833927944E-3</v>
      </c>
      <c r="AU1061" s="13">
        <f t="shared" si="1490"/>
        <v>2.1733360181946351E-3</v>
      </c>
      <c r="AV1061" s="13">
        <f t="shared" si="1491"/>
        <v>5.4027866380022707E-4</v>
      </c>
      <c r="AW1061" s="13">
        <f t="shared" si="1492"/>
        <v>5.9225741963432015E-6</v>
      </c>
      <c r="AX1061" s="13">
        <f t="shared" si="1493"/>
        <v>6.7524750582103604E-5</v>
      </c>
      <c r="AY1061" s="13">
        <f t="shared" si="1494"/>
        <v>1.3474924019008281E-4</v>
      </c>
      <c r="AZ1061" s="13">
        <f t="shared" si="1495"/>
        <v>1.3444964679822872E-4</v>
      </c>
      <c r="BA1061" s="13">
        <f t="shared" si="1496"/>
        <v>8.9433813002921572E-5</v>
      </c>
      <c r="BB1061" s="13">
        <f t="shared" si="1497"/>
        <v>4.4617485609193831E-5</v>
      </c>
      <c r="BC1061" s="13">
        <f t="shared" si="1498"/>
        <v>1.780731430535413E-5</v>
      </c>
      <c r="BD1061" s="13">
        <f t="shared" si="1499"/>
        <v>4.4110036901175735E-3</v>
      </c>
      <c r="BE1061" s="13">
        <f t="shared" si="1500"/>
        <v>4.3861992066818395E-3</v>
      </c>
      <c r="BF1061" s="13">
        <f t="shared" si="1501"/>
        <v>2.1807671033917896E-3</v>
      </c>
      <c r="BG1061" s="13">
        <f t="shared" si="1502"/>
        <v>7.2283465101038145E-4</v>
      </c>
      <c r="BH1061" s="13">
        <f t="shared" si="1503"/>
        <v>1.796924801903402E-4</v>
      </c>
      <c r="BI1061" s="13">
        <f t="shared" si="1504"/>
        <v>3.573640238947768E-5</v>
      </c>
      <c r="BJ1061" s="14">
        <f t="shared" si="1505"/>
        <v>0.18184318273740446</v>
      </c>
      <c r="BK1061" s="14">
        <f t="shared" si="1506"/>
        <v>0.21210203147347187</v>
      </c>
      <c r="BL1061" s="14">
        <f t="shared" si="1507"/>
        <v>0.53501466707540524</v>
      </c>
      <c r="BM1061" s="14">
        <f t="shared" si="1508"/>
        <v>0.56998943764240773</v>
      </c>
      <c r="BN1061" s="14">
        <f t="shared" si="1509"/>
        <v>0.42544996431116378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1.5278</v>
      </c>
      <c r="F1063" s="10">
        <f>VLOOKUP(B1063,home!$B$2:$E$405,3,FALSE)</f>
        <v>1.4026000000000001</v>
      </c>
      <c r="G1063" s="10">
        <f>VLOOKUP(C1063,away!$B$2:$E$405,4,FALSE)</f>
        <v>0.90629999999999999</v>
      </c>
      <c r="H1063" s="10">
        <f>VLOOKUP(A1063,away!$A$2:$E$405,3,FALSE)</f>
        <v>1.0787</v>
      </c>
      <c r="I1063" s="10">
        <f>VLOOKUP(C1063,away!$B$2:$E$405,3,FALSE)</f>
        <v>0.99839999999999995</v>
      </c>
      <c r="J1063" s="10">
        <f>VLOOKUP(B1063,home!$B$2:$E$405,4,FALSE)</f>
        <v>1.0595000000000001</v>
      </c>
      <c r="K1063" s="12">
        <f t="shared" si="1454"/>
        <v>1.9421032733640002</v>
      </c>
      <c r="L1063" s="12">
        <f t="shared" si="1455"/>
        <v>1.14105403776</v>
      </c>
      <c r="M1063" s="13">
        <f t="shared" si="1456"/>
        <v>4.5814377810912438E-2</v>
      </c>
      <c r="N1063" s="13">
        <f t="shared" si="1457"/>
        <v>8.8976253113708062E-2</v>
      </c>
      <c r="O1063" s="13">
        <f t="shared" si="1458"/>
        <v>5.2276680788603785E-2</v>
      </c>
      <c r="P1063" s="13">
        <f t="shared" si="1459"/>
        <v>0.10152671288015236</v>
      </c>
      <c r="Q1063" s="13">
        <f t="shared" si="1460"/>
        <v>8.6400536211898138E-2</v>
      </c>
      <c r="R1063" s="13">
        <f t="shared" si="1461"/>
        <v>2.9825258847263489E-2</v>
      </c>
      <c r="S1063" s="13">
        <f t="shared" si="1462"/>
        <v>5.6246935573321992E-2</v>
      </c>
      <c r="T1063" s="13">
        <f t="shared" si="1463"/>
        <v>9.8587680709215461E-2</v>
      </c>
      <c r="U1063" s="13">
        <f t="shared" si="1464"/>
        <v>5.7923732836199032E-2</v>
      </c>
      <c r="V1063" s="13">
        <f t="shared" si="1465"/>
        <v>1.3849525341173822E-2</v>
      </c>
      <c r="W1063" s="13">
        <f t="shared" si="1466"/>
        <v>5.5932921399177403E-2</v>
      </c>
      <c r="X1063" s="13">
        <f t="shared" si="1467"/>
        <v>6.3822485806244084E-2</v>
      </c>
      <c r="Y1063" s="13">
        <f t="shared" si="1468"/>
        <v>3.6412452564547559E-2</v>
      </c>
      <c r="Z1063" s="13">
        <f t="shared" si="1469"/>
        <v>1.1344077344969058E-2</v>
      </c>
      <c r="AA1063" s="13">
        <f t="shared" si="1470"/>
        <v>2.2031369744958805E-2</v>
      </c>
      <c r="AB1063" s="13">
        <f t="shared" si="1471"/>
        <v>2.139359764918855E-2</v>
      </c>
      <c r="AC1063" s="13">
        <f t="shared" si="1472"/>
        <v>1.9181980226860591E-3</v>
      </c>
      <c r="AD1063" s="13">
        <f t="shared" si="1473"/>
        <v>2.7156877434538453E-2</v>
      </c>
      <c r="AE1063" s="13">
        <f t="shared" si="1474"/>
        <v>3.0987464649633534E-2</v>
      </c>
      <c r="AF1063" s="13">
        <f t="shared" si="1475"/>
        <v>1.7679185829204806E-2</v>
      </c>
      <c r="AG1063" s="13">
        <f t="shared" si="1476"/>
        <v>6.7243021249078399E-3</v>
      </c>
      <c r="AH1063" s="13">
        <f t="shared" si="1477"/>
        <v>3.2360513147846699E-3</v>
      </c>
      <c r="AI1063" s="13">
        <f t="shared" si="1478"/>
        <v>6.284745851217184E-3</v>
      </c>
      <c r="AJ1063" s="13">
        <f t="shared" si="1479"/>
        <v>6.1028127449548573E-3</v>
      </c>
      <c r="AK1063" s="13">
        <f t="shared" si="1480"/>
        <v>3.9507642029014559E-3</v>
      </c>
      <c r="AL1063" s="13">
        <f t="shared" si="1481"/>
        <v>1.7003250874675132E-4</v>
      </c>
      <c r="AM1063" s="13">
        <f t="shared" si="1482"/>
        <v>1.0548292111992416E-2</v>
      </c>
      <c r="AN1063" s="13">
        <f t="shared" si="1483"/>
        <v>1.2036171305860904E-2</v>
      </c>
      <c r="AO1063" s="13">
        <f t="shared" si="1484"/>
        <v>6.8669609338618195E-3</v>
      </c>
      <c r="AP1063" s="13">
        <f t="shared" si="1485"/>
        <v>2.6118578335744035E-3</v>
      </c>
      <c r="AQ1063" s="13">
        <f t="shared" si="1486"/>
        <v>7.4506773176378951E-4</v>
      </c>
      <c r="AR1063" s="13">
        <f t="shared" si="1487"/>
        <v>7.3850188382672071E-4</v>
      </c>
      <c r="AS1063" s="13">
        <f t="shared" si="1488"/>
        <v>1.4342469259653551E-3</v>
      </c>
      <c r="AT1063" s="13">
        <f t="shared" si="1489"/>
        <v>1.3927278248647857E-3</v>
      </c>
      <c r="AU1063" s="13">
        <f t="shared" si="1490"/>
        <v>9.0160708919167479E-4</v>
      </c>
      <c r="AV1063" s="13">
        <f t="shared" si="1491"/>
        <v>4.3775351980183513E-4</v>
      </c>
      <c r="AW1063" s="13">
        <f t="shared" si="1492"/>
        <v>1.0466657048550434E-5</v>
      </c>
      <c r="AX1063" s="13">
        <f t="shared" si="1493"/>
        <v>3.4143121065166892E-3</v>
      </c>
      <c r="AY1063" s="13">
        <f t="shared" si="1494"/>
        <v>3.8959146153137196E-3</v>
      </c>
      <c r="AZ1063" s="13">
        <f t="shared" si="1495"/>
        <v>2.2227245512859589E-3</v>
      </c>
      <c r="BA1063" s="13">
        <f t="shared" si="1496"/>
        <v>8.4541627469104257E-4</v>
      </c>
      <c r="BB1063" s="13">
        <f t="shared" si="1497"/>
        <v>2.4116641345605779E-4</v>
      </c>
      <c r="BC1063" s="13">
        <f t="shared" si="1498"/>
        <v>5.5036781969226458E-5</v>
      </c>
      <c r="BD1063" s="13">
        <f t="shared" si="1499"/>
        <v>1.4044509273897435E-4</v>
      </c>
      <c r="BE1063" s="13">
        <f t="shared" si="1500"/>
        <v>2.7275887433627266E-4</v>
      </c>
      <c r="BF1063" s="13">
        <f t="shared" si="1501"/>
        <v>2.6486295134377761E-4</v>
      </c>
      <c r="BG1063" s="13">
        <f t="shared" si="1502"/>
        <v>1.7146373493253349E-4</v>
      </c>
      <c r="BH1063" s="13">
        <f t="shared" si="1503"/>
        <v>8.3250070218922667E-5</v>
      </c>
      <c r="BI1063" s="13">
        <f t="shared" si="1504"/>
        <v>3.2336046775990514E-5</v>
      </c>
      <c r="BJ1063" s="14">
        <f t="shared" si="1505"/>
        <v>0.55616308050336127</v>
      </c>
      <c r="BK1063" s="14">
        <f t="shared" si="1506"/>
        <v>0.22342169675230714</v>
      </c>
      <c r="BL1063" s="14">
        <f t="shared" si="1507"/>
        <v>0.20889496799406873</v>
      </c>
      <c r="BM1063" s="14">
        <f t="shared" si="1508"/>
        <v>0.59111855498390253</v>
      </c>
      <c r="BN1063" s="14">
        <f t="shared" si="1509"/>
        <v>0.40481981965253833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1.5278</v>
      </c>
      <c r="F1064" s="10">
        <f>VLOOKUP(B1064,home!$B$2:$E$405,3,FALSE)</f>
        <v>0.84150000000000003</v>
      </c>
      <c r="G1064" s="10">
        <f>VLOOKUP(C1064,away!$B$2:$E$405,4,FALSE)</f>
        <v>0.75519999999999998</v>
      </c>
      <c r="H1064" s="10">
        <f>VLOOKUP(A1064,away!$A$2:$E$405,3,FALSE)</f>
        <v>1.0787</v>
      </c>
      <c r="I1064" s="10">
        <f>VLOOKUP(C1064,away!$B$2:$E$405,3,FALSE)</f>
        <v>0.78439999999999999</v>
      </c>
      <c r="J1064" s="10">
        <f>VLOOKUP(B1064,home!$B$2:$E$405,4,FALSE)</f>
        <v>0.92700000000000005</v>
      </c>
      <c r="K1064" s="12">
        <f t="shared" si="1454"/>
        <v>0.97091812224000007</v>
      </c>
      <c r="L1064" s="12">
        <f t="shared" si="1455"/>
        <v>0.78436462356000003</v>
      </c>
      <c r="M1064" s="13">
        <f t="shared" si="1456"/>
        <v>0.17285836040606839</v>
      </c>
      <c r="N1064" s="13">
        <f t="shared" si="1457"/>
        <v>0.16783131469894511</v>
      </c>
      <c r="O1064" s="13">
        <f t="shared" si="1458"/>
        <v>0.13558398278910466</v>
      </c>
      <c r="P1064" s="13">
        <f t="shared" si="1459"/>
        <v>0.13164094597541798</v>
      </c>
      <c r="Q1064" s="13">
        <f t="shared" si="1460"/>
        <v>8.1475232460285138E-2</v>
      </c>
      <c r="R1064" s="13">
        <f t="shared" si="1461"/>
        <v>5.3173639810570793E-2</v>
      </c>
      <c r="S1064" s="13">
        <f t="shared" si="1462"/>
        <v>2.5062916564454675E-2</v>
      </c>
      <c r="T1064" s="13">
        <f t="shared" si="1463"/>
        <v>6.3906290038175051E-2</v>
      </c>
      <c r="U1064" s="13">
        <f t="shared" si="1464"/>
        <v>5.1627250517545506E-2</v>
      </c>
      <c r="V1064" s="13">
        <f t="shared" si="1465"/>
        <v>2.1207511152144427E-3</v>
      </c>
      <c r="W1064" s="13">
        <f t="shared" si="1466"/>
        <v>2.6368593236469187E-2</v>
      </c>
      <c r="X1064" s="13">
        <f t="shared" si="1467"/>
        <v>2.0682591707729917E-2</v>
      </c>
      <c r="Y1064" s="13">
        <f t="shared" si="1468"/>
        <v>8.1113466295393757E-3</v>
      </c>
      <c r="Z1064" s="13">
        <f t="shared" si="1469"/>
        <v>1.3902507324444466E-2</v>
      </c>
      <c r="AA1064" s="13">
        <f t="shared" si="1470"/>
        <v>1.3498196305877466E-2</v>
      </c>
      <c r="AB1064" s="13">
        <f t="shared" si="1471"/>
        <v>6.5528217054647269E-3</v>
      </c>
      <c r="AC1064" s="13">
        <f t="shared" si="1472"/>
        <v>1.0094163305488395E-4</v>
      </c>
      <c r="AD1064" s="13">
        <f t="shared" si="1473"/>
        <v>6.4004362578157564E-3</v>
      </c>
      <c r="AE1064" s="13">
        <f t="shared" si="1474"/>
        <v>5.0202757759814313E-3</v>
      </c>
      <c r="AF1064" s="13">
        <f t="shared" si="1475"/>
        <v>1.968863359597531E-3</v>
      </c>
      <c r="AG1064" s="13">
        <f t="shared" si="1476"/>
        <v>5.147689226305982E-4</v>
      </c>
      <c r="AH1064" s="13">
        <f t="shared" si="1477"/>
        <v>2.726158731019506E-3</v>
      </c>
      <c r="AI1064" s="13">
        <f t="shared" si="1478"/>
        <v>2.6468769160496401E-3</v>
      </c>
      <c r="AJ1064" s="13">
        <f t="shared" si="1479"/>
        <v>1.2849503825656593E-3</v>
      </c>
      <c r="AK1064" s="13">
        <f t="shared" si="1480"/>
        <v>4.1586053753740661E-4</v>
      </c>
      <c r="AL1064" s="13">
        <f t="shared" si="1481"/>
        <v>3.0748994801137678E-6</v>
      </c>
      <c r="AM1064" s="13">
        <f t="shared" si="1482"/>
        <v>1.2428599105910579E-3</v>
      </c>
      <c r="AN1064" s="13">
        <f t="shared" si="1483"/>
        <v>9.748553459085704E-4</v>
      </c>
      <c r="AO1064" s="13">
        <f t="shared" si="1484"/>
        <v>3.8232102320951469E-4</v>
      </c>
      <c r="AP1064" s="13">
        <f t="shared" si="1485"/>
        <v>9.9959695149601683E-5</v>
      </c>
      <c r="AQ1064" s="13">
        <f t="shared" si="1486"/>
        <v>1.9601212164297416E-5</v>
      </c>
      <c r="AR1064" s="13">
        <f t="shared" si="1487"/>
        <v>4.2766049336418448E-4</v>
      </c>
      <c r="AS1064" s="13">
        <f t="shared" si="1488"/>
        <v>4.1522332317338599E-4</v>
      </c>
      <c r="AT1064" s="13">
        <f t="shared" si="1489"/>
        <v>2.0157392462287829E-4</v>
      </c>
      <c r="AU1064" s="13">
        <f t="shared" si="1490"/>
        <v>6.523725879579744E-5</v>
      </c>
      <c r="AV1064" s="13">
        <f t="shared" si="1491"/>
        <v>1.5835009202525142E-5</v>
      </c>
      <c r="AW1064" s="13">
        <f t="shared" si="1492"/>
        <v>6.504726300362108E-8</v>
      </c>
      <c r="AX1064" s="13">
        <f t="shared" si="1493"/>
        <v>2.0111920176640728E-4</v>
      </c>
      <c r="AY1064" s="13">
        <f t="shared" si="1494"/>
        <v>1.5775078698419576E-4</v>
      </c>
      <c r="AZ1064" s="13">
        <f t="shared" si="1495"/>
        <v>6.1867068324576217E-5</v>
      </c>
      <c r="BA1064" s="13">
        <f t="shared" si="1496"/>
        <v>1.6175446585722345E-5</v>
      </c>
      <c r="BB1064" s="13">
        <f t="shared" si="1497"/>
        <v>3.171862018031248E-6</v>
      </c>
      <c r="BC1064" s="13">
        <f t="shared" si="1498"/>
        <v>4.9757927155146841E-7</v>
      </c>
      <c r="BD1064" s="13">
        <f t="shared" si="1499"/>
        <v>5.5906960314847069E-5</v>
      </c>
      <c r="BE1064" s="13">
        <f t="shared" si="1500"/>
        <v>5.4281080929037517E-5</v>
      </c>
      <c r="BF1064" s="13">
        <f t="shared" si="1501"/>
        <v>2.6351242584389288E-5</v>
      </c>
      <c r="BG1064" s="13">
        <f t="shared" si="1502"/>
        <v>8.5282996562419928E-6</v>
      </c>
      <c r="BH1064" s="13">
        <f t="shared" si="1503"/>
        <v>2.0700701720346281E-6</v>
      </c>
      <c r="BI1064" s="13">
        <f t="shared" si="1504"/>
        <v>4.0197372886737917E-7</v>
      </c>
      <c r="BJ1064" s="14">
        <f t="shared" si="1505"/>
        <v>0.38543989221914254</v>
      </c>
      <c r="BK1064" s="14">
        <f t="shared" si="1506"/>
        <v>0.3319447413806747</v>
      </c>
      <c r="BL1064" s="14">
        <f t="shared" si="1507"/>
        <v>0.26878280733227955</v>
      </c>
      <c r="BM1064" s="14">
        <f t="shared" si="1508"/>
        <v>0.25734878637642805</v>
      </c>
      <c r="BN1064" s="14">
        <f t="shared" si="1509"/>
        <v>0.74256347614039198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1.5278</v>
      </c>
      <c r="F1065" s="10">
        <f>VLOOKUP(B1065,home!$B$2:$E$405,3,FALSE)</f>
        <v>0.748</v>
      </c>
      <c r="G1065" s="10">
        <f>VLOOKUP(C1065,away!$B$2:$E$405,4,FALSE)</f>
        <v>0.79479999999999995</v>
      </c>
      <c r="H1065" s="10">
        <f>VLOOKUP(A1065,away!$A$2:$E$405,3,FALSE)</f>
        <v>1.0787</v>
      </c>
      <c r="I1065" s="10">
        <f>VLOOKUP(C1065,away!$B$2:$E$405,3,FALSE)</f>
        <v>0.72840000000000005</v>
      </c>
      <c r="J1065" s="10">
        <f>VLOOKUP(B1065,home!$B$2:$E$405,4,FALSE)</f>
        <v>0.72840000000000005</v>
      </c>
      <c r="K1065" s="12">
        <f t="shared" si="1454"/>
        <v>0.90829298912</v>
      </c>
      <c r="L1065" s="12">
        <f t="shared" si="1455"/>
        <v>0.57232214827200012</v>
      </c>
      <c r="M1065" s="13">
        <f t="shared" si="1456"/>
        <v>0.22749770298939875</v>
      </c>
      <c r="N1065" s="13">
        <f t="shared" si="1457"/>
        <v>0.20663456866617494</v>
      </c>
      <c r="O1065" s="13">
        <f t="shared" si="1458"/>
        <v>0.13020197410183812</v>
      </c>
      <c r="P1065" s="13">
        <f t="shared" si="1459"/>
        <v>0.11826154024628337</v>
      </c>
      <c r="Q1065" s="13">
        <f t="shared" si="1460"/>
        <v>9.384236501466095E-2</v>
      </c>
      <c r="R1065" s="13">
        <f t="shared" si="1461"/>
        <v>3.7258736763609655E-2</v>
      </c>
      <c r="S1065" s="13">
        <f t="shared" si="1462"/>
        <v>1.5369157268013191E-2</v>
      </c>
      <c r="T1065" s="13">
        <f t="shared" si="1463"/>
        <v>5.3708063944115945E-2</v>
      </c>
      <c r="U1065" s="13">
        <f t="shared" si="1464"/>
        <v>3.3841849385854245E-2</v>
      </c>
      <c r="V1065" s="13">
        <f t="shared" si="1465"/>
        <v>8.8771602570974313E-4</v>
      </c>
      <c r="W1065" s="13">
        <f t="shared" si="1466"/>
        <v>2.8412120741752176E-2</v>
      </c>
      <c r="X1065" s="13">
        <f t="shared" si="1467"/>
        <v>1.6260885979883059E-2</v>
      </c>
      <c r="Y1065" s="13">
        <f t="shared" si="1468"/>
        <v>4.6532325984063594E-3</v>
      </c>
      <c r="Z1065" s="13">
        <f t="shared" si="1469"/>
        <v>7.1080000888166768E-3</v>
      </c>
      <c r="AA1065" s="13">
        <f t="shared" si="1470"/>
        <v>6.4561466473365241E-3</v>
      </c>
      <c r="AB1065" s="13">
        <f t="shared" si="1471"/>
        <v>2.9320363682531787E-3</v>
      </c>
      <c r="AC1065" s="13">
        <f t="shared" si="1472"/>
        <v>2.8841682553888139E-5</v>
      </c>
      <c r="AD1065" s="13">
        <f t="shared" si="1473"/>
        <v>6.4516325189411076E-3</v>
      </c>
      <c r="AE1065" s="13">
        <f t="shared" si="1474"/>
        <v>3.6924121831018704E-3</v>
      </c>
      <c r="AF1065" s="13">
        <f t="shared" si="1475"/>
        <v>1.0566246364692839E-3</v>
      </c>
      <c r="AG1065" s="13">
        <f t="shared" si="1476"/>
        <v>2.015765606204073E-4</v>
      </c>
      <c r="AH1065" s="13">
        <f t="shared" si="1477"/>
        <v>1.017016470187282E-3</v>
      </c>
      <c r="AI1065" s="13">
        <f t="shared" si="1478"/>
        <v>9.2374892969067758E-4</v>
      </c>
      <c r="AJ1065" s="13">
        <f t="shared" si="1479"/>
        <v>4.1951733827257309E-4</v>
      </c>
      <c r="AK1065" s="13">
        <f t="shared" si="1480"/>
        <v>1.2701488572242057E-4</v>
      </c>
      <c r="AL1065" s="13">
        <f t="shared" si="1481"/>
        <v>5.997180204102749E-7</v>
      </c>
      <c r="AM1065" s="13">
        <f t="shared" si="1482"/>
        <v>1.1719945170665632E-3</v>
      </c>
      <c r="AN1065" s="13">
        <f t="shared" si="1483"/>
        <v>6.7075841977054084E-4</v>
      </c>
      <c r="AO1065" s="13">
        <f t="shared" si="1484"/>
        <v>1.9194494988730395E-4</v>
      </c>
      <c r="AP1065" s="13">
        <f t="shared" si="1485"/>
        <v>3.6618115356487743E-5</v>
      </c>
      <c r="AQ1065" s="13">
        <f t="shared" si="1486"/>
        <v>5.2393396116242444E-6</v>
      </c>
      <c r="AR1065" s="13">
        <f t="shared" si="1487"/>
        <v>1.1641221020911836E-4</v>
      </c>
      <c r="AS1065" s="13">
        <f t="shared" si="1488"/>
        <v>1.0573639438090588E-4</v>
      </c>
      <c r="AT1065" s="13">
        <f t="shared" si="1489"/>
        <v>4.8019812855502081E-5</v>
      </c>
      <c r="AU1065" s="13">
        <f t="shared" si="1490"/>
        <v>1.4538686451835667E-5</v>
      </c>
      <c r="AV1065" s="13">
        <f t="shared" si="1491"/>
        <v>3.3013467438040654E-6</v>
      </c>
      <c r="AW1065" s="13">
        <f t="shared" si="1492"/>
        <v>8.659864824422239E-9</v>
      </c>
      <c r="AX1065" s="13">
        <f t="shared" si="1493"/>
        <v>1.7741906718977317E-4</v>
      </c>
      <c r="AY1065" s="13">
        <f t="shared" si="1494"/>
        <v>1.0154086167846531E-4</v>
      </c>
      <c r="AZ1065" s="13">
        <f t="shared" si="1495"/>
        <v>2.9057042046604635E-5</v>
      </c>
      <c r="BA1065" s="13">
        <f t="shared" si="1496"/>
        <v>5.5433295755142008E-6</v>
      </c>
      <c r="BB1065" s="13">
        <f t="shared" si="1497"/>
        <v>7.9314257280950042E-7</v>
      </c>
      <c r="BC1065" s="13">
        <f t="shared" si="1498"/>
        <v>9.0786612231262917E-8</v>
      </c>
      <c r="BD1065" s="13">
        <f t="shared" si="1499"/>
        <v>1.1104214371995714E-5</v>
      </c>
      <c r="BE1065" s="13">
        <f t="shared" si="1500"/>
        <v>1.008588006376925E-5</v>
      </c>
      <c r="BF1065" s="13">
        <f t="shared" si="1501"/>
        <v>4.5804670755133931E-6</v>
      </c>
      <c r="BG1065" s="13">
        <f t="shared" si="1502"/>
        <v>1.3868020438612685E-6</v>
      </c>
      <c r="BH1065" s="13">
        <f t="shared" si="1503"/>
        <v>3.1490564343411918E-7</v>
      </c>
      <c r="BI1065" s="13">
        <f t="shared" si="1504"/>
        <v>5.7205317633106624E-8</v>
      </c>
      <c r="BJ1065" s="14">
        <f t="shared" si="1505"/>
        <v>0.41730448241549395</v>
      </c>
      <c r="BK1065" s="14">
        <f t="shared" si="1506"/>
        <v>0.36214709879165785</v>
      </c>
      <c r="BL1065" s="14">
        <f t="shared" si="1507"/>
        <v>0.2134935788159221</v>
      </c>
      <c r="BM1065" s="14">
        <f t="shared" si="1508"/>
        <v>0.18625474012811119</v>
      </c>
      <c r="BN1065" s="14">
        <f t="shared" si="1509"/>
        <v>0.81369688778196569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1.5278</v>
      </c>
      <c r="F1066" s="10">
        <f>VLOOKUP(B1066,home!$B$2:$E$405,3,FALSE)</f>
        <v>0.75519999999999998</v>
      </c>
      <c r="G1066" s="10">
        <f>VLOOKUP(C1066,away!$B$2:$E$405,4,FALSE)</f>
        <v>1.0069999999999999</v>
      </c>
      <c r="H1066" s="10">
        <f>VLOOKUP(A1066,away!$A$2:$E$405,3,FALSE)</f>
        <v>1.0787</v>
      </c>
      <c r="I1066" s="10">
        <f>VLOOKUP(C1066,away!$B$2:$E$405,3,FALSE)</f>
        <v>1.0697000000000001</v>
      </c>
      <c r="J1066" s="10">
        <f>VLOOKUP(B1066,home!$B$2:$E$405,4,FALSE)</f>
        <v>0.92700000000000005</v>
      </c>
      <c r="K1066" s="12">
        <f t="shared" si="1454"/>
        <v>1.1618711219199997</v>
      </c>
      <c r="L1066" s="12">
        <f t="shared" si="1455"/>
        <v>1.0696517565300001</v>
      </c>
      <c r="M1066" s="13">
        <f t="shared" si="1456"/>
        <v>0.10736480203125924</v>
      </c>
      <c r="N1066" s="13">
        <f t="shared" si="1457"/>
        <v>0.12474406299077781</v>
      </c>
      <c r="O1066" s="13">
        <f t="shared" si="1458"/>
        <v>0.11484294908223218</v>
      </c>
      <c r="P1066" s="13">
        <f t="shared" si="1459"/>
        <v>0.13343270609477448</v>
      </c>
      <c r="Q1066" s="13">
        <f t="shared" si="1460"/>
        <v>7.2468262209977111E-2</v>
      </c>
      <c r="R1066" s="13">
        <f t="shared" si="1461"/>
        <v>6.1420981105447497E-2</v>
      </c>
      <c r="S1066" s="13">
        <f t="shared" si="1462"/>
        <v>4.1457457935308167E-2</v>
      </c>
      <c r="T1066" s="13">
        <f t="shared" si="1463"/>
        <v>7.7515803965578653E-2</v>
      </c>
      <c r="U1066" s="13">
        <f t="shared" si="1464"/>
        <v>7.1363264226413384E-2</v>
      </c>
      <c r="V1066" s="13">
        <f t="shared" si="1465"/>
        <v>5.724802723944101E-3</v>
      </c>
      <c r="W1066" s="13">
        <f t="shared" si="1466"/>
        <v>2.8066260372499589E-2</v>
      </c>
      <c r="X1066" s="13">
        <f t="shared" si="1467"/>
        <v>3.0021124706672522E-2</v>
      </c>
      <c r="Y1066" s="13">
        <f t="shared" si="1468"/>
        <v>1.6056074387749222E-2</v>
      </c>
      <c r="Z1066" s="13">
        <f t="shared" si="1469"/>
        <v>2.1899686775745955E-2</v>
      </c>
      <c r="AA1066" s="13">
        <f t="shared" si="1470"/>
        <v>2.544461364383253E-2</v>
      </c>
      <c r="AB1066" s="13">
        <f t="shared" si="1471"/>
        <v>1.4781680900590326E-2</v>
      </c>
      <c r="AC1066" s="13">
        <f t="shared" si="1472"/>
        <v>4.4467315222415448E-4</v>
      </c>
      <c r="AD1066" s="13">
        <f t="shared" si="1473"/>
        <v>8.1523443567737327E-3</v>
      </c>
      <c r="AE1066" s="13">
        <f t="shared" si="1474"/>
        <v>8.7201694610604587E-3</v>
      </c>
      <c r="AF1066" s="13">
        <f t="shared" si="1475"/>
        <v>4.6637722906312908E-3</v>
      </c>
      <c r="AG1066" s="13">
        <f t="shared" si="1476"/>
        <v>1.662870740909901E-3</v>
      </c>
      <c r="AH1066" s="13">
        <f t="shared" si="1477"/>
        <v>5.8562596067833674E-3</v>
      </c>
      <c r="AI1066" s="13">
        <f t="shared" si="1478"/>
        <v>6.8042189195881668E-3</v>
      </c>
      <c r="AJ1066" s="13">
        <f t="shared" si="1479"/>
        <v>3.9528127349455983E-3</v>
      </c>
      <c r="AK1066" s="13">
        <f t="shared" si="1480"/>
        <v>1.5308863223636338E-3</v>
      </c>
      <c r="AL1066" s="13">
        <f t="shared" si="1481"/>
        <v>2.2105547034562582E-5</v>
      </c>
      <c r="AM1066" s="13">
        <f t="shared" si="1482"/>
        <v>1.8943946968165747E-3</v>
      </c>
      <c r="AN1066" s="13">
        <f t="shared" si="1483"/>
        <v>2.0263426150109662E-3</v>
      </c>
      <c r="AO1066" s="13">
        <f t="shared" si="1484"/>
        <v>1.0837404687390367E-3</v>
      </c>
      <c r="AP1066" s="13">
        <f t="shared" si="1485"/>
        <v>3.8640829866978544E-4</v>
      </c>
      <c r="AQ1066" s="13">
        <f t="shared" si="1486"/>
        <v>1.0333057885247621E-4</v>
      </c>
      <c r="AR1066" s="13">
        <f t="shared" si="1487"/>
        <v>1.2528316750183039E-3</v>
      </c>
      <c r="AS1066" s="13">
        <f t="shared" si="1488"/>
        <v>1.455628943830429E-3</v>
      </c>
      <c r="AT1066" s="13">
        <f t="shared" si="1489"/>
        <v>8.4562661703374293E-4</v>
      </c>
      <c r="AU1066" s="13">
        <f t="shared" si="1490"/>
        <v>3.2750304875280272E-4</v>
      </c>
      <c r="AV1066" s="13">
        <f t="shared" si="1491"/>
        <v>9.5129083671659828E-5</v>
      </c>
      <c r="AW1066" s="13">
        <f t="shared" si="1492"/>
        <v>7.6313106362678932E-7</v>
      </c>
      <c r="AX1066" s="13">
        <f t="shared" si="1493"/>
        <v>3.6684041529159544E-4</v>
      </c>
      <c r="AY1066" s="13">
        <f t="shared" si="1494"/>
        <v>3.9239149458284979E-4</v>
      </c>
      <c r="AZ1066" s="13">
        <f t="shared" si="1495"/>
        <v>2.0986112571398863E-4</v>
      </c>
      <c r="BA1066" s="13">
        <f t="shared" si="1496"/>
        <v>7.4826107249110382E-5</v>
      </c>
      <c r="BB1066" s="13">
        <f t="shared" si="1497"/>
        <v>2.0009469263328266E-5</v>
      </c>
      <c r="BC1066" s="13">
        <f t="shared" si="1498"/>
        <v>4.2806327889504278E-6</v>
      </c>
      <c r="BD1066" s="13">
        <f t="shared" si="1499"/>
        <v>2.2334893363662507E-4</v>
      </c>
      <c r="BE1066" s="13">
        <f t="shared" si="1500"/>
        <v>2.5950267610402113E-4</v>
      </c>
      <c r="BF1066" s="13">
        <f t="shared" si="1501"/>
        <v>1.5075433271311074E-4</v>
      </c>
      <c r="BG1066" s="13">
        <f t="shared" si="1502"/>
        <v>5.8385701894560923E-5</v>
      </c>
      <c r="BH1066" s="13">
        <f t="shared" si="1503"/>
        <v>1.695916524108004E-5</v>
      </c>
      <c r="BI1066" s="13">
        <f t="shared" si="1504"/>
        <v>3.940872869096065E-6</v>
      </c>
      <c r="BJ1066" s="14">
        <f t="shared" si="1505"/>
        <v>0.37863317138560904</v>
      </c>
      <c r="BK1066" s="14">
        <f t="shared" si="1506"/>
        <v>0.2888389389791276</v>
      </c>
      <c r="BL1066" s="14">
        <f t="shared" si="1507"/>
        <v>0.31068727759296211</v>
      </c>
      <c r="BM1066" s="14">
        <f t="shared" si="1508"/>
        <v>0.38539368285545711</v>
      </c>
      <c r="BN1066" s="14">
        <f t="shared" si="1509"/>
        <v>0.61427376351446827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1.8438000000000001</v>
      </c>
      <c r="F1067" s="10">
        <f>VLOOKUP(B1067,home!$B$2:$E$405,3,FALSE)</f>
        <v>0.72309999999999997</v>
      </c>
      <c r="G1067" s="10">
        <f>VLOOKUP(C1067,away!$B$2:$E$405,4,FALSE)</f>
        <v>0.72309999999999997</v>
      </c>
      <c r="H1067" s="10">
        <f>VLOOKUP(A1067,away!$A$2:$E$405,3,FALSE)</f>
        <v>1.5311999999999999</v>
      </c>
      <c r="I1067" s="10">
        <f>VLOOKUP(C1067,away!$B$2:$E$405,3,FALSE)</f>
        <v>0.76190000000000002</v>
      </c>
      <c r="J1067" s="10">
        <f>VLOOKUP(B1067,home!$B$2:$E$405,4,FALSE)</f>
        <v>0.65310000000000001</v>
      </c>
      <c r="K1067" s="12">
        <f t="shared" si="1454"/>
        <v>0.96407436211800002</v>
      </c>
      <c r="L1067" s="12">
        <f t="shared" si="1455"/>
        <v>0.76192035796799995</v>
      </c>
      <c r="M1067" s="13">
        <f t="shared" si="1456"/>
        <v>0.17799590757856665</v>
      </c>
      <c r="N1067" s="13">
        <f t="shared" si="1457"/>
        <v>0.17160129105842112</v>
      </c>
      <c r="O1067" s="13">
        <f t="shared" si="1458"/>
        <v>0.13561870561910055</v>
      </c>
      <c r="P1067" s="13">
        <f t="shared" si="1459"/>
        <v>0.13074651711100319</v>
      </c>
      <c r="Q1067" s="13">
        <f t="shared" si="1460"/>
        <v>8.2718202607886288E-2</v>
      </c>
      <c r="R1067" s="13">
        <f t="shared" si="1461"/>
        <v>5.1665326366230939E-2</v>
      </c>
      <c r="S1067" s="13">
        <f t="shared" si="1462"/>
        <v>2.4009894341408287E-2</v>
      </c>
      <c r="T1067" s="13">
        <f t="shared" si="1463"/>
        <v>6.302468254147027E-2</v>
      </c>
      <c r="U1067" s="13">
        <f t="shared" si="1464"/>
        <v>4.980921656014238E-2</v>
      </c>
      <c r="V1067" s="13">
        <f t="shared" si="1465"/>
        <v>1.9596018957512549E-3</v>
      </c>
      <c r="W1067" s="13">
        <f t="shared" si="1466"/>
        <v>2.6582166138248493E-2</v>
      </c>
      <c r="X1067" s="13">
        <f t="shared" si="1467"/>
        <v>2.0253493539619142E-2</v>
      </c>
      <c r="Y1067" s="13">
        <f t="shared" si="1468"/>
        <v>7.7157745239045932E-3</v>
      </c>
      <c r="Z1067" s="13">
        <f t="shared" si="1469"/>
        <v>1.3121621319830745E-2</v>
      </c>
      <c r="AA1067" s="13">
        <f t="shared" si="1470"/>
        <v>1.2650218703869774E-2</v>
      </c>
      <c r="AB1067" s="13">
        <f t="shared" si="1471"/>
        <v>6.0978757637932222E-3</v>
      </c>
      <c r="AC1067" s="13">
        <f t="shared" si="1472"/>
        <v>8.9963839014284988E-5</v>
      </c>
      <c r="AD1067" s="13">
        <f t="shared" si="1473"/>
        <v>6.4067962158616517E-3</v>
      </c>
      <c r="AE1067" s="13">
        <f t="shared" si="1474"/>
        <v>4.8814684662173381E-3</v>
      </c>
      <c r="AF1067" s="13">
        <f t="shared" si="1475"/>
        <v>1.8596451005949083E-3</v>
      </c>
      <c r="AG1067" s="13">
        <f t="shared" si="1476"/>
        <v>4.7230048691290343E-4</v>
      </c>
      <c r="AH1067" s="13">
        <f t="shared" si="1477"/>
        <v>2.4994076032814946E-3</v>
      </c>
      <c r="AI1067" s="13">
        <f t="shared" si="1478"/>
        <v>2.4096147908064859E-3</v>
      </c>
      <c r="AJ1067" s="13">
        <f t="shared" si="1479"/>
        <v>1.1615239211984303E-3</v>
      </c>
      <c r="AK1067" s="13">
        <f t="shared" si="1480"/>
        <v>3.7326514447139173E-4</v>
      </c>
      <c r="AL1067" s="13">
        <f t="shared" si="1481"/>
        <v>2.6433099001134856E-6</v>
      </c>
      <c r="AM1067" s="13">
        <f t="shared" si="1482"/>
        <v>1.2353255950053683E-3</v>
      </c>
      <c r="AN1067" s="13">
        <f t="shared" si="1483"/>
        <v>9.4121971955352286E-4</v>
      </c>
      <c r="AO1067" s="13">
        <f t="shared" si="1484"/>
        <v>3.5856723282438023E-4</v>
      </c>
      <c r="AP1067" s="13">
        <f t="shared" si="1485"/>
        <v>9.1066558129715688E-5</v>
      </c>
      <c r="AQ1067" s="13">
        <f t="shared" si="1486"/>
        <v>1.7346366142276657E-5</v>
      </c>
      <c r="AR1067" s="13">
        <f t="shared" si="1487"/>
        <v>3.808699071600355E-4</v>
      </c>
      <c r="AS1067" s="13">
        <f t="shared" si="1488"/>
        <v>3.671869127952531E-4</v>
      </c>
      <c r="AT1067" s="13">
        <f t="shared" si="1489"/>
        <v>1.7699774436558062E-4</v>
      </c>
      <c r="AU1067" s="13">
        <f t="shared" si="1490"/>
        <v>5.6879662498524012E-5</v>
      </c>
      <c r="AV1067" s="13">
        <f t="shared" si="1491"/>
        <v>1.370905608518791E-5</v>
      </c>
      <c r="AW1067" s="13">
        <f t="shared" si="1492"/>
        <v>5.3934380319066181E-8</v>
      </c>
      <c r="AX1067" s="13">
        <f t="shared" si="1493"/>
        <v>1.9849095583547311E-4</v>
      </c>
      <c r="AY1067" s="13">
        <f t="shared" si="1494"/>
        <v>1.5123430012357414E-4</v>
      </c>
      <c r="AZ1067" s="13">
        <f t="shared" si="1495"/>
        <v>5.7614246043596766E-5</v>
      </c>
      <c r="BA1067" s="13">
        <f t="shared" si="1496"/>
        <v>1.4632488989864562E-5</v>
      </c>
      <c r="BB1067" s="13">
        <f t="shared" si="1497"/>
        <v>2.7871978122801056E-6</v>
      </c>
      <c r="BC1067" s="13">
        <f t="shared" si="1498"/>
        <v>4.2472455097201694E-7</v>
      </c>
      <c r="BD1067" s="13">
        <f t="shared" si="1499"/>
        <v>4.836542266710218E-5</v>
      </c>
      <c r="BE1067" s="13">
        <f t="shared" si="1500"/>
        <v>4.662786400635399E-5</v>
      </c>
      <c r="BF1067" s="13">
        <f t="shared" si="1501"/>
        <v>2.2476364124425283E-5</v>
      </c>
      <c r="BG1067" s="13">
        <f t="shared" si="1502"/>
        <v>7.2229621353290711E-6</v>
      </c>
      <c r="BH1067" s="13">
        <f t="shared" si="1503"/>
        <v>1.7408681533049597E-6</v>
      </c>
      <c r="BI1067" s="13">
        <f t="shared" si="1504"/>
        <v>3.3566527088580412E-7</v>
      </c>
      <c r="BJ1067" s="14">
        <f t="shared" si="1505"/>
        <v>0.38858453006414773</v>
      </c>
      <c r="BK1067" s="14">
        <f t="shared" si="1506"/>
        <v>0.3349557623757673</v>
      </c>
      <c r="BL1067" s="14">
        <f t="shared" si="1507"/>
        <v>0.26340756690215666</v>
      </c>
      <c r="BM1067" s="14">
        <f t="shared" si="1508"/>
        <v>0.2495723499549504</v>
      </c>
      <c r="BN1067" s="14">
        <f t="shared" si="1509"/>
        <v>0.75034595034120877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1.8438000000000001</v>
      </c>
      <c r="F1068" s="10">
        <f>VLOOKUP(B1068,home!$B$2:$E$405,3,FALSE)</f>
        <v>0.63280000000000003</v>
      </c>
      <c r="G1068" s="10">
        <f>VLOOKUP(C1068,away!$B$2:$E$405,4,FALSE)</f>
        <v>0.90390000000000004</v>
      </c>
      <c r="H1068" s="10">
        <f>VLOOKUP(A1068,away!$A$2:$E$405,3,FALSE)</f>
        <v>1.5311999999999999</v>
      </c>
      <c r="I1068" s="10">
        <f>VLOOKUP(C1068,away!$B$2:$E$405,3,FALSE)</f>
        <v>0.76190000000000002</v>
      </c>
      <c r="J1068" s="10">
        <f>VLOOKUP(B1068,home!$B$2:$E$405,4,FALSE)</f>
        <v>0.97960000000000003</v>
      </c>
      <c r="K1068" s="12">
        <f t="shared" si="1454"/>
        <v>1.0546313268960001</v>
      </c>
      <c r="L1068" s="12">
        <f t="shared" si="1455"/>
        <v>1.142822205888</v>
      </c>
      <c r="M1068" s="13">
        <f t="shared" si="1456"/>
        <v>0.1110856745289464</v>
      </c>
      <c r="N1068" s="13">
        <f t="shared" si="1457"/>
        <v>0.11715443232759994</v>
      </c>
      <c r="O1068" s="13">
        <f t="shared" si="1458"/>
        <v>0.12695117560772695</v>
      </c>
      <c r="P1068" s="13">
        <f t="shared" si="1459"/>
        <v>0.13388668678218418</v>
      </c>
      <c r="Q1068" s="13">
        <f t="shared" si="1460"/>
        <v>6.177736720870218E-2</v>
      </c>
      <c r="R1068" s="13">
        <f t="shared" si="1461"/>
        <v>7.2541311274048698E-2</v>
      </c>
      <c r="S1068" s="13">
        <f t="shared" si="1462"/>
        <v>4.0341936468233981E-2</v>
      </c>
      <c r="T1068" s="13">
        <f t="shared" si="1463"/>
        <v>7.0600547067402028E-2</v>
      </c>
      <c r="U1068" s="13">
        <f t="shared" si="1464"/>
        <v>7.6504339363725735E-2</v>
      </c>
      <c r="V1068" s="13">
        <f t="shared" si="1465"/>
        <v>5.4024849988913272E-3</v>
      </c>
      <c r="W1068" s="13">
        <f t="shared" si="1466"/>
        <v>2.1717448917151681E-2</v>
      </c>
      <c r="X1068" s="13">
        <f t="shared" si="1467"/>
        <v>2.4819182877759239E-2</v>
      </c>
      <c r="Y1068" s="13">
        <f t="shared" si="1468"/>
        <v>1.4181956662349251E-2</v>
      </c>
      <c r="Z1068" s="13">
        <f t="shared" si="1469"/>
        <v>2.7633940456072113E-2</v>
      </c>
      <c r="AA1068" s="13">
        <f t="shared" si="1470"/>
        <v>2.9143619290552387E-2</v>
      </c>
      <c r="AB1068" s="13">
        <f t="shared" si="1471"/>
        <v>1.5367886941473565E-2</v>
      </c>
      <c r="AC1068" s="13">
        <f t="shared" si="1472"/>
        <v>4.0696112480255692E-4</v>
      </c>
      <c r="AD1068" s="13">
        <f t="shared" si="1473"/>
        <v>5.7259754920729435E-3</v>
      </c>
      <c r="AE1068" s="13">
        <f t="shared" si="1474"/>
        <v>6.5437719427114275E-3</v>
      </c>
      <c r="AF1068" s="13">
        <f t="shared" si="1475"/>
        <v>3.7391839431987393E-3</v>
      </c>
      <c r="AG1068" s="13">
        <f t="shared" si="1476"/>
        <v>1.4244074807291238E-3</v>
      </c>
      <c r="AH1068" s="13">
        <f t="shared" si="1477"/>
        <v>7.8951701973465002E-3</v>
      </c>
      <c r="AI1068" s="13">
        <f t="shared" si="1478"/>
        <v>8.3264938212972948E-3</v>
      </c>
      <c r="AJ1068" s="13">
        <f t="shared" si="1479"/>
        <v>4.3906906135730561E-3</v>
      </c>
      <c r="AK1068" s="13">
        <f t="shared" si="1480"/>
        <v>1.5435199559274552E-3</v>
      </c>
      <c r="AL1068" s="13">
        <f t="shared" si="1481"/>
        <v>1.9619695115509196E-5</v>
      </c>
      <c r="AM1068" s="13">
        <f t="shared" si="1482"/>
        <v>1.2077586261957736E-3</v>
      </c>
      <c r="AN1068" s="13">
        <f t="shared" si="1483"/>
        <v>1.3802533773693145E-3</v>
      </c>
      <c r="AO1068" s="13">
        <f t="shared" si="1484"/>
        <v>7.886921047047811E-4</v>
      </c>
      <c r="AP1068" s="13">
        <f t="shared" si="1485"/>
        <v>3.0044495028838902E-4</v>
      </c>
      <c r="AQ1068" s="13">
        <f t="shared" si="1486"/>
        <v>8.5838790209121892E-5</v>
      </c>
      <c r="AR1068" s="13">
        <f t="shared" si="1487"/>
        <v>1.8045551641585459E-3</v>
      </c>
      <c r="AS1068" s="13">
        <f t="shared" si="1488"/>
        <v>1.9031404072335563E-3</v>
      </c>
      <c r="AT1068" s="13">
        <f t="shared" si="1489"/>
        <v>1.0035557464750597E-3</v>
      </c>
      <c r="AU1068" s="13">
        <f t="shared" si="1490"/>
        <v>3.5279377617303276E-4</v>
      </c>
      <c r="AV1068" s="13">
        <f t="shared" si="1491"/>
        <v>9.3016842071504002E-5</v>
      </c>
      <c r="AW1068" s="13">
        <f t="shared" si="1492"/>
        <v>6.5685436684368205E-7</v>
      </c>
      <c r="AX1068" s="13">
        <f t="shared" si="1493"/>
        <v>2.1229001375248972E-4</v>
      </c>
      <c r="AY1068" s="13">
        <f t="shared" si="1494"/>
        <v>2.4260974180461418E-4</v>
      </c>
      <c r="AZ1068" s="13">
        <f t="shared" si="1495"/>
        <v>1.3862990014953366E-4</v>
      </c>
      <c r="BA1068" s="13">
        <f t="shared" si="1496"/>
        <v>5.2809776096974395E-5</v>
      </c>
      <c r="BB1068" s="13">
        <f t="shared" si="1497"/>
        <v>1.5088046202898927E-5</v>
      </c>
      <c r="BC1068" s="13">
        <f t="shared" si="1498"/>
        <v>3.4485908488274044E-6</v>
      </c>
      <c r="BD1068" s="13">
        <f t="shared" si="1499"/>
        <v>3.4371428555837416E-4</v>
      </c>
      <c r="BE1068" s="13">
        <f t="shared" si="1500"/>
        <v>3.6249185305153875E-4</v>
      </c>
      <c r="BF1068" s="13">
        <f t="shared" si="1501"/>
        <v>1.9114763198636712E-4</v>
      </c>
      <c r="BG1068" s="13">
        <f t="shared" si="1502"/>
        <v>6.7196760251603558E-5</v>
      </c>
      <c r="BH1068" s="13">
        <f t="shared" si="1503"/>
        <v>1.7716952106815265E-5</v>
      </c>
      <c r="BI1068" s="13">
        <f t="shared" si="1504"/>
        <v>3.7369705417926947E-6</v>
      </c>
      <c r="BJ1068" s="14">
        <f t="shared" si="1505"/>
        <v>0.3321121378372992</v>
      </c>
      <c r="BK1068" s="14">
        <f t="shared" si="1506"/>
        <v>0.29138597333997857</v>
      </c>
      <c r="BL1068" s="14">
        <f t="shared" si="1507"/>
        <v>0.34880727345527979</v>
      </c>
      <c r="BM1068" s="14">
        <f t="shared" si="1508"/>
        <v>0.37630072447198354</v>
      </c>
      <c r="BN1068" s="14">
        <f t="shared" si="1509"/>
        <v>0.62339664772920833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1.6362000000000001</v>
      </c>
      <c r="F1069" s="10">
        <f>VLOOKUP(B1069,home!$B$2:$E$405,3,FALSE)</f>
        <v>0.93469999999999998</v>
      </c>
      <c r="G1069" s="10">
        <f>VLOOKUP(C1069,away!$B$2:$E$405,4,FALSE)</f>
        <v>0.5393</v>
      </c>
      <c r="H1069" s="10">
        <f>VLOOKUP(A1069,away!$A$2:$E$405,3,FALSE)</f>
        <v>1.1547000000000001</v>
      </c>
      <c r="I1069" s="10">
        <f>VLOOKUP(C1069,away!$B$2:$E$405,3,FALSE)</f>
        <v>1.0188999999999999</v>
      </c>
      <c r="J1069" s="10">
        <f>VLOOKUP(B1069,home!$B$2:$E$405,4,FALSE)</f>
        <v>1.7829999999999999</v>
      </c>
      <c r="K1069" s="12">
        <f t="shared" si="1454"/>
        <v>0.82478176630199995</v>
      </c>
      <c r="L1069" s="12">
        <f t="shared" si="1455"/>
        <v>2.0977419888900002</v>
      </c>
      <c r="M1069" s="13">
        <f t="shared" si="1456"/>
        <v>5.3797743493608101E-2</v>
      </c>
      <c r="N1069" s="13">
        <f t="shared" si="1457"/>
        <v>4.4371397901720018E-2</v>
      </c>
      <c r="O1069" s="13">
        <f t="shared" si="1458"/>
        <v>0.11285378543407551</v>
      </c>
      <c r="P1069" s="13">
        <f t="shared" si="1459"/>
        <v>9.3079744484183713E-2</v>
      </c>
      <c r="Q1069" s="13">
        <f t="shared" si="1460"/>
        <v>1.8298359967334744E-2</v>
      </c>
      <c r="R1069" s="13">
        <f t="shared" si="1461"/>
        <v>0.1183690621551215</v>
      </c>
      <c r="S1069" s="13">
        <f t="shared" si="1462"/>
        <v>4.0261162785899716E-2</v>
      </c>
      <c r="T1069" s="13">
        <f t="shared" si="1463"/>
        <v>3.8385238031301935E-2</v>
      </c>
      <c r="U1069" s="13">
        <f t="shared" si="1464"/>
        <v>9.7628644159812317E-2</v>
      </c>
      <c r="V1069" s="13">
        <f t="shared" si="1465"/>
        <v>7.7398924634428318E-3</v>
      </c>
      <c r="W1069" s="13">
        <f t="shared" si="1466"/>
        <v>5.0307178847627185E-3</v>
      </c>
      <c r="X1069" s="13">
        <f t="shared" si="1467"/>
        <v>1.0553148141126638E-2</v>
      </c>
      <c r="Y1069" s="13">
        <f t="shared" si="1468"/>
        <v>1.1068890985308905E-2</v>
      </c>
      <c r="Z1069" s="13">
        <f t="shared" si="1469"/>
        <v>8.2769250622776194E-2</v>
      </c>
      <c r="AA1069" s="13">
        <f t="shared" si="1470"/>
        <v>6.8266568724146257E-2</v>
      </c>
      <c r="AB1069" s="13">
        <f t="shared" si="1471"/>
        <v>2.8152510565839107E-2</v>
      </c>
      <c r="AC1069" s="13">
        <f t="shared" si="1472"/>
        <v>8.3696262850447753E-4</v>
      </c>
      <c r="AD1069" s="13">
        <f t="shared" si="1473"/>
        <v>1.0373110956904139E-3</v>
      </c>
      <c r="AE1069" s="13">
        <f t="shared" si="1474"/>
        <v>2.1760110409712735E-3</v>
      </c>
      <c r="AF1069" s="13">
        <f t="shared" si="1475"/>
        <v>2.2823548644668405E-3</v>
      </c>
      <c r="AG1069" s="13">
        <f t="shared" si="1476"/>
        <v>1.5959305442464788E-3</v>
      </c>
      <c r="AH1069" s="13">
        <f t="shared" si="1477"/>
        <v>4.3407133105089368E-2</v>
      </c>
      <c r="AI1069" s="13">
        <f t="shared" si="1478"/>
        <v>3.5801411912521626E-2</v>
      </c>
      <c r="AJ1069" s="13">
        <f t="shared" si="1479"/>
        <v>1.4764175876657524E-2</v>
      </c>
      <c r="AK1069" s="13">
        <f t="shared" si="1480"/>
        <v>4.0590743525143235E-3</v>
      </c>
      <c r="AL1069" s="13">
        <f t="shared" si="1481"/>
        <v>5.792381802278652E-5</v>
      </c>
      <c r="AM1069" s="13">
        <f t="shared" si="1482"/>
        <v>1.7111105554164054E-4</v>
      </c>
      <c r="AN1069" s="13">
        <f t="shared" si="1483"/>
        <v>3.5894684597298824E-4</v>
      </c>
      <c r="AO1069" s="13">
        <f t="shared" si="1484"/>
        <v>3.7648893528858461E-4</v>
      </c>
      <c r="AP1069" s="13">
        <f t="shared" si="1485"/>
        <v>2.6325888263578466E-4</v>
      </c>
      <c r="AQ1069" s="13">
        <f t="shared" si="1486"/>
        <v>1.3806230301333756E-4</v>
      </c>
      <c r="AR1069" s="13">
        <f t="shared" si="1487"/>
        <v>1.8211393146376629E-2</v>
      </c>
      <c r="AS1069" s="13">
        <f t="shared" si="1488"/>
        <v>1.5020425006088653E-2</v>
      </c>
      <c r="AT1069" s="13">
        <f t="shared" si="1489"/>
        <v>6.1942863335642633E-3</v>
      </c>
      <c r="AU1069" s="13">
        <f t="shared" si="1490"/>
        <v>1.7029781410591574E-3</v>
      </c>
      <c r="AV1069" s="13">
        <f t="shared" si="1491"/>
        <v>3.5114632978911701E-4</v>
      </c>
      <c r="AW1069" s="13">
        <f t="shared" si="1492"/>
        <v>2.7838498167110264E-6</v>
      </c>
      <c r="AX1069" s="13">
        <f t="shared" si="1493"/>
        <v>2.3521546437238977E-5</v>
      </c>
      <c r="AY1069" s="13">
        <f t="shared" si="1494"/>
        <v>4.9342135605022175E-5</v>
      </c>
      <c r="AZ1069" s="13">
        <f t="shared" si="1495"/>
        <v>5.1753534840079679E-5</v>
      </c>
      <c r="BA1069" s="13">
        <f t="shared" si="1496"/>
        <v>3.6188521035838884E-5</v>
      </c>
      <c r="BB1069" s="13">
        <f t="shared" si="1497"/>
        <v>1.8978545023177072E-5</v>
      </c>
      <c r="BC1069" s="13">
        <f t="shared" si="1498"/>
        <v>7.9624181566315787E-6</v>
      </c>
      <c r="BD1069" s="13">
        <f t="shared" si="1499"/>
        <v>6.3671340132229644E-3</v>
      </c>
      <c r="BE1069" s="13">
        <f t="shared" si="1500"/>
        <v>5.251496037707578E-3</v>
      </c>
      <c r="BF1069" s="13">
        <f t="shared" si="1501"/>
        <v>2.1656690888542051E-3</v>
      </c>
      <c r="BG1069" s="13">
        <f t="shared" si="1502"/>
        <v>5.9540145877693806E-4</v>
      </c>
      <c r="BH1069" s="13">
        <f t="shared" si="1503"/>
        <v>1.2276906670720758E-4</v>
      </c>
      <c r="BI1069" s="13">
        <f t="shared" si="1504"/>
        <v>2.025153753720375E-5</v>
      </c>
      <c r="BJ1069" s="14">
        <f t="shared" si="1505"/>
        <v>0.13629497518048025</v>
      </c>
      <c r="BK1069" s="14">
        <f t="shared" si="1506"/>
        <v>0.19582277180926666</v>
      </c>
      <c r="BL1069" s="14">
        <f t="shared" si="1507"/>
        <v>0.57930531644546135</v>
      </c>
      <c r="BM1069" s="14">
        <f t="shared" si="1508"/>
        <v>0.55337566233615254</v>
      </c>
      <c r="BN1069" s="14">
        <f t="shared" si="1509"/>
        <v>0.44077009343604362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1.6362000000000001</v>
      </c>
      <c r="F1070" s="10">
        <f>VLOOKUP(B1070,home!$B$2:$E$405,3,FALSE)</f>
        <v>0.82689999999999997</v>
      </c>
      <c r="G1070" s="10">
        <f>VLOOKUP(C1070,away!$B$2:$E$405,4,FALSE)</f>
        <v>0.82689999999999997</v>
      </c>
      <c r="H1070" s="10">
        <f>VLOOKUP(A1070,away!$A$2:$E$405,3,FALSE)</f>
        <v>1.1547000000000001</v>
      </c>
      <c r="I1070" s="10">
        <f>VLOOKUP(C1070,away!$B$2:$E$405,3,FALSE)</f>
        <v>1.7321</v>
      </c>
      <c r="J1070" s="10">
        <f>VLOOKUP(B1070,home!$B$2:$E$405,4,FALSE)</f>
        <v>0.91700000000000004</v>
      </c>
      <c r="K1070" s="12">
        <f t="shared" si="1454"/>
        <v>1.1187740186820001</v>
      </c>
      <c r="L1070" s="12">
        <f t="shared" si="1455"/>
        <v>1.8340512327900003</v>
      </c>
      <c r="M1070" s="13">
        <f t="shared" si="1456"/>
        <v>5.2192041809542206E-2</v>
      </c>
      <c r="N1070" s="13">
        <f t="shared" si="1457"/>
        <v>5.8391100358480504E-2</v>
      </c>
      <c r="O1070" s="13">
        <f t="shared" si="1458"/>
        <v>9.5722878622618121E-2</v>
      </c>
      <c r="P1070" s="13">
        <f t="shared" si="1459"/>
        <v>0.10709226959643578</v>
      </c>
      <c r="Q1070" s="13">
        <f t="shared" si="1460"/>
        <v>3.2663223001660614E-2</v>
      </c>
      <c r="R1070" s="13">
        <f t="shared" si="1461"/>
        <v>8.7780331772010181E-2</v>
      </c>
      <c r="S1070" s="13">
        <f t="shared" si="1462"/>
        <v>5.4935358963188109E-2</v>
      </c>
      <c r="T1070" s="13">
        <f t="shared" si="1463"/>
        <v>5.9906024413090342E-2</v>
      </c>
      <c r="U1070" s="13">
        <f t="shared" si="1464"/>
        <v>9.8206354537811083E-2</v>
      </c>
      <c r="V1070" s="13">
        <f t="shared" si="1465"/>
        <v>1.2524583502875691E-2</v>
      </c>
      <c r="W1070" s="13">
        <f t="shared" si="1466"/>
        <v>1.2180921753558062E-2</v>
      </c>
      <c r="X1070" s="13">
        <f t="shared" si="1467"/>
        <v>2.2340434558631692E-2</v>
      </c>
      <c r="Y1070" s="13">
        <f t="shared" si="1468"/>
        <v>2.0486750771661396E-2</v>
      </c>
      <c r="Z1070" s="13">
        <f t="shared" si="1469"/>
        <v>5.3664541900390175E-2</v>
      </c>
      <c r="AA1070" s="13">
        <f t="shared" si="1470"/>
        <v>6.0038495202628092E-2</v>
      </c>
      <c r="AB1070" s="13">
        <f t="shared" si="1471"/>
        <v>3.3584754276732118E-2</v>
      </c>
      <c r="AC1070" s="13">
        <f t="shared" si="1472"/>
        <v>1.6061908417566097E-3</v>
      </c>
      <c r="AD1070" s="13">
        <f t="shared" si="1473"/>
        <v>3.4069246953697873E-3</v>
      </c>
      <c r="AE1070" s="13">
        <f t="shared" si="1474"/>
        <v>6.2484744375656542E-3</v>
      </c>
      <c r="AF1070" s="13">
        <f t="shared" si="1475"/>
        <v>5.7300111226370474E-3</v>
      </c>
      <c r="AG1070" s="13">
        <f t="shared" si="1476"/>
        <v>3.5030446544576303E-3</v>
      </c>
      <c r="AH1070" s="13">
        <f t="shared" si="1477"/>
        <v>2.4605879807380313E-2</v>
      </c>
      <c r="AI1070" s="13">
        <f t="shared" si="1478"/>
        <v>2.752841903530915E-2</v>
      </c>
      <c r="AJ1070" s="13">
        <f t="shared" si="1479"/>
        <v>1.5399039996047447E-2</v>
      </c>
      <c r="AK1070" s="13">
        <f t="shared" si="1480"/>
        <v>5.7426819534076171E-3</v>
      </c>
      <c r="AL1070" s="13">
        <f t="shared" si="1481"/>
        <v>1.3182900433473852E-4</v>
      </c>
      <c r="AM1070" s="13">
        <f t="shared" si="1482"/>
        <v>7.623157665571608E-4</v>
      </c>
      <c r="AN1070" s="13">
        <f t="shared" si="1483"/>
        <v>1.3981261714294147E-3</v>
      </c>
      <c r="AO1070" s="13">
        <f t="shared" si="1484"/>
        <v>1.282117514153041E-3</v>
      </c>
      <c r="AP1070" s="13">
        <f t="shared" si="1485"/>
        <v>7.8382306913801184E-4</v>
      </c>
      <c r="AQ1070" s="13">
        <f t="shared" si="1486"/>
        <v>3.5939291656045318E-4</v>
      </c>
      <c r="AR1070" s="13">
        <f t="shared" si="1487"/>
        <v>9.0256888389216843E-3</v>
      </c>
      <c r="AS1070" s="13">
        <f t="shared" si="1488"/>
        <v>1.0097706173693688E-2</v>
      </c>
      <c r="AT1070" s="13">
        <f t="shared" si="1489"/>
        <v>5.6485256577066658E-3</v>
      </c>
      <c r="AU1070" s="13">
        <f t="shared" si="1490"/>
        <v>2.1064745832336247E-3</v>
      </c>
      <c r="AV1070" s="13">
        <f t="shared" si="1491"/>
        <v>5.8916725868394344E-4</v>
      </c>
      <c r="AW1070" s="13">
        <f t="shared" si="1492"/>
        <v>7.5138462915924016E-6</v>
      </c>
      <c r="AX1070" s="13">
        <f t="shared" si="1493"/>
        <v>1.4214317894263397E-4</v>
      </c>
      <c r="AY1070" s="13">
        <f t="shared" si="1494"/>
        <v>2.606978725724274E-4</v>
      </c>
      <c r="AZ1070" s="13">
        <f t="shared" si="1495"/>
        <v>2.3906662728859554E-4</v>
      </c>
      <c r="BA1070" s="13">
        <f t="shared" si="1496"/>
        <v>1.4615348083253207E-4</v>
      </c>
      <c r="BB1070" s="13">
        <f t="shared" si="1497"/>
        <v>6.7013242924363788E-5</v>
      </c>
      <c r="BC1070" s="13">
        <f t="shared" si="1498"/>
        <v>2.4581144159737025E-5</v>
      </c>
      <c r="BD1070" s="13">
        <f t="shared" si="1499"/>
        <v>2.7589292903005434E-3</v>
      </c>
      <c r="BE1070" s="13">
        <f t="shared" si="1500"/>
        <v>3.0866184093690172E-3</v>
      </c>
      <c r="BF1070" s="13">
        <f t="shared" si="1501"/>
        <v>1.7266142409938098E-3</v>
      </c>
      <c r="BG1070" s="13">
        <f t="shared" si="1502"/>
        <v>6.4389705103673857E-4</v>
      </c>
      <c r="BH1070" s="13">
        <f t="shared" si="1503"/>
        <v>1.8009382285146525E-4</v>
      </c>
      <c r="BI1070" s="13">
        <f t="shared" si="1504"/>
        <v>4.0296857986267579E-5</v>
      </c>
      <c r="BJ1070" s="14">
        <f t="shared" si="1505"/>
        <v>0.23032234075167113</v>
      </c>
      <c r="BK1070" s="14">
        <f t="shared" si="1506"/>
        <v>0.22874297159070556</v>
      </c>
      <c r="BL1070" s="14">
        <f t="shared" si="1507"/>
        <v>0.48451284738872163</v>
      </c>
      <c r="BM1070" s="14">
        <f t="shared" si="1508"/>
        <v>0.56314767244446029</v>
      </c>
      <c r="BN1070" s="14">
        <f t="shared" si="1509"/>
        <v>0.43384184516074736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1.6362000000000001</v>
      </c>
      <c r="F1071" s="10">
        <f>VLOOKUP(B1071,home!$B$2:$E$405,3,FALSE)</f>
        <v>0.68310000000000004</v>
      </c>
      <c r="G1071" s="10">
        <f>VLOOKUP(C1071,away!$B$2:$E$405,4,FALSE)</f>
        <v>0.82689999999999997</v>
      </c>
      <c r="H1071" s="10">
        <f>VLOOKUP(A1071,away!$A$2:$E$405,3,FALSE)</f>
        <v>1.1547000000000001</v>
      </c>
      <c r="I1071" s="10">
        <f>VLOOKUP(C1071,away!$B$2:$E$405,3,FALSE)</f>
        <v>0.96789999999999998</v>
      </c>
      <c r="J1071" s="10">
        <f>VLOOKUP(B1071,home!$B$2:$E$405,4,FALSE)</f>
        <v>0.56040000000000001</v>
      </c>
      <c r="K1071" s="12">
        <f t="shared" si="1454"/>
        <v>0.92421638911800019</v>
      </c>
      <c r="L1071" s="12">
        <f t="shared" si="1455"/>
        <v>0.62632216645200012</v>
      </c>
      <c r="M1071" s="13">
        <f t="shared" si="1456"/>
        <v>0.21213369727311673</v>
      </c>
      <c r="N1071" s="13">
        <f t="shared" si="1457"/>
        <v>0.19605743970401091</v>
      </c>
      <c r="O1071" s="13">
        <f t="shared" si="1458"/>
        <v>0.13286403685357123</v>
      </c>
      <c r="P1071" s="13">
        <f t="shared" si="1459"/>
        <v>0.12279512038444851</v>
      </c>
      <c r="Q1071" s="13">
        <f t="shared" si="1460"/>
        <v>9.0599749491480502E-2</v>
      </c>
      <c r="R1071" s="13">
        <f t="shared" si="1461"/>
        <v>4.1607845702843552E-2</v>
      </c>
      <c r="S1071" s="13">
        <f t="shared" si="1462"/>
        <v>1.7770210230694548E-2</v>
      </c>
      <c r="T1071" s="13">
        <f t="shared" si="1463"/>
        <v>5.6744631381512568E-2</v>
      </c>
      <c r="U1071" s="13">
        <f t="shared" si="1464"/>
        <v>3.8454652914460964E-2</v>
      </c>
      <c r="V1071" s="13">
        <f t="shared" si="1465"/>
        <v>1.1429349260945374E-3</v>
      </c>
      <c r="W1071" s="13">
        <f t="shared" si="1466"/>
        <v>2.7911257776670497E-2</v>
      </c>
      <c r="X1071" s="13">
        <f t="shared" si="1467"/>
        <v>1.7481439439084503E-2</v>
      </c>
      <c r="Y1071" s="13">
        <f t="shared" si="1468"/>
        <v>5.4745065110934207E-3</v>
      </c>
      <c r="Z1071" s="13">
        <f t="shared" si="1469"/>
        <v>8.6866386873351732E-3</v>
      </c>
      <c r="AA1071" s="13">
        <f t="shared" si="1470"/>
        <v>8.0283338411816386E-3</v>
      </c>
      <c r="AB1071" s="13">
        <f t="shared" si="1471"/>
        <v>3.709958856665369E-3</v>
      </c>
      <c r="AC1071" s="13">
        <f t="shared" si="1472"/>
        <v>4.1349757736943964E-5</v>
      </c>
      <c r="AD1071" s="13">
        <f t="shared" si="1473"/>
        <v>6.4490104695240254E-3</v>
      </c>
      <c r="AE1071" s="13">
        <f t="shared" si="1474"/>
        <v>4.0391582087439181E-3</v>
      </c>
      <c r="AF1071" s="13">
        <f t="shared" si="1475"/>
        <v>1.2649071599714354E-3</v>
      </c>
      <c r="AG1071" s="13">
        <f t="shared" si="1476"/>
        <v>2.640797975979854E-4</v>
      </c>
      <c r="AH1071" s="13">
        <f t="shared" si="1477"/>
        <v>1.3601585904593808E-3</v>
      </c>
      <c r="AI1071" s="13">
        <f t="shared" si="1478"/>
        <v>1.2570808611021976E-3</v>
      </c>
      <c r="AJ1071" s="13">
        <f t="shared" si="1479"/>
        <v>5.8090736713860974E-4</v>
      </c>
      <c r="AK1071" s="13">
        <f t="shared" si="1480"/>
        <v>1.7896136975629678E-4</v>
      </c>
      <c r="AL1071" s="13">
        <f t="shared" si="1481"/>
        <v>9.5742421773540396E-7</v>
      </c>
      <c r="AM1071" s="13">
        <f t="shared" si="1482"/>
        <v>1.1920562339055353E-3</v>
      </c>
      <c r="AN1071" s="13">
        <f t="shared" si="1483"/>
        <v>7.4661124295232709E-4</v>
      </c>
      <c r="AO1071" s="13">
        <f t="shared" si="1484"/>
        <v>2.3380958559166102E-4</v>
      </c>
      <c r="AP1071" s="13">
        <f t="shared" si="1485"/>
        <v>4.8813375395004498E-5</v>
      </c>
      <c r="AQ1071" s="13">
        <f t="shared" si="1486"/>
        <v>7.6432247573084926E-6</v>
      </c>
      <c r="AR1071" s="13">
        <f t="shared" si="1487"/>
        <v>1.7037949501896369E-4</v>
      </c>
      <c r="AS1071" s="13">
        <f t="shared" si="1488"/>
        <v>1.5746752166617491E-4</v>
      </c>
      <c r="AT1071" s="13">
        <f t="shared" si="1489"/>
        <v>7.2767032138836314E-5</v>
      </c>
      <c r="AU1071" s="13">
        <f t="shared" si="1490"/>
        <v>2.2417494563396261E-5</v>
      </c>
      <c r="AV1071" s="13">
        <f t="shared" si="1491"/>
        <v>5.1796539696136219E-6</v>
      </c>
      <c r="AW1071" s="13">
        <f t="shared" si="1492"/>
        <v>1.5394775347795127E-8</v>
      </c>
      <c r="AX1071" s="13">
        <f t="shared" si="1493"/>
        <v>1.8361965135429588E-4</v>
      </c>
      <c r="AY1071" s="13">
        <f t="shared" si="1494"/>
        <v>1.1500505783938354E-4</v>
      </c>
      <c r="AZ1071" s="13">
        <f t="shared" si="1495"/>
        <v>3.6015108489450137E-5</v>
      </c>
      <c r="BA1071" s="13">
        <f t="shared" si="1496"/>
        <v>7.5190202580387441E-6</v>
      </c>
      <c r="BB1071" s="13">
        <f t="shared" si="1497"/>
        <v>1.1773322644028254E-6</v>
      </c>
      <c r="BC1071" s="13">
        <f t="shared" si="1498"/>
        <v>1.474778588949234E-7</v>
      </c>
      <c r="BD1071" s="13">
        <f t="shared" si="1499"/>
        <v>1.7785409073212512E-5</v>
      </c>
      <c r="BE1071" s="13">
        <f t="shared" si="1500"/>
        <v>1.6437566552630983E-5</v>
      </c>
      <c r="BF1071" s="13">
        <f t="shared" si="1501"/>
        <v>7.5959342025797116E-6</v>
      </c>
      <c r="BG1071" s="13">
        <f t="shared" si="1502"/>
        <v>2.3400956268953793E-6</v>
      </c>
      <c r="BH1071" s="13">
        <f t="shared" si="1503"/>
        <v>5.4068868262001752E-7</v>
      </c>
      <c r="BI1071" s="13">
        <f t="shared" si="1504"/>
        <v>9.9942668377608251E-8</v>
      </c>
      <c r="BJ1071" s="14">
        <f t="shared" si="1505"/>
        <v>0.40885859725035606</v>
      </c>
      <c r="BK1071" s="14">
        <f t="shared" si="1506"/>
        <v>0.35399927505414835</v>
      </c>
      <c r="BL1071" s="14">
        <f t="shared" si="1507"/>
        <v>0.22851494719134255</v>
      </c>
      <c r="BM1071" s="14">
        <f t="shared" si="1508"/>
        <v>0.2038865791106467</v>
      </c>
      <c r="BN1071" s="14">
        <f t="shared" si="1509"/>
        <v>0.79605788940947142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1.3193999999999999</v>
      </c>
      <c r="F1073" s="10">
        <f>VLOOKUP(B1073,home!$B$2:$E$405,3,FALSE)</f>
        <v>1.0335000000000001</v>
      </c>
      <c r="G1073" s="10">
        <f>VLOOKUP(C1073,away!$B$2:$E$405,4,FALSE)</f>
        <v>0.67369999999999997</v>
      </c>
      <c r="H1073" s="10">
        <f>VLOOKUP(A1073,away!$A$2:$E$405,3,FALSE)</f>
        <v>1.0076000000000001</v>
      </c>
      <c r="I1073" s="10">
        <f>VLOOKUP(C1073,away!$B$2:$E$405,3,FALSE)</f>
        <v>0.77190000000000003</v>
      </c>
      <c r="J1073" s="10">
        <f>VLOOKUP(B1073,home!$B$2:$E$405,4,FALSE)</f>
        <v>1.2630999999999999</v>
      </c>
      <c r="K1073" s="12">
        <f t="shared" ref="K1073:K1136" si="1510">E1073*F1073*G1073</f>
        <v>0.91865725262999998</v>
      </c>
      <c r="L1073" s="12">
        <f t="shared" ref="L1073:L1136" si="1511">H1073*I1073*J1073</f>
        <v>0.98239679036399996</v>
      </c>
      <c r="M1073" s="13">
        <f t="shared" ref="M1073:M1136" si="1512">_xlfn.POISSON.DIST(0,K1073,FALSE) * _xlfn.POISSON.DIST(0,L1073,FALSE)</f>
        <v>0.14941105052410089</v>
      </c>
      <c r="N1073" s="13">
        <f t="shared" ref="N1073:N1136" si="1513">_xlfn.POISSON.DIST(1,K1073,FALSE) * _xlfn.POISSON.DIST(0,L1073,FALSE)</f>
        <v>0.13725754518703265</v>
      </c>
      <c r="O1073" s="13">
        <f t="shared" ref="O1073:O1136" si="1514">_xlfn.POISSON.DIST(0,K1073,FALSE) * _xlfn.POISSON.DIST(1,L1073,FALSE)</f>
        <v>0.14678093647979018</v>
      </c>
      <c r="P1073" s="13">
        <f t="shared" ref="P1073:P1136" si="1515">_xlfn.POISSON.DIST(1,K1073,FALSE) * _xlfn.POISSON.DIST(1,L1073,FALSE)</f>
        <v>0.13484137184498257</v>
      </c>
      <c r="Q1073" s="13">
        <f t="shared" ref="Q1073:Q1136" si="1516">_xlfn.POISSON.DIST(2,K1073,FALSE) * _xlfn.POISSON.DIST(0,L1073,FALSE)</f>
        <v>6.3046319682128732E-2</v>
      </c>
      <c r="R1073" s="13">
        <f t="shared" ref="R1073:R1136" si="1517">_xlfn.POISSON.DIST(0,K1073,FALSE) * _xlfn.POISSON.DIST(2,L1073,FALSE)</f>
        <v>7.209856044218399E-2</v>
      </c>
      <c r="S1073" s="13">
        <f t="shared" ref="S1073:S1136" si="1518">_xlfn.POISSON.DIST(2,K1073,FALSE) * _xlfn.POISSON.DIST(2,L1073,FALSE)</f>
        <v>3.0423110434699665E-2</v>
      </c>
      <c r="T1073" s="13">
        <f t="shared" ref="T1073:T1136" si="1519">_xlfn.POISSON.DIST(2,K1073,FALSE) * _xlfn.POISSON.DIST(1,L1073,FALSE)</f>
        <v>6.1936502099985954E-2</v>
      </c>
      <c r="U1073" s="13">
        <f t="shared" ref="U1073:U1136" si="1520">_xlfn.POISSON.DIST(1,K1073,FALSE) * _xlfn.POISSON.DIST(2,L1073,FALSE)</f>
        <v>6.6233865454394747E-2</v>
      </c>
      <c r="V1073" s="13">
        <f t="shared" ref="V1073:V1136" si="1521">_xlfn.POISSON.DIST(3,K1073,FALSE) * _xlfn.POISSON.DIST(3,L1073,FALSE)</f>
        <v>3.050714367746911E-3</v>
      </c>
      <c r="W1073" s="13">
        <f t="shared" ref="W1073:W1136" si="1522">_xlfn.POISSON.DIST(3,K1073,FALSE) * _xlfn.POISSON.DIST(0,L1073,FALSE)</f>
        <v>1.9305986275872364E-2</v>
      </c>
      <c r="X1073" s="13">
        <f t="shared" ref="X1073:X1136" si="1523">_xlfn.POISSON.DIST(3,K1073,FALSE) * _xlfn.POISSON.DIST(1,L1073,FALSE)</f>
        <v>1.8966138952228446E-2</v>
      </c>
      <c r="Y1073" s="13">
        <f t="shared" ref="Y1073:Y1136" si="1524">_xlfn.POISSON.DIST(3,K1073,FALSE) * _xlfn.POISSON.DIST(2,L1073,FALSE)</f>
        <v>9.3161370161334283E-3</v>
      </c>
      <c r="Z1073" s="13">
        <f t="shared" ref="Z1073:Z1136" si="1525">_xlfn.POISSON.DIST(0,K1073,FALSE) * _xlfn.POISSON.DIST(3,L1073,FALSE)</f>
        <v>2.360979812275547E-2</v>
      </c>
      <c r="AA1073" s="13">
        <f t="shared" ref="AA1073:AA1136" si="1526">_xlfn.POISSON.DIST(1,K1073,FALSE) * _xlfn.POISSON.DIST(3,L1073,FALSE)</f>
        <v>2.1689312278599472E-2</v>
      </c>
      <c r="AB1073" s="13">
        <f t="shared" ref="AB1073:AB1136" si="1527">_xlfn.POISSON.DIST(2,K1073,FALSE) * _xlfn.POISSON.DIST(3,L1073,FALSE)</f>
        <v>9.9625220146461572E-3</v>
      </c>
      <c r="AC1073" s="13">
        <f t="shared" ref="AC1073:AC1136" si="1528">_xlfn.POISSON.DIST(4,K1073,FALSE) * _xlfn.POISSON.DIST(4,L1073,FALSE)</f>
        <v>1.7207667580946295E-4</v>
      </c>
      <c r="AD1073" s="13">
        <f t="shared" ref="AD1073:AD1136" si="1529">_xlfn.POISSON.DIST(4,K1073,FALSE) * _xlfn.POISSON.DIST(0,L1073,FALSE)</f>
        <v>4.4338960778763465E-3</v>
      </c>
      <c r="AE1073" s="13">
        <f t="shared" ref="AE1073:AE1136" si="1530">_xlfn.POISSON.DIST(4,K1073,FALSE) * _xlfn.POISSON.DIST(1,L1073,FALSE)</f>
        <v>4.3558452757132514E-3</v>
      </c>
      <c r="AF1073" s="13">
        <f t="shared" ref="AF1073:AF1136" si="1531">_xlfn.POISSON.DIST(4,K1073,FALSE) * _xlfn.POISSON.DIST(2,L1073,FALSE)</f>
        <v>2.1395842090914446E-3</v>
      </c>
      <c r="AG1073" s="13">
        <f t="shared" ref="AG1073:AG1136" si="1532">_xlfn.POISSON.DIST(4,K1073,FALSE) * _xlfn.POISSON.DIST(3,L1073,FALSE)</f>
        <v>7.0064021990831095E-4</v>
      </c>
      <c r="AH1073" s="13">
        <f t="shared" ref="AH1073:AH1136" si="1533">_xlfn.POISSON.DIST(0,K1073,FALSE) * _xlfn.POISSON.DIST(4,L1073,FALSE)</f>
        <v>5.7985474742342415E-3</v>
      </c>
      <c r="AI1073" s="13">
        <f t="shared" ref="AI1073:AI1136" si="1534">_xlfn.POISSON.DIST(1,K1073,FALSE) * _xlfn.POISSON.DIST(4,L1073,FALSE)</f>
        <v>5.3268776919246537E-3</v>
      </c>
      <c r="AJ1073" s="13">
        <f t="shared" ref="AJ1073:AJ1136" si="1535">_xlfn.POISSON.DIST(2,K1073,FALSE) * _xlfn.POISSON.DIST(4,L1073,FALSE)</f>
        <v>2.4467874127797684E-3</v>
      </c>
      <c r="AK1073" s="13">
        <f t="shared" ref="AK1073:AK1136" si="1536">_xlfn.POISSON.DIST(3,K1073,FALSE) * _xlfn.POISSON.DIST(4,L1073,FALSE)</f>
        <v>7.4925300079797612E-4</v>
      </c>
      <c r="AL1073" s="13">
        <f t="shared" ref="AL1073:AL1136" si="1537">_xlfn.POISSON.DIST(5,K1073,FALSE) * _xlfn.POISSON.DIST(5,L1073,FALSE)</f>
        <v>6.2118711962150429E-6</v>
      </c>
      <c r="AM1073" s="13">
        <f t="shared" ref="AM1073:AM1136" si="1538">_xlfn.POISSON.DIST(5,K1073,FALSE) * _xlfn.POISSON.DIST(0,L1073,FALSE)</f>
        <v>8.1464615786976363E-4</v>
      </c>
      <c r="AN1073" s="13">
        <f t="shared" ref="AN1073:AN1136" si="1539">_xlfn.POISSON.DIST(5,K1073,FALSE) * _xlfn.POISSON.DIST(1,L1073,FALSE)</f>
        <v>8.0030577077362035E-4</v>
      </c>
      <c r="AO1073" s="13">
        <f t="shared" ref="AO1073:AO1136" si="1540">_xlfn.POISSON.DIST(5,K1073,FALSE) * _xlfn.POISSON.DIST(2,L1073,FALSE)</f>
        <v>3.9310891025889574E-4</v>
      </c>
      <c r="AP1073" s="13">
        <f t="shared" ref="AP1073:AP1136" si="1541">_xlfn.POISSON.DIST(5,K1073,FALSE) * _xlfn.POISSON.DIST(3,L1073,FALSE)</f>
        <v>1.2872964390060965E-4</v>
      </c>
      <c r="AQ1073" s="13">
        <f t="shared" ref="AQ1073:AQ1136" si="1542">_xlfn.POISSON.DIST(5,K1073,FALSE) * _xlfn.POISSON.DIST(4,L1073,FALSE)</f>
        <v>3.1615897248164894E-5</v>
      </c>
      <c r="AR1073" s="13">
        <f t="shared" ref="AR1073:AR1136" si="1543">_xlfn.POISSON.DIST(0,K1073,FALSE) * _xlfn.POISSON.DIST(5,L1073,FALSE)</f>
        <v>1.1392948854921996E-3</v>
      </c>
      <c r="AS1073" s="13">
        <f t="shared" ref="AS1073:AS1136" si="1544">_xlfn.POISSON.DIST(1,K1073,FALSE) * _xlfn.POISSON.DIST(5,L1073,FALSE)</f>
        <v>1.0466215094416746E-3</v>
      </c>
      <c r="AT1073" s="13">
        <f t="shared" ref="AT1073:AT1136" si="1545">_xlfn.POISSON.DIST(2,K1073,FALSE) * _xlfn.POISSON.DIST(5,L1073,FALSE)</f>
        <v>4.8074322020357613E-4</v>
      </c>
      <c r="AU1073" s="13">
        <f t="shared" ref="AU1073:AU1136" si="1546">_xlfn.POISSON.DIST(3,K1073,FALSE) * _xlfn.POISSON.DIST(5,L1073,FALSE)</f>
        <v>1.4721274863090548E-4</v>
      </c>
      <c r="AV1073" s="13">
        <f t="shared" ref="AV1073:AV1136" si="1547">_xlfn.POISSON.DIST(4,K1073,FALSE) * _xlfn.POISSON.DIST(5,L1073,FALSE)</f>
        <v>3.3809514802344594E-5</v>
      </c>
      <c r="AW1073" s="13">
        <f t="shared" ref="AW1073:AW1136" si="1548">_xlfn.POISSON.DIST(6,K1073,FALSE) * _xlfn.POISSON.DIST(6,L1073,FALSE)</f>
        <v>1.5572573315245138E-7</v>
      </c>
      <c r="AX1073" s="13">
        <f t="shared" ref="AX1073:AX1136" si="1549">_xlfn.POISSON.DIST(6,K1073,FALSE) * _xlfn.POISSON.DIST(0,L1073,FALSE)</f>
        <v>1.2473010020903698E-4</v>
      </c>
      <c r="AY1073" s="13">
        <f t="shared" ref="AY1073:AY1136" si="1550">_xlfn.POISSON.DIST(6,K1073,FALSE) * _xlfn.POISSON.DIST(1,L1073,FALSE)</f>
        <v>1.2253445010713805E-4</v>
      </c>
      <c r="AZ1073" s="13">
        <f t="shared" ref="AZ1073:AZ1136" si="1551">_xlfn.POISSON.DIST(6,K1073,FALSE) * _xlfn.POISSON.DIST(2,L1073,FALSE)</f>
        <v>6.0188725247135032E-5</v>
      </c>
      <c r="BA1073" s="13">
        <f t="shared" ref="BA1073:BA1136" si="1552">_xlfn.POISSON.DIST(6,K1073,FALSE) * _xlfn.POISSON.DIST(3,L1073,FALSE)</f>
        <v>1.9709736832962036E-5</v>
      </c>
      <c r="BB1073" s="13">
        <f t="shared" ref="BB1073:BB1136" si="1553">_xlfn.POISSON.DIST(6,K1073,FALSE) * _xlfn.POISSON.DIST(4,L1073,FALSE)</f>
        <v>4.840695550905254E-6</v>
      </c>
      <c r="BC1073" s="13">
        <f t="shared" ref="BC1073:BC1136" si="1554">_xlfn.POISSON.DIST(6,K1073,FALSE) * _xlfn.POISSON.DIST(5,L1073,FALSE)</f>
        <v>9.510967544677233E-7</v>
      </c>
      <c r="BD1073" s="13">
        <f t="shared" ref="BD1073:BD1136" si="1555">_xlfn.POISSON.DIST(0,K1073,FALSE) * _xlfn.POISSON.DIST(6,L1073,FALSE)</f>
        <v>1.8653993979760955E-4</v>
      </c>
      <c r="BE1073" s="13">
        <f t="shared" ref="BE1073:BE1136" si="1556">_xlfn.POISSON.DIST(1,K1073,FALSE) * _xlfn.POISSON.DIST(6,L1073,FALSE)</f>
        <v>1.7136626860023759E-4</v>
      </c>
      <c r="BF1073" s="13">
        <f t="shared" ref="BF1073:BF1136" si="1557">_xlfn.POISSON.DIST(2,K1073,FALSE) * _xlfn.POISSON.DIST(6,L1073,FALSE)</f>
        <v>7.8713432752874432E-5</v>
      </c>
      <c r="BG1073" s="13">
        <f t="shared" ref="BG1073:BG1136" si="1558">_xlfn.POISSON.DIST(3,K1073,FALSE) * _xlfn.POISSON.DIST(6,L1073,FALSE)</f>
        <v>2.4103555292610633E-5</v>
      </c>
      <c r="BH1073" s="13">
        <f t="shared" ref="BH1073:BH1136" si="1559">_xlfn.POISSON.DIST(4,K1073,FALSE) * _xlfn.POISSON.DIST(6,L1073,FALSE)</f>
        <v>5.535726470931244E-6</v>
      </c>
      <c r="BI1073" s="13">
        <f t="shared" ref="BI1073:BI1136" si="1560">_xlfn.POISSON.DIST(5,K1073,FALSE) * _xlfn.POISSON.DIST(6,L1073,FALSE)</f>
        <v>1.0170870542193727E-6</v>
      </c>
      <c r="BJ1073" s="14">
        <f t="shared" ref="BJ1073:BJ1136" si="1561">SUM(N1073,Q1073,T1073,W1073,X1073,Y1073,AD1073,AE1073,AF1073,AG1073,AM1073,AN1073,AO1073,AP1073,AQ1073,AX1073,AY1073,AZ1073,BA1073,BB1073,BC1073)</f>
        <v>0.32395995618072354</v>
      </c>
      <c r="BK1073" s="14">
        <f t="shared" ref="BK1073:BK1136" si="1562">SUM(M1073,P1073,S1073,V1073,AC1073,AL1073,AY1073)</f>
        <v>0.31802707016864279</v>
      </c>
      <c r="BL1073" s="14">
        <f t="shared" ref="BL1073:BL1136" si="1563">SUM(O1073,R1073,U1073,AA1073,AB1073,AH1073,AI1073,AJ1073,AK1073,AR1073,AS1073,AT1073,AU1073,AV1073,BD1073,BE1073,BF1073,BG1073,BH1073,BI1073)</f>
        <v>0.33440162013789043</v>
      </c>
      <c r="BM1073" s="14">
        <f t="shared" ref="BM1073:BM1136" si="1564">SUM(S1073:BI1073)</f>
        <v>0.29644028172541931</v>
      </c>
      <c r="BN1073" s="14">
        <f t="shared" ref="BN1073:BN1136" si="1565">SUM(M1073:R1073)</f>
        <v>0.70343578416021901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1.3520000000000001</v>
      </c>
      <c r="F1074" s="10">
        <f>VLOOKUP(B1074,home!$B$2:$E$405,3,FALSE)</f>
        <v>1.5615000000000001</v>
      </c>
      <c r="G1074" s="10">
        <f>VLOOKUP(C1074,away!$B$2:$E$405,4,FALSE)</f>
        <v>1.2326999999999999</v>
      </c>
      <c r="H1074" s="10">
        <f>VLOOKUP(A1074,away!$A$2:$E$405,3,FALSE)</f>
        <v>1.1732</v>
      </c>
      <c r="I1074" s="10">
        <f>VLOOKUP(C1074,away!$B$2:$E$405,3,FALSE)</f>
        <v>0.99439999999999995</v>
      </c>
      <c r="J1074" s="10">
        <f>VLOOKUP(B1074,home!$B$2:$E$405,4,FALSE)</f>
        <v>1.0418000000000001</v>
      </c>
      <c r="K1074" s="12">
        <f t="shared" si="1510"/>
        <v>2.6024121396000002</v>
      </c>
      <c r="L1074" s="12">
        <f t="shared" si="1511"/>
        <v>1.2153952173440001</v>
      </c>
      <c r="M1074" s="13">
        <f t="shared" si="1512"/>
        <v>2.1975933484136387E-2</v>
      </c>
      <c r="N1074" s="13">
        <f t="shared" si="1513"/>
        <v>5.719043607815865E-2</v>
      </c>
      <c r="O1074" s="13">
        <f t="shared" si="1514"/>
        <v>2.6709444453289235E-2</v>
      </c>
      <c r="P1074" s="13">
        <f t="shared" si="1515"/>
        <v>6.9508982487211782E-2</v>
      </c>
      <c r="Q1074" s="13">
        <f t="shared" si="1516"/>
        <v>7.441654255940898E-2</v>
      </c>
      <c r="R1074" s="13">
        <f t="shared" si="1517"/>
        <v>1.6231265523221492E-2</v>
      </c>
      <c r="S1074" s="13">
        <f t="shared" si="1518"/>
        <v>5.4963520092277299E-2</v>
      </c>
      <c r="T1074" s="13">
        <f t="shared" si="1519"/>
        <v>9.044550991798192E-2</v>
      </c>
      <c r="U1074" s="13">
        <f t="shared" si="1520"/>
        <v>4.224044243870255E-2</v>
      </c>
      <c r="V1074" s="13">
        <f t="shared" si="1521"/>
        <v>1.931637503103344E-2</v>
      </c>
      <c r="W1074" s="13">
        <f t="shared" si="1522"/>
        <v>6.4554171247888648E-2</v>
      </c>
      <c r="X1074" s="13">
        <f t="shared" si="1523"/>
        <v>7.8458830994289436E-2</v>
      </c>
      <c r="Y1074" s="13">
        <f t="shared" si="1524"/>
        <v>4.7679243974430317E-2</v>
      </c>
      <c r="Z1074" s="13">
        <f t="shared" si="1525"/>
        <v>6.5758008294546514E-3</v>
      </c>
      <c r="AA1074" s="13">
        <f t="shared" si="1526"/>
        <v>1.7112943906164531E-2</v>
      </c>
      <c r="AB1074" s="13">
        <f t="shared" si="1527"/>
        <v>2.2267466482848219E-2</v>
      </c>
      <c r="AC1074" s="13">
        <f t="shared" si="1528"/>
        <v>3.818556714319259E-3</v>
      </c>
      <c r="AD1074" s="13">
        <f t="shared" si="1529"/>
        <v>4.199913972933067E-2</v>
      </c>
      <c r="AE1074" s="13">
        <f t="shared" si="1530"/>
        <v>5.1045553559590888E-2</v>
      </c>
      <c r="AF1074" s="13">
        <f t="shared" si="1531"/>
        <v>3.1020260831501896E-2</v>
      </c>
      <c r="AG1074" s="13">
        <f t="shared" si="1532"/>
        <v>1.2567292218456936E-2</v>
      </c>
      <c r="AH1074" s="13">
        <f t="shared" si="1533"/>
        <v>1.9980492195814741E-3</v>
      </c>
      <c r="AI1074" s="13">
        <f t="shared" si="1534"/>
        <v>5.1997475445571331E-3</v>
      </c>
      <c r="AJ1074" s="13">
        <f t="shared" si="1535"/>
        <v>6.7659430664053907E-3</v>
      </c>
      <c r="AK1074" s="13">
        <f t="shared" si="1536"/>
        <v>5.8692574572852792E-3</v>
      </c>
      <c r="AL1074" s="13">
        <f t="shared" si="1537"/>
        <v>4.831175740018366E-4</v>
      </c>
      <c r="AM1074" s="13">
        <f t="shared" si="1538"/>
        <v>2.1859814216873368E-2</v>
      </c>
      <c r="AN1074" s="13">
        <f t="shared" si="1539"/>
        <v>2.6568313651216275E-2</v>
      </c>
      <c r="AO1074" s="13">
        <f t="shared" si="1540"/>
        <v>1.6145500672291792E-2</v>
      </c>
      <c r="AP1074" s="13">
        <f t="shared" si="1541"/>
        <v>6.5410547662425912E-3</v>
      </c>
      <c r="AQ1074" s="13">
        <f t="shared" si="1542"/>
        <v>1.9874916698191065E-3</v>
      </c>
      <c r="AR1074" s="13">
        <f t="shared" si="1543"/>
        <v>4.8568389309944709E-4</v>
      </c>
      <c r="AS1074" s="13">
        <f t="shared" si="1544"/>
        <v>1.2639496594101898E-3</v>
      </c>
      <c r="AT1074" s="13">
        <f t="shared" si="1545"/>
        <v>1.6446589687461822E-3</v>
      </c>
      <c r="AU1074" s="13">
        <f t="shared" si="1546"/>
        <v>1.426693488589027E-3</v>
      </c>
      <c r="AV1074" s="13">
        <f t="shared" si="1547"/>
        <v>9.2821111354808941E-4</v>
      </c>
      <c r="AW1074" s="13">
        <f t="shared" si="1548"/>
        <v>4.2446700228783824E-5</v>
      </c>
      <c r="AX1074" s="13">
        <f t="shared" si="1549"/>
        <v>9.4813743145653155E-3</v>
      </c>
      <c r="AY1074" s="13">
        <f t="shared" si="1550"/>
        <v>1.1523616995770933E-2</v>
      </c>
      <c r="AZ1074" s="13">
        <f t="shared" si="1551"/>
        <v>7.0028744915820165E-3</v>
      </c>
      <c r="BA1074" s="13">
        <f t="shared" si="1552"/>
        <v>2.8370867215763585E-3</v>
      </c>
      <c r="BB1074" s="13">
        <f t="shared" si="1553"/>
        <v>8.6204540814851919E-4</v>
      </c>
      <c r="BC1074" s="13">
        <f t="shared" si="1554"/>
        <v>2.0954517323941337E-4</v>
      </c>
      <c r="BD1074" s="13">
        <f t="shared" si="1555"/>
        <v>9.8382980135680429E-5</v>
      </c>
      <c r="BE1074" s="13">
        <f t="shared" si="1556"/>
        <v>2.5603306183512038E-4</v>
      </c>
      <c r="BF1074" s="13">
        <f t="shared" si="1557"/>
        <v>3.3315177412933747E-4</v>
      </c>
      <c r="BG1074" s="13">
        <f t="shared" si="1558"/>
        <v>2.8899940710782165E-4</v>
      </c>
      <c r="BH1074" s="13">
        <f t="shared" si="1559"/>
        <v>1.8802389134864938E-4</v>
      </c>
      <c r="BI1074" s="13">
        <f t="shared" si="1560"/>
        <v>9.7863131476111351E-5</v>
      </c>
      <c r="BJ1074" s="14">
        <f t="shared" si="1561"/>
        <v>0.65439569919236407</v>
      </c>
      <c r="BK1074" s="14">
        <f t="shared" si="1562"/>
        <v>0.18159010237875092</v>
      </c>
      <c r="BL1074" s="14">
        <f t="shared" si="1563"/>
        <v>0.15140621146148095</v>
      </c>
      <c r="BM1074" s="14">
        <f t="shared" si="1564"/>
        <v>0.71645403898108184</v>
      </c>
      <c r="BN1074" s="14">
        <f t="shared" si="1565"/>
        <v>0.26603260458542655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1.3520000000000001</v>
      </c>
      <c r="F1075" s="10">
        <f>VLOOKUP(B1075,home!$B$2:$E$405,3,FALSE)</f>
        <v>1.0684</v>
      </c>
      <c r="G1075" s="10">
        <f>VLOOKUP(C1075,away!$B$2:$E$405,4,FALSE)</f>
        <v>1.4793000000000001</v>
      </c>
      <c r="H1075" s="10">
        <f>VLOOKUP(A1075,away!$A$2:$E$405,3,FALSE)</f>
        <v>1.1732</v>
      </c>
      <c r="I1075" s="10">
        <f>VLOOKUP(C1075,away!$B$2:$E$405,3,FALSE)</f>
        <v>0.55149999999999999</v>
      </c>
      <c r="J1075" s="10">
        <f>VLOOKUP(B1075,home!$B$2:$E$405,4,FALSE)</f>
        <v>0.94710000000000005</v>
      </c>
      <c r="K1075" s="12">
        <f t="shared" si="1510"/>
        <v>2.1368145302400001</v>
      </c>
      <c r="L1075" s="12">
        <f t="shared" si="1511"/>
        <v>0.61279245258000004</v>
      </c>
      <c r="M1075" s="13">
        <f t="shared" si="1512"/>
        <v>6.3952990892318082E-2</v>
      </c>
      <c r="N1075" s="13">
        <f t="shared" si="1513"/>
        <v>0.13665568019101165</v>
      </c>
      <c r="O1075" s="13">
        <f t="shared" si="1514"/>
        <v>3.9189910138729994E-2</v>
      </c>
      <c r="P1075" s="13">
        <f t="shared" si="1515"/>
        <v>8.3741569423238155E-2</v>
      </c>
      <c r="Q1075" s="13">
        <f t="shared" si="1516"/>
        <v>0.14600392153599218</v>
      </c>
      <c r="R1075" s="13">
        <f t="shared" si="1517"/>
        <v>1.2007640575151081E-2</v>
      </c>
      <c r="S1075" s="13">
        <f t="shared" si="1518"/>
        <v>2.7413301362537858E-2</v>
      </c>
      <c r="T1075" s="13">
        <f t="shared" si="1519"/>
        <v>8.9470101164338525E-2</v>
      </c>
      <c r="U1075" s="13">
        <f t="shared" si="1520"/>
        <v>2.565810085488222E-2</v>
      </c>
      <c r="V1075" s="13">
        <f t="shared" si="1521"/>
        <v>3.9884032998140839E-3</v>
      </c>
      <c r="W1075" s="13">
        <f t="shared" si="1522"/>
        <v>0.10399443367004295</v>
      </c>
      <c r="X1075" s="13">
        <f t="shared" si="1523"/>
        <v>6.3727004063333745E-2</v>
      </c>
      <c r="Y1075" s="13">
        <f t="shared" si="1524"/>
        <v>1.9525713557772956E-2</v>
      </c>
      <c r="Z1075" s="13">
        <f t="shared" si="1525"/>
        <v>2.4527305059153185E-3</v>
      </c>
      <c r="AA1075" s="13">
        <f t="shared" si="1526"/>
        <v>5.2410301838027584E-3</v>
      </c>
      <c r="AB1075" s="13">
        <f t="shared" si="1527"/>
        <v>5.5995547250880786E-3</v>
      </c>
      <c r="AC1075" s="13">
        <f t="shared" si="1528"/>
        <v>3.2640689195993116E-4</v>
      </c>
      <c r="AD1075" s="13">
        <f t="shared" si="1529"/>
        <v>5.5554204232556935E-2</v>
      </c>
      <c r="AE1075" s="13">
        <f t="shared" si="1530"/>
        <v>3.4043197062798777E-2</v>
      </c>
      <c r="AF1075" s="13">
        <f t="shared" si="1531"/>
        <v>1.0430707110888358E-2</v>
      </c>
      <c r="AG1075" s="13">
        <f t="shared" si="1532"/>
        <v>2.1306195308749749E-3</v>
      </c>
      <c r="AH1075" s="13">
        <f t="shared" si="1533"/>
        <v>3.7575368555940795E-4</v>
      </c>
      <c r="AI1075" s="13">
        <f t="shared" si="1534"/>
        <v>8.0291593509457498E-4</v>
      </c>
      <c r="AJ1075" s="13">
        <f t="shared" si="1535"/>
        <v>8.5784121833566273E-4</v>
      </c>
      <c r="AK1075" s="13">
        <f t="shared" si="1536"/>
        <v>6.1101585999280919E-4</v>
      </c>
      <c r="AL1075" s="13">
        <f t="shared" si="1537"/>
        <v>1.7096198330620556E-5</v>
      </c>
      <c r="AM1075" s="13">
        <f t="shared" si="1538"/>
        <v>2.374180616400965E-2</v>
      </c>
      <c r="AN1075" s="13">
        <f t="shared" si="1539"/>
        <v>1.4548799627922434E-2</v>
      </c>
      <c r="AO1075" s="13">
        <f t="shared" si="1540"/>
        <v>4.4576973030447898E-3</v>
      </c>
      <c r="AP1075" s="13">
        <f t="shared" si="1541"/>
        <v>9.1054775439735637E-4</v>
      </c>
      <c r="AQ1075" s="13">
        <f t="shared" si="1542"/>
        <v>1.3949419790209184E-4</v>
      </c>
      <c r="AR1075" s="13">
        <f t="shared" si="1543"/>
        <v>4.6051804507984764E-5</v>
      </c>
      <c r="AS1075" s="13">
        <f t="shared" si="1544"/>
        <v>9.8404165016433774E-5</v>
      </c>
      <c r="AT1075" s="13">
        <f t="shared" si="1545"/>
        <v>1.0513572482162523E-4</v>
      </c>
      <c r="AU1075" s="13">
        <f t="shared" si="1546"/>
        <v>7.4885181482054318E-5</v>
      </c>
      <c r="AV1075" s="13">
        <f t="shared" si="1547"/>
        <v>4.0003935972628276E-5</v>
      </c>
      <c r="AW1075" s="13">
        <f t="shared" si="1548"/>
        <v>6.2183803525124229E-7</v>
      </c>
      <c r="AX1075" s="13">
        <f t="shared" si="1549"/>
        <v>8.4553060642328943E-3</v>
      </c>
      <c r="AY1075" s="13">
        <f t="shared" si="1550"/>
        <v>5.1813477404158217E-3</v>
      </c>
      <c r="AZ1075" s="13">
        <f t="shared" si="1551"/>
        <v>1.5875453947596261E-3</v>
      </c>
      <c r="BA1075" s="13">
        <f t="shared" si="1552"/>
        <v>3.2427861201227864E-4</v>
      </c>
      <c r="BB1075" s="13">
        <f t="shared" si="1553"/>
        <v>4.9678871493560613E-5</v>
      </c>
      <c r="BC1075" s="13">
        <f t="shared" si="1554"/>
        <v>6.088567500789133E-6</v>
      </c>
      <c r="BD1075" s="13">
        <f t="shared" si="1555"/>
        <v>4.7033663716971139E-6</v>
      </c>
      <c r="BE1075" s="13">
        <f t="shared" si="1556"/>
        <v>1.0050221604084582E-5</v>
      </c>
      <c r="BF1075" s="13">
        <f t="shared" si="1557"/>
        <v>1.0737729777869952E-5</v>
      </c>
      <c r="BG1075" s="13">
        <f t="shared" si="1558"/>
        <v>7.6481790037144105E-6</v>
      </c>
      <c r="BH1075" s="13">
        <f t="shared" si="1559"/>
        <v>4.0856850062533617E-6</v>
      </c>
      <c r="BI1075" s="13">
        <f t="shared" si="1560"/>
        <v>1.7460702174691787E-6</v>
      </c>
      <c r="BJ1075" s="14">
        <f t="shared" si="1561"/>
        <v>0.7209381724173024</v>
      </c>
      <c r="BK1075" s="14">
        <f t="shared" si="1562"/>
        <v>0.18462111580861454</v>
      </c>
      <c r="BL1075" s="14">
        <f t="shared" si="1563"/>
        <v>9.0747215240418372E-2</v>
      </c>
      <c r="BM1075" s="14">
        <f t="shared" si="1564"/>
        <v>0.51202679531342887</v>
      </c>
      <c r="BN1075" s="14">
        <f t="shared" si="1565"/>
        <v>0.48155171275644115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1.3520000000000001</v>
      </c>
      <c r="F1076" s="10">
        <f>VLOOKUP(B1076,home!$B$2:$E$405,3,FALSE)</f>
        <v>1.0006999999999999</v>
      </c>
      <c r="G1076" s="10">
        <f>VLOOKUP(C1076,away!$B$2:$E$405,4,FALSE)</f>
        <v>0.78069999999999995</v>
      </c>
      <c r="H1076" s="10">
        <f>VLOOKUP(A1076,away!$A$2:$E$405,3,FALSE)</f>
        <v>1.1732</v>
      </c>
      <c r="I1076" s="10">
        <f>VLOOKUP(C1076,away!$B$2:$E$405,3,FALSE)</f>
        <v>0.89970000000000006</v>
      </c>
      <c r="J1076" s="10">
        <f>VLOOKUP(B1076,home!$B$2:$E$405,4,FALSE)</f>
        <v>1.0027999999999999</v>
      </c>
      <c r="K1076" s="12">
        <f t="shared" si="1510"/>
        <v>1.0562452544799998</v>
      </c>
      <c r="L1076" s="12">
        <f t="shared" si="1511"/>
        <v>1.0584835185119998</v>
      </c>
      <c r="M1076" s="13">
        <f t="shared" si="1512"/>
        <v>0.1206660129968893</v>
      </c>
      <c r="N1076" s="13">
        <f t="shared" si="1513"/>
        <v>0.12745290360498629</v>
      </c>
      <c r="O1076" s="13">
        <f t="shared" si="1514"/>
        <v>0.12772298600176207</v>
      </c>
      <c r="P1076" s="13">
        <f t="shared" si="1515"/>
        <v>0.13490679785237664</v>
      </c>
      <c r="Q1076" s="13">
        <f t="shared" si="1516"/>
        <v>6.7310762301231813E-2</v>
      </c>
      <c r="R1076" s="13">
        <f t="shared" si="1517"/>
        <v>6.7596337809001997E-2</v>
      </c>
      <c r="S1076" s="13">
        <f t="shared" si="1518"/>
        <v>3.770706360218265E-2</v>
      </c>
      <c r="T1076" s="13">
        <f t="shared" si="1519"/>
        <v>7.1247332514332712E-2</v>
      </c>
      <c r="U1076" s="13">
        <f t="shared" si="1520"/>
        <v>7.1398311030985359E-2</v>
      </c>
      <c r="V1076" s="13">
        <f t="shared" si="1521"/>
        <v>4.6841314584372693E-3</v>
      </c>
      <c r="W1076" s="13">
        <f t="shared" si="1522"/>
        <v>2.3698891085369132E-2</v>
      </c>
      <c r="X1076" s="13">
        <f t="shared" si="1523"/>
        <v>2.508488562087418E-2</v>
      </c>
      <c r="Y1076" s="13">
        <f t="shared" si="1524"/>
        <v>1.3275968996726987E-2</v>
      </c>
      <c r="Z1076" s="13">
        <f t="shared" si="1525"/>
        <v>2.3849869827532729E-2</v>
      </c>
      <c r="AA1076" s="13">
        <f t="shared" si="1526"/>
        <v>2.5191311825297175E-2</v>
      </c>
      <c r="AB1076" s="13">
        <f t="shared" si="1527"/>
        <v>1.330410178479802E-2</v>
      </c>
      <c r="AC1076" s="13">
        <f t="shared" si="1528"/>
        <v>3.2730901191790288E-4</v>
      </c>
      <c r="AD1076" s="13">
        <f t="shared" si="1529"/>
        <v>6.2579603113398783E-3</v>
      </c>
      <c r="AE1076" s="13">
        <f t="shared" si="1530"/>
        <v>6.6239478490554829E-3</v>
      </c>
      <c r="AF1076" s="13">
        <f t="shared" si="1531"/>
        <v>3.5056698128541203E-3</v>
      </c>
      <c r="AG1076" s="13">
        <f t="shared" si="1532"/>
        <v>1.2368979060837114E-3</v>
      </c>
      <c r="AH1076" s="13">
        <f t="shared" si="1533"/>
        <v>6.3111735327750045E-3</v>
      </c>
      <c r="AI1076" s="13">
        <f t="shared" si="1534"/>
        <v>6.6661470941933735E-3</v>
      </c>
      <c r="AJ1076" s="13">
        <f t="shared" si="1535"/>
        <v>3.5205431169536951E-3</v>
      </c>
      <c r="AK1076" s="13">
        <f t="shared" si="1536"/>
        <v>1.2395189868248562E-3</v>
      </c>
      <c r="AL1076" s="13">
        <f t="shared" si="1537"/>
        <v>1.4637497207173995E-5</v>
      </c>
      <c r="AM1076" s="13">
        <f t="shared" si="1538"/>
        <v>1.3219881763153862E-3</v>
      </c>
      <c r="AN1076" s="13">
        <f t="shared" si="1539"/>
        <v>1.3993026962975717E-3</v>
      </c>
      <c r="AO1076" s="13">
        <f t="shared" si="1540"/>
        <v>7.4056942072019095E-4</v>
      </c>
      <c r="AP1076" s="13">
        <f t="shared" si="1541"/>
        <v>2.6129350871543383E-4</v>
      </c>
      <c r="AQ1076" s="13">
        <f t="shared" si="1542"/>
        <v>6.9143718117364549E-5</v>
      </c>
      <c r="AR1076" s="13">
        <f t="shared" si="1543"/>
        <v>1.3360546333822997E-3</v>
      </c>
      <c r="AS1076" s="13">
        <f t="shared" si="1544"/>
        <v>1.4112013662360698E-3</v>
      </c>
      <c r="AT1076" s="13">
        <f t="shared" si="1545"/>
        <v>7.4528737310127044E-4</v>
      </c>
      <c r="AU1076" s="13">
        <f t="shared" si="1546"/>
        <v>2.6240208368736071E-4</v>
      </c>
      <c r="AV1076" s="13">
        <f t="shared" si="1547"/>
        <v>6.9290238915109629E-5</v>
      </c>
      <c r="AW1076" s="13">
        <f t="shared" si="1548"/>
        <v>4.5458300508543522E-7</v>
      </c>
      <c r="AX1076" s="13">
        <f t="shared" si="1549"/>
        <v>2.3272395628529921E-4</v>
      </c>
      <c r="AY1076" s="13">
        <f t="shared" si="1550"/>
        <v>2.4633447209089629E-4</v>
      </c>
      <c r="AZ1076" s="13">
        <f t="shared" si="1551"/>
        <v>1.3037048937478396E-4</v>
      </c>
      <c r="BA1076" s="13">
        <f t="shared" si="1552"/>
        <v>4.5998338101184218E-5</v>
      </c>
      <c r="BB1076" s="13">
        <f t="shared" si="1553"/>
        <v>1.2172120689761509E-5</v>
      </c>
      <c r="BC1076" s="13">
        <f t="shared" si="1554"/>
        <v>2.5767978270902961E-6</v>
      </c>
      <c r="BD1076" s="13">
        <f t="shared" si="1555"/>
        <v>2.3569863487779268E-4</v>
      </c>
      <c r="BE1076" s="13">
        <f t="shared" si="1556"/>
        <v>2.4895556457708265E-4</v>
      </c>
      <c r="BF1076" s="13">
        <f t="shared" si="1557"/>
        <v>1.3147906683046634E-4</v>
      </c>
      <c r="BG1076" s="13">
        <f t="shared" si="1558"/>
        <v>4.6291380134379623E-5</v>
      </c>
      <c r="BH1076" s="13">
        <f t="shared" si="1559"/>
        <v>1.222376264756705E-5</v>
      </c>
      <c r="BI1076" s="13">
        <f t="shared" si="1560"/>
        <v>2.5822582576765162E-6</v>
      </c>
      <c r="BJ1076" s="14">
        <f t="shared" si="1561"/>
        <v>0.35015769369738942</v>
      </c>
      <c r="BK1076" s="14">
        <f t="shared" si="1562"/>
        <v>0.29855228689110175</v>
      </c>
      <c r="BL1076" s="14">
        <f t="shared" si="1563"/>
        <v>0.32745189754523868</v>
      </c>
      <c r="BM1076" s="14">
        <f t="shared" si="1564"/>
        <v>0.35411006750592866</v>
      </c>
      <c r="BN1076" s="14">
        <f t="shared" si="1565"/>
        <v>0.64565580056624805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1.3520000000000001</v>
      </c>
      <c r="F1077" s="10">
        <f>VLOOKUP(B1077,home!$B$2:$E$405,3,FALSE)</f>
        <v>1.2326999999999999</v>
      </c>
      <c r="G1077" s="10">
        <f>VLOOKUP(C1077,away!$B$2:$E$405,4,FALSE)</f>
        <v>0.61639999999999995</v>
      </c>
      <c r="H1077" s="10">
        <f>VLOOKUP(A1077,away!$A$2:$E$405,3,FALSE)</f>
        <v>1.1732</v>
      </c>
      <c r="I1077" s="10">
        <f>VLOOKUP(C1077,away!$B$2:$E$405,3,FALSE)</f>
        <v>1.2786</v>
      </c>
      <c r="J1077" s="10">
        <f>VLOOKUP(B1077,home!$B$2:$E$405,4,FALSE)</f>
        <v>0.85240000000000005</v>
      </c>
      <c r="K1077" s="12">
        <f t="shared" si="1510"/>
        <v>1.0272986505599999</v>
      </c>
      <c r="L1077" s="12">
        <f t="shared" si="1511"/>
        <v>1.2786456204480001</v>
      </c>
      <c r="M1077" s="13">
        <f t="shared" si="1512"/>
        <v>9.9664645771227495E-2</v>
      </c>
      <c r="N1077" s="13">
        <f t="shared" si="1513"/>
        <v>0.10238535610932241</v>
      </c>
      <c r="O1077" s="13">
        <f t="shared" si="1514"/>
        <v>0.12743576282888136</v>
      </c>
      <c r="P1077" s="13">
        <f t="shared" si="1515"/>
        <v>0.13091458718719398</v>
      </c>
      <c r="Q1077" s="13">
        <f t="shared" si="1516"/>
        <v>5.2590169084105971E-2</v>
      </c>
      <c r="R1077" s="13">
        <f t="shared" si="1517"/>
        <v>8.1472590014799617E-2</v>
      </c>
      <c r="S1077" s="13">
        <f t="shared" si="1518"/>
        <v>4.2990744124385451E-2</v>
      </c>
      <c r="T1077" s="13">
        <f t="shared" si="1519"/>
        <v>6.7244189378011923E-2</v>
      </c>
      <c r="U1077" s="13">
        <f t="shared" si="1520"/>
        <v>8.3696681779831764E-2</v>
      </c>
      <c r="V1077" s="13">
        <f t="shared" si="1521"/>
        <v>6.2745035016207274E-3</v>
      </c>
      <c r="W1077" s="13">
        <f t="shared" si="1522"/>
        <v>1.8008603244274765E-2</v>
      </c>
      <c r="X1077" s="13">
        <f t="shared" si="1523"/>
        <v>2.3026621668677576E-2</v>
      </c>
      <c r="Y1077" s="13">
        <f t="shared" si="1524"/>
        <v>1.4721444475183806E-2</v>
      </c>
      <c r="Z1077" s="13">
        <f t="shared" si="1525"/>
        <v>3.4724856802993004E-2</v>
      </c>
      <c r="AA1077" s="13">
        <f t="shared" si="1526"/>
        <v>3.5672798534603936E-2</v>
      </c>
      <c r="AB1077" s="13">
        <f t="shared" si="1527"/>
        <v>1.8323308898148684E-2</v>
      </c>
      <c r="AC1077" s="13">
        <f t="shared" si="1528"/>
        <v>5.1511749061246628E-4</v>
      </c>
      <c r="AD1077" s="13">
        <f t="shared" si="1529"/>
        <v>4.6250534528284757E-3</v>
      </c>
      <c r="AE1077" s="13">
        <f t="shared" si="1530"/>
        <v>5.9138043417970316E-3</v>
      </c>
      <c r="AF1077" s="13">
        <f t="shared" si="1531"/>
        <v>3.7808300109125727E-3</v>
      </c>
      <c r="AG1077" s="13">
        <f t="shared" si="1532"/>
        <v>1.6114472450372418E-3</v>
      </c>
      <c r="AH1077" s="13">
        <f t="shared" si="1533"/>
        <v>1.1100196517957739E-2</v>
      </c>
      <c r="AI1077" s="13">
        <f t="shared" si="1534"/>
        <v>1.1403216903848793E-2</v>
      </c>
      <c r="AJ1077" s="13">
        <f t="shared" si="1535"/>
        <v>5.857254668683423E-3</v>
      </c>
      <c r="AK1077" s="13">
        <f t="shared" si="1536"/>
        <v>2.0057166057082464E-3</v>
      </c>
      <c r="AL1077" s="13">
        <f t="shared" si="1537"/>
        <v>2.706532215695799E-5</v>
      </c>
      <c r="AM1077" s="13">
        <f t="shared" si="1538"/>
        <v>9.502622341717123E-4</v>
      </c>
      <c r="AN1077" s="13">
        <f t="shared" si="1539"/>
        <v>1.215048644000792E-3</v>
      </c>
      <c r="AO1077" s="13">
        <f t="shared" si="1540"/>
        <v>7.7680831364144716E-4</v>
      </c>
      <c r="AP1077" s="13">
        <f t="shared" si="1541"/>
        <v>3.3108751605507767E-4</v>
      </c>
      <c r="AQ1077" s="13">
        <f t="shared" si="1542"/>
        <v>1.0583590059720802E-4</v>
      </c>
      <c r="AR1077" s="13">
        <f t="shared" si="1543"/>
        <v>2.8386435327597613E-3</v>
      </c>
      <c r="AS1077" s="13">
        <f t="shared" si="1544"/>
        <v>2.9161346706249734E-3</v>
      </c>
      <c r="AT1077" s="13">
        <f t="shared" si="1545"/>
        <v>1.4978706059921324E-3</v>
      </c>
      <c r="AU1077" s="13">
        <f t="shared" si="1546"/>
        <v>5.1292015074973565E-4</v>
      </c>
      <c r="AV1077" s="13">
        <f t="shared" si="1547"/>
        <v>1.3173054467755879E-4</v>
      </c>
      <c r="AW1077" s="13">
        <f t="shared" si="1548"/>
        <v>9.8754663419514288E-7</v>
      </c>
      <c r="AX1077" s="13">
        <f t="shared" si="1549"/>
        <v>1.6270051847378842E-4</v>
      </c>
      <c r="AY1077" s="13">
        <f t="shared" si="1550"/>
        <v>2.0803630539112852E-4</v>
      </c>
      <c r="AZ1077" s="13">
        <f t="shared" si="1551"/>
        <v>1.3300235539127461E-4</v>
      </c>
      <c r="BA1077" s="13">
        <f t="shared" si="1552"/>
        <v>5.6687626410107251E-5</v>
      </c>
      <c r="BB1077" s="13">
        <f t="shared" si="1553"/>
        <v>1.8120846310719011E-5</v>
      </c>
      <c r="BC1077" s="13">
        <f t="shared" si="1554"/>
        <v>4.6340281548024336E-6</v>
      </c>
      <c r="BD1077" s="13">
        <f t="shared" si="1555"/>
        <v>6.049365201960512E-4</v>
      </c>
      <c r="BE1077" s="13">
        <f t="shared" si="1556"/>
        <v>6.2145047087186543E-4</v>
      </c>
      <c r="BF1077" s="13">
        <f t="shared" si="1557"/>
        <v>3.1920761505827195E-4</v>
      </c>
      <c r="BG1077" s="13">
        <f t="shared" si="1558"/>
        <v>1.0930718406594622E-4</v>
      </c>
      <c r="BH1077" s="13">
        <f t="shared" si="1559"/>
        <v>2.8072780671865021E-5</v>
      </c>
      <c r="BI1077" s="13">
        <f t="shared" si="1560"/>
        <v>5.7678259403347573E-6</v>
      </c>
      <c r="BJ1077" s="14">
        <f t="shared" si="1561"/>
        <v>0.29786974329874988</v>
      </c>
      <c r="BK1077" s="14">
        <f t="shared" si="1562"/>
        <v>0.28059469970258821</v>
      </c>
      <c r="BL1077" s="14">
        <f t="shared" si="1563"/>
        <v>0.38655356865407203</v>
      </c>
      <c r="BM1077" s="14">
        <f t="shared" si="1564"/>
        <v>0.40507270870411533</v>
      </c>
      <c r="BN1077" s="14">
        <f t="shared" si="1565"/>
        <v>0.59446311099553073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1.3520000000000001</v>
      </c>
      <c r="F1078" s="10">
        <f>VLOOKUP(B1078,home!$B$2:$E$405,3,FALSE)</f>
        <v>0.87019999999999997</v>
      </c>
      <c r="G1078" s="10">
        <f>VLOOKUP(C1078,away!$B$2:$E$405,4,FALSE)</f>
        <v>1.0442</v>
      </c>
      <c r="H1078" s="10">
        <f>VLOOKUP(A1078,away!$A$2:$E$405,3,FALSE)</f>
        <v>1.1732</v>
      </c>
      <c r="I1078" s="10">
        <f>VLOOKUP(C1078,away!$B$2:$E$405,3,FALSE)</f>
        <v>1.1031</v>
      </c>
      <c r="J1078" s="10">
        <f>VLOOKUP(B1078,home!$B$2:$E$405,4,FALSE)</f>
        <v>1.454</v>
      </c>
      <c r="K1078" s="12">
        <f t="shared" si="1510"/>
        <v>1.2285121596799999</v>
      </c>
      <c r="L1078" s="12">
        <f t="shared" si="1511"/>
        <v>1.8817041616800001</v>
      </c>
      <c r="M1078" s="13">
        <f t="shared" si="1512"/>
        <v>4.4591308244432082E-2</v>
      </c>
      <c r="N1078" s="13">
        <f t="shared" si="1513"/>
        <v>5.4780964394323846E-2</v>
      </c>
      <c r="O1078" s="13">
        <f t="shared" si="1514"/>
        <v>8.3907650298303549E-2</v>
      </c>
      <c r="P1078" s="13">
        <f t="shared" si="1515"/>
        <v>0.1030815686816431</v>
      </c>
      <c r="Q1078" s="13">
        <f t="shared" si="1516"/>
        <v>3.3649540438711989E-2</v>
      </c>
      <c r="R1078" s="13">
        <f t="shared" si="1517"/>
        <v>7.8944687381553955E-2</v>
      </c>
      <c r="S1078" s="13">
        <f t="shared" si="1518"/>
        <v>5.9573323929081531E-2</v>
      </c>
      <c r="T1078" s="13">
        <f t="shared" si="1519"/>
        <v>6.3318480282143819E-2</v>
      </c>
      <c r="U1078" s="13">
        <f t="shared" si="1520"/>
        <v>9.6984508390375299E-2</v>
      </c>
      <c r="V1078" s="13">
        <f t="shared" si="1521"/>
        <v>1.5301715672996971E-2</v>
      </c>
      <c r="W1078" s="13">
        <f t="shared" si="1522"/>
        <v>1.3779623198867183E-2</v>
      </c>
      <c r="X1078" s="13">
        <f t="shared" si="1523"/>
        <v>2.5929174319690655E-2</v>
      </c>
      <c r="Y1078" s="13">
        <f t="shared" si="1524"/>
        <v>2.4395517613144051E-2</v>
      </c>
      <c r="Z1078" s="13">
        <f t="shared" si="1525"/>
        <v>4.9516848929465569E-2</v>
      </c>
      <c r="AA1078" s="13">
        <f t="shared" si="1526"/>
        <v>6.0832051018886044E-2</v>
      </c>
      <c r="AB1078" s="13">
        <f t="shared" si="1527"/>
        <v>3.7366457187487823E-2</v>
      </c>
      <c r="AC1078" s="13">
        <f t="shared" si="1528"/>
        <v>2.2108076063371124E-3</v>
      </c>
      <c r="AD1078" s="13">
        <f t="shared" si="1529"/>
        <v>4.2321086639042389E-3</v>
      </c>
      <c r="AE1078" s="13">
        <f t="shared" si="1530"/>
        <v>7.9635764855505928E-3</v>
      </c>
      <c r="AF1078" s="13">
        <f t="shared" si="1531"/>
        <v>7.4925475073587709E-3</v>
      </c>
      <c r="AG1078" s="13">
        <f t="shared" si="1532"/>
        <v>4.6995859420607047E-3</v>
      </c>
      <c r="AH1078" s="13">
        <f t="shared" si="1533"/>
        <v>2.32940151759638E-2</v>
      </c>
      <c r="AI1078" s="13">
        <f t="shared" si="1534"/>
        <v>2.8616980891441986E-2</v>
      </c>
      <c r="AJ1078" s="13">
        <f t="shared" si="1535"/>
        <v>1.7578154499233344E-2</v>
      </c>
      <c r="AK1078" s="13">
        <f t="shared" si="1536"/>
        <v>7.1983255156806199E-3</v>
      </c>
      <c r="AL1078" s="13">
        <f t="shared" si="1537"/>
        <v>2.044286432372111E-4</v>
      </c>
      <c r="AM1078" s="13">
        <f t="shared" si="1538"/>
        <v>1.0398393909386871E-3</v>
      </c>
      <c r="AN1078" s="13">
        <f t="shared" si="1539"/>
        <v>1.9566701094081243E-3</v>
      </c>
      <c r="AO1078" s="13">
        <f t="shared" si="1540"/>
        <v>1.8409371439540646E-3</v>
      </c>
      <c r="AP1078" s="13">
        <f t="shared" si="1541"/>
        <v>1.1546996950565524E-3</v>
      </c>
      <c r="AQ1078" s="13">
        <f t="shared" si="1542"/>
        <v>5.4320080541963537E-4</v>
      </c>
      <c r="AR1078" s="13">
        <f t="shared" si="1543"/>
        <v>8.7664890597696308E-3</v>
      </c>
      <c r="AS1078" s="13">
        <f t="shared" si="1544"/>
        <v>1.0769738407628682E-2</v>
      </c>
      <c r="AT1078" s="13">
        <f t="shared" si="1545"/>
        <v>6.6153772951722785E-3</v>
      </c>
      <c r="AU1078" s="13">
        <f t="shared" si="1546"/>
        <v>2.7090238159967099E-3</v>
      </c>
      <c r="AV1078" s="13">
        <f t="shared" si="1547"/>
        <v>8.3201717470366852E-4</v>
      </c>
      <c r="AW1078" s="13">
        <f t="shared" si="1548"/>
        <v>1.3127137986945995E-5</v>
      </c>
      <c r="AX1078" s="13">
        <f t="shared" si="1549"/>
        <v>2.1290922264707038E-4</v>
      </c>
      <c r="AY1078" s="13">
        <f t="shared" si="1550"/>
        <v>4.0063217031504608E-4</v>
      </c>
      <c r="AZ1078" s="13">
        <f t="shared" si="1551"/>
        <v>3.7693561109235647E-4</v>
      </c>
      <c r="BA1078" s="13">
        <f t="shared" si="1552"/>
        <v>2.364271026926271E-4</v>
      </c>
      <c r="BB1078" s="13">
        <f t="shared" si="1553"/>
        <v>1.1122146576766529E-4</v>
      </c>
      <c r="BC1078" s="13">
        <f t="shared" si="1554"/>
        <v>4.1857179000633071E-5</v>
      </c>
      <c r="BD1078" s="13">
        <f t="shared" si="1555"/>
        <v>2.749323157848451E-3</v>
      </c>
      <c r="BE1078" s="13">
        <f t="shared" si="1556"/>
        <v>3.3775769303066379E-3</v>
      </c>
      <c r="BF1078" s="13">
        <f t="shared" si="1557"/>
        <v>2.0746971645681767E-3</v>
      </c>
      <c r="BG1078" s="13">
        <f t="shared" si="1558"/>
        <v>8.4959689810854076E-4</v>
      </c>
      <c r="BH1078" s="13">
        <f t="shared" si="1559"/>
        <v>2.6093503003818815E-4</v>
      </c>
      <c r="BI1078" s="13">
        <f t="shared" si="1560"/>
        <v>6.4112371457676032E-5</v>
      </c>
      <c r="BJ1078" s="14">
        <f t="shared" si="1561"/>
        <v>0.24815644874204834</v>
      </c>
      <c r="BK1078" s="14">
        <f t="shared" si="1562"/>
        <v>0.22536378494804307</v>
      </c>
      <c r="BL1078" s="14">
        <f t="shared" si="1563"/>
        <v>0.47379171766452505</v>
      </c>
      <c r="BM1078" s="14">
        <f t="shared" si="1564"/>
        <v>0.5974855758127855</v>
      </c>
      <c r="BN1078" s="14">
        <f t="shared" si="1565"/>
        <v>0.39895571943896851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1.3371</v>
      </c>
      <c r="F1079" s="10">
        <f>VLOOKUP(B1079,home!$B$2:$E$405,3,FALSE)</f>
        <v>0.6159</v>
      </c>
      <c r="G1079" s="10">
        <f>VLOOKUP(C1079,away!$B$2:$E$405,4,FALSE)</f>
        <v>0.96789999999999998</v>
      </c>
      <c r="H1079" s="10">
        <f>VLOOKUP(A1079,away!$A$2:$E$405,3,FALSE)</f>
        <v>1.1086</v>
      </c>
      <c r="I1079" s="10">
        <f>VLOOKUP(C1079,away!$B$2:$E$405,3,FALSE)</f>
        <v>1.4326000000000001</v>
      </c>
      <c r="J1079" s="10">
        <f>VLOOKUP(B1079,home!$B$2:$E$405,4,FALSE)</f>
        <v>1.4326000000000001</v>
      </c>
      <c r="K1079" s="12">
        <f t="shared" si="1510"/>
        <v>0.79708490153099987</v>
      </c>
      <c r="L1079" s="12">
        <f t="shared" si="1511"/>
        <v>2.2752271837360003</v>
      </c>
      <c r="M1079" s="13">
        <f t="shared" si="1512"/>
        <v>4.6313949171309765E-2</v>
      </c>
      <c r="N1079" s="13">
        <f t="shared" si="1513"/>
        <v>3.6916149614725176E-2</v>
      </c>
      <c r="O1079" s="13">
        <f t="shared" si="1514"/>
        <v>0.10537475614073138</v>
      </c>
      <c r="P1079" s="13">
        <f t="shared" si="1515"/>
        <v>8.3992627122287999E-2</v>
      </c>
      <c r="Q1079" s="13">
        <f t="shared" si="1516"/>
        <v>1.4712652740278434E-2</v>
      </c>
      <c r="R1079" s="13">
        <f t="shared" si="1517"/>
        <v>0.11987575482547207</v>
      </c>
      <c r="S1079" s="13">
        <f t="shared" si="1518"/>
        <v>3.8081191180701253E-2</v>
      </c>
      <c r="T1079" s="13">
        <f t="shared" si="1519"/>
        <v>3.3474627459549454E-2</v>
      </c>
      <c r="U1079" s="13">
        <f t="shared" si="1520"/>
        <v>9.5551154231015692E-2</v>
      </c>
      <c r="V1079" s="13">
        <f t="shared" si="1521"/>
        <v>7.6735683511826537E-3</v>
      </c>
      <c r="W1079" s="13">
        <f t="shared" si="1522"/>
        <v>3.9090777869148774E-3</v>
      </c>
      <c r="X1079" s="13">
        <f t="shared" si="1523"/>
        <v>8.8940400441272945E-3</v>
      </c>
      <c r="Y1079" s="13">
        <f t="shared" si="1524"/>
        <v>1.011798084081748E-2</v>
      </c>
      <c r="Z1079" s="13">
        <f t="shared" si="1525"/>
        <v>9.0914858683262004E-2</v>
      </c>
      <c r="AA1079" s="13">
        <f t="shared" si="1526"/>
        <v>7.2466861181252659E-2</v>
      </c>
      <c r="AB1079" s="13">
        <f t="shared" si="1527"/>
        <v>2.8881120454459702E-2</v>
      </c>
      <c r="AC1079" s="13">
        <f t="shared" si="1528"/>
        <v>8.6977462615293964E-4</v>
      </c>
      <c r="AD1079" s="13">
        <f t="shared" si="1529"/>
        <v>7.7896672071501596E-4</v>
      </c>
      <c r="AE1079" s="13">
        <f t="shared" si="1530"/>
        <v>1.7723262581964933E-3</v>
      </c>
      <c r="AF1079" s="13">
        <f t="shared" si="1531"/>
        <v>2.0162224405488862E-3</v>
      </c>
      <c r="AG1079" s="13">
        <f t="shared" si="1532"/>
        <v>1.5291213683984554E-3</v>
      </c>
      <c r="AH1079" s="13">
        <f t="shared" si="1533"/>
        <v>5.1712989470418691E-2</v>
      </c>
      <c r="AI1079" s="13">
        <f t="shared" si="1534"/>
        <v>4.1219643119902317E-2</v>
      </c>
      <c r="AJ1079" s="13">
        <f t="shared" si="1535"/>
        <v>1.6427777588685143E-2</v>
      </c>
      <c r="AK1079" s="13">
        <f t="shared" si="1536"/>
        <v>4.3647778272167554E-3</v>
      </c>
      <c r="AL1079" s="13">
        <f t="shared" si="1537"/>
        <v>6.3095164339945059E-5</v>
      </c>
      <c r="AM1079" s="13">
        <f t="shared" si="1538"/>
        <v>1.2418052237541091E-4</v>
      </c>
      <c r="AN1079" s="13">
        <f t="shared" si="1539"/>
        <v>2.8253890019907157E-4</v>
      </c>
      <c r="AO1079" s="13">
        <f t="shared" si="1540"/>
        <v>3.2142009309790032E-4</v>
      </c>
      <c r="AP1079" s="13">
        <f t="shared" si="1541"/>
        <v>2.4376791107176622E-4</v>
      </c>
      <c r="AQ1079" s="13">
        <f t="shared" si="1542"/>
        <v>1.3865684444825567E-4</v>
      </c>
      <c r="AR1079" s="13">
        <f t="shared" si="1543"/>
        <v>2.3531759879070024E-2</v>
      </c>
      <c r="AS1079" s="13">
        <f t="shared" si="1544"/>
        <v>1.8756810506059662E-2</v>
      </c>
      <c r="AT1079" s="13">
        <f t="shared" si="1545"/>
        <v>7.4753852276290928E-3</v>
      </c>
      <c r="AU1079" s="13">
        <f t="shared" si="1546"/>
        <v>1.9861722326903427E-3</v>
      </c>
      <c r="AV1079" s="13">
        <f t="shared" si="1547"/>
        <v>3.9578697462939696E-4</v>
      </c>
      <c r="AW1079" s="13">
        <f t="shared" si="1548"/>
        <v>3.1785051962675679E-6</v>
      </c>
      <c r="AX1079" s="13">
        <f t="shared" si="1549"/>
        <v>1.6497069908278746E-5</v>
      </c>
      <c r="AY1079" s="13">
        <f t="shared" si="1550"/>
        <v>3.753458190730897E-5</v>
      </c>
      <c r="AZ1079" s="13">
        <f t="shared" si="1551"/>
        <v>4.2699850542837426E-5</v>
      </c>
      <c r="BA1079" s="13">
        <f t="shared" si="1552"/>
        <v>3.2383953565509369E-5</v>
      </c>
      <c r="BB1079" s="13">
        <f t="shared" si="1553"/>
        <v>1.842021286727283E-5</v>
      </c>
      <c r="BC1079" s="13">
        <f t="shared" si="1554"/>
        <v>8.3820338091645562E-6</v>
      </c>
      <c r="BD1079" s="13">
        <f t="shared" si="1555"/>
        <v>8.923349959668047E-3</v>
      </c>
      <c r="BE1079" s="13">
        <f t="shared" si="1556"/>
        <v>7.1126675239286561E-3</v>
      </c>
      <c r="BF1079" s="13">
        <f t="shared" si="1557"/>
        <v>2.8346999464667062E-3</v>
      </c>
      <c r="BG1079" s="13">
        <f t="shared" si="1558"/>
        <v>7.5316550923311518E-4</v>
      </c>
      <c r="BH1079" s="13">
        <f t="shared" si="1559"/>
        <v>1.5008421394090572E-4</v>
      </c>
      <c r="BI1079" s="13">
        <f t="shared" si="1560"/>
        <v>2.3925972178088878E-5</v>
      </c>
      <c r="BJ1079" s="14">
        <f t="shared" si="1561"/>
        <v>0.11538764724806437</v>
      </c>
      <c r="BK1079" s="14">
        <f t="shared" si="1562"/>
        <v>0.17703174019788187</v>
      </c>
      <c r="BL1079" s="14">
        <f t="shared" si="1563"/>
        <v>0.60781864278464859</v>
      </c>
      <c r="BM1079" s="14">
        <f t="shared" si="1564"/>
        <v>0.58393264322234084</v>
      </c>
      <c r="BN1079" s="14">
        <f t="shared" si="1565"/>
        <v>0.40718588961480484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1.5366</v>
      </c>
      <c r="F1080" s="10">
        <f>VLOOKUP(B1080,home!$B$2:$E$405,3,FALSE)</f>
        <v>0.56940000000000002</v>
      </c>
      <c r="G1080" s="10">
        <f>VLOOKUP(C1080,away!$B$2:$E$405,4,FALSE)</f>
        <v>0.55779999999999996</v>
      </c>
      <c r="H1080" s="10">
        <f>VLOOKUP(A1080,away!$A$2:$E$405,3,FALSE)</f>
        <v>1.1789000000000001</v>
      </c>
      <c r="I1080" s="10">
        <f>VLOOKUP(C1080,away!$B$2:$E$405,3,FALSE)</f>
        <v>1.4540999999999999</v>
      </c>
      <c r="J1080" s="10">
        <f>VLOOKUP(B1080,home!$B$2:$E$405,4,FALSE)</f>
        <v>1.6964999999999999</v>
      </c>
      <c r="K1080" s="12">
        <f t="shared" si="1510"/>
        <v>0.48804155431199997</v>
      </c>
      <c r="L1080" s="12">
        <f t="shared" si="1511"/>
        <v>2.9082055982849999</v>
      </c>
      <c r="M1080" s="13">
        <f t="shared" si="1512"/>
        <v>3.3498750056382275E-2</v>
      </c>
      <c r="N1080" s="13">
        <f t="shared" si="1513"/>
        <v>1.6348782045025999E-2</v>
      </c>
      <c r="O1080" s="13">
        <f t="shared" si="1514"/>
        <v>9.7421252449520865E-2</v>
      </c>
      <c r="P1080" s="13">
        <f t="shared" si="1515"/>
        <v>4.7545619468485893E-2</v>
      </c>
      <c r="Q1080" s="13">
        <f t="shared" si="1516"/>
        <v>3.9894425001813028E-3</v>
      </c>
      <c r="R1080" s="13">
        <f t="shared" si="1517"/>
        <v>0.14166051588281647</v>
      </c>
      <c r="S1080" s="13">
        <f t="shared" si="1518"/>
        <v>1.6870673732879871E-2</v>
      </c>
      <c r="T1080" s="13">
        <f t="shared" si="1519"/>
        <v>1.1602119013063369E-2</v>
      </c>
      <c r="U1080" s="13">
        <f t="shared" si="1520"/>
        <v>6.9136218356089504E-2</v>
      </c>
      <c r="V1080" s="13">
        <f t="shared" si="1521"/>
        <v>2.6605524489070153E-3</v>
      </c>
      <c r="W1080" s="13">
        <f t="shared" si="1522"/>
        <v>6.4900457287561143E-4</v>
      </c>
      <c r="X1080" s="13">
        <f t="shared" si="1523"/>
        <v>1.8874387321494181E-3</v>
      </c>
      <c r="Y1080" s="13">
        <f t="shared" si="1524"/>
        <v>2.7445299436284409E-3</v>
      </c>
      <c r="Z1080" s="13">
        <f t="shared" si="1525"/>
        <v>0.13732596844878264</v>
      </c>
      <c r="AA1080" s="13">
        <f t="shared" si="1526"/>
        <v>6.7020779089144542E-2</v>
      </c>
      <c r="AB1080" s="13">
        <f t="shared" si="1527"/>
        <v>1.6354462598933642E-2</v>
      </c>
      <c r="AC1080" s="13">
        <f t="shared" si="1528"/>
        <v>2.3601181778941588E-4</v>
      </c>
      <c r="AD1080" s="13">
        <f t="shared" si="1529"/>
        <v>7.918530012545225E-5</v>
      </c>
      <c r="AE1080" s="13">
        <f t="shared" si="1530"/>
        <v>2.3028713312671812E-4</v>
      </c>
      <c r="AF1080" s="13">
        <f t="shared" si="1531"/>
        <v>3.3486116488606248E-4</v>
      </c>
      <c r="AG1080" s="13">
        <f t="shared" si="1532"/>
        <v>3.2461503812329434E-4</v>
      </c>
      <c r="AH1080" s="13">
        <f t="shared" si="1533"/>
        <v>9.984303755816476E-2</v>
      </c>
      <c r="AI1080" s="13">
        <f t="shared" si="1534"/>
        <v>4.8727551237118111E-2</v>
      </c>
      <c r="AJ1080" s="13">
        <f t="shared" si="1535"/>
        <v>1.1890534921790369E-2</v>
      </c>
      <c r="AK1080" s="13">
        <f t="shared" si="1536"/>
        <v>1.9343583816105623E-3</v>
      </c>
      <c r="AL1080" s="13">
        <f t="shared" si="1537"/>
        <v>1.3399100634852841E-5</v>
      </c>
      <c r="AM1080" s="13">
        <f t="shared" si="1538"/>
        <v>7.7291433903775881E-6</v>
      </c>
      <c r="AN1080" s="13">
        <f t="shared" si="1539"/>
        <v>2.2477938077843599E-5</v>
      </c>
      <c r="AO1080" s="13">
        <f t="shared" si="1540"/>
        <v>3.2685232677944176E-5</v>
      </c>
      <c r="AP1080" s="13">
        <f t="shared" si="1541"/>
        <v>3.1685125551748352E-5</v>
      </c>
      <c r="AQ1080" s="13">
        <f t="shared" si="1542"/>
        <v>2.3036714877989417E-5</v>
      </c>
      <c r="AR1080" s="13">
        <f t="shared" si="1543"/>
        <v>5.8072816155286873E-2</v>
      </c>
      <c r="AS1080" s="13">
        <f t="shared" si="1544"/>
        <v>2.8341947459701224E-2</v>
      </c>
      <c r="AT1080" s="13">
        <f t="shared" si="1545"/>
        <v>6.9160240452308119E-3</v>
      </c>
      <c r="AU1080" s="13">
        <f t="shared" si="1546"/>
        <v>1.1251023748978703E-3</v>
      </c>
      <c r="AV1080" s="13">
        <f t="shared" si="1547"/>
        <v>1.3727417795131978E-4</v>
      </c>
      <c r="AW1080" s="13">
        <f t="shared" si="1548"/>
        <v>5.2826891462152407E-7</v>
      </c>
      <c r="AX1080" s="13">
        <f t="shared" si="1549"/>
        <v>6.2869052562336611E-7</v>
      </c>
      <c r="AY1080" s="13">
        <f t="shared" si="1550"/>
        <v>1.8283613062066121E-6</v>
      </c>
      <c r="AZ1080" s="13">
        <f t="shared" si="1551"/>
        <v>2.6586252931988732E-6</v>
      </c>
      <c r="BA1080" s="13">
        <f t="shared" si="1552"/>
        <v>2.5772763204743536E-6</v>
      </c>
      <c r="BB1080" s="13">
        <f t="shared" si="1553"/>
        <v>1.8738123558827206E-6</v>
      </c>
      <c r="BC1080" s="13">
        <f t="shared" si="1554"/>
        <v>1.0898863167027469E-6</v>
      </c>
      <c r="BD1080" s="13">
        <f t="shared" si="1555"/>
        <v>2.8147948175163456E-2</v>
      </c>
      <c r="BE1080" s="13">
        <f t="shared" si="1556"/>
        <v>1.3737368378100395E-2</v>
      </c>
      <c r="BF1080" s="13">
        <f t="shared" si="1557"/>
        <v>3.352203307702317E-3</v>
      </c>
      <c r="BG1080" s="13">
        <f t="shared" si="1558"/>
        <v>5.4533817088695555E-4</v>
      </c>
      <c r="BH1080" s="13">
        <f t="shared" si="1559"/>
        <v>6.6536922136333195E-5</v>
      </c>
      <c r="BI1080" s="13">
        <f t="shared" si="1560"/>
        <v>6.4945565797105164E-6</v>
      </c>
      <c r="BJ1080" s="14">
        <f t="shared" si="1561"/>
        <v>3.8318536249879673E-2</v>
      </c>
      <c r="BK1080" s="14">
        <f t="shared" si="1562"/>
        <v>0.10082683498638553</v>
      </c>
      <c r="BL1080" s="14">
        <f t="shared" si="1563"/>
        <v>0.69443776419882619</v>
      </c>
      <c r="BM1080" s="14">
        <f t="shared" si="1564"/>
        <v>0.6304434413890696</v>
      </c>
      <c r="BN1080" s="14">
        <f t="shared" si="1565"/>
        <v>0.34046436240241279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1.5366</v>
      </c>
      <c r="F1081" s="10">
        <f>VLOOKUP(B1081,home!$B$2:$E$405,3,FALSE)</f>
        <v>0.97619999999999996</v>
      </c>
      <c r="G1081" s="10">
        <f>VLOOKUP(C1081,away!$B$2:$E$405,4,FALSE)</f>
        <v>0.55779999999999996</v>
      </c>
      <c r="H1081" s="10">
        <f>VLOOKUP(A1081,away!$A$2:$E$405,3,FALSE)</f>
        <v>1.1789000000000001</v>
      </c>
      <c r="I1081" s="10">
        <f>VLOOKUP(C1081,away!$B$2:$E$405,3,FALSE)</f>
        <v>1.2118</v>
      </c>
      <c r="J1081" s="10">
        <f>VLOOKUP(B1081,home!$B$2:$E$405,4,FALSE)</f>
        <v>0.95430000000000004</v>
      </c>
      <c r="K1081" s="12">
        <f t="shared" si="1510"/>
        <v>0.83671613157599989</v>
      </c>
      <c r="L1081" s="12">
        <f t="shared" si="1511"/>
        <v>1.3633044103860001</v>
      </c>
      <c r="M1081" s="13">
        <f t="shared" si="1512"/>
        <v>0.11080088227144309</v>
      </c>
      <c r="N1081" s="13">
        <f t="shared" si="1513"/>
        <v>9.2708885589369655E-2</v>
      </c>
      <c r="O1081" s="13">
        <f t="shared" si="1514"/>
        <v>0.15105533147531833</v>
      </c>
      <c r="P1081" s="13">
        <f t="shared" si="1515"/>
        <v>0.12639043260595872</v>
      </c>
      <c r="Q1081" s="13">
        <f t="shared" si="1516"/>
        <v>3.8785510056529658E-2</v>
      </c>
      <c r="R1081" s="13">
        <f t="shared" si="1517"/>
        <v>0.10296719980631035</v>
      </c>
      <c r="S1081" s="13">
        <f t="shared" si="1518"/>
        <v>3.6043353461722709E-2</v>
      </c>
      <c r="T1081" s="13">
        <f t="shared" si="1519"/>
        <v>5.2876456919137435E-2</v>
      </c>
      <c r="U1081" s="13">
        <f t="shared" si="1520"/>
        <v>8.6154317101149056E-2</v>
      </c>
      <c r="V1081" s="13">
        <f t="shared" si="1521"/>
        <v>4.5682899742785022E-3</v>
      </c>
      <c r="W1081" s="13">
        <f t="shared" si="1522"/>
        <v>1.0817487311900515E-2</v>
      </c>
      <c r="X1081" s="13">
        <f t="shared" si="1523"/>
        <v>1.4747528161608566E-2</v>
      </c>
      <c r="Y1081" s="13">
        <f t="shared" si="1524"/>
        <v>1.0052685092506352E-2</v>
      </c>
      <c r="Z1081" s="13">
        <f t="shared" si="1525"/>
        <v>4.6791879207013137E-2</v>
      </c>
      <c r="AA1081" s="13">
        <f t="shared" si="1526"/>
        <v>3.91515201592635E-2</v>
      </c>
      <c r="AB1081" s="13">
        <f t="shared" si="1527"/>
        <v>1.6379354246489359E-2</v>
      </c>
      <c r="AC1081" s="13">
        <f t="shared" si="1528"/>
        <v>3.2569017856736359E-4</v>
      </c>
      <c r="AD1081" s="13">
        <f t="shared" si="1529"/>
        <v>2.2627915342464644E-3</v>
      </c>
      <c r="AE1081" s="13">
        <f t="shared" si="1530"/>
        <v>3.0848736784223085E-3</v>
      </c>
      <c r="AF1081" s="13">
        <f t="shared" si="1531"/>
        <v>2.1028109456384088E-3</v>
      </c>
      <c r="AG1081" s="13">
        <f t="shared" si="1532"/>
        <v>9.5559047879893277E-4</v>
      </c>
      <c r="AH1081" s="13">
        <f t="shared" si="1533"/>
        <v>1.5947893823292494E-2</v>
      </c>
      <c r="AI1081" s="13">
        <f t="shared" si="1534"/>
        <v>1.3343860026610078E-2</v>
      </c>
      <c r="AJ1081" s="13">
        <f t="shared" si="1535"/>
        <v>5.5825114708783997E-3</v>
      </c>
      <c r="AK1081" s="13">
        <f t="shared" si="1536"/>
        <v>1.5569924674640071E-3</v>
      </c>
      <c r="AL1081" s="13">
        <f t="shared" si="1537"/>
        <v>1.4860575735776558E-5</v>
      </c>
      <c r="AM1081" s="13">
        <f t="shared" si="1538"/>
        <v>3.7866283581952491E-4</v>
      </c>
      <c r="AN1081" s="13">
        <f t="shared" si="1539"/>
        <v>5.1623271412202805E-4</v>
      </c>
      <c r="AO1081" s="13">
        <f t="shared" si="1540"/>
        <v>3.5189116797404809E-4</v>
      </c>
      <c r="AP1081" s="13">
        <f t="shared" si="1541"/>
        <v>1.599115937583002E-4</v>
      </c>
      <c r="AQ1081" s="13">
        <f t="shared" si="1542"/>
        <v>5.450204526063625E-5</v>
      </c>
      <c r="AR1081" s="13">
        <f t="shared" si="1543"/>
        <v>4.3483667971324609E-3</v>
      </c>
      <c r="AS1081" s="13">
        <f t="shared" si="1544"/>
        <v>3.6383486451701938E-3</v>
      </c>
      <c r="AT1081" s="13">
        <f t="shared" si="1545"/>
        <v>1.5221325018557918E-3</v>
      </c>
      <c r="AU1081" s="13">
        <f t="shared" si="1546"/>
        <v>4.2453093956629228E-4</v>
      </c>
      <c r="AV1081" s="13">
        <f t="shared" si="1547"/>
        <v>8.8802971372058142E-5</v>
      </c>
      <c r="AW1081" s="13">
        <f t="shared" si="1548"/>
        <v>4.7087335545684825E-7</v>
      </c>
      <c r="AX1081" s="13">
        <f t="shared" si="1549"/>
        <v>5.2805550526418439E-5</v>
      </c>
      <c r="AY1081" s="13">
        <f t="shared" si="1550"/>
        <v>7.1990039925527016E-5</v>
      </c>
      <c r="AZ1081" s="13">
        <f t="shared" si="1551"/>
        <v>4.9072169467167628E-5</v>
      </c>
      <c r="BA1081" s="13">
        <f t="shared" si="1552"/>
        <v>2.230010168726628E-5</v>
      </c>
      <c r="BB1081" s="13">
        <f t="shared" si="1553"/>
        <v>7.6004567455765995E-6</v>
      </c>
      <c r="BC1081" s="13">
        <f t="shared" si="1554"/>
        <v>2.0723472404385207E-6</v>
      </c>
      <c r="BD1081" s="13">
        <f t="shared" si="1555"/>
        <v>9.8802460541778741E-4</v>
      </c>
      <c r="BE1081" s="13">
        <f t="shared" si="1556"/>
        <v>8.2669612574707489E-4</v>
      </c>
      <c r="BF1081" s="13">
        <f t="shared" si="1557"/>
        <v>3.458549921619793E-4</v>
      </c>
      <c r="BG1081" s="13">
        <f t="shared" si="1558"/>
        <v>9.6460817042673055E-5</v>
      </c>
      <c r="BH1081" s="13">
        <f t="shared" si="1559"/>
        <v>2.0177580421151415E-5</v>
      </c>
      <c r="BI1081" s="13">
        <f t="shared" si="1560"/>
        <v>3.3765814069098909E-6</v>
      </c>
      <c r="BJ1081" s="14">
        <f t="shared" si="1561"/>
        <v>0.23006166079068527</v>
      </c>
      <c r="BK1081" s="14">
        <f t="shared" si="1562"/>
        <v>0.27821549910763171</v>
      </c>
      <c r="BL1081" s="14">
        <f t="shared" si="1563"/>
        <v>0.44444175313406997</v>
      </c>
      <c r="BM1081" s="14">
        <f t="shared" si="1564"/>
        <v>0.37673103126790014</v>
      </c>
      <c r="BN1081" s="14">
        <f t="shared" si="1565"/>
        <v>0.62270824180492979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1.2417</v>
      </c>
      <c r="F1082" s="10">
        <f>VLOOKUP(B1082,home!$B$2:$E$405,3,FALSE)</f>
        <v>0.60399999999999998</v>
      </c>
      <c r="G1082" s="10">
        <f>VLOOKUP(C1082,away!$B$2:$E$405,4,FALSE)</f>
        <v>1.2655000000000001</v>
      </c>
      <c r="H1082" s="10">
        <f>VLOOKUP(A1082,away!$A$2:$E$405,3,FALSE)</f>
        <v>0.875</v>
      </c>
      <c r="I1082" s="10">
        <f>VLOOKUP(C1082,away!$B$2:$E$405,3,FALSE)</f>
        <v>1.1429</v>
      </c>
      <c r="J1082" s="10">
        <f>VLOOKUP(B1082,home!$B$2:$E$405,4,FALSE)</f>
        <v>0.71430000000000005</v>
      </c>
      <c r="K1082" s="12">
        <f t="shared" si="1510"/>
        <v>0.94910829539999997</v>
      </c>
      <c r="L1082" s="12">
        <f t="shared" si="1511"/>
        <v>0.71432678625000001</v>
      </c>
      <c r="M1082" s="13">
        <f t="shared" si="1512"/>
        <v>0.18948695769626753</v>
      </c>
      <c r="N1082" s="13">
        <f t="shared" si="1513"/>
        <v>0.17984364341963635</v>
      </c>
      <c r="O1082" s="13">
        <f t="shared" si="1514"/>
        <v>0.13535560952746448</v>
      </c>
      <c r="P1082" s="13">
        <f t="shared" si="1515"/>
        <v>0.12846713183143979</v>
      </c>
      <c r="Q1082" s="13">
        <f t="shared" si="1516"/>
        <v>8.5345546922268242E-2</v>
      </c>
      <c r="R1082" s="13">
        <f t="shared" si="1517"/>
        <v>4.8344068777331793E-2</v>
      </c>
      <c r="S1082" s="13">
        <f t="shared" si="1518"/>
        <v>2.1774327058766248E-2</v>
      </c>
      <c r="T1082" s="13">
        <f t="shared" si="1519"/>
        <v>6.0964610253732447E-2</v>
      </c>
      <c r="U1082" s="13">
        <f t="shared" si="1520"/>
        <v>4.5883756709953732E-2</v>
      </c>
      <c r="V1082" s="13">
        <f t="shared" si="1521"/>
        <v>1.640268473008538E-3</v>
      </c>
      <c r="W1082" s="13">
        <f t="shared" si="1522"/>
        <v>2.7000722186458246E-2</v>
      </c>
      <c r="X1082" s="13">
        <f t="shared" si="1523"/>
        <v>1.9287339105881793E-2</v>
      </c>
      <c r="Y1082" s="13">
        <f t="shared" si="1524"/>
        <v>6.8887314794092444E-3</v>
      </c>
      <c r="Z1082" s="13">
        <f t="shared" si="1525"/>
        <v>1.1511154427986796E-2</v>
      </c>
      <c r="AA1082" s="13">
        <f t="shared" si="1526"/>
        <v>1.0925332157232709E-2</v>
      </c>
      <c r="AB1082" s="13">
        <f t="shared" si="1527"/>
        <v>5.1846616902149704E-3</v>
      </c>
      <c r="AC1082" s="13">
        <f t="shared" si="1528"/>
        <v>6.9503657640487371E-5</v>
      </c>
      <c r="AD1082" s="13">
        <f t="shared" si="1529"/>
        <v>6.4066523522395852E-3</v>
      </c>
      <c r="AE1082" s="13">
        <f t="shared" si="1530"/>
        <v>4.5764433853963064E-3</v>
      </c>
      <c r="AF1082" s="13">
        <f t="shared" si="1531"/>
        <v>1.6345380479726068E-3</v>
      </c>
      <c r="AG1082" s="13">
        <f t="shared" si="1532"/>
        <v>3.8919810360387352E-4</v>
      </c>
      <c r="AH1082" s="13">
        <f t="shared" si="1533"/>
        <v>2.0556814871428158E-3</v>
      </c>
      <c r="AI1082" s="13">
        <f t="shared" si="1534"/>
        <v>1.9510643521474548E-3</v>
      </c>
      <c r="AJ1082" s="13">
        <f t="shared" si="1535"/>
        <v>9.2588568074118802E-4</v>
      </c>
      <c r="AK1082" s="13">
        <f t="shared" si="1536"/>
        <v>2.9292192672784591E-4</v>
      </c>
      <c r="AL1082" s="13">
        <f t="shared" si="1537"/>
        <v>1.8848654614382751E-6</v>
      </c>
      <c r="AM1082" s="13">
        <f t="shared" si="1538"/>
        <v>1.2161213786509029E-3</v>
      </c>
      <c r="AN1082" s="13">
        <f t="shared" si="1539"/>
        <v>8.6870807610161876E-4</v>
      </c>
      <c r="AO1082" s="13">
        <f t="shared" si="1540"/>
        <v>3.1027072409554489E-4</v>
      </c>
      <c r="AP1082" s="13">
        <f t="shared" si="1541"/>
        <v>7.387822973687701E-5</v>
      </c>
      <c r="AQ1082" s="13">
        <f t="shared" si="1542"/>
        <v>1.3193299605445632E-5</v>
      </c>
      <c r="AR1082" s="13">
        <f t="shared" si="1543"/>
        <v>2.9368567005286982E-4</v>
      </c>
      <c r="AS1082" s="13">
        <f t="shared" si="1544"/>
        <v>2.7873950568728606E-4</v>
      </c>
      <c r="AT1082" s="13">
        <f t="shared" si="1545"/>
        <v>1.3227698855174932E-4</v>
      </c>
      <c r="AU1082" s="13">
        <f t="shared" si="1546"/>
        <v>4.1848395708332051E-5</v>
      </c>
      <c r="AV1082" s="13">
        <f t="shared" si="1547"/>
        <v>9.9296648789899239E-6</v>
      </c>
      <c r="AW1082" s="13">
        <f t="shared" si="1548"/>
        <v>3.5496910925373352E-8</v>
      </c>
      <c r="AX1082" s="13">
        <f t="shared" si="1549"/>
        <v>1.9237181478180931E-4</v>
      </c>
      <c r="AY1082" s="13">
        <f t="shared" si="1550"/>
        <v>1.3741634021817011E-4</v>
      </c>
      <c r="AZ1082" s="13">
        <f t="shared" si="1551"/>
        <v>4.9080086343141036E-5</v>
      </c>
      <c r="BA1082" s="13">
        <f t="shared" si="1552"/>
        <v>1.1686406782122817E-5</v>
      </c>
      <c r="BB1082" s="13">
        <f t="shared" si="1553"/>
        <v>2.0869783498709987E-6</v>
      </c>
      <c r="BC1082" s="13">
        <f t="shared" si="1554"/>
        <v>2.9815690752733584E-7</v>
      </c>
      <c r="BD1082" s="13">
        <f t="shared" si="1555"/>
        <v>3.4964590142757374E-5</v>
      </c>
      <c r="BE1082" s="13">
        <f t="shared" si="1556"/>
        <v>3.318518254975209E-5</v>
      </c>
      <c r="BF1082" s="13">
        <f t="shared" si="1557"/>
        <v>1.5748166021166513E-5</v>
      </c>
      <c r="BG1082" s="13">
        <f t="shared" si="1558"/>
        <v>4.9822383360085183E-6</v>
      </c>
      <c r="BH1082" s="13">
        <f t="shared" si="1559"/>
        <v>1.182170933591394E-6</v>
      </c>
      <c r="BI1082" s="13">
        <f t="shared" si="1560"/>
        <v>2.2440164793047092E-7</v>
      </c>
      <c r="BJ1082" s="14">
        <f t="shared" si="1561"/>
        <v>0.39521253674817181</v>
      </c>
      <c r="BK1082" s="14">
        <f t="shared" si="1562"/>
        <v>0.34157748992280218</v>
      </c>
      <c r="BL1082" s="14">
        <f t="shared" si="1563"/>
        <v>0.2517657492834674</v>
      </c>
      <c r="BM1082" s="14">
        <f t="shared" si="1564"/>
        <v>0.23308659136471271</v>
      </c>
      <c r="BN1082" s="14">
        <f t="shared" si="1565"/>
        <v>0.76684295817440817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1.3193999999999999</v>
      </c>
      <c r="F1083" s="10">
        <f>VLOOKUP(B1083,home!$B$2:$E$405,3,FALSE)</f>
        <v>1.0948</v>
      </c>
      <c r="G1083" s="10">
        <f>VLOOKUP(C1083,away!$B$2:$E$405,4,FALSE)</f>
        <v>1.1713</v>
      </c>
      <c r="H1083" s="10">
        <f>VLOOKUP(A1083,away!$A$2:$E$405,3,FALSE)</f>
        <v>1.0076000000000001</v>
      </c>
      <c r="I1083" s="10">
        <f>VLOOKUP(C1083,away!$B$2:$E$405,3,FALSE)</f>
        <v>1.2630999999999999</v>
      </c>
      <c r="J1083" s="10">
        <f>VLOOKUP(B1083,home!$B$2:$E$405,4,FALSE)</f>
        <v>0.77190000000000003</v>
      </c>
      <c r="K1083" s="12">
        <f t="shared" si="1510"/>
        <v>1.6919183932559998</v>
      </c>
      <c r="L1083" s="12">
        <f t="shared" si="1511"/>
        <v>0.98239679036399996</v>
      </c>
      <c r="M1083" s="13">
        <f t="shared" si="1512"/>
        <v>6.895403308086745E-2</v>
      </c>
      <c r="N1083" s="13">
        <f t="shared" si="1513"/>
        <v>0.11666459685870231</v>
      </c>
      <c r="O1083" s="13">
        <f t="shared" si="1514"/>
        <v>6.7740220781297267E-2</v>
      </c>
      <c r="P1083" s="13">
        <f t="shared" si="1515"/>
        <v>0.11461092550309915</v>
      </c>
      <c r="Q1083" s="13">
        <f t="shared" si="1516"/>
        <v>9.869348863351729E-2</v>
      </c>
      <c r="R1083" s="13">
        <f t="shared" si="1517"/>
        <v>3.3273887737047571E-2</v>
      </c>
      <c r="S1083" s="13">
        <f t="shared" si="1518"/>
        <v>4.7624713369817627E-2</v>
      </c>
      <c r="T1083" s="13">
        <f t="shared" si="1519"/>
        <v>9.695616646339332E-2</v>
      </c>
      <c r="U1083" s="13">
        <f t="shared" si="1520"/>
        <v>5.6296702677446041E-2</v>
      </c>
      <c r="V1083" s="13">
        <f t="shared" si="1521"/>
        <v>8.7954124931850612E-3</v>
      </c>
      <c r="W1083" s="13">
        <f t="shared" si="1522"/>
        <v>5.5660442904549953E-2</v>
      </c>
      <c r="X1083" s="13">
        <f t="shared" si="1523"/>
        <v>5.4680640459668556E-2</v>
      </c>
      <c r="Y1083" s="13">
        <f t="shared" si="1524"/>
        <v>2.6859042841313123E-2</v>
      </c>
      <c r="Z1083" s="13">
        <f t="shared" si="1525"/>
        <v>1.0896053505269199E-2</v>
      </c>
      <c r="AA1083" s="13">
        <f t="shared" si="1526"/>
        <v>1.8435233339466468E-2</v>
      </c>
      <c r="AB1083" s="13">
        <f t="shared" si="1527"/>
        <v>1.5595455185504774E-2</v>
      </c>
      <c r="AC1083" s="13">
        <f t="shared" si="1528"/>
        <v>9.1369779346630719E-4</v>
      </c>
      <c r="AD1083" s="13">
        <f t="shared" si="1529"/>
        <v>2.3543231781745888E-2</v>
      </c>
      <c r="AE1083" s="13">
        <f t="shared" si="1530"/>
        <v>2.3128795337182879E-2</v>
      </c>
      <c r="AF1083" s="13">
        <f t="shared" si="1531"/>
        <v>1.1360827152117151E-2</v>
      </c>
      <c r="AG1083" s="13">
        <f t="shared" si="1532"/>
        <v>3.7202800433733577E-3</v>
      </c>
      <c r="AH1083" s="13">
        <f t="shared" si="1533"/>
        <v>2.6760619978027176E-3</v>
      </c>
      <c r="AI1083" s="13">
        <f t="shared" si="1534"/>
        <v>4.5276785155758149E-3</v>
      </c>
      <c r="AJ1083" s="13">
        <f t="shared" si="1535"/>
        <v>3.8302312796263723E-3</v>
      </c>
      <c r="AK1083" s="13">
        <f t="shared" si="1536"/>
        <v>2.1601462508081077E-3</v>
      </c>
      <c r="AL1083" s="13">
        <f t="shared" si="1537"/>
        <v>6.0747570554140202E-5</v>
      </c>
      <c r="AM1083" s="13">
        <f t="shared" si="1538"/>
        <v>7.9666453776450034E-3</v>
      </c>
      <c r="AN1083" s="13">
        <f t="shared" si="1539"/>
        <v>7.826406848966648E-3</v>
      </c>
      <c r="AO1083" s="13">
        <f t="shared" si="1540"/>
        <v>3.8443184842538295E-3</v>
      </c>
      <c r="AP1083" s="13">
        <f t="shared" si="1541"/>
        <v>1.25888204668932E-3</v>
      </c>
      <c r="AQ1083" s="13">
        <f t="shared" si="1542"/>
        <v>3.0918042052861279E-4</v>
      </c>
      <c r="AR1083" s="13">
        <f t="shared" si="1543"/>
        <v>5.2579094349129273E-4</v>
      </c>
      <c r="AS1083" s="13">
        <f t="shared" si="1544"/>
        <v>8.8959536830034429E-4</v>
      </c>
      <c r="AT1083" s="13">
        <f t="shared" si="1545"/>
        <v>7.5256138309134901E-4</v>
      </c>
      <c r="AU1083" s="13">
        <f t="shared" si="1546"/>
        <v>4.2442414870214268E-4</v>
      </c>
      <c r="AV1083" s="13">
        <f t="shared" si="1547"/>
        <v>1.7952275593279387E-4</v>
      </c>
      <c r="AW1083" s="13">
        <f t="shared" si="1548"/>
        <v>2.8047409799275618E-6</v>
      </c>
      <c r="AX1083" s="13">
        <f t="shared" si="1549"/>
        <v>2.2464856411642483E-3</v>
      </c>
      <c r="AY1083" s="13">
        <f t="shared" si="1550"/>
        <v>2.2069402834785706E-3</v>
      </c>
      <c r="AZ1083" s="13">
        <f t="shared" si="1551"/>
        <v>1.0840455255071817E-3</v>
      </c>
      <c r="BA1083" s="13">
        <f t="shared" si="1552"/>
        <v>3.5498761495557032E-4</v>
      </c>
      <c r="BB1083" s="13">
        <f t="shared" si="1553"/>
        <v>8.718467338783094E-5</v>
      </c>
      <c r="BC1083" s="13">
        <f t="shared" si="1554"/>
        <v>1.7129988661027755E-5</v>
      </c>
      <c r="BD1083" s="13">
        <f t="shared" si="1555"/>
        <v>8.6089222548050852E-5</v>
      </c>
      <c r="BE1083" s="13">
        <f t="shared" si="1556"/>
        <v>1.4565593909015637E-4</v>
      </c>
      <c r="BF1083" s="13">
        <f t="shared" si="1557"/>
        <v>1.2321898121680559E-4</v>
      </c>
      <c r="BG1083" s="13">
        <f t="shared" si="1558"/>
        <v>6.9492153572992977E-5</v>
      </c>
      <c r="BH1083" s="13">
        <f t="shared" si="1559"/>
        <v>2.9393763204279392E-5</v>
      </c>
      <c r="BI1083" s="13">
        <f t="shared" si="1560"/>
        <v>9.9463697224663241E-6</v>
      </c>
      <c r="BJ1083" s="14">
        <f t="shared" si="1561"/>
        <v>0.53846971938080168</v>
      </c>
      <c r="BK1083" s="14">
        <f t="shared" si="1562"/>
        <v>0.24316647009446829</v>
      </c>
      <c r="BL1083" s="14">
        <f t="shared" si="1563"/>
        <v>0.2077713087934478</v>
      </c>
      <c r="BM1083" s="14">
        <f t="shared" si="1564"/>
        <v>0.49816226363695726</v>
      </c>
      <c r="BN1083" s="14">
        <f t="shared" si="1565"/>
        <v>0.49993715259453109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1.3193999999999999</v>
      </c>
      <c r="F1084" s="10">
        <f>VLOOKUP(B1084,home!$B$2:$E$405,3,FALSE)</f>
        <v>0.82679999999999998</v>
      </c>
      <c r="G1084" s="10">
        <f>VLOOKUP(C1084,away!$B$2:$E$405,4,FALSE)</f>
        <v>1.0105999999999999</v>
      </c>
      <c r="H1084" s="10">
        <f>VLOOKUP(A1084,away!$A$2:$E$405,3,FALSE)</f>
        <v>1.0076000000000001</v>
      </c>
      <c r="I1084" s="10">
        <f>VLOOKUP(C1084,away!$B$2:$E$405,3,FALSE)</f>
        <v>0.88219999999999998</v>
      </c>
      <c r="J1084" s="10">
        <f>VLOOKUP(B1084,home!$B$2:$E$405,4,FALSE)</f>
        <v>1.8045</v>
      </c>
      <c r="K1084" s="12">
        <f t="shared" si="1510"/>
        <v>1.1024432471519998</v>
      </c>
      <c r="L1084" s="12">
        <f t="shared" si="1511"/>
        <v>1.6040285672399999</v>
      </c>
      <c r="M1084" s="13">
        <f t="shared" si="1512"/>
        <v>6.6771975534543088E-2</v>
      </c>
      <c r="N1084" s="13">
        <f t="shared" si="1513"/>
        <v>7.3612313527055551E-2</v>
      </c>
      <c r="O1084" s="13">
        <f t="shared" si="1514"/>
        <v>0.10710415624845748</v>
      </c>
      <c r="P1084" s="13">
        <f t="shared" si="1515"/>
        <v>0.1180762537980246</v>
      </c>
      <c r="Q1084" s="13">
        <f t="shared" si="1516"/>
        <v>4.0576698977569103E-2</v>
      </c>
      <c r="R1084" s="13">
        <f t="shared" si="1517"/>
        <v>8.5899063146331181E-2</v>
      </c>
      <c r="S1084" s="13">
        <f t="shared" si="1518"/>
        <v>5.2200049494427934E-2</v>
      </c>
      <c r="T1084" s="13">
        <f t="shared" si="1519"/>
        <v>6.5086184324318952E-2</v>
      </c>
      <c r="U1084" s="13">
        <f t="shared" si="1520"/>
        <v>9.4698842102356004E-2</v>
      </c>
      <c r="V1084" s="13">
        <f t="shared" si="1521"/>
        <v>1.025644240555001E-2</v>
      </c>
      <c r="W1084" s="13">
        <f t="shared" si="1522"/>
        <v>1.4911169259846839E-2</v>
      </c>
      <c r="X1084" s="13">
        <f t="shared" si="1523"/>
        <v>2.3917941463745256E-2</v>
      </c>
      <c r="Y1084" s="13">
        <f t="shared" si="1524"/>
        <v>1.9182530688710748E-2</v>
      </c>
      <c r="Z1084" s="13">
        <f t="shared" si="1525"/>
        <v>4.5928183728622625E-2</v>
      </c>
      <c r="AA1084" s="13">
        <f t="shared" si="1526"/>
        <v>5.0633216005576361E-2</v>
      </c>
      <c r="AB1084" s="13">
        <f t="shared" si="1527"/>
        <v>2.7910123533468108E-2</v>
      </c>
      <c r="AC1084" s="13">
        <f t="shared" si="1528"/>
        <v>1.1335615417691568E-3</v>
      </c>
      <c r="AD1084" s="13">
        <f t="shared" si="1529"/>
        <v>4.1096794644146575E-3</v>
      </c>
      <c r="AE1084" s="13">
        <f t="shared" si="1530"/>
        <v>6.5920432631206942E-3</v>
      </c>
      <c r="AF1084" s="13">
        <f t="shared" si="1531"/>
        <v>5.2869128552637907E-3</v>
      </c>
      <c r="AG1084" s="13">
        <f t="shared" si="1532"/>
        <v>2.8267864174505051E-3</v>
      </c>
      <c r="AH1084" s="13">
        <f t="shared" si="1533"/>
        <v>1.8417529685539509E-2</v>
      </c>
      <c r="AI1084" s="13">
        <f t="shared" si="1534"/>
        <v>2.0304281231044524E-2</v>
      </c>
      <c r="AJ1084" s="13">
        <f t="shared" si="1535"/>
        <v>1.1192158865720066E-2</v>
      </c>
      <c r="AK1084" s="13">
        <f t="shared" si="1536"/>
        <v>4.1129066541884911E-3</v>
      </c>
      <c r="AL1084" s="13">
        <f t="shared" si="1537"/>
        <v>8.0181363052451339E-5</v>
      </c>
      <c r="AM1084" s="13">
        <f t="shared" si="1538"/>
        <v>9.061376747006377E-4</v>
      </c>
      <c r="AN1084" s="13">
        <f t="shared" si="1539"/>
        <v>1.4534707160722491E-3</v>
      </c>
      <c r="AO1084" s="13">
        <f t="shared" si="1540"/>
        <v>1.1657042751133332E-3</v>
      </c>
      <c r="AP1084" s="13">
        <f t="shared" si="1541"/>
        <v>6.2327431941186083E-4</v>
      </c>
      <c r="AQ1084" s="13">
        <f t="shared" si="1542"/>
        <v>2.4993745339092337E-4</v>
      </c>
      <c r="AR1084" s="13">
        <f t="shared" si="1543"/>
        <v>5.9084487507192161E-3</v>
      </c>
      <c r="AS1084" s="13">
        <f t="shared" si="1544"/>
        <v>6.5137294263740682E-3</v>
      </c>
      <c r="AT1084" s="13">
        <f t="shared" si="1545"/>
        <v>3.5905085099406805E-3</v>
      </c>
      <c r="AU1084" s="13">
        <f t="shared" si="1546"/>
        <v>1.3194439535419641E-3</v>
      </c>
      <c r="AV1084" s="13">
        <f t="shared" si="1547"/>
        <v>3.6365301914446886E-4</v>
      </c>
      <c r="AW1084" s="13">
        <f t="shared" si="1548"/>
        <v>3.9385764003621682E-6</v>
      </c>
      <c r="AX1084" s="13">
        <f t="shared" si="1549"/>
        <v>1.6649422674395572E-4</v>
      </c>
      <c r="AY1084" s="13">
        <f t="shared" si="1550"/>
        <v>2.6706149597783896E-4</v>
      </c>
      <c r="AZ1084" s="13">
        <f t="shared" si="1551"/>
        <v>2.1418713437915205E-4</v>
      </c>
      <c r="BA1084" s="13">
        <f t="shared" si="1552"/>
        <v>1.1452076075981085E-4</v>
      </c>
      <c r="BB1084" s="13">
        <f t="shared" si="1553"/>
        <v>4.5923642950198562E-5</v>
      </c>
      <c r="BC1084" s="13">
        <f t="shared" si="1554"/>
        <v>1.4732567040769651E-5</v>
      </c>
      <c r="BD1084" s="13">
        <f t="shared" si="1555"/>
        <v>1.57955343070452E-3</v>
      </c>
      <c r="BE1084" s="13">
        <f t="shared" si="1556"/>
        <v>1.7413680131959722E-3</v>
      </c>
      <c r="BF1084" s="13">
        <f t="shared" si="1557"/>
        <v>9.5987970347719703E-4</v>
      </c>
      <c r="BG1084" s="13">
        <f t="shared" si="1558"/>
        <v>3.5273763239223325E-4</v>
      </c>
      <c r="BH1084" s="13">
        <f t="shared" si="1559"/>
        <v>9.7218305211800525E-5</v>
      </c>
      <c r="BI1084" s="13">
        <f t="shared" si="1560"/>
        <v>2.1435532816062318E-5</v>
      </c>
      <c r="BJ1084" s="14">
        <f t="shared" si="1561"/>
        <v>0.26132370450803677</v>
      </c>
      <c r="BK1084" s="14">
        <f t="shared" si="1562"/>
        <v>0.24878552563334508</v>
      </c>
      <c r="BL1084" s="14">
        <f t="shared" si="1563"/>
        <v>0.44272025375020002</v>
      </c>
      <c r="BM1084" s="14">
        <f t="shared" si="1564"/>
        <v>0.50645408346864584</v>
      </c>
      <c r="BN1084" s="14">
        <f t="shared" si="1565"/>
        <v>0.49204046123198097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1.3193999999999999</v>
      </c>
      <c r="F1085" s="10">
        <f>VLOOKUP(B1085,home!$B$2:$E$405,3,FALSE)</f>
        <v>0.45479999999999998</v>
      </c>
      <c r="G1085" s="10">
        <f>VLOOKUP(C1085,away!$B$2:$E$405,4,FALSE)</f>
        <v>1.2885</v>
      </c>
      <c r="H1085" s="10">
        <f>VLOOKUP(A1085,away!$A$2:$E$405,3,FALSE)</f>
        <v>1.0076000000000001</v>
      </c>
      <c r="I1085" s="10">
        <f>VLOOKUP(C1085,away!$B$2:$E$405,3,FALSE)</f>
        <v>1.7864</v>
      </c>
      <c r="J1085" s="10">
        <f>VLOOKUP(B1085,home!$B$2:$E$405,4,FALSE)</f>
        <v>0.69469999999999998</v>
      </c>
      <c r="K1085" s="12">
        <f t="shared" si="1510"/>
        <v>0.7731813301199999</v>
      </c>
      <c r="L1085" s="12">
        <f t="shared" si="1511"/>
        <v>1.2504437718080001</v>
      </c>
      <c r="M1085" s="13">
        <f t="shared" si="1512"/>
        <v>0.1321754460824722</v>
      </c>
      <c r="N1085" s="13">
        <f t="shared" si="1513"/>
        <v>0.10219558721125019</v>
      </c>
      <c r="O1085" s="13">
        <f t="shared" si="1514"/>
        <v>0.16527796333977152</v>
      </c>
      <c r="P1085" s="13">
        <f t="shared" si="1515"/>
        <v>0.12778983553456913</v>
      </c>
      <c r="Q1085" s="13">
        <f t="shared" si="1516"/>
        <v>3.950786002619442E-2</v>
      </c>
      <c r="R1085" s="13">
        <f t="shared" si="1517"/>
        <v>0.10333539993766415</v>
      </c>
      <c r="S1085" s="13">
        <f t="shared" si="1518"/>
        <v>3.0887435128765899E-2</v>
      </c>
      <c r="T1085" s="13">
        <f t="shared" si="1519"/>
        <v>4.9402357507217075E-2</v>
      </c>
      <c r="U1085" s="13">
        <f t="shared" si="1520"/>
        <v>7.9897001972285317E-2</v>
      </c>
      <c r="V1085" s="13">
        <f t="shared" si="1521"/>
        <v>3.3180647996256902E-3</v>
      </c>
      <c r="W1085" s="13">
        <f t="shared" si="1522"/>
        <v>1.018224658841593E-2</v>
      </c>
      <c r="X1085" s="13">
        <f t="shared" si="1523"/>
        <v>1.2732326829497957E-2</v>
      </c>
      <c r="Y1085" s="13">
        <f t="shared" si="1524"/>
        <v>7.9605293922848114E-3</v>
      </c>
      <c r="Z1085" s="13">
        <f t="shared" si="1525"/>
        <v>4.3071702419780332E-2</v>
      </c>
      <c r="AA1085" s="13">
        <f t="shared" si="1526"/>
        <v>3.3302236167458574E-2</v>
      </c>
      <c r="AB1085" s="13">
        <f t="shared" si="1527"/>
        <v>1.2874333627962989E-2</v>
      </c>
      <c r="AC1085" s="13">
        <f t="shared" si="1528"/>
        <v>2.0049816721095148E-4</v>
      </c>
      <c r="AD1085" s="13">
        <f t="shared" si="1529"/>
        <v>1.9681807402103144E-3</v>
      </c>
      <c r="AE1085" s="13">
        <f t="shared" si="1530"/>
        <v>2.4610993483884474E-3</v>
      </c>
      <c r="AF1085" s="13">
        <f t="shared" si="1531"/>
        <v>1.538733175996531E-3</v>
      </c>
      <c r="AG1085" s="13">
        <f t="shared" si="1532"/>
        <v>6.4136643879973536E-4</v>
      </c>
      <c r="AH1085" s="13">
        <f t="shared" si="1533"/>
        <v>1.3464685507995467E-2</v>
      </c>
      <c r="AI1085" s="13">
        <f t="shared" si="1534"/>
        <v>1.0410643450719423E-2</v>
      </c>
      <c r="AJ1085" s="13">
        <f t="shared" si="1535"/>
        <v>4.0246575753161533E-3</v>
      </c>
      <c r="AK1085" s="13">
        <f t="shared" si="1536"/>
        <v>1.0372633657868258E-3</v>
      </c>
      <c r="AL1085" s="13">
        <f t="shared" si="1537"/>
        <v>7.753823746320672E-6</v>
      </c>
      <c r="AM1085" s="13">
        <f t="shared" si="1538"/>
        <v>3.0435212052647549E-4</v>
      </c>
      <c r="AN1085" s="13">
        <f t="shared" si="1539"/>
        <v>3.805752135488891E-4</v>
      </c>
      <c r="AO1085" s="13">
        <f t="shared" si="1540"/>
        <v>2.3794395274335403E-4</v>
      </c>
      <c r="AP1085" s="13">
        <f t="shared" si="1541"/>
        <v>9.9178511249101422E-5</v>
      </c>
      <c r="AQ1085" s="13">
        <f t="shared" si="1542"/>
        <v>3.1004287922157135E-5</v>
      </c>
      <c r="AR1085" s="13">
        <f t="shared" si="1543"/>
        <v>3.3673664265652715E-3</v>
      </c>
      <c r="AS1085" s="13">
        <f t="shared" si="1544"/>
        <v>2.6035848526931673E-3</v>
      </c>
      <c r="AT1085" s="13">
        <f t="shared" si="1545"/>
        <v>1.0065215997427932E-3</v>
      </c>
      <c r="AU1085" s="13">
        <f t="shared" si="1546"/>
        <v>2.5940790309454778E-4</v>
      </c>
      <c r="AV1085" s="13">
        <f t="shared" si="1547"/>
        <v>5.0142336889570611E-5</v>
      </c>
      <c r="AW1085" s="13">
        <f t="shared" si="1548"/>
        <v>2.0823750440845E-7</v>
      </c>
      <c r="AX1085" s="13">
        <f t="shared" si="1549"/>
        <v>3.9219896228917115E-5</v>
      </c>
      <c r="AY1085" s="13">
        <f t="shared" si="1550"/>
        <v>4.9042274970405483E-5</v>
      </c>
      <c r="AZ1085" s="13">
        <f t="shared" si="1551"/>
        <v>3.066230364601946E-5</v>
      </c>
      <c r="BA1085" s="13">
        <f t="shared" si="1552"/>
        <v>1.278049554115026E-5</v>
      </c>
      <c r="BB1085" s="13">
        <f t="shared" si="1553"/>
        <v>3.9953227625128139E-6</v>
      </c>
      <c r="BC1085" s="13">
        <f t="shared" si="1554"/>
        <v>9.9918529294937561E-7</v>
      </c>
      <c r="BD1085" s="13">
        <f t="shared" si="1555"/>
        <v>7.0178372924898486E-4</v>
      </c>
      <c r="BE1085" s="13">
        <f t="shared" si="1556"/>
        <v>5.4260607723730396E-4</v>
      </c>
      <c r="BF1085" s="13">
        <f t="shared" si="1557"/>
        <v>2.0976644426476699E-4</v>
      </c>
      <c r="BG1085" s="13">
        <f t="shared" si="1558"/>
        <v>5.4062499463725138E-5</v>
      </c>
      <c r="BH1085" s="13">
        <f t="shared" si="1559"/>
        <v>1.0450028811243693E-5</v>
      </c>
      <c r="BI1085" s="13">
        <f t="shared" si="1560"/>
        <v>1.6159534352139447E-6</v>
      </c>
      <c r="BJ1085" s="14">
        <f t="shared" si="1561"/>
        <v>0.22978004082268735</v>
      </c>
      <c r="BK1085" s="14">
        <f t="shared" si="1562"/>
        <v>0.29442807581136066</v>
      </c>
      <c r="BL1085" s="14">
        <f t="shared" si="1563"/>
        <v>0.43243149279640702</v>
      </c>
      <c r="BM1085" s="14">
        <f t="shared" si="1564"/>
        <v>0.3293803856808476</v>
      </c>
      <c r="BN1085" s="14">
        <f t="shared" si="1565"/>
        <v>0.67028209213192158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1.3193999999999999</v>
      </c>
      <c r="F1086" s="10">
        <f>VLOOKUP(B1086,home!$B$2:$E$405,3,FALSE)</f>
        <v>1.2632000000000001</v>
      </c>
      <c r="G1086" s="10">
        <f>VLOOKUP(C1086,away!$B$2:$E$405,4,FALSE)</f>
        <v>1.4469000000000001</v>
      </c>
      <c r="H1086" s="10">
        <f>VLOOKUP(A1086,away!$A$2:$E$405,3,FALSE)</f>
        <v>1.0076000000000001</v>
      </c>
      <c r="I1086" s="10">
        <f>VLOOKUP(C1086,away!$B$2:$E$405,3,FALSE)</f>
        <v>1.1729000000000001</v>
      </c>
      <c r="J1086" s="10">
        <f>VLOOKUP(B1086,home!$B$2:$E$405,4,FALSE)</f>
        <v>0.44109999999999999</v>
      </c>
      <c r="K1086" s="12">
        <f t="shared" si="1510"/>
        <v>2.4114991511519999</v>
      </c>
      <c r="L1086" s="12">
        <f t="shared" si="1511"/>
        <v>0.52129817304400006</v>
      </c>
      <c r="M1086" s="13">
        <f t="shared" si="1512"/>
        <v>5.3247878040249212E-2</v>
      </c>
      <c r="N1086" s="13">
        <f t="shared" si="1513"/>
        <v>0.12840721269470617</v>
      </c>
      <c r="O1086" s="13">
        <f t="shared" si="1514"/>
        <v>2.7758021540851645E-2</v>
      </c>
      <c r="P1086" s="13">
        <f t="shared" si="1515"/>
        <v>6.6938445383422668E-2</v>
      </c>
      <c r="Q1086" s="13">
        <f t="shared" si="1516"/>
        <v>0.15482694220753915</v>
      </c>
      <c r="R1086" s="13">
        <f t="shared" si="1517"/>
        <v>7.2351029582809791E-3</v>
      </c>
      <c r="S1086" s="13">
        <f t="shared" si="1518"/>
        <v>2.1037248972449796E-2</v>
      </c>
      <c r="T1086" s="13">
        <f t="shared" si="1519"/>
        <v>8.0711002110779154E-2</v>
      </c>
      <c r="U1086" s="13">
        <f t="shared" si="1520"/>
        <v>1.7447444642391903E-2</v>
      </c>
      <c r="V1086" s="13">
        <f t="shared" si="1521"/>
        <v>2.9384597996882918E-3</v>
      </c>
      <c r="W1086" s="13">
        <f t="shared" si="1522"/>
        <v>0.12445501323631347</v>
      </c>
      <c r="X1086" s="13">
        <f t="shared" si="1523"/>
        <v>6.4878171026257064E-2</v>
      </c>
      <c r="Y1086" s="13">
        <f t="shared" si="1524"/>
        <v>1.6910436013211988E-2</v>
      </c>
      <c r="Z1086" s="13">
        <f t="shared" si="1525"/>
        <v>1.2572153179790386E-3</v>
      </c>
      <c r="AA1086" s="13">
        <f t="shared" si="1526"/>
        <v>3.031773672121743E-3</v>
      </c>
      <c r="AB1086" s="13">
        <f t="shared" si="1527"/>
        <v>3.6555598184032831E-3</v>
      </c>
      <c r="AC1086" s="13">
        <f t="shared" si="1528"/>
        <v>2.3087296861874296E-4</v>
      </c>
      <c r="AD1086" s="13">
        <f t="shared" si="1529"/>
        <v>7.5030789693995195E-2</v>
      </c>
      <c r="AE1086" s="13">
        <f t="shared" si="1530"/>
        <v>3.9113413589528287E-2</v>
      </c>
      <c r="AF1086" s="13">
        <f t="shared" si="1531"/>
        <v>1.0194875522867727E-2</v>
      </c>
      <c r="AG1086" s="13">
        <f t="shared" si="1532"/>
        <v>1.7715233281606474E-3</v>
      </c>
      <c r="AH1086" s="13">
        <f t="shared" si="1533"/>
        <v>1.6384601209635106E-4</v>
      </c>
      <c r="AI1086" s="13">
        <f t="shared" si="1534"/>
        <v>3.9511451908999084E-4</v>
      </c>
      <c r="AJ1086" s="13">
        <f t="shared" si="1535"/>
        <v>4.764091636966719E-4</v>
      </c>
      <c r="AK1086" s="13">
        <f t="shared" si="1536"/>
        <v>3.8295343128518612E-4</v>
      </c>
      <c r="AL1086" s="13">
        <f t="shared" si="1537"/>
        <v>1.1609309643259596E-5</v>
      </c>
      <c r="AM1086" s="13">
        <f t="shared" si="1538"/>
        <v>3.6187337131466754E-2</v>
      </c>
      <c r="AN1086" s="13">
        <f t="shared" si="1539"/>
        <v>1.8864392733960927E-2</v>
      </c>
      <c r="AO1086" s="13">
        <f t="shared" si="1540"/>
        <v>4.9169867338991688E-3</v>
      </c>
      <c r="AP1086" s="13">
        <f t="shared" si="1541"/>
        <v>8.5440540042107415E-4</v>
      </c>
      <c r="AQ1086" s="13">
        <f t="shared" si="1542"/>
        <v>1.1134999356960828E-4</v>
      </c>
      <c r="AR1086" s="13">
        <f t="shared" si="1543"/>
        <v>1.7082525353274596E-5</v>
      </c>
      <c r="AS1086" s="13">
        <f t="shared" si="1544"/>
        <v>4.1194495388954202E-5</v>
      </c>
      <c r="AT1086" s="13">
        <f t="shared" si="1545"/>
        <v>4.9670245331299022E-5</v>
      </c>
      <c r="AU1086" s="13">
        <f t="shared" si="1546"/>
        <v>3.9926584817979725E-5</v>
      </c>
      <c r="AV1086" s="13">
        <f t="shared" si="1547"/>
        <v>2.4070731349239102E-5</v>
      </c>
      <c r="AW1086" s="13">
        <f t="shared" si="1548"/>
        <v>4.0539390076058203E-7</v>
      </c>
      <c r="AX1086" s="13">
        <f t="shared" si="1549"/>
        <v>1.4544288795830536E-2</v>
      </c>
      <c r="AY1086" s="13">
        <f t="shared" si="1550"/>
        <v>7.5819111774907784E-3</v>
      </c>
      <c r="AZ1086" s="13">
        <f t="shared" si="1551"/>
        <v>1.9762182225039125E-3</v>
      </c>
      <c r="BA1086" s="13">
        <f t="shared" si="1552"/>
        <v>3.4339964964251701E-4</v>
      </c>
      <c r="BB1086" s="13">
        <f t="shared" si="1553"/>
        <v>4.4753402495648447E-5</v>
      </c>
      <c r="BC1086" s="13">
        <f t="shared" si="1554"/>
        <v>4.6659733916968672E-6</v>
      </c>
      <c r="BD1086" s="13">
        <f t="shared" si="1555"/>
        <v>1.4841815429399754E-6</v>
      </c>
      <c r="BE1086" s="13">
        <f t="shared" si="1556"/>
        <v>3.5791025309552162E-6</v>
      </c>
      <c r="BF1086" s="13">
        <f t="shared" si="1557"/>
        <v>4.31550135764224E-6</v>
      </c>
      <c r="BG1086" s="13">
        <f t="shared" si="1558"/>
        <v>3.4689426202498548E-6</v>
      </c>
      <c r="BH1086" s="13">
        <f t="shared" si="1559"/>
        <v>2.0913380460318793E-6</v>
      </c>
      <c r="BI1086" s="13">
        <f t="shared" si="1560"/>
        <v>1.0086519845555527E-6</v>
      </c>
      <c r="BJ1086" s="14">
        <f t="shared" si="1561"/>
        <v>0.78172908863803137</v>
      </c>
      <c r="BK1086" s="14">
        <f t="shared" si="1562"/>
        <v>0.15198642565156273</v>
      </c>
      <c r="BL1086" s="14">
        <f t="shared" si="1563"/>
        <v>6.0734118058540877E-2</v>
      </c>
      <c r="BM1086" s="14">
        <f t="shared" si="1564"/>
        <v>0.54971173905747428</v>
      </c>
      <c r="BN1086" s="14">
        <f t="shared" si="1565"/>
        <v>0.43841360282504982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1.3193999999999999</v>
      </c>
      <c r="F1087" s="10">
        <f>VLOOKUP(B1087,home!$B$2:$E$405,3,FALSE)</f>
        <v>0.68210000000000004</v>
      </c>
      <c r="G1087" s="10">
        <f>VLOOKUP(C1087,away!$B$2:$E$405,4,FALSE)</f>
        <v>1.5915999999999999</v>
      </c>
      <c r="H1087" s="10">
        <f>VLOOKUP(A1087,away!$A$2:$E$405,3,FALSE)</f>
        <v>1.0076000000000001</v>
      </c>
      <c r="I1087" s="10">
        <f>VLOOKUP(C1087,away!$B$2:$E$405,3,FALSE)</f>
        <v>0.79400000000000004</v>
      </c>
      <c r="J1087" s="10">
        <f>VLOOKUP(B1087,home!$B$2:$E$405,4,FALSE)</f>
        <v>1.5879000000000001</v>
      </c>
      <c r="K1087" s="12">
        <f t="shared" si="1510"/>
        <v>1.4323806969839998</v>
      </c>
      <c r="L1087" s="12">
        <f t="shared" si="1511"/>
        <v>1.2703746237600002</v>
      </c>
      <c r="M1087" s="13">
        <f t="shared" si="1512"/>
        <v>6.7020594867399752E-2</v>
      </c>
      <c r="N1087" s="13">
        <f t="shared" si="1513"/>
        <v>9.5999006388448341E-2</v>
      </c>
      <c r="O1087" s="13">
        <f t="shared" si="1514"/>
        <v>8.5141262988844363E-2</v>
      </c>
      <c r="P1087" s="13">
        <f t="shared" si="1515"/>
        <v>0.12195470162205892</v>
      </c>
      <c r="Q1087" s="13">
        <f t="shared" si="1516"/>
        <v>6.8753561840228558E-2</v>
      </c>
      <c r="R1087" s="13">
        <f t="shared" si="1517"/>
        <v>5.4080649967952192E-2</v>
      </c>
      <c r="S1087" s="13">
        <f t="shared" si="1518"/>
        <v>5.5479025802261051E-2</v>
      </c>
      <c r="T1087" s="13">
        <f t="shared" si="1519"/>
        <v>8.7342780254940258E-2</v>
      </c>
      <c r="U1087" s="13">
        <f t="shared" si="1520"/>
        <v>7.7464079094443097E-2</v>
      </c>
      <c r="V1087" s="13">
        <f t="shared" si="1521"/>
        <v>1.1216996558849888E-2</v>
      </c>
      <c r="W1087" s="13">
        <f t="shared" si="1522"/>
        <v>3.282709160961305E-2</v>
      </c>
      <c r="X1087" s="13">
        <f t="shared" si="1523"/>
        <v>4.1702704152697237E-2</v>
      </c>
      <c r="Y1087" s="13">
        <f t="shared" si="1524"/>
        <v>2.6489028548878673E-2</v>
      </c>
      <c r="Z1087" s="13">
        <f t="shared" si="1525"/>
        <v>2.2900895118577853E-2</v>
      </c>
      <c r="AA1087" s="13">
        <f t="shared" si="1526"/>
        <v>3.2802800111506027E-2</v>
      </c>
      <c r="AB1087" s="13">
        <f t="shared" si="1527"/>
        <v>2.3493048843372919E-2</v>
      </c>
      <c r="AC1087" s="13">
        <f t="shared" si="1528"/>
        <v>1.2756950597953495E-3</v>
      </c>
      <c r="AD1087" s="13">
        <f t="shared" si="1529"/>
        <v>1.1755223089933781E-2</v>
      </c>
      <c r="AE1087" s="13">
        <f t="shared" si="1530"/>
        <v>1.4933537110089495E-2</v>
      </c>
      <c r="AF1087" s="13">
        <f t="shared" si="1531"/>
        <v>9.4855932938179722E-3</v>
      </c>
      <c r="AG1087" s="13">
        <f t="shared" si="1532"/>
        <v>4.0167523372581304E-3</v>
      </c>
      <c r="AH1087" s="13">
        <f t="shared" si="1533"/>
        <v>7.2731790050076395E-3</v>
      </c>
      <c r="AI1087" s="13">
        <f t="shared" si="1534"/>
        <v>1.0417961212482238E-2</v>
      </c>
      <c r="AJ1087" s="13">
        <f t="shared" si="1535"/>
        <v>7.4612432713437931E-3</v>
      </c>
      <c r="AK1087" s="13">
        <f t="shared" si="1536"/>
        <v>3.5624469457915349E-3</v>
      </c>
      <c r="AL1087" s="13">
        <f t="shared" si="1537"/>
        <v>9.2853255442381752E-5</v>
      </c>
      <c r="AM1087" s="13">
        <f t="shared" si="1538"/>
        <v>3.3675909285523498E-3</v>
      </c>
      <c r="AN1087" s="13">
        <f t="shared" si="1539"/>
        <v>4.2781020588372812E-3</v>
      </c>
      <c r="AO1087" s="13">
        <f t="shared" si="1540"/>
        <v>2.7173961467011464E-3</v>
      </c>
      <c r="AP1087" s="13">
        <f t="shared" si="1541"/>
        <v>1.1507037024907816E-3</v>
      </c>
      <c r="AQ1087" s="13">
        <f t="shared" si="1542"/>
        <v>3.6545619577774136E-4</v>
      </c>
      <c r="AR1087" s="13">
        <f t="shared" si="1543"/>
        <v>1.8479324084051409E-3</v>
      </c>
      <c r="AS1087" s="13">
        <f t="shared" si="1544"/>
        <v>2.6469427111306771E-3</v>
      </c>
      <c r="AT1087" s="13">
        <f t="shared" si="1545"/>
        <v>1.8957148227230392E-3</v>
      </c>
      <c r="AU1087" s="13">
        <f t="shared" si="1546"/>
        <v>9.0512843968497576E-4</v>
      </c>
      <c r="AV1087" s="13">
        <f t="shared" si="1547"/>
        <v>3.2412212632400132E-4</v>
      </c>
      <c r="AW1087" s="13">
        <f t="shared" si="1548"/>
        <v>4.6933711962041984E-6</v>
      </c>
      <c r="AX1087" s="13">
        <f t="shared" si="1549"/>
        <v>8.039453735661353E-4</v>
      </c>
      <c r="AY1087" s="13">
        <f t="shared" si="1550"/>
        <v>1.021311801467672E-3</v>
      </c>
      <c r="AZ1087" s="13">
        <f t="shared" si="1551"/>
        <v>6.4872429776557093E-4</v>
      </c>
      <c r="BA1087" s="13">
        <f t="shared" si="1552"/>
        <v>2.7470762856596925E-4</v>
      </c>
      <c r="BB1087" s="13">
        <f t="shared" si="1553"/>
        <v>8.724540007087375E-5</v>
      </c>
      <c r="BC1087" s="13">
        <f t="shared" si="1554"/>
        <v>2.2166868457965367E-5</v>
      </c>
      <c r="BD1087" s="13">
        <f t="shared" si="1555"/>
        <v>3.9126107301026565E-4</v>
      </c>
      <c r="BE1087" s="13">
        <f t="shared" si="1556"/>
        <v>5.6043480846115193E-4</v>
      </c>
      <c r="BF1087" s="13">
        <f t="shared" si="1557"/>
        <v>4.013780007788397E-4</v>
      </c>
      <c r="BG1087" s="13">
        <f t="shared" si="1558"/>
        <v>1.9164203350321301E-4</v>
      </c>
      <c r="BH1087" s="13">
        <f t="shared" si="1559"/>
        <v>6.8626087380190787E-5</v>
      </c>
      <c r="BI1087" s="13">
        <f t="shared" si="1560"/>
        <v>1.9659736574584501E-5</v>
      </c>
      <c r="BJ1087" s="14">
        <f t="shared" si="1561"/>
        <v>0.40804262902815897</v>
      </c>
      <c r="BK1087" s="14">
        <f t="shared" si="1562"/>
        <v>0.25806117896727504</v>
      </c>
      <c r="BL1087" s="14">
        <f t="shared" si="1563"/>
        <v>0.31094951368871981</v>
      </c>
      <c r="BM1087" s="14">
        <f t="shared" si="1564"/>
        <v>0.50598782069752812</v>
      </c>
      <c r="BN1087" s="14">
        <f t="shared" si="1565"/>
        <v>0.49294977767493214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1.6506000000000001</v>
      </c>
      <c r="F1088" s="10">
        <f>VLOOKUP(B1088,home!$B$2:$E$405,3,FALSE)</f>
        <v>0.43269999999999997</v>
      </c>
      <c r="G1088" s="10">
        <f>VLOOKUP(C1088,away!$B$2:$E$405,4,FALSE)</f>
        <v>0.98450000000000004</v>
      </c>
      <c r="H1088" s="10">
        <f>VLOOKUP(A1088,away!$A$2:$E$405,3,FALSE)</f>
        <v>1.3734999999999999</v>
      </c>
      <c r="I1088" s="10">
        <f>VLOOKUP(C1088,away!$B$2:$E$405,3,FALSE)</f>
        <v>1.0011000000000001</v>
      </c>
      <c r="J1088" s="10">
        <f>VLOOKUP(B1088,home!$B$2:$E$405,4,FALSE)</f>
        <v>1.2481</v>
      </c>
      <c r="K1088" s="12">
        <f t="shared" si="1510"/>
        <v>0.70314429339000006</v>
      </c>
      <c r="L1088" s="12">
        <f t="shared" si="1511"/>
        <v>1.7161510418849999</v>
      </c>
      <c r="M1088" s="13">
        <f t="shared" si="1512"/>
        <v>8.8984299468806635E-2</v>
      </c>
      <c r="N1088" s="13">
        <f t="shared" si="1513"/>
        <v>6.2568802372798202E-2</v>
      </c>
      <c r="O1088" s="13">
        <f t="shared" si="1514"/>
        <v>0.15271049824479935</v>
      </c>
      <c r="P1088" s="13">
        <f t="shared" si="1515"/>
        <v>0.10737751538157429</v>
      </c>
      <c r="Q1088" s="13">
        <f t="shared" si="1516"/>
        <v>2.1997448166339872E-2</v>
      </c>
      <c r="R1088" s="13">
        <f t="shared" si="1517"/>
        <v>0.13103714033479494</v>
      </c>
      <c r="S1088" s="13">
        <f t="shared" si="1518"/>
        <v>3.2393160586610084E-2</v>
      </c>
      <c r="T1088" s="13">
        <f t="shared" si="1519"/>
        <v>3.7750943589475457E-2</v>
      </c>
      <c r="U1088" s="13">
        <f t="shared" si="1520"/>
        <v>9.2138017448555667E-2</v>
      </c>
      <c r="V1088" s="13">
        <f t="shared" si="1521"/>
        <v>4.3432095073828716E-3</v>
      </c>
      <c r="W1088" s="13">
        <f t="shared" si="1522"/>
        <v>5.1557933824347346E-3</v>
      </c>
      <c r="X1088" s="13">
        <f t="shared" si="1523"/>
        <v>8.8481201850091583E-3</v>
      </c>
      <c r="Y1088" s="13">
        <f t="shared" si="1524"/>
        <v>7.592355337113583E-3</v>
      </c>
      <c r="Z1088" s="13">
        <f t="shared" si="1525"/>
        <v>7.4959841637063082E-2</v>
      </c>
      <c r="AA1088" s="13">
        <f t="shared" si="1526"/>
        <v>5.2707584880519028E-2</v>
      </c>
      <c r="AB1088" s="13">
        <f t="shared" si="1527"/>
        <v>1.8530518763553001E-2</v>
      </c>
      <c r="AC1088" s="13">
        <f t="shared" si="1528"/>
        <v>3.2755992382108864E-4</v>
      </c>
      <c r="AD1088" s="13">
        <f t="shared" si="1529"/>
        <v>9.0631667368922734E-4</v>
      </c>
      <c r="AE1088" s="13">
        <f t="shared" si="1530"/>
        <v>1.555376303829515E-3</v>
      </c>
      <c r="AF1088" s="13">
        <f t="shared" si="1531"/>
        <v>1.3346303321701313E-3</v>
      </c>
      <c r="AG1088" s="13">
        <f t="shared" si="1532"/>
        <v>7.6347574502836464E-4</v>
      </c>
      <c r="AH1088" s="13">
        <f t="shared" si="1533"/>
        <v>3.2160602581245104E-2</v>
      </c>
      <c r="AI1088" s="13">
        <f t="shared" si="1534"/>
        <v>2.2613544176986199E-2</v>
      </c>
      <c r="AJ1088" s="13">
        <f t="shared" si="1535"/>
        <v>7.9502922706852566E-3</v>
      </c>
      <c r="AK1088" s="13">
        <f t="shared" si="1536"/>
        <v>1.8634008803049881E-3</v>
      </c>
      <c r="AL1088" s="13">
        <f t="shared" si="1537"/>
        <v>1.5810686140566167E-5</v>
      </c>
      <c r="AM1088" s="13">
        <f t="shared" si="1538"/>
        <v>1.2745427942175745E-4</v>
      </c>
      <c r="AN1088" s="13">
        <f t="shared" si="1539"/>
        <v>2.1873079442235097E-4</v>
      </c>
      <c r="AO1088" s="13">
        <f t="shared" si="1540"/>
        <v>1.8768754037012567E-4</v>
      </c>
      <c r="AP1088" s="13">
        <f t="shared" si="1541"/>
        <v>1.0736672265167471E-4</v>
      </c>
      <c r="AQ1088" s="13">
        <f t="shared" si="1542"/>
        <v>4.6064378235612344E-5</v>
      </c>
      <c r="AR1088" s="13">
        <f t="shared" si="1543"/>
        <v>1.1038490325490639E-2</v>
      </c>
      <c r="AS1088" s="13">
        <f t="shared" si="1544"/>
        <v>7.7616514800094676E-3</v>
      </c>
      <c r="AT1088" s="13">
        <f t="shared" si="1545"/>
        <v>2.7287804727253524E-3</v>
      </c>
      <c r="AU1088" s="13">
        <f t="shared" si="1546"/>
        <v>6.3957547243696615E-4</v>
      </c>
      <c r="AV1088" s="13">
        <f t="shared" si="1547"/>
        <v>1.1242846090906649E-4</v>
      </c>
      <c r="AW1088" s="13">
        <f t="shared" si="1548"/>
        <v>5.2996621138860373E-7</v>
      </c>
      <c r="AX1088" s="13">
        <f t="shared" si="1549"/>
        <v>1.4936458207257207E-5</v>
      </c>
      <c r="AY1088" s="13">
        <f t="shared" si="1550"/>
        <v>2.5633218314456214E-5</v>
      </c>
      <c r="AZ1088" s="13">
        <f t="shared" si="1551"/>
        <v>2.199523715860985E-5</v>
      </c>
      <c r="BA1088" s="13">
        <f t="shared" si="1552"/>
        <v>1.258238305541865E-5</v>
      </c>
      <c r="BB1088" s="13">
        <f t="shared" si="1553"/>
        <v>5.3983174474882221E-6</v>
      </c>
      <c r="BC1088" s="13">
        <f t="shared" si="1554"/>
        <v>1.8528656223865768E-6</v>
      </c>
      <c r="BD1088" s="13">
        <f t="shared" si="1555"/>
        <v>3.1572861121547087E-3</v>
      </c>
      <c r="BE1088" s="13">
        <f t="shared" si="1556"/>
        <v>2.2200277123610832E-3</v>
      </c>
      <c r="BF1088" s="13">
        <f t="shared" si="1557"/>
        <v>7.8049990855717604E-4</v>
      </c>
      <c r="BG1088" s="13">
        <f t="shared" si="1558"/>
        <v>1.8293468556446508E-4</v>
      </c>
      <c r="BH1088" s="13">
        <f t="shared" si="1559"/>
        <v>3.2157370054436906E-5</v>
      </c>
      <c r="BI1088" s="13">
        <f t="shared" si="1560"/>
        <v>4.5222542488415594E-6</v>
      </c>
      <c r="BJ1088" s="14">
        <f t="shared" si="1561"/>
        <v>0.14924296428279543</v>
      </c>
      <c r="BK1088" s="14">
        <f t="shared" si="1562"/>
        <v>0.23346718877264999</v>
      </c>
      <c r="BL1088" s="14">
        <f t="shared" si="1563"/>
        <v>0.54036995383595599</v>
      </c>
      <c r="BM1088" s="14">
        <f t="shared" si="1564"/>
        <v>0.43333914130724799</v>
      </c>
      <c r="BN1088" s="14">
        <f t="shared" si="1565"/>
        <v>0.56467570396911326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1.6506000000000001</v>
      </c>
      <c r="F1089" s="10">
        <f>VLOOKUP(B1089,home!$B$2:$E$405,3,FALSE)</f>
        <v>0.86550000000000005</v>
      </c>
      <c r="G1089" s="10">
        <f>VLOOKUP(C1089,away!$B$2:$E$405,4,FALSE)</f>
        <v>1.6660999999999999</v>
      </c>
      <c r="H1089" s="10">
        <f>VLOOKUP(A1089,away!$A$2:$E$405,3,FALSE)</f>
        <v>1.3734999999999999</v>
      </c>
      <c r="I1089" s="10">
        <f>VLOOKUP(C1089,away!$B$2:$E$405,3,FALSE)</f>
        <v>0.72809999999999997</v>
      </c>
      <c r="J1089" s="10">
        <f>VLOOKUP(B1089,home!$B$2:$E$405,4,FALSE)</f>
        <v>1.0401</v>
      </c>
      <c r="K1089" s="12">
        <f t="shared" si="1510"/>
        <v>2.3801809632299999</v>
      </c>
      <c r="L1089" s="12">
        <f t="shared" si="1511"/>
        <v>1.0401471685349999</v>
      </c>
      <c r="M1089" s="13">
        <f t="shared" si="1512"/>
        <v>3.2701702710894606E-2</v>
      </c>
      <c r="N1089" s="13">
        <f t="shared" si="1513"/>
        <v>7.7835970257678216E-2</v>
      </c>
      <c r="O1089" s="13">
        <f t="shared" si="1514"/>
        <v>3.4014583481010351E-2</v>
      </c>
      <c r="P1089" s="13">
        <f t="shared" si="1515"/>
        <v>8.0960864073698457E-2</v>
      </c>
      <c r="Q1089" s="13">
        <f t="shared" si="1516"/>
        <v>9.2631847330931105E-2</v>
      </c>
      <c r="R1089" s="13">
        <f t="shared" si="1517"/>
        <v>1.769008634833515E-2</v>
      </c>
      <c r="S1089" s="13">
        <f t="shared" si="1518"/>
        <v>5.0109481832701239E-2</v>
      </c>
      <c r="T1089" s="13">
        <f t="shared" si="1519"/>
        <v>9.6350753717434373E-2</v>
      </c>
      <c r="U1089" s="13">
        <f t="shared" si="1520"/>
        <v>4.2105606764202219E-2</v>
      </c>
      <c r="V1089" s="13">
        <f t="shared" si="1521"/>
        <v>1.3784219206927734E-2</v>
      </c>
      <c r="W1089" s="13">
        <f t="shared" si="1522"/>
        <v>7.3493519868636628E-2</v>
      </c>
      <c r="X1089" s="13">
        <f t="shared" si="1523"/>
        <v>7.6444076597033131E-2</v>
      </c>
      <c r="Y1089" s="13">
        <f t="shared" si="1524"/>
        <v>3.9756544911838332E-2</v>
      </c>
      <c r="Z1089" s="13">
        <f t="shared" si="1525"/>
        <v>6.1334310754534872E-3</v>
      </c>
      <c r="AA1089" s="13">
        <f t="shared" si="1526"/>
        <v>1.4598675885077694E-2</v>
      </c>
      <c r="AB1089" s="13">
        <f t="shared" si="1527"/>
        <v>1.7373745215013402E-2</v>
      </c>
      <c r="AC1089" s="13">
        <f t="shared" si="1528"/>
        <v>2.1328826273974673E-3</v>
      </c>
      <c r="AD1089" s="13">
        <f t="shared" si="1529"/>
        <v>4.3731969228023679E-2</v>
      </c>
      <c r="AE1089" s="13">
        <f t="shared" si="1530"/>
        <v>4.5487683966988567E-2</v>
      </c>
      <c r="AF1089" s="13">
        <f t="shared" si="1531"/>
        <v>2.3656942840739034E-2</v>
      </c>
      <c r="AG1089" s="13">
        <f t="shared" si="1532"/>
        <v>8.202234037329682E-3</v>
      </c>
      <c r="AH1089" s="13">
        <f t="shared" si="1533"/>
        <v>1.594917741634381E-3</v>
      </c>
      <c r="AI1089" s="13">
        <f t="shared" si="1534"/>
        <v>3.7961928465559363E-3</v>
      </c>
      <c r="AJ1089" s="13">
        <f t="shared" si="1535"/>
        <v>4.5178129730611737E-3</v>
      </c>
      <c r="AK1089" s="13">
        <f t="shared" si="1536"/>
        <v>3.5844041446379108E-3</v>
      </c>
      <c r="AL1089" s="13">
        <f t="shared" si="1537"/>
        <v>2.1121838456974369E-4</v>
      </c>
      <c r="AM1089" s="13">
        <f t="shared" si="1538"/>
        <v>2.081800012822041E-2</v>
      </c>
      <c r="AN1089" s="13">
        <f t="shared" si="1539"/>
        <v>2.1653783887929722E-2</v>
      </c>
      <c r="AO1089" s="13">
        <f t="shared" si="1540"/>
        <v>1.126156099954945E-2</v>
      </c>
      <c r="AP1089" s="13">
        <f t="shared" si="1541"/>
        <v>3.9045602623218483E-3</v>
      </c>
      <c r="AQ1089" s="13">
        <f t="shared" si="1542"/>
        <v>1.0153293253070868E-3</v>
      </c>
      <c r="AR1089" s="13">
        <f t="shared" si="1543"/>
        <v>3.3178983460144772E-4</v>
      </c>
      <c r="AS1089" s="13">
        <f t="shared" si="1544"/>
        <v>7.8971984811159607E-4</v>
      </c>
      <c r="AT1089" s="13">
        <f t="shared" si="1545"/>
        <v>9.3983807438005422E-4</v>
      </c>
      <c r="AU1089" s="13">
        <f t="shared" si="1546"/>
        <v>7.4566156438604853E-4</v>
      </c>
      <c r="AV1089" s="13">
        <f t="shared" si="1547"/>
        <v>4.4370236514099353E-4</v>
      </c>
      <c r="AW1089" s="13">
        <f t="shared" si="1548"/>
        <v>1.4525596788063824E-5</v>
      </c>
      <c r="AX1089" s="13">
        <f t="shared" si="1549"/>
        <v>8.2584345996183257E-3</v>
      </c>
      <c r="AY1089" s="13">
        <f t="shared" si="1550"/>
        <v>8.5899873653244758E-3</v>
      </c>
      <c r="AZ1089" s="13">
        <f t="shared" si="1551"/>
        <v>4.4674255178968388E-3</v>
      </c>
      <c r="BA1089" s="13">
        <f t="shared" si="1552"/>
        <v>1.548926667693801E-3</v>
      </c>
      <c r="BB1089" s="13">
        <f t="shared" si="1553"/>
        <v>4.0277792191751493E-4</v>
      </c>
      <c r="BC1089" s="13">
        <f t="shared" si="1554"/>
        <v>8.3789663006182921E-5</v>
      </c>
      <c r="BD1089" s="13">
        <f t="shared" si="1555"/>
        <v>5.7518376168231933E-5</v>
      </c>
      <c r="BE1089" s="13">
        <f t="shared" si="1556"/>
        <v>1.3690414399152774E-4</v>
      </c>
      <c r="BF1089" s="13">
        <f t="shared" si="1557"/>
        <v>1.6292831865796659E-4</v>
      </c>
      <c r="BG1089" s="13">
        <f t="shared" si="1558"/>
        <v>1.2926629414692107E-4</v>
      </c>
      <c r="BH1089" s="13">
        <f t="shared" si="1559"/>
        <v>7.6919293128947805E-5</v>
      </c>
      <c r="BI1089" s="13">
        <f t="shared" si="1560"/>
        <v>3.6616367442125917E-5</v>
      </c>
      <c r="BJ1089" s="14">
        <f t="shared" si="1561"/>
        <v>0.65959611909541838</v>
      </c>
      <c r="BK1089" s="14">
        <f t="shared" si="1562"/>
        <v>0.18849035620151375</v>
      </c>
      <c r="BL1089" s="14">
        <f t="shared" si="1563"/>
        <v>0.14312688987968408</v>
      </c>
      <c r="BM1089" s="14">
        <f t="shared" si="1564"/>
        <v>0.65293628028098516</v>
      </c>
      <c r="BN1089" s="14">
        <f t="shared" si="1565"/>
        <v>0.33583505420254789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1.6506000000000001</v>
      </c>
      <c r="F1090" s="10">
        <f>VLOOKUP(B1090,home!$B$2:$E$405,3,FALSE)</f>
        <v>0.86550000000000005</v>
      </c>
      <c r="G1090" s="10">
        <f>VLOOKUP(C1090,away!$B$2:$E$405,4,FALSE)</f>
        <v>0.37869999999999998</v>
      </c>
      <c r="H1090" s="10">
        <f>VLOOKUP(A1090,away!$A$2:$E$405,3,FALSE)</f>
        <v>1.3734999999999999</v>
      </c>
      <c r="I1090" s="10">
        <f>VLOOKUP(C1090,away!$B$2:$E$405,3,FALSE)</f>
        <v>1.2741</v>
      </c>
      <c r="J1090" s="10">
        <f>VLOOKUP(B1090,home!$B$2:$E$405,4,FALSE)</f>
        <v>1.2481</v>
      </c>
      <c r="K1090" s="12">
        <f t="shared" si="1510"/>
        <v>0.54100866141000004</v>
      </c>
      <c r="L1090" s="12">
        <f t="shared" si="1511"/>
        <v>2.184145482435</v>
      </c>
      <c r="M1090" s="13">
        <f t="shared" si="1512"/>
        <v>6.5536099952971757E-2</v>
      </c>
      <c r="N1090" s="13">
        <f t="shared" si="1513"/>
        <v>3.5455597709589219E-2</v>
      </c>
      <c r="O1090" s="13">
        <f t="shared" si="1514"/>
        <v>0.14314037664869189</v>
      </c>
      <c r="P1090" s="13">
        <f t="shared" si="1515"/>
        <v>7.7440183564432011E-2</v>
      </c>
      <c r="Q1090" s="13">
        <f t="shared" si="1516"/>
        <v>9.5908927281781603E-3</v>
      </c>
      <c r="R1090" s="13">
        <f t="shared" si="1517"/>
        <v>0.15631970350564242</v>
      </c>
      <c r="S1090" s="13">
        <f t="shared" si="1518"/>
        <v>2.2876636063163355E-2</v>
      </c>
      <c r="T1090" s="13">
        <f t="shared" si="1519"/>
        <v>2.0947905024769023E-2</v>
      </c>
      <c r="U1090" s="13">
        <f t="shared" si="1520"/>
        <v>8.4570313545595688E-2</v>
      </c>
      <c r="V1090" s="13">
        <f t="shared" si="1521"/>
        <v>3.003553931580953E-3</v>
      </c>
      <c r="W1090" s="13">
        <f t="shared" si="1522"/>
        <v>1.7295853455328572E-3</v>
      </c>
      <c r="X1090" s="13">
        <f t="shared" si="1523"/>
        <v>3.7776660189313685E-3</v>
      </c>
      <c r="Y1090" s="13">
        <f t="shared" si="1524"/>
        <v>4.1254860846985809E-3</v>
      </c>
      <c r="Z1090" s="13">
        <f t="shared" si="1525"/>
        <v>0.11380832474247582</v>
      </c>
      <c r="AA1090" s="13">
        <f t="shared" si="1526"/>
        <v>6.1571289426241418E-2</v>
      </c>
      <c r="AB1090" s="13">
        <f t="shared" si="1527"/>
        <v>1.6655300436889276E-2</v>
      </c>
      <c r="AC1090" s="13">
        <f t="shared" si="1528"/>
        <v>2.218202715509177E-4</v>
      </c>
      <c r="AD1090" s="13">
        <f t="shared" si="1529"/>
        <v>2.3393016314527082E-4</v>
      </c>
      <c r="AE1090" s="13">
        <f t="shared" si="1530"/>
        <v>5.1093750903902571E-4</v>
      </c>
      <c r="AF1090" s="13">
        <f t="shared" si="1531"/>
        <v>5.5798092608709017E-4</v>
      </c>
      <c r="AG1090" s="13">
        <f t="shared" si="1532"/>
        <v>4.0623717299933848E-4</v>
      </c>
      <c r="AH1090" s="13">
        <f t="shared" si="1533"/>
        <v>6.2143484587443502E-2</v>
      </c>
      <c r="AI1090" s="13">
        <f t="shared" si="1534"/>
        <v>3.3620163412005771E-2</v>
      </c>
      <c r="AJ1090" s="13">
        <f t="shared" si="1535"/>
        <v>9.0943998019573508E-3</v>
      </c>
      <c r="AK1090" s="13">
        <f t="shared" si="1536"/>
        <v>1.6400496877281056E-3</v>
      </c>
      <c r="AL1090" s="13">
        <f t="shared" si="1537"/>
        <v>1.0484482634481998E-5</v>
      </c>
      <c r="AM1090" s="13">
        <f t="shared" si="1538"/>
        <v>2.5311648885329189E-5</v>
      </c>
      <c r="AN1090" s="13">
        <f t="shared" si="1539"/>
        <v>5.5284323565872651E-5</v>
      </c>
      <c r="AO1090" s="13">
        <f t="shared" si="1540"/>
        <v>6.0374502782937796E-5</v>
      </c>
      <c r="AP1090" s="13">
        <f t="shared" si="1541"/>
        <v>4.3955565835870965E-5</v>
      </c>
      <c r="AQ1090" s="13">
        <f t="shared" si="1542"/>
        <v>2.4001337637072949E-5</v>
      </c>
      <c r="AR1090" s="13">
        <f t="shared" si="1543"/>
        <v>2.714608222488674E-2</v>
      </c>
      <c r="AS1090" s="13">
        <f t="shared" si="1544"/>
        <v>1.4686265607011768E-2</v>
      </c>
      <c r="AT1090" s="13">
        <f t="shared" si="1545"/>
        <v>3.9726984485805783E-3</v>
      </c>
      <c r="AU1090" s="13">
        <f t="shared" si="1546"/>
        <v>7.1642142328405436E-4</v>
      </c>
      <c r="AV1090" s="13">
        <f t="shared" si="1547"/>
        <v>9.6897548804088306E-5</v>
      </c>
      <c r="AW1090" s="13">
        <f t="shared" si="1548"/>
        <v>3.4413614124082162E-7</v>
      </c>
      <c r="AX1090" s="13">
        <f t="shared" si="1549"/>
        <v>2.2823035469219764E-6</v>
      </c>
      <c r="AY1090" s="13">
        <f t="shared" si="1550"/>
        <v>4.9848829815550119E-6</v>
      </c>
      <c r="AZ1090" s="13">
        <f t="shared" si="1551"/>
        <v>5.4438548223152473E-6</v>
      </c>
      <c r="BA1090" s="13">
        <f t="shared" si="1552"/>
        <v>3.9633903057306116E-6</v>
      </c>
      <c r="BB1090" s="13">
        <f t="shared" si="1553"/>
        <v>2.1641552578470475E-6</v>
      </c>
      <c r="BC1090" s="13">
        <f t="shared" si="1554"/>
        <v>9.4536598594291564E-7</v>
      </c>
      <c r="BD1090" s="13">
        <f t="shared" si="1555"/>
        <v>9.8818321428825739E-3</v>
      </c>
      <c r="BE1090" s="13">
        <f t="shared" si="1556"/>
        <v>5.3461567798992133E-3</v>
      </c>
      <c r="BF1090" s="13">
        <f t="shared" si="1557"/>
        <v>1.4461585615906346E-3</v>
      </c>
      <c r="BG1090" s="13">
        <f t="shared" si="1558"/>
        <v>2.6079476919758682E-4</v>
      </c>
      <c r="BH1090" s="13">
        <f t="shared" si="1559"/>
        <v>3.5273057246579086E-5</v>
      </c>
      <c r="BI1090" s="13">
        <f t="shared" si="1560"/>
        <v>3.816605896962012E-6</v>
      </c>
      <c r="BJ1090" s="14">
        <f t="shared" si="1561"/>
        <v>7.756493001457733E-2</v>
      </c>
      <c r="BK1090" s="14">
        <f t="shared" si="1562"/>
        <v>0.16909376314931504</v>
      </c>
      <c r="BL1090" s="14">
        <f t="shared" si="1563"/>
        <v>0.63234747822147652</v>
      </c>
      <c r="BM1090" s="14">
        <f t="shared" si="1564"/>
        <v>0.50532700127149854</v>
      </c>
      <c r="BN1090" s="14">
        <f t="shared" si="1565"/>
        <v>0.48748285410950543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1.2378</v>
      </c>
      <c r="F1091" s="10">
        <f>VLOOKUP(B1091,home!$B$2:$E$405,3,FALSE)</f>
        <v>1.0455000000000001</v>
      </c>
      <c r="G1091" s="10">
        <f>VLOOKUP(C1091,away!$B$2:$E$405,4,FALSE)</f>
        <v>1.3782000000000001</v>
      </c>
      <c r="H1091" s="10">
        <f>VLOOKUP(A1091,away!$A$2:$E$405,3,FALSE)</f>
        <v>0.96950000000000003</v>
      </c>
      <c r="I1091" s="10">
        <f>VLOOKUP(C1091,away!$B$2:$E$405,3,FALSE)</f>
        <v>0.84940000000000004</v>
      </c>
      <c r="J1091" s="10">
        <f>VLOOKUP(B1091,home!$B$2:$E$405,4,FALSE)</f>
        <v>0.78879999999999995</v>
      </c>
      <c r="K1091" s="12">
        <f t="shared" si="1510"/>
        <v>1.7835560461800002</v>
      </c>
      <c r="L1091" s="12">
        <f t="shared" si="1511"/>
        <v>0.64957151503999999</v>
      </c>
      <c r="M1091" s="13">
        <f t="shared" si="1512"/>
        <v>8.7761922122592304E-2</v>
      </c>
      <c r="N1091" s="13">
        <f t="shared" si="1513"/>
        <v>0.15652830682612784</v>
      </c>
      <c r="O1091" s="13">
        <f t="shared" si="1514"/>
        <v>5.7007644715994781E-2</v>
      </c>
      <c r="P1091" s="13">
        <f t="shared" si="1515"/>
        <v>0.10167632941169383</v>
      </c>
      <c r="Q1091" s="13">
        <f t="shared" si="1516"/>
        <v>0.13958850401902925</v>
      </c>
      <c r="R1091" s="13">
        <f t="shared" si="1517"/>
        <v>1.8515271073515385E-2</v>
      </c>
      <c r="S1091" s="13">
        <f t="shared" si="1518"/>
        <v>2.9449206764735305E-2</v>
      </c>
      <c r="T1091" s="13">
        <f t="shared" si="1519"/>
        <v>9.0672716037807966E-2</v>
      </c>
      <c r="U1091" s="13">
        <f t="shared" si="1520"/>
        <v>3.302302366983003E-2</v>
      </c>
      <c r="V1091" s="13">
        <f t="shared" si="1521"/>
        <v>3.7909217922319793E-3</v>
      </c>
      <c r="W1091" s="13">
        <f t="shared" si="1522"/>
        <v>8.298797344012028E-2</v>
      </c>
      <c r="X1091" s="13">
        <f t="shared" si="1523"/>
        <v>5.3906623637598211E-2</v>
      </c>
      <c r="Y1091" s="13">
        <f t="shared" si="1524"/>
        <v>1.7508103593482868E-2</v>
      </c>
      <c r="Z1091" s="13">
        <f t="shared" si="1525"/>
        <v>4.0089975608665592E-3</v>
      </c>
      <c r="AA1091" s="13">
        <f t="shared" si="1526"/>
        <v>7.1502718388044258E-3</v>
      </c>
      <c r="AB1091" s="13">
        <f t="shared" si="1527"/>
        <v>6.376455284965111E-3</v>
      </c>
      <c r="AC1091" s="13">
        <f t="shared" si="1528"/>
        <v>2.7449761496686363E-4</v>
      </c>
      <c r="AD1091" s="13">
        <f t="shared" si="1529"/>
        <v>3.7003425447337951E-2</v>
      </c>
      <c r="AE1091" s="13">
        <f t="shared" si="1530"/>
        <v>2.4036371129497004E-2</v>
      </c>
      <c r="AF1091" s="13">
        <f t="shared" si="1531"/>
        <v>7.8066710053255406E-3</v>
      </c>
      <c r="AG1091" s="13">
        <f t="shared" si="1532"/>
        <v>1.6903303707827176E-3</v>
      </c>
      <c r="AH1091" s="13">
        <f t="shared" si="1533"/>
        <v>6.5103265485093884E-4</v>
      </c>
      <c r="AI1091" s="13">
        <f t="shared" si="1534"/>
        <v>1.1611532278200092E-3</v>
      </c>
      <c r="AJ1091" s="13">
        <f t="shared" si="1535"/>
        <v>1.0354909300099003E-3</v>
      </c>
      <c r="AK1091" s="13">
        <f t="shared" si="1536"/>
        <v>6.1561870299456963E-4</v>
      </c>
      <c r="AL1091" s="13">
        <f t="shared" si="1537"/>
        <v>1.2720737762834553E-5</v>
      </c>
      <c r="AM1091" s="13">
        <f t="shared" si="1538"/>
        <v>1.3199536637194097E-2</v>
      </c>
      <c r="AN1091" s="13">
        <f t="shared" si="1539"/>
        <v>8.5740430112481569E-3</v>
      </c>
      <c r="AO1091" s="13">
        <f t="shared" si="1540"/>
        <v>2.7847270544172939E-3</v>
      </c>
      <c r="AP1091" s="13">
        <f t="shared" si="1541"/>
        <v>6.0295979057023951E-4</v>
      </c>
      <c r="AQ1091" s="13">
        <f t="shared" si="1542"/>
        <v>9.7916376167227876E-5</v>
      </c>
      <c r="AR1091" s="13">
        <f t="shared" si="1543"/>
        <v>8.457845359040756E-5</v>
      </c>
      <c r="AS1091" s="13">
        <f t="shared" si="1544"/>
        <v>1.5085041227772596E-4</v>
      </c>
      <c r="AT1091" s="13">
        <f t="shared" si="1545"/>
        <v>1.3452508244334195E-4</v>
      </c>
      <c r="AU1091" s="13">
        <f t="shared" si="1546"/>
        <v>7.9977674718228483E-5</v>
      </c>
      <c r="AV1091" s="13">
        <f t="shared" si="1547"/>
        <v>3.5661166325778443E-5</v>
      </c>
      <c r="AW1091" s="13">
        <f t="shared" si="1548"/>
        <v>4.0937708767205235E-7</v>
      </c>
      <c r="AX1091" s="13">
        <f t="shared" si="1549"/>
        <v>3.9236855626736591E-3</v>
      </c>
      <c r="AY1091" s="13">
        <f t="shared" si="1550"/>
        <v>2.548714375486504E-3</v>
      </c>
      <c r="AZ1091" s="13">
        <f t="shared" si="1551"/>
        <v>8.2778612914449767E-4</v>
      </c>
      <c r="BA1091" s="13">
        <f t="shared" si="1552"/>
        <v>1.7923543001249621E-4</v>
      </c>
      <c r="BB1091" s="13">
        <f t="shared" si="1553"/>
        <v>2.9106557455515755E-5</v>
      </c>
      <c r="BC1091" s="13">
        <f t="shared" si="1554"/>
        <v>3.7813581247956359E-6</v>
      </c>
      <c r="BD1091" s="13">
        <f t="shared" si="1555"/>
        <v>9.1566257064102261E-6</v>
      </c>
      <c r="BE1091" s="13">
        <f t="shared" si="1556"/>
        <v>1.6331355141275176E-5</v>
      </c>
      <c r="BF1091" s="13">
        <f t="shared" si="1557"/>
        <v>1.4563943602267086E-5</v>
      </c>
      <c r="BG1091" s="13">
        <f t="shared" si="1558"/>
        <v>8.6585365560159965E-6</v>
      </c>
      <c r="BH1091" s="13">
        <f t="shared" si="1559"/>
        <v>3.8607463063882217E-6</v>
      </c>
      <c r="BI1091" s="13">
        <f t="shared" si="1560"/>
        <v>1.3771714835051634E-6</v>
      </c>
      <c r="BJ1091" s="14">
        <f t="shared" si="1561"/>
        <v>0.64450051778960404</v>
      </c>
      <c r="BK1091" s="14">
        <f t="shared" si="1562"/>
        <v>0.22551431281946963</v>
      </c>
      <c r="BL1091" s="14">
        <f t="shared" si="1563"/>
        <v>0.12607550326693656</v>
      </c>
      <c r="BM1091" s="14">
        <f t="shared" si="1564"/>
        <v>0.43647304826952449</v>
      </c>
      <c r="BN1091" s="14">
        <f t="shared" si="1565"/>
        <v>0.56107797816895333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1.2378</v>
      </c>
      <c r="F1092" s="10">
        <f>VLOOKUP(B1092,home!$B$2:$E$405,3,FALSE)</f>
        <v>1.1108</v>
      </c>
      <c r="G1092" s="10">
        <f>VLOOKUP(C1092,away!$B$2:$E$405,4,FALSE)</f>
        <v>0.75739999999999996</v>
      </c>
      <c r="H1092" s="10">
        <f>VLOOKUP(A1092,away!$A$2:$E$405,3,FALSE)</f>
        <v>0.96950000000000003</v>
      </c>
      <c r="I1092" s="10">
        <f>VLOOKUP(C1092,away!$B$2:$E$405,3,FALSE)</f>
        <v>1.4182999999999999</v>
      </c>
      <c r="J1092" s="10">
        <f>VLOOKUP(B1092,home!$B$2:$E$405,4,FALSE)</f>
        <v>1.0959000000000001</v>
      </c>
      <c r="K1092" s="12">
        <f t="shared" si="1510"/>
        <v>1.0413857969759999</v>
      </c>
      <c r="L1092" s="12">
        <f t="shared" si="1511"/>
        <v>1.506908363415</v>
      </c>
      <c r="M1092" s="13">
        <f t="shared" si="1512"/>
        <v>7.821497446886079E-2</v>
      </c>
      <c r="N1092" s="13">
        <f t="shared" si="1513"/>
        <v>8.1451963522712056E-2</v>
      </c>
      <c r="O1092" s="13">
        <f t="shared" si="1514"/>
        <v>0.11786279917141702</v>
      </c>
      <c r="P1092" s="13">
        <f t="shared" si="1515"/>
        <v>0.12274064504894831</v>
      </c>
      <c r="Q1092" s="13">
        <f t="shared" si="1516"/>
        <v>4.2411458974179785E-2</v>
      </c>
      <c r="R1092" s="13">
        <f t="shared" si="1517"/>
        <v>8.880421890345544E-2</v>
      </c>
      <c r="S1092" s="13">
        <f t="shared" si="1518"/>
        <v>4.8153394057009379E-2</v>
      </c>
      <c r="T1092" s="13">
        <f t="shared" si="1519"/>
        <v>6.3910182232823687E-2</v>
      </c>
      <c r="U1092" s="13">
        <f t="shared" si="1520"/>
        <v>9.2479452277606081E-2</v>
      </c>
      <c r="V1092" s="13">
        <f t="shared" si="1521"/>
        <v>8.3962021736878924E-3</v>
      </c>
      <c r="W1092" s="13">
        <f t="shared" si="1522"/>
        <v>1.4722230334913714E-2</v>
      </c>
      <c r="X1092" s="13">
        <f t="shared" si="1523"/>
        <v>2.2185052019803492E-2</v>
      </c>
      <c r="Y1092" s="13">
        <f t="shared" si="1524"/>
        <v>1.6715420215719364E-2</v>
      </c>
      <c r="Z1092" s="13">
        <f t="shared" si="1525"/>
        <v>4.4606606724051152E-2</v>
      </c>
      <c r="AA1092" s="13">
        <f t="shared" si="1526"/>
        <v>4.6452686693720997E-2</v>
      </c>
      <c r="AB1092" s="13">
        <f t="shared" si="1527"/>
        <v>2.4187584077108533E-2</v>
      </c>
      <c r="AC1092" s="13">
        <f t="shared" si="1528"/>
        <v>8.2349581854217191E-4</v>
      </c>
      <c r="AD1092" s="13">
        <f t="shared" si="1529"/>
        <v>3.8328803926470892E-3</v>
      </c>
      <c r="AE1092" s="13">
        <f t="shared" si="1530"/>
        <v>5.7757995196492679E-3</v>
      </c>
      <c r="AF1092" s="13">
        <f t="shared" si="1531"/>
        <v>4.3518003007839111E-3</v>
      </c>
      <c r="AG1092" s="13">
        <f t="shared" si="1532"/>
        <v>2.1859214230543966E-3</v>
      </c>
      <c r="AH1092" s="13">
        <f t="shared" si="1533"/>
        <v>1.6804517184009108E-2</v>
      </c>
      <c r="AI1092" s="13">
        <f t="shared" si="1534"/>
        <v>1.7499985520466207E-2</v>
      </c>
      <c r="AJ1092" s="13">
        <f t="shared" si="1535"/>
        <v>9.1121181841495799E-3</v>
      </c>
      <c r="AK1092" s="13">
        <f t="shared" si="1536"/>
        <v>3.1630768191133708E-3</v>
      </c>
      <c r="AL1092" s="13">
        <f t="shared" si="1537"/>
        <v>5.1691589059186496E-5</v>
      </c>
      <c r="AM1092" s="13">
        <f t="shared" si="1538"/>
        <v>7.9830144048209455E-4</v>
      </c>
      <c r="AN1092" s="13">
        <f t="shared" si="1539"/>
        <v>1.2029671171887102E-3</v>
      </c>
      <c r="AO1092" s="13">
        <f t="shared" si="1540"/>
        <v>9.063806049024501E-4</v>
      </c>
      <c r="AP1092" s="13">
        <f t="shared" si="1541"/>
        <v>4.5527750465488301E-4</v>
      </c>
      <c r="AQ1092" s="13">
        <f t="shared" si="1542"/>
        <v>1.7151536985978864E-4</v>
      </c>
      <c r="AR1092" s="13">
        <f t="shared" si="1543"/>
        <v>5.0645734975468815E-3</v>
      </c>
      <c r="AS1092" s="13">
        <f t="shared" si="1544"/>
        <v>5.2741749080863851E-3</v>
      </c>
      <c r="AT1092" s="13">
        <f t="shared" si="1545"/>
        <v>2.7462254200241809E-3</v>
      </c>
      <c r="AU1092" s="13">
        <f t="shared" si="1546"/>
        <v>9.5329338256921049E-4</v>
      </c>
      <c r="AV1092" s="13">
        <f t="shared" si="1547"/>
        <v>2.4818654723969595E-4</v>
      </c>
      <c r="AW1092" s="13">
        <f t="shared" si="1548"/>
        <v>2.2532837036694105E-6</v>
      </c>
      <c r="AX1092" s="13">
        <f t="shared" si="1549"/>
        <v>1.3855663030392244E-4</v>
      </c>
      <c r="AY1092" s="13">
        <f t="shared" si="1550"/>
        <v>2.0879214501158097E-4</v>
      </c>
      <c r="AZ1092" s="13">
        <f t="shared" si="1551"/>
        <v>1.5731531476665444E-4</v>
      </c>
      <c r="BA1092" s="13">
        <f t="shared" si="1552"/>
        <v>7.901992117171162E-5</v>
      </c>
      <c r="BB1092" s="13">
        <f t="shared" si="1553"/>
        <v>2.9768945022511556E-5</v>
      </c>
      <c r="BC1092" s="13">
        <f t="shared" si="1554"/>
        <v>8.9718144448927995E-6</v>
      </c>
      <c r="BD1092" s="13">
        <f t="shared" si="1555"/>
        <v>1.2719746934305588E-3</v>
      </c>
      <c r="BE1092" s="13">
        <f t="shared" si="1556"/>
        <v>1.3246163798514854E-3</v>
      </c>
      <c r="BF1092" s="13">
        <f t="shared" si="1557"/>
        <v>6.8971834220955147E-4</v>
      </c>
      <c r="BG1092" s="13">
        <f t="shared" si="1558"/>
        <v>2.3942096183028638E-4</v>
      </c>
      <c r="BH1092" s="13">
        <f t="shared" si="1559"/>
        <v>6.2332397287098292E-5</v>
      </c>
      <c r="BI1092" s="13">
        <f t="shared" si="1560"/>
        <v>1.2982414645249904E-5</v>
      </c>
      <c r="BJ1092" s="14">
        <f t="shared" si="1561"/>
        <v>0.26169957574409591</v>
      </c>
      <c r="BK1092" s="14">
        <f t="shared" si="1562"/>
        <v>0.25858919530111935</v>
      </c>
      <c r="BL1092" s="14">
        <f t="shared" si="1563"/>
        <v>0.43425393777576693</v>
      </c>
      <c r="BM1092" s="14">
        <f t="shared" si="1564"/>
        <v>0.467456716594152</v>
      </c>
      <c r="BN1092" s="14">
        <f t="shared" si="1565"/>
        <v>0.53148606008957344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1.3371</v>
      </c>
      <c r="F1093" s="10">
        <f>VLOOKUP(B1093,home!$B$2:$E$405,3,FALSE)</f>
        <v>0.52790000000000004</v>
      </c>
      <c r="G1093" s="10">
        <f>VLOOKUP(C1093,away!$B$2:$E$405,4,FALSE)</f>
        <v>1.3637999999999999</v>
      </c>
      <c r="H1093" s="10">
        <f>VLOOKUP(A1093,away!$A$2:$E$405,3,FALSE)</f>
        <v>1.1086</v>
      </c>
      <c r="I1093" s="10">
        <f>VLOOKUP(C1093,away!$B$2:$E$405,3,FALSE)</f>
        <v>0.68979999999999997</v>
      </c>
      <c r="J1093" s="10">
        <f>VLOOKUP(B1093,home!$B$2:$E$405,4,FALSE)</f>
        <v>1.0611999999999999</v>
      </c>
      <c r="K1093" s="12">
        <f t="shared" si="1510"/>
        <v>0.96264517174199993</v>
      </c>
      <c r="L1093" s="12">
        <f t="shared" si="1511"/>
        <v>0.81151267153599993</v>
      </c>
      <c r="M1093" s="13">
        <f t="shared" si="1512"/>
        <v>0.16962624124380818</v>
      </c>
      <c r="N1093" s="13">
        <f t="shared" si="1513"/>
        <v>0.16328988213409565</v>
      </c>
      <c r="O1093" s="13">
        <f t="shared" si="1514"/>
        <v>0.13765384419437279</v>
      </c>
      <c r="P1093" s="13">
        <f t="shared" si="1515"/>
        <v>0.1325118084854385</v>
      </c>
      <c r="Q1093" s="13">
        <f t="shared" si="1516"/>
        <v>7.8595108315353698E-2</v>
      </c>
      <c r="R1093" s="13">
        <f t="shared" si="1517"/>
        <v>5.5853919424687884E-2</v>
      </c>
      <c r="S1093" s="13">
        <f t="shared" si="1518"/>
        <v>2.5879514954945823E-2</v>
      </c>
      <c r="T1093" s="13">
        <f t="shared" si="1519"/>
        <v>6.3780926318653952E-2</v>
      </c>
      <c r="U1093" s="13">
        <f t="shared" si="1520"/>
        <v>5.3767505857042493E-2</v>
      </c>
      <c r="V1093" s="13">
        <f t="shared" si="1521"/>
        <v>2.2463383182668079E-3</v>
      </c>
      <c r="W1093" s="13">
        <f t="shared" si="1522"/>
        <v>2.5219733847438256E-2</v>
      </c>
      <c r="X1093" s="13">
        <f t="shared" si="1523"/>
        <v>2.0466133589961501E-2</v>
      </c>
      <c r="Y1093" s="13">
        <f t="shared" si="1524"/>
        <v>8.3042633728011607E-3</v>
      </c>
      <c r="Z1093" s="13">
        <f t="shared" si="1525"/>
        <v>1.5108721122694981E-2</v>
      </c>
      <c r="AA1093" s="13">
        <f t="shared" si="1526"/>
        <v>1.4544337439958692E-2</v>
      </c>
      <c r="AB1093" s="13">
        <f t="shared" si="1527"/>
        <v>7.0005181063813159E-3</v>
      </c>
      <c r="AC1093" s="13">
        <f t="shared" si="1528"/>
        <v>1.0967729360482229E-4</v>
      </c>
      <c r="AD1093" s="13">
        <f t="shared" si="1529"/>
        <v>6.0694137552136799E-3</v>
      </c>
      <c r="AE1093" s="13">
        <f t="shared" si="1530"/>
        <v>4.9254061711507986E-3</v>
      </c>
      <c r="AF1093" s="13">
        <f t="shared" si="1531"/>
        <v>1.9985147601752425E-3</v>
      </c>
      <c r="AG1093" s="13">
        <f t="shared" si="1532"/>
        <v>5.4060668404464645E-4</v>
      </c>
      <c r="AH1093" s="13">
        <f t="shared" si="1533"/>
        <v>3.0652296604426481E-3</v>
      </c>
      <c r="AI1093" s="13">
        <f t="shared" si="1534"/>
        <v>2.9507285329054855E-3</v>
      </c>
      <c r="AJ1093" s="13">
        <f t="shared" si="1535"/>
        <v>1.42025228766141E-3</v>
      </c>
      <c r="AK1093" s="13">
        <f t="shared" si="1536"/>
        <v>4.5573300245759554E-4</v>
      </c>
      <c r="AL1093" s="13">
        <f t="shared" si="1537"/>
        <v>3.427190608904434E-6</v>
      </c>
      <c r="AM1093" s="13">
        <f t="shared" si="1538"/>
        <v>1.1685383693521866E-3</v>
      </c>
      <c r="AN1093" s="13">
        <f t="shared" si="1539"/>
        <v>9.4828369390531392E-4</v>
      </c>
      <c r="AO1093" s="13">
        <f t="shared" si="1540"/>
        <v>3.8477211690756389E-4</v>
      </c>
      <c r="AP1093" s="13">
        <f t="shared" si="1541"/>
        <v>1.0408248284140642E-4</v>
      </c>
      <c r="AQ1093" s="13">
        <f t="shared" si="1542"/>
        <v>2.1116063427682393E-5</v>
      </c>
      <c r="AR1093" s="13">
        <f t="shared" si="1543"/>
        <v>4.9749454212344012E-4</v>
      </c>
      <c r="AS1093" s="13">
        <f t="shared" si="1544"/>
        <v>4.7891071894312664E-4</v>
      </c>
      <c r="AT1093" s="13">
        <f t="shared" si="1545"/>
        <v>2.3051054564304535E-4</v>
      </c>
      <c r="AU1093" s="13">
        <f t="shared" si="1546"/>
        <v>7.3966621266297186E-5</v>
      </c>
      <c r="AV1093" s="13">
        <f t="shared" si="1547"/>
        <v>1.7800902708017524E-5</v>
      </c>
      <c r="AW1093" s="13">
        <f t="shared" si="1548"/>
        <v>7.4369917695413481E-8</v>
      </c>
      <c r="AX1093" s="13">
        <f t="shared" si="1549"/>
        <v>1.8748130320869194E-4</v>
      </c>
      <c r="AY1093" s="13">
        <f t="shared" si="1550"/>
        <v>1.5214345322993642E-4</v>
      </c>
      <c r="AZ1093" s="13">
        <f t="shared" si="1551"/>
        <v>6.1733170093669089E-5</v>
      </c>
      <c r="BA1093" s="13">
        <f t="shared" si="1552"/>
        <v>1.66990832616999E-5</v>
      </c>
      <c r="BB1093" s="13">
        <f t="shared" si="1553"/>
        <v>3.3878794174760452E-6</v>
      </c>
      <c r="BC1093" s="13">
        <f t="shared" si="1554"/>
        <v>5.498614153835628E-7</v>
      </c>
      <c r="BD1093" s="13">
        <f t="shared" si="1555"/>
        <v>6.728718749219528E-5</v>
      </c>
      <c r="BE1093" s="13">
        <f t="shared" si="1556"/>
        <v>6.4773686159460479E-5</v>
      </c>
      <c r="BF1093" s="13">
        <f t="shared" si="1557"/>
        <v>3.117703811866811E-5</v>
      </c>
      <c r="BG1093" s="13">
        <f t="shared" si="1558"/>
        <v>1.0004141738050717E-5</v>
      </c>
      <c r="BH1093" s="13">
        <f t="shared" si="1559"/>
        <v>2.4076096853892844E-6</v>
      </c>
      <c r="BI1093" s="13">
        <f t="shared" si="1560"/>
        <v>4.635347678158543E-7</v>
      </c>
      <c r="BJ1093" s="14">
        <f t="shared" si="1561"/>
        <v>0.37623877642594961</v>
      </c>
      <c r="BK1093" s="14">
        <f t="shared" si="1562"/>
        <v>0.33052915093990304</v>
      </c>
      <c r="BL1093" s="14">
        <f t="shared" si="1563"/>
        <v>0.27818686503455592</v>
      </c>
      <c r="BM1093" s="14">
        <f t="shared" si="1564"/>
        <v>0.26238064064203453</v>
      </c>
      <c r="BN1093" s="14">
        <f t="shared" si="1565"/>
        <v>0.73753080379775671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1.3371</v>
      </c>
      <c r="F1094" s="10">
        <f>VLOOKUP(B1094,home!$B$2:$E$405,3,FALSE)</f>
        <v>1.3198000000000001</v>
      </c>
      <c r="G1094" s="10">
        <f>VLOOKUP(C1094,away!$B$2:$E$405,4,FALSE)</f>
        <v>0.87250000000000005</v>
      </c>
      <c r="H1094" s="10">
        <f>VLOOKUP(A1094,away!$A$2:$E$405,3,FALSE)</f>
        <v>1.1086</v>
      </c>
      <c r="I1094" s="10">
        <f>VLOOKUP(C1094,away!$B$2:$E$405,3,FALSE)</f>
        <v>0.85189999999999999</v>
      </c>
      <c r="J1094" s="10">
        <f>VLOOKUP(B1094,home!$B$2:$E$405,4,FALSE)</f>
        <v>1.2735000000000001</v>
      </c>
      <c r="K1094" s="12">
        <f t="shared" si="1510"/>
        <v>1.5397047460500002</v>
      </c>
      <c r="L1094" s="12">
        <f t="shared" si="1511"/>
        <v>1.20271420899</v>
      </c>
      <c r="M1094" s="13">
        <f t="shared" si="1512"/>
        <v>6.4414342886525172E-2</v>
      </c>
      <c r="N1094" s="13">
        <f t="shared" si="1513"/>
        <v>9.9179069456074881E-2</v>
      </c>
      <c r="O1094" s="13">
        <f t="shared" si="1514"/>
        <v>7.7472045452377764E-2</v>
      </c>
      <c r="P1094" s="13">
        <f t="shared" si="1515"/>
        <v>0.11928407606922738</v>
      </c>
      <c r="Q1094" s="13">
        <f t="shared" si="1516"/>
        <v>7.6353241975170572E-2</v>
      </c>
      <c r="R1094" s="13">
        <f t="shared" si="1517"/>
        <v>4.6588364932546929E-2</v>
      </c>
      <c r="S1094" s="13">
        <f t="shared" si="1518"/>
        <v>5.5223301853575706E-2</v>
      </c>
      <c r="T1094" s="13">
        <f t="shared" si="1519"/>
        <v>9.1831129025989333E-2</v>
      </c>
      <c r="U1094" s="13">
        <f t="shared" si="1520"/>
        <v>7.1732326597351903E-2</v>
      </c>
      <c r="V1094" s="13">
        <f t="shared" si="1521"/>
        <v>1.1362653174413177E-2</v>
      </c>
      <c r="W1094" s="13">
        <f t="shared" si="1522"/>
        <v>3.918714968182474E-2</v>
      </c>
      <c r="X1094" s="13">
        <f t="shared" si="1523"/>
        <v>4.7130941732148567E-2</v>
      </c>
      <c r="Y1094" s="13">
        <f t="shared" si="1524"/>
        <v>2.8342526652167428E-2</v>
      </c>
      <c r="Z1094" s="13">
        <f t="shared" si="1525"/>
        <v>1.8677496159328538E-2</v>
      </c>
      <c r="AA1094" s="13">
        <f t="shared" si="1526"/>
        <v>2.8757829480848804E-2</v>
      </c>
      <c r="AB1094" s="13">
        <f t="shared" si="1527"/>
        <v>2.2139283268879761E-2</v>
      </c>
      <c r="AC1094" s="13">
        <f t="shared" si="1528"/>
        <v>1.315102666645851E-3</v>
      </c>
      <c r="AD1094" s="13">
        <f t="shared" si="1529"/>
        <v>1.5084160087319332E-2</v>
      </c>
      <c r="AE1094" s="13">
        <f t="shared" si="1530"/>
        <v>1.8141933667698798E-2</v>
      </c>
      <c r="AF1094" s="13">
        <f t="shared" si="1531"/>
        <v>1.0909780700347708E-2</v>
      </c>
      <c r="AG1094" s="13">
        <f t="shared" si="1532"/>
        <v>4.3737827550910189E-3</v>
      </c>
      <c r="AH1094" s="13">
        <f t="shared" si="1533"/>
        <v>5.6159225047951533E-3</v>
      </c>
      <c r="AI1094" s="13">
        <f t="shared" si="1534"/>
        <v>8.6468625340821031E-3</v>
      </c>
      <c r="AJ1094" s="13">
        <f t="shared" si="1535"/>
        <v>6.6568076410840745E-3</v>
      </c>
      <c r="AK1094" s="13">
        <f t="shared" si="1536"/>
        <v>3.4165061061730184E-3</v>
      </c>
      <c r="AL1094" s="13">
        <f t="shared" si="1537"/>
        <v>9.7413588028602194E-5</v>
      </c>
      <c r="AM1094" s="13">
        <f t="shared" si="1538"/>
        <v>4.6450305753247103E-3</v>
      </c>
      <c r="AN1094" s="13">
        <f t="shared" si="1539"/>
        <v>5.5866442741360238E-3</v>
      </c>
      <c r="AO1094" s="13">
        <f t="shared" si="1540"/>
        <v>3.3595682245380109E-3</v>
      </c>
      <c r="AP1094" s="13">
        <f t="shared" si="1541"/>
        <v>1.3468668132410571E-3</v>
      </c>
      <c r="AQ1094" s="13">
        <f t="shared" si="1542"/>
        <v>4.0497396347552553E-4</v>
      </c>
      <c r="AR1094" s="13">
        <f t="shared" si="1543"/>
        <v>1.3508699586207661E-3</v>
      </c>
      <c r="AS1094" s="13">
        <f t="shared" si="1544"/>
        <v>2.0799408865847611E-3</v>
      </c>
      <c r="AT1094" s="13">
        <f t="shared" si="1545"/>
        <v>1.6012474272890011E-3</v>
      </c>
      <c r="AU1094" s="13">
        <f t="shared" si="1546"/>
        <v>8.2181608779907591E-4</v>
      </c>
      <c r="AV1094" s="13">
        <f t="shared" si="1547"/>
        <v>3.1633853269112032E-4</v>
      </c>
      <c r="AW1094" s="13">
        <f t="shared" si="1548"/>
        <v>5.0109137723195781E-6</v>
      </c>
      <c r="AX1094" s="13">
        <f t="shared" si="1549"/>
        <v>1.1919959370624714E-3</v>
      </c>
      <c r="AY1094" s="13">
        <f t="shared" si="1550"/>
        <v>1.4336304505633841E-3</v>
      </c>
      <c r="AZ1094" s="13">
        <f t="shared" si="1551"/>
        <v>8.6212385666665906E-4</v>
      </c>
      <c r="BA1094" s="13">
        <f t="shared" si="1552"/>
        <v>3.4562953744074953E-4</v>
      </c>
      <c r="BB1094" s="13">
        <f t="shared" si="1553"/>
        <v>1.039233889316578E-4</v>
      </c>
      <c r="BC1094" s="13">
        <f t="shared" si="1554"/>
        <v>2.4998027302899742E-5</v>
      </c>
      <c r="BD1094" s="13">
        <f t="shared" si="1555"/>
        <v>2.7078508228848798E-4</v>
      </c>
      <c r="BE1094" s="13">
        <f t="shared" si="1556"/>
        <v>4.1692907635912483E-4</v>
      </c>
      <c r="BF1094" s="13">
        <f t="shared" si="1557"/>
        <v>3.2097383881819373E-4</v>
      </c>
      <c r="BG1094" s="13">
        <f t="shared" si="1558"/>
        <v>1.6473498099542022E-4</v>
      </c>
      <c r="BH1094" s="13">
        <f t="shared" si="1559"/>
        <v>6.3410808019776296E-5</v>
      </c>
      <c r="BI1094" s="13">
        <f t="shared" si="1560"/>
        <v>1.9526784411782991E-5</v>
      </c>
      <c r="BJ1094" s="14">
        <f t="shared" si="1561"/>
        <v>0.4498391007825156</v>
      </c>
      <c r="BK1094" s="14">
        <f t="shared" si="1562"/>
        <v>0.25313052068897929</v>
      </c>
      <c r="BL1094" s="14">
        <f t="shared" si="1563"/>
        <v>0.27845252198201703</v>
      </c>
      <c r="BM1094" s="14">
        <f t="shared" si="1564"/>
        <v>0.51537987930412654</v>
      </c>
      <c r="BN1094" s="14">
        <f t="shared" si="1565"/>
        <v>0.4832911407719227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1.3371</v>
      </c>
      <c r="F1095" s="10">
        <f>VLOOKUP(B1095,home!$B$2:$E$405,3,FALSE)</f>
        <v>0.92390000000000005</v>
      </c>
      <c r="G1095" s="10">
        <f>VLOOKUP(C1095,away!$B$2:$E$405,4,FALSE)</f>
        <v>0.92390000000000005</v>
      </c>
      <c r="H1095" s="10">
        <f>VLOOKUP(A1095,away!$A$2:$E$405,3,FALSE)</f>
        <v>1.1086</v>
      </c>
      <c r="I1095" s="10">
        <f>VLOOKUP(C1095,away!$B$2:$E$405,3,FALSE)</f>
        <v>1.7509999999999999</v>
      </c>
      <c r="J1095" s="10">
        <f>VLOOKUP(B1095,home!$B$2:$E$405,4,FALSE)</f>
        <v>1.4857</v>
      </c>
      <c r="K1095" s="12">
        <f t="shared" si="1510"/>
        <v>1.1413368068910001</v>
      </c>
      <c r="L1095" s="12">
        <f t="shared" si="1511"/>
        <v>2.88397933202</v>
      </c>
      <c r="M1095" s="13">
        <f t="shared" si="1512"/>
        <v>1.7857777722430763E-2</v>
      </c>
      <c r="N1095" s="13">
        <f t="shared" si="1513"/>
        <v>2.0381739003888361E-2</v>
      </c>
      <c r="O1095" s="13">
        <f t="shared" si="1514"/>
        <v>5.1501461867297496E-2</v>
      </c>
      <c r="P1095" s="13">
        <f t="shared" si="1515"/>
        <v>5.8780514037839925E-2</v>
      </c>
      <c r="Q1095" s="13">
        <f t="shared" si="1516"/>
        <v>1.1631214456791852E-2</v>
      </c>
      <c r="R1095" s="13">
        <f t="shared" si="1517"/>
        <v>7.4264575797051091E-2</v>
      </c>
      <c r="S1095" s="13">
        <f t="shared" si="1518"/>
        <v>4.8370363942496088E-2</v>
      </c>
      <c r="T1095" s="13">
        <f t="shared" si="1519"/>
        <v>3.3544182099679923E-2</v>
      </c>
      <c r="U1095" s="13">
        <f t="shared" si="1520"/>
        <v>8.4760893805320939E-2</v>
      </c>
      <c r="V1095" s="13">
        <f t="shared" si="1521"/>
        <v>1.769061016394612E-2</v>
      </c>
      <c r="W1095" s="13">
        <f t="shared" si="1522"/>
        <v>4.4250443894597504E-3</v>
      </c>
      <c r="X1095" s="13">
        <f t="shared" si="1523"/>
        <v>1.2761736562472977E-2</v>
      </c>
      <c r="Y1095" s="13">
        <f t="shared" si="1524"/>
        <v>1.8402292243428018E-2</v>
      </c>
      <c r="Z1095" s="13">
        <f t="shared" si="1525"/>
        <v>7.1392500566642689E-2</v>
      </c>
      <c r="AA1095" s="13">
        <f t="shared" si="1526"/>
        <v>8.1482888632695871E-2</v>
      </c>
      <c r="AB1095" s="13">
        <f t="shared" si="1527"/>
        <v>4.6499709964148053E-2</v>
      </c>
      <c r="AC1095" s="13">
        <f t="shared" si="1528"/>
        <v>3.6393916674666905E-3</v>
      </c>
      <c r="AD1095" s="13">
        <f t="shared" si="1529"/>
        <v>1.2626165084542317E-3</v>
      </c>
      <c r="AE1095" s="13">
        <f t="shared" si="1530"/>
        <v>3.6413599146492589E-3</v>
      </c>
      <c r="AF1095" s="13">
        <f t="shared" si="1531"/>
        <v>5.2508033671472883E-3</v>
      </c>
      <c r="AG1095" s="13">
        <f t="shared" si="1532"/>
        <v>5.0477361291179339E-3</v>
      </c>
      <c r="AH1095" s="13">
        <f t="shared" si="1533"/>
        <v>5.147362402385592E-2</v>
      </c>
      <c r="AI1095" s="13">
        <f t="shared" si="1534"/>
        <v>5.8748741682495581E-2</v>
      </c>
      <c r="AJ1095" s="13">
        <f t="shared" si="1535"/>
        <v>3.3526050620381866E-2</v>
      </c>
      <c r="AK1095" s="13">
        <f t="shared" si="1536"/>
        <v>1.275483852091089E-2</v>
      </c>
      <c r="AL1095" s="13">
        <f t="shared" si="1537"/>
        <v>4.791756652453269E-4</v>
      </c>
      <c r="AM1095" s="13">
        <f t="shared" si="1538"/>
        <v>2.8821413881740328E-4</v>
      </c>
      <c r="AN1095" s="13">
        <f t="shared" si="1539"/>
        <v>8.3120361954533407E-4</v>
      </c>
      <c r="AO1095" s="13">
        <f t="shared" si="1540"/>
        <v>1.1985870297344797E-3</v>
      </c>
      <c r="AP1095" s="13">
        <f t="shared" si="1541"/>
        <v>1.1522334071271602E-3</v>
      </c>
      <c r="AQ1095" s="13">
        <f t="shared" si="1542"/>
        <v>8.3075433295442917E-4</v>
      </c>
      <c r="AR1095" s="13">
        <f t="shared" si="1543"/>
        <v>2.9689773565793717E-2</v>
      </c>
      <c r="AS1095" s="13">
        <f t="shared" si="1544"/>
        <v>3.3886031358899817E-2</v>
      </c>
      <c r="AT1095" s="13">
        <f t="shared" si="1545"/>
        <v>1.9337687414687513E-2</v>
      </c>
      <c r="AU1095" s="13">
        <f t="shared" si="1546"/>
        <v>7.3569381355119085E-3</v>
      </c>
      <c r="AV1095" s="13">
        <f t="shared" si="1547"/>
        <v>2.0991860700199476E-3</v>
      </c>
      <c r="AW1095" s="13">
        <f t="shared" si="1548"/>
        <v>4.3812518673532089E-5</v>
      </c>
      <c r="AX1095" s="13">
        <f t="shared" si="1549"/>
        <v>5.4824900816449045E-5</v>
      </c>
      <c r="AY1095" s="13">
        <f t="shared" si="1550"/>
        <v>1.5811388083468545E-4</v>
      </c>
      <c r="AZ1095" s="13">
        <f t="shared" si="1551"/>
        <v>2.2799858221635305E-4</v>
      </c>
      <c r="BA1095" s="13">
        <f t="shared" si="1552"/>
        <v>2.1918106628060829E-4</v>
      </c>
      <c r="BB1095" s="13">
        <f t="shared" si="1553"/>
        <v>1.5802841628084505E-4</v>
      </c>
      <c r="BC1095" s="13">
        <f t="shared" si="1554"/>
        <v>9.1150137285161978E-5</v>
      </c>
      <c r="BD1095" s="13">
        <f t="shared" si="1555"/>
        <v>1.4270782222683792E-2</v>
      </c>
      <c r="BE1095" s="13">
        <f t="shared" si="1556"/>
        <v>1.6287769013874766E-2</v>
      </c>
      <c r="BF1095" s="13">
        <f t="shared" si="1557"/>
        <v>9.2949151388370035E-3</v>
      </c>
      <c r="BG1095" s="13">
        <f t="shared" si="1558"/>
        <v>3.5362095882943475E-3</v>
      </c>
      <c r="BH1095" s="13">
        <f t="shared" si="1559"/>
        <v>1.0090015400003021E-3</v>
      </c>
      <c r="BI1095" s="13">
        <f t="shared" si="1560"/>
        <v>2.3032211916240936E-4</v>
      </c>
      <c r="BJ1095" s="14">
        <f t="shared" si="1561"/>
        <v>0.12155901418698248</v>
      </c>
      <c r="BK1095" s="14">
        <f t="shared" si="1562"/>
        <v>0.14697594708025963</v>
      </c>
      <c r="BL1095" s="14">
        <f t="shared" si="1563"/>
        <v>0.632011401081923</v>
      </c>
      <c r="BM1095" s="14">
        <f t="shared" si="1564"/>
        <v>0.7374072786683471</v>
      </c>
      <c r="BN1095" s="14">
        <f t="shared" si="1565"/>
        <v>0.2344172828852995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1.3371</v>
      </c>
      <c r="F1096" s="10">
        <f>VLOOKUP(B1096,home!$B$2:$E$405,3,FALSE)</f>
        <v>0.99719999999999998</v>
      </c>
      <c r="G1096" s="10">
        <f>VLOOKUP(C1096,away!$B$2:$E$405,4,FALSE)</f>
        <v>0.78939999999999999</v>
      </c>
      <c r="H1096" s="10">
        <f>VLOOKUP(A1096,away!$A$2:$E$405,3,FALSE)</f>
        <v>1.1086</v>
      </c>
      <c r="I1096" s="10">
        <f>VLOOKUP(C1096,away!$B$2:$E$405,3,FALSE)</f>
        <v>0.65149999999999997</v>
      </c>
      <c r="J1096" s="10">
        <f>VLOOKUP(B1096,home!$B$2:$E$405,4,FALSE)</f>
        <v>0.80179999999999996</v>
      </c>
      <c r="K1096" s="12">
        <f t="shared" si="1510"/>
        <v>1.052551321128</v>
      </c>
      <c r="L1096" s="12">
        <f t="shared" si="1511"/>
        <v>0.57910237521999997</v>
      </c>
      <c r="M1096" s="13">
        <f t="shared" si="1512"/>
        <v>0.19560583386353414</v>
      </c>
      <c r="N1096" s="13">
        <f t="shared" si="1513"/>
        <v>0.20588517885340696</v>
      </c>
      <c r="O1096" s="13">
        <f t="shared" si="1514"/>
        <v>0.11327580299726131</v>
      </c>
      <c r="P1096" s="13">
        <f t="shared" si="1515"/>
        <v>0.11922859609660245</v>
      </c>
      <c r="Q1096" s="13">
        <f t="shared" si="1516"/>
        <v>0.108352358501414</v>
      </c>
      <c r="R1096" s="13">
        <f t="shared" si="1517"/>
        <v>3.2799143285333406E-2</v>
      </c>
      <c r="S1096" s="13">
        <f t="shared" si="1518"/>
        <v>1.8168499689385907E-2</v>
      </c>
      <c r="T1096" s="13">
        <f t="shared" si="1519"/>
        <v>6.2747108168857799E-2</v>
      </c>
      <c r="U1096" s="13">
        <f t="shared" si="1520"/>
        <v>3.452278159684425E-2</v>
      </c>
      <c r="V1096" s="13">
        <f t="shared" si="1521"/>
        <v>1.2304817683382074E-3</v>
      </c>
      <c r="W1096" s="13">
        <f t="shared" si="1522"/>
        <v>3.8015472695999329E-2</v>
      </c>
      <c r="X1096" s="13">
        <f t="shared" si="1523"/>
        <v>2.2014850533364265E-2</v>
      </c>
      <c r="Y1096" s="13">
        <f t="shared" si="1524"/>
        <v>6.3744261169922647E-3</v>
      </c>
      <c r="Z1096" s="13">
        <f t="shared" si="1525"/>
        <v>6.3313539272392303E-3</v>
      </c>
      <c r="AA1096" s="13">
        <f t="shared" si="1526"/>
        <v>6.6640749406446029E-3</v>
      </c>
      <c r="AB1096" s="13">
        <f t="shared" si="1527"/>
        <v>3.5071404414357371E-3</v>
      </c>
      <c r="AC1096" s="13">
        <f t="shared" si="1528"/>
        <v>4.6876354242513805E-5</v>
      </c>
      <c r="AD1096" s="13">
        <f t="shared" si="1529"/>
        <v>1.0003309002369877E-2</v>
      </c>
      <c r="AE1096" s="13">
        <f t="shared" si="1530"/>
        <v>5.792940003332003E-3</v>
      </c>
      <c r="AF1096" s="13">
        <f t="shared" si="1531"/>
        <v>1.6773526577182588E-3</v>
      </c>
      <c r="AG1096" s="13">
        <f t="shared" si="1532"/>
        <v>3.2378630272207447E-4</v>
      </c>
      <c r="AH1096" s="13">
        <f t="shared" si="1533"/>
        <v>9.1662552440567808E-4</v>
      </c>
      <c r="AI1096" s="13">
        <f t="shared" si="1534"/>
        <v>9.6479540669284233E-4</v>
      </c>
      <c r="AJ1096" s="13">
        <f t="shared" si="1535"/>
        <v>5.0774833996638851E-4</v>
      </c>
      <c r="AK1096" s="13">
        <f t="shared" si="1536"/>
        <v>1.7814372867739039E-4</v>
      </c>
      <c r="AL1096" s="13">
        <f t="shared" si="1537"/>
        <v>1.1429110872758835E-6</v>
      </c>
      <c r="AM1096" s="13">
        <f t="shared" si="1538"/>
        <v>2.1057992212192068E-3</v>
      </c>
      <c r="AN1096" s="13">
        <f t="shared" si="1539"/>
        <v>1.2194733307444685E-3</v>
      </c>
      <c r="AO1096" s="13">
        <f t="shared" si="1540"/>
        <v>3.5309995117578316E-4</v>
      </c>
      <c r="AP1096" s="13">
        <f t="shared" si="1541"/>
        <v>6.8160340138654016E-5</v>
      </c>
      <c r="AQ1096" s="13">
        <f t="shared" si="1542"/>
        <v>9.867953717524409E-6</v>
      </c>
      <c r="AR1096" s="13">
        <f t="shared" si="1543"/>
        <v>1.0616400367412131E-4</v>
      </c>
      <c r="AS1096" s="13">
        <f t="shared" si="1544"/>
        <v>1.1174306232343422E-4</v>
      </c>
      <c r="AT1096" s="13">
        <f t="shared" si="1545"/>
        <v>5.880765393770956E-5</v>
      </c>
      <c r="AU1096" s="13">
        <f t="shared" si="1546"/>
        <v>2.0632691281524809E-5</v>
      </c>
      <c r="AV1096" s="13">
        <f t="shared" si="1547"/>
        <v>5.4292416166987757E-6</v>
      </c>
      <c r="AW1096" s="13">
        <f t="shared" si="1548"/>
        <v>1.935122987268665E-8</v>
      </c>
      <c r="AX1096" s="13">
        <f t="shared" si="1549"/>
        <v>3.6941029205409811E-4</v>
      </c>
      <c r="AY1096" s="13">
        <f t="shared" si="1550"/>
        <v>2.1392637755924209E-4</v>
      </c>
      <c r="AZ1096" s="13">
        <f t="shared" si="1551"/>
        <v>6.1942636683383801E-5</v>
      </c>
      <c r="BA1096" s="13">
        <f t="shared" si="1552"/>
        <v>1.1957042676912352E-5</v>
      </c>
      <c r="BB1096" s="13">
        <f t="shared" si="1553"/>
        <v>1.7310879537017122E-6</v>
      </c>
      <c r="BC1096" s="13">
        <f t="shared" si="1554"/>
        <v>2.0049542914067827E-7</v>
      </c>
      <c r="BD1096" s="13">
        <f t="shared" si="1555"/>
        <v>1.0246637781758068E-5</v>
      </c>
      <c r="BE1096" s="13">
        <f t="shared" si="1556"/>
        <v>1.0785112134309534E-5</v>
      </c>
      <c r="BF1096" s="13">
        <f t="shared" si="1557"/>
        <v>5.6759420127405606E-6</v>
      </c>
      <c r="BG1096" s="13">
        <f t="shared" si="1558"/>
        <v>1.9914067547186654E-6</v>
      </c>
      <c r="BH1096" s="13">
        <f t="shared" si="1559"/>
        <v>5.240144526455886E-7</v>
      </c>
      <c r="BI1096" s="13">
        <f t="shared" si="1560"/>
        <v>1.1031042088445606E-7</v>
      </c>
      <c r="BJ1096" s="14">
        <f t="shared" si="1561"/>
        <v>0.46560235156552904</v>
      </c>
      <c r="BK1096" s="14">
        <f t="shared" si="1562"/>
        <v>0.33449535706074973</v>
      </c>
      <c r="BL1096" s="14">
        <f t="shared" si="1563"/>
        <v>0.19366836633765211</v>
      </c>
      <c r="BM1096" s="14">
        <f t="shared" si="1564"/>
        <v>0.22473660826728836</v>
      </c>
      <c r="BN1096" s="14">
        <f t="shared" si="1565"/>
        <v>0.77514691359755228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1.8412999999999999</v>
      </c>
      <c r="F1100" s="10">
        <f>VLOOKUP(B1100,home!$B$2:$E$405,3,FALSE)</f>
        <v>0.71020000000000005</v>
      </c>
      <c r="G1100" s="10">
        <f>VLOOKUP(C1100,away!$B$2:$E$405,4,FALSE)</f>
        <v>0.91910000000000003</v>
      </c>
      <c r="H1100" s="10">
        <f>VLOOKUP(A1100,away!$A$2:$E$405,3,FALSE)</f>
        <v>1.226</v>
      </c>
      <c r="I1100" s="10">
        <f>VLOOKUP(C1100,away!$B$2:$E$405,3,FALSE)</f>
        <v>0.94110000000000005</v>
      </c>
      <c r="J1100" s="10">
        <f>VLOOKUP(B1100,home!$B$2:$E$405,4,FALSE)</f>
        <v>0.75290000000000001</v>
      </c>
      <c r="K1100" s="12">
        <f t="shared" si="1510"/>
        <v>1.2018990370660001</v>
      </c>
      <c r="L1100" s="12">
        <f t="shared" si="1511"/>
        <v>0.86868743693999995</v>
      </c>
      <c r="M1100" s="13">
        <f t="shared" si="1512"/>
        <v>0.12611179872081107</v>
      </c>
      <c r="N1100" s="13">
        <f t="shared" si="1513"/>
        <v>0.15157364944520402</v>
      </c>
      <c r="O1100" s="13">
        <f t="shared" si="1514"/>
        <v>0.10955173519867452</v>
      </c>
      <c r="P1100" s="13">
        <f t="shared" si="1515"/>
        <v>0.13167012504419631</v>
      </c>
      <c r="Q1100" s="13">
        <f t="shared" si="1516"/>
        <v>9.1088111656385126E-2</v>
      </c>
      <c r="R1100" s="13">
        <f t="shared" si="1517"/>
        <v>4.7583108031033071E-2</v>
      </c>
      <c r="S1100" s="13">
        <f t="shared" si="1518"/>
        <v>3.4368358085858731E-2</v>
      </c>
      <c r="T1100" s="13">
        <f t="shared" si="1519"/>
        <v>7.9127098250489719E-2</v>
      </c>
      <c r="U1100" s="13">
        <f t="shared" si="1520"/>
        <v>5.7190091723106094E-2</v>
      </c>
      <c r="V1100" s="13">
        <f t="shared" si="1521"/>
        <v>3.9870143904324369E-3</v>
      </c>
      <c r="W1100" s="13">
        <f t="shared" si="1522"/>
        <v>3.6492904562656511E-2</v>
      </c>
      <c r="X1100" s="13">
        <f t="shared" si="1523"/>
        <v>3.1700927731030108E-2</v>
      </c>
      <c r="Y1100" s="13">
        <f t="shared" si="1524"/>
        <v>1.3769098829644357E-2</v>
      </c>
      <c r="Z1100" s="13">
        <f t="shared" si="1525"/>
        <v>1.3778282719039083E-2</v>
      </c>
      <c r="AA1100" s="13">
        <f t="shared" si="1526"/>
        <v>1.656010473243618E-2</v>
      </c>
      <c r="AB1100" s="13">
        <f t="shared" si="1527"/>
        <v>9.9517869658135825E-3</v>
      </c>
      <c r="AC1100" s="13">
        <f t="shared" si="1528"/>
        <v>2.6017127692758569E-4</v>
      </c>
      <c r="AD1100" s="13">
        <f t="shared" si="1529"/>
        <v>1.0965196713399579E-2</v>
      </c>
      <c r="AE1100" s="13">
        <f t="shared" si="1530"/>
        <v>9.5253286285059916E-3</v>
      </c>
      <c r="AF1100" s="13">
        <f t="shared" si="1531"/>
        <v>4.137266656154037E-3</v>
      </c>
      <c r="AG1100" s="13">
        <f t="shared" si="1532"/>
        <v>1.1979971891572583E-3</v>
      </c>
      <c r="AH1100" s="13">
        <f t="shared" si="1533"/>
        <v>2.9922552751591881E-3</v>
      </c>
      <c r="AI1100" s="13">
        <f t="shared" si="1534"/>
        <v>3.5963887338694867E-3</v>
      </c>
      <c r="AJ1100" s="13">
        <f t="shared" si="1535"/>
        <v>2.1612480780763745E-3</v>
      </c>
      <c r="AK1100" s="13">
        <f t="shared" si="1536"/>
        <v>8.6586732796691218E-4</v>
      </c>
      <c r="AL1100" s="13">
        <f t="shared" si="1537"/>
        <v>1.0865528812828001E-5</v>
      </c>
      <c r="AM1100" s="13">
        <f t="shared" si="1538"/>
        <v>2.6358118742148447E-3</v>
      </c>
      <c r="AN1100" s="13">
        <f t="shared" si="1539"/>
        <v>2.2896966612677106E-3</v>
      </c>
      <c r="AO1100" s="13">
        <f t="shared" si="1540"/>
        <v>9.9451536202336144E-4</v>
      </c>
      <c r="AP1100" s="13">
        <f t="shared" si="1541"/>
        <v>2.8797433361117664E-4</v>
      </c>
      <c r="AQ1100" s="13">
        <f t="shared" si="1542"/>
        <v>6.2539921442299366E-5</v>
      </c>
      <c r="AR1100" s="13">
        <f t="shared" si="1543"/>
        <v>5.1986691312964602E-4</v>
      </c>
      <c r="AS1100" s="13">
        <f t="shared" si="1544"/>
        <v>6.2482754229299545E-4</v>
      </c>
      <c r="AT1100" s="13">
        <f t="shared" si="1545"/>
        <v>3.7548981070713349E-4</v>
      </c>
      <c r="AU1100" s="13">
        <f t="shared" si="1546"/>
        <v>1.5043361397233272E-4</v>
      </c>
      <c r="AV1100" s="13">
        <f t="shared" si="1547"/>
        <v>4.5201503943926292E-5</v>
      </c>
      <c r="AW1100" s="13">
        <f t="shared" si="1548"/>
        <v>3.1512284954215211E-7</v>
      </c>
      <c r="AX1100" s="13">
        <f t="shared" si="1549"/>
        <v>5.2799662558432466E-4</v>
      </c>
      <c r="AY1100" s="13">
        <f t="shared" si="1550"/>
        <v>4.5866403539181574E-4</v>
      </c>
      <c r="AZ1100" s="13">
        <f t="shared" si="1551"/>
        <v>1.992178426605369E-4</v>
      </c>
      <c r="BA1100" s="13">
        <f t="shared" si="1552"/>
        <v>5.7686012377832669E-5</v>
      </c>
      <c r="BB1100" s="13">
        <f t="shared" si="1553"/>
        <v>1.2527778559947139E-5</v>
      </c>
      <c r="BC1100" s="13">
        <f t="shared" si="1554"/>
        <v>2.1765447695584737E-6</v>
      </c>
      <c r="BD1100" s="13">
        <f t="shared" si="1555"/>
        <v>7.5266976052750268E-5</v>
      </c>
      <c r="BE1100" s="13">
        <f t="shared" si="1556"/>
        <v>9.0463306040670227E-5</v>
      </c>
      <c r="BF1100" s="13">
        <f t="shared" si="1557"/>
        <v>5.436388021004423E-5</v>
      </c>
      <c r="BG1100" s="13">
        <f t="shared" si="1558"/>
        <v>2.1779965091874502E-5</v>
      </c>
      <c r="BH1100" s="13">
        <f t="shared" si="1559"/>
        <v>6.5443297678137685E-6</v>
      </c>
      <c r="BI1100" s="13">
        <f t="shared" si="1560"/>
        <v>1.5731247292355455E-6</v>
      </c>
      <c r="BJ1100" s="14">
        <f t="shared" si="1561"/>
        <v>0.43710638665453011</v>
      </c>
      <c r="BK1100" s="14">
        <f t="shared" si="1562"/>
        <v>0.29686699708243081</v>
      </c>
      <c r="BL1100" s="14">
        <f t="shared" si="1563"/>
        <v>0.25241839703207392</v>
      </c>
      <c r="BM1100" s="14">
        <f t="shared" si="1564"/>
        <v>0.34213318647922736</v>
      </c>
      <c r="BN1100" s="14">
        <f t="shared" si="1565"/>
        <v>0.65757852809630402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1.8412999999999999</v>
      </c>
      <c r="F1101" s="10">
        <f>VLOOKUP(B1101,home!$B$2:$E$405,3,FALSE)</f>
        <v>1.3368</v>
      </c>
      <c r="G1101" s="10">
        <f>VLOOKUP(C1101,away!$B$2:$E$405,4,FALSE)</f>
        <v>1.1279999999999999</v>
      </c>
      <c r="H1101" s="10">
        <f>VLOOKUP(A1101,away!$A$2:$E$405,3,FALSE)</f>
        <v>1.226</v>
      </c>
      <c r="I1101" s="10">
        <f>VLOOKUP(C1101,away!$B$2:$E$405,3,FALSE)</f>
        <v>0.87839999999999996</v>
      </c>
      <c r="J1101" s="10">
        <f>VLOOKUP(B1101,home!$B$2:$E$405,4,FALSE)</f>
        <v>0.62739999999999996</v>
      </c>
      <c r="K1101" s="12">
        <f t="shared" si="1510"/>
        <v>2.7765154195199995</v>
      </c>
      <c r="L1101" s="12">
        <f t="shared" si="1511"/>
        <v>0.6756586041599999</v>
      </c>
      <c r="M1101" s="13">
        <f t="shared" si="1512"/>
        <v>3.1676695579463079E-2</v>
      </c>
      <c r="N1101" s="13">
        <f t="shared" si="1513"/>
        <v>8.7950833715820242E-2</v>
      </c>
      <c r="O1101" s="13">
        <f t="shared" si="1514"/>
        <v>2.1402631919621263E-2</v>
      </c>
      <c r="P1101" s="13">
        <f t="shared" si="1515"/>
        <v>5.9424737543139358E-2</v>
      </c>
      <c r="Q1101" s="13">
        <f t="shared" si="1516"/>
        <v>0.1220984229858072</v>
      </c>
      <c r="R1101" s="13">
        <f t="shared" si="1517"/>
        <v>7.2304362040807807E-3</v>
      </c>
      <c r="S1101" s="13">
        <f t="shared" si="1518"/>
        <v>2.7869853274408784E-2</v>
      </c>
      <c r="T1101" s="13">
        <f t="shared" si="1519"/>
        <v>8.2496850044727732E-2</v>
      </c>
      <c r="U1101" s="13">
        <f t="shared" si="1520"/>
        <v>2.0075417610485941E-2</v>
      </c>
      <c r="V1101" s="13">
        <f t="shared" si="1521"/>
        <v>5.8092434127619205E-3</v>
      </c>
      <c r="W1101" s="13">
        <f t="shared" si="1522"/>
        <v>0.11300271803972291</v>
      </c>
      <c r="X1101" s="13">
        <f t="shared" si="1523"/>
        <v>7.6351258737005226E-2</v>
      </c>
      <c r="Y1101" s="13">
        <f t="shared" si="1524"/>
        <v>2.5793692452051972E-2</v>
      </c>
      <c r="Z1101" s="13">
        <f t="shared" si="1525"/>
        <v>1.628435477705716E-3</v>
      </c>
      <c r="AA1101" s="13">
        <f t="shared" si="1526"/>
        <v>4.5213762135433372E-3</v>
      </c>
      <c r="AB1101" s="13">
        <f t="shared" si="1527"/>
        <v>6.2768353871770141E-3</v>
      </c>
      <c r="AC1101" s="13">
        <f t="shared" si="1528"/>
        <v>6.8112526972234101E-4</v>
      </c>
      <c r="AD1101" s="13">
        <f t="shared" si="1529"/>
        <v>7.8438447271240386E-2</v>
      </c>
      <c r="AE1101" s="13">
        <f t="shared" si="1530"/>
        <v>5.2997611795764031E-2</v>
      </c>
      <c r="AF1101" s="13">
        <f t="shared" si="1531"/>
        <v>1.7904146204869735E-2</v>
      </c>
      <c r="AG1101" s="13">
        <f t="shared" si="1532"/>
        <v>4.0323634778196152E-3</v>
      </c>
      <c r="AH1101" s="13">
        <f t="shared" si="1533"/>
        <v>2.750666104578167E-4</v>
      </c>
      <c r="AI1101" s="13">
        <f t="shared" si="1534"/>
        <v>7.6372668533122921E-4</v>
      </c>
      <c r="AJ1101" s="13">
        <f t="shared" si="1535"/>
        <v>1.0602494590605284E-3</v>
      </c>
      <c r="AK1101" s="13">
        <f t="shared" si="1536"/>
        <v>9.8126632387309821E-4</v>
      </c>
      <c r="AL1101" s="13">
        <f t="shared" si="1537"/>
        <v>5.1111000875345958E-5</v>
      </c>
      <c r="AM1101" s="13">
        <f t="shared" si="1538"/>
        <v>4.3557111666361052E-2</v>
      </c>
      <c r="AN1101" s="13">
        <f t="shared" si="1539"/>
        <v>2.9429737269734756E-2</v>
      </c>
      <c r="AO1101" s="13">
        <f t="shared" si="1540"/>
        <v>9.9422276022322568E-3</v>
      </c>
      <c r="AP1101" s="13">
        <f t="shared" si="1541"/>
        <v>2.2391838746550897E-3</v>
      </c>
      <c r="AQ1101" s="13">
        <f t="shared" si="1542"/>
        <v>3.7823096280175956E-4</v>
      </c>
      <c r="AR1101" s="13">
        <f t="shared" si="1543"/>
        <v>3.7170224414590187E-5</v>
      </c>
      <c r="AS1101" s="13">
        <f t="shared" si="1544"/>
        <v>1.0320370123412839E-4</v>
      </c>
      <c r="AT1101" s="13">
        <f t="shared" si="1545"/>
        <v>1.4327333391404636E-4</v>
      </c>
      <c r="AU1101" s="13">
        <f t="shared" si="1546"/>
        <v>1.3260020693946244E-4</v>
      </c>
      <c r="AV1101" s="13">
        <f t="shared" si="1547"/>
        <v>9.2041629799740105E-5</v>
      </c>
      <c r="AW1101" s="13">
        <f t="shared" si="1548"/>
        <v>2.6634177280313552E-6</v>
      </c>
      <c r="AX1101" s="13">
        <f t="shared" si="1549"/>
        <v>2.0156165361901002E-2</v>
      </c>
      <c r="AY1101" s="13">
        <f t="shared" si="1550"/>
        <v>1.3618686553640172E-2</v>
      </c>
      <c r="AZ1101" s="13">
        <f t="shared" si="1551"/>
        <v>4.6007913736625383E-3</v>
      </c>
      <c r="BA1101" s="13">
        <f t="shared" si="1552"/>
        <v>1.0361880925200664E-3</v>
      </c>
      <c r="BB1101" s="13">
        <f t="shared" si="1553"/>
        <v>1.7502735005983023E-4</v>
      </c>
      <c r="BC1101" s="13">
        <f t="shared" si="1554"/>
        <v>2.3651747006249722E-5</v>
      </c>
      <c r="BD1101" s="13">
        <f t="shared" si="1555"/>
        <v>4.1857303240459887E-6</v>
      </c>
      <c r="BE1101" s="13">
        <f t="shared" si="1556"/>
        <v>1.1621744786666133E-5</v>
      </c>
      <c r="BF1101" s="13">
        <f t="shared" si="1557"/>
        <v>1.6133976800952345E-5</v>
      </c>
      <c r="BG1101" s="13">
        <f t="shared" si="1558"/>
        <v>1.493207845534071E-5</v>
      </c>
      <c r="BH1101" s="13">
        <f t="shared" si="1559"/>
        <v>1.0364786519183967E-5</v>
      </c>
      <c r="BI1101" s="13">
        <f t="shared" si="1560"/>
        <v>5.7555979181094594E-6</v>
      </c>
      <c r="BJ1101" s="14">
        <f t="shared" si="1561"/>
        <v>0.78622334657940363</v>
      </c>
      <c r="BK1101" s="14">
        <f t="shared" si="1562"/>
        <v>0.139131452634011</v>
      </c>
      <c r="BL1101" s="14">
        <f t="shared" si="1563"/>
        <v>6.3158289424737252E-2</v>
      </c>
      <c r="BM1101" s="14">
        <f t="shared" si="1564"/>
        <v>0.64674174303201371</v>
      </c>
      <c r="BN1101" s="14">
        <f t="shared" si="1565"/>
        <v>0.32978375794793191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1.5366</v>
      </c>
      <c r="F1102" s="10">
        <f>VLOOKUP(B1102,home!$B$2:$E$405,3,FALSE)</f>
        <v>0.8367</v>
      </c>
      <c r="G1102" s="10">
        <f>VLOOKUP(C1102,away!$B$2:$E$405,4,FALSE)</f>
        <v>0.74380000000000002</v>
      </c>
      <c r="H1102" s="10">
        <f>VLOOKUP(A1102,away!$A$2:$E$405,3,FALSE)</f>
        <v>1.1789000000000001</v>
      </c>
      <c r="I1102" s="10">
        <f>VLOOKUP(C1102,away!$B$2:$E$405,3,FALSE)</f>
        <v>0.84819999999999995</v>
      </c>
      <c r="J1102" s="10">
        <f>VLOOKUP(B1102,home!$B$2:$E$405,4,FALSE)</f>
        <v>0.96940000000000004</v>
      </c>
      <c r="K1102" s="12">
        <f t="shared" si="1510"/>
        <v>0.95628374103600011</v>
      </c>
      <c r="L1102" s="12">
        <f t="shared" si="1511"/>
        <v>0.96934472481200007</v>
      </c>
      <c r="M1102" s="13">
        <f t="shared" si="1512"/>
        <v>0.14578410772718242</v>
      </c>
      <c r="N1102" s="13">
        <f t="shared" si="1513"/>
        <v>0.13941097192094523</v>
      </c>
      <c r="O1102" s="13">
        <f t="shared" si="1514"/>
        <v>0.14131505578676862</v>
      </c>
      <c r="P1102" s="13">
        <f t="shared" si="1515"/>
        <v>0.13513729021248214</v>
      </c>
      <c r="Q1102" s="13">
        <f t="shared" si="1516"/>
        <v>6.6658222885013149E-2</v>
      </c>
      <c r="R1102" s="13">
        <f t="shared" si="1517"/>
        <v>6.8491501931708818E-2</v>
      </c>
      <c r="S1102" s="13">
        <f t="shared" si="1518"/>
        <v>3.131700617214727E-2</v>
      </c>
      <c r="T1102" s="13">
        <f t="shared" si="1519"/>
        <v>6.4614796718930029E-2</v>
      </c>
      <c r="U1102" s="13">
        <f t="shared" si="1520"/>
        <v>6.5497309696428932E-2</v>
      </c>
      <c r="V1102" s="13">
        <f t="shared" si="1521"/>
        <v>3.2255423734689958E-3</v>
      </c>
      <c r="W1102" s="13">
        <f t="shared" si="1522"/>
        <v>2.1248058250430631E-2</v>
      </c>
      <c r="X1102" s="13">
        <f t="shared" si="1523"/>
        <v>2.0596693177553027E-2</v>
      </c>
      <c r="Y1102" s="13">
        <f t="shared" si="1524"/>
        <v>9.9826479401161679E-3</v>
      </c>
      <c r="Z1102" s="13">
        <f t="shared" si="1525"/>
        <v>2.2130625363984288E-2</v>
      </c>
      <c r="AA1102" s="13">
        <f t="shared" si="1526"/>
        <v>2.1163157214537084E-2</v>
      </c>
      <c r="AB1102" s="13">
        <f t="shared" si="1527"/>
        <v>1.0118991576625269E-2</v>
      </c>
      <c r="AC1102" s="13">
        <f t="shared" si="1528"/>
        <v>1.8687353109497377E-4</v>
      </c>
      <c r="AD1102" s="13">
        <f t="shared" si="1529"/>
        <v>5.0797931583681623E-3</v>
      </c>
      <c r="AE1102" s="13">
        <f t="shared" si="1530"/>
        <v>4.9240707012002663E-3</v>
      </c>
      <c r="AF1102" s="13">
        <f t="shared" si="1531"/>
        <v>2.386560979404902E-3</v>
      </c>
      <c r="AG1102" s="13">
        <f t="shared" si="1532"/>
        <v>7.7113343194276749E-4</v>
      </c>
      <c r="AH1102" s="13">
        <f t="shared" si="1533"/>
        <v>5.3630512383422042E-3</v>
      </c>
      <c r="AI1102" s="13">
        <f t="shared" si="1534"/>
        <v>5.1285987015696356E-3</v>
      </c>
      <c r="AJ1102" s="13">
        <f t="shared" si="1535"/>
        <v>2.4521977763046921E-3</v>
      </c>
      <c r="AK1102" s="13">
        <f t="shared" si="1536"/>
        <v>7.8166562109493727E-4</v>
      </c>
      <c r="AL1102" s="13">
        <f t="shared" si="1537"/>
        <v>6.9290358183271531E-6</v>
      </c>
      <c r="AM1102" s="13">
        <f t="shared" si="1538"/>
        <v>9.7154472103467703E-4</v>
      </c>
      <c r="AN1102" s="13">
        <f t="shared" si="1539"/>
        <v>9.4176175025391037E-4</v>
      </c>
      <c r="AO1102" s="13">
        <f t="shared" si="1540"/>
        <v>4.564458923191721E-4</v>
      </c>
      <c r="AP1102" s="13">
        <f t="shared" si="1541"/>
        <v>1.4748447262723192E-4</v>
      </c>
      <c r="AQ1102" s="13">
        <f t="shared" si="1542"/>
        <v>3.5740823883221764E-5</v>
      </c>
      <c r="AR1102" s="13">
        <f t="shared" si="1543"/>
        <v>1.0397290853566962E-3</v>
      </c>
      <c r="AS1102" s="13">
        <f t="shared" si="1544"/>
        <v>9.9427601940884009E-4</v>
      </c>
      <c r="AT1102" s="13">
        <f t="shared" si="1545"/>
        <v>4.754049957313341E-4</v>
      </c>
      <c r="AU1102" s="13">
        <f t="shared" si="1546"/>
        <v>1.5154068927505462E-4</v>
      </c>
      <c r="AV1102" s="13">
        <f t="shared" si="1547"/>
        <v>3.6228974314780818E-5</v>
      </c>
      <c r="AW1102" s="13">
        <f t="shared" si="1548"/>
        <v>1.7841662862378101E-7</v>
      </c>
      <c r="AX1102" s="13">
        <f t="shared" si="1549"/>
        <v>1.5484540340246963E-4</v>
      </c>
      <c r="AY1102" s="13">
        <f t="shared" si="1550"/>
        <v>1.5009857494957003E-4</v>
      </c>
      <c r="AZ1102" s="13">
        <f t="shared" si="1551"/>
        <v>7.2748630914582163E-5</v>
      </c>
      <c r="BA1102" s="13">
        <f t="shared" si="1552"/>
        <v>2.3506167204781808E-5</v>
      </c>
      <c r="BB1102" s="13">
        <f t="shared" si="1553"/>
        <v>5.6963947951260199E-6</v>
      </c>
      <c r="BC1102" s="13">
        <f t="shared" si="1554"/>
        <v>1.1043540490203883E-6</v>
      </c>
      <c r="BD1102" s="13">
        <f t="shared" si="1555"/>
        <v>1.6797598402068647E-4</v>
      </c>
      <c r="BE1102" s="13">
        <f t="shared" si="1556"/>
        <v>1.6063270240350544E-4</v>
      </c>
      <c r="BF1102" s="13">
        <f t="shared" si="1557"/>
        <v>7.6805220793573333E-5</v>
      </c>
      <c r="BG1102" s="13">
        <f t="shared" si="1558"/>
        <v>2.4482527957191431E-5</v>
      </c>
      <c r="BH1102" s="13">
        <f t="shared" si="1559"/>
        <v>5.8530608562303703E-6</v>
      </c>
      <c r="BI1102" s="13">
        <f t="shared" si="1560"/>
        <v>1.1194373864214708E-6</v>
      </c>
      <c r="BJ1102" s="14">
        <f t="shared" si="1561"/>
        <v>0.33863392634933825</v>
      </c>
      <c r="BK1102" s="14">
        <f t="shared" si="1562"/>
        <v>0.3158078476271437</v>
      </c>
      <c r="BL1102" s="14">
        <f t="shared" si="1563"/>
        <v>0.32344557824088438</v>
      </c>
      <c r="BM1102" s="14">
        <f t="shared" si="1564"/>
        <v>0.30307090695892935</v>
      </c>
      <c r="BN1102" s="14">
        <f t="shared" si="1565"/>
        <v>0.69679715046410029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1.5366</v>
      </c>
      <c r="F1103" s="10">
        <f>VLOOKUP(B1103,home!$B$2:$E$405,3,FALSE)</f>
        <v>0.18590000000000001</v>
      </c>
      <c r="G1103" s="10">
        <f>VLOOKUP(C1103,away!$B$2:$E$405,4,FALSE)</f>
        <v>1.2085999999999999</v>
      </c>
      <c r="H1103" s="10">
        <f>VLOOKUP(A1103,away!$A$2:$E$405,3,FALSE)</f>
        <v>1.1789000000000001</v>
      </c>
      <c r="I1103" s="10">
        <f>VLOOKUP(C1103,away!$B$2:$E$405,3,FALSE)</f>
        <v>0.72709999999999997</v>
      </c>
      <c r="J1103" s="10">
        <f>VLOOKUP(B1103,home!$B$2:$E$405,4,FALSE)</f>
        <v>0.96940000000000004</v>
      </c>
      <c r="K1103" s="12">
        <f t="shared" si="1510"/>
        <v>0.34524135188399996</v>
      </c>
      <c r="L1103" s="12">
        <f t="shared" si="1511"/>
        <v>0.83094853738599994</v>
      </c>
      <c r="M1103" s="13">
        <f t="shared" si="1512"/>
        <v>0.30845173782961971</v>
      </c>
      <c r="N1103" s="13">
        <f t="shared" si="1513"/>
        <v>0.10649029495926703</v>
      </c>
      <c r="O1103" s="13">
        <f t="shared" si="1514"/>
        <v>0.25630752040369231</v>
      </c>
      <c r="P1103" s="13">
        <f t="shared" si="1515"/>
        <v>8.8487954842206645E-2</v>
      </c>
      <c r="Q1103" s="13">
        <f t="shared" si="1516"/>
        <v>1.8382426697131627E-2</v>
      </c>
      <c r="R1103" s="13">
        <f t="shared" si="1517"/>
        <v>0.10648917960024024</v>
      </c>
      <c r="S1103" s="13">
        <f t="shared" si="1518"/>
        <v>6.346307373117757E-3</v>
      </c>
      <c r="T1103" s="13">
        <f t="shared" si="1519"/>
        <v>1.5274850577586881E-2</v>
      </c>
      <c r="U1103" s="13">
        <f t="shared" si="1520"/>
        <v>3.6764468326205009E-2</v>
      </c>
      <c r="V1103" s="13">
        <f t="shared" si="1521"/>
        <v>2.0229051938153137E-4</v>
      </c>
      <c r="W1103" s="13">
        <f t="shared" si="1522"/>
        <v>2.1154579479420853E-3</v>
      </c>
      <c r="X1103" s="13">
        <f t="shared" si="1523"/>
        <v>1.7578366877440642E-3</v>
      </c>
      <c r="Y1103" s="13">
        <f t="shared" si="1524"/>
        <v>7.3033591232219038E-4</v>
      </c>
      <c r="Z1103" s="13">
        <f t="shared" si="1525"/>
        <v>2.9495676012084901E-2</v>
      </c>
      <c r="AA1103" s="13">
        <f t="shared" si="1526"/>
        <v>1.0183127061144661E-2</v>
      </c>
      <c r="AB1103" s="13">
        <f t="shared" si="1527"/>
        <v>1.7578182764980629E-3</v>
      </c>
      <c r="AC1103" s="13">
        <f t="shared" si="1528"/>
        <v>3.6270411519627856E-6</v>
      </c>
      <c r="AD1103" s="13">
        <f t="shared" si="1529"/>
        <v>1.8258589045031944E-4</v>
      </c>
      <c r="AE1103" s="13">
        <f t="shared" si="1530"/>
        <v>1.5171947861701332E-4</v>
      </c>
      <c r="AF1103" s="13">
        <f t="shared" si="1531"/>
        <v>6.3035539424886847E-5</v>
      </c>
      <c r="AG1103" s="13">
        <f t="shared" si="1532"/>
        <v>1.7459763096149092E-5</v>
      </c>
      <c r="AH1103" s="13">
        <f t="shared" si="1533"/>
        <v>6.127347210363317E-3</v>
      </c>
      <c r="AI1103" s="13">
        <f t="shared" si="1534"/>
        <v>2.1154136343684874E-3</v>
      </c>
      <c r="AJ1103" s="13">
        <f t="shared" si="1535"/>
        <v>3.6516413146161109E-4</v>
      </c>
      <c r="AK1103" s="13">
        <f t="shared" si="1536"/>
        <v>4.2023252801784437E-5</v>
      </c>
      <c r="AL1103" s="13">
        <f t="shared" si="1537"/>
        <v>4.1620702924097914E-8</v>
      </c>
      <c r="AM1103" s="13">
        <f t="shared" si="1538"/>
        <v>1.2607239930802444E-5</v>
      </c>
      <c r="AN1103" s="13">
        <f t="shared" si="1539"/>
        <v>1.0475967580974663E-5</v>
      </c>
      <c r="AO1103" s="13">
        <f t="shared" si="1540"/>
        <v>4.3524949695570242E-6</v>
      </c>
      <c r="AP1103" s="13">
        <f t="shared" si="1541"/>
        <v>1.2055664429777773E-6</v>
      </c>
      <c r="AQ1103" s="13">
        <f t="shared" si="1542"/>
        <v>2.504409181285066E-7</v>
      </c>
      <c r="AR1103" s="13">
        <f t="shared" si="1543"/>
        <v>1.0183020405015173E-3</v>
      </c>
      <c r="AS1103" s="13">
        <f t="shared" si="1544"/>
        <v>3.515599730889795E-4</v>
      </c>
      <c r="AT1103" s="13">
        <f t="shared" si="1545"/>
        <v>6.0686520188770959E-5</v>
      </c>
      <c r="AU1103" s="13">
        <f t="shared" si="1546"/>
        <v>6.9838320903689821E-6</v>
      </c>
      <c r="AV1103" s="13">
        <f t="shared" si="1547"/>
        <v>6.02776908052462E-7</v>
      </c>
      <c r="AW1103" s="13">
        <f t="shared" si="1548"/>
        <v>3.3166820942222721E-10</v>
      </c>
      <c r="AX1103" s="13">
        <f t="shared" si="1549"/>
        <v>7.2542342620603E-7</v>
      </c>
      <c r="AY1103" s="13">
        <f t="shared" si="1550"/>
        <v>6.0278953499144139E-7</v>
      </c>
      <c r="AZ1103" s="13">
        <f t="shared" si="1551"/>
        <v>2.5044354122636261E-7</v>
      </c>
      <c r="BA1103" s="13">
        <f t="shared" si="1552"/>
        <v>6.9368564759938807E-8</v>
      </c>
      <c r="BB1103" s="13">
        <f t="shared" si="1553"/>
        <v>1.441042685695929E-8</v>
      </c>
      <c r="BC1103" s="13">
        <f t="shared" si="1554"/>
        <v>2.3948646239796516E-9</v>
      </c>
      <c r="BD1103" s="13">
        <f t="shared" si="1555"/>
        <v>1.4102609852865246E-4</v>
      </c>
      <c r="BE1103" s="13">
        <f t="shared" si="1556"/>
        <v>4.8688040906958151E-5</v>
      </c>
      <c r="BF1103" s="13">
        <f t="shared" si="1557"/>
        <v>8.4045625316508615E-6</v>
      </c>
      <c r="BG1103" s="13">
        <f t="shared" si="1558"/>
        <v>9.6720084347358546E-7</v>
      </c>
      <c r="BH1103" s="13">
        <f t="shared" si="1559"/>
        <v>8.3479431686041409E-8</v>
      </c>
      <c r="BI1103" s="13">
        <f t="shared" si="1560"/>
        <v>5.7641103699593933E-9</v>
      </c>
      <c r="BJ1103" s="14">
        <f t="shared" si="1561"/>
        <v>0.14519655999378325</v>
      </c>
      <c r="BK1103" s="14">
        <f t="shared" si="1562"/>
        <v>0.40349256201571559</v>
      </c>
      <c r="BL1103" s="14">
        <f t="shared" si="1563"/>
        <v>0.42178937218590601</v>
      </c>
      <c r="BM1103" s="14">
        <f t="shared" si="1564"/>
        <v>0.11536445341746539</v>
      </c>
      <c r="BN1103" s="14">
        <f t="shared" si="1565"/>
        <v>0.8846091143321575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1.5366</v>
      </c>
      <c r="F1104" s="10">
        <f>VLOOKUP(B1104,home!$B$2:$E$405,3,FALSE)</f>
        <v>0.75929999999999997</v>
      </c>
      <c r="G1104" s="10">
        <f>VLOOKUP(C1104,away!$B$2:$E$405,4,FALSE)</f>
        <v>0.8135</v>
      </c>
      <c r="H1104" s="10">
        <f>VLOOKUP(A1104,away!$A$2:$E$405,3,FALSE)</f>
        <v>1.1789000000000001</v>
      </c>
      <c r="I1104" s="10">
        <f>VLOOKUP(C1104,away!$B$2:$E$405,3,FALSE)</f>
        <v>1.4843999999999999</v>
      </c>
      <c r="J1104" s="10">
        <f>VLOOKUP(B1104,home!$B$2:$E$405,4,FALSE)</f>
        <v>1.4137</v>
      </c>
      <c r="K1104" s="12">
        <f t="shared" si="1510"/>
        <v>0.94914329913000006</v>
      </c>
      <c r="L1104" s="12">
        <f t="shared" si="1511"/>
        <v>2.473917264492</v>
      </c>
      <c r="M1104" s="13">
        <f t="shared" si="1512"/>
        <v>3.2612469503977136E-2</v>
      </c>
      <c r="N1104" s="13">
        <f t="shared" si="1513"/>
        <v>3.0953906897781373E-2</v>
      </c>
      <c r="O1104" s="13">
        <f t="shared" si="1514"/>
        <v>8.0680551343607881E-2</v>
      </c>
      <c r="P1104" s="13">
        <f t="shared" si="1515"/>
        <v>7.6577404677899349E-2</v>
      </c>
      <c r="Q1104" s="13">
        <f t="shared" si="1516"/>
        <v>1.468984665696154E-2</v>
      </c>
      <c r="R1104" s="13">
        <f t="shared" si="1517"/>
        <v>9.9798504438842403E-2</v>
      </c>
      <c r="S1104" s="13">
        <f t="shared" si="1518"/>
        <v>4.4952889158605631E-2</v>
      </c>
      <c r="T1104" s="13">
        <f t="shared" si="1519"/>
        <v>3.6341465257397239E-2</v>
      </c>
      <c r="U1104" s="13">
        <f t="shared" si="1520"/>
        <v>9.4723081751322838E-2</v>
      </c>
      <c r="V1104" s="13">
        <f t="shared" si="1521"/>
        <v>1.1728218742014532E-2</v>
      </c>
      <c r="W1104" s="13">
        <f t="shared" si="1522"/>
        <v>4.6475898399007598E-3</v>
      </c>
      <c r="X1104" s="13">
        <f t="shared" si="1523"/>
        <v>1.1497752743208099E-2</v>
      </c>
      <c r="Y1104" s="13">
        <f t="shared" si="1524"/>
        <v>1.4222244507141388E-2</v>
      </c>
      <c r="Z1104" s="13">
        <f t="shared" si="1525"/>
        <v>8.2297747700577906E-2</v>
      </c>
      <c r="AA1104" s="13">
        <f t="shared" si="1526"/>
        <v>7.8112355763494887E-2</v>
      </c>
      <c r="AB1104" s="13">
        <f t="shared" si="1527"/>
        <v>3.7069909526089906E-2</v>
      </c>
      <c r="AC1104" s="13">
        <f t="shared" si="1528"/>
        <v>1.7211908635296764E-3</v>
      </c>
      <c r="AD1104" s="13">
        <f t="shared" si="1529"/>
        <v>1.1028071884116187E-3</v>
      </c>
      <c r="AE1104" s="13">
        <f t="shared" si="1530"/>
        <v>2.7282537428173852E-3</v>
      </c>
      <c r="AF1104" s="13">
        <f t="shared" si="1531"/>
        <v>3.3747370181354242E-3</v>
      </c>
      <c r="AG1104" s="13">
        <f t="shared" si="1532"/>
        <v>2.7829400574284923E-3</v>
      </c>
      <c r="AH1104" s="13">
        <f t="shared" si="1533"/>
        <v>5.0899454716316621E-2</v>
      </c>
      <c r="AI1104" s="13">
        <f t="shared" si="1534"/>
        <v>4.8310876373362802E-2</v>
      </c>
      <c r="AJ1104" s="13">
        <f t="shared" si="1535"/>
        <v>2.2926972292437571E-2</v>
      </c>
      <c r="AK1104" s="13">
        <f t="shared" si="1536"/>
        <v>7.2536607069020988E-3</v>
      </c>
      <c r="AL1104" s="13">
        <f t="shared" si="1537"/>
        <v>1.6166126796174257E-4</v>
      </c>
      <c r="AM1104" s="13">
        <f t="shared" si="1538"/>
        <v>2.0934441062265673E-4</v>
      </c>
      <c r="AN1104" s="13">
        <f t="shared" si="1539"/>
        <v>5.1790075166429294E-4</v>
      </c>
      <c r="AO1104" s="13">
        <f t="shared" si="1540"/>
        <v>6.4062180541783927E-4</v>
      </c>
      <c r="AP1104" s="13">
        <f t="shared" si="1541"/>
        <v>5.2828178147774235E-4</v>
      </c>
      <c r="AQ1104" s="13">
        <f t="shared" si="1542"/>
        <v>3.2673135492859425E-4</v>
      </c>
      <c r="AR1104" s="13">
        <f t="shared" si="1543"/>
        <v>2.5184207955184897E-2</v>
      </c>
      <c r="AS1104" s="13">
        <f t="shared" si="1544"/>
        <v>2.3903422224560187E-2</v>
      </c>
      <c r="AT1104" s="13">
        <f t="shared" si="1545"/>
        <v>1.134388651535821E-2</v>
      </c>
      <c r="AU1104" s="13">
        <f t="shared" si="1546"/>
        <v>3.5889912907144709E-3</v>
      </c>
      <c r="AV1104" s="13">
        <f t="shared" si="1547"/>
        <v>8.5161675855439229E-4</v>
      </c>
      <c r="AW1104" s="13">
        <f t="shared" si="1548"/>
        <v>1.0544365157916545E-5</v>
      </c>
      <c r="AX1104" s="13">
        <f t="shared" si="1549"/>
        <v>3.3116307425468952E-5</v>
      </c>
      <c r="AY1104" s="13">
        <f t="shared" si="1550"/>
        <v>8.1927004676092253E-5</v>
      </c>
      <c r="AZ1104" s="13">
        <f t="shared" si="1551"/>
        <v>1.0134031564815075E-4</v>
      </c>
      <c r="BA1104" s="13">
        <f t="shared" si="1552"/>
        <v>8.3569185490342974E-5</v>
      </c>
      <c r="BB1104" s="13">
        <f t="shared" si="1553"/>
        <v>5.1685812691023463E-5</v>
      </c>
      <c r="BC1104" s="13">
        <f t="shared" si="1554"/>
        <v>2.557328486912454E-5</v>
      </c>
      <c r="BD1104" s="13">
        <f t="shared" si="1555"/>
        <v>1.0383941142148119E-2</v>
      </c>
      <c r="BE1104" s="13">
        <f t="shared" si="1556"/>
        <v>9.8558481536302079E-3</v>
      </c>
      <c r="BF1104" s="13">
        <f t="shared" si="1557"/>
        <v>4.6773061161304473E-3</v>
      </c>
      <c r="BG1104" s="13">
        <f t="shared" si="1558"/>
        <v>1.4798112527016601E-3</v>
      </c>
      <c r="BH1104" s="13">
        <f t="shared" si="1559"/>
        <v>3.5113823361973789E-4</v>
      </c>
      <c r="BI1104" s="13">
        <f t="shared" si="1560"/>
        <v>6.6656100301703771E-5</v>
      </c>
      <c r="BJ1104" s="14">
        <f t="shared" si="1561"/>
        <v>0.12494163592409466</v>
      </c>
      <c r="BK1104" s="14">
        <f t="shared" si="1562"/>
        <v>0.16783576121866414</v>
      </c>
      <c r="BL1104" s="14">
        <f t="shared" si="1563"/>
        <v>0.61146219265528112</v>
      </c>
      <c r="BM1104" s="14">
        <f t="shared" si="1564"/>
        <v>0.65115327134002987</v>
      </c>
      <c r="BN1104" s="14">
        <f t="shared" si="1565"/>
        <v>0.33531268351906973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1.2417</v>
      </c>
      <c r="F1105" s="10">
        <f>VLOOKUP(B1105,home!$B$2:$E$405,3,FALSE)</f>
        <v>0.34510000000000002</v>
      </c>
      <c r="G1105" s="10">
        <f>VLOOKUP(C1105,away!$B$2:$E$405,4,FALSE)</f>
        <v>0.4027</v>
      </c>
      <c r="H1105" s="10">
        <f>VLOOKUP(A1105,away!$A$2:$E$405,3,FALSE)</f>
        <v>0.875</v>
      </c>
      <c r="I1105" s="10">
        <f>VLOOKUP(C1105,away!$B$2:$E$405,3,FALSE)</f>
        <v>0.57140000000000002</v>
      </c>
      <c r="J1105" s="10">
        <f>VLOOKUP(B1105,home!$B$2:$E$405,4,FALSE)</f>
        <v>0.81630000000000003</v>
      </c>
      <c r="K1105" s="12">
        <f t="shared" si="1510"/>
        <v>0.17256124680900001</v>
      </c>
      <c r="L1105" s="12">
        <f t="shared" si="1511"/>
        <v>0.40812959250000003</v>
      </c>
      <c r="M1105" s="13">
        <f t="shared" si="1512"/>
        <v>0.5595117003422253</v>
      </c>
      <c r="N1105" s="13">
        <f t="shared" si="1513"/>
        <v>9.6550036615277973E-2</v>
      </c>
      <c r="O1105" s="13">
        <f t="shared" si="1514"/>
        <v>0.22835328225965454</v>
      </c>
      <c r="P1105" s="13">
        <f t="shared" si="1515"/>
        <v>3.9404927099653479E-2</v>
      </c>
      <c r="Q1105" s="13">
        <f t="shared" si="1516"/>
        <v>8.3303973488934851E-3</v>
      </c>
      <c r="R1105" s="13">
        <f t="shared" si="1517"/>
        <v>4.6598866017335143E-2</v>
      </c>
      <c r="S1105" s="13">
        <f t="shared" si="1518"/>
        <v>6.9379616135787107E-4</v>
      </c>
      <c r="T1105" s="13">
        <f t="shared" si="1519"/>
        <v>3.3998816753669785E-3</v>
      </c>
      <c r="U1105" s="13">
        <f t="shared" si="1520"/>
        <v>8.0411584198368906E-3</v>
      </c>
      <c r="V1105" s="13">
        <f t="shared" si="1521"/>
        <v>5.429136223922169E-6</v>
      </c>
      <c r="W1105" s="13">
        <f t="shared" si="1522"/>
        <v>4.7916791764648274E-4</v>
      </c>
      <c r="X1105" s="13">
        <f t="shared" si="1523"/>
        <v>1.9556260696813258E-4</v>
      </c>
      <c r="Y1105" s="13">
        <f t="shared" si="1524"/>
        <v>3.9907443545070805E-5</v>
      </c>
      <c r="Z1105" s="13">
        <f t="shared" si="1525"/>
        <v>6.3394587328723644E-3</v>
      </c>
      <c r="AA1105" s="13">
        <f t="shared" si="1526"/>
        <v>1.0939449030386583E-3</v>
      </c>
      <c r="AB1105" s="13">
        <f t="shared" si="1527"/>
        <v>9.438624820435075E-5</v>
      </c>
      <c r="AC1105" s="13">
        <f t="shared" si="1528"/>
        <v>2.3897480270172163E-8</v>
      </c>
      <c r="AD1105" s="13">
        <f t="shared" si="1529"/>
        <v>2.0671453324987312E-5</v>
      </c>
      <c r="AE1105" s="13">
        <f t="shared" si="1530"/>
        <v>8.4366318219098429E-6</v>
      </c>
      <c r="AF1105" s="13">
        <f t="shared" si="1531"/>
        <v>1.7216195537742983E-6</v>
      </c>
      <c r="AG1105" s="13">
        <f t="shared" si="1532"/>
        <v>2.3421462897397879E-7</v>
      </c>
      <c r="AH1105" s="13">
        <f t="shared" si="1533"/>
        <v>6.468301773294411E-4</v>
      </c>
      <c r="AI1105" s="13">
        <f t="shared" si="1534"/>
        <v>1.1161782187365489E-4</v>
      </c>
      <c r="AJ1105" s="13">
        <f t="shared" si="1535"/>
        <v>9.6304552543113804E-6</v>
      </c>
      <c r="AK1105" s="13">
        <f t="shared" si="1536"/>
        <v>5.539477886740859E-7</v>
      </c>
      <c r="AL1105" s="13">
        <f t="shared" si="1537"/>
        <v>6.7321449566510601E-11</v>
      </c>
      <c r="AM1105" s="13">
        <f t="shared" si="1538"/>
        <v>7.1341835182277254E-7</v>
      </c>
      <c r="AN1105" s="13">
        <f t="shared" si="1539"/>
        <v>2.9116714121144985E-7</v>
      </c>
      <c r="AO1105" s="13">
        <f t="shared" si="1540"/>
        <v>5.9416963346009491E-8</v>
      </c>
      <c r="AP1105" s="13">
        <f t="shared" si="1541"/>
        <v>8.0832736793314315E-9</v>
      </c>
      <c r="AQ1105" s="13">
        <f t="shared" si="1542"/>
        <v>8.2475579820287811E-10</v>
      </c>
      <c r="AR1105" s="13">
        <f t="shared" si="1543"/>
        <v>5.279810733803352E-5</v>
      </c>
      <c r="AS1105" s="13">
        <f t="shared" si="1544"/>
        <v>9.1109072314064741E-6</v>
      </c>
      <c r="AT1105" s="13">
        <f t="shared" si="1545"/>
        <v>7.8609475570631781E-7</v>
      </c>
      <c r="AU1105" s="13">
        <f t="shared" si="1546"/>
        <v>4.521649705156617E-8</v>
      </c>
      <c r="AV1105" s="13">
        <f t="shared" si="1547"/>
        <v>1.9506537768884315E-9</v>
      </c>
      <c r="AW1105" s="13">
        <f t="shared" si="1548"/>
        <v>1.3170198281767454E-13</v>
      </c>
      <c r="AX1105" s="13">
        <f t="shared" si="1549"/>
        <v>2.0518060047826565E-8</v>
      </c>
      <c r="AY1105" s="13">
        <f t="shared" si="1550"/>
        <v>8.3740274862099875E-9</v>
      </c>
      <c r="AZ1105" s="13">
        <f t="shared" si="1551"/>
        <v>1.7088442127653407E-9</v>
      </c>
      <c r="BA1105" s="13">
        <f t="shared" si="1552"/>
        <v>2.3247663073396732E-10</v>
      </c>
      <c r="BB1105" s="13">
        <f t="shared" si="1553"/>
        <v>2.3720148141806763E-11</v>
      </c>
      <c r="BC1105" s="13">
        <f t="shared" si="1554"/>
        <v>1.9361788790310459E-12</v>
      </c>
      <c r="BD1105" s="13">
        <f t="shared" si="1555"/>
        <v>3.5914116721071455E-6</v>
      </c>
      <c r="BE1105" s="13">
        <f t="shared" si="1556"/>
        <v>6.1973847594320442E-7</v>
      </c>
      <c r="BF1105" s="13">
        <f t="shared" si="1557"/>
        <v>5.34714220521344E-8</v>
      </c>
      <c r="BG1105" s="13">
        <f t="shared" si="1558"/>
        <v>3.0756984193221909E-9</v>
      </c>
      <c r="BH1105" s="13">
        <f t="shared" si="1559"/>
        <v>1.3268658851167687E-10</v>
      </c>
      <c r="BI1105" s="13">
        <f t="shared" si="1560"/>
        <v>4.5793126296815435E-12</v>
      </c>
      <c r="BJ1105" s="14">
        <f t="shared" si="1561"/>
        <v>0.10902712129657835</v>
      </c>
      <c r="BK1105" s="14">
        <f t="shared" si="1562"/>
        <v>0.59961588507828978</v>
      </c>
      <c r="BL1105" s="14">
        <f t="shared" si="1563"/>
        <v>0.28501728036132601</v>
      </c>
      <c r="BM1105" s="14">
        <f t="shared" si="1564"/>
        <v>2.1250527412130821E-2</v>
      </c>
      <c r="BN1105" s="14">
        <f t="shared" si="1565"/>
        <v>0.97874920968303991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1.2417</v>
      </c>
      <c r="F1106" s="10">
        <f>VLOOKUP(B1106,home!$B$2:$E$405,3,FALSE)</f>
        <v>2.4159999999999999</v>
      </c>
      <c r="G1106" s="10">
        <f>VLOOKUP(C1106,away!$B$2:$E$405,4,FALSE)</f>
        <v>2.2147000000000001</v>
      </c>
      <c r="H1106" s="10">
        <f>VLOOKUP(A1106,away!$A$2:$E$405,3,FALSE)</f>
        <v>0.875</v>
      </c>
      <c r="I1106" s="10">
        <f>VLOOKUP(C1106,away!$B$2:$E$405,3,FALSE)</f>
        <v>0.85709999999999997</v>
      </c>
      <c r="J1106" s="10">
        <f>VLOOKUP(B1106,home!$B$2:$E$405,4,FALSE)</f>
        <v>0.97960000000000003</v>
      </c>
      <c r="K1106" s="12">
        <f t="shared" si="1510"/>
        <v>6.6439830638400004</v>
      </c>
      <c r="L1106" s="12">
        <f t="shared" si="1511"/>
        <v>0.73466326500000001</v>
      </c>
      <c r="M1106" s="13">
        <f t="shared" si="1512"/>
        <v>6.2444560814318322E-4</v>
      </c>
      <c r="N1106" s="13">
        <f t="shared" si="1513"/>
        <v>4.1488060447925799E-3</v>
      </c>
      <c r="O1106" s="13">
        <f t="shared" si="1514"/>
        <v>4.5875724929338163E-4</v>
      </c>
      <c r="P1106" s="13">
        <f t="shared" si="1515"/>
        <v>3.0479753947190531E-3</v>
      </c>
      <c r="Q1106" s="13">
        <f t="shared" si="1516"/>
        <v>1.3782298548379458E-2</v>
      </c>
      <c r="R1106" s="13">
        <f t="shared" si="1517"/>
        <v>1.6851604930414731E-4</v>
      </c>
      <c r="S1106" s="13">
        <f t="shared" si="1518"/>
        <v>3.7193607760479929E-3</v>
      </c>
      <c r="T1106" s="13">
        <f t="shared" si="1519"/>
        <v>1.0125348450757214E-2</v>
      </c>
      <c r="U1106" s="13">
        <f t="shared" si="1520"/>
        <v>1.1196177775619814E-3</v>
      </c>
      <c r="V1106" s="13">
        <f t="shared" si="1521"/>
        <v>2.0171706411151349E-3</v>
      </c>
      <c r="W1106" s="13">
        <f t="shared" si="1522"/>
        <v>3.0523119378739905E-2</v>
      </c>
      <c r="X1106" s="13">
        <f t="shared" si="1523"/>
        <v>2.2424214540769833E-2</v>
      </c>
      <c r="Y1106" s="13">
        <f t="shared" si="1524"/>
        <v>8.2371233347912198E-3</v>
      </c>
      <c r="Z1106" s="13">
        <f t="shared" si="1525"/>
        <v>4.1267516995561951E-5</v>
      </c>
      <c r="AA1106" s="13">
        <f t="shared" si="1526"/>
        <v>2.7418068400524302E-4</v>
      </c>
      <c r="AB1106" s="13">
        <f t="shared" si="1527"/>
        <v>9.1082591048145074E-4</v>
      </c>
      <c r="AC1106" s="13">
        <f t="shared" si="1528"/>
        <v>6.1537450188724142E-4</v>
      </c>
      <c r="AD1106" s="13">
        <f t="shared" si="1529"/>
        <v>5.0698772051978647E-2</v>
      </c>
      <c r="AE1106" s="13">
        <f t="shared" si="1530"/>
        <v>3.7246525407197389E-2</v>
      </c>
      <c r="AF1106" s="13">
        <f t="shared" si="1531"/>
        <v>1.3681826982778542E-2</v>
      </c>
      <c r="AG1106" s="13">
        <f t="shared" si="1532"/>
        <v>3.3505118941110608E-3</v>
      </c>
      <c r="AH1106" s="13">
        <f t="shared" si="1533"/>
        <v>7.5794321936006319E-6</v>
      </c>
      <c r="AI1106" s="13">
        <f t="shared" si="1534"/>
        <v>5.0357619127806273E-5</v>
      </c>
      <c r="AJ1106" s="13">
        <f t="shared" si="1535"/>
        <v>1.6728758431022505E-4</v>
      </c>
      <c r="AK1106" s="13">
        <f t="shared" si="1536"/>
        <v>3.7048529231594704E-4</v>
      </c>
      <c r="AL1106" s="13">
        <f t="shared" si="1537"/>
        <v>1.2014794024204109E-4</v>
      </c>
      <c r="AM1106" s="13">
        <f t="shared" si="1538"/>
        <v>6.7368356574166136E-2</v>
      </c>
      <c r="AN1106" s="13">
        <f t="shared" si="1539"/>
        <v>4.9493056798461117E-2</v>
      </c>
      <c r="AO1106" s="13">
        <f t="shared" si="1540"/>
        <v>1.8180365351193942E-2</v>
      </c>
      <c r="AP1106" s="13">
        <f t="shared" si="1541"/>
        <v>4.4521488559336707E-3</v>
      </c>
      <c r="AQ1106" s="13">
        <f t="shared" si="1542"/>
        <v>8.1770755369156122E-4</v>
      </c>
      <c r="AR1106" s="13">
        <f t="shared" si="1543"/>
        <v>1.1136660804393509E-6</v>
      </c>
      <c r="AS1106" s="13">
        <f t="shared" si="1544"/>
        <v>7.3991785772121249E-6</v>
      </c>
      <c r="AT1106" s="13">
        <f t="shared" si="1545"/>
        <v>2.4580008576662555E-5</v>
      </c>
      <c r="AU1106" s="13">
        <f t="shared" si="1546"/>
        <v>5.4436386897462641E-5</v>
      </c>
      <c r="AV1106" s="13">
        <f t="shared" si="1547"/>
        <v>9.041860815084594E-5</v>
      </c>
      <c r="AW1106" s="13">
        <f t="shared" si="1548"/>
        <v>1.629035956981158E-5</v>
      </c>
      <c r="AX1106" s="13">
        <f t="shared" si="1549"/>
        <v>7.459903668624901E-2</v>
      </c>
      <c r="AY1106" s="13">
        <f t="shared" si="1550"/>
        <v>5.4805171857774483E-2</v>
      </c>
      <c r="AZ1106" s="13">
        <f t="shared" si="1551"/>
        <v>2.0131673247959357E-2</v>
      </c>
      <c r="BA1106" s="13">
        <f t="shared" si="1552"/>
        <v>4.9300002660863252E-3</v>
      </c>
      <c r="BB1106" s="13">
        <f t="shared" si="1553"/>
        <v>9.0547252298346192E-4</v>
      </c>
      <c r="BC1106" s="13">
        <f t="shared" si="1554"/>
        <v>1.3304348002056362E-4</v>
      </c>
      <c r="BD1106" s="13">
        <f t="shared" si="1555"/>
        <v>1.3636159312922098E-7</v>
      </c>
      <c r="BE1106" s="13">
        <f t="shared" si="1556"/>
        <v>9.0598411530878529E-7</v>
      </c>
      <c r="BF1106" s="13">
        <f t="shared" si="1557"/>
        <v>3.0096715591098178E-6</v>
      </c>
      <c r="BG1106" s="13">
        <f t="shared" si="1558"/>
        <v>6.665402288815517E-6</v>
      </c>
      <c r="BH1106" s="13">
        <f t="shared" si="1559"/>
        <v>1.1071204980142677E-5</v>
      </c>
      <c r="BI1106" s="13">
        <f t="shared" si="1560"/>
        <v>1.4711379676873791E-5</v>
      </c>
      <c r="BJ1106" s="14">
        <f t="shared" si="1561"/>
        <v>0.49003457982881543</v>
      </c>
      <c r="BK1106" s="14">
        <f t="shared" si="1562"/>
        <v>6.494964671992913E-2</v>
      </c>
      <c r="BL1106" s="14">
        <f t="shared" si="1563"/>
        <v>3.7420554510897847E-3</v>
      </c>
      <c r="BM1106" s="14">
        <f t="shared" si="1564"/>
        <v>0.48174786912399331</v>
      </c>
      <c r="BN1106" s="14">
        <f t="shared" si="1565"/>
        <v>2.2230798894631806E-2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</v>
      </c>
      <c r="F1107" s="10">
        <f>VLOOKUP(B1107,home!$B$2:$E$405,3,FALSE)</f>
        <v>0.57140000000000002</v>
      </c>
      <c r="G1107" s="10">
        <f>VLOOKUP(C1107,away!$B$2:$E$405,4,FALSE)</f>
        <v>0.58330000000000004</v>
      </c>
      <c r="H1107" s="10">
        <f>VLOOKUP(A1107,away!$A$2:$E$405,3,FALSE)</f>
        <v>1.1161000000000001</v>
      </c>
      <c r="I1107" s="10">
        <f>VLOOKUP(C1107,away!$B$2:$E$405,3,FALSE)</f>
        <v>1.008</v>
      </c>
      <c r="J1107" s="10">
        <f>VLOOKUP(B1107,home!$B$2:$E$405,4,FALSE)</f>
        <v>0.76800000000000002</v>
      </c>
      <c r="K1107" s="12">
        <f t="shared" si="1510"/>
        <v>0.49994643</v>
      </c>
      <c r="L1107" s="12">
        <f t="shared" si="1511"/>
        <v>0.86402211840000009</v>
      </c>
      <c r="M1107" s="13">
        <f t="shared" si="1512"/>
        <v>0.25564422469043441</v>
      </c>
      <c r="N1107" s="13">
        <f t="shared" si="1513"/>
        <v>0.12780841748410057</v>
      </c>
      <c r="O1107" s="13">
        <f t="shared" si="1514"/>
        <v>0.22088226457375473</v>
      </c>
      <c r="P1107" s="13">
        <f t="shared" si="1515"/>
        <v>0.11042929962396415</v>
      </c>
      <c r="Q1107" s="13">
        <f t="shared" si="1516"/>
        <v>3.1948681022562819E-2</v>
      </c>
      <c r="R1107" s="13">
        <f t="shared" si="1517"/>
        <v>9.5423581077002426E-2</v>
      </c>
      <c r="S1107" s="13">
        <f t="shared" si="1518"/>
        <v>1.1925391850926821E-2</v>
      </c>
      <c r="T1107" s="13">
        <f t="shared" si="1519"/>
        <v>2.7604367057200603E-2</v>
      </c>
      <c r="U1107" s="13">
        <f t="shared" si="1520"/>
        <v>4.7706678697262916E-2</v>
      </c>
      <c r="V1107" s="13">
        <f t="shared" si="1521"/>
        <v>5.7237213224479338E-4</v>
      </c>
      <c r="W1107" s="13">
        <f t="shared" si="1522"/>
        <v>5.3242096734796773E-3</v>
      </c>
      <c r="X1107" s="13">
        <f t="shared" si="1523"/>
        <v>4.6002349208856827E-3</v>
      </c>
      <c r="Y1107" s="13">
        <f t="shared" si="1524"/>
        <v>1.9873523607406521E-3</v>
      </c>
      <c r="Z1107" s="13">
        <f t="shared" si="1525"/>
        <v>2.7482694889155276E-2</v>
      </c>
      <c r="AA1107" s="13">
        <f t="shared" si="1526"/>
        <v>1.3739875196612426E-2</v>
      </c>
      <c r="AB1107" s="13">
        <f t="shared" si="1527"/>
        <v>3.4346007765959645E-3</v>
      </c>
      <c r="AC1107" s="13">
        <f t="shared" si="1528"/>
        <v>1.5452787405183394E-5</v>
      </c>
      <c r="AD1107" s="13">
        <f t="shared" si="1529"/>
        <v>6.6545490470690748E-4</v>
      </c>
      <c r="AE1107" s="13">
        <f t="shared" si="1530"/>
        <v>5.749677564645323E-4</v>
      </c>
      <c r="AF1107" s="13">
        <f t="shared" si="1531"/>
        <v>2.4839242947609027E-4</v>
      </c>
      <c r="AG1107" s="13">
        <f t="shared" si="1532"/>
        <v>7.1538851036818076E-5</v>
      </c>
      <c r="AH1107" s="13">
        <f t="shared" si="1533"/>
        <v>5.9364140643671974E-3</v>
      </c>
      <c r="AI1107" s="13">
        <f t="shared" si="1534"/>
        <v>2.9678890184821711E-3</v>
      </c>
      <c r="AJ1107" s="13">
        <f t="shared" si="1535"/>
        <v>7.4189275971318252E-4</v>
      </c>
      <c r="AK1107" s="13">
        <f t="shared" si="1536"/>
        <v>1.2363554555381781E-4</v>
      </c>
      <c r="AL1107" s="13">
        <f t="shared" si="1537"/>
        <v>2.670023924786546E-7</v>
      </c>
      <c r="AM1107" s="13">
        <f t="shared" si="1538"/>
        <v>6.653836078684176E-5</v>
      </c>
      <c r="AN1107" s="13">
        <f t="shared" si="1539"/>
        <v>5.7490615441910508E-5</v>
      </c>
      <c r="AO1107" s="13">
        <f t="shared" si="1540"/>
        <v>2.4836581671119634E-5</v>
      </c>
      <c r="AP1107" s="13">
        <f t="shared" si="1541"/>
        <v>7.1531186364318034E-6</v>
      </c>
      <c r="AQ1107" s="13">
        <f t="shared" si="1542"/>
        <v>1.5451131793540815E-6</v>
      </c>
      <c r="AR1107" s="13">
        <f t="shared" si="1543"/>
        <v>1.0258386111188203E-3</v>
      </c>
      <c r="AS1107" s="13">
        <f t="shared" si="1544"/>
        <v>5.1286435138501259E-4</v>
      </c>
      <c r="AT1107" s="13">
        <f t="shared" si="1545"/>
        <v>1.2820235077460126E-4</v>
      </c>
      <c r="AU1107" s="13">
        <f t="shared" si="1546"/>
        <v>2.1364769195789881E-5</v>
      </c>
      <c r="AV1107" s="13">
        <f t="shared" si="1547"/>
        <v>2.6703100218022803E-6</v>
      </c>
      <c r="AW1107" s="13">
        <f t="shared" si="1548"/>
        <v>3.2037674444549013E-9</v>
      </c>
      <c r="AX1107" s="13">
        <f t="shared" si="1549"/>
        <v>5.5442693222389182E-6</v>
      </c>
      <c r="AY1107" s="13">
        <f t="shared" si="1550"/>
        <v>4.7903713247810021E-6</v>
      </c>
      <c r="AZ1107" s="13">
        <f t="shared" si="1551"/>
        <v>2.069493389979948E-6</v>
      </c>
      <c r="BA1107" s="13">
        <f t="shared" si="1552"/>
        <v>5.9602935427509095E-7</v>
      </c>
      <c r="BB1107" s="13">
        <f t="shared" si="1553"/>
        <v>1.2874563632733703E-7</v>
      </c>
      <c r="BC1107" s="13">
        <f t="shared" si="1554"/>
        <v>2.2247815486860353E-8</v>
      </c>
      <c r="BD1107" s="13">
        <f t="shared" si="1555"/>
        <v>1.4772454165256615E-4</v>
      </c>
      <c r="BE1107" s="13">
        <f t="shared" si="1556"/>
        <v>7.3854357222586758E-5</v>
      </c>
      <c r="BF1107" s="13">
        <f t="shared" si="1557"/>
        <v>1.8461611116688475E-5</v>
      </c>
      <c r="BG1107" s="13">
        <f t="shared" si="1558"/>
        <v>3.0766055232789061E-6</v>
      </c>
      <c r="BH1107" s="13">
        <f t="shared" si="1559"/>
        <v>3.8453448697039269E-7</v>
      </c>
      <c r="BI1107" s="13">
        <f t="shared" si="1560"/>
        <v>3.844932879454589E-8</v>
      </c>
      <c r="BJ1107" s="14">
        <f t="shared" si="1561"/>
        <v>0.2010043314072131</v>
      </c>
      <c r="BK1107" s="14">
        <f t="shared" si="1562"/>
        <v>0.37859179845869262</v>
      </c>
      <c r="BL1107" s="14">
        <f t="shared" si="1563"/>
        <v>0.39289131220117174</v>
      </c>
      <c r="BM1107" s="14">
        <f t="shared" si="1564"/>
        <v>0.15782888131685632</v>
      </c>
      <c r="BN1107" s="14">
        <f t="shared" si="1565"/>
        <v>0.84213646847181922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</v>
      </c>
      <c r="F1108" s="10">
        <f>VLOOKUP(B1108,home!$B$2:$E$405,3,FALSE)</f>
        <v>2</v>
      </c>
      <c r="G1108" s="10">
        <f>VLOOKUP(C1108,away!$B$2:$E$405,4,FALSE)</f>
        <v>0.91669999999999996</v>
      </c>
      <c r="H1108" s="10">
        <f>VLOOKUP(A1108,away!$A$2:$E$405,3,FALSE)</f>
        <v>1.1161000000000001</v>
      </c>
      <c r="I1108" s="10">
        <f>VLOOKUP(C1108,away!$B$2:$E$405,3,FALSE)</f>
        <v>0.89600000000000002</v>
      </c>
      <c r="J1108" s="10">
        <f>VLOOKUP(B1108,home!$B$2:$E$405,4,FALSE)</f>
        <v>1.024</v>
      </c>
      <c r="K1108" s="12">
        <f t="shared" si="1510"/>
        <v>2.7500999999999998</v>
      </c>
      <c r="L1108" s="12">
        <f t="shared" si="1511"/>
        <v>1.0240262144000001</v>
      </c>
      <c r="M1108" s="13">
        <f t="shared" si="1512"/>
        <v>2.2957141500237636E-2</v>
      </c>
      <c r="N1108" s="13">
        <f t="shared" si="1513"/>
        <v>6.3134434839803522E-2</v>
      </c>
      <c r="O1108" s="13">
        <f t="shared" si="1514"/>
        <v>2.3508714703933481E-2</v>
      </c>
      <c r="P1108" s="13">
        <f t="shared" si="1515"/>
        <v>6.4651316307287474E-2</v>
      </c>
      <c r="Q1108" s="13">
        <f t="shared" si="1516"/>
        <v>8.6813004626471846E-2</v>
      </c>
      <c r="R1108" s="13">
        <f t="shared" si="1517"/>
        <v>1.203677006183931E-2</v>
      </c>
      <c r="S1108" s="13">
        <f t="shared" si="1518"/>
        <v>4.5517346968280754E-2</v>
      </c>
      <c r="T1108" s="13">
        <f t="shared" si="1519"/>
        <v>8.889879248833564E-2</v>
      </c>
      <c r="U1108" s="13">
        <f t="shared" si="1520"/>
        <v>3.3102321347064291E-2</v>
      </c>
      <c r="V1108" s="13">
        <f t="shared" si="1521"/>
        <v>1.4242754609518349E-2</v>
      </c>
      <c r="W1108" s="13">
        <f t="shared" si="1522"/>
        <v>7.958148134108671E-2</v>
      </c>
      <c r="X1108" s="13">
        <f t="shared" si="1523"/>
        <v>8.1493523074057259E-2</v>
      </c>
      <c r="Y1108" s="13">
        <f t="shared" si="1524"/>
        <v>4.1725751965822955E-2</v>
      </c>
      <c r="Z1108" s="13">
        <f t="shared" si="1525"/>
        <v>4.1086560266761886E-3</v>
      </c>
      <c r="AA1108" s="13">
        <f t="shared" si="1526"/>
        <v>1.1299214938962188E-2</v>
      </c>
      <c r="AB1108" s="13">
        <f t="shared" si="1527"/>
        <v>1.5536985501819957E-2</v>
      </c>
      <c r="AC1108" s="13">
        <f t="shared" si="1528"/>
        <v>2.5068801393934317E-3</v>
      </c>
      <c r="AD1108" s="13">
        <f t="shared" si="1529"/>
        <v>5.4714257959030649E-2</v>
      </c>
      <c r="AE1108" s="13">
        <f t="shared" si="1530"/>
        <v>5.6028834451491219E-2</v>
      </c>
      <c r="AF1108" s="13">
        <f t="shared" si="1531"/>
        <v>2.868749762030243E-2</v>
      </c>
      <c r="AG1108" s="13">
        <f t="shared" si="1532"/>
        <v>9.7922498629091047E-3</v>
      </c>
      <c r="AH1108" s="13">
        <f t="shared" si="1533"/>
        <v>1.0518428693172405E-3</v>
      </c>
      <c r="AI1108" s="13">
        <f t="shared" si="1534"/>
        <v>2.8926730749093432E-3</v>
      </c>
      <c r="AJ1108" s="13">
        <f t="shared" si="1535"/>
        <v>3.9775701116540928E-3</v>
      </c>
      <c r="AK1108" s="13">
        <f t="shared" si="1536"/>
        <v>3.6462385213533056E-3</v>
      </c>
      <c r="AL1108" s="13">
        <f t="shared" si="1537"/>
        <v>2.8239247614465258E-4</v>
      </c>
      <c r="AM1108" s="13">
        <f t="shared" si="1538"/>
        <v>3.0093936162626043E-2</v>
      </c>
      <c r="AN1108" s="13">
        <f t="shared" si="1539"/>
        <v>3.0816979525009208E-2</v>
      </c>
      <c r="AO1108" s="13">
        <f t="shared" si="1540"/>
        <v>1.5778697441118747E-2</v>
      </c>
      <c r="AP1108" s="13">
        <f t="shared" si="1541"/>
        <v>5.3859332695972663E-3</v>
      </c>
      <c r="AQ1108" s="13">
        <f t="shared" si="1542"/>
        <v>1.3788342142691755E-3</v>
      </c>
      <c r="AR1108" s="13">
        <f t="shared" si="1543"/>
        <v>2.1542293432211363E-4</v>
      </c>
      <c r="AS1108" s="13">
        <f t="shared" si="1544"/>
        <v>5.9243461167924477E-4</v>
      </c>
      <c r="AT1108" s="13">
        <f t="shared" si="1545"/>
        <v>8.1462721278954548E-4</v>
      </c>
      <c r="AU1108" s="13">
        <f t="shared" si="1546"/>
        <v>7.4676876596417618E-4</v>
      </c>
      <c r="AV1108" s="13">
        <f t="shared" si="1547"/>
        <v>5.1342219581952024E-4</v>
      </c>
      <c r="AW1108" s="13">
        <f t="shared" si="1548"/>
        <v>2.2090735780939516E-5</v>
      </c>
      <c r="AX1108" s="13">
        <f t="shared" si="1549"/>
        <v>1.3793555640139657E-2</v>
      </c>
      <c r="AY1108" s="13">
        <f t="shared" si="1550"/>
        <v>1.4124962565287981E-2</v>
      </c>
      <c r="AZ1108" s="13">
        <f t="shared" si="1551"/>
        <v>7.232165972136783E-3</v>
      </c>
      <c r="BA1108" s="13">
        <f t="shared" si="1552"/>
        <v>2.468642514119909E-3</v>
      </c>
      <c r="BB1108" s="13">
        <f t="shared" si="1553"/>
        <v>6.3198866211027708E-4</v>
      </c>
      <c r="BC1108" s="13">
        <f t="shared" si="1554"/>
        <v>1.2943459144090162E-4</v>
      </c>
      <c r="BD1108" s="13">
        <f t="shared" si="1555"/>
        <v>3.6766455321468971E-5</v>
      </c>
      <c r="BE1108" s="13">
        <f t="shared" si="1556"/>
        <v>1.0111142877957181E-4</v>
      </c>
      <c r="BF1108" s="13">
        <f t="shared" si="1557"/>
        <v>1.3903327014335023E-4</v>
      </c>
      <c r="BG1108" s="13">
        <f t="shared" si="1558"/>
        <v>1.2745179874040912E-4</v>
      </c>
      <c r="BH1108" s="13">
        <f t="shared" si="1559"/>
        <v>8.7626297928999794E-5</v>
      </c>
      <c r="BI1108" s="13">
        <f t="shared" si="1560"/>
        <v>4.819621638690847E-5</v>
      </c>
      <c r="BJ1108" s="14">
        <f t="shared" si="1561"/>
        <v>0.71270495878716711</v>
      </c>
      <c r="BK1108" s="14">
        <f t="shared" si="1562"/>
        <v>0.16428279456615025</v>
      </c>
      <c r="BL1108" s="14">
        <f t="shared" si="1563"/>
        <v>0.11047519231872849</v>
      </c>
      <c r="BM1108" s="14">
        <f t="shared" si="1564"/>
        <v>0.70436734782964172</v>
      </c>
      <c r="BN1108" s="14">
        <f t="shared" si="1565"/>
        <v>0.27310138203957324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</v>
      </c>
      <c r="F1109" s="10">
        <f>VLOOKUP(B1109,home!$B$2:$E$405,3,FALSE)</f>
        <v>1</v>
      </c>
      <c r="G1109" s="10">
        <f>VLOOKUP(C1109,away!$B$2:$E$405,4,FALSE)</f>
        <v>0.88890000000000002</v>
      </c>
      <c r="H1109" s="10">
        <f>VLOOKUP(A1109,away!$A$2:$E$405,3,FALSE)</f>
        <v>1.1161000000000001</v>
      </c>
      <c r="I1109" s="10">
        <f>VLOOKUP(C1109,away!$B$2:$E$405,3,FALSE)</f>
        <v>0.59730000000000005</v>
      </c>
      <c r="J1109" s="10">
        <f>VLOOKUP(B1109,home!$B$2:$E$405,4,FALSE)</f>
        <v>1.008</v>
      </c>
      <c r="K1109" s="12">
        <f t="shared" si="1510"/>
        <v>1.33335</v>
      </c>
      <c r="L1109" s="12">
        <f t="shared" si="1511"/>
        <v>0.67197970224000003</v>
      </c>
      <c r="M1109" s="13">
        <f t="shared" si="1512"/>
        <v>0.13461590521259892</v>
      </c>
      <c r="N1109" s="13">
        <f t="shared" si="1513"/>
        <v>0.17949011721521874</v>
      </c>
      <c r="O1109" s="13">
        <f t="shared" si="1514"/>
        <v>9.0459155901530294E-2</v>
      </c>
      <c r="P1109" s="13">
        <f t="shared" si="1515"/>
        <v>0.1206137155213054</v>
      </c>
      <c r="Q1109" s="13">
        <f t="shared" si="1516"/>
        <v>0.11966157389445599</v>
      </c>
      <c r="R1109" s="13">
        <f t="shared" si="1517"/>
        <v>3.039335832379603E-2</v>
      </c>
      <c r="S1109" s="13">
        <f t="shared" si="1518"/>
        <v>2.7016993922224973E-2</v>
      </c>
      <c r="T1109" s="13">
        <f t="shared" si="1519"/>
        <v>8.0410148795166295E-2</v>
      </c>
      <c r="U1109" s="13">
        <f t="shared" si="1520"/>
        <v>4.0524984321033436E-2</v>
      </c>
      <c r="V1109" s="13">
        <f t="shared" si="1521"/>
        <v>2.6896442173586343E-3</v>
      </c>
      <c r="W1109" s="13">
        <f t="shared" si="1522"/>
        <v>5.3183586517390989E-2</v>
      </c>
      <c r="X1109" s="13">
        <f t="shared" si="1523"/>
        <v>3.5738290632011678E-2</v>
      </c>
      <c r="Y1109" s="13">
        <f t="shared" si="1524"/>
        <v>1.2007702948732895E-2</v>
      </c>
      <c r="Z1109" s="13">
        <f t="shared" si="1525"/>
        <v>6.8079066254993631E-3</v>
      </c>
      <c r="AA1109" s="13">
        <f t="shared" si="1526"/>
        <v>9.0773222991095744E-3</v>
      </c>
      <c r="AB1109" s="13">
        <f t="shared" si="1527"/>
        <v>6.0516238437588769E-3</v>
      </c>
      <c r="AC1109" s="13">
        <f t="shared" si="1528"/>
        <v>1.5061740938676632E-4</v>
      </c>
      <c r="AD1109" s="13">
        <f t="shared" si="1529"/>
        <v>1.7728083770740814E-2</v>
      </c>
      <c r="AE1109" s="13">
        <f t="shared" si="1530"/>
        <v>1.1912912453548188E-2</v>
      </c>
      <c r="AF1109" s="13">
        <f t="shared" si="1531"/>
        <v>4.0026176816732499E-3</v>
      </c>
      <c r="AG1109" s="13">
        <f t="shared" si="1532"/>
        <v>8.9655927930378345E-4</v>
      </c>
      <c r="AH1109" s="13">
        <f t="shared" si="1533"/>
        <v>1.143693766770196E-3</v>
      </c>
      <c r="AI1109" s="13">
        <f t="shared" si="1534"/>
        <v>1.5249440839230407E-3</v>
      </c>
      <c r="AJ1109" s="13">
        <f t="shared" si="1535"/>
        <v>1.0166420971493935E-3</v>
      </c>
      <c r="AK1109" s="13">
        <f t="shared" si="1536"/>
        <v>4.5184658007804815E-4</v>
      </c>
      <c r="AL1109" s="13">
        <f t="shared" si="1537"/>
        <v>5.3980323765281805E-6</v>
      </c>
      <c r="AM1109" s="13">
        <f t="shared" si="1538"/>
        <v>4.7275480991434528E-3</v>
      </c>
      <c r="AN1109" s="13">
        <f t="shared" si="1539"/>
        <v>3.1768163639876953E-3</v>
      </c>
      <c r="AO1109" s="13">
        <f t="shared" si="1540"/>
        <v>1.0673780571718056E-3</v>
      </c>
      <c r="AP1109" s="13">
        <f t="shared" si="1541"/>
        <v>2.3908546301193992E-4</v>
      </c>
      <c r="AQ1109" s="13">
        <f t="shared" si="1542"/>
        <v>4.0165144561168977E-5</v>
      </c>
      <c r="AR1109" s="13">
        <f t="shared" si="1543"/>
        <v>1.5370779936959618E-4</v>
      </c>
      <c r="AS1109" s="13">
        <f t="shared" si="1544"/>
        <v>2.0494629428945103E-4</v>
      </c>
      <c r="AT1109" s="13">
        <f t="shared" si="1545"/>
        <v>1.3663257074541981E-4</v>
      </c>
      <c r="AU1109" s="13">
        <f t="shared" si="1546"/>
        <v>6.0726346067801858E-5</v>
      </c>
      <c r="AV1109" s="13">
        <f t="shared" si="1547"/>
        <v>2.0242368382375897E-5</v>
      </c>
      <c r="AW1109" s="13">
        <f t="shared" si="1548"/>
        <v>1.343486493023572E-7</v>
      </c>
      <c r="AX1109" s="13">
        <f t="shared" si="1549"/>
        <v>1.0505793763321532E-3</v>
      </c>
      <c r="AY1109" s="13">
        <f t="shared" si="1550"/>
        <v>7.0596801648716522E-4</v>
      </c>
      <c r="AZ1109" s="13">
        <f t="shared" si="1551"/>
        <v>2.3719808875500434E-4</v>
      </c>
      <c r="BA1109" s="13">
        <f t="shared" si="1552"/>
        <v>5.3130767017828315E-5</v>
      </c>
      <c r="BB1109" s="13">
        <f t="shared" si="1553"/>
        <v>8.9256992501057702E-6</v>
      </c>
      <c r="BC1109" s="13">
        <f t="shared" si="1554"/>
        <v>1.1995777448739742E-6</v>
      </c>
      <c r="BD1109" s="13">
        <f t="shared" si="1555"/>
        <v>1.7214753542057804E-5</v>
      </c>
      <c r="BE1109" s="13">
        <f t="shared" si="1556"/>
        <v>2.2953291635302769E-5</v>
      </c>
      <c r="BF1109" s="13">
        <f t="shared" si="1557"/>
        <v>1.5302385700965477E-5</v>
      </c>
      <c r="BG1109" s="13">
        <f t="shared" si="1558"/>
        <v>6.8011453247941091E-6</v>
      </c>
      <c r="BH1109" s="13">
        <f t="shared" si="1559"/>
        <v>2.2670767797035557E-6</v>
      </c>
      <c r="BI1109" s="13">
        <f t="shared" si="1560"/>
        <v>6.0456136484354723E-7</v>
      </c>
      <c r="BJ1109" s="14">
        <f t="shared" si="1561"/>
        <v>0.52633958784170576</v>
      </c>
      <c r="BK1109" s="14">
        <f t="shared" si="1562"/>
        <v>0.28579824233173834</v>
      </c>
      <c r="BL1109" s="14">
        <f t="shared" si="1563"/>
        <v>0.18128496981035111</v>
      </c>
      <c r="BM1109" s="14">
        <f t="shared" si="1564"/>
        <v>0.32429104687255161</v>
      </c>
      <c r="BN1109" s="14">
        <f t="shared" si="1565"/>
        <v>0.67523382606890547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1.5278</v>
      </c>
      <c r="F1110" s="10">
        <f>VLOOKUP(B1110,home!$B$2:$E$405,3,FALSE)</f>
        <v>1.4601</v>
      </c>
      <c r="G1110" s="10">
        <f>VLOOKUP(C1110,away!$B$2:$E$405,4,FALSE)</f>
        <v>1.5895999999999999</v>
      </c>
      <c r="H1110" s="10">
        <f>VLOOKUP(A1110,away!$A$2:$E$405,3,FALSE)</f>
        <v>1.0787</v>
      </c>
      <c r="I1110" s="10">
        <f>VLOOKUP(C1110,away!$B$2:$E$405,3,FALSE)</f>
        <v>0.66220000000000001</v>
      </c>
      <c r="J1110" s="10">
        <f>VLOOKUP(B1110,home!$B$2:$E$405,4,FALSE)</f>
        <v>0.99839999999999995</v>
      </c>
      <c r="K1110" s="12">
        <f t="shared" si="1510"/>
        <v>3.5459855438879999</v>
      </c>
      <c r="L1110" s="12">
        <f t="shared" si="1511"/>
        <v>0.71317223577599997</v>
      </c>
      <c r="M1110" s="13">
        <f t="shared" si="1512"/>
        <v>1.4134201510573744E-2</v>
      </c>
      <c r="N1110" s="13">
        <f t="shared" si="1513"/>
        <v>5.0119674230894425E-2</v>
      </c>
      <c r="O1110" s="13">
        <f t="shared" si="1514"/>
        <v>1.0080120092204391E-2</v>
      </c>
      <c r="P1110" s="13">
        <f t="shared" si="1515"/>
        <v>3.5743960127611746E-2</v>
      </c>
      <c r="Q1110" s="13">
        <f t="shared" si="1516"/>
        <v>8.886182014356378E-2</v>
      </c>
      <c r="R1110" s="13">
        <f t="shared" si="1517"/>
        <v>3.5944308915239922E-3</v>
      </c>
      <c r="S1110" s="13">
        <f t="shared" si="1518"/>
        <v>2.2598211236915432E-2</v>
      </c>
      <c r="T1110" s="13">
        <f t="shared" si="1519"/>
        <v>6.3373782946910165E-2</v>
      </c>
      <c r="U1110" s="13">
        <f t="shared" si="1520"/>
        <v>1.2745799979848533E-2</v>
      </c>
      <c r="V1110" s="13">
        <f t="shared" si="1521"/>
        <v>6.349842345206089E-3</v>
      </c>
      <c r="W1110" s="13">
        <f t="shared" si="1522"/>
        <v>0.10503424321088423</v>
      </c>
      <c r="X1110" s="13">
        <f t="shared" si="1523"/>
        <v>7.4907506063746437E-2</v>
      </c>
      <c r="Y1110" s="13">
        <f t="shared" si="1524"/>
        <v>2.6710976787943163E-2</v>
      </c>
      <c r="Z1110" s="13">
        <f t="shared" si="1525"/>
        <v>8.5448277175016242E-4</v>
      </c>
      <c r="AA1110" s="13">
        <f t="shared" si="1526"/>
        <v>3.0299835561274253E-3</v>
      </c>
      <c r="AB1110" s="13">
        <f t="shared" si="1527"/>
        <v>5.3721389441231029E-3</v>
      </c>
      <c r="AC1110" s="13">
        <f t="shared" si="1528"/>
        <v>1.0036316494155717E-3</v>
      </c>
      <c r="AD1110" s="13">
        <f t="shared" si="1529"/>
        <v>9.3112477009752947E-2</v>
      </c>
      <c r="AE1110" s="13">
        <f t="shared" si="1530"/>
        <v>6.6405233407686892E-2</v>
      </c>
      <c r="AF1110" s="13">
        <f t="shared" si="1531"/>
        <v>2.3679184388293594E-2</v>
      </c>
      <c r="AG1110" s="13">
        <f t="shared" si="1532"/>
        <v>5.6291122905171671E-3</v>
      </c>
      <c r="AH1110" s="13">
        <f t="shared" si="1533"/>
        <v>1.5234834719028413E-4</v>
      </c>
      <c r="AI1110" s="13">
        <f t="shared" si="1534"/>
        <v>5.4022503677197747E-4</v>
      </c>
      <c r="AJ1110" s="13">
        <f t="shared" si="1535"/>
        <v>9.5781508541989782E-4</v>
      </c>
      <c r="AK1110" s="13">
        <f t="shared" si="1536"/>
        <v>1.132132815538936E-3</v>
      </c>
      <c r="AL1110" s="13">
        <f t="shared" si="1537"/>
        <v>1.0152330043598823E-4</v>
      </c>
      <c r="AM1110" s="13">
        <f t="shared" si="1538"/>
        <v>6.6035099486437529E-2</v>
      </c>
      <c r="AN1110" s="13">
        <f t="shared" si="1539"/>
        <v>4.7094399540433235E-2</v>
      </c>
      <c r="AO1110" s="13">
        <f t="shared" si="1540"/>
        <v>1.6793209106389498E-2</v>
      </c>
      <c r="AP1110" s="13">
        <f t="shared" si="1541"/>
        <v>3.9921501614192285E-3</v>
      </c>
      <c r="AQ1110" s="13">
        <f t="shared" si="1542"/>
        <v>7.1177266404321728E-4</v>
      </c>
      <c r="AR1110" s="13">
        <f t="shared" si="1543"/>
        <v>2.1730122276494652E-5</v>
      </c>
      <c r="AS1110" s="13">
        <f t="shared" si="1544"/>
        <v>7.7054699459368624E-5</v>
      </c>
      <c r="AT1110" s="13">
        <f t="shared" si="1545"/>
        <v>1.3661742518577784E-4</v>
      </c>
      <c r="AU1110" s="13">
        <f t="shared" si="1546"/>
        <v>1.614811382506562E-4</v>
      </c>
      <c r="AV1110" s="13">
        <f t="shared" si="1547"/>
        <v>1.4315244546185161E-4</v>
      </c>
      <c r="AW1110" s="13">
        <f t="shared" si="1548"/>
        <v>7.1317254425035471E-6</v>
      </c>
      <c r="AX1110" s="13">
        <f t="shared" si="1549"/>
        <v>3.9026584694685548E-2</v>
      </c>
      <c r="AY1110" s="13">
        <f t="shared" si="1550"/>
        <v>2.7832676661410309E-2</v>
      </c>
      <c r="AZ1110" s="13">
        <f t="shared" si="1551"/>
        <v>9.9247461211242425E-3</v>
      </c>
      <c r="BA1110" s="13">
        <f t="shared" si="1552"/>
        <v>2.3593511269037869E-3</v>
      </c>
      <c r="BB1110" s="13">
        <f t="shared" si="1553"/>
        <v>4.2065592953864953E-4</v>
      </c>
      <c r="BC1110" s="13">
        <f t="shared" si="1554"/>
        <v>6.0000025952302063E-5</v>
      </c>
      <c r="BD1110" s="13">
        <f t="shared" si="1555"/>
        <v>2.5828866479355922E-6</v>
      </c>
      <c r="BE1110" s="13">
        <f t="shared" si="1556"/>
        <v>9.158878715080943E-6</v>
      </c>
      <c r="BF1110" s="13">
        <f t="shared" si="1557"/>
        <v>1.6238625760950265E-5</v>
      </c>
      <c r="BG1110" s="13">
        <f t="shared" si="1558"/>
        <v>1.9193977400312308E-5</v>
      </c>
      <c r="BH1110" s="13">
        <f t="shared" si="1559"/>
        <v>1.7015391597805102E-5</v>
      </c>
      <c r="BI1110" s="13">
        <f t="shared" si="1560"/>
        <v>1.2067266525882046E-5</v>
      </c>
      <c r="BJ1110" s="14">
        <f t="shared" si="1561"/>
        <v>0.81208465599853041</v>
      </c>
      <c r="BK1110" s="14">
        <f t="shared" si="1562"/>
        <v>0.10776404683156887</v>
      </c>
      <c r="BL1110" s="14">
        <f t="shared" si="1563"/>
        <v>3.8221287606030663E-2</v>
      </c>
      <c r="BM1110" s="14">
        <f t="shared" si="1564"/>
        <v>0.72856472127554017</v>
      </c>
      <c r="BN1110" s="14">
        <f t="shared" si="1565"/>
        <v>0.20253420699637209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1.8438000000000001</v>
      </c>
      <c r="F1111" s="10">
        <f>VLOOKUP(B1111,home!$B$2:$E$405,3,FALSE)</f>
        <v>1.0847</v>
      </c>
      <c r="G1111" s="10">
        <f>VLOOKUP(C1111,away!$B$2:$E$405,4,FALSE)</f>
        <v>1.3171999999999999</v>
      </c>
      <c r="H1111" s="10">
        <f>VLOOKUP(A1111,away!$A$2:$E$405,3,FALSE)</f>
        <v>1.5311999999999999</v>
      </c>
      <c r="I1111" s="10">
        <f>VLOOKUP(C1111,away!$B$2:$E$405,3,FALSE)</f>
        <v>0.74639999999999995</v>
      </c>
      <c r="J1111" s="10">
        <f>VLOOKUP(B1111,home!$B$2:$E$405,4,FALSE)</f>
        <v>0.52249999999999996</v>
      </c>
      <c r="K1111" s="12">
        <f t="shared" si="1510"/>
        <v>2.6343602995920001</v>
      </c>
      <c r="L1111" s="12">
        <f t="shared" si="1511"/>
        <v>0.59715881279999983</v>
      </c>
      <c r="M1111" s="13">
        <f t="shared" si="1512"/>
        <v>3.9497452122157627E-2</v>
      </c>
      <c r="N1111" s="13">
        <f t="shared" si="1513"/>
        <v>0.10405051980564785</v>
      </c>
      <c r="O1111" s="13">
        <f t="shared" si="1514"/>
        <v>2.3586251617892479E-2</v>
      </c>
      <c r="P1111" s="13">
        <f t="shared" si="1515"/>
        <v>6.2134684878363537E-2</v>
      </c>
      <c r="Q1111" s="13">
        <f t="shared" si="1516"/>
        <v>0.13705327926395491</v>
      </c>
      <c r="R1111" s="13">
        <f t="shared" si="1517"/>
        <v>7.0423690072713742E-3</v>
      </c>
      <c r="S1111" s="13">
        <f t="shared" si="1518"/>
        <v>2.4436507024510824E-2</v>
      </c>
      <c r="T1111" s="13">
        <f t="shared" si="1519"/>
        <v>8.1842573535610155E-2</v>
      </c>
      <c r="U1111" s="13">
        <f t="shared" si="1520"/>
        <v>1.8552137327832837E-2</v>
      </c>
      <c r="V1111" s="13">
        <f t="shared" si="1521"/>
        <v>4.2713153547219345E-3</v>
      </c>
      <c r="W1111" s="13">
        <f t="shared" si="1522"/>
        <v>0.12034923927395277</v>
      </c>
      <c r="X1111" s="13">
        <f t="shared" si="1523"/>
        <v>7.1867608846216749E-2</v>
      </c>
      <c r="Y1111" s="13">
        <f t="shared" si="1524"/>
        <v>2.1458187988690782E-2</v>
      </c>
      <c r="Z1111" s="13">
        <f t="shared" si="1525"/>
        <v>1.4018042385605626E-3</v>
      </c>
      <c r="AA1111" s="13">
        <f t="shared" si="1526"/>
        <v>3.6928574338637396E-3</v>
      </c>
      <c r="AB1111" s="13">
        <f t="shared" si="1527"/>
        <v>4.8641585079119134E-3</v>
      </c>
      <c r="AC1111" s="13">
        <f t="shared" si="1528"/>
        <v>4.1995878740631209E-4</v>
      </c>
      <c r="AD1111" s="13">
        <f t="shared" si="1529"/>
        <v>7.9260814507349897E-2</v>
      </c>
      <c r="AE1111" s="13">
        <f t="shared" si="1530"/>
        <v>4.7331293892770063E-2</v>
      </c>
      <c r="AF1111" s="13">
        <f t="shared" si="1531"/>
        <v>1.4132149634647227E-2</v>
      </c>
      <c r="AG1111" s="13">
        <f t="shared" si="1532"/>
        <v>2.8130458993792969E-3</v>
      </c>
      <c r="AH1111" s="13">
        <f t="shared" si="1533"/>
        <v>2.0927493871920828E-4</v>
      </c>
      <c r="AI1111" s="13">
        <f t="shared" si="1534"/>
        <v>5.5130559026143108E-4</v>
      </c>
      <c r="AJ1111" s="13">
        <f t="shared" si="1535"/>
        <v>7.2616877996392408E-4</v>
      </c>
      <c r="AK1111" s="13">
        <f t="shared" si="1536"/>
        <v>6.3766340158004006E-4</v>
      </c>
      <c r="AL1111" s="13">
        <f t="shared" si="1537"/>
        <v>2.6426015365940451E-5</v>
      </c>
      <c r="AM1111" s="13">
        <f t="shared" si="1538"/>
        <v>4.1760308610297628E-2</v>
      </c>
      <c r="AN1111" s="13">
        <f t="shared" si="1539"/>
        <v>2.4937536311886943E-2</v>
      </c>
      <c r="AO1111" s="13">
        <f t="shared" si="1540"/>
        <v>7.4458347890816465E-3</v>
      </c>
      <c r="AP1111" s="13">
        <f t="shared" si="1541"/>
        <v>1.4821152876509779E-3</v>
      </c>
      <c r="AQ1111" s="13">
        <f t="shared" si="1542"/>
        <v>2.21264551401597E-4</v>
      </c>
      <c r="AR1111" s="13">
        <f t="shared" si="1543"/>
        <v>2.4994074790871035E-5</v>
      </c>
      <c r="AS1111" s="13">
        <f t="shared" si="1544"/>
        <v>6.5843398354103894E-5</v>
      </c>
      <c r="AT1111" s="13">
        <f t="shared" si="1545"/>
        <v>8.6727617307136274E-5</v>
      </c>
      <c r="AU1111" s="13">
        <f t="shared" si="1546"/>
        <v>7.6157263970709274E-5</v>
      </c>
      <c r="AV1111" s="13">
        <f t="shared" si="1547"/>
        <v>5.0156418182496192E-5</v>
      </c>
      <c r="AW1111" s="13">
        <f t="shared" si="1548"/>
        <v>1.1547665658950575E-6</v>
      </c>
      <c r="AX1111" s="13">
        <f t="shared" si="1549"/>
        <v>1.8335283183613021E-2</v>
      </c>
      <c r="AY1111" s="13">
        <f t="shared" si="1550"/>
        <v>1.094907593827815E-2</v>
      </c>
      <c r="AZ1111" s="13">
        <f t="shared" si="1551"/>
        <v>3.2691685942796127E-3</v>
      </c>
      <c r="BA1111" s="13">
        <f t="shared" si="1552"/>
        <v>6.5073761220101934E-4</v>
      </c>
      <c r="BB1111" s="13">
        <f t="shared" si="1553"/>
        <v>9.7148424986566825E-5</v>
      </c>
      <c r="BC1111" s="13">
        <f t="shared" si="1554"/>
        <v>1.1602607626073622E-5</v>
      </c>
      <c r="BD1111" s="13">
        <f t="shared" si="1555"/>
        <v>2.4875720048584905E-6</v>
      </c>
      <c r="BE1111" s="13">
        <f t="shared" si="1556"/>
        <v>6.5531609319756871E-6</v>
      </c>
      <c r="BF1111" s="13">
        <f t="shared" si="1557"/>
        <v>8.6316934980170311E-6</v>
      </c>
      <c r="BG1111" s="13">
        <f t="shared" si="1558"/>
        <v>7.5796635564741546E-6</v>
      </c>
      <c r="BH1111" s="13">
        <f t="shared" si="1559"/>
        <v>4.9918911893599557E-6</v>
      </c>
      <c r="BI1111" s="13">
        <f t="shared" si="1560"/>
        <v>2.6300879938265906E-6</v>
      </c>
      <c r="BJ1111" s="14">
        <f t="shared" si="1561"/>
        <v>0.78931878855952287</v>
      </c>
      <c r="BK1111" s="14">
        <f t="shared" si="1562"/>
        <v>0.14173542012080431</v>
      </c>
      <c r="BL1111" s="14">
        <f t="shared" si="1563"/>
        <v>6.0198939447076764E-2</v>
      </c>
      <c r="BM1111" s="14">
        <f t="shared" si="1564"/>
        <v>0.6083424744989645</v>
      </c>
      <c r="BN1111" s="14">
        <f t="shared" si="1565"/>
        <v>0.37336455669528779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1.8438000000000001</v>
      </c>
      <c r="F1112" s="10">
        <f>VLOOKUP(B1112,home!$B$2:$E$405,3,FALSE)</f>
        <v>0.92979999999999996</v>
      </c>
      <c r="G1112" s="10">
        <f>VLOOKUP(C1112,away!$B$2:$E$405,4,FALSE)</f>
        <v>1.1751</v>
      </c>
      <c r="H1112" s="10">
        <f>VLOOKUP(A1112,away!$A$2:$E$405,3,FALSE)</f>
        <v>1.5311999999999999</v>
      </c>
      <c r="I1112" s="10">
        <f>VLOOKUP(C1112,away!$B$2:$E$405,3,FALSE)</f>
        <v>0.65310000000000001</v>
      </c>
      <c r="J1112" s="10">
        <f>VLOOKUP(B1112,home!$B$2:$E$405,4,FALSE)</f>
        <v>1.3995</v>
      </c>
      <c r="K1112" s="12">
        <f t="shared" si="1510"/>
        <v>2.014550593524</v>
      </c>
      <c r="L1112" s="12">
        <f t="shared" si="1511"/>
        <v>1.3995373946399998</v>
      </c>
      <c r="M1112" s="13">
        <f t="shared" si="1512"/>
        <v>3.2906404050439791E-2</v>
      </c>
      <c r="N1112" s="13">
        <f t="shared" si="1513"/>
        <v>6.6291615810554039E-2</v>
      </c>
      <c r="O1112" s="13">
        <f t="shared" si="1514"/>
        <v>4.6053742991723642E-2</v>
      </c>
      <c r="P1112" s="13">
        <f t="shared" si="1515"/>
        <v>9.2777595277978617E-2</v>
      </c>
      <c r="Q1112" s="13">
        <f t="shared" si="1516"/>
        <v>6.6773906988408335E-2</v>
      </c>
      <c r="R1112" s="13">
        <f t="shared" si="1517"/>
        <v>3.2226967740028534E-2</v>
      </c>
      <c r="S1112" s="13">
        <f t="shared" si="1518"/>
        <v>6.5395190039379006E-2</v>
      </c>
      <c r="T1112" s="13">
        <f t="shared" si="1519"/>
        <v>9.3452579816490661E-2</v>
      </c>
      <c r="U1112" s="13">
        <f t="shared" si="1520"/>
        <v>6.4922856988153282E-2</v>
      </c>
      <c r="V1112" s="13">
        <f t="shared" si="1521"/>
        <v>2.0486415772511191E-2</v>
      </c>
      <c r="W1112" s="13">
        <f t="shared" si="1522"/>
        <v>4.4839804651804795E-2</v>
      </c>
      <c r="X1112" s="13">
        <f t="shared" si="1523"/>
        <v>6.2754983378553425E-2</v>
      </c>
      <c r="Y1112" s="13">
        <f t="shared" si="1524"/>
        <v>4.391397296914859E-2</v>
      </c>
      <c r="Z1112" s="13">
        <f t="shared" si="1525"/>
        <v>1.5034282156008948E-2</v>
      </c>
      <c r="AA1112" s="13">
        <f t="shared" si="1526"/>
        <v>3.0287322040595109E-2</v>
      </c>
      <c r="AB1112" s="13">
        <f t="shared" si="1527"/>
        <v>3.0507671296566712E-2</v>
      </c>
      <c r="AC1112" s="13">
        <f t="shared" si="1528"/>
        <v>3.6100123328673128E-3</v>
      </c>
      <c r="AD1112" s="13">
        <f t="shared" si="1529"/>
        <v>2.2583013768698382E-2</v>
      </c>
      <c r="AE1112" s="13">
        <f t="shared" si="1530"/>
        <v>3.1605772252963377E-2</v>
      </c>
      <c r="AF1112" s="13">
        <f t="shared" si="1531"/>
        <v>2.2116730077248788E-2</v>
      </c>
      <c r="AG1112" s="13">
        <f t="shared" si="1532"/>
        <v>1.0317730263422959E-2</v>
      </c>
      <c r="AH1112" s="13">
        <f t="shared" si="1533"/>
        <v>5.2602600197258521E-3</v>
      </c>
      <c r="AI1112" s="13">
        <f t="shared" si="1534"/>
        <v>1.0597059944829283E-2</v>
      </c>
      <c r="AJ1112" s="13">
        <f t="shared" si="1535"/>
        <v>1.0674156700732622E-2</v>
      </c>
      <c r="AK1112" s="13">
        <f t="shared" si="1536"/>
        <v>7.1678762389430295E-3</v>
      </c>
      <c r="AL1112" s="13">
        <f t="shared" si="1537"/>
        <v>4.0712836644671096E-4</v>
      </c>
      <c r="AM1112" s="13">
        <f t="shared" si="1538"/>
        <v>9.0989247582583949E-3</v>
      </c>
      <c r="AN1112" s="13">
        <f t="shared" si="1539"/>
        <v>1.2734285450198344E-2</v>
      </c>
      <c r="AO1112" s="13">
        <f t="shared" si="1540"/>
        <v>8.9110543407863261E-3</v>
      </c>
      <c r="AP1112" s="13">
        <f t="shared" si="1541"/>
        <v>4.1571179251998509E-3</v>
      </c>
      <c r="AQ1112" s="13">
        <f t="shared" si="1542"/>
        <v>1.4545104975613604E-3</v>
      </c>
      <c r="AR1112" s="13">
        <f t="shared" si="1543"/>
        <v>1.4723861206272135E-3</v>
      </c>
      <c r="AS1112" s="13">
        <f t="shared" si="1544"/>
        <v>2.966196333206053E-3</v>
      </c>
      <c r="AT1112" s="13">
        <f t="shared" si="1545"/>
        <v>2.9877762917844839E-3</v>
      </c>
      <c r="AU1112" s="13">
        <f t="shared" si="1546"/>
        <v>2.0063421673104562E-3</v>
      </c>
      <c r="AV1112" s="13">
        <f t="shared" si="1547"/>
        <v>1.0104694509918766E-3</v>
      </c>
      <c r="AW1112" s="13">
        <f t="shared" si="1548"/>
        <v>3.1885376366320546E-5</v>
      </c>
      <c r="AX1112" s="13">
        <f t="shared" si="1549"/>
        <v>3.0550407120299482E-3</v>
      </c>
      <c r="AY1112" s="13">
        <f t="shared" si="1550"/>
        <v>4.2756437186335233E-3</v>
      </c>
      <c r="AZ1112" s="13">
        <f t="shared" si="1551"/>
        <v>2.991961635192622E-3</v>
      </c>
      <c r="BA1112" s="13">
        <f t="shared" si="1552"/>
        <v>1.3957873972601047E-3</v>
      </c>
      <c r="BB1112" s="13">
        <f t="shared" si="1553"/>
        <v>4.8836416435818844E-4</v>
      </c>
      <c r="BC1112" s="13">
        <f t="shared" si="1554"/>
        <v>1.3669678204427985E-4</v>
      </c>
      <c r="BD1112" s="13">
        <f t="shared" si="1555"/>
        <v>3.4344323919445111E-4</v>
      </c>
      <c r="BE1112" s="13">
        <f t="shared" si="1556"/>
        <v>6.9188378136098656E-4</v>
      </c>
      <c r="BF1112" s="13">
        <f t="shared" si="1557"/>
        <v>6.9691744119520268E-4</v>
      </c>
      <c r="BG1112" s="13">
        <f t="shared" si="1558"/>
        <v>4.6799181493234102E-4</v>
      </c>
      <c r="BH1112" s="13">
        <f t="shared" si="1559"/>
        <v>2.3569829713408029E-4</v>
      </c>
      <c r="BI1112" s="13">
        <f t="shared" si="1560"/>
        <v>9.4965228876811475E-5</v>
      </c>
      <c r="BJ1112" s="14">
        <f t="shared" si="1561"/>
        <v>0.51334949735881641</v>
      </c>
      <c r="BK1112" s="14">
        <f t="shared" si="1562"/>
        <v>0.21985838955825615</v>
      </c>
      <c r="BL1112" s="14">
        <f t="shared" si="1563"/>
        <v>0.25067198412791203</v>
      </c>
      <c r="BM1112" s="14">
        <f t="shared" si="1564"/>
        <v>0.65764016199959341</v>
      </c>
      <c r="BN1112" s="14">
        <f t="shared" si="1565"/>
        <v>0.33703023285913297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1.6362000000000001</v>
      </c>
      <c r="F1113" s="10">
        <f>VLOOKUP(B1113,home!$B$2:$E$405,3,FALSE)</f>
        <v>0.89880000000000004</v>
      </c>
      <c r="G1113" s="10">
        <f>VLOOKUP(C1113,away!$B$2:$E$405,4,FALSE)</f>
        <v>0.82689999999999997</v>
      </c>
      <c r="H1113" s="10">
        <f>VLOOKUP(A1113,away!$A$2:$E$405,3,FALSE)</f>
        <v>1.1547000000000001</v>
      </c>
      <c r="I1113" s="10">
        <f>VLOOKUP(C1113,away!$B$2:$E$405,3,FALSE)</f>
        <v>1.0188999999999999</v>
      </c>
      <c r="J1113" s="10">
        <f>VLOOKUP(B1113,home!$B$2:$E$405,4,FALSE)</f>
        <v>0.50939999999999996</v>
      </c>
      <c r="K1113" s="12">
        <f t="shared" si="1510"/>
        <v>1.2160528334639999</v>
      </c>
      <c r="L1113" s="12">
        <f t="shared" si="1511"/>
        <v>0.59932123900199996</v>
      </c>
      <c r="M1113" s="13">
        <f t="shared" si="1512"/>
        <v>0.16277700660379807</v>
      </c>
      <c r="N1113" s="13">
        <f t="shared" si="1513"/>
        <v>0.19794544010333687</v>
      </c>
      <c r="O1113" s="13">
        <f t="shared" si="1514"/>
        <v>9.7555717278824977E-2</v>
      </c>
      <c r="P1113" s="13">
        <f t="shared" si="1515"/>
        <v>0.11863290641752801</v>
      </c>
      <c r="Q1113" s="13">
        <f t="shared" si="1516"/>
        <v>0.12035605665447066</v>
      </c>
      <c r="R1113" s="13">
        <f t="shared" si="1517"/>
        <v>2.9233606675637097E-2</v>
      </c>
      <c r="S1113" s="13">
        <f t="shared" si="1518"/>
        <v>2.1615102124536763E-2</v>
      </c>
      <c r="T1113" s="13">
        <f t="shared" si="1519"/>
        <v>7.2131940995552257E-2</v>
      </c>
      <c r="U1113" s="13">
        <f t="shared" si="1520"/>
        <v>3.5549610230280596E-2</v>
      </c>
      <c r="V1113" s="13">
        <f t="shared" si="1521"/>
        <v>1.750358045065322E-3</v>
      </c>
      <c r="W1113" s="13">
        <f t="shared" si="1522"/>
        <v>4.8786441239740908E-2</v>
      </c>
      <c r="X1113" s="13">
        <f t="shared" si="1523"/>
        <v>2.9238750410299785E-2</v>
      </c>
      <c r="Y1113" s="13">
        <f t="shared" si="1524"/>
        <v>8.7617020613855491E-3</v>
      </c>
      <c r="Z1113" s="13">
        <f t="shared" si="1525"/>
        <v>5.840107124446655E-3</v>
      </c>
      <c r="AA1113" s="13">
        <f t="shared" si="1526"/>
        <v>7.1018788164166477E-3</v>
      </c>
      <c r="AB1113" s="13">
        <f t="shared" si="1527"/>
        <v>4.3181299288107119E-3</v>
      </c>
      <c r="AC1113" s="13">
        <f t="shared" si="1528"/>
        <v>7.9729497154512635E-5</v>
      </c>
      <c r="AD1113" s="13">
        <f t="shared" si="1529"/>
        <v>1.4831722526052969E-2</v>
      </c>
      <c r="AE1113" s="13">
        <f t="shared" si="1530"/>
        <v>8.8889663208479366E-3</v>
      </c>
      <c r="AF1113" s="13">
        <f t="shared" si="1531"/>
        <v>2.663673154428817E-3</v>
      </c>
      <c r="AG1113" s="13">
        <f t="shared" si="1532"/>
        <v>5.3213196506954818E-4</v>
      </c>
      <c r="AH1113" s="13">
        <f t="shared" si="1533"/>
        <v>8.7502505943194415E-4</v>
      </c>
      <c r="AI1113" s="13">
        <f t="shared" si="1534"/>
        <v>1.0640767028742206E-3</v>
      </c>
      <c r="AJ1113" s="13">
        <f t="shared" si="1535"/>
        <v>6.4698674477661343E-4</v>
      </c>
      <c r="AK1113" s="13">
        <f t="shared" si="1536"/>
        <v>2.6225668806641677E-4</v>
      </c>
      <c r="AL1113" s="13">
        <f t="shared" si="1537"/>
        <v>2.3242943636800268E-6</v>
      </c>
      <c r="AM1113" s="13">
        <f t="shared" si="1538"/>
        <v>3.6072316405917071E-3</v>
      </c>
      <c r="AN1113" s="13">
        <f t="shared" si="1539"/>
        <v>2.1618905362066386E-3</v>
      </c>
      <c r="AO1113" s="13">
        <f t="shared" si="1540"/>
        <v>6.4783345737303029E-4</v>
      </c>
      <c r="AP1113" s="13">
        <f t="shared" si="1541"/>
        <v>1.2942011677991797E-4</v>
      </c>
      <c r="AQ1113" s="13">
        <f t="shared" si="1542"/>
        <v>1.9391056185080989E-5</v>
      </c>
      <c r="AR1113" s="13">
        <f t="shared" si="1543"/>
        <v>1.0488422055531028E-4</v>
      </c>
      <c r="AS1113" s="13">
        <f t="shared" si="1544"/>
        <v>1.2754475359194817E-4</v>
      </c>
      <c r="AT1113" s="13">
        <f t="shared" si="1545"/>
        <v>7.7550579499478136E-5</v>
      </c>
      <c r="AU1113" s="13">
        <f t="shared" si="1546"/>
        <v>3.143520064570519E-5</v>
      </c>
      <c r="AV1113" s="13">
        <f t="shared" si="1547"/>
        <v>9.5567162039297888E-6</v>
      </c>
      <c r="AW1113" s="13">
        <f t="shared" si="1548"/>
        <v>4.7054454278393874E-8</v>
      </c>
      <c r="AX1113" s="13">
        <f t="shared" si="1549"/>
        <v>7.3109737625042296E-4</v>
      </c>
      <c r="AY1113" s="13">
        <f t="shared" si="1550"/>
        <v>4.3816218536551485E-4</v>
      </c>
      <c r="AZ1113" s="13">
        <f t="shared" si="1551"/>
        <v>1.3129995190854215E-4</v>
      </c>
      <c r="BA1113" s="13">
        <f t="shared" si="1552"/>
        <v>2.6230283286243501E-5</v>
      </c>
      <c r="BB1113" s="13">
        <f t="shared" si="1553"/>
        <v>3.930091469621226E-6</v>
      </c>
      <c r="BC1113" s="13">
        <f t="shared" si="1554"/>
        <v>4.7107745779291685E-7</v>
      </c>
      <c r="BD1113" s="13">
        <f t="shared" si="1555"/>
        <v>1.0476556835827932E-5</v>
      </c>
      <c r="BE1113" s="13">
        <f t="shared" si="1556"/>
        <v>1.2740046625155192E-5</v>
      </c>
      <c r="BF1113" s="13">
        <f t="shared" si="1557"/>
        <v>7.746284898491722E-6</v>
      </c>
      <c r="BG1113" s="13">
        <f t="shared" si="1558"/>
        <v>3.1399638998767499E-6</v>
      </c>
      <c r="BH1113" s="13">
        <f t="shared" si="1559"/>
        <v>9.545904993549484E-7</v>
      </c>
      <c r="BI1113" s="13">
        <f t="shared" si="1560"/>
        <v>2.3216649630767978E-7</v>
      </c>
      <c r="BJ1113" s="14">
        <f t="shared" si="1561"/>
        <v>0.51203378320405979</v>
      </c>
      <c r="BK1113" s="14">
        <f t="shared" si="1562"/>
        <v>0.30529558916781191</v>
      </c>
      <c r="BL1113" s="14">
        <f t="shared" si="1563"/>
        <v>0.17699354920487062</v>
      </c>
      <c r="BM1113" s="14">
        <f t="shared" si="1564"/>
        <v>0.27322417983668207</v>
      </c>
      <c r="BN1113" s="14">
        <f t="shared" si="1565"/>
        <v>0.72650073373359569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1.3193999999999999</v>
      </c>
      <c r="F1114" s="10">
        <f>VLOOKUP(B1114,home!$B$2:$E$405,3,FALSE)</f>
        <v>0.98529999999999995</v>
      </c>
      <c r="G1114" s="10">
        <f>VLOOKUP(C1114,away!$B$2:$E$405,4,FALSE)</f>
        <v>0.58950000000000002</v>
      </c>
      <c r="H1114" s="10">
        <f>VLOOKUP(A1114,away!$A$2:$E$405,3,FALSE)</f>
        <v>1.0076000000000001</v>
      </c>
      <c r="I1114" s="10">
        <f>VLOOKUP(C1114,away!$B$2:$E$405,3,FALSE)</f>
        <v>1.9849000000000001</v>
      </c>
      <c r="J1114" s="10">
        <f>VLOOKUP(B1114,home!$B$2:$E$405,4,FALSE)</f>
        <v>1.6872</v>
      </c>
      <c r="K1114" s="12">
        <f t="shared" si="1510"/>
        <v>0.76635284138999993</v>
      </c>
      <c r="L1114" s="12">
        <f t="shared" si="1511"/>
        <v>3.3743750969280004</v>
      </c>
      <c r="M1114" s="13">
        <f t="shared" si="1512"/>
        <v>1.5911264868459549E-2</v>
      </c>
      <c r="N1114" s="13">
        <f t="shared" si="1513"/>
        <v>1.2193643042052858E-2</v>
      </c>
      <c r="O1114" s="13">
        <f t="shared" si="1514"/>
        <v>5.3690575932755273E-2</v>
      </c>
      <c r="P1114" s="13">
        <f t="shared" si="1515"/>
        <v>4.1145925421932544E-2</v>
      </c>
      <c r="Q1114" s="13">
        <f t="shared" si="1516"/>
        <v>4.672316496086305E-3</v>
      </c>
      <c r="R1114" s="13">
        <f t="shared" si="1517"/>
        <v>9.0586071183605649E-2</v>
      </c>
      <c r="S1114" s="13">
        <f t="shared" si="1518"/>
        <v>2.6600449317250641E-2</v>
      </c>
      <c r="T1114" s="13">
        <f t="shared" si="1519"/>
        <v>1.5766148429359517E-2</v>
      </c>
      <c r="U1114" s="13">
        <f t="shared" si="1520"/>
        <v>6.9420893041912971E-2</v>
      </c>
      <c r="V1114" s="13">
        <f t="shared" si="1521"/>
        <v>7.6430832903317467E-3</v>
      </c>
      <c r="W1114" s="13">
        <f t="shared" si="1522"/>
        <v>1.1935476742163695E-3</v>
      </c>
      <c r="X1114" s="13">
        <f t="shared" si="1523"/>
        <v>4.0274775488720509E-3</v>
      </c>
      <c r="Y1114" s="13">
        <f t="shared" si="1524"/>
        <v>6.7951099721752376E-3</v>
      </c>
      <c r="Z1114" s="13">
        <f t="shared" si="1525"/>
        <v>0.10189046091016868</v>
      </c>
      <c r="AA1114" s="13">
        <f t="shared" si="1526"/>
        <v>7.8084044229044483E-2</v>
      </c>
      <c r="AB1114" s="13">
        <f t="shared" si="1527"/>
        <v>2.991996458107533E-2</v>
      </c>
      <c r="AC1114" s="13">
        <f t="shared" si="1528"/>
        <v>1.2352951574618259E-3</v>
      </c>
      <c r="AD1114" s="13">
        <f t="shared" si="1529"/>
        <v>2.2866966286753514E-4</v>
      </c>
      <c r="AE1114" s="13">
        <f t="shared" si="1530"/>
        <v>7.7161721580313192E-4</v>
      </c>
      <c r="AF1114" s="13">
        <f t="shared" si="1531"/>
        <v>1.3018629586835039E-3</v>
      </c>
      <c r="AG1114" s="13">
        <f t="shared" si="1532"/>
        <v>1.4643246491315405E-3</v>
      </c>
      <c r="AH1114" s="13">
        <f t="shared" si="1533"/>
        <v>8.5954158477447279E-2</v>
      </c>
      <c r="AI1114" s="13">
        <f t="shared" si="1534"/>
        <v>6.5871213578478069E-2</v>
      </c>
      <c r="AJ1114" s="13">
        <f t="shared" si="1535"/>
        <v>2.5240295845837105E-2</v>
      </c>
      <c r="AK1114" s="13">
        <f t="shared" si="1536"/>
        <v>6.4476574796604935E-3</v>
      </c>
      <c r="AL1114" s="13">
        <f t="shared" si="1537"/>
        <v>1.2777705064479791E-4</v>
      </c>
      <c r="AM1114" s="13">
        <f t="shared" si="1538"/>
        <v>3.5048329175645794E-5</v>
      </c>
      <c r="AN1114" s="13">
        <f t="shared" si="1539"/>
        <v>1.1826620915923424E-4</v>
      </c>
      <c r="AO1114" s="13">
        <f t="shared" si="1540"/>
        <v>1.9953727549749915E-4</v>
      </c>
      <c r="AP1114" s="13">
        <f t="shared" si="1541"/>
        <v>2.2443787111587428E-4</v>
      </c>
      <c r="AQ1114" s="13">
        <f t="shared" si="1542"/>
        <v>1.8933439077523562E-4</v>
      </c>
      <c r="AR1114" s="13">
        <f t="shared" si="1543"/>
        <v>5.8008314368740169E-2</v>
      </c>
      <c r="AS1114" s="13">
        <f t="shared" si="1544"/>
        <v>4.4454836540728383E-2</v>
      </c>
      <c r="AT1114" s="13">
        <f t="shared" si="1545"/>
        <v>1.7034045148257595E-2</v>
      </c>
      <c r="AU1114" s="13">
        <f t="shared" si="1546"/>
        <v>4.3513629665775837E-3</v>
      </c>
      <c r="AV1114" s="13">
        <f t="shared" si="1547"/>
        <v>8.336698433389875E-4</v>
      </c>
      <c r="AW1114" s="13">
        <f t="shared" si="1548"/>
        <v>9.1785163948131756E-6</v>
      </c>
      <c r="AX1114" s="13">
        <f t="shared" si="1549"/>
        <v>4.4765644416213627E-6</v>
      </c>
      <c r="AY1114" s="13">
        <f t="shared" si="1550"/>
        <v>1.5105607571600524E-5</v>
      </c>
      <c r="AZ1114" s="13">
        <f t="shared" si="1551"/>
        <v>2.5485993006787936E-5</v>
      </c>
      <c r="BA1114" s="13">
        <f t="shared" si="1552"/>
        <v>2.866643337419546E-5</v>
      </c>
      <c r="BB1114" s="13">
        <f t="shared" si="1553"/>
        <v>2.418282472390772E-5</v>
      </c>
      <c r="BC1114" s="13">
        <f t="shared" si="1554"/>
        <v>1.6320384304345789E-5</v>
      </c>
      <c r="BD1114" s="13">
        <f t="shared" si="1555"/>
        <v>3.2623635236774591E-2</v>
      </c>
      <c r="BE1114" s="13">
        <f t="shared" si="1556"/>
        <v>2.500121556017313E-2</v>
      </c>
      <c r="BF1114" s="13">
        <f t="shared" si="1557"/>
        <v>9.5798762913712789E-3</v>
      </c>
      <c r="BG1114" s="13">
        <f t="shared" si="1558"/>
        <v>2.4471884720190249E-3</v>
      </c>
      <c r="BH1114" s="13">
        <f t="shared" si="1559"/>
        <v>4.6885245973715792E-4</v>
      </c>
      <c r="BI1114" s="13">
        <f t="shared" si="1560"/>
        <v>7.1861282942452327E-5</v>
      </c>
      <c r="BJ1114" s="14">
        <f t="shared" si="1561"/>
        <v>4.9295579532394003E-2</v>
      </c>
      <c r="BK1114" s="14">
        <f t="shared" si="1562"/>
        <v>9.2678900713652715E-2</v>
      </c>
      <c r="BL1114" s="14">
        <f t="shared" si="1563"/>
        <v>0.70008973252047701</v>
      </c>
      <c r="BM1114" s="14">
        <f t="shared" si="1564"/>
        <v>0.72574894964062353</v>
      </c>
      <c r="BN1114" s="14">
        <f t="shared" si="1565"/>
        <v>0.21819979694489217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1.3193999999999999</v>
      </c>
      <c r="F1115" s="10">
        <f>VLOOKUP(B1115,home!$B$2:$E$405,3,FALSE)</f>
        <v>1.1024</v>
      </c>
      <c r="G1115" s="10">
        <f>VLOOKUP(C1115,away!$B$2:$E$405,4,FALSE)</f>
        <v>1.4469000000000001</v>
      </c>
      <c r="H1115" s="10">
        <f>VLOOKUP(A1115,away!$A$2:$E$405,3,FALSE)</f>
        <v>1.0076000000000001</v>
      </c>
      <c r="I1115" s="10">
        <f>VLOOKUP(C1115,away!$B$2:$E$405,3,FALSE)</f>
        <v>0.81200000000000006</v>
      </c>
      <c r="J1115" s="10">
        <f>VLOOKUP(B1115,home!$B$2:$E$405,4,FALSE)</f>
        <v>1.1729000000000001</v>
      </c>
      <c r="K1115" s="12">
        <f t="shared" si="1510"/>
        <v>2.1045255416640001</v>
      </c>
      <c r="L1115" s="12">
        <f t="shared" si="1511"/>
        <v>0.95963300048000011</v>
      </c>
      <c r="M1115" s="13">
        <f t="shared" si="1512"/>
        <v>4.6693115627511959E-2</v>
      </c>
      <c r="N1115" s="13">
        <f t="shared" si="1513"/>
        <v>9.8266854457969413E-2</v>
      </c>
      <c r="O1115" s="13">
        <f t="shared" si="1514"/>
        <v>4.4808254651388893E-2</v>
      </c>
      <c r="P1115" s="13">
        <f t="shared" si="1515"/>
        <v>9.4300116391232675E-2</v>
      </c>
      <c r="Q1115" s="13">
        <f t="shared" si="1516"/>
        <v>0.10340255255288779</v>
      </c>
      <c r="R1115" s="13">
        <f t="shared" si="1517"/>
        <v>2.1499739928692117E-2</v>
      </c>
      <c r="S1115" s="13">
        <f t="shared" si="1518"/>
        <v>4.7611472440278142E-2</v>
      </c>
      <c r="T1115" s="13">
        <f t="shared" si="1519"/>
        <v>9.9228501763618596E-2</v>
      </c>
      <c r="U1115" s="13">
        <f t="shared" si="1520"/>
        <v>4.5246751819065914E-2</v>
      </c>
      <c r="V1115" s="13">
        <f t="shared" si="1521"/>
        <v>1.0683867138151606E-2</v>
      </c>
      <c r="W1115" s="13">
        <f t="shared" si="1522"/>
        <v>7.2537770973602131E-2</v>
      </c>
      <c r="X1115" s="13">
        <f t="shared" si="1523"/>
        <v>6.9609638807528879E-2</v>
      </c>
      <c r="Y1115" s="13">
        <f t="shared" si="1524"/>
        <v>3.3399853275598988E-2</v>
      </c>
      <c r="Z1115" s="13">
        <f t="shared" si="1525"/>
        <v>6.8772866457701611E-3</v>
      </c>
      <c r="AA1115" s="13">
        <f t="shared" si="1526"/>
        <v>1.4473425403368044E-2</v>
      </c>
      <c r="AB1115" s="13">
        <f t="shared" si="1527"/>
        <v>1.5229846718378317E-2</v>
      </c>
      <c r="AC1115" s="13">
        <f t="shared" si="1528"/>
        <v>1.348552539673725E-3</v>
      </c>
      <c r="AD1115" s="13">
        <f t="shared" si="1529"/>
        <v>3.8164397937329814E-2</v>
      </c>
      <c r="AE1115" s="13">
        <f t="shared" si="1530"/>
        <v>3.6623815704112543E-2</v>
      </c>
      <c r="AF1115" s="13">
        <f t="shared" si="1531"/>
        <v>1.757271107658203E-2</v>
      </c>
      <c r="AG1115" s="13">
        <f t="shared" si="1532"/>
        <v>5.6211178189961826E-3</v>
      </c>
      <c r="AH1115" s="13">
        <f t="shared" si="1533"/>
        <v>1.6499178047603637E-3</v>
      </c>
      <c r="AI1115" s="13">
        <f t="shared" si="1534"/>
        <v>3.4722941617643826E-3</v>
      </c>
      <c r="AJ1115" s="13">
        <f t="shared" si="1535"/>
        <v>3.6537658758019668E-3</v>
      </c>
      <c r="AK1115" s="13">
        <f t="shared" si="1536"/>
        <v>2.5631478696285241E-3</v>
      </c>
      <c r="AL1115" s="13">
        <f t="shared" si="1537"/>
        <v>1.0893996662411256E-4</v>
      </c>
      <c r="AM1115" s="13">
        <f t="shared" si="1538"/>
        <v>1.6063590048267878E-2</v>
      </c>
      <c r="AN1115" s="13">
        <f t="shared" si="1539"/>
        <v>1.5415151116499975E-2</v>
      </c>
      <c r="AO1115" s="13">
        <f t="shared" si="1540"/>
        <v>7.3964438593897459E-3</v>
      </c>
      <c r="AP1115" s="13">
        <f t="shared" si="1541"/>
        <v>2.3659572045560185E-3</v>
      </c>
      <c r="AQ1115" s="13">
        <f t="shared" si="1542"/>
        <v>5.6761265280384126E-4</v>
      </c>
      <c r="AR1115" s="13">
        <f t="shared" si="1543"/>
        <v>3.1666311470551263E-4</v>
      </c>
      <c r="AS1115" s="13">
        <f t="shared" si="1544"/>
        <v>6.6642561300062845E-4</v>
      </c>
      <c r="AT1115" s="13">
        <f t="shared" si="1545"/>
        <v>7.0125486208945549E-4</v>
      </c>
      <c r="AU1115" s="13">
        <f t="shared" si="1546"/>
        <v>4.9193625616110828E-4</v>
      </c>
      <c r="AV1115" s="13">
        <f t="shared" si="1547"/>
        <v>2.5882310399040427E-4</v>
      </c>
      <c r="AW1115" s="13">
        <f t="shared" si="1548"/>
        <v>6.111447881110149E-6</v>
      </c>
      <c r="AX1115" s="13">
        <f t="shared" si="1549"/>
        <v>5.634372591233232E-3</v>
      </c>
      <c r="AY1115" s="13">
        <f t="shared" si="1550"/>
        <v>5.4069298755474197E-3</v>
      </c>
      <c r="AZ1115" s="13">
        <f t="shared" si="1551"/>
        <v>2.5943341699282614E-3</v>
      </c>
      <c r="BA1115" s="13">
        <f t="shared" si="1552"/>
        <v>8.2986956124534946E-4</v>
      </c>
      <c r="BB1115" s="13">
        <f t="shared" si="1553"/>
        <v>1.9909255426622395E-4</v>
      </c>
      <c r="BC1115" s="13">
        <f t="shared" si="1554"/>
        <v>3.8211157044744753E-5</v>
      </c>
      <c r="BD1115" s="13">
        <f t="shared" si="1555"/>
        <v>5.0646729151032239E-5</v>
      </c>
      <c r="BE1115" s="13">
        <f t="shared" si="1556"/>
        <v>1.0658733510008604E-4</v>
      </c>
      <c r="BF1115" s="13">
        <f t="shared" si="1557"/>
        <v>1.1215788456801544E-4</v>
      </c>
      <c r="BG1115" s="13">
        <f t="shared" si="1558"/>
        <v>7.8679710924130366E-5</v>
      </c>
      <c r="BH1115" s="13">
        <f t="shared" si="1559"/>
        <v>4.1395865312643119E-5</v>
      </c>
      <c r="BI1115" s="13">
        <f t="shared" si="1560"/>
        <v>1.742373117394803E-5</v>
      </c>
      <c r="BJ1115" s="14">
        <f t="shared" si="1561"/>
        <v>0.63093877915900887</v>
      </c>
      <c r="BK1115" s="14">
        <f t="shared" si="1562"/>
        <v>0.20615299397901965</v>
      </c>
      <c r="BL1115" s="14">
        <f t="shared" si="1563"/>
        <v>0.15543913843902549</v>
      </c>
      <c r="BM1115" s="14">
        <f t="shared" si="1564"/>
        <v>0.58503674618547485</v>
      </c>
      <c r="BN1115" s="14">
        <f t="shared" si="1565"/>
        <v>0.40897063360968289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1.3193999999999999</v>
      </c>
      <c r="F1116" s="10">
        <f>VLOOKUP(B1116,home!$B$2:$E$405,3,FALSE)</f>
        <v>0.92630000000000001</v>
      </c>
      <c r="G1116" s="10">
        <f>VLOOKUP(C1116,away!$B$2:$E$405,4,FALSE)</f>
        <v>0.75790000000000002</v>
      </c>
      <c r="H1116" s="10">
        <f>VLOOKUP(A1116,away!$A$2:$E$405,3,FALSE)</f>
        <v>1.0076000000000001</v>
      </c>
      <c r="I1116" s="10">
        <f>VLOOKUP(C1116,away!$B$2:$E$405,3,FALSE)</f>
        <v>1.0827</v>
      </c>
      <c r="J1116" s="10">
        <f>VLOOKUP(B1116,home!$B$2:$E$405,4,FALSE)</f>
        <v>0.99250000000000005</v>
      </c>
      <c r="K1116" s="12">
        <f t="shared" si="1510"/>
        <v>0.926275230738</v>
      </c>
      <c r="L1116" s="12">
        <f t="shared" si="1511"/>
        <v>1.0827465561</v>
      </c>
      <c r="M1116" s="13">
        <f t="shared" si="1512"/>
        <v>0.13411980828178119</v>
      </c>
      <c r="N1116" s="13">
        <f t="shared" si="1513"/>
        <v>0.12423185636274321</v>
      </c>
      <c r="O1116" s="13">
        <f t="shared" si="1514"/>
        <v>0.14521776052189084</v>
      </c>
      <c r="P1116" s="13">
        <f t="shared" si="1515"/>
        <v>0.13451161463467007</v>
      </c>
      <c r="Q1116" s="13">
        <f t="shared" si="1516"/>
        <v>5.7536445708705003E-2</v>
      </c>
      <c r="R1116" s="13">
        <f t="shared" si="1517"/>
        <v>7.8617015044815913E-2</v>
      </c>
      <c r="S1116" s="13">
        <f t="shared" si="1518"/>
        <v>3.372614139443969E-2</v>
      </c>
      <c r="T1116" s="13">
        <f t="shared" si="1519"/>
        <v>6.2297388441334964E-2</v>
      </c>
      <c r="U1116" s="13">
        <f t="shared" si="1520"/>
        <v>7.282099375056969E-2</v>
      </c>
      <c r="V1116" s="13">
        <f t="shared" si="1521"/>
        <v>3.7582962348543651E-3</v>
      </c>
      <c r="W1116" s="13">
        <f t="shared" si="1522"/>
        <v>1.7764861508225049E-2</v>
      </c>
      <c r="X1116" s="13">
        <f t="shared" si="1523"/>
        <v>1.9234842617624124E-2</v>
      </c>
      <c r="Y1116" s="13">
        <f t="shared" si="1524"/>
        <v>1.0413229800679014E-2</v>
      </c>
      <c r="Z1116" s="13">
        <f t="shared" si="1525"/>
        <v>2.8374100763545448E-2</v>
      </c>
      <c r="AA1116" s="13">
        <f t="shared" si="1526"/>
        <v>2.6282226731736327E-2</v>
      </c>
      <c r="AB1116" s="13">
        <f t="shared" si="1527"/>
        <v>1.2172287815123745E-2</v>
      </c>
      <c r="AC1116" s="13">
        <f t="shared" si="1528"/>
        <v>2.3557971288045622E-4</v>
      </c>
      <c r="AD1116" s="13">
        <f t="shared" si="1529"/>
        <v>4.113787798139942E-3</v>
      </c>
      <c r="AE1116" s="13">
        <f t="shared" si="1530"/>
        <v>4.4541895709622244E-3</v>
      </c>
      <c r="AF1116" s="13">
        <f t="shared" si="1531"/>
        <v>2.4113792090879427E-3</v>
      </c>
      <c r="AG1116" s="13">
        <f t="shared" si="1532"/>
        <v>8.7030417803037074E-4</v>
      </c>
      <c r="AH1116" s="13">
        <f t="shared" si="1533"/>
        <v>7.6804899710408011E-3</v>
      </c>
      <c r="AI1116" s="13">
        <f t="shared" si="1534"/>
        <v>7.1142476201067131E-3</v>
      </c>
      <c r="AJ1116" s="13">
        <f t="shared" si="1535"/>
        <v>3.2948756779208059E-3</v>
      </c>
      <c r="AK1116" s="13">
        <f t="shared" si="1536"/>
        <v>1.0173205762730396E-3</v>
      </c>
      <c r="AL1116" s="13">
        <f t="shared" si="1537"/>
        <v>9.4507166273743338E-6</v>
      </c>
      <c r="AM1116" s="13">
        <f t="shared" si="1538"/>
        <v>7.6209994838584915E-4</v>
      </c>
      <c r="AN1116" s="13">
        <f t="shared" si="1539"/>
        <v>8.251610945187659E-4</v>
      </c>
      <c r="AO1116" s="13">
        <f t="shared" si="1540"/>
        <v>4.4672016665895021E-4</v>
      </c>
      <c r="AP1116" s="13">
        <f t="shared" si="1541"/>
        <v>1.612282406634655E-4</v>
      </c>
      <c r="AQ1116" s="13">
        <f t="shared" si="1542"/>
        <v>4.3642330581107295E-5</v>
      </c>
      <c r="AR1116" s="13">
        <f t="shared" si="1543"/>
        <v>1.6632048130610041E-3</v>
      </c>
      <c r="AS1116" s="13">
        <f t="shared" si="1544"/>
        <v>1.5405854219826341E-3</v>
      </c>
      <c r="AT1116" s="13">
        <f t="shared" si="1545"/>
        <v>7.1350305860928148E-4</v>
      </c>
      <c r="AU1116" s="13">
        <f t="shared" si="1546"/>
        <v>2.2030007008186036E-4</v>
      </c>
      <c r="AV1116" s="13">
        <f t="shared" si="1547"/>
        <v>5.1014624561668188E-5</v>
      </c>
      <c r="AW1116" s="13">
        <f t="shared" si="1548"/>
        <v>2.6328680994019873E-7</v>
      </c>
      <c r="AX1116" s="13">
        <f t="shared" si="1549"/>
        <v>1.1765238425608666E-4</v>
      </c>
      <c r="AY1116" s="13">
        <f t="shared" si="1550"/>
        <v>1.2738771387023166E-4</v>
      </c>
      <c r="AZ1116" s="13">
        <f t="shared" si="1551"/>
        <v>6.8964304241222777E-5</v>
      </c>
      <c r="BA1116" s="13">
        <f t="shared" si="1552"/>
        <v>2.4890287637005533E-5</v>
      </c>
      <c r="BB1116" s="13">
        <f t="shared" si="1553"/>
        <v>6.7374683048265344E-6</v>
      </c>
      <c r="BC1116" s="13">
        <f t="shared" si="1554"/>
        <v>1.4589941207767679E-6</v>
      </c>
      <c r="BD1116" s="13">
        <f t="shared" si="1555"/>
        <v>3.0013821390512428E-4</v>
      </c>
      <c r="BE1116" s="13">
        <f t="shared" si="1556"/>
        <v>2.7801059333826023E-4</v>
      </c>
      <c r="BF1116" s="13">
        <f t="shared" si="1557"/>
        <v>1.2875716324600261E-4</v>
      </c>
      <c r="BG1116" s="13">
        <f t="shared" si="1558"/>
        <v>3.9754857031620475E-5</v>
      </c>
      <c r="BH1116" s="13">
        <f t="shared" si="1559"/>
        <v>9.2059848424801121E-6</v>
      </c>
      <c r="BI1116" s="13">
        <f t="shared" si="1560"/>
        <v>1.7054551468277603E-6</v>
      </c>
      <c r="BJ1116" s="14">
        <f t="shared" si="1561"/>
        <v>0.30591422812877017</v>
      </c>
      <c r="BK1116" s="14">
        <f t="shared" si="1562"/>
        <v>0.30648827868912337</v>
      </c>
      <c r="BL1116" s="14">
        <f t="shared" si="1563"/>
        <v>0.35916339796528457</v>
      </c>
      <c r="BM1116" s="14">
        <f t="shared" si="1564"/>
        <v>0.32557838056505706</v>
      </c>
      <c r="BN1116" s="14">
        <f t="shared" si="1565"/>
        <v>0.67423450055460621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1.3193999999999999</v>
      </c>
      <c r="F1117" s="10">
        <f>VLOOKUP(B1117,home!$B$2:$E$405,3,FALSE)</f>
        <v>0.89570000000000005</v>
      </c>
      <c r="G1117" s="10">
        <f>VLOOKUP(C1117,away!$B$2:$E$405,4,FALSE)</f>
        <v>1.0948</v>
      </c>
      <c r="H1117" s="10">
        <f>VLOOKUP(A1117,away!$A$2:$E$405,3,FALSE)</f>
        <v>1.0076000000000001</v>
      </c>
      <c r="I1117" s="10">
        <f>VLOOKUP(C1117,away!$B$2:$E$405,3,FALSE)</f>
        <v>1.3232999999999999</v>
      </c>
      <c r="J1117" s="10">
        <f>VLOOKUP(B1117,home!$B$2:$E$405,4,FALSE)</f>
        <v>0.63160000000000005</v>
      </c>
      <c r="K1117" s="12">
        <f t="shared" si="1510"/>
        <v>1.293819947784</v>
      </c>
      <c r="L1117" s="12">
        <f t="shared" si="1511"/>
        <v>0.84214833172800008</v>
      </c>
      <c r="M1117" s="13">
        <f t="shared" si="1512"/>
        <v>0.11813015197548962</v>
      </c>
      <c r="N1117" s="13">
        <f t="shared" si="1513"/>
        <v>0.15283914706064394</v>
      </c>
      <c r="O1117" s="13">
        <f t="shared" si="1514"/>
        <v>9.9483110412933687E-2</v>
      </c>
      <c r="P1117" s="13">
        <f t="shared" si="1515"/>
        <v>0.12871323271985177</v>
      </c>
      <c r="Q1117" s="13">
        <f t="shared" si="1516"/>
        <v>9.8873168634676739E-2</v>
      </c>
      <c r="R1117" s="13">
        <f t="shared" si="1517"/>
        <v>4.1889767734682261E-2</v>
      </c>
      <c r="S1117" s="13">
        <f t="shared" si="1518"/>
        <v>3.5061108447215418E-2</v>
      </c>
      <c r="T1117" s="13">
        <f t="shared" si="1519"/>
        <v>8.3265874018354238E-2</v>
      </c>
      <c r="U1117" s="13">
        <f t="shared" si="1520"/>
        <v>5.4197817103170488E-2</v>
      </c>
      <c r="V1117" s="13">
        <f t="shared" si="1521"/>
        <v>4.2446859911287145E-3</v>
      </c>
      <c r="W1117" s="13">
        <f t="shared" si="1522"/>
        <v>4.2641359293385375E-2</v>
      </c>
      <c r="X1117" s="13">
        <f t="shared" si="1523"/>
        <v>3.5910349591538743E-2</v>
      </c>
      <c r="Y1117" s="13">
        <f t="shared" si="1524"/>
        <v>1.5120920500141808E-2</v>
      </c>
      <c r="Z1117" s="13">
        <f t="shared" si="1525"/>
        <v>1.1759132671412027E-2</v>
      </c>
      <c r="AA1117" s="13">
        <f t="shared" si="1526"/>
        <v>1.5214200418911437E-2</v>
      </c>
      <c r="AB1117" s="13">
        <f t="shared" si="1527"/>
        <v>9.8422179957856556E-3</v>
      </c>
      <c r="AC1117" s="13">
        <f t="shared" si="1528"/>
        <v>2.8906001487675033E-4</v>
      </c>
      <c r="AD1117" s="13">
        <f t="shared" si="1529"/>
        <v>1.3792560313601666E-2</v>
      </c>
      <c r="AE1117" s="13">
        <f t="shared" si="1530"/>
        <v>1.1615381658357463E-2</v>
      </c>
      <c r="AF1117" s="13">
        <f t="shared" si="1531"/>
        <v>4.8909371429848737E-3</v>
      </c>
      <c r="AG1117" s="13">
        <f t="shared" si="1532"/>
        <v>1.3729648518504079E-3</v>
      </c>
      <c r="AH1117" s="13">
        <f t="shared" si="1533"/>
        <v>2.475733490449464E-3</v>
      </c>
      <c r="AI1117" s="13">
        <f t="shared" si="1534"/>
        <v>3.2031533753404257E-3</v>
      </c>
      <c r="AJ1117" s="13">
        <f t="shared" si="1535"/>
        <v>2.0721518664135468E-3</v>
      </c>
      <c r="AK1117" s="13">
        <f t="shared" si="1536"/>
        <v>8.9366380653456456E-4</v>
      </c>
      <c r="AL1117" s="13">
        <f t="shared" si="1537"/>
        <v>1.2598256530662781E-5</v>
      </c>
      <c r="AM1117" s="13">
        <f t="shared" si="1538"/>
        <v>3.5690179329503531E-3</v>
      </c>
      <c r="AN1117" s="13">
        <f t="shared" si="1539"/>
        <v>3.0056424981414549E-3</v>
      </c>
      <c r="AO1117" s="13">
        <f t="shared" si="1540"/>
        <v>1.2655984077903023E-3</v>
      </c>
      <c r="AP1117" s="13">
        <f t="shared" si="1541"/>
        <v>3.5527386258607215E-4</v>
      </c>
      <c r="AQ1117" s="13">
        <f t="shared" si="1542"/>
        <v>7.4798322670855826E-5</v>
      </c>
      <c r="AR1117" s="13">
        <f t="shared" si="1543"/>
        <v>4.1698696575703109E-4</v>
      </c>
      <c r="AS1117" s="13">
        <f t="shared" si="1544"/>
        <v>5.3950605426237057E-4</v>
      </c>
      <c r="AT1117" s="13">
        <f t="shared" si="1545"/>
        <v>3.4901184747744611E-4</v>
      </c>
      <c r="AU1117" s="13">
        <f t="shared" si="1546"/>
        <v>1.5051949675975562E-4</v>
      </c>
      <c r="AV1117" s="13">
        <f t="shared" si="1547"/>
        <v>4.8686281859545253E-5</v>
      </c>
      <c r="AW1117" s="13">
        <f t="shared" si="1548"/>
        <v>3.8130314026478797E-7</v>
      </c>
      <c r="AX1117" s="13">
        <f t="shared" si="1549"/>
        <v>7.6961109927499731E-4</v>
      </c>
      <c r="AY1117" s="13">
        <f t="shared" si="1550"/>
        <v>6.4812670333379123E-4</v>
      </c>
      <c r="AZ1117" s="13">
        <f t="shared" si="1551"/>
        <v>2.7290941098046033E-4</v>
      </c>
      <c r="BA1117" s="13">
        <f t="shared" si="1552"/>
        <v>7.6610068390021958E-5</v>
      </c>
      <c r="BB1117" s="13">
        <f t="shared" si="1553"/>
        <v>1.612926032205624E-5</v>
      </c>
      <c r="BC1117" s="13">
        <f t="shared" si="1554"/>
        <v>2.7166459344452585E-6</v>
      </c>
      <c r="BD1117" s="13">
        <f t="shared" si="1555"/>
        <v>5.8527479594100731E-5</v>
      </c>
      <c r="BE1117" s="13">
        <f t="shared" si="1556"/>
        <v>7.5724020592368531E-5</v>
      </c>
      <c r="BF1117" s="13">
        <f t="shared" si="1557"/>
        <v>4.8986624184406406E-5</v>
      </c>
      <c r="BG1117" s="13">
        <f t="shared" si="1558"/>
        <v>2.1126623848127712E-5</v>
      </c>
      <c r="BH1117" s="13">
        <f t="shared" si="1559"/>
        <v>6.8335118410092038E-6</v>
      </c>
      <c r="BI1117" s="13">
        <f t="shared" si="1560"/>
        <v>1.7682667866631737E-6</v>
      </c>
      <c r="BJ1117" s="14">
        <f t="shared" si="1561"/>
        <v>0.47037909727791</v>
      </c>
      <c r="BK1117" s="14">
        <f t="shared" si="1562"/>
        <v>0.28709896410842678</v>
      </c>
      <c r="BL1117" s="14">
        <f t="shared" si="1563"/>
        <v>0.23098949337718436</v>
      </c>
      <c r="BM1117" s="14">
        <f t="shared" si="1564"/>
        <v>0.35965036349646162</v>
      </c>
      <c r="BN1117" s="14">
        <f t="shared" si="1565"/>
        <v>0.639928578538278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1.6506000000000001</v>
      </c>
      <c r="F1118" s="10">
        <f>VLOOKUP(B1118,home!$B$2:$E$405,3,FALSE)</f>
        <v>0.77890000000000004</v>
      </c>
      <c r="G1118" s="10">
        <f>VLOOKUP(C1118,away!$B$2:$E$405,4,FALSE)</f>
        <v>0.86550000000000005</v>
      </c>
      <c r="H1118" s="10">
        <f>VLOOKUP(A1118,away!$A$2:$E$405,3,FALSE)</f>
        <v>1.3734999999999999</v>
      </c>
      <c r="I1118" s="10">
        <f>VLOOKUP(C1118,away!$B$2:$E$405,3,FALSE)</f>
        <v>1.0401</v>
      </c>
      <c r="J1118" s="10">
        <f>VLOOKUP(B1118,home!$B$2:$E$405,4,FALSE)</f>
        <v>1.3521000000000001</v>
      </c>
      <c r="K1118" s="12">
        <f t="shared" si="1510"/>
        <v>1.1127321002700001</v>
      </c>
      <c r="L1118" s="12">
        <f t="shared" si="1511"/>
        <v>1.9315794349350002</v>
      </c>
      <c r="M1118" s="13">
        <f t="shared" si="1512"/>
        <v>4.76290916552344E-2</v>
      </c>
      <c r="N1118" s="13">
        <f t="shared" si="1513"/>
        <v>5.2998419191481315E-2</v>
      </c>
      <c r="O1118" s="13">
        <f t="shared" si="1514"/>
        <v>9.1999373945884991E-2</v>
      </c>
      <c r="P1118" s="13">
        <f t="shared" si="1515"/>
        <v>0.10237065659432974</v>
      </c>
      <c r="Q1118" s="13">
        <f t="shared" si="1516"/>
        <v>2.9486521148963444E-2</v>
      </c>
      <c r="R1118" s="13">
        <f t="shared" si="1517"/>
        <v>8.8852049370383171E-2</v>
      </c>
      <c r="S1118" s="13">
        <f t="shared" si="1518"/>
        <v>5.5007092132957319E-2</v>
      </c>
      <c r="T1118" s="13">
        <f t="shared" si="1519"/>
        <v>5.6955557859113742E-2</v>
      </c>
      <c r="U1118" s="13">
        <f t="shared" si="1520"/>
        <v>9.8868527509200207E-2</v>
      </c>
      <c r="V1118" s="13">
        <f t="shared" si="1521"/>
        <v>1.3136490846478456E-2</v>
      </c>
      <c r="W1118" s="13">
        <f t="shared" si="1522"/>
        <v>1.0936866202580621E-2</v>
      </c>
      <c r="X1118" s="13">
        <f t="shared" si="1523"/>
        <v>2.1125425839540378E-2</v>
      </c>
      <c r="Y1118" s="13">
        <f t="shared" si="1524"/>
        <v>2.0402719052950328E-2</v>
      </c>
      <c r="Z1118" s="13">
        <f t="shared" si="1525"/>
        <v>5.7208263771887168E-2</v>
      </c>
      <c r="AA1118" s="13">
        <f t="shared" si="1526"/>
        <v>6.365747149969217E-2</v>
      </c>
      <c r="AB1118" s="13">
        <f t="shared" si="1527"/>
        <v>3.5416855979865075E-2</v>
      </c>
      <c r="AC1118" s="13">
        <f t="shared" si="1528"/>
        <v>1.7646662294046843E-3</v>
      </c>
      <c r="AD1118" s="13">
        <f t="shared" si="1529"/>
        <v>3.0424505249923785E-3</v>
      </c>
      <c r="AE1118" s="13">
        <f t="shared" si="1530"/>
        <v>5.8767348658824731E-3</v>
      </c>
      <c r="AF1118" s="13">
        <f t="shared" si="1531"/>
        <v>5.6756901057520405E-3</v>
      </c>
      <c r="AG1118" s="13">
        <f t="shared" si="1532"/>
        <v>3.6543487624449006E-3</v>
      </c>
      <c r="AH1118" s="13">
        <f t="shared" si="1533"/>
        <v>2.7625576452528562E-2</v>
      </c>
      <c r="AI1118" s="13">
        <f t="shared" si="1534"/>
        <v>3.0739865707191567E-2</v>
      </c>
      <c r="AJ1118" s="13">
        <f t="shared" si="1535"/>
        <v>1.7102617665190514E-2</v>
      </c>
      <c r="AK1118" s="13">
        <f t="shared" si="1536"/>
        <v>6.3435438915674137E-3</v>
      </c>
      <c r="AL1118" s="13">
        <f t="shared" si="1537"/>
        <v>1.5171403383599429E-4</v>
      </c>
      <c r="AM1118" s="13">
        <f t="shared" si="1538"/>
        <v>6.770864725284669E-4</v>
      </c>
      <c r="AN1118" s="13">
        <f t="shared" si="1539"/>
        <v>1.3078463060086686E-3</v>
      </c>
      <c r="AO1118" s="13">
        <f t="shared" si="1540"/>
        <v>1.2631045143710257E-3</v>
      </c>
      <c r="AP1118" s="13">
        <f t="shared" si="1541"/>
        <v>8.1326223471087815E-4</v>
      </c>
      <c r="AQ1118" s="13">
        <f t="shared" si="1542"/>
        <v>3.9272015194420336E-4</v>
      </c>
      <c r="AR1118" s="13">
        <f t="shared" si="1543"/>
        <v>1.0672199070785749E-2</v>
      </c>
      <c r="AS1118" s="13">
        <f t="shared" si="1544"/>
        <v>1.1875298486534971E-2</v>
      </c>
      <c r="AT1118" s="13">
        <f t="shared" si="1545"/>
        <v>6.6070129131276063E-3</v>
      </c>
      <c r="AU1118" s="13">
        <f t="shared" si="1546"/>
        <v>2.4506117851118307E-3</v>
      </c>
      <c r="AV1118" s="13">
        <f t="shared" si="1547"/>
        <v>6.8171859964847529E-4</v>
      </c>
      <c r="AW1118" s="13">
        <f t="shared" si="1548"/>
        <v>9.0578775367347875E-6</v>
      </c>
      <c r="AX1118" s="13">
        <f t="shared" si="1549"/>
        <v>1.2556930877350098E-4</v>
      </c>
      <c r="AY1118" s="13">
        <f t="shared" si="1550"/>
        <v>2.4254709448589759E-4</v>
      </c>
      <c r="AZ1118" s="13">
        <f t="shared" si="1551"/>
        <v>2.3424948985609808E-4</v>
      </c>
      <c r="BA1118" s="13">
        <f t="shared" si="1552"/>
        <v>1.5082383241668472E-4</v>
      </c>
      <c r="BB1118" s="13">
        <f t="shared" si="1553"/>
        <v>7.2832053248537751E-5</v>
      </c>
      <c r="BC1118" s="13">
        <f t="shared" si="1554"/>
        <v>2.8136179251793265E-5</v>
      </c>
      <c r="BD1118" s="13">
        <f t="shared" si="1555"/>
        <v>3.4357000417770288E-3</v>
      </c>
      <c r="BE1118" s="13">
        <f t="shared" si="1556"/>
        <v>3.823013723384281E-3</v>
      </c>
      <c r="BF1118" s="13">
        <f t="shared" si="1557"/>
        <v>2.1269950448912123E-3</v>
      </c>
      <c r="BG1118" s="13">
        <f t="shared" si="1558"/>
        <v>7.8892522118856041E-4</v>
      </c>
      <c r="BH1118" s="13">
        <f t="shared" si="1559"/>
        <v>2.1946560458228028E-4</v>
      </c>
      <c r="BI1118" s="13">
        <f t="shared" si="1560"/>
        <v>4.8841284624773229E-5</v>
      </c>
      <c r="BJ1118" s="14">
        <f t="shared" si="1561"/>
        <v>0.21546291119129735</v>
      </c>
      <c r="BK1118" s="14">
        <f t="shared" si="1562"/>
        <v>0.22030225858672647</v>
      </c>
      <c r="BL1118" s="14">
        <f t="shared" si="1563"/>
        <v>0.50333566379716055</v>
      </c>
      <c r="BM1118" s="14">
        <f t="shared" si="1564"/>
        <v>0.58273949622384535</v>
      </c>
      <c r="BN1118" s="14">
        <f t="shared" si="1565"/>
        <v>0.41333611190627706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1.6506000000000001</v>
      </c>
      <c r="F1119" s="10">
        <f>VLOOKUP(B1119,home!$B$2:$E$405,3,FALSE)</f>
        <v>0.68159999999999998</v>
      </c>
      <c r="G1119" s="10">
        <f>VLOOKUP(C1119,away!$B$2:$E$405,4,FALSE)</f>
        <v>1.2982</v>
      </c>
      <c r="H1119" s="10">
        <f>VLOOKUP(A1119,away!$A$2:$E$405,3,FALSE)</f>
        <v>1.3734999999999999</v>
      </c>
      <c r="I1119" s="10">
        <f>VLOOKUP(C1119,away!$B$2:$E$405,3,FALSE)</f>
        <v>1.0401</v>
      </c>
      <c r="J1119" s="10">
        <f>VLOOKUP(B1119,home!$B$2:$E$405,4,FALSE)</f>
        <v>0.91010000000000002</v>
      </c>
      <c r="K1119" s="12">
        <f t="shared" si="1510"/>
        <v>1.460538559872</v>
      </c>
      <c r="L1119" s="12">
        <f t="shared" si="1511"/>
        <v>1.300148246235</v>
      </c>
      <c r="M1119" s="13">
        <f t="shared" si="1512"/>
        <v>6.3248314110638401E-2</v>
      </c>
      <c r="N1119" s="13">
        <f t="shared" si="1513"/>
        <v>9.2376601605483694E-2</v>
      </c>
      <c r="O1119" s="13">
        <f t="shared" si="1514"/>
        <v>8.2232184668266928E-2</v>
      </c>
      <c r="P1119" s="13">
        <f t="shared" si="1515"/>
        <v>0.12010327657051892</v>
      </c>
      <c r="Q1119" s="13">
        <f t="shared" si="1516"/>
        <v>6.7459794337371343E-2</v>
      </c>
      <c r="R1119" s="13">
        <f t="shared" si="1517"/>
        <v>5.345701534025997E-2</v>
      </c>
      <c r="S1119" s="13">
        <f t="shared" si="1518"/>
        <v>5.7016527815040643E-2</v>
      </c>
      <c r="T1119" s="13">
        <f t="shared" si="1519"/>
        <v>8.7707733299107138E-2</v>
      </c>
      <c r="U1119" s="13">
        <f t="shared" si="1520"/>
        <v>7.8076032200118689E-2</v>
      </c>
      <c r="V1119" s="13">
        <f t="shared" si="1521"/>
        <v>1.2029959314684896E-2</v>
      </c>
      <c r="W1119" s="13">
        <f t="shared" si="1522"/>
        <v>3.2842543623588565E-2</v>
      </c>
      <c r="X1119" s="13">
        <f t="shared" si="1523"/>
        <v>4.2700175494105153E-2</v>
      </c>
      <c r="Y1119" s="13">
        <f t="shared" si="1524"/>
        <v>2.7758279141293779E-2</v>
      </c>
      <c r="Z1119" s="13">
        <f t="shared" si="1525"/>
        <v>2.3167348247865496E-2</v>
      </c>
      <c r="AA1119" s="13">
        <f t="shared" si="1526"/>
        <v>3.3836805445990568E-2</v>
      </c>
      <c r="AB1119" s="13">
        <f t="shared" si="1527"/>
        <v>2.4709979548378062E-2</v>
      </c>
      <c r="AC1119" s="13">
        <f t="shared" si="1528"/>
        <v>1.4277431254692001E-3</v>
      </c>
      <c r="AD1119" s="13">
        <f t="shared" si="1529"/>
        <v>1.1991950341632335E-2</v>
      </c>
      <c r="AE1119" s="13">
        <f t="shared" si="1530"/>
        <v>1.5591313205610491E-2</v>
      </c>
      <c r="AF1119" s="13">
        <f t="shared" si="1531"/>
        <v>1.0135509260387541E-2</v>
      </c>
      <c r="AG1119" s="13">
        <f t="shared" si="1532"/>
        <v>4.3925548631971543E-3</v>
      </c>
      <c r="AH1119" s="13">
        <f t="shared" si="1533"/>
        <v>7.5302467985944562E-3</v>
      </c>
      <c r="AI1119" s="13">
        <f t="shared" si="1534"/>
        <v>1.0998215814699883E-2</v>
      </c>
      <c r="AJ1119" s="13">
        <f t="shared" si="1535"/>
        <v>8.0316591435816136E-3</v>
      </c>
      <c r="AK1119" s="13">
        <f t="shared" si="1536"/>
        <v>3.9101826263164925E-3</v>
      </c>
      <c r="AL1119" s="13">
        <f t="shared" si="1537"/>
        <v>1.0844660755379213E-4</v>
      </c>
      <c r="AM1119" s="13">
        <f t="shared" si="1538"/>
        <v>3.5029411764048442E-3</v>
      </c>
      <c r="AN1119" s="13">
        <f t="shared" si="1539"/>
        <v>4.5543428271671259E-3</v>
      </c>
      <c r="AO1119" s="13">
        <f t="shared" si="1540"/>
        <v>2.9606604197471463E-3</v>
      </c>
      <c r="AP1119" s="13">
        <f t="shared" si="1541"/>
        <v>1.2830991508105437E-3</v>
      </c>
      <c r="AQ1119" s="13">
        <f t="shared" si="1542"/>
        <v>4.1705477766798652E-4</v>
      </c>
      <c r="AR1119" s="13">
        <f t="shared" si="1543"/>
        <v>1.9580874337818614E-3</v>
      </c>
      <c r="AS1119" s="13">
        <f t="shared" si="1544"/>
        <v>2.85986220063922E-3</v>
      </c>
      <c r="AT1119" s="13">
        <f t="shared" si="1545"/>
        <v>2.0884695099769881E-3</v>
      </c>
      <c r="AU1119" s="13">
        <f t="shared" si="1546"/>
        <v>1.0167634168127911E-3</v>
      </c>
      <c r="AV1119" s="13">
        <f t="shared" si="1547"/>
        <v>3.7125554413057168E-4</v>
      </c>
      <c r="AW1119" s="13">
        <f t="shared" si="1548"/>
        <v>5.7203074559354748E-6</v>
      </c>
      <c r="AX1119" s="13">
        <f t="shared" si="1549"/>
        <v>8.5269677685044433E-4</v>
      </c>
      <c r="AY1119" s="13">
        <f t="shared" si="1550"/>
        <v>1.1086322189923423E-3</v>
      </c>
      <c r="AZ1119" s="13">
        <f t="shared" si="1551"/>
        <v>7.2069311762125541E-4</v>
      </c>
      <c r="BA1119" s="13">
        <f t="shared" si="1552"/>
        <v>3.1233596431630325E-4</v>
      </c>
      <c r="BB1119" s="13">
        <f t="shared" si="1553"/>
        <v>1.0152076406048981E-4</v>
      </c>
      <c r="BC1119" s="13">
        <f t="shared" si="1554"/>
        <v>2.6398408669936613E-5</v>
      </c>
      <c r="BD1119" s="13">
        <f t="shared" si="1555"/>
        <v>4.2430065716771246E-4</v>
      </c>
      <c r="BE1119" s="13">
        <f t="shared" si="1556"/>
        <v>6.1970747077247379E-4</v>
      </c>
      <c r="BF1119" s="13">
        <f t="shared" si="1557"/>
        <v>4.5255332845197435E-4</v>
      </c>
      <c r="BG1119" s="13">
        <f t="shared" si="1558"/>
        <v>2.2032386220084238E-4</v>
      </c>
      <c r="BH1119" s="13">
        <f t="shared" si="1559"/>
        <v>8.0447874101063772E-5</v>
      </c>
      <c r="BI1119" s="13">
        <f t="shared" si="1560"/>
        <v>2.3499444436866317E-5</v>
      </c>
      <c r="BJ1119" s="14">
        <f t="shared" si="1561"/>
        <v>0.40879683077408552</v>
      </c>
      <c r="BK1119" s="14">
        <f t="shared" si="1562"/>
        <v>0.25504289976289818</v>
      </c>
      <c r="BL1119" s="14">
        <f t="shared" si="1563"/>
        <v>0.31289759232867898</v>
      </c>
      <c r="BM1119" s="14">
        <f t="shared" si="1564"/>
        <v>0.51992457256945268</v>
      </c>
      <c r="BN1119" s="14">
        <f t="shared" si="1565"/>
        <v>0.47887718663253925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1.6506000000000001</v>
      </c>
      <c r="F1120" s="10">
        <f>VLOOKUP(B1120,home!$B$2:$E$405,3,FALSE)</f>
        <v>1.2982</v>
      </c>
      <c r="G1120" s="10">
        <f>VLOOKUP(C1120,away!$B$2:$E$405,4,FALSE)</f>
        <v>1.0097</v>
      </c>
      <c r="H1120" s="10">
        <f>VLOOKUP(A1120,away!$A$2:$E$405,3,FALSE)</f>
        <v>1.3734999999999999</v>
      </c>
      <c r="I1120" s="10">
        <f>VLOOKUP(C1120,away!$B$2:$E$405,3,FALSE)</f>
        <v>1.6988000000000001</v>
      </c>
      <c r="J1120" s="10">
        <f>VLOOKUP(B1120,home!$B$2:$E$405,4,FALSE)</f>
        <v>1.1440999999999999</v>
      </c>
      <c r="K1120" s="12">
        <f t="shared" si="1510"/>
        <v>2.1635941665240002</v>
      </c>
      <c r="L1120" s="12">
        <f t="shared" si="1511"/>
        <v>2.6695305893799999</v>
      </c>
      <c r="M1120" s="13">
        <f t="shared" si="1512"/>
        <v>7.9616042864909514E-3</v>
      </c>
      <c r="N1120" s="13">
        <f t="shared" si="1513"/>
        <v>1.7225680590424296E-2</v>
      </c>
      <c r="O1120" s="13">
        <f t="shared" si="1514"/>
        <v>2.1253746183326521E-2</v>
      </c>
      <c r="P1120" s="13">
        <f t="shared" si="1515"/>
        <v>4.5984481259026995E-2</v>
      </c>
      <c r="Q1120" s="13">
        <f t="shared" si="1516"/>
        <v>1.8634691019923853E-2</v>
      </c>
      <c r="R1120" s="13">
        <f t="shared" si="1517"/>
        <v>2.8368762787654291E-2</v>
      </c>
      <c r="S1120" s="13">
        <f t="shared" si="1518"/>
        <v>6.6399071109630475E-2</v>
      </c>
      <c r="T1120" s="13">
        <f t="shared" si="1519"/>
        <v>4.9745877701331515E-2</v>
      </c>
      <c r="U1120" s="13">
        <f t="shared" si="1520"/>
        <v>6.137848967887196E-2</v>
      </c>
      <c r="V1120" s="13">
        <f t="shared" si="1521"/>
        <v>4.2611831194742315E-2</v>
      </c>
      <c r="W1120" s="13">
        <f t="shared" si="1522"/>
        <v>1.3439302928561474E-2</v>
      </c>
      <c r="X1120" s="13">
        <f t="shared" si="1523"/>
        <v>3.5876630267739074E-2</v>
      </c>
      <c r="Y1120" s="13">
        <f t="shared" si="1524"/>
        <v>4.7886880971802923E-2</v>
      </c>
      <c r="Z1120" s="13">
        <f t="shared" si="1525"/>
        <v>2.5243760014836053E-2</v>
      </c>
      <c r="AA1120" s="13">
        <f t="shared" si="1526"/>
        <v>5.4617251909231092E-2</v>
      </c>
      <c r="AB1120" s="13">
        <f t="shared" si="1527"/>
        <v>5.9084783811192115E-2</v>
      </c>
      <c r="AC1120" s="13">
        <f t="shared" si="1528"/>
        <v>1.5382287307285001E-2</v>
      </c>
      <c r="AD1120" s="13">
        <f t="shared" si="1529"/>
        <v>7.2692993545961293E-3</v>
      </c>
      <c r="AE1120" s="13">
        <f t="shared" si="1530"/>
        <v>1.940561699045466E-2</v>
      </c>
      <c r="AF1120" s="13">
        <f t="shared" si="1531"/>
        <v>2.5901944080905487E-2</v>
      </c>
      <c r="AG1120" s="13">
        <f t="shared" si="1532"/>
        <v>2.3048677349462473E-2</v>
      </c>
      <c r="AH1120" s="13">
        <f t="shared" si="1533"/>
        <v>1.6847247387643139E-2</v>
      </c>
      <c r="AI1120" s="13">
        <f t="shared" si="1534"/>
        <v>3.6450606169891403E-2</v>
      </c>
      <c r="AJ1120" s="13">
        <f t="shared" si="1535"/>
        <v>3.9432159437720389E-2</v>
      </c>
      <c r="AK1120" s="13">
        <f t="shared" si="1536"/>
        <v>2.8438396710965378E-2</v>
      </c>
      <c r="AL1120" s="13">
        <f t="shared" si="1537"/>
        <v>3.5537887940651513E-3</v>
      </c>
      <c r="AM1120" s="13">
        <f t="shared" si="1538"/>
        <v>3.1455627356641713E-3</v>
      </c>
      <c r="AN1120" s="13">
        <f t="shared" si="1539"/>
        <v>8.3971759436693404E-3</v>
      </c>
      <c r="AO1120" s="13">
        <f t="shared" si="1540"/>
        <v>1.1208259023015586E-2</v>
      </c>
      <c r="AP1120" s="13">
        <f t="shared" si="1541"/>
        <v>9.9735967718781651E-3</v>
      </c>
      <c r="AQ1120" s="13">
        <f t="shared" si="1542"/>
        <v>6.6562054171675957E-3</v>
      </c>
      <c r="AR1120" s="13">
        <f t="shared" si="1543"/>
        <v>8.9948484496331291E-3</v>
      </c>
      <c r="AS1120" s="13">
        <f t="shared" si="1544"/>
        <v>1.9461201634393684E-2</v>
      </c>
      <c r="AT1120" s="13">
        <f t="shared" si="1545"/>
        <v>2.105307116486076E-2</v>
      </c>
      <c r="AU1120" s="13">
        <f t="shared" si="1546"/>
        <v>1.5183433986569128E-2</v>
      </c>
      <c r="AV1120" s="13">
        <f t="shared" si="1547"/>
        <v>8.2126973002858029E-3</v>
      </c>
      <c r="AW1120" s="13">
        <f t="shared" si="1548"/>
        <v>5.701640311520387E-4</v>
      </c>
      <c r="AX1120" s="13">
        <f t="shared" si="1549"/>
        <v>1.1342868642197138E-3</v>
      </c>
      <c r="AY1120" s="13">
        <f t="shared" si="1550"/>
        <v>3.0280134811664443E-3</v>
      </c>
      <c r="AZ1120" s="13">
        <f t="shared" si="1551"/>
        <v>4.0416873065144228E-3</v>
      </c>
      <c r="BA1120" s="13">
        <f t="shared" si="1552"/>
        <v>3.596469299149703E-3</v>
      </c>
      <c r="BB1120" s="13">
        <f t="shared" si="1553"/>
        <v>2.4002212019615453E-3</v>
      </c>
      <c r="BC1120" s="13">
        <f t="shared" si="1554"/>
        <v>1.2814927839829549E-3</v>
      </c>
      <c r="BD1120" s="13">
        <f t="shared" si="1555"/>
        <v>4.0020038471888153E-3</v>
      </c>
      <c r="BE1120" s="13">
        <f t="shared" si="1556"/>
        <v>8.6587121781843274E-3</v>
      </c>
      <c r="BF1120" s="13">
        <f t="shared" si="1557"/>
        <v>9.3669695791649653E-3</v>
      </c>
      <c r="BG1120" s="13">
        <f t="shared" si="1558"/>
        <v>6.755440246496363E-3</v>
      </c>
      <c r="BH1120" s="13">
        <f t="shared" si="1559"/>
        <v>3.6540077774052464E-3</v>
      </c>
      <c r="BI1120" s="13">
        <f t="shared" si="1560"/>
        <v>1.5811579823254626E-3</v>
      </c>
      <c r="BJ1120" s="14">
        <f t="shared" si="1561"/>
        <v>0.31329757208359155</v>
      </c>
      <c r="BK1120" s="14">
        <f t="shared" si="1562"/>
        <v>0.18492107743240732</v>
      </c>
      <c r="BL1120" s="14">
        <f t="shared" si="1563"/>
        <v>0.4527949882230039</v>
      </c>
      <c r="BM1120" s="14">
        <f t="shared" si="1564"/>
        <v>0.83437058217697768</v>
      </c>
      <c r="BN1120" s="14">
        <f t="shared" si="1565"/>
        <v>0.13942896612684691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1.2378</v>
      </c>
      <c r="F1121" s="10">
        <f>VLOOKUP(B1121,home!$B$2:$E$405,3,FALSE)</f>
        <v>0.65639999999999998</v>
      </c>
      <c r="G1121" s="10">
        <f>VLOOKUP(C1121,away!$B$2:$E$405,4,FALSE)</f>
        <v>0.65639999999999998</v>
      </c>
      <c r="H1121" s="10">
        <f>VLOOKUP(A1121,away!$A$2:$E$405,3,FALSE)</f>
        <v>0.96950000000000003</v>
      </c>
      <c r="I1121" s="10">
        <f>VLOOKUP(C1121,away!$B$2:$E$405,3,FALSE)</f>
        <v>1.0959000000000001</v>
      </c>
      <c r="J1121" s="10">
        <f>VLOOKUP(B1121,home!$B$2:$E$405,4,FALSE)</f>
        <v>0.90249999999999997</v>
      </c>
      <c r="K1121" s="12">
        <f t="shared" si="1510"/>
        <v>0.53331969628800002</v>
      </c>
      <c r="L1121" s="12">
        <f t="shared" si="1511"/>
        <v>0.95888373262500015</v>
      </c>
      <c r="M1121" s="13">
        <f t="shared" si="1512"/>
        <v>0.22487660961568476</v>
      </c>
      <c r="N1121" s="13">
        <f t="shared" si="1513"/>
        <v>0.11993112514251214</v>
      </c>
      <c r="O1121" s="13">
        <f t="shared" si="1514"/>
        <v>0.21563052280834283</v>
      </c>
      <c r="P1121" s="13">
        <f t="shared" si="1515"/>
        <v>0.11500000493456805</v>
      </c>
      <c r="Q1121" s="13">
        <f t="shared" si="1516"/>
        <v>3.1980815618241343E-2</v>
      </c>
      <c r="R1121" s="13">
        <f t="shared" si="1517"/>
        <v>0.10338230028917197</v>
      </c>
      <c r="S1121" s="13">
        <f t="shared" si="1518"/>
        <v>1.4702508586322365E-2</v>
      </c>
      <c r="T1121" s="13">
        <f t="shared" si="1519"/>
        <v>3.0665883852411164E-2</v>
      </c>
      <c r="U1121" s="13">
        <f t="shared" si="1520"/>
        <v>5.5135816991776013E-2</v>
      </c>
      <c r="V1121" s="13">
        <f t="shared" si="1521"/>
        <v>8.354154568326591E-4</v>
      </c>
      <c r="W1121" s="13">
        <f t="shared" si="1522"/>
        <v>5.6853329575210013E-3</v>
      </c>
      <c r="X1121" s="13">
        <f t="shared" si="1523"/>
        <v>5.4515732875236693E-3</v>
      </c>
      <c r="Y1121" s="13">
        <f t="shared" si="1524"/>
        <v>2.6137124713097189E-3</v>
      </c>
      <c r="Z1121" s="13">
        <f t="shared" si="1525"/>
        <v>3.3043868662879956E-2</v>
      </c>
      <c r="AA1121" s="13">
        <f t="shared" si="1526"/>
        <v>1.7622945999467701E-2</v>
      </c>
      <c r="AB1121" s="13">
        <f t="shared" si="1527"/>
        <v>4.6993321040679683E-3</v>
      </c>
      <c r="AC1121" s="13">
        <f t="shared" si="1528"/>
        <v>2.6701526956927354E-5</v>
      </c>
      <c r="AD1121" s="13">
        <f t="shared" si="1529"/>
        <v>7.5802501155031404E-4</v>
      </c>
      <c r="AE1121" s="13">
        <f t="shared" si="1530"/>
        <v>7.2685785249847396E-4</v>
      </c>
      <c r="AF1121" s="13">
        <f t="shared" si="1531"/>
        <v>3.4848608534576421E-4</v>
      </c>
      <c r="AG1121" s="13">
        <f t="shared" si="1532"/>
        <v>1.113858794280736E-4</v>
      </c>
      <c r="AH1121" s="13">
        <f t="shared" si="1533"/>
        <v>7.9213070309581499E-3</v>
      </c>
      <c r="AI1121" s="13">
        <f t="shared" si="1534"/>
        <v>4.2245890599545994E-3</v>
      </c>
      <c r="AJ1121" s="13">
        <f t="shared" si="1535"/>
        <v>1.1265282771982972E-3</v>
      </c>
      <c r="AK1121" s="13">
        <f t="shared" si="1536"/>
        <v>2.0026657288507995E-4</v>
      </c>
      <c r="AL1121" s="13">
        <f t="shared" si="1537"/>
        <v>5.4619744348777758E-7</v>
      </c>
      <c r="AM1121" s="13">
        <f t="shared" si="1538"/>
        <v>8.0853933787744279E-5</v>
      </c>
      <c r="AN1121" s="13">
        <f t="shared" si="1539"/>
        <v>7.7529521827806859E-5</v>
      </c>
      <c r="AO1121" s="13">
        <f t="shared" si="1540"/>
        <v>3.7170898639439424E-5</v>
      </c>
      <c r="AP1121" s="13">
        <f t="shared" si="1541"/>
        <v>1.1880856677470407E-5</v>
      </c>
      <c r="AQ1121" s="13">
        <f t="shared" si="1542"/>
        <v>2.8480900494188698E-6</v>
      </c>
      <c r="AR1121" s="13">
        <f t="shared" si="1543"/>
        <v>1.5191224906227622E-3</v>
      </c>
      <c r="AS1121" s="13">
        <f t="shared" si="1544"/>
        <v>8.1017794532320159E-4</v>
      </c>
      <c r="AT1121" s="13">
        <f t="shared" si="1545"/>
        <v>2.1604192786950287E-4</v>
      </c>
      <c r="AU1121" s="13">
        <f t="shared" si="1546"/>
        <v>3.8406471785612426E-5</v>
      </c>
      <c r="AV1121" s="13">
        <f t="shared" si="1547"/>
        <v>5.1207319670491139E-6</v>
      </c>
      <c r="AW1121" s="13">
        <f t="shared" si="1548"/>
        <v>7.7589103943232147E-9</v>
      </c>
      <c r="AX1121" s="13">
        <f t="shared" si="1549"/>
        <v>7.1868325685616361E-6</v>
      </c>
      <c r="AY1121" s="13">
        <f t="shared" si="1550"/>
        <v>6.8913368390932989E-6</v>
      </c>
      <c r="AZ1121" s="13">
        <f t="shared" si="1551"/>
        <v>3.3039953955229755E-6</v>
      </c>
      <c r="BA1121" s="13">
        <f t="shared" si="1552"/>
        <v>1.0560491458116285E-6</v>
      </c>
      <c r="BB1121" s="13">
        <f t="shared" si="1553"/>
        <v>2.5315708669282429E-7</v>
      </c>
      <c r="BC1121" s="13">
        <f t="shared" si="1554"/>
        <v>4.8549642445697229E-8</v>
      </c>
      <c r="BD1121" s="13">
        <f t="shared" si="1555"/>
        <v>2.427769740204901E-4</v>
      </c>
      <c r="BE1121" s="13">
        <f t="shared" si="1556"/>
        <v>1.2947774205032746E-4</v>
      </c>
      <c r="BF1121" s="13">
        <f t="shared" si="1557"/>
        <v>3.4526515033168316E-5</v>
      </c>
      <c r="BG1121" s="13">
        <f t="shared" si="1558"/>
        <v>6.1378901704574645E-6</v>
      </c>
      <c r="BH1121" s="13">
        <f t="shared" si="1559"/>
        <v>8.1836443038936866E-7</v>
      </c>
      <c r="BI1121" s="13">
        <f t="shared" si="1560"/>
        <v>8.7289973893632098E-8</v>
      </c>
      <c r="BJ1121" s="14">
        <f t="shared" si="1561"/>
        <v>0.19850222138000165</v>
      </c>
      <c r="BK1121" s="14">
        <f t="shared" si="1562"/>
        <v>0.35544867765464738</v>
      </c>
      <c r="BL1121" s="14">
        <f t="shared" si="1563"/>
        <v>0.4129463034770694</v>
      </c>
      <c r="BM1121" s="14">
        <f t="shared" si="1564"/>
        <v>0.18913280918814862</v>
      </c>
      <c r="BN1121" s="14">
        <f t="shared" si="1565"/>
        <v>0.81080137840852118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1.2378</v>
      </c>
      <c r="F1122" s="10">
        <f>VLOOKUP(B1122,home!$B$2:$E$405,3,FALSE)</f>
        <v>0.80789999999999995</v>
      </c>
      <c r="G1122" s="10">
        <f>VLOOKUP(C1122,away!$B$2:$E$405,4,FALSE)</f>
        <v>0.80789999999999995</v>
      </c>
      <c r="H1122" s="10">
        <f>VLOOKUP(A1122,away!$A$2:$E$405,3,FALSE)</f>
        <v>0.96950000000000003</v>
      </c>
      <c r="I1122" s="10">
        <f>VLOOKUP(C1122,away!$B$2:$E$405,3,FALSE)</f>
        <v>2.2692000000000001</v>
      </c>
      <c r="J1122" s="10">
        <f>VLOOKUP(B1122,home!$B$2:$E$405,4,FALSE)</f>
        <v>0.66739999999999999</v>
      </c>
      <c r="K1122" s="12">
        <f t="shared" si="1510"/>
        <v>0.80791504309799989</v>
      </c>
      <c r="L1122" s="12">
        <f t="shared" si="1511"/>
        <v>1.4682729255600002</v>
      </c>
      <c r="M1122" s="13">
        <f t="shared" si="1512"/>
        <v>0.10267486143828301</v>
      </c>
      <c r="N1122" s="13">
        <f t="shared" si="1513"/>
        <v>8.2952565103991599E-2</v>
      </c>
      <c r="O1122" s="13">
        <f t="shared" si="1514"/>
        <v>0.15075471918545544</v>
      </c>
      <c r="P1122" s="13">
        <f t="shared" si="1515"/>
        <v>0.12179700544794413</v>
      </c>
      <c r="Q1122" s="13">
        <f t="shared" si="1516"/>
        <v>3.3509312605540506E-2</v>
      </c>
      <c r="R1122" s="13">
        <f t="shared" si="1517"/>
        <v>0.1106745362902025</v>
      </c>
      <c r="S1122" s="13">
        <f t="shared" si="1518"/>
        <v>3.6120113356577131E-2</v>
      </c>
      <c r="T1122" s="13">
        <f t="shared" si="1519"/>
        <v>4.9200816452841543E-2</v>
      </c>
      <c r="U1122" s="13">
        <f t="shared" si="1520"/>
        <v>8.9415622756750121E-2</v>
      </c>
      <c r="V1122" s="13">
        <f t="shared" si="1521"/>
        <v>4.7607906070841312E-3</v>
      </c>
      <c r="W1122" s="13">
        <f t="shared" si="1522"/>
        <v>9.0242259126298678E-3</v>
      </c>
      <c r="X1122" s="13">
        <f t="shared" si="1523"/>
        <v>1.325002658165142E-2</v>
      </c>
      <c r="Y1122" s="13">
        <f t="shared" si="1524"/>
        <v>9.7273276463945516E-3</v>
      </c>
      <c r="Z1122" s="13">
        <f t="shared" si="1525"/>
        <v>5.4166808394603999E-2</v>
      </c>
      <c r="AA1122" s="13">
        <f t="shared" si="1526"/>
        <v>4.3762179338607592E-2</v>
      </c>
      <c r="AB1122" s="13">
        <f t="shared" si="1527"/>
        <v>1.7678061503206777E-2</v>
      </c>
      <c r="AC1122" s="13">
        <f t="shared" si="1528"/>
        <v>3.529649513187377E-4</v>
      </c>
      <c r="AD1122" s="13">
        <f t="shared" si="1529"/>
        <v>1.8227019667821113E-3</v>
      </c>
      <c r="AE1122" s="13">
        <f t="shared" si="1530"/>
        <v>2.6762239491911369E-3</v>
      </c>
      <c r="AF1122" s="13">
        <f t="shared" si="1531"/>
        <v>1.9647135836663044E-3</v>
      </c>
      <c r="AG1122" s="13">
        <f t="shared" si="1532"/>
        <v>9.6157858712573197E-4</v>
      </c>
      <c r="AH1122" s="13">
        <f t="shared" si="1533"/>
        <v>1.9882914557448308E-2</v>
      </c>
      <c r="AI1122" s="13">
        <f t="shared" si="1534"/>
        <v>1.6063705771594702E-2</v>
      </c>
      <c r="AJ1122" s="13">
        <f t="shared" si="1535"/>
        <v>6.4890547703857606E-3</v>
      </c>
      <c r="AK1122" s="13">
        <f t="shared" si="1536"/>
        <v>1.7475349881604977E-3</v>
      </c>
      <c r="AL1122" s="13">
        <f t="shared" si="1537"/>
        <v>1.6748042703536578E-5</v>
      </c>
      <c r="AM1122" s="13">
        <f t="shared" si="1538"/>
        <v>2.9451766760951585E-4</v>
      </c>
      <c r="AN1122" s="13">
        <f t="shared" si="1539"/>
        <v>4.3243231745013151E-4</v>
      </c>
      <c r="AO1122" s="13">
        <f t="shared" si="1540"/>
        <v>3.1746433192459772E-4</v>
      </c>
      <c r="AP1122" s="13">
        <f t="shared" si="1541"/>
        <v>1.5537476113195998E-4</v>
      </c>
      <c r="AQ1122" s="13">
        <f t="shared" si="1542"/>
        <v>5.70331387713523E-5</v>
      </c>
      <c r="AR1122" s="13">
        <f t="shared" si="1543"/>
        <v>5.8387090251848265E-3</v>
      </c>
      <c r="AS1122" s="13">
        <f t="shared" si="1544"/>
        <v>4.7171808537188799E-3</v>
      </c>
      <c r="AT1122" s="13">
        <f t="shared" si="1545"/>
        <v>1.9055406863666743E-3</v>
      </c>
      <c r="AU1122" s="13">
        <f t="shared" si="1546"/>
        <v>5.1317166191697466E-4</v>
      </c>
      <c r="AV1122" s="13">
        <f t="shared" si="1547"/>
        <v>1.0364977633858117E-4</v>
      </c>
      <c r="AW1122" s="13">
        <f t="shared" si="1548"/>
        <v>5.5186651549864368E-7</v>
      </c>
      <c r="AX1122" s="13">
        <f t="shared" si="1549"/>
        <v>3.9657542353310723E-5</v>
      </c>
      <c r="AY1122" s="13">
        <f t="shared" si="1550"/>
        <v>5.8228095731615152E-5</v>
      </c>
      <c r="AZ1122" s="13">
        <f t="shared" si="1551"/>
        <v>4.2747368234823177E-5</v>
      </c>
      <c r="BA1122" s="13">
        <f t="shared" si="1552"/>
        <v>2.0921601139378142E-5</v>
      </c>
      <c r="BB1122" s="13">
        <f t="shared" si="1553"/>
        <v>7.6796551280785498E-6</v>
      </c>
      <c r="BC1122" s="13">
        <f t="shared" si="1554"/>
        <v>2.255165940439149E-6</v>
      </c>
      <c r="BD1122" s="13">
        <f t="shared" si="1555"/>
        <v>1.4288030636502851E-3</v>
      </c>
      <c r="BE1122" s="13">
        <f t="shared" si="1556"/>
        <v>1.1543514887475746E-3</v>
      </c>
      <c r="BF1122" s="13">
        <f t="shared" si="1557"/>
        <v>4.6630896639086845E-4</v>
      </c>
      <c r="BG1122" s="13">
        <f t="shared" si="1558"/>
        <v>1.2557934289288744E-4</v>
      </c>
      <c r="BH1122" s="13">
        <f t="shared" si="1559"/>
        <v>2.5364360056381404E-5</v>
      </c>
      <c r="BI1122" s="13">
        <f t="shared" si="1560"/>
        <v>4.0984496096209153E-6</v>
      </c>
      <c r="BJ1122" s="14">
        <f t="shared" si="1561"/>
        <v>0.2065178040352299</v>
      </c>
      <c r="BK1122" s="14">
        <f t="shared" si="1562"/>
        <v>0.26578071193964231</v>
      </c>
      <c r="BL1122" s="14">
        <f t="shared" si="1563"/>
        <v>0.47275108683668532</v>
      </c>
      <c r="BM1122" s="14">
        <f t="shared" si="1564"/>
        <v>0.39679573490552833</v>
      </c>
      <c r="BN1122" s="14">
        <f t="shared" si="1565"/>
        <v>0.60236300007141719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1.2378</v>
      </c>
      <c r="F1123" s="10">
        <f>VLOOKUP(B1123,home!$B$2:$E$405,3,FALSE)</f>
        <v>0.90890000000000004</v>
      </c>
      <c r="G1123" s="10">
        <f>VLOOKUP(C1123,away!$B$2:$E$405,4,FALSE)</f>
        <v>0.998</v>
      </c>
      <c r="H1123" s="10">
        <f>VLOOKUP(A1123,away!$A$2:$E$405,3,FALSE)</f>
        <v>0.96950000000000003</v>
      </c>
      <c r="I1123" s="10">
        <f>VLOOKUP(C1123,away!$B$2:$E$405,3,FALSE)</f>
        <v>1.4561999999999999</v>
      </c>
      <c r="J1123" s="10">
        <f>VLOOKUP(B1123,home!$B$2:$E$405,4,FALSE)</f>
        <v>0.90249999999999997</v>
      </c>
      <c r="K1123" s="12">
        <f t="shared" si="1510"/>
        <v>1.1227863471600001</v>
      </c>
      <c r="L1123" s="12">
        <f t="shared" si="1511"/>
        <v>1.2741367747499999</v>
      </c>
      <c r="M1123" s="13">
        <f t="shared" si="1512"/>
        <v>9.099751123456444E-2</v>
      </c>
      <c r="N1123" s="13">
        <f t="shared" si="1513"/>
        <v>0.1021707632397077</v>
      </c>
      <c r="O1123" s="13">
        <f t="shared" si="1514"/>
        <v>0.1159432754746848</v>
      </c>
      <c r="P1123" s="13">
        <f t="shared" si="1515"/>
        <v>0.130179526747987</v>
      </c>
      <c r="Q1123" s="13">
        <f t="shared" si="1516"/>
        <v>5.7357969022230317E-2</v>
      </c>
      <c r="R1123" s="13">
        <f t="shared" si="1517"/>
        <v>7.3863795533632842E-2</v>
      </c>
      <c r="S1123" s="13">
        <f t="shared" si="1518"/>
        <v>4.6558166686136902E-2</v>
      </c>
      <c r="T1123" s="13">
        <f t="shared" si="1519"/>
        <v>7.3081897656194938E-2</v>
      </c>
      <c r="U1123" s="13">
        <f t="shared" si="1520"/>
        <v>8.2933261174580761E-2</v>
      </c>
      <c r="V1123" s="13">
        <f t="shared" si="1521"/>
        <v>7.4005932484997733E-3</v>
      </c>
      <c r="W1123" s="13">
        <f t="shared" si="1522"/>
        <v>2.1466914839662146E-2</v>
      </c>
      <c r="X1123" s="13">
        <f t="shared" si="1523"/>
        <v>2.7351785637640035E-2</v>
      </c>
      <c r="Y1123" s="13">
        <f t="shared" si="1524"/>
        <v>1.7424957967998023E-2</v>
      </c>
      <c r="Z1123" s="13">
        <f t="shared" si="1525"/>
        <v>3.1370859404005469E-2</v>
      </c>
      <c r="AA1123" s="13">
        <f t="shared" si="1526"/>
        <v>3.5222772637493245E-2</v>
      </c>
      <c r="AB1123" s="13">
        <f t="shared" si="1527"/>
        <v>1.9773824113249124E-2</v>
      </c>
      <c r="AC1123" s="13">
        <f t="shared" si="1528"/>
        <v>6.616978542005646E-4</v>
      </c>
      <c r="AD1123" s="13">
        <f t="shared" si="1529"/>
        <v>6.0256897244047687E-3</v>
      </c>
      <c r="AE1123" s="13">
        <f t="shared" si="1530"/>
        <v>7.6775528710973069E-3</v>
      </c>
      <c r="AF1123" s="13">
        <f t="shared" si="1531"/>
        <v>4.8911262265762629E-3</v>
      </c>
      <c r="AG1123" s="13">
        <f t="shared" si="1532"/>
        <v>2.0773212650750058E-3</v>
      </c>
      <c r="AH1123" s="13">
        <f t="shared" si="1533"/>
        <v>9.9926914055388123E-3</v>
      </c>
      <c r="AI1123" s="13">
        <f t="shared" si="1534"/>
        <v>1.1219657481522051E-2</v>
      </c>
      <c r="AJ1123" s="13">
        <f t="shared" si="1535"/>
        <v>6.2986391200322558E-3</v>
      </c>
      <c r="AK1123" s="13">
        <f t="shared" si="1536"/>
        <v>2.357342003220032E-3</v>
      </c>
      <c r="AL1123" s="13">
        <f t="shared" si="1537"/>
        <v>3.7864557982446762E-5</v>
      </c>
      <c r="AM1123" s="13">
        <f t="shared" si="1538"/>
        <v>1.3531124309567938E-3</v>
      </c>
      <c r="AN1123" s="13">
        <f t="shared" si="1539"/>
        <v>1.7240503086534209E-3</v>
      </c>
      <c r="AO1123" s="13">
        <f t="shared" si="1540"/>
        <v>1.098337949887206E-3</v>
      </c>
      <c r="AP1123" s="13">
        <f t="shared" si="1541"/>
        <v>4.6647759101827059E-4</v>
      </c>
      <c r="AQ1123" s="13">
        <f t="shared" si="1542"/>
        <v>1.4858906332829226E-4</v>
      </c>
      <c r="AR1123" s="13">
        <f t="shared" si="1543"/>
        <v>2.5464111197050533E-3</v>
      </c>
      <c r="AS1123" s="13">
        <f t="shared" si="1544"/>
        <v>2.8590756394612431E-3</v>
      </c>
      <c r="AT1123" s="13">
        <f t="shared" si="1545"/>
        <v>1.6050655467424156E-3</v>
      </c>
      <c r="AU1123" s="13">
        <f t="shared" si="1546"/>
        <v>6.0071522739309517E-4</v>
      </c>
      <c r="AV1123" s="13">
        <f t="shared" si="1547"/>
        <v>1.6861871396202063E-4</v>
      </c>
      <c r="AW1123" s="13">
        <f t="shared" si="1548"/>
        <v>1.5046779765372577E-6</v>
      </c>
      <c r="AX1123" s="13">
        <f t="shared" si="1549"/>
        <v>2.5320936060846118E-4</v>
      </c>
      <c r="AY1123" s="13">
        <f t="shared" si="1550"/>
        <v>3.2262335806217433E-4</v>
      </c>
      <c r="AZ1123" s="13">
        <f t="shared" si="1551"/>
        <v>2.0553314245017664E-4</v>
      </c>
      <c r="BA1123" s="13">
        <f t="shared" si="1552"/>
        <v>8.7292445075233467E-5</v>
      </c>
      <c r="BB1123" s="13">
        <f t="shared" si="1553"/>
        <v>2.7805628607049879E-5</v>
      </c>
      <c r="BC1123" s="13">
        <f t="shared" si="1554"/>
        <v>7.085634790656574E-6</v>
      </c>
      <c r="BD1123" s="13">
        <f t="shared" si="1555"/>
        <v>5.4074600854142141E-4</v>
      </c>
      <c r="BE1123" s="13">
        <f t="shared" si="1556"/>
        <v>6.0714223567157283E-4</v>
      </c>
      <c r="BF1123" s="13">
        <f t="shared" si="1557"/>
        <v>3.4084550649812062E-4</v>
      </c>
      <c r="BG1123" s="13">
        <f t="shared" si="1558"/>
        <v>1.2756556039564168E-4</v>
      </c>
      <c r="BH1123" s="13">
        <f t="shared" si="1559"/>
        <v>3.5807217395010249E-5</v>
      </c>
      <c r="BI1123" s="13">
        <f t="shared" si="1560"/>
        <v>8.0407709641815025E-6</v>
      </c>
      <c r="BJ1123" s="14">
        <f t="shared" si="1561"/>
        <v>0.32522009536402424</v>
      </c>
      <c r="BK1123" s="14">
        <f t="shared" si="1562"/>
        <v>0.27615798368743327</v>
      </c>
      <c r="BL1123" s="14">
        <f t="shared" si="1563"/>
        <v>0.36704529249068357</v>
      </c>
      <c r="BM1123" s="14">
        <f t="shared" si="1564"/>
        <v>0.4289602710132539</v>
      </c>
      <c r="BN1123" s="14">
        <f t="shared" si="1565"/>
        <v>0.5705128412528071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1.2378</v>
      </c>
      <c r="F1124" s="10">
        <f>VLOOKUP(B1124,home!$B$2:$E$405,3,FALSE)</f>
        <v>1.3128</v>
      </c>
      <c r="G1124" s="10">
        <f>VLOOKUP(C1124,away!$B$2:$E$405,4,FALSE)</f>
        <v>1.1880999999999999</v>
      </c>
      <c r="H1124" s="10">
        <f>VLOOKUP(A1124,away!$A$2:$E$405,3,FALSE)</f>
        <v>0.96950000000000003</v>
      </c>
      <c r="I1124" s="10">
        <f>VLOOKUP(C1124,away!$B$2:$E$405,3,FALSE)</f>
        <v>0.78879999999999995</v>
      </c>
      <c r="J1124" s="10">
        <f>VLOOKUP(B1124,home!$B$2:$E$405,4,FALSE)</f>
        <v>1.0959000000000001</v>
      </c>
      <c r="K1124" s="12">
        <f t="shared" si="1510"/>
        <v>1.930643300304</v>
      </c>
      <c r="L1124" s="12">
        <f t="shared" si="1511"/>
        <v>0.83808031944000005</v>
      </c>
      <c r="M1124" s="13">
        <f t="shared" si="1512"/>
        <v>6.2742036352325684E-2</v>
      </c>
      <c r="N1124" s="13">
        <f t="shared" si="1513"/>
        <v>0.1211324921310476</v>
      </c>
      <c r="O1124" s="13">
        <f t="shared" si="1514"/>
        <v>5.2582865868473209E-2</v>
      </c>
      <c r="P1124" s="13">
        <f t="shared" si="1515"/>
        <v>0.10151875769975167</v>
      </c>
      <c r="Q1124" s="13">
        <f t="shared" si="1516"/>
        <v>0.11693181719096706</v>
      </c>
      <c r="R1124" s="13">
        <f t="shared" si="1517"/>
        <v>2.2034332512060346E-2</v>
      </c>
      <c r="S1124" s="13">
        <f t="shared" si="1518"/>
        <v>4.1065204303489547E-2</v>
      </c>
      <c r="T1124" s="13">
        <f t="shared" si="1519"/>
        <v>9.7998254704105364E-2</v>
      </c>
      <c r="U1124" s="13">
        <f t="shared" si="1520"/>
        <v>4.254043644107991E-2</v>
      </c>
      <c r="V1124" s="13">
        <f t="shared" si="1521"/>
        <v>7.3827670108451149E-3</v>
      </c>
      <c r="W1124" s="13">
        <f t="shared" si="1522"/>
        <v>7.5251209817370879E-2</v>
      </c>
      <c r="X1124" s="13">
        <f t="shared" si="1523"/>
        <v>6.3066557961988651E-2</v>
      </c>
      <c r="Y1124" s="13">
        <f t="shared" si="1524"/>
        <v>2.6427420521382358E-2</v>
      </c>
      <c r="Z1124" s="13">
        <f t="shared" si="1525"/>
        <v>6.1555134767849054E-3</v>
      </c>
      <c r="AA1124" s="13">
        <f t="shared" si="1526"/>
        <v>1.1884100853885759E-2</v>
      </c>
      <c r="AB1124" s="13">
        <f t="shared" si="1527"/>
        <v>1.1471979846845795E-2</v>
      </c>
      <c r="AC1124" s="13">
        <f t="shared" si="1528"/>
        <v>7.4659807333851713E-4</v>
      </c>
      <c r="AD1124" s="13">
        <f t="shared" si="1529"/>
        <v>3.6320811018419413E-2</v>
      </c>
      <c r="AE1124" s="13">
        <f t="shared" si="1530"/>
        <v>3.0439756900636817E-2</v>
      </c>
      <c r="AF1124" s="13">
        <f t="shared" si="1531"/>
        <v>1.2755480593480821E-2</v>
      </c>
      <c r="AG1124" s="13">
        <f t="shared" si="1532"/>
        <v>3.5633724167983766E-3</v>
      </c>
      <c r="AH1124" s="13">
        <f t="shared" si="1533"/>
        <v>1.2897036752352797E-3</v>
      </c>
      <c r="AI1124" s="13">
        <f t="shared" si="1534"/>
        <v>2.4899577599704387E-3</v>
      </c>
      <c r="AJ1124" s="13">
        <f t="shared" si="1535"/>
        <v>2.4036101336634419E-3</v>
      </c>
      <c r="AK1124" s="13">
        <f t="shared" si="1536"/>
        <v>1.5468379337000419E-3</v>
      </c>
      <c r="AL1124" s="13">
        <f t="shared" si="1537"/>
        <v>4.8320847274218157E-5</v>
      </c>
      <c r="AM1124" s="13">
        <f t="shared" si="1538"/>
        <v>1.4024506090863822E-2</v>
      </c>
      <c r="AN1124" s="13">
        <f t="shared" si="1539"/>
        <v>1.1753662544619379E-2</v>
      </c>
      <c r="AO1124" s="13">
        <f t="shared" si="1540"/>
        <v>4.9252566299922852E-3</v>
      </c>
      <c r="AP1124" s="13">
        <f t="shared" si="1541"/>
        <v>1.3759202165959711E-3</v>
      </c>
      <c r="AQ1124" s="13">
        <f t="shared" si="1542"/>
        <v>2.8828291366217635E-4</v>
      </c>
      <c r="AR1124" s="13">
        <f t="shared" si="1543"/>
        <v>2.161750536248251E-4</v>
      </c>
      <c r="AS1124" s="13">
        <f t="shared" si="1544"/>
        <v>4.1735691897362649E-4</v>
      </c>
      <c r="AT1124" s="13">
        <f t="shared" si="1545"/>
        <v>4.0288366972597578E-4</v>
      </c>
      <c r="AU1124" s="13">
        <f t="shared" si="1546"/>
        <v>2.5927488591944819E-4</v>
      </c>
      <c r="AV1124" s="13">
        <f t="shared" si="1547"/>
        <v>1.2514183035936663E-4</v>
      </c>
      <c r="AW1124" s="13">
        <f t="shared" si="1548"/>
        <v>2.1717994786760917E-6</v>
      </c>
      <c r="AX1124" s="13">
        <f t="shared" si="1549"/>
        <v>4.5127197873998191E-3</v>
      </c>
      <c r="AY1124" s="13">
        <f t="shared" si="1550"/>
        <v>3.7820216409672498E-3</v>
      </c>
      <c r="AZ1124" s="13">
        <f t="shared" si="1551"/>
        <v>1.5848189524954126E-3</v>
      </c>
      <c r="BA1124" s="13">
        <f t="shared" si="1552"/>
        <v>4.4273519132064063E-4</v>
      </c>
      <c r="BB1124" s="13">
        <f t="shared" si="1553"/>
        <v>9.2761912642333005E-5</v>
      </c>
      <c r="BC1124" s="13">
        <f t="shared" si="1554"/>
        <v>1.5548386675830367E-5</v>
      </c>
      <c r="BD1124" s="13">
        <f t="shared" si="1555"/>
        <v>3.0195342999475415E-5</v>
      </c>
      <c r="BE1124" s="13">
        <f t="shared" si="1556"/>
        <v>5.8296436662318492E-5</v>
      </c>
      <c r="BF1124" s="13">
        <f t="shared" si="1557"/>
        <v>5.6274812436850851E-5</v>
      </c>
      <c r="BG1124" s="13">
        <f t="shared" si="1558"/>
        <v>3.6215529869023439E-5</v>
      </c>
      <c r="BH1124" s="13">
        <f t="shared" si="1559"/>
        <v>1.7479817527147372E-5</v>
      </c>
      <c r="BI1124" s="13">
        <f t="shared" si="1560"/>
        <v>6.7494585198646981E-6</v>
      </c>
      <c r="BJ1124" s="14">
        <f t="shared" si="1561"/>
        <v>0.62668540752343249</v>
      </c>
      <c r="BK1124" s="14">
        <f t="shared" si="1562"/>
        <v>0.21728570592799201</v>
      </c>
      <c r="BL1124" s="14">
        <f t="shared" si="1563"/>
        <v>0.14986986878153216</v>
      </c>
      <c r="BM1124" s="14">
        <f t="shared" si="1564"/>
        <v>0.51927434411362738</v>
      </c>
      <c r="BN1124" s="14">
        <f t="shared" si="1565"/>
        <v>0.47694230175462554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1.2378</v>
      </c>
      <c r="F1125" s="10">
        <f>VLOOKUP(B1125,home!$B$2:$E$405,3,FALSE)</f>
        <v>0.80789999999999995</v>
      </c>
      <c r="G1125" s="10">
        <f>VLOOKUP(C1125,away!$B$2:$E$405,4,FALSE)</f>
        <v>1.1613</v>
      </c>
      <c r="H1125" s="10">
        <f>VLOOKUP(A1125,away!$A$2:$E$405,3,FALSE)</f>
        <v>0.96950000000000003</v>
      </c>
      <c r="I1125" s="10">
        <f>VLOOKUP(C1125,away!$B$2:$E$405,3,FALSE)</f>
        <v>0.77359999999999995</v>
      </c>
      <c r="J1125" s="10">
        <f>VLOOKUP(B1125,home!$B$2:$E$405,4,FALSE)</f>
        <v>0.91010000000000002</v>
      </c>
      <c r="K1125" s="12">
        <f t="shared" si="1510"/>
        <v>1.1613216234059998</v>
      </c>
      <c r="L1125" s="12">
        <f t="shared" si="1511"/>
        <v>0.68257973251999993</v>
      </c>
      <c r="M1125" s="13">
        <f t="shared" si="1512"/>
        <v>0.1581990298766873</v>
      </c>
      <c r="N1125" s="13">
        <f t="shared" si="1513"/>
        <v>0.18371995419764872</v>
      </c>
      <c r="O1125" s="13">
        <f t="shared" si="1514"/>
        <v>0.10798345149815271</v>
      </c>
      <c r="P1125" s="13">
        <f t="shared" si="1515"/>
        <v>0.12540351719481774</v>
      </c>
      <c r="Q1125" s="13">
        <f t="shared" si="1516"/>
        <v>0.10667897773044471</v>
      </c>
      <c r="R1125" s="13">
        <f t="shared" si="1517"/>
        <v>3.6853657720097716E-2</v>
      </c>
      <c r="S1125" s="13">
        <f t="shared" si="1518"/>
        <v>2.4851672821712394E-2</v>
      </c>
      <c r="T1125" s="13">
        <f t="shared" si="1519"/>
        <v>7.2816908084753995E-2</v>
      </c>
      <c r="U1125" s="13">
        <f t="shared" si="1520"/>
        <v>4.2798949611952936E-2</v>
      </c>
      <c r="V1125" s="13">
        <f t="shared" si="1521"/>
        <v>2.1888652136817983E-3</v>
      </c>
      <c r="W1125" s="13">
        <f t="shared" si="1522"/>
        <v>4.1296201200404184E-2</v>
      </c>
      <c r="X1125" s="13">
        <f t="shared" si="1523"/>
        <v>2.8187949969463992E-2</v>
      </c>
      <c r="Y1125" s="13">
        <f t="shared" si="1524"/>
        <v>9.6202616752219337E-3</v>
      </c>
      <c r="Z1125" s="13">
        <f t="shared" si="1525"/>
        <v>8.3851866096559778E-3</v>
      </c>
      <c r="AA1125" s="13">
        <f t="shared" si="1526"/>
        <v>9.7378985260879302E-3</v>
      </c>
      <c r="AB1125" s="13">
        <f t="shared" si="1527"/>
        <v>5.6544160624396669E-3</v>
      </c>
      <c r="AC1125" s="13">
        <f t="shared" si="1528"/>
        <v>1.0844385260889553E-4</v>
      </c>
      <c r="AD1125" s="13">
        <f t="shared" si="1529"/>
        <v>1.1989542854638552E-2</v>
      </c>
      <c r="AE1125" s="13">
        <f t="shared" si="1530"/>
        <v>8.1838189547562591E-3</v>
      </c>
      <c r="AF1125" s="13">
        <f t="shared" si="1531"/>
        <v>2.7930544765648159E-3</v>
      </c>
      <c r="AG1125" s="13">
        <f t="shared" si="1532"/>
        <v>6.3549412584246688E-4</v>
      </c>
      <c r="AH1125" s="13">
        <f t="shared" si="1533"/>
        <v>1.4308896082873153E-3</v>
      </c>
      <c r="AI1125" s="13">
        <f t="shared" si="1534"/>
        <v>1.6617230428109999E-3</v>
      </c>
      <c r="AJ1125" s="13">
        <f t="shared" si="1535"/>
        <v>9.6489745086421449E-4</v>
      </c>
      <c r="AK1125" s="13">
        <f t="shared" si="1536"/>
        <v>3.7351875801931348E-4</v>
      </c>
      <c r="AL1125" s="13">
        <f t="shared" si="1537"/>
        <v>3.4385142679856431E-6</v>
      </c>
      <c r="AM1125" s="13">
        <f t="shared" si="1538"/>
        <v>2.7847430743689269E-3</v>
      </c>
      <c r="AN1125" s="13">
        <f t="shared" si="1539"/>
        <v>1.9008091828396647E-3</v>
      </c>
      <c r="AO1125" s="13">
        <f t="shared" si="1540"/>
        <v>6.4872691179712876E-4</v>
      </c>
      <c r="AP1125" s="13">
        <f t="shared" si="1541"/>
        <v>1.4760261397766993E-4</v>
      </c>
      <c r="AQ1125" s="13">
        <f t="shared" si="1542"/>
        <v>2.5187638192032682E-5</v>
      </c>
      <c r="AR1125" s="13">
        <f t="shared" si="1543"/>
        <v>1.9533924921808076E-4</v>
      </c>
      <c r="AS1125" s="13">
        <f t="shared" si="1544"/>
        <v>2.2685169401685072E-4</v>
      </c>
      <c r="AT1125" s="13">
        <f t="shared" si="1545"/>
        <v>1.3172388878402515E-4</v>
      </c>
      <c r="AU1125" s="13">
        <f t="shared" si="1546"/>
        <v>5.0991266788005154E-5</v>
      </c>
      <c r="AV1125" s="13">
        <f t="shared" si="1547"/>
        <v>1.4804315181443652E-5</v>
      </c>
      <c r="AW1125" s="13">
        <f t="shared" si="1548"/>
        <v>7.5713658411825357E-8</v>
      </c>
      <c r="AX1125" s="13">
        <f t="shared" si="1549"/>
        <v>5.3899705798245666E-4</v>
      </c>
      <c r="AY1125" s="13">
        <f t="shared" si="1550"/>
        <v>3.6790846766673223E-4</v>
      </c>
      <c r="AZ1125" s="13">
        <f t="shared" si="1551"/>
        <v>1.2556343172590053E-4</v>
      </c>
      <c r="BA1125" s="13">
        <f t="shared" si="1552"/>
        <v>2.8569017880586155E-5</v>
      </c>
      <c r="BB1125" s="13">
        <f t="shared" si="1553"/>
        <v>4.8751581458223975E-6</v>
      </c>
      <c r="BC1125" s="13">
        <f t="shared" si="1554"/>
        <v>6.6553682863363062E-7</v>
      </c>
      <c r="BD1125" s="13">
        <f t="shared" si="1555"/>
        <v>2.2222435413655843E-5</v>
      </c>
      <c r="BE1125" s="13">
        <f t="shared" si="1556"/>
        <v>2.580739477062178E-5</v>
      </c>
      <c r="BF1125" s="13">
        <f t="shared" si="1557"/>
        <v>1.4985342795449004E-5</v>
      </c>
      <c r="BG1125" s="13">
        <f t="shared" si="1558"/>
        <v>5.8009342075020795E-6</v>
      </c>
      <c r="BH1125" s="13">
        <f t="shared" si="1559"/>
        <v>1.6841875827819287E-6</v>
      </c>
      <c r="BI1125" s="13">
        <f t="shared" si="1560"/>
        <v>3.9117669155130691E-7</v>
      </c>
      <c r="BJ1125" s="14">
        <f t="shared" si="1561"/>
        <v>0.47249581136114521</v>
      </c>
      <c r="BK1125" s="14">
        <f t="shared" si="1562"/>
        <v>0.31112287594144278</v>
      </c>
      <c r="BL1125" s="14">
        <f t="shared" si="1563"/>
        <v>0.20815000416416277</v>
      </c>
      <c r="BM1125" s="14">
        <f t="shared" si="1564"/>
        <v>0.2809474571045496</v>
      </c>
      <c r="BN1125" s="14">
        <f t="shared" si="1565"/>
        <v>0.71883858821784896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1.2378</v>
      </c>
      <c r="F1126" s="10">
        <f>VLOOKUP(B1126,home!$B$2:$E$405,3,FALSE)</f>
        <v>1.0455000000000001</v>
      </c>
      <c r="G1126" s="10">
        <f>VLOOKUP(C1126,away!$B$2:$E$405,4,FALSE)</f>
        <v>1.2623</v>
      </c>
      <c r="H1126" s="10">
        <f>VLOOKUP(A1126,away!$A$2:$E$405,3,FALSE)</f>
        <v>0.96950000000000003</v>
      </c>
      <c r="I1126" s="10">
        <f>VLOOKUP(C1126,away!$B$2:$E$405,3,FALSE)</f>
        <v>0.64470000000000005</v>
      </c>
      <c r="J1126" s="10">
        <f>VLOOKUP(B1126,home!$B$2:$E$405,4,FALSE)</f>
        <v>1.2742</v>
      </c>
      <c r="K1126" s="12">
        <f t="shared" si="1510"/>
        <v>1.6335675497700002</v>
      </c>
      <c r="L1126" s="12">
        <f t="shared" si="1511"/>
        <v>0.79642169943000007</v>
      </c>
      <c r="M1126" s="13">
        <f t="shared" si="1512"/>
        <v>8.8037779053839915E-2</v>
      </c>
      <c r="N1126" s="13">
        <f t="shared" si="1513"/>
        <v>0.14381565901617394</v>
      </c>
      <c r="O1126" s="13">
        <f t="shared" si="1514"/>
        <v>7.0115197608102045E-2</v>
      </c>
      <c r="P1126" s="13">
        <f t="shared" si="1515"/>
        <v>0.11453791155830666</v>
      </c>
      <c r="Q1126" s="13">
        <f t="shared" si="1516"/>
        <v>0.11746629685880455</v>
      </c>
      <c r="R1126" s="13">
        <f t="shared" si="1517"/>
        <v>2.7920632417457455E-2</v>
      </c>
      <c r="S1126" s="13">
        <f t="shared" si="1518"/>
        <v>3.7253703254245922E-2</v>
      </c>
      <c r="T1126" s="13">
        <f t="shared" si="1519"/>
        <v>9.3552707770038004E-2</v>
      </c>
      <c r="U1126" s="13">
        <f t="shared" si="1520"/>
        <v>4.5610239086214817E-2</v>
      </c>
      <c r="V1126" s="13">
        <f t="shared" si="1521"/>
        <v>5.3852655510346816E-3</v>
      </c>
      <c r="W1126" s="13">
        <f t="shared" si="1522"/>
        <v>6.3963043580064285E-2</v>
      </c>
      <c r="X1126" s="13">
        <f t="shared" si="1523"/>
        <v>5.094155586874996E-2</v>
      </c>
      <c r="Y1126" s="13">
        <f t="shared" si="1524"/>
        <v>2.0285480248299067E-2</v>
      </c>
      <c r="Z1126" s="13">
        <f t="shared" si="1525"/>
        <v>7.4121991730239393E-3</v>
      </c>
      <c r="AA1126" s="13">
        <f t="shared" si="1526"/>
        <v>1.2108328041483939E-2</v>
      </c>
      <c r="AB1126" s="13">
        <f t="shared" si="1527"/>
        <v>9.8898858852691542E-3</v>
      </c>
      <c r="AC1126" s="13">
        <f t="shared" si="1528"/>
        <v>4.37892314549124E-4</v>
      </c>
      <c r="AD1126" s="13">
        <f t="shared" si="1529"/>
        <v>2.6121988094229331E-2</v>
      </c>
      <c r="AE1126" s="13">
        <f t="shared" si="1530"/>
        <v>2.0804118150496355E-2</v>
      </c>
      <c r="AF1126" s="13">
        <f t="shared" si="1531"/>
        <v>8.2844255662804078E-3</v>
      </c>
      <c r="AG1126" s="13">
        <f t="shared" si="1532"/>
        <v>2.1992987627661282E-3</v>
      </c>
      <c r="AH1126" s="13">
        <f t="shared" si="1533"/>
        <v>1.4758090654733416E-3</v>
      </c>
      <c r="AI1126" s="13">
        <f t="shared" si="1534"/>
        <v>2.4108337990136407E-3</v>
      </c>
      <c r="AJ1126" s="13">
        <f t="shared" si="1535"/>
        <v>1.9691299309787073E-3</v>
      </c>
      <c r="AK1126" s="13">
        <f t="shared" si="1536"/>
        <v>1.0722355855092192E-3</v>
      </c>
      <c r="AL1126" s="13">
        <f t="shared" si="1537"/>
        <v>2.2788067456911679E-5</v>
      </c>
      <c r="AM1126" s="13">
        <f t="shared" si="1538"/>
        <v>8.5344064172422629E-3</v>
      </c>
      <c r="AN1126" s="13">
        <f t="shared" si="1539"/>
        <v>6.7969864624463812E-3</v>
      </c>
      <c r="AO1126" s="13">
        <f t="shared" si="1540"/>
        <v>2.7066337547121256E-3</v>
      </c>
      <c r="AP1126" s="13">
        <f t="shared" si="1541"/>
        <v>7.1854061822081107E-4</v>
      </c>
      <c r="AQ1126" s="13">
        <f t="shared" si="1542"/>
        <v>1.4306533506822528E-4</v>
      </c>
      <c r="AR1126" s="13">
        <f t="shared" si="1543"/>
        <v>2.3507327279169584E-4</v>
      </c>
      <c r="AS1126" s="13">
        <f t="shared" si="1544"/>
        <v>3.8400807025074546E-4</v>
      </c>
      <c r="AT1126" s="13">
        <f t="shared" si="1545"/>
        <v>3.1365156120570823E-4</v>
      </c>
      <c r="AU1126" s="13">
        <f t="shared" si="1546"/>
        <v>1.7079033744011473E-4</v>
      </c>
      <c r="AV1126" s="13">
        <f t="shared" si="1547"/>
        <v>6.9749388264109908E-5</v>
      </c>
      <c r="AW1126" s="13">
        <f t="shared" si="1548"/>
        <v>8.235409095629582E-7</v>
      </c>
      <c r="AX1126" s="13">
        <f t="shared" si="1549"/>
        <v>2.3235882299593013E-3</v>
      </c>
      <c r="AY1126" s="13">
        <f t="shared" si="1550"/>
        <v>1.8505560868797327E-3</v>
      </c>
      <c r="AZ1126" s="13">
        <f t="shared" si="1551"/>
        <v>7.3691151180164374E-4</v>
      </c>
      <c r="BA1126" s="13">
        <f t="shared" si="1552"/>
        <v>1.9563077285286525E-4</v>
      </c>
      <c r="BB1126" s="13">
        <f t="shared" si="1553"/>
        <v>3.8951148144070809E-5</v>
      </c>
      <c r="BC1126" s="13">
        <f t="shared" si="1554"/>
        <v>6.2043079199301155E-6</v>
      </c>
      <c r="BD1126" s="13">
        <f t="shared" si="1555"/>
        <v>3.1202909234555719E-5</v>
      </c>
      <c r="BE1126" s="13">
        <f t="shared" si="1556"/>
        <v>5.0972059983988906E-5</v>
      </c>
      <c r="BF1126" s="13">
        <f t="shared" si="1557"/>
        <v>4.1633151567387126E-5</v>
      </c>
      <c r="BG1126" s="13">
        <f t="shared" si="1558"/>
        <v>2.2670188465046549E-5</v>
      </c>
      <c r="BH1126" s="13">
        <f t="shared" si="1559"/>
        <v>9.2583210559175491E-6</v>
      </c>
      <c r="BI1126" s="13">
        <f t="shared" si="1560"/>
        <v>3.0248185684598456E-6</v>
      </c>
      <c r="BJ1126" s="14">
        <f t="shared" si="1561"/>
        <v>0.5714860485611496</v>
      </c>
      <c r="BK1126" s="14">
        <f t="shared" si="1562"/>
        <v>0.24752589588631299</v>
      </c>
      <c r="BL1126" s="14">
        <f t="shared" si="1563"/>
        <v>0.17390432549833007</v>
      </c>
      <c r="BM1126" s="14">
        <f t="shared" si="1564"/>
        <v>0.43658526006016152</v>
      </c>
      <c r="BN1126" s="14">
        <f t="shared" si="1565"/>
        <v>0.56189347651268462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1.2378</v>
      </c>
      <c r="F1127" s="10">
        <f>VLOOKUP(B1127,home!$B$2:$E$405,3,FALSE)</f>
        <v>0.52270000000000005</v>
      </c>
      <c r="G1127" s="10">
        <f>VLOOKUP(C1127,away!$B$2:$E$405,4,FALSE)</f>
        <v>1.093</v>
      </c>
      <c r="H1127" s="10">
        <f>VLOOKUP(A1127,away!$A$2:$E$405,3,FALSE)</f>
        <v>0.96950000000000003</v>
      </c>
      <c r="I1127" s="10">
        <f>VLOOKUP(C1127,away!$B$2:$E$405,3,FALSE)</f>
        <v>1.0921000000000001</v>
      </c>
      <c r="J1127" s="10">
        <f>VLOOKUP(B1127,home!$B$2:$E$405,4,FALSE)</f>
        <v>0.66739999999999999</v>
      </c>
      <c r="K1127" s="12">
        <f t="shared" si="1510"/>
        <v>0.70716887958000008</v>
      </c>
      <c r="L1127" s="12">
        <f t="shared" si="1511"/>
        <v>0.70663708003000003</v>
      </c>
      <c r="M1127" s="13">
        <f t="shared" si="1512"/>
        <v>0.2432158496853771</v>
      </c>
      <c r="N1127" s="13">
        <f t="shared" si="1513"/>
        <v>0.17199467991810583</v>
      </c>
      <c r="O1127" s="13">
        <f t="shared" si="1514"/>
        <v>0.17186533783869026</v>
      </c>
      <c r="P1127" s="13">
        <f t="shared" si="1515"/>
        <v>0.12153781839802479</v>
      </c>
      <c r="Q1127" s="13">
        <f t="shared" si="1516"/>
        <v>6.0814642545703811E-2</v>
      </c>
      <c r="R1127" s="13">
        <f t="shared" si="1517"/>
        <v>6.0723210244350782E-2</v>
      </c>
      <c r="S1127" s="13">
        <f t="shared" si="1518"/>
        <v>1.5183469046178033E-2</v>
      </c>
      <c r="T1127" s="13">
        <f t="shared" si="1519"/>
        <v>4.2973881431564345E-2</v>
      </c>
      <c r="U1127" s="13">
        <f t="shared" si="1520"/>
        <v>4.2941564552998322E-2</v>
      </c>
      <c r="V1127" s="13">
        <f t="shared" si="1521"/>
        <v>8.4303976898324575E-4</v>
      </c>
      <c r="W1127" s="13">
        <f t="shared" si="1522"/>
        <v>1.4335407543701191E-2</v>
      </c>
      <c r="X1127" s="13">
        <f t="shared" si="1523"/>
        <v>1.0129930527721044E-2</v>
      </c>
      <c r="Y1127" s="13">
        <f t="shared" si="1524"/>
        <v>3.579092264507778E-3</v>
      </c>
      <c r="Z1127" s="13">
        <f t="shared" si="1525"/>
        <v>1.4303090659038609E-2</v>
      </c>
      <c r="AA1127" s="13">
        <f t="shared" si="1526"/>
        <v>1.0114700595883498E-2</v>
      </c>
      <c r="AB1127" s="13">
        <f t="shared" si="1527"/>
        <v>3.5764007438390455E-3</v>
      </c>
      <c r="AC1127" s="13">
        <f t="shared" si="1528"/>
        <v>2.632980500590879E-5</v>
      </c>
      <c r="AD1127" s="13">
        <f t="shared" si="1529"/>
        <v>2.5343885227504621E-3</v>
      </c>
      <c r="AE1127" s="13">
        <f t="shared" si="1530"/>
        <v>1.7908929053779318E-3</v>
      </c>
      <c r="AF1127" s="13">
        <f t="shared" si="1531"/>
        <v>6.3275566665135243E-4</v>
      </c>
      <c r="AG1127" s="13">
        <f t="shared" si="1532"/>
        <v>1.4904287221831594E-4</v>
      </c>
      <c r="AH1127" s="13">
        <f t="shared" si="1533"/>
        <v>2.5267735546768526E-3</v>
      </c>
      <c r="AI1127" s="13">
        <f t="shared" si="1534"/>
        <v>1.7868556236132038E-3</v>
      </c>
      <c r="AJ1127" s="13">
        <f t="shared" si="1535"/>
        <v>6.3180434466088569E-4</v>
      </c>
      <c r="AK1127" s="13">
        <f t="shared" si="1536"/>
        <v>1.4893079017587162E-4</v>
      </c>
      <c r="AL1127" s="13">
        <f t="shared" si="1537"/>
        <v>5.2629251973555856E-7</v>
      </c>
      <c r="AM1127" s="13">
        <f t="shared" si="1538"/>
        <v>3.5844813841077138E-4</v>
      </c>
      <c r="AN1127" s="13">
        <f t="shared" si="1539"/>
        <v>2.5329274586877675E-4</v>
      </c>
      <c r="AO1127" s="13">
        <f t="shared" si="1540"/>
        <v>8.949302316674663E-5</v>
      </c>
      <c r="AP1127" s="13">
        <f t="shared" si="1541"/>
        <v>2.1079696191202333E-5</v>
      </c>
      <c r="AQ1127" s="13">
        <f t="shared" si="1542"/>
        <v>3.7239237411176813E-6</v>
      </c>
      <c r="AR1127" s="13">
        <f t="shared" si="1543"/>
        <v>3.57102377314775E-4</v>
      </c>
      <c r="AS1127" s="13">
        <f t="shared" si="1544"/>
        <v>2.5253168806104386E-4</v>
      </c>
      <c r="AT1127" s="13">
        <f t="shared" si="1545"/>
        <v>8.9291275452287223E-5</v>
      </c>
      <c r="AU1127" s="13">
        <f t="shared" si="1546"/>
        <v>2.1048003739287711E-5</v>
      </c>
      <c r="AV1127" s="13">
        <f t="shared" si="1547"/>
        <v>3.7211233054269342E-6</v>
      </c>
      <c r="AW1127" s="13">
        <f t="shared" si="1548"/>
        <v>7.3054043661905953E-9</v>
      </c>
      <c r="AX1127" s="13">
        <f t="shared" si="1549"/>
        <v>4.2247228071246971E-5</v>
      </c>
      <c r="AY1127" s="13">
        <f t="shared" si="1550"/>
        <v>2.985345788362741E-5</v>
      </c>
      <c r="AZ1127" s="13">
        <f t="shared" si="1551"/>
        <v>1.0547780153842528E-5</v>
      </c>
      <c r="BA1127" s="13">
        <f t="shared" si="1552"/>
        <v>2.4844841895698899E-6</v>
      </c>
      <c r="BB1127" s="13">
        <f t="shared" si="1553"/>
        <v>4.3890716327459192E-7</v>
      </c>
      <c r="BC1127" s="13">
        <f t="shared" si="1554"/>
        <v>6.2029615252121633E-8</v>
      </c>
      <c r="BD1127" s="13">
        <f t="shared" si="1555"/>
        <v>4.2056963529580638E-5</v>
      </c>
      <c r="BE1127" s="13">
        <f t="shared" si="1556"/>
        <v>2.9741375777750468E-5</v>
      </c>
      <c r="BF1127" s="13">
        <f t="shared" si="1557"/>
        <v>1.0516087692959774E-5</v>
      </c>
      <c r="BG1127" s="13">
        <f t="shared" si="1558"/>
        <v>2.4788833171317975E-6</v>
      </c>
      <c r="BH1127" s="13">
        <f t="shared" si="1559"/>
        <v>4.3824728449641164E-7</v>
      </c>
      <c r="BI1127" s="13">
        <f t="shared" si="1560"/>
        <v>6.1982968231261021E-8</v>
      </c>
      <c r="BJ1127" s="14">
        <f t="shared" si="1561"/>
        <v>0.30974638561275747</v>
      </c>
      <c r="BK1127" s="14">
        <f t="shared" si="1562"/>
        <v>0.3808368864539724</v>
      </c>
      <c r="BL1127" s="14">
        <f t="shared" si="1563"/>
        <v>0.29512456629733175</v>
      </c>
      <c r="BM1127" s="14">
        <f t="shared" si="1564"/>
        <v>0.16982954424036836</v>
      </c>
      <c r="BN1127" s="14">
        <f t="shared" si="1565"/>
        <v>0.83015153863025259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1.4778</v>
      </c>
      <c r="F1128" s="10">
        <f>VLOOKUP(B1128,home!$B$2:$E$405,3,FALSE)</f>
        <v>1.74</v>
      </c>
      <c r="G1128" s="10">
        <f>VLOOKUP(C1128,away!$B$2:$E$405,4,FALSE)</f>
        <v>0.67669999999999997</v>
      </c>
      <c r="H1128" s="10">
        <f>VLOOKUP(A1128,away!$A$2:$E$405,3,FALSE)</f>
        <v>1.2444</v>
      </c>
      <c r="I1128" s="10">
        <f>VLOOKUP(C1128,away!$B$2:$E$405,3,FALSE)</f>
        <v>1.1479999999999999</v>
      </c>
      <c r="J1128" s="10">
        <f>VLOOKUP(B1128,home!$B$2:$E$405,4,FALSE)</f>
        <v>0.57399999999999995</v>
      </c>
      <c r="K1128" s="12">
        <f t="shared" si="1510"/>
        <v>1.7400474324000001</v>
      </c>
      <c r="L1128" s="12">
        <f t="shared" si="1511"/>
        <v>0.81999986879999986</v>
      </c>
      <c r="M1128" s="13">
        <f t="shared" si="1512"/>
        <v>7.730108392279067E-2</v>
      </c>
      <c r="N1128" s="13">
        <f t="shared" si="1513"/>
        <v>0.13450755260158884</v>
      </c>
      <c r="O1128" s="13">
        <f t="shared" si="1514"/>
        <v>6.3386878674786137E-2</v>
      </c>
      <c r="P1128" s="13">
        <f t="shared" si="1515"/>
        <v>0.11029617548591193</v>
      </c>
      <c r="Q1128" s="13">
        <f t="shared" si="1516"/>
        <v>0.11702476077140131</v>
      </c>
      <c r="R1128" s="13">
        <f t="shared" si="1517"/>
        <v>2.5988616098483065E-2</v>
      </c>
      <c r="S1128" s="13">
        <f t="shared" si="1518"/>
        <v>3.9343711981354251E-2</v>
      </c>
      <c r="T1128" s="13">
        <f t="shared" si="1519"/>
        <v>9.5960288478900452E-2</v>
      </c>
      <c r="U1128" s="13">
        <f t="shared" si="1520"/>
        <v>4.5221424713794763E-2</v>
      </c>
      <c r="V1128" s="13">
        <f t="shared" si="1521"/>
        <v>6.2374588366372365E-3</v>
      </c>
      <c r="W1128" s="13">
        <f t="shared" si="1522"/>
        <v>6.787621150250038E-2</v>
      </c>
      <c r="X1128" s="13">
        <f t="shared" si="1523"/>
        <v>5.5658484526691365E-2</v>
      </c>
      <c r="Y1128" s="13">
        <f t="shared" si="1524"/>
        <v>2.2819975004746865E-2</v>
      </c>
      <c r="Z1128" s="13">
        <f t="shared" si="1525"/>
        <v>7.1035539303498938E-3</v>
      </c>
      <c r="AA1128" s="13">
        <f t="shared" si="1526"/>
        <v>1.2360520777420262E-2</v>
      </c>
      <c r="AB1128" s="13">
        <f t="shared" si="1527"/>
        <v>1.0753946220938492E-2</v>
      </c>
      <c r="AC1128" s="13">
        <f t="shared" si="1528"/>
        <v>5.5624046546281613E-4</v>
      </c>
      <c r="AD1128" s="13">
        <f t="shared" si="1529"/>
        <v>2.9526956886491301E-2</v>
      </c>
      <c r="AE1128" s="13">
        <f t="shared" si="1530"/>
        <v>2.421210077298612E-2</v>
      </c>
      <c r="AF1128" s="13">
        <f t="shared" si="1531"/>
        <v>9.9269597286104957E-3</v>
      </c>
      <c r="AG1128" s="13">
        <f t="shared" si="1532"/>
        <v>2.7133685583478301E-3</v>
      </c>
      <c r="AH1128" s="13">
        <f t="shared" si="1533"/>
        <v>1.4562283227251586E-3</v>
      </c>
      <c r="AI1128" s="13">
        <f t="shared" si="1534"/>
        <v>2.5339063539460711E-3</v>
      </c>
      <c r="AJ1128" s="13">
        <f t="shared" si="1535"/>
        <v>2.2045586225629536E-3</v>
      </c>
      <c r="AK1128" s="13">
        <f t="shared" si="1536"/>
        <v>1.2786788569219831E-3</v>
      </c>
      <c r="AL1128" s="13">
        <f t="shared" si="1537"/>
        <v>3.1746616154738746E-5</v>
      </c>
      <c r="AM1128" s="13">
        <f t="shared" si="1538"/>
        <v>1.0275661103384924E-2</v>
      </c>
      <c r="AN1128" s="13">
        <f t="shared" si="1539"/>
        <v>8.4260407566088998E-3</v>
      </c>
      <c r="AO1128" s="13">
        <f t="shared" si="1540"/>
        <v>3.4546761574613741E-3</v>
      </c>
      <c r="AP1128" s="13">
        <f t="shared" si="1541"/>
        <v>9.4427799862160499E-4</v>
      </c>
      <c r="AQ1128" s="13">
        <f t="shared" si="1542"/>
        <v>1.9357695874511058E-4</v>
      </c>
      <c r="AR1128" s="13">
        <f t="shared" si="1543"/>
        <v>2.388214067154949E-4</v>
      </c>
      <c r="AS1128" s="13">
        <f t="shared" si="1544"/>
        <v>4.1556057555745303E-4</v>
      </c>
      <c r="AT1128" s="13">
        <f t="shared" si="1545"/>
        <v>3.6154755625270621E-4</v>
      </c>
      <c r="AU1128" s="13">
        <f t="shared" si="1546"/>
        <v>2.0970329898267208E-4</v>
      </c>
      <c r="AV1128" s="13">
        <f t="shared" si="1547"/>
        <v>9.1223421740152069E-5</v>
      </c>
      <c r="AW1128" s="13">
        <f t="shared" si="1548"/>
        <v>1.2582583181370276E-6</v>
      </c>
      <c r="AX1128" s="13">
        <f t="shared" si="1549"/>
        <v>2.9800229531929175E-3</v>
      </c>
      <c r="AY1128" s="13">
        <f t="shared" si="1550"/>
        <v>2.4436184306391808E-3</v>
      </c>
      <c r="AZ1128" s="13">
        <f t="shared" si="1551"/>
        <v>1.0018833962606947E-3</v>
      </c>
      <c r="BA1128" s="13">
        <f t="shared" si="1552"/>
        <v>2.7384808449555604E-4</v>
      </c>
      <c r="BB1128" s="13">
        <f t="shared" si="1553"/>
        <v>5.6138848339371783E-5</v>
      </c>
      <c r="BC1128" s="13">
        <f t="shared" si="1554"/>
        <v>9.2067696545735954E-6</v>
      </c>
      <c r="BD1128" s="13">
        <f t="shared" si="1555"/>
        <v>3.2638920362222857E-5</v>
      </c>
      <c r="BE1128" s="13">
        <f t="shared" si="1556"/>
        <v>5.6793269572593966E-5</v>
      </c>
      <c r="BF1128" s="13">
        <f t="shared" si="1557"/>
        <v>4.9411491448696596E-5</v>
      </c>
      <c r="BG1128" s="13">
        <f t="shared" si="1558"/>
        <v>2.8659446275453032E-5</v>
      </c>
      <c r="BH1128" s="13">
        <f t="shared" si="1559"/>
        <v>1.2467198976401954E-5</v>
      </c>
      <c r="BI1128" s="13">
        <f t="shared" si="1560"/>
        <v>4.3387035136216197E-6</v>
      </c>
      <c r="BJ1128" s="14">
        <f t="shared" si="1561"/>
        <v>0.59028561028966919</v>
      </c>
      <c r="BK1128" s="14">
        <f t="shared" si="1562"/>
        <v>0.2362100357389508</v>
      </c>
      <c r="BL1128" s="14">
        <f t="shared" si="1563"/>
        <v>0.16668592393097631</v>
      </c>
      <c r="BM1128" s="14">
        <f t="shared" si="1564"/>
        <v>0.46933769616266341</v>
      </c>
      <c r="BN1128" s="14">
        <f t="shared" si="1565"/>
        <v>0.52850506755496185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1.4778</v>
      </c>
      <c r="F1129" s="10">
        <f>VLOOKUP(B1129,home!$B$2:$E$405,3,FALSE)</f>
        <v>0.76129999999999998</v>
      </c>
      <c r="G1129" s="10">
        <f>VLOOKUP(C1129,away!$B$2:$E$405,4,FALSE)</f>
        <v>1.0995999999999999</v>
      </c>
      <c r="H1129" s="10">
        <f>VLOOKUP(A1129,away!$A$2:$E$405,3,FALSE)</f>
        <v>1.2444</v>
      </c>
      <c r="I1129" s="10">
        <f>VLOOKUP(C1129,away!$B$2:$E$405,3,FALSE)</f>
        <v>0.90410000000000001</v>
      </c>
      <c r="J1129" s="10">
        <f>VLOOKUP(B1129,home!$B$2:$E$405,4,FALSE)</f>
        <v>1.2054</v>
      </c>
      <c r="K1129" s="12">
        <f t="shared" si="1510"/>
        <v>1.2371040343439998</v>
      </c>
      <c r="L1129" s="12">
        <f t="shared" si="1511"/>
        <v>1.3561497830160001</v>
      </c>
      <c r="M1129" s="13">
        <f t="shared" si="1512"/>
        <v>7.4776335277032577E-2</v>
      </c>
      <c r="N1129" s="13">
        <f t="shared" si="1513"/>
        <v>9.2506106044676559E-2</v>
      </c>
      <c r="O1129" s="13">
        <f t="shared" si="1514"/>
        <v>0.10140791086067941</v>
      </c>
      <c r="P1129" s="13">
        <f t="shared" si="1515"/>
        <v>0.12545213564014321</v>
      </c>
      <c r="Q1129" s="13">
        <f t="shared" si="1516"/>
        <v>5.7219838494661633E-2</v>
      </c>
      <c r="R1129" s="13">
        <f t="shared" si="1517"/>
        <v>6.8762158154908146E-2</v>
      </c>
      <c r="S1129" s="13">
        <f t="shared" si="1518"/>
        <v>5.2617710798361597E-2</v>
      </c>
      <c r="T1129" s="13">
        <f t="shared" si="1519"/>
        <v>7.7598671558745946E-2</v>
      </c>
      <c r="U1129" s="13">
        <f t="shared" si="1520"/>
        <v>8.5065943263637034E-2</v>
      </c>
      <c r="V1129" s="13">
        <f t="shared" si="1521"/>
        <v>9.808516391203146E-3</v>
      </c>
      <c r="W1129" s="13">
        <f t="shared" si="1522"/>
        <v>2.3595631015419331E-2</v>
      </c>
      <c r="X1129" s="13">
        <f t="shared" si="1523"/>
        <v>3.199920988168653E-2</v>
      </c>
      <c r="Y1129" s="13">
        <f t="shared" si="1524"/>
        <v>2.1697860768866321E-2</v>
      </c>
      <c r="Z1129" s="13">
        <f t="shared" si="1525"/>
        <v>3.1083928620496852E-2</v>
      </c>
      <c r="AA1129" s="13">
        <f t="shared" si="1526"/>
        <v>3.8454053499677579E-2</v>
      </c>
      <c r="AB1129" s="13">
        <f t="shared" si="1527"/>
        <v>2.3785832360665574E-2</v>
      </c>
      <c r="AC1129" s="13">
        <f t="shared" si="1528"/>
        <v>1.0284832462193858E-3</v>
      </c>
      <c r="AD1129" s="13">
        <f t="shared" si="1529"/>
        <v>7.2975625805169198E-3</v>
      </c>
      <c r="AE1129" s="13">
        <f t="shared" si="1530"/>
        <v>9.8965879101137032E-3</v>
      </c>
      <c r="AF1129" s="13">
        <f t="shared" si="1531"/>
        <v>6.7106277734497351E-3</v>
      </c>
      <c r="AG1129" s="13">
        <f t="shared" si="1532"/>
        <v>3.0335387996216672E-3</v>
      </c>
      <c r="AH1129" s="13">
        <f t="shared" si="1533"/>
        <v>1.0538615763492914E-2</v>
      </c>
      <c r="AI1129" s="13">
        <f t="shared" si="1534"/>
        <v>1.3037364077418357E-2</v>
      </c>
      <c r="AJ1129" s="13">
        <f t="shared" si="1535"/>
        <v>8.0642878486928953E-3</v>
      </c>
      <c r="AK1129" s="13">
        <f t="shared" si="1536"/>
        <v>3.3254543439097581E-3</v>
      </c>
      <c r="AL1129" s="13">
        <f t="shared" si="1537"/>
        <v>6.9019386537365644E-5</v>
      </c>
      <c r="AM1129" s="13">
        <f t="shared" si="1538"/>
        <v>1.8055688218470579E-3</v>
      </c>
      <c r="AN1129" s="13">
        <f t="shared" si="1539"/>
        <v>2.4486217659683428E-3</v>
      </c>
      <c r="AO1129" s="13">
        <f t="shared" si="1540"/>
        <v>1.6603489383031117E-3</v>
      </c>
      <c r="AP1129" s="13">
        <f t="shared" si="1541"/>
        <v>7.505606174702036E-4</v>
      </c>
      <c r="AQ1129" s="13">
        <f t="shared" si="1542"/>
        <v>2.5446815463064302E-4</v>
      </c>
      <c r="AR1129" s="13">
        <f t="shared" si="1543"/>
        <v>2.8583882961899804E-3</v>
      </c>
      <c r="AS1129" s="13">
        <f t="shared" si="1544"/>
        <v>3.536123692938297E-3</v>
      </c>
      <c r="AT1129" s="13">
        <f t="shared" si="1545"/>
        <v>2.1872764432366854E-3</v>
      </c>
      <c r="AU1129" s="13">
        <f t="shared" si="1546"/>
        <v>9.0196283738456595E-4</v>
      </c>
      <c r="AV1129" s="13">
        <f t="shared" si="1547"/>
        <v>2.7895546623920203E-4</v>
      </c>
      <c r="AW1129" s="13">
        <f t="shared" si="1548"/>
        <v>3.2164920037894181E-6</v>
      </c>
      <c r="AX1129" s="13">
        <f t="shared" si="1549"/>
        <v>3.7227941229878972E-4</v>
      </c>
      <c r="AY1129" s="13">
        <f t="shared" si="1550"/>
        <v>5.0486664421032774E-4</v>
      </c>
      <c r="AZ1129" s="13">
        <f t="shared" si="1551"/>
        <v>3.423373949989261E-4</v>
      </c>
      <c r="BA1129" s="13">
        <f t="shared" si="1552"/>
        <v>1.5475359464868545E-4</v>
      </c>
      <c r="BB1129" s="13">
        <f t="shared" si="1553"/>
        <v>5.2467263450940219E-5</v>
      </c>
      <c r="BC1129" s="13">
        <f t="shared" si="1554"/>
        <v>1.4230693588887166E-5</v>
      </c>
      <c r="BD1129" s="13">
        <f t="shared" si="1555"/>
        <v>6.4606711127558581E-4</v>
      </c>
      <c r="BE1129" s="13">
        <f t="shared" si="1556"/>
        <v>7.9925222981600105E-4</v>
      </c>
      <c r="BF1129" s="13">
        <f t="shared" si="1557"/>
        <v>4.9437907898190639E-4</v>
      </c>
      <c r="BG1129" s="13">
        <f t="shared" si="1558"/>
        <v>2.0386611770126242E-4</v>
      </c>
      <c r="BH1129" s="13">
        <f t="shared" si="1559"/>
        <v>6.3050899168570141E-5</v>
      </c>
      <c r="BI1129" s="13">
        <f t="shared" si="1560"/>
        <v>1.5600104346090972E-5</v>
      </c>
      <c r="BJ1129" s="14">
        <f t="shared" si="1561"/>
        <v>0.33991613812917432</v>
      </c>
      <c r="BK1129" s="14">
        <f t="shared" si="1562"/>
        <v>0.26425706738370763</v>
      </c>
      <c r="BL1129" s="14">
        <f t="shared" si="1563"/>
        <v>0.36442654245035988</v>
      </c>
      <c r="BM1129" s="14">
        <f t="shared" si="1564"/>
        <v>0.47905754195943062</v>
      </c>
      <c r="BN1129" s="14">
        <f t="shared" si="1565"/>
        <v>0.52012448447210158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1.4778</v>
      </c>
      <c r="F1130" s="10">
        <f>VLOOKUP(B1130,home!$B$2:$E$405,3,FALSE)</f>
        <v>0.9667</v>
      </c>
      <c r="G1130" s="10">
        <f>VLOOKUP(C1130,away!$B$2:$E$405,4,FALSE)</f>
        <v>0.4229</v>
      </c>
      <c r="H1130" s="10">
        <f>VLOOKUP(A1130,away!$A$2:$E$405,3,FALSE)</f>
        <v>1.2444</v>
      </c>
      <c r="I1130" s="10">
        <f>VLOOKUP(C1130,away!$B$2:$E$405,3,FALSE)</f>
        <v>1.8081</v>
      </c>
      <c r="J1130" s="10">
        <f>VLOOKUP(B1130,home!$B$2:$E$405,4,FALSE)</f>
        <v>1.4923999999999999</v>
      </c>
      <c r="K1130" s="12">
        <f t="shared" si="1510"/>
        <v>0.60415039805400006</v>
      </c>
      <c r="L1130" s="12">
        <f t="shared" si="1511"/>
        <v>3.3578994627359999</v>
      </c>
      <c r="M1130" s="13">
        <f t="shared" si="1512"/>
        <v>1.9024077584666566E-2</v>
      </c>
      <c r="N1130" s="13">
        <f t="shared" si="1513"/>
        <v>1.1493404045386483E-2</v>
      </c>
      <c r="O1130" s="13">
        <f t="shared" si="1514"/>
        <v>6.3880939900599842E-2</v>
      </c>
      <c r="P1130" s="13">
        <f t="shared" si="1515"/>
        <v>3.859369526901104E-2</v>
      </c>
      <c r="Q1130" s="13">
        <f t="shared" si="1516"/>
        <v>3.471872314507849E-3</v>
      </c>
      <c r="R1130" s="13">
        <f t="shared" si="1517"/>
        <v>0.10725288688564749</v>
      </c>
      <c r="S1130" s="13">
        <f t="shared" si="1518"/>
        <v>1.957352870183051E-2</v>
      </c>
      <c r="T1130" s="13">
        <f t="shared" si="1519"/>
        <v>1.1658198179573899E-2</v>
      </c>
      <c r="U1130" s="13">
        <f t="shared" si="1520"/>
        <v>6.4796874304404561E-2</v>
      </c>
      <c r="V1130" s="13">
        <f t="shared" si="1521"/>
        <v>4.4120393029757976E-3</v>
      </c>
      <c r="W1130" s="13">
        <f t="shared" si="1522"/>
        <v>6.9917768026752649E-4</v>
      </c>
      <c r="X1130" s="13">
        <f t="shared" si="1523"/>
        <v>2.3477683569273302E-3</v>
      </c>
      <c r="Y1130" s="13">
        <f t="shared" si="1524"/>
        <v>3.9417850521774331E-3</v>
      </c>
      <c r="Z1130" s="13">
        <f t="shared" si="1525"/>
        <v>0.12004813708340019</v>
      </c>
      <c r="AA1130" s="13">
        <f t="shared" si="1526"/>
        <v>7.2527129804577373E-2</v>
      </c>
      <c r="AB1130" s="13">
        <f t="shared" si="1527"/>
        <v>2.1908647170574776E-2</v>
      </c>
      <c r="AC1130" s="13">
        <f t="shared" si="1528"/>
        <v>5.5941247222148914E-4</v>
      </c>
      <c r="AD1130" s="13">
        <f t="shared" si="1529"/>
        <v>1.0560211846102462E-4</v>
      </c>
      <c r="AE1130" s="13">
        <f t="shared" si="1530"/>
        <v>3.5460129684405798E-4</v>
      </c>
      <c r="AF1130" s="13">
        <f t="shared" si="1531"/>
        <v>5.953577520790758E-4</v>
      </c>
      <c r="AG1130" s="13">
        <f t="shared" si="1532"/>
        <v>6.6638382528068027E-4</v>
      </c>
      <c r="AH1130" s="13">
        <f t="shared" si="1533"/>
        <v>0.1007773937537018</v>
      </c>
      <c r="AI1130" s="13">
        <f t="shared" si="1534"/>
        <v>6.088470255114363E-2</v>
      </c>
      <c r="AJ1130" s="13">
        <f t="shared" si="1535"/>
        <v>1.8391758640836406E-2</v>
      </c>
      <c r="AK1130" s="13">
        <f t="shared" si="1536"/>
        <v>3.7037961012581369E-3</v>
      </c>
      <c r="AL1130" s="13">
        <f t="shared" si="1537"/>
        <v>4.5394672906510169E-5</v>
      </c>
      <c r="AM1130" s="13">
        <f t="shared" si="1538"/>
        <v>1.2759912380714743E-5</v>
      </c>
      <c r="AN1130" s="13">
        <f t="shared" si="1539"/>
        <v>4.2846502927760462E-5</v>
      </c>
      <c r="AO1130" s="13">
        <f t="shared" si="1540"/>
        <v>7.1937124580621683E-5</v>
      </c>
      <c r="AP1130" s="13">
        <f t="shared" si="1541"/>
        <v>8.0519210660014056E-5</v>
      </c>
      <c r="AQ1130" s="13">
        <f t="shared" si="1542"/>
        <v>6.7593853553797007E-5</v>
      </c>
      <c r="AR1130" s="13">
        <f t="shared" si="1543"/>
        <v>6.768007126829792E-2</v>
      </c>
      <c r="AS1130" s="13">
        <f t="shared" si="1544"/>
        <v>4.0888941997065276E-2</v>
      </c>
      <c r="AT1130" s="13">
        <f t="shared" si="1545"/>
        <v>1.2351535291766953E-2</v>
      </c>
      <c r="AU1130" s="13">
        <f t="shared" si="1546"/>
        <v>2.4873949876996781E-3</v>
      </c>
      <c r="AV1130" s="13">
        <f t="shared" si="1547"/>
        <v>3.7569016798407124E-4</v>
      </c>
      <c r="AW1130" s="13">
        <f t="shared" si="1548"/>
        <v>2.5580860260332486E-6</v>
      </c>
      <c r="AX1130" s="13">
        <f t="shared" si="1549"/>
        <v>1.284817690657162E-6</v>
      </c>
      <c r="AY1130" s="13">
        <f t="shared" si="1550"/>
        <v>4.3142886331713921E-6</v>
      </c>
      <c r="AZ1130" s="13">
        <f t="shared" si="1551"/>
        <v>7.2434737417071274E-6</v>
      </c>
      <c r="BA1130" s="13">
        <f t="shared" si="1552"/>
        <v>8.1076188618735601E-6</v>
      </c>
      <c r="BB1130" s="13">
        <f t="shared" si="1553"/>
        <v>6.8061422550883722E-6</v>
      </c>
      <c r="BC1130" s="13">
        <f t="shared" si="1554"/>
        <v>4.570868284333207E-6</v>
      </c>
      <c r="BD1130" s="13">
        <f t="shared" si="1555"/>
        <v>3.7877145824958623E-2</v>
      </c>
      <c r="BE1130" s="13">
        <f t="shared" si="1556"/>
        <v>2.2883492727298151E-2</v>
      </c>
      <c r="BF1130" s="13">
        <f t="shared" si="1557"/>
        <v>6.9125356200314967E-3</v>
      </c>
      <c r="BG1130" s="13">
        <f t="shared" si="1558"/>
        <v>1.3920703821348277E-3</v>
      </c>
      <c r="BH1130" s="13">
        <f t="shared" si="1559"/>
        <v>2.1025496887148502E-4</v>
      </c>
      <c r="BI1130" s="13">
        <f t="shared" si="1560"/>
        <v>2.5405124627307817E-5</v>
      </c>
      <c r="BJ1130" s="14">
        <f t="shared" si="1561"/>
        <v>3.56421344350751E-2</v>
      </c>
      <c r="BK1130" s="14">
        <f t="shared" si="1562"/>
        <v>8.2212462292245103E-2</v>
      </c>
      <c r="BL1130" s="14">
        <f t="shared" si="1563"/>
        <v>0.70720866747347988</v>
      </c>
      <c r="BM1130" s="14">
        <f t="shared" si="1564"/>
        <v>0.70139276908177373</v>
      </c>
      <c r="BN1130" s="14">
        <f t="shared" si="1565"/>
        <v>0.24371687599981928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1.4778</v>
      </c>
      <c r="F1131" s="10">
        <f>VLOOKUP(B1131,home!$B$2:$E$405,3,FALSE)</f>
        <v>1.0995999999999999</v>
      </c>
      <c r="G1131" s="10">
        <f>VLOOKUP(C1131,away!$B$2:$E$405,4,FALSE)</f>
        <v>0.67669999999999997</v>
      </c>
      <c r="H1131" s="10">
        <f>VLOOKUP(A1131,away!$A$2:$E$405,3,FALSE)</f>
        <v>1.2444</v>
      </c>
      <c r="I1131" s="10">
        <f>VLOOKUP(C1131,away!$B$2:$E$405,3,FALSE)</f>
        <v>1.0044999999999999</v>
      </c>
      <c r="J1131" s="10">
        <f>VLOOKUP(B1131,home!$B$2:$E$405,4,FALSE)</f>
        <v>0.80359999999999998</v>
      </c>
      <c r="K1131" s="12">
        <f t="shared" si="1510"/>
        <v>1.0996299750959999</v>
      </c>
      <c r="L1131" s="12">
        <f t="shared" si="1511"/>
        <v>1.00449983928</v>
      </c>
      <c r="M1131" s="13">
        <f t="shared" si="1512"/>
        <v>0.12195174876873476</v>
      </c>
      <c r="N1131" s="13">
        <f t="shared" si="1513"/>
        <v>0.13410179846147743</v>
      </c>
      <c r="O1131" s="13">
        <f t="shared" si="1514"/>
        <v>0.12250051203810898</v>
      </c>
      <c r="P1131" s="13">
        <f t="shared" si="1515"/>
        <v>0.134705235001713</v>
      </c>
      <c r="Q1131" s="13">
        <f t="shared" si="1516"/>
        <v>7.3731178651261609E-2</v>
      </c>
      <c r="R1131" s="13">
        <f t="shared" si="1517"/>
        <v>6.1525872326999083E-2</v>
      </c>
      <c r="S1131" s="13">
        <f t="shared" si="1518"/>
        <v>3.7198114254345896E-2</v>
      </c>
      <c r="T1131" s="13">
        <f t="shared" si="1519"/>
        <v>7.4062957105117233E-2</v>
      </c>
      <c r="U1131" s="13">
        <f t="shared" si="1520"/>
        <v>6.7655693454697671E-2</v>
      </c>
      <c r="V1131" s="13">
        <f t="shared" si="1521"/>
        <v>4.5653581781708646E-3</v>
      </c>
      <c r="W1131" s="13">
        <f t="shared" si="1522"/>
        <v>2.7025671381361846E-2</v>
      </c>
      <c r="X1131" s="13">
        <f t="shared" si="1523"/>
        <v>2.7147282559012068E-2</v>
      </c>
      <c r="Y1131" s="13">
        <f t="shared" si="1524"/>
        <v>1.3634720483708182E-2</v>
      </c>
      <c r="Z1131" s="13">
        <f t="shared" si="1525"/>
        <v>2.0600909621344126E-2</v>
      </c>
      <c r="AA1131" s="13">
        <f t="shared" si="1526"/>
        <v>2.2653377733873586E-2</v>
      </c>
      <c r="AB1131" s="13">
        <f t="shared" si="1527"/>
        <v>1.2455166596669844E-2</v>
      </c>
      <c r="AC1131" s="13">
        <f t="shared" si="1528"/>
        <v>3.1517467587924969E-4</v>
      </c>
      <c r="AD1131" s="13">
        <f t="shared" si="1529"/>
        <v>7.4295595870098987E-3</v>
      </c>
      <c r="AE1131" s="13">
        <f t="shared" si="1530"/>
        <v>7.462991411072626E-3</v>
      </c>
      <c r="AF1131" s="13">
        <f t="shared" si="1531"/>
        <v>3.7482868364852361E-3</v>
      </c>
      <c r="AG1131" s="13">
        <f t="shared" si="1532"/>
        <v>1.2550511749415865E-3</v>
      </c>
      <c r="AH1131" s="13">
        <f t="shared" si="1533"/>
        <v>5.173402600915495E-3</v>
      </c>
      <c r="AI1131" s="13">
        <f t="shared" si="1534"/>
        <v>5.6888285732062862E-3</v>
      </c>
      <c r="AJ1131" s="13">
        <f t="shared" si="1535"/>
        <v>3.1278032111401203E-3</v>
      </c>
      <c r="AK1131" s="13">
        <f t="shared" si="1536"/>
        <v>1.1464753890570668E-3</v>
      </c>
      <c r="AL1131" s="13">
        <f t="shared" si="1537"/>
        <v>1.3925402205232703E-5</v>
      </c>
      <c r="AM1131" s="13">
        <f t="shared" si="1538"/>
        <v>1.6339532847275888E-3</v>
      </c>
      <c r="AN1131" s="13">
        <f t="shared" si="1539"/>
        <v>1.6413058118998909E-3</v>
      </c>
      <c r="AO1131" s="13">
        <f t="shared" si="1540"/>
        <v>8.2434571213138509E-4</v>
      </c>
      <c r="AP1131" s="13">
        <f t="shared" si="1541"/>
        <v>2.7601837844904451E-4</v>
      </c>
      <c r="AQ1131" s="13">
        <f t="shared" si="1542"/>
        <v>6.9315104197597852E-5</v>
      </c>
      <c r="AR1131" s="13">
        <f t="shared" si="1543"/>
        <v>1.0393364162300702E-3</v>
      </c>
      <c r="AS1131" s="13">
        <f t="shared" si="1544"/>
        <v>1.1428854774954377E-3</v>
      </c>
      <c r="AT1131" s="13">
        <f t="shared" si="1545"/>
        <v>6.2837556457794399E-4</v>
      </c>
      <c r="AU1131" s="13">
        <f t="shared" si="1546"/>
        <v>2.303268688092599E-4</v>
      </c>
      <c r="AV1131" s="13">
        <f t="shared" si="1547"/>
        <v>6.3318582253166504E-5</v>
      </c>
      <c r="AW1131" s="13">
        <f t="shared" si="1548"/>
        <v>4.2726929923974689E-7</v>
      </c>
      <c r="AX1131" s="13">
        <f t="shared" si="1549"/>
        <v>2.9945733496550422E-4</v>
      </c>
      <c r="AY1131" s="13">
        <f t="shared" si="1550"/>
        <v>3.0080484484406607E-4</v>
      </c>
      <c r="AZ1131" s="13">
        <f t="shared" si="1551"/>
        <v>1.5107920915025482E-4</v>
      </c>
      <c r="BA1131" s="13">
        <f t="shared" si="1552"/>
        <v>5.0586347103326828E-5</v>
      </c>
      <c r="BB1131" s="13">
        <f t="shared" si="1553"/>
        <v>1.2703494383763521E-5</v>
      </c>
      <c r="BC1131" s="13">
        <f t="shared" si="1554"/>
        <v>2.5521316133569692E-6</v>
      </c>
      <c r="BD1131" s="13">
        <f t="shared" si="1555"/>
        <v>1.7400221051015936E-4</v>
      </c>
      <c r="BE1131" s="13">
        <f t="shared" si="1556"/>
        <v>1.9133804640993545E-4</v>
      </c>
      <c r="BF1131" s="13">
        <f t="shared" si="1557"/>
        <v>1.0520052560433728E-4</v>
      </c>
      <c r="BG1131" s="13">
        <f t="shared" si="1558"/>
        <v>3.8560550450127851E-5</v>
      </c>
      <c r="BH1131" s="13">
        <f t="shared" si="1559"/>
        <v>1.0600584282790531E-5</v>
      </c>
      <c r="BI1131" s="13">
        <f t="shared" si="1560"/>
        <v>2.3313440461776003E-6</v>
      </c>
      <c r="BJ1131" s="14">
        <f t="shared" si="1561"/>
        <v>0.37486161930491357</v>
      </c>
      <c r="BK1131" s="14">
        <f t="shared" si="1562"/>
        <v>0.29905036112589312</v>
      </c>
      <c r="BL1131" s="14">
        <f t="shared" si="1563"/>
        <v>0.30555340809533754</v>
      </c>
      <c r="BM1131" s="14">
        <f t="shared" si="1564"/>
        <v>0.35124957532364859</v>
      </c>
      <c r="BN1131" s="14">
        <f t="shared" si="1565"/>
        <v>0.64851634524829493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1.4778</v>
      </c>
      <c r="F1132" s="10">
        <f>VLOOKUP(B1132,home!$B$2:$E$405,3,FALSE)</f>
        <v>0.84589999999999999</v>
      </c>
      <c r="G1132" s="10">
        <f>VLOOKUP(C1132,away!$B$2:$E$405,4,FALSE)</f>
        <v>0.77339999999999998</v>
      </c>
      <c r="H1132" s="10">
        <f>VLOOKUP(A1132,away!$A$2:$E$405,3,FALSE)</f>
        <v>1.2444</v>
      </c>
      <c r="I1132" s="10">
        <f>VLOOKUP(C1132,away!$B$2:$E$405,3,FALSE)</f>
        <v>1.4923999999999999</v>
      </c>
      <c r="J1132" s="10">
        <f>VLOOKUP(B1132,home!$B$2:$E$405,4,FALSE)</f>
        <v>1.5067999999999999</v>
      </c>
      <c r="K1132" s="12">
        <f t="shared" si="1510"/>
        <v>0.96680492686800001</v>
      </c>
      <c r="L1132" s="12">
        <f t="shared" si="1511"/>
        <v>2.7983424094079994</v>
      </c>
      <c r="M1132" s="13">
        <f t="shared" si="1512"/>
        <v>2.3164199057043137E-2</v>
      </c>
      <c r="N1132" s="13">
        <f t="shared" si="1513"/>
        <v>2.2395261775300383E-2</v>
      </c>
      <c r="O1132" s="13">
        <f t="shared" si="1514"/>
        <v>6.4821360601292594E-2</v>
      </c>
      <c r="P1132" s="13">
        <f t="shared" si="1515"/>
        <v>6.2669610795616948E-2</v>
      </c>
      <c r="Q1132" s="13">
        <f t="shared" si="1516"/>
        <v>1.0825924711429501E-2</v>
      </c>
      <c r="R1132" s="13">
        <f t="shared" si="1517"/>
        <v>9.0696181203062956E-2</v>
      </c>
      <c r="S1132" s="13">
        <f t="shared" si="1518"/>
        <v>4.2387393878830747E-2</v>
      </c>
      <c r="T1132" s="13">
        <f t="shared" si="1519"/>
        <v>3.029464424105123E-2</v>
      </c>
      <c r="U1132" s="13">
        <f t="shared" si="1520"/>
        <v>8.7685514835234152E-2</v>
      </c>
      <c r="V1132" s="13">
        <f t="shared" si="1521"/>
        <v>1.2741891871279958E-2</v>
      </c>
      <c r="W1132" s="13">
        <f t="shared" si="1522"/>
        <v>3.4888524496373583E-3</v>
      </c>
      <c r="X1132" s="13">
        <f t="shared" si="1523"/>
        <v>9.7630037699872052E-3</v>
      </c>
      <c r="Y1132" s="13">
        <f t="shared" si="1524"/>
        <v>1.3660113746382692E-2</v>
      </c>
      <c r="Z1132" s="13">
        <f t="shared" si="1525"/>
        <v>8.4599656743961235E-2</v>
      </c>
      <c r="AA1132" s="13">
        <f t="shared" si="1526"/>
        <v>8.1791364951403336E-2</v>
      </c>
      <c r="AB1132" s="13">
        <f t="shared" si="1527"/>
        <v>3.9538147305137702E-2</v>
      </c>
      <c r="AC1132" s="13">
        <f t="shared" si="1528"/>
        <v>2.1545354385190665E-3</v>
      </c>
      <c r="AD1132" s="13">
        <f t="shared" si="1529"/>
        <v>8.4325993435622212E-4</v>
      </c>
      <c r="AE1132" s="13">
        <f t="shared" si="1530"/>
        <v>2.359730036463622E-3</v>
      </c>
      <c r="AF1132" s="13">
        <f t="shared" si="1531"/>
        <v>3.3016663178950193E-3</v>
      </c>
      <c r="AG1132" s="13">
        <f t="shared" si="1532"/>
        <v>3.0797309596931957E-3</v>
      </c>
      <c r="AH1132" s="13">
        <f t="shared" si="1533"/>
        <v>5.9184701821996547E-2</v>
      </c>
      <c r="AI1132" s="13">
        <f t="shared" si="1534"/>
        <v>5.722006131671975E-2</v>
      </c>
      <c r="AJ1132" s="13">
        <f t="shared" si="1535"/>
        <v>2.7660318598346858E-2</v>
      </c>
      <c r="AK1132" s="13">
        <f t="shared" si="1536"/>
        <v>8.9140440998734388E-3</v>
      </c>
      <c r="AL1132" s="13">
        <f t="shared" si="1537"/>
        <v>2.3315962195774595E-4</v>
      </c>
      <c r="AM1132" s="13">
        <f t="shared" si="1538"/>
        <v>1.6305357183319641E-4</v>
      </c>
      <c r="AN1132" s="13">
        <f t="shared" si="1539"/>
        <v>4.5627972506628715E-4</v>
      </c>
      <c r="AO1132" s="13">
        <f t="shared" si="1540"/>
        <v>6.3841345260300683E-4</v>
      </c>
      <c r="AP1132" s="13">
        <f t="shared" si="1541"/>
        <v>5.9549981305185933E-4</v>
      </c>
      <c r="AQ1132" s="13">
        <f t="shared" si="1542"/>
        <v>4.1660309541438823E-4</v>
      </c>
      <c r="AR1132" s="13">
        <f t="shared" si="1543"/>
        <v>3.3123812219331958E-2</v>
      </c>
      <c r="AS1132" s="13">
        <f t="shared" si="1544"/>
        <v>3.2024264850300597E-2</v>
      </c>
      <c r="AT1132" s="13">
        <f t="shared" si="1545"/>
        <v>1.5480608518298166E-2</v>
      </c>
      <c r="AU1132" s="13">
        <f t="shared" si="1546"/>
        <v>4.9889095288017998E-3</v>
      </c>
      <c r="AV1132" s="13">
        <f t="shared" si="1547"/>
        <v>1.205825578036073E-3</v>
      </c>
      <c r="AW1132" s="13">
        <f t="shared" si="1548"/>
        <v>1.7522277379371062E-5</v>
      </c>
      <c r="AX1132" s="13">
        <f t="shared" si="1549"/>
        <v>2.6273499431959927E-5</v>
      </c>
      <c r="AY1132" s="13">
        <f t="shared" si="1550"/>
        <v>7.3522247704010439E-5</v>
      </c>
      <c r="AZ1132" s="13">
        <f t="shared" si="1551"/>
        <v>1.0287021189256618E-4</v>
      </c>
      <c r="BA1132" s="13">
        <f t="shared" si="1552"/>
        <v>9.5955358867918372E-5</v>
      </c>
      <c r="BB1132" s="13">
        <f t="shared" si="1553"/>
        <v>6.7128987532514975E-5</v>
      </c>
      <c r="BC1132" s="13">
        <f t="shared" si="1554"/>
        <v>3.7569978542571495E-5</v>
      </c>
      <c r="BD1132" s="13">
        <f t="shared" si="1555"/>
        <v>1.5448628082437256E-2</v>
      </c>
      <c r="BE1132" s="13">
        <f t="shared" si="1556"/>
        <v>1.4935809743451682E-2</v>
      </c>
      <c r="BF1132" s="13">
        <f t="shared" si="1557"/>
        <v>7.2200072233660822E-3</v>
      </c>
      <c r="BG1132" s="13">
        <f t="shared" si="1558"/>
        <v>2.3267795185242927E-3</v>
      </c>
      <c r="BH1132" s="13">
        <f t="shared" si="1559"/>
        <v>5.6238547556120976E-4</v>
      </c>
      <c r="BI1132" s="13">
        <f t="shared" si="1560"/>
        <v>1.0874340971431618E-4</v>
      </c>
      <c r="BJ1132" s="14">
        <f t="shared" si="1561"/>
        <v>0.10268535788413671</v>
      </c>
      <c r="BK1132" s="14">
        <f t="shared" si="1562"/>
        <v>0.14342431291095165</v>
      </c>
      <c r="BL1132" s="14">
        <f t="shared" si="1563"/>
        <v>0.64493746888089087</v>
      </c>
      <c r="BM1132" s="14">
        <f t="shared" si="1564"/>
        <v>0.70101825830587017</v>
      </c>
      <c r="BN1132" s="14">
        <f t="shared" si="1565"/>
        <v>0.27457253814374555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1.3371</v>
      </c>
      <c r="F1139" s="10">
        <f>VLOOKUP(B1139,home!$B$2:$E$405,3,FALSE)</f>
        <v>0.99719999999999998</v>
      </c>
      <c r="G1139" s="10">
        <f>VLOOKUP(C1139,away!$B$2:$E$405,4,FALSE)</f>
        <v>0.70389999999999997</v>
      </c>
      <c r="H1139" s="10">
        <f>VLOOKUP(A1139,away!$A$2:$E$405,3,FALSE)</f>
        <v>1.1086</v>
      </c>
      <c r="I1139" s="10">
        <f>VLOOKUP(C1139,away!$B$2:$E$405,3,FALSE)</f>
        <v>1.1143000000000001</v>
      </c>
      <c r="J1139" s="10">
        <f>VLOOKUP(B1139,home!$B$2:$E$405,4,FALSE)</f>
        <v>1.3028999999999999</v>
      </c>
      <c r="K1139" s="12">
        <f t="shared" si="1566"/>
        <v>0.93854937286799989</v>
      </c>
      <c r="L1139" s="12">
        <f t="shared" si="1567"/>
        <v>1.6094892816419999</v>
      </c>
      <c r="M1139" s="13">
        <f t="shared" si="1568"/>
        <v>7.8234961408101378E-2</v>
      </c>
      <c r="N1139" s="13">
        <f t="shared" si="1569"/>
        <v>7.3427373965925719E-2</v>
      </c>
      <c r="O1139" s="13">
        <f t="shared" si="1570"/>
        <v>0.1259183318360147</v>
      </c>
      <c r="P1139" s="13">
        <f t="shared" si="1571"/>
        <v>0.11818057137727629</v>
      </c>
      <c r="Q1139" s="13">
        <f t="shared" si="1572"/>
        <v>3.445760789353184E-2</v>
      </c>
      <c r="R1139" s="13">
        <f t="shared" si="1573"/>
        <v>0.10133210272615313</v>
      </c>
      <c r="S1139" s="13">
        <f t="shared" si="1574"/>
        <v>4.4630454210249096E-2</v>
      </c>
      <c r="T1139" s="13">
        <f t="shared" si="1575"/>
        <v>5.5459150575662274E-2</v>
      </c>
      <c r="U1139" s="13">
        <f t="shared" si="1576"/>
        <v>9.5105181465026764E-2</v>
      </c>
      <c r="V1139" s="13">
        <f t="shared" si="1577"/>
        <v>7.4909001813441636E-3</v>
      </c>
      <c r="W1139" s="13">
        <f t="shared" si="1578"/>
        <v>1.078005542633525E-2</v>
      </c>
      <c r="X1139" s="13">
        <f t="shared" si="1579"/>
        <v>1.7350383664193267E-2</v>
      </c>
      <c r="Y1139" s="13">
        <f t="shared" si="1580"/>
        <v>1.3962628269947758E-2</v>
      </c>
      <c r="Z1139" s="13">
        <f t="shared" si="1581"/>
        <v>5.4364311074663163E-2</v>
      </c>
      <c r="AA1139" s="13">
        <f t="shared" si="1582"/>
        <v>5.1023590065525974E-2</v>
      </c>
      <c r="AB1139" s="13">
        <f t="shared" si="1583"/>
        <v>2.3944079228736655E-2</v>
      </c>
      <c r="AC1139" s="13">
        <f t="shared" si="1584"/>
        <v>7.0722766365240066E-4</v>
      </c>
      <c r="AD1139" s="13">
        <f t="shared" si="1585"/>
        <v>2.5294035649673073E-3</v>
      </c>
      <c r="AE1139" s="13">
        <f t="shared" si="1586"/>
        <v>4.0710479267619453E-3</v>
      </c>
      <c r="AF1139" s="13">
        <f t="shared" si="1587"/>
        <v>3.2761540015871188E-3</v>
      </c>
      <c r="AG1139" s="13">
        <f t="shared" si="1588"/>
        <v>1.7576449168543377E-3</v>
      </c>
      <c r="AH1139" s="13">
        <f t="shared" si="1589"/>
        <v>2.1874693994630476E-2</v>
      </c>
      <c r="AI1139" s="13">
        <f t="shared" si="1590"/>
        <v>2.0530480330339836E-2</v>
      </c>
      <c r="AJ1139" s="13">
        <f t="shared" si="1591"/>
        <v>9.6344347193596282E-3</v>
      </c>
      <c r="AK1139" s="13">
        <f t="shared" si="1592"/>
        <v>3.0141308879308884E-3</v>
      </c>
      <c r="AL1139" s="13">
        <f t="shared" si="1593"/>
        <v>4.2733104422853013E-5</v>
      </c>
      <c r="AM1139" s="13">
        <f t="shared" si="1594"/>
        <v>4.7479402592602994E-4</v>
      </c>
      <c r="AN1139" s="13">
        <f t="shared" si="1595"/>
        <v>7.641758957155991E-4</v>
      </c>
      <c r="AO1139" s="13">
        <f t="shared" si="1596"/>
        <v>6.1496645672171578E-4</v>
      </c>
      <c r="AP1139" s="13">
        <f t="shared" si="1597"/>
        <v>3.2992730688765335E-4</v>
      </c>
      <c r="AQ1139" s="13">
        <f t="shared" si="1598"/>
        <v>1.3275361603917231E-4</v>
      </c>
      <c r="AR1139" s="13">
        <f t="shared" si="1599"/>
        <v>7.0414171047112669E-3</v>
      </c>
      <c r="AS1139" s="13">
        <f t="shared" si="1600"/>
        <v>6.6087176077287675E-3</v>
      </c>
      <c r="AT1139" s="13">
        <f t="shared" si="1601"/>
        <v>3.1013038830977713E-3</v>
      </c>
      <c r="AU1139" s="13">
        <f t="shared" si="1602"/>
        <v>9.7024227151816869E-4</v>
      </c>
      <c r="AV1139" s="13">
        <f t="shared" si="1603"/>
        <v>2.2765506886585023E-4</v>
      </c>
      <c r="AW1139" s="13">
        <f t="shared" si="1604"/>
        <v>1.7931109224350997E-6</v>
      </c>
      <c r="AX1139" s="13">
        <f t="shared" si="1605"/>
        <v>7.4269605879058028E-5</v>
      </c>
      <c r="AY1139" s="13">
        <f t="shared" si="1606"/>
        <v>1.1953613461411958E-4</v>
      </c>
      <c r="AZ1139" s="13">
        <f t="shared" si="1607"/>
        <v>9.6196063715170372E-5</v>
      </c>
      <c r="BA1139" s="13">
        <f t="shared" si="1608"/>
        <v>5.1608844495239185E-5</v>
      </c>
      <c r="BB1139" s="13">
        <f t="shared" si="1609"/>
        <v>2.0765970513254063E-5</v>
      </c>
      <c r="BC1139" s="13">
        <f t="shared" si="1610"/>
        <v>6.6845213927952401E-6</v>
      </c>
      <c r="BD1139" s="13">
        <f t="shared" si="1611"/>
        <v>1.8888475596005726E-3</v>
      </c>
      <c r="BE1139" s="13">
        <f t="shared" si="1612"/>
        <v>1.7727766925063695E-3</v>
      </c>
      <c r="BF1139" s="13">
        <f t="shared" si="1613"/>
        <v>8.3191922649343E-4</v>
      </c>
      <c r="BG1139" s="13">
        <f t="shared" si="1614"/>
        <v>2.6026575610074677E-4</v>
      </c>
      <c r="BH1139" s="13">
        <f t="shared" si="1615"/>
        <v>6.1068065541842914E-5</v>
      </c>
      <c r="BI1139" s="13">
        <f t="shared" si="1616"/>
        <v>1.1463078923311719E-5</v>
      </c>
      <c r="BJ1139" s="14">
        <f t="shared" si="1617"/>
        <v>0.21975712864766664</v>
      </c>
      <c r="BK1139" s="14">
        <f t="shared" si="1618"/>
        <v>0.24940638407966026</v>
      </c>
      <c r="BL1139" s="14">
        <f t="shared" si="1619"/>
        <v>0.47515270156880612</v>
      </c>
      <c r="BM1139" s="14">
        <f t="shared" si="1620"/>
        <v>0.46701183314010136</v>
      </c>
      <c r="BN1139" s="14">
        <f t="shared" si="1621"/>
        <v>0.53155094920700308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1.3371</v>
      </c>
      <c r="F1140" s="10">
        <f>VLOOKUP(B1140,home!$B$2:$E$405,3,FALSE)</f>
        <v>1.0118</v>
      </c>
      <c r="G1140" s="10">
        <f>VLOOKUP(C1140,away!$B$2:$E$405,4,FALSE)</f>
        <v>0.66479999999999995</v>
      </c>
      <c r="H1140" s="10">
        <f>VLOOKUP(A1140,away!$A$2:$E$405,3,FALSE)</f>
        <v>1.1086</v>
      </c>
      <c r="I1140" s="10">
        <f>VLOOKUP(C1140,away!$B$2:$E$405,3,FALSE)</f>
        <v>1.4533</v>
      </c>
      <c r="J1140" s="10">
        <f>VLOOKUP(B1140,home!$B$2:$E$405,4,FALSE)</f>
        <v>1.2203999999999999</v>
      </c>
      <c r="K1140" s="12">
        <f t="shared" si="1566"/>
        <v>0.89939314814399995</v>
      </c>
      <c r="L1140" s="12">
        <f t="shared" si="1567"/>
        <v>1.9662210749519999</v>
      </c>
      <c r="M1140" s="13">
        <f t="shared" si="1568"/>
        <v>5.6948141523623208E-2</v>
      </c>
      <c r="N1140" s="13">
        <f t="shared" si="1569"/>
        <v>5.1218768285881525E-2</v>
      </c>
      <c r="O1140" s="13">
        <f t="shared" si="1570"/>
        <v>0.11197263604309703</v>
      </c>
      <c r="P1140" s="13">
        <f t="shared" si="1571"/>
        <v>0.10070742163678335</v>
      </c>
      <c r="Q1140" s="13">
        <f t="shared" si="1572"/>
        <v>2.3032904626348522E-2</v>
      </c>
      <c r="R1140" s="13">
        <f t="shared" si="1573"/>
        <v>0.11008147840293367</v>
      </c>
      <c r="S1140" s="13">
        <f t="shared" si="1574"/>
        <v>4.4522896188463716E-2</v>
      </c>
      <c r="T1140" s="13">
        <f t="shared" si="1575"/>
        <v>4.5287782493685876E-2</v>
      </c>
      <c r="U1140" s="13">
        <f t="shared" si="1576"/>
        <v>9.9006527413160253E-2</v>
      </c>
      <c r="V1140" s="13">
        <f t="shared" si="1577"/>
        <v>8.7482829094458568E-3</v>
      </c>
      <c r="W1140" s="13">
        <f t="shared" si="1578"/>
        <v>6.9052122009307009E-3</v>
      </c>
      <c r="X1140" s="13">
        <f t="shared" si="1579"/>
        <v>1.3577173756485624E-2</v>
      </c>
      <c r="Y1140" s="13">
        <f t="shared" si="1580"/>
        <v>1.3347862589143628E-2</v>
      </c>
      <c r="Z1140" s="13">
        <f t="shared" si="1581"/>
        <v>7.2148174265907208E-2</v>
      </c>
      <c r="AA1140" s="13">
        <f t="shared" si="1582"/>
        <v>6.4889573585856203E-2</v>
      </c>
      <c r="AB1140" s="13">
        <f t="shared" si="1583"/>
        <v>2.9180618934552476E-2</v>
      </c>
      <c r="AC1140" s="13">
        <f t="shared" si="1584"/>
        <v>9.6690711934160174E-4</v>
      </c>
      <c r="AD1140" s="13">
        <f t="shared" si="1585"/>
        <v>1.5526251349993552E-3</v>
      </c>
      <c r="AE1140" s="13">
        <f t="shared" si="1586"/>
        <v>3.0528042619359253E-3</v>
      </c>
      <c r="AF1140" s="13">
        <f t="shared" si="1587"/>
        <v>3.0012440387608519E-3</v>
      </c>
      <c r="AG1140" s="13">
        <f t="shared" si="1588"/>
        <v>1.9670364266952149E-3</v>
      </c>
      <c r="AH1140" s="13">
        <f t="shared" si="1589"/>
        <v>3.5464815190234075E-2</v>
      </c>
      <c r="AI1140" s="13">
        <f t="shared" si="1590"/>
        <v>3.1896811782289779E-2</v>
      </c>
      <c r="AJ1140" s="13">
        <f t="shared" si="1591"/>
        <v>1.4343886982315117E-2</v>
      </c>
      <c r="AK1140" s="13">
        <f t="shared" si="1592"/>
        <v>4.3002645565487115E-3</v>
      </c>
      <c r="AL1140" s="13">
        <f t="shared" si="1593"/>
        <v>6.8395364867701168E-5</v>
      </c>
      <c r="AM1140" s="13">
        <f t="shared" si="1594"/>
        <v>2.7928408161091467E-4</v>
      </c>
      <c r="AN1140" s="13">
        <f t="shared" si="1595"/>
        <v>5.491342471619946E-4</v>
      </c>
      <c r="AO1140" s="13">
        <f t="shared" si="1596"/>
        <v>5.3985966487390719E-4</v>
      </c>
      <c r="AP1140" s="13">
        <f t="shared" si="1597"/>
        <v>3.5382781686386678E-4</v>
      </c>
      <c r="AQ1140" s="13">
        <f t="shared" si="1598"/>
        <v>1.7392592760549791E-4</v>
      </c>
      <c r="AR1140" s="13">
        <f t="shared" si="1599"/>
        <v>1.3946333409263212E-2</v>
      </c>
      <c r="AS1140" s="13">
        <f t="shared" si="1600"/>
        <v>1.2543236710023085E-2</v>
      </c>
      <c r="AT1140" s="13">
        <f t="shared" si="1601"/>
        <v>5.6406505762715249E-3</v>
      </c>
      <c r="AU1140" s="13">
        <f t="shared" si="1602"/>
        <v>1.6910541597910383E-3</v>
      </c>
      <c r="AV1140" s="13">
        <f t="shared" si="1603"/>
        <v>3.8023063111411714E-4</v>
      </c>
      <c r="AW1140" s="13">
        <f t="shared" si="1604"/>
        <v>3.3597432601007351E-6</v>
      </c>
      <c r="AX1140" s="13">
        <f t="shared" si="1605"/>
        <v>4.1864364897757712E-5</v>
      </c>
      <c r="AY1140" s="13">
        <f t="shared" si="1606"/>
        <v>8.2314596551451925E-5</v>
      </c>
      <c r="AZ1140" s="13">
        <f t="shared" si="1607"/>
        <v>8.0924347257818014E-5</v>
      </c>
      <c r="BA1140" s="13">
        <f t="shared" si="1608"/>
        <v>5.303838568501862E-5</v>
      </c>
      <c r="BB1140" s="13">
        <f t="shared" si="1609"/>
        <v>2.6071297928829026E-5</v>
      </c>
      <c r="BC1140" s="13">
        <f t="shared" si="1610"/>
        <v>1.0252387087803211E-5</v>
      </c>
      <c r="BD1140" s="13">
        <f t="shared" si="1611"/>
        <v>4.5702624446000793E-3</v>
      </c>
      <c r="BE1140" s="13">
        <f t="shared" si="1612"/>
        <v>4.1104627278931586E-3</v>
      </c>
      <c r="BF1140" s="13">
        <f t="shared" si="1613"/>
        <v>1.8484610065842007E-3</v>
      </c>
      <c r="BG1140" s="13">
        <f t="shared" si="1614"/>
        <v>5.5416438797773046E-4</v>
      </c>
      <c r="BH1140" s="13">
        <f t="shared" si="1615"/>
        <v>1.2460291337314599E-4</v>
      </c>
      <c r="BI1140" s="13">
        <f t="shared" si="1616"/>
        <v>2.241340130531758E-5</v>
      </c>
      <c r="BJ1140" s="14">
        <f t="shared" si="1617"/>
        <v>0.16513391093239208</v>
      </c>
      <c r="BK1140" s="14">
        <f t="shared" si="1618"/>
        <v>0.21204435933907689</v>
      </c>
      <c r="BL1140" s="14">
        <f t="shared" si="1619"/>
        <v>0.54656848525918389</v>
      </c>
      <c r="BM1140" s="14">
        <f t="shared" si="1620"/>
        <v>0.54185462442460164</v>
      </c>
      <c r="BN1140" s="14">
        <f t="shared" si="1621"/>
        <v>0.45396135051866737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1.3371</v>
      </c>
      <c r="F1141" s="10">
        <f>VLOOKUP(B1141,home!$B$2:$E$405,3,FALSE)</f>
        <v>0.91410000000000002</v>
      </c>
      <c r="G1141" s="10">
        <f>VLOOKUP(C1141,away!$B$2:$E$405,4,FALSE)</f>
        <v>1.4077999999999999</v>
      </c>
      <c r="H1141" s="10">
        <f>VLOOKUP(A1141,away!$A$2:$E$405,3,FALSE)</f>
        <v>1.1086</v>
      </c>
      <c r="I1141" s="10">
        <f>VLOOKUP(C1141,away!$B$2:$E$405,3,FALSE)</f>
        <v>0.47749999999999998</v>
      </c>
      <c r="J1141" s="10">
        <f>VLOOKUP(B1141,home!$B$2:$E$405,4,FALSE)</f>
        <v>0.65149999999999997</v>
      </c>
      <c r="K1141" s="12">
        <f t="shared" si="1566"/>
        <v>1.7206738502579999</v>
      </c>
      <c r="L1141" s="12">
        <f t="shared" si="1567"/>
        <v>0.34487575975000001</v>
      </c>
      <c r="M1141" s="13">
        <f t="shared" si="1568"/>
        <v>0.126748609116867</v>
      </c>
      <c r="N1141" s="13">
        <f t="shared" si="1569"/>
        <v>0.21809301726396574</v>
      </c>
      <c r="O1141" s="13">
        <f t="shared" si="1570"/>
        <v>4.3712522866435288E-2</v>
      </c>
      <c r="P1141" s="13">
        <f t="shared" si="1571"/>
        <v>7.5214995025080056E-2</v>
      </c>
      <c r="Q1141" s="13">
        <f t="shared" si="1572"/>
        <v>0.18763347586498624</v>
      </c>
      <c r="R1141" s="13">
        <f t="shared" si="1573"/>
        <v>7.5376947670755586E-3</v>
      </c>
      <c r="S1141" s="13">
        <f t="shared" si="1574"/>
        <v>1.1158496168203667E-2</v>
      </c>
      <c r="T1141" s="13">
        <f t="shared" si="1575"/>
        <v>6.4710237543470411E-2</v>
      </c>
      <c r="U1141" s="13">
        <f t="shared" si="1576"/>
        <v>1.2969914276933479E-2</v>
      </c>
      <c r="V1141" s="13">
        <f t="shared" si="1577"/>
        <v>7.3574003395524478E-4</v>
      </c>
      <c r="W1141" s="13">
        <f t="shared" si="1578"/>
        <v>0.10761867178463247</v>
      </c>
      <c r="X1141" s="13">
        <f t="shared" si="1579"/>
        <v>3.7115071195011014E-2</v>
      </c>
      <c r="Y1141" s="13">
        <f t="shared" si="1580"/>
        <v>6.4000441882773821E-3</v>
      </c>
      <c r="Z1141" s="13">
        <f t="shared" si="1581"/>
        <v>8.6652273651959433E-4</v>
      </c>
      <c r="AA1141" s="13">
        <f t="shared" si="1582"/>
        <v>1.4910030133832685E-3</v>
      </c>
      <c r="AB1141" s="13">
        <f t="shared" si="1583"/>
        <v>1.2827649478922346E-3</v>
      </c>
      <c r="AC1141" s="13">
        <f t="shared" si="1584"/>
        <v>2.7287618469382785E-5</v>
      </c>
      <c r="AD1141" s="13">
        <f t="shared" si="1585"/>
        <v>4.6294158584828896E-2</v>
      </c>
      <c r="AE1141" s="13">
        <f t="shared" si="1586"/>
        <v>1.5965733113929851E-2</v>
      </c>
      <c r="AF1141" s="13">
        <f t="shared" si="1587"/>
        <v>2.7530971688161454E-3</v>
      </c>
      <c r="AG1141" s="13">
        <f t="shared" si="1588"/>
        <v>3.1649215925368075E-4</v>
      </c>
      <c r="AH1141" s="13">
        <f t="shared" si="1589"/>
        <v>7.4710671774461045E-5</v>
      </c>
      <c r="AI1141" s="13">
        <f t="shared" si="1590"/>
        <v>1.2855269925752353E-4</v>
      </c>
      <c r="AJ1141" s="13">
        <f t="shared" si="1591"/>
        <v>1.105986339962509E-4</v>
      </c>
      <c r="AK1141" s="13">
        <f t="shared" si="1592"/>
        <v>6.3434725797201463E-5</v>
      </c>
      <c r="AL1141" s="13">
        <f t="shared" si="1593"/>
        <v>6.4771932464473349E-7</v>
      </c>
      <c r="AM1141" s="13">
        <f t="shared" si="1594"/>
        <v>1.5931429619322392E-2</v>
      </c>
      <c r="AN1141" s="13">
        <f t="shared" si="1595"/>
        <v>5.4943638938674631E-3</v>
      </c>
      <c r="AO1141" s="13">
        <f t="shared" si="1596"/>
        <v>9.474364611202549E-4</v>
      </c>
      <c r="AP1141" s="13">
        <f t="shared" si="1597"/>
        <v>1.0891595644789976E-4</v>
      </c>
      <c r="AQ1141" s="13">
        <f t="shared" si="1598"/>
        <v>9.3906183072168361E-6</v>
      </c>
      <c r="AR1141" s="13">
        <f t="shared" si="1599"/>
        <v>5.1531799379300308E-6</v>
      </c>
      <c r="AS1141" s="13">
        <f t="shared" si="1600"/>
        <v>8.8669419648703449E-6</v>
      </c>
      <c r="AT1141" s="13">
        <f t="shared" si="1601"/>
        <v>7.6285575853538479E-6</v>
      </c>
      <c r="AU1141" s="13">
        <f t="shared" si="1602"/>
        <v>4.375419850768559E-6</v>
      </c>
      <c r="AV1141" s="13">
        <f t="shared" si="1603"/>
        <v>1.8821676302793056E-6</v>
      </c>
      <c r="AW1141" s="13">
        <f t="shared" si="1604"/>
        <v>1.0676910013768939E-8</v>
      </c>
      <c r="AX1141" s="13">
        <f t="shared" si="1605"/>
        <v>4.5687990571989705E-3</v>
      </c>
      <c r="AY1141" s="13">
        <f t="shared" si="1606"/>
        <v>1.5756680459965786E-3</v>
      </c>
      <c r="AZ1141" s="13">
        <f t="shared" si="1607"/>
        <v>2.7170485723843405E-4</v>
      </c>
      <c r="BA1141" s="13">
        <f t="shared" si="1608"/>
        <v>3.1234806355956744E-5</v>
      </c>
      <c r="BB1141" s="13">
        <f t="shared" si="1609"/>
        <v>2.693031893163678E-6</v>
      </c>
      <c r="BC1141" s="13">
        <f t="shared" si="1610"/>
        <v>1.8575228403716098E-7</v>
      </c>
      <c r="BD1141" s="13">
        <f t="shared" si="1611"/>
        <v>2.9620114103701256E-7</v>
      </c>
      <c r="BE1141" s="13">
        <f t="shared" si="1612"/>
        <v>5.0966555779896919E-7</v>
      </c>
      <c r="BF1141" s="13">
        <f t="shared" si="1613"/>
        <v>4.3848409884092185E-7</v>
      </c>
      <c r="BG1141" s="13">
        <f t="shared" si="1614"/>
        <v>2.5149604087650618E-7</v>
      </c>
      <c r="BH1141" s="13">
        <f t="shared" si="1615"/>
        <v>1.0818566524490534E-7</v>
      </c>
      <c r="BI1141" s="13">
        <f t="shared" si="1616"/>
        <v>3.723044903193486E-8</v>
      </c>
      <c r="BJ1141" s="14">
        <f t="shared" si="1617"/>
        <v>0.71584182096720417</v>
      </c>
      <c r="BK1141" s="14">
        <f t="shared" si="1618"/>
        <v>0.21546144372789655</v>
      </c>
      <c r="BL1141" s="14">
        <f t="shared" si="1619"/>
        <v>6.7400744132467272E-2</v>
      </c>
      <c r="BM1141" s="14">
        <f t="shared" si="1620"/>
        <v>0.33905455929059136</v>
      </c>
      <c r="BN1141" s="14">
        <f t="shared" si="1621"/>
        <v>0.65894031490440985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1.3371</v>
      </c>
      <c r="F1142" s="10">
        <f>VLOOKUP(B1142,home!$B$2:$E$405,3,FALSE)</f>
        <v>1.4541999999999999</v>
      </c>
      <c r="G1142" s="10">
        <f>VLOOKUP(C1142,away!$B$2:$E$405,4,FALSE)</f>
        <v>1.2318</v>
      </c>
      <c r="H1142" s="10">
        <f>VLOOKUP(A1142,away!$A$2:$E$405,3,FALSE)</f>
        <v>1.1086</v>
      </c>
      <c r="I1142" s="10">
        <f>VLOOKUP(C1142,away!$B$2:$E$405,3,FALSE)</f>
        <v>1.1143000000000001</v>
      </c>
      <c r="J1142" s="10">
        <f>VLOOKUP(B1142,home!$B$2:$E$405,4,FALSE)</f>
        <v>0.65149999999999997</v>
      </c>
      <c r="K1142" s="12">
        <f t="shared" si="1566"/>
        <v>2.3951252480759999</v>
      </c>
      <c r="L1142" s="12">
        <f t="shared" si="1567"/>
        <v>0.80480640647000001</v>
      </c>
      <c r="M1142" s="13">
        <f t="shared" si="1568"/>
        <v>4.0764989984907518E-2</v>
      </c>
      <c r="N1142" s="13">
        <f t="shared" si="1569"/>
        <v>9.7637256750417262E-2</v>
      </c>
      <c r="O1142" s="13">
        <f t="shared" si="1570"/>
        <v>3.2807925099538955E-2</v>
      </c>
      <c r="P1142" s="13">
        <f t="shared" si="1571"/>
        <v>7.8579089742892058E-2</v>
      </c>
      <c r="Q1142" s="13">
        <f t="shared" si="1572"/>
        <v>0.11692672939790166</v>
      </c>
      <c r="R1142" s="13">
        <f t="shared" si="1573"/>
        <v>1.3202014151548433E-2</v>
      </c>
      <c r="S1142" s="13">
        <f t="shared" si="1574"/>
        <v>3.7867501912226313E-2</v>
      </c>
      <c r="T1142" s="13">
        <f t="shared" si="1575"/>
        <v>9.4103380907015338E-2</v>
      </c>
      <c r="U1142" s="13">
        <f t="shared" si="1576"/>
        <v>3.1620477419830297E-2</v>
      </c>
      <c r="V1142" s="13">
        <f t="shared" si="1577"/>
        <v>8.1104285052269586E-3</v>
      </c>
      <c r="W1142" s="13">
        <f t="shared" si="1578"/>
        <v>9.3351387251954826E-2</v>
      </c>
      <c r="X1142" s="13">
        <f t="shared" si="1579"/>
        <v>7.5129794513235135E-2</v>
      </c>
      <c r="Y1142" s="13">
        <f t="shared" si="1580"/>
        <v>3.0232469970513143E-2</v>
      </c>
      <c r="Z1142" s="13">
        <f t="shared" si="1581"/>
        <v>3.5416885224912606E-3</v>
      </c>
      <c r="AA1142" s="13">
        <f t="shared" si="1582"/>
        <v>8.4827876010398016E-3</v>
      </c>
      <c r="AB1142" s="13">
        <f t="shared" si="1583"/>
        <v>1.0158669378658239E-2</v>
      </c>
      <c r="AC1142" s="13">
        <f t="shared" si="1584"/>
        <v>9.7711002995691174E-4</v>
      </c>
      <c r="AD1142" s="13">
        <f t="shared" si="1585"/>
        <v>5.5897066137519276E-2</v>
      </c>
      <c r="AE1142" s="13">
        <f t="shared" si="1586"/>
        <v>4.4986316930352807E-2</v>
      </c>
      <c r="AF1142" s="13">
        <f t="shared" si="1587"/>
        <v>1.8102638034518882E-2</v>
      </c>
      <c r="AG1142" s="13">
        <f t="shared" si="1588"/>
        <v>4.8563730213960956E-3</v>
      </c>
      <c r="AH1142" s="13">
        <f t="shared" si="1589"/>
        <v>7.1259340315555861E-4</v>
      </c>
      <c r="AI1142" s="13">
        <f t="shared" si="1590"/>
        <v>1.7067504515102781E-3</v>
      </c>
      <c r="AJ1142" s="13">
        <f t="shared" si="1591"/>
        <v>2.0439405492886907E-3</v>
      </c>
      <c r="AK1142" s="13">
        <f t="shared" si="1592"/>
        <v>1.6318312050558901E-3</v>
      </c>
      <c r="AL1142" s="13">
        <f t="shared" si="1593"/>
        <v>7.5339566388796532E-5</v>
      </c>
      <c r="AM1142" s="13">
        <f t="shared" si="1594"/>
        <v>2.6776094879869278E-2</v>
      </c>
      <c r="AN1142" s="13">
        <f t="shared" si="1595"/>
        <v>2.1549572699567358E-2</v>
      </c>
      <c r="AO1142" s="13">
        <f t="shared" si="1596"/>
        <v>8.6716170826514113E-3</v>
      </c>
      <c r="AP1142" s="13">
        <f t="shared" si="1597"/>
        <v>2.326324327524183E-3</v>
      </c>
      <c r="AQ1142" s="13">
        <f t="shared" si="1598"/>
        <v>4.6806018057961914E-4</v>
      </c>
      <c r="AR1142" s="13">
        <f t="shared" si="1599"/>
        <v>1.1469994721357065E-4</v>
      </c>
      <c r="AS1142" s="13">
        <f t="shared" si="1600"/>
        <v>2.7472073952420744E-4</v>
      </c>
      <c r="AT1142" s="13">
        <f t="shared" si="1601"/>
        <v>3.2899528970226988E-4</v>
      </c>
      <c r="AU1142" s="13">
        <f t="shared" si="1602"/>
        <v>2.626616416213282E-4</v>
      </c>
      <c r="AV1142" s="13">
        <f t="shared" si="1603"/>
        <v>1.572768823870833E-4</v>
      </c>
      <c r="AW1142" s="13">
        <f t="shared" si="1604"/>
        <v>4.0340406414150599E-6</v>
      </c>
      <c r="AX1142" s="13">
        <f t="shared" si="1605"/>
        <v>1.068868348194223E-2</v>
      </c>
      <c r="AY1142" s="13">
        <f t="shared" si="1606"/>
        <v>8.6023209429971735E-3</v>
      </c>
      <c r="AZ1142" s="13">
        <f t="shared" si="1607"/>
        <v>3.4616015027175884E-3</v>
      </c>
      <c r="BA1142" s="13">
        <f t="shared" si="1608"/>
        <v>9.2863968867776497E-4</v>
      </c>
      <c r="BB1142" s="13">
        <f t="shared" si="1609"/>
        <v>1.8684379268754282E-4</v>
      </c>
      <c r="BC1142" s="13">
        <f t="shared" si="1610"/>
        <v>3.0074616272817409E-5</v>
      </c>
      <c r="BD1142" s="13">
        <f t="shared" si="1611"/>
        <v>1.5385208723208746E-5</v>
      </c>
      <c r="BE1142" s="13">
        <f t="shared" si="1612"/>
        <v>3.6849501859876375E-5</v>
      </c>
      <c r="BF1142" s="13">
        <f t="shared" si="1613"/>
        <v>4.4129586141806733E-5</v>
      </c>
      <c r="BG1142" s="13">
        <f t="shared" si="1614"/>
        <v>3.5231961985128677E-5</v>
      </c>
      <c r="BH1142" s="13">
        <f t="shared" si="1615"/>
        <v>2.1096240422458888E-5</v>
      </c>
      <c r="BI1142" s="13">
        <f t="shared" si="1616"/>
        <v>1.0105627615062554E-5</v>
      </c>
      <c r="BJ1142" s="14">
        <f t="shared" si="1617"/>
        <v>0.71491324611031137</v>
      </c>
      <c r="BK1142" s="14">
        <f t="shared" si="1618"/>
        <v>0.17497678068459571</v>
      </c>
      <c r="BL1142" s="14">
        <f t="shared" si="1619"/>
        <v>0.10366814188682216</v>
      </c>
      <c r="BM1142" s="14">
        <f t="shared" si="1620"/>
        <v>0.60858356517465917</v>
      </c>
      <c r="BN1142" s="14">
        <f t="shared" si="1621"/>
        <v>0.37991800512720586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1.3371</v>
      </c>
      <c r="F1143" s="10">
        <f>VLOOKUP(B1143,home!$B$2:$E$405,3,FALSE)</f>
        <v>0.70389999999999997</v>
      </c>
      <c r="G1143" s="10">
        <f>VLOOKUP(C1143,away!$B$2:$E$405,4,FALSE)</f>
        <v>0.99719999999999998</v>
      </c>
      <c r="H1143" s="10">
        <f>VLOOKUP(A1143,away!$A$2:$E$405,3,FALSE)</f>
        <v>1.1086</v>
      </c>
      <c r="I1143" s="10">
        <f>VLOOKUP(C1143,away!$B$2:$E$405,3,FALSE)</f>
        <v>0.75170000000000003</v>
      </c>
      <c r="J1143" s="10">
        <f>VLOOKUP(B1143,home!$B$2:$E$405,4,FALSE)</f>
        <v>1.3265</v>
      </c>
      <c r="K1143" s="12">
        <f t="shared" si="1566"/>
        <v>0.93854937286799989</v>
      </c>
      <c r="L1143" s="12">
        <f t="shared" si="1567"/>
        <v>1.10541837343</v>
      </c>
      <c r="M1143" s="13">
        <f t="shared" si="1568"/>
        <v>0.12951381211154694</v>
      </c>
      <c r="N1143" s="13">
        <f t="shared" si="1569"/>
        <v>0.12155510713503637</v>
      </c>
      <c r="O1143" s="13">
        <f t="shared" si="1570"/>
        <v>0.14316694752106487</v>
      </c>
      <c r="P1143" s="13">
        <f t="shared" si="1571"/>
        <v>0.13436924881132128</v>
      </c>
      <c r="Q1143" s="13">
        <f t="shared" si="1572"/>
        <v>5.7042734785245457E-2</v>
      </c>
      <c r="R1143" s="13">
        <f t="shared" si="1573"/>
        <v>7.9129687128836876E-2</v>
      </c>
      <c r="S1143" s="13">
        <f t="shared" si="1574"/>
        <v>3.4851678619745162E-2</v>
      </c>
      <c r="T1143" s="13">
        <f t="shared" si="1575"/>
        <v>6.3056087102304911E-2</v>
      </c>
      <c r="U1143" s="13">
        <f t="shared" si="1576"/>
        <v>7.4267118230010892E-2</v>
      </c>
      <c r="V1143" s="13">
        <f t="shared" si="1577"/>
        <v>4.0175842591602838E-3</v>
      </c>
      <c r="W1143" s="13">
        <f t="shared" si="1578"/>
        <v>1.7845807653122589E-2</v>
      </c>
      <c r="X1143" s="13">
        <f t="shared" si="1579"/>
        <v>1.9727083668459419E-2</v>
      </c>
      <c r="Y1143" s="13">
        <f t="shared" si="1580"/>
        <v>1.0903340370652968E-2</v>
      </c>
      <c r="Z1143" s="13">
        <f t="shared" si="1581"/>
        <v>2.9157136678661211E-2</v>
      </c>
      <c r="AA1143" s="13">
        <f t="shared" si="1582"/>
        <v>2.7365412344384037E-2</v>
      </c>
      <c r="AB1143" s="13">
        <f t="shared" si="1583"/>
        <v>1.2841895297047929E-2</v>
      </c>
      <c r="AC1143" s="13">
        <f t="shared" si="1584"/>
        <v>2.6051264829316342E-4</v>
      </c>
      <c r="AD1143" s="13">
        <f t="shared" si="1585"/>
        <v>4.1872928952902894E-3</v>
      </c>
      <c r="AE1143" s="13">
        <f t="shared" si="1586"/>
        <v>4.6287105013867874E-3</v>
      </c>
      <c r="AF1143" s="13">
        <f t="shared" si="1587"/>
        <v>2.5583308167606718E-3</v>
      </c>
      <c r="AG1143" s="13">
        <f t="shared" si="1588"/>
        <v>9.4267529671980804E-4</v>
      </c>
      <c r="AH1143" s="13">
        <f t="shared" si="1589"/>
        <v>8.0577086503004734E-3</v>
      </c>
      <c r="AI1143" s="13">
        <f t="shared" si="1590"/>
        <v>7.5625574004925681E-3</v>
      </c>
      <c r="AJ1143" s="13">
        <f t="shared" si="1591"/>
        <v>3.5489167527552753E-3</v>
      </c>
      <c r="AK1143" s="13">
        <f t="shared" si="1592"/>
        <v>1.1102778642197342E-3</v>
      </c>
      <c r="AL1143" s="13">
        <f t="shared" si="1593"/>
        <v>1.0811167793239373E-5</v>
      </c>
      <c r="AM1143" s="13">
        <f t="shared" si="1594"/>
        <v>7.8599622417786666E-4</v>
      </c>
      <c r="AN1143" s="13">
        <f t="shared" si="1595"/>
        <v>8.6885466765281906E-4</v>
      </c>
      <c r="AO1143" s="13">
        <f t="shared" si="1596"/>
        <v>4.8022395673192139E-4</v>
      </c>
      <c r="AP1143" s="13">
        <f t="shared" si="1597"/>
        <v>1.7694946171090633E-4</v>
      </c>
      <c r="AQ1143" s="13">
        <f t="shared" si="1598"/>
        <v>4.8900796535946077E-5</v>
      </c>
      <c r="AR1143" s="13">
        <f t="shared" si="1599"/>
        <v>1.7814278379575973E-3</v>
      </c>
      <c r="AS1143" s="13">
        <f t="shared" si="1600"/>
        <v>1.6719579801246999E-3</v>
      </c>
      <c r="AT1143" s="13">
        <f t="shared" si="1601"/>
        <v>7.8460755685384243E-4</v>
      </c>
      <c r="AU1143" s="13">
        <f t="shared" si="1602"/>
        <v>2.4546431014422246E-4</v>
      </c>
      <c r="AV1143" s="13">
        <f t="shared" si="1603"/>
        <v>5.7595093586834049E-5</v>
      </c>
      <c r="AW1143" s="13">
        <f t="shared" si="1604"/>
        <v>3.1156876275000436E-7</v>
      </c>
      <c r="AX1143" s="13">
        <f t="shared" si="1605"/>
        <v>1.2294937721312539E-4</v>
      </c>
      <c r="AY1143" s="13">
        <f t="shared" si="1606"/>
        <v>1.3591050057316459E-4</v>
      </c>
      <c r="AZ1143" s="13">
        <f t="shared" si="1607"/>
        <v>7.5118982237822363E-5</v>
      </c>
      <c r="BA1143" s="13">
        <f t="shared" si="1608"/>
        <v>2.7679301053016877E-5</v>
      </c>
      <c r="BB1143" s="13">
        <f t="shared" si="1609"/>
        <v>7.6493019869263076E-6</v>
      </c>
      <c r="BC1143" s="13">
        <f t="shared" si="1610"/>
        <v>1.6911357920525883E-6</v>
      </c>
      <c r="BD1143" s="13">
        <f t="shared" si="1611"/>
        <v>3.2820384383633468E-4</v>
      </c>
      <c r="BE1143" s="13">
        <f t="shared" si="1612"/>
        <v>3.0803551180545887E-4</v>
      </c>
      <c r="BF1143" s="13">
        <f t="shared" si="1613"/>
        <v>1.4455326821304339E-4</v>
      </c>
      <c r="BG1143" s="13">
        <f t="shared" si="1614"/>
        <v>4.5223459742457222E-5</v>
      </c>
      <c r="BH1143" s="13">
        <f t="shared" si="1615"/>
        <v>1.0611112445051116E-5</v>
      </c>
      <c r="BI1143" s="13">
        <f t="shared" si="1616"/>
        <v>1.9918105861469109E-6</v>
      </c>
      <c r="BJ1143" s="14">
        <f t="shared" si="1617"/>
        <v>0.30517909393064496</v>
      </c>
      <c r="BK1143" s="14">
        <f t="shared" si="1618"/>
        <v>0.3031595581184332</v>
      </c>
      <c r="BL1143" s="14">
        <f t="shared" si="1619"/>
        <v>0.36243019297440837</v>
      </c>
      <c r="BM1143" s="14">
        <f t="shared" si="1620"/>
        <v>0.33501284527728548</v>
      </c>
      <c r="BN1143" s="14">
        <f t="shared" si="1621"/>
        <v>0.6647775374930518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1.8412999999999999</v>
      </c>
      <c r="F1147" s="10">
        <f>VLOOKUP(B1147,home!$B$2:$E$405,3,FALSE)</f>
        <v>0.752</v>
      </c>
      <c r="G1147" s="10">
        <f>VLOOKUP(C1147,away!$B$2:$E$405,4,FALSE)</f>
        <v>1.0025999999999999</v>
      </c>
      <c r="H1147" s="10">
        <f>VLOOKUP(A1147,away!$A$2:$E$405,3,FALSE)</f>
        <v>1.226</v>
      </c>
      <c r="I1147" s="10">
        <f>VLOOKUP(C1147,away!$B$2:$E$405,3,FALSE)</f>
        <v>0.75290000000000001</v>
      </c>
      <c r="J1147" s="10">
        <f>VLOOKUP(B1147,home!$B$2:$E$405,4,FALSE)</f>
        <v>1.3803000000000001</v>
      </c>
      <c r="K1147" s="12">
        <f t="shared" si="1566"/>
        <v>1.3882577097599997</v>
      </c>
      <c r="L1147" s="12">
        <f t="shared" si="1567"/>
        <v>1.27409336862</v>
      </c>
      <c r="M1147" s="13">
        <f t="shared" si="1568"/>
        <v>6.9783961163206412E-2</v>
      </c>
      <c r="N1147" s="13">
        <f t="shared" si="1569"/>
        <v>9.6878122102413713E-2</v>
      </c>
      <c r="O1147" s="13">
        <f t="shared" si="1570"/>
        <v>8.8911282154076912E-2</v>
      </c>
      <c r="P1147" s="13">
        <f t="shared" si="1571"/>
        <v>0.12343177293504395</v>
      </c>
      <c r="Q1147" s="13">
        <f t="shared" si="1572"/>
        <v>6.7245899957873251E-2</v>
      </c>
      <c r="R1147" s="13">
        <f t="shared" si="1573"/>
        <v>5.664063749400558E-2</v>
      </c>
      <c r="S1147" s="13">
        <f t="shared" si="1574"/>
        <v>5.4580602461992075E-2</v>
      </c>
      <c r="T1147" s="13">
        <f t="shared" si="1575"/>
        <v>8.5677555203210243E-2</v>
      </c>
      <c r="U1147" s="13">
        <f t="shared" si="1576"/>
        <v>7.8631801686774555E-2</v>
      </c>
      <c r="V1147" s="13">
        <f t="shared" si="1577"/>
        <v>1.0726725449754651E-2</v>
      </c>
      <c r="W1147" s="13">
        <f t="shared" si="1578"/>
        <v>3.1118213022089062E-2</v>
      </c>
      <c r="X1147" s="13">
        <f t="shared" si="1579"/>
        <v>3.9647508854748208E-2</v>
      </c>
      <c r="Y1147" s="13">
        <f t="shared" si="1580"/>
        <v>2.5257314057068714E-2</v>
      </c>
      <c r="Z1147" s="13">
        <f t="shared" si="1581"/>
        <v>2.4055153541840613E-2</v>
      </c>
      <c r="AA1147" s="13">
        <f t="shared" si="1582"/>
        <v>3.3394752363920796E-2</v>
      </c>
      <c r="AB1147" s="13">
        <f t="shared" si="1583"/>
        <v>2.3180261217369515E-2</v>
      </c>
      <c r="AC1147" s="13">
        <f t="shared" si="1584"/>
        <v>1.1858193469360926E-3</v>
      </c>
      <c r="AD1147" s="13">
        <f t="shared" si="1585"/>
        <v>1.0800024785467294E-2</v>
      </c>
      <c r="AE1147" s="13">
        <f t="shared" si="1586"/>
        <v>1.3760239960095516E-2</v>
      </c>
      <c r="AF1147" s="13">
        <f t="shared" si="1587"/>
        <v>8.7659152418888171E-3</v>
      </c>
      <c r="AG1147" s="13">
        <f t="shared" si="1588"/>
        <v>3.7228648265251745E-3</v>
      </c>
      <c r="AH1147" s="13">
        <f t="shared" si="1589"/>
        <v>7.6621279021987562E-3</v>
      </c>
      <c r="AI1147" s="13">
        <f t="shared" si="1590"/>
        <v>1.0637008133394637E-2</v>
      </c>
      <c r="AJ1147" s="13">
        <f t="shared" si="1591"/>
        <v>7.3834542749824658E-3</v>
      </c>
      <c r="AK1147" s="13">
        <f t="shared" si="1592"/>
        <v>3.4167124406349462E-3</v>
      </c>
      <c r="AL1147" s="13">
        <f t="shared" si="1593"/>
        <v>8.389766469729738E-5</v>
      </c>
      <c r="AM1147" s="13">
        <f t="shared" si="1594"/>
        <v>2.9986435348048103E-3</v>
      </c>
      <c r="AN1147" s="13">
        <f t="shared" si="1595"/>
        <v>3.8205518425500446E-3</v>
      </c>
      <c r="AO1147" s="13">
        <f t="shared" si="1596"/>
        <v>2.4338698835309675E-3</v>
      </c>
      <c r="AP1147" s="13">
        <f t="shared" si="1597"/>
        <v>1.0336591595635791E-3</v>
      </c>
      <c r="AQ1147" s="13">
        <f t="shared" si="1598"/>
        <v>3.292445701533196E-4</v>
      </c>
      <c r="AR1147" s="13">
        <f t="shared" si="1599"/>
        <v>1.9524532699419417E-3</v>
      </c>
      <c r="AS1147" s="13">
        <f t="shared" si="1600"/>
        <v>2.7105083049430226E-3</v>
      </c>
      <c r="AT1147" s="13">
        <f t="shared" si="1601"/>
        <v>1.8814420258528302E-3</v>
      </c>
      <c r="AU1147" s="13">
        <f t="shared" si="1602"/>
        <v>8.7064213261888823E-4</v>
      </c>
      <c r="AV1147" s="13">
        <f t="shared" si="1603"/>
        <v>3.0216891326251499E-4</v>
      </c>
      <c r="AW1147" s="13">
        <f t="shared" si="1604"/>
        <v>4.1221018754335547E-6</v>
      </c>
      <c r="AX1147" s="13">
        <f t="shared" si="1605"/>
        <v>6.938150010024597E-4</v>
      </c>
      <c r="AY1147" s="13">
        <f t="shared" si="1606"/>
        <v>8.8398509182631251E-4</v>
      </c>
      <c r="AZ1147" s="13">
        <f t="shared" si="1607"/>
        <v>5.6313977172742333E-4</v>
      </c>
      <c r="BA1147" s="13">
        <f t="shared" si="1608"/>
        <v>2.3916421625469689E-4</v>
      </c>
      <c r="BB1147" s="13">
        <f t="shared" si="1609"/>
        <v>7.6179385485327216E-5</v>
      </c>
      <c r="BC1147" s="13">
        <f t="shared" si="1610"/>
        <v>1.9411929974480417E-5</v>
      </c>
      <c r="BD1147" s="13">
        <f t="shared" si="1611"/>
        <v>4.1460129396224415E-4</v>
      </c>
      <c r="BE1147" s="13">
        <f t="shared" si="1612"/>
        <v>5.7557344281955751E-4</v>
      </c>
      <c r="BF1147" s="13">
        <f t="shared" si="1613"/>
        <v>3.995221347636786E-4</v>
      </c>
      <c r="BG1147" s="13">
        <f t="shared" si="1614"/>
        <v>1.8487989460181685E-4</v>
      </c>
      <c r="BH1147" s="13">
        <f t="shared" si="1615"/>
        <v>6.4165234765147108E-5</v>
      </c>
      <c r="BI1147" s="13">
        <f t="shared" si="1616"/>
        <v>1.7815576372255161E-5</v>
      </c>
      <c r="BJ1147" s="14">
        <f t="shared" si="1617"/>
        <v>0.39596532239825338</v>
      </c>
      <c r="BK1147" s="14">
        <f t="shared" si="1618"/>
        <v>0.2606767641134568</v>
      </c>
      <c r="BL1147" s="14">
        <f t="shared" si="1619"/>
        <v>0.3192318098912621</v>
      </c>
      <c r="BM1147" s="14">
        <f t="shared" si="1620"/>
        <v>0.49615751114824225</v>
      </c>
      <c r="BN1147" s="14">
        <f t="shared" si="1621"/>
        <v>0.50289167580661986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1.8412999999999999</v>
      </c>
      <c r="F1148" s="10">
        <f>VLOOKUP(B1148,home!$B$2:$E$405,3,FALSE)</f>
        <v>1.1697</v>
      </c>
      <c r="G1148" s="10">
        <f>VLOOKUP(C1148,away!$B$2:$E$405,4,FALSE)</f>
        <v>1.0444</v>
      </c>
      <c r="H1148" s="10">
        <f>VLOOKUP(A1148,away!$A$2:$E$405,3,FALSE)</f>
        <v>1.226</v>
      </c>
      <c r="I1148" s="10">
        <f>VLOOKUP(C1148,away!$B$2:$E$405,3,FALSE)</f>
        <v>0.75290000000000001</v>
      </c>
      <c r="J1148" s="10">
        <f>VLOOKUP(B1148,home!$B$2:$E$405,4,FALSE)</f>
        <v>0.81569999999999998</v>
      </c>
      <c r="K1148" s="12">
        <f t="shared" si="1566"/>
        <v>2.2493959362839999</v>
      </c>
      <c r="L1148" s="12">
        <f t="shared" si="1567"/>
        <v>0.75293628977999993</v>
      </c>
      <c r="M1148" s="13">
        <f t="shared" si="1568"/>
        <v>4.9671088967027377E-2</v>
      </c>
      <c r="N1148" s="13">
        <f t="shared" si="1569"/>
        <v>0.11172994567323238</v>
      </c>
      <c r="O1148" s="13">
        <f t="shared" si="1570"/>
        <v>3.7399165436165872E-2</v>
      </c>
      <c r="P1148" s="13">
        <f t="shared" si="1571"/>
        <v>8.4125530752524533E-2</v>
      </c>
      <c r="Q1148" s="13">
        <f t="shared" si="1572"/>
        <v>0.12566244287930053</v>
      </c>
      <c r="R1148" s="13">
        <f t="shared" si="1573"/>
        <v>1.4079594432187571E-2</v>
      </c>
      <c r="S1148" s="13">
        <f t="shared" si="1574"/>
        <v>3.5619839787949248E-2</v>
      </c>
      <c r="T1148" s="13">
        <f t="shared" si="1575"/>
        <v>9.4615813506231702E-2</v>
      </c>
      <c r="U1148" s="13">
        <f t="shared" si="1576"/>
        <v>3.1670582500289549E-2</v>
      </c>
      <c r="V1148" s="13">
        <f t="shared" si="1577"/>
        <v>6.7030674288222555E-3</v>
      </c>
      <c r="W1148" s="13">
        <f t="shared" si="1578"/>
        <v>9.4221529452072961E-2</v>
      </c>
      <c r="X1148" s="13">
        <f t="shared" si="1579"/>
        <v>7.0942808803040797E-2</v>
      </c>
      <c r="Y1148" s="13">
        <f t="shared" si="1580"/>
        <v>2.6707707623366723E-2</v>
      </c>
      <c r="Z1148" s="13">
        <f t="shared" si="1581"/>
        <v>3.5336791977928191E-3</v>
      </c>
      <c r="AA1148" s="13">
        <f t="shared" si="1582"/>
        <v>7.9486436276464713E-3</v>
      </c>
      <c r="AB1148" s="13">
        <f t="shared" si="1583"/>
        <v>8.9398233374988444E-3</v>
      </c>
      <c r="AC1148" s="13">
        <f t="shared" si="1584"/>
        <v>7.0954140130433736E-4</v>
      </c>
      <c r="AD1148" s="13">
        <f t="shared" si="1585"/>
        <v>5.2985381364989037E-2</v>
      </c>
      <c r="AE1148" s="13">
        <f t="shared" si="1586"/>
        <v>3.9894616457533186E-2</v>
      </c>
      <c r="AF1148" s="13">
        <f t="shared" si="1587"/>
        <v>1.5019052248865579E-2</v>
      </c>
      <c r="AG1148" s="13">
        <f t="shared" si="1588"/>
        <v>3.7694631587576054E-3</v>
      </c>
      <c r="AH1148" s="13">
        <f t="shared" si="1589"/>
        <v>6.6515882611472286E-4</v>
      </c>
      <c r="AI1148" s="13">
        <f t="shared" si="1590"/>
        <v>1.4962055604458931E-3</v>
      </c>
      <c r="AJ1148" s="13">
        <f t="shared" si="1591"/>
        <v>1.6827793537562588E-3</v>
      </c>
      <c r="AK1148" s="13">
        <f t="shared" si="1592"/>
        <v>1.2617456800006479E-3</v>
      </c>
      <c r="AL1148" s="13">
        <f t="shared" si="1593"/>
        <v>4.8068643725722352E-5</v>
      </c>
      <c r="AM1148" s="13">
        <f t="shared" si="1594"/>
        <v>2.3837020304972867E-2</v>
      </c>
      <c r="AN1148" s="13">
        <f t="shared" si="1595"/>
        <v>1.7947757627836791E-2</v>
      </c>
      <c r="AO1148" s="13">
        <f t="shared" si="1596"/>
        <v>6.756759019087062E-3</v>
      </c>
      <c r="AP1148" s="13">
        <f t="shared" si="1597"/>
        <v>1.6958030222563219E-3</v>
      </c>
      <c r="AQ1148" s="13">
        <f t="shared" si="1598"/>
        <v>3.192079089438463E-4</v>
      </c>
      <c r="AR1148" s="13">
        <f t="shared" si="1599"/>
        <v>1.0016444372984792E-4</v>
      </c>
      <c r="AS1148" s="13">
        <f t="shared" si="1600"/>
        <v>2.2530949268606727E-4</v>
      </c>
      <c r="AT1148" s="13">
        <f t="shared" si="1601"/>
        <v>2.5340512862712474E-4</v>
      </c>
      <c r="AU1148" s="13">
        <f t="shared" si="1602"/>
        <v>1.9000282218912623E-4</v>
      </c>
      <c r="AV1148" s="13">
        <f t="shared" si="1603"/>
        <v>1.0684789402867798E-4</v>
      </c>
      <c r="AW1148" s="13">
        <f t="shared" si="1604"/>
        <v>2.2614318454525895E-6</v>
      </c>
      <c r="AX1148" s="13">
        <f t="shared" si="1605"/>
        <v>8.9364827678541925E-3</v>
      </c>
      <c r="AY1148" s="13">
        <f t="shared" si="1606"/>
        <v>6.7286021789110398E-3</v>
      </c>
      <c r="AZ1148" s="13">
        <f t="shared" si="1607"/>
        <v>2.5331043799974502E-3</v>
      </c>
      <c r="BA1148" s="13">
        <f t="shared" si="1608"/>
        <v>6.3575540450024927E-4</v>
      </c>
      <c r="BB1148" s="13">
        <f t="shared" si="1609"/>
        <v>1.1967082886800017E-4</v>
      </c>
      <c r="BC1148" s="13">
        <f t="shared" si="1610"/>
        <v>1.8020901976553875E-5</v>
      </c>
      <c r="BD1148" s="13">
        <f t="shared" si="1611"/>
        <v>1.2569574104971541E-5</v>
      </c>
      <c r="BE1148" s="13">
        <f t="shared" si="1612"/>
        <v>2.8273948912543575E-5</v>
      </c>
      <c r="BF1148" s="13">
        <f t="shared" si="1613"/>
        <v>3.1799652893288476E-5</v>
      </c>
      <c r="BG1148" s="13">
        <f t="shared" si="1614"/>
        <v>2.3843336664468281E-5</v>
      </c>
      <c r="BH1148" s="13">
        <f t="shared" si="1615"/>
        <v>1.3408276150126564E-5</v>
      </c>
      <c r="BI1148" s="13">
        <f t="shared" si="1616"/>
        <v>6.0321043769336743E-6</v>
      </c>
      <c r="BJ1148" s="14">
        <f t="shared" si="1617"/>
        <v>0.70507694551259481</v>
      </c>
      <c r="BK1148" s="14">
        <f t="shared" si="1618"/>
        <v>0.18360573916026454</v>
      </c>
      <c r="BL1148" s="14">
        <f t="shared" si="1619"/>
        <v>0.106135355428469</v>
      </c>
      <c r="BM1148" s="14">
        <f t="shared" si="1620"/>
        <v>0.56895761041161719</v>
      </c>
      <c r="BN1148" s="14">
        <f t="shared" si="1621"/>
        <v>0.42266776814043833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1.8412999999999999</v>
      </c>
      <c r="F1149" s="10">
        <f>VLOOKUP(B1149,home!$B$2:$E$405,3,FALSE)</f>
        <v>1.6293</v>
      </c>
      <c r="G1149" s="10">
        <f>VLOOKUP(C1149,away!$B$2:$E$405,4,FALSE)</f>
        <v>0.96089999999999998</v>
      </c>
      <c r="H1149" s="10">
        <f>VLOOKUP(A1149,away!$A$2:$E$405,3,FALSE)</f>
        <v>1.226</v>
      </c>
      <c r="I1149" s="10">
        <f>VLOOKUP(C1149,away!$B$2:$E$405,3,FALSE)</f>
        <v>1.3176000000000001</v>
      </c>
      <c r="J1149" s="10">
        <f>VLOOKUP(B1149,home!$B$2:$E$405,4,FALSE)</f>
        <v>0.87839999999999996</v>
      </c>
      <c r="K1149" s="12">
        <f t="shared" si="1566"/>
        <v>2.8827289134809995</v>
      </c>
      <c r="L1149" s="12">
        <f t="shared" si="1567"/>
        <v>1.4189476838400001</v>
      </c>
      <c r="M1149" s="13">
        <f t="shared" si="1568"/>
        <v>1.3545829062322236E-2</v>
      </c>
      <c r="N1149" s="13">
        <f t="shared" si="1569"/>
        <v>3.9048953095027532E-2</v>
      </c>
      <c r="O1149" s="13">
        <f t="shared" si="1570"/>
        <v>1.9220822773674699E-2</v>
      </c>
      <c r="P1149" s="13">
        <f t="shared" si="1571"/>
        <v>5.540842155056612E-2</v>
      </c>
      <c r="Q1149" s="13">
        <f t="shared" si="1572"/>
        <v>5.6283773064099617E-2</v>
      </c>
      <c r="R1149" s="13">
        <f t="shared" si="1573"/>
        <v>1.3636670978102425E-2</v>
      </c>
      <c r="S1149" s="13">
        <f t="shared" si="1574"/>
        <v>5.6661226946690069E-2</v>
      </c>
      <c r="T1149" s="13">
        <f t="shared" si="1575"/>
        <v>7.9863729427080338E-2</v>
      </c>
      <c r="U1149" s="13">
        <f t="shared" si="1576"/>
        <v>3.9310825712203082E-2</v>
      </c>
      <c r="V1149" s="13">
        <f t="shared" si="1577"/>
        <v>2.5752159443242738E-2</v>
      </c>
      <c r="W1149" s="13">
        <f t="shared" si="1578"/>
        <v>5.4083619990561008E-2</v>
      </c>
      <c r="X1149" s="13">
        <f t="shared" si="1579"/>
        <v>7.6741827319289274E-2</v>
      </c>
      <c r="Y1149" s="13">
        <f t="shared" si="1580"/>
        <v>5.4446319064177399E-2</v>
      </c>
      <c r="Z1149" s="13">
        <f t="shared" si="1581"/>
        <v>6.449907566555532E-3</v>
      </c>
      <c r="AA1149" s="13">
        <f t="shared" si="1582"/>
        <v>1.8593335031389508E-2</v>
      </c>
      <c r="AB1149" s="13">
        <f t="shared" si="1583"/>
        <v>2.6799772246512841E-2</v>
      </c>
      <c r="AC1149" s="13">
        <f t="shared" si="1584"/>
        <v>6.5836063803464137E-3</v>
      </c>
      <c r="AD1149" s="13">
        <f t="shared" si="1585"/>
        <v>3.8977103773127304E-2</v>
      </c>
      <c r="AE1149" s="13">
        <f t="shared" si="1586"/>
        <v>5.5306471121670316E-2</v>
      </c>
      <c r="AF1149" s="13">
        <f t="shared" si="1587"/>
        <v>3.923849454972899E-2</v>
      </c>
      <c r="AG1149" s="13">
        <f t="shared" si="1588"/>
        <v>1.8559123652902149E-2</v>
      </c>
      <c r="AH1149" s="13">
        <f t="shared" si="1589"/>
        <v>2.288020350636515E-3</v>
      </c>
      <c r="AI1149" s="13">
        <f t="shared" si="1590"/>
        <v>6.5957424194128169E-3</v>
      </c>
      <c r="AJ1149" s="13">
        <f t="shared" si="1591"/>
        <v>9.5068686891572243E-3</v>
      </c>
      <c r="AK1149" s="13">
        <f t="shared" si="1592"/>
        <v>9.1352417489669133E-3</v>
      </c>
      <c r="AL1149" s="13">
        <f t="shared" si="1593"/>
        <v>1.0771942742430957E-3</v>
      </c>
      <c r="AM1149" s="13">
        <f t="shared" si="1594"/>
        <v>2.2472084802108692E-2</v>
      </c>
      <c r="AN1149" s="13">
        <f t="shared" si="1595"/>
        <v>3.1886712681008199E-2</v>
      </c>
      <c r="AO1149" s="13">
        <f t="shared" si="1596"/>
        <v>2.2622788551994077E-2</v>
      </c>
      <c r="AP1149" s="13">
        <f t="shared" si="1597"/>
        <v>1.0700184472618028E-2</v>
      </c>
      <c r="AQ1149" s="13">
        <f t="shared" si="1598"/>
        <v>3.7957504935205197E-3</v>
      </c>
      <c r="AR1149" s="13">
        <f t="shared" si="1599"/>
        <v>6.4931623542289357E-4</v>
      </c>
      <c r="AS1149" s="13">
        <f t="shared" si="1600"/>
        <v>1.8718026858462109E-3</v>
      </c>
      <c r="AT1149" s="13">
        <f t="shared" si="1601"/>
        <v>2.6979498614101323E-3</v>
      </c>
      <c r="AU1149" s="13">
        <f t="shared" si="1602"/>
        <v>2.5924860242030148E-3</v>
      </c>
      <c r="AV1149" s="13">
        <f t="shared" si="1603"/>
        <v>1.8683586049413582E-3</v>
      </c>
      <c r="AW1149" s="13">
        <f t="shared" si="1604"/>
        <v>1.2239444941668701E-4</v>
      </c>
      <c r="AX1149" s="13">
        <f t="shared" si="1605"/>
        <v>1.0796821434205944E-2</v>
      </c>
      <c r="AY1149" s="13">
        <f t="shared" si="1606"/>
        <v>1.5320124766900593E-2</v>
      </c>
      <c r="AZ1149" s="13">
        <f t="shared" si="1607"/>
        <v>1.0869227777066712E-2</v>
      </c>
      <c r="BA1149" s="13">
        <f t="shared" si="1608"/>
        <v>5.1409551931327381E-3</v>
      </c>
      <c r="BB1149" s="13">
        <f t="shared" si="1609"/>
        <v>1.823686616005229E-3</v>
      </c>
      <c r="BC1149" s="13">
        <f t="shared" si="1610"/>
        <v>5.1754317996612542E-4</v>
      </c>
      <c r="BD1149" s="13">
        <f t="shared" si="1611"/>
        <v>1.5355762805550384E-4</v>
      </c>
      <c r="BE1149" s="13">
        <f t="shared" si="1612"/>
        <v>4.4266501428116205E-4</v>
      </c>
      <c r="BF1149" s="13">
        <f t="shared" si="1613"/>
        <v>6.3804161782739276E-4</v>
      </c>
      <c r="BG1149" s="13">
        <f t="shared" si="1614"/>
        <v>6.1310033990507305E-4</v>
      </c>
      <c r="BH1149" s="13">
        <f t="shared" si="1615"/>
        <v>4.4185051917734568E-4</v>
      </c>
      <c r="BI1149" s="13">
        <f t="shared" si="1616"/>
        <v>2.5474705341382511E-4</v>
      </c>
      <c r="BJ1149" s="14">
        <f t="shared" si="1617"/>
        <v>0.64849529502619063</v>
      </c>
      <c r="BK1149" s="14">
        <f t="shared" si="1618"/>
        <v>0.17434856242431127</v>
      </c>
      <c r="BL1149" s="14">
        <f t="shared" si="1619"/>
        <v>0.15731117553453997</v>
      </c>
      <c r="BM1149" s="14">
        <f t="shared" si="1620"/>
        <v>0.77426273971032078</v>
      </c>
      <c r="BN1149" s="14">
        <f t="shared" si="1621"/>
        <v>0.19714447052379264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1.8412999999999999</v>
      </c>
      <c r="F1150" s="10">
        <f>VLOOKUP(B1150,home!$B$2:$E$405,3,FALSE)</f>
        <v>1.3786</v>
      </c>
      <c r="G1150" s="10">
        <f>VLOOKUP(C1150,away!$B$2:$E$405,4,FALSE)</f>
        <v>1.1279999999999999</v>
      </c>
      <c r="H1150" s="10">
        <f>VLOOKUP(A1150,away!$A$2:$E$405,3,FALSE)</f>
        <v>1.226</v>
      </c>
      <c r="I1150" s="10">
        <f>VLOOKUP(C1150,away!$B$2:$E$405,3,FALSE)</f>
        <v>0.75290000000000001</v>
      </c>
      <c r="J1150" s="10">
        <f>VLOOKUP(B1150,home!$B$2:$E$405,4,FALSE)</f>
        <v>1.0666</v>
      </c>
      <c r="K1150" s="12">
        <f t="shared" si="1566"/>
        <v>2.8633334510399999</v>
      </c>
      <c r="L1150" s="12">
        <f t="shared" si="1567"/>
        <v>0.98453088963999991</v>
      </c>
      <c r="M1150" s="13">
        <f t="shared" si="1568"/>
        <v>2.1325231269266758E-2</v>
      </c>
      <c r="N1150" s="13">
        <f t="shared" si="1569"/>
        <v>6.1061248044455702E-2</v>
      </c>
      <c r="O1150" s="13">
        <f t="shared" si="1570"/>
        <v>2.0995348913309946E-2</v>
      </c>
      <c r="P1150" s="13">
        <f t="shared" si="1571"/>
        <v>6.0116684859736674E-2</v>
      </c>
      <c r="Q1150" s="13">
        <f t="shared" si="1572"/>
        <v>8.74193570439704E-2</v>
      </c>
      <c r="R1150" s="13">
        <f t="shared" si="1573"/>
        <v>1.0335284771961621E-2</v>
      </c>
      <c r="S1150" s="13">
        <f t="shared" si="1574"/>
        <v>4.2367838276779875E-2</v>
      </c>
      <c r="T1150" s="13">
        <f t="shared" si="1575"/>
        <v>8.6067057362256977E-2</v>
      </c>
      <c r="U1150" s="13">
        <f t="shared" si="1576"/>
        <v>2.9593366613582028E-2</v>
      </c>
      <c r="V1150" s="13">
        <f t="shared" si="1577"/>
        <v>1.3270737839516374E-2</v>
      </c>
      <c r="W1150" s="13">
        <f t="shared" si="1578"/>
        <v>8.3436923097469903E-2</v>
      </c>
      <c r="X1150" s="13">
        <f t="shared" si="1579"/>
        <v>8.2146228125976301E-2</v>
      </c>
      <c r="Y1150" s="13">
        <f t="shared" si="1580"/>
        <v>4.0437749528718911E-2</v>
      </c>
      <c r="Z1150" s="13">
        <f t="shared" si="1581"/>
        <v>3.3918023704073734E-3</v>
      </c>
      <c r="AA1150" s="13">
        <f t="shared" si="1582"/>
        <v>9.7118611865041962E-3</v>
      </c>
      <c r="AB1150" s="13">
        <f t="shared" si="1583"/>
        <v>1.3904148503587246E-2</v>
      </c>
      <c r="AC1150" s="13">
        <f t="shared" si="1584"/>
        <v>2.3381714906186677E-3</v>
      </c>
      <c r="AD1150" s="13">
        <f t="shared" si="1585"/>
        <v>5.9726933239209391E-2</v>
      </c>
      <c r="AE1150" s="13">
        <f t="shared" si="1586"/>
        <v>5.8803010717467706E-2</v>
      </c>
      <c r="AF1150" s="13">
        <f t="shared" si="1587"/>
        <v>2.8946690227589462E-2</v>
      </c>
      <c r="AG1150" s="13">
        <f t="shared" si="1588"/>
        <v>9.4996368939673816E-3</v>
      </c>
      <c r="AH1150" s="13">
        <f t="shared" si="1589"/>
        <v>8.3483355130505781E-4</v>
      </c>
      <c r="AI1150" s="13">
        <f t="shared" si="1590"/>
        <v>2.3904068335022901E-3</v>
      </c>
      <c r="AJ1150" s="13">
        <f t="shared" si="1591"/>
        <v>3.4222659239808557E-3</v>
      </c>
      <c r="AK1150" s="13">
        <f t="shared" si="1592"/>
        <v>3.2663628328295658E-3</v>
      </c>
      <c r="AL1150" s="13">
        <f t="shared" si="1593"/>
        <v>2.6365597985728457E-4</v>
      </c>
      <c r="AM1150" s="13">
        <f t="shared" si="1594"/>
        <v>3.4203625174372233E-2</v>
      </c>
      <c r="AN1150" s="13">
        <f t="shared" si="1595"/>
        <v>3.3674525521837792E-2</v>
      </c>
      <c r="AO1150" s="13">
        <f t="shared" si="1596"/>
        <v>1.6576805285109918E-2</v>
      </c>
      <c r="AP1150" s="13">
        <f t="shared" si="1597"/>
        <v>5.4401256182461076E-3</v>
      </c>
      <c r="AQ1150" s="13">
        <f t="shared" si="1598"/>
        <v>1.3389929286712985E-3</v>
      </c>
      <c r="AR1150" s="13">
        <f t="shared" si="1599"/>
        <v>1.6438388379353788E-4</v>
      </c>
      <c r="AS1150" s="13">
        <f t="shared" si="1600"/>
        <v>4.7068587327790912E-4</v>
      </c>
      <c r="AT1150" s="13">
        <f t="shared" si="1601"/>
        <v>6.7386530294430587E-4</v>
      </c>
      <c r="AU1150" s="13">
        <f t="shared" si="1602"/>
        <v>6.4316702113854484E-4</v>
      </c>
      <c r="AV1150" s="13">
        <f t="shared" si="1603"/>
        <v>4.6040041155793652E-4</v>
      </c>
      <c r="AW1150" s="13">
        <f t="shared" si="1604"/>
        <v>2.0646022613009042E-5</v>
      </c>
      <c r="AX1150" s="13">
        <f t="shared" si="1605"/>
        <v>1.6322730684768968E-2</v>
      </c>
      <c r="AY1150" s="13">
        <f t="shared" si="1606"/>
        <v>1.6070232562429718E-2</v>
      </c>
      <c r="AZ1150" s="13">
        <f t="shared" si="1607"/>
        <v>7.9108201807053125E-3</v>
      </c>
      <c r="BA1150" s="13">
        <f t="shared" si="1608"/>
        <v>2.5961489434306222E-3</v>
      </c>
      <c r="BB1150" s="13">
        <f t="shared" si="1609"/>
        <v>6.3899720722842396E-4</v>
      </c>
      <c r="BC1150" s="13">
        <f t="shared" si="1610"/>
        <v>1.2582249778201517E-4</v>
      </c>
      <c r="BD1150" s="13">
        <f t="shared" si="1611"/>
        <v>2.6973501892288357E-5</v>
      </c>
      <c r="BE1150" s="13">
        <f t="shared" si="1612"/>
        <v>7.723413025987999E-5</v>
      </c>
      <c r="BF1150" s="13">
        <f t="shared" si="1613"/>
        <v>1.1057353436754754E-4</v>
      </c>
      <c r="BG1150" s="13">
        <f t="shared" si="1614"/>
        <v>1.0553629991810664E-4</v>
      </c>
      <c r="BH1150" s="13">
        <f t="shared" si="1615"/>
        <v>7.5546404463626191E-5</v>
      </c>
      <c r="BI1150" s="13">
        <f t="shared" si="1616"/>
        <v>4.3262909401299701E-5</v>
      </c>
      <c r="BJ1150" s="14">
        <f t="shared" si="1617"/>
        <v>0.7324436608856647</v>
      </c>
      <c r="BK1150" s="14">
        <f t="shared" si="1618"/>
        <v>0.15575255227820534</v>
      </c>
      <c r="BL1150" s="14">
        <f t="shared" si="1619"/>
        <v>9.7305508403577823E-2</v>
      </c>
      <c r="BM1150" s="14">
        <f t="shared" si="1620"/>
        <v>0.71159078249533725</v>
      </c>
      <c r="BN1150" s="14">
        <f t="shared" si="1621"/>
        <v>0.26125315490270107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1.8412999999999999</v>
      </c>
      <c r="F1151" s="10">
        <f>VLOOKUP(B1151,home!$B$2:$E$405,3,FALSE)</f>
        <v>0.66839999999999999</v>
      </c>
      <c r="G1151" s="10">
        <f>VLOOKUP(C1151,away!$B$2:$E$405,4,FALSE)</f>
        <v>1.3368</v>
      </c>
      <c r="H1151" s="10">
        <f>VLOOKUP(A1151,away!$A$2:$E$405,3,FALSE)</f>
        <v>1.226</v>
      </c>
      <c r="I1151" s="10">
        <f>VLOOKUP(C1151,away!$B$2:$E$405,3,FALSE)</f>
        <v>1.0666</v>
      </c>
      <c r="J1151" s="10">
        <f>VLOOKUP(B1151,home!$B$2:$E$405,4,FALSE)</f>
        <v>0.87839999999999996</v>
      </c>
      <c r="K1151" s="12">
        <f t="shared" si="1566"/>
        <v>1.6452330730559999</v>
      </c>
      <c r="L1151" s="12">
        <f t="shared" si="1567"/>
        <v>1.1486411654399999</v>
      </c>
      <c r="M1151" s="13">
        <f t="shared" si="1568"/>
        <v>6.1183713846600957E-2</v>
      </c>
      <c r="N1151" s="13">
        <f t="shared" si="1569"/>
        <v>0.10066146955282222</v>
      </c>
      <c r="O1151" s="13">
        <f t="shared" si="1570"/>
        <v>7.0278132378707184E-2</v>
      </c>
      <c r="P1151" s="13">
        <f t="shared" si="1571"/>
        <v>0.11562390770205679</v>
      </c>
      <c r="Q1151" s="13">
        <f t="shared" si="1572"/>
        <v>8.280578944536135E-2</v>
      </c>
      <c r="R1151" s="13">
        <f t="shared" si="1573"/>
        <v>4.0362177940212414E-2</v>
      </c>
      <c r="S1151" s="13">
        <f t="shared" si="1574"/>
        <v>5.4626007444612053E-2</v>
      </c>
      <c r="T1151" s="13">
        <f t="shared" si="1575"/>
        <v>9.5114138493699096E-2</v>
      </c>
      <c r="U1151" s="13">
        <f t="shared" si="1576"/>
        <v>6.640519004780876E-2</v>
      </c>
      <c r="V1151" s="13">
        <f t="shared" si="1577"/>
        <v>1.1470141037029105E-2</v>
      </c>
      <c r="W1151" s="13">
        <f t="shared" si="1578"/>
        <v>4.5411607812006649E-2</v>
      </c>
      <c r="X1151" s="13">
        <f t="shared" si="1579"/>
        <v>5.2161642121687515E-2</v>
      </c>
      <c r="Y1151" s="13">
        <f t="shared" si="1580"/>
        <v>2.9957504698959678E-2</v>
      </c>
      <c r="Z1151" s="13">
        <f t="shared" si="1581"/>
        <v>1.5453886369647413E-2</v>
      </c>
      <c r="AA1151" s="13">
        <f t="shared" si="1582"/>
        <v>2.5425244962593244E-2</v>
      </c>
      <c r="AB1151" s="13">
        <f t="shared" si="1583"/>
        <v>2.0915226951504436E-2</v>
      </c>
      <c r="AC1151" s="13">
        <f t="shared" si="1584"/>
        <v>1.354754440781534E-3</v>
      </c>
      <c r="AD1151" s="13">
        <f t="shared" si="1585"/>
        <v>1.8678169768240389E-2</v>
      </c>
      <c r="AE1151" s="13">
        <f t="shared" si="1586"/>
        <v>2.1454514690877814E-2</v>
      </c>
      <c r="AF1151" s="13">
        <f t="shared" si="1587"/>
        <v>1.2321769379239749E-2</v>
      </c>
      <c r="AG1151" s="13">
        <f t="shared" si="1588"/>
        <v>4.7177638466842833E-3</v>
      </c>
      <c r="AH1151" s="13">
        <f t="shared" si="1589"/>
        <v>4.4377425125522868E-3</v>
      </c>
      <c r="AI1151" s="13">
        <f t="shared" si="1590"/>
        <v>7.3011207513576527E-3</v>
      </c>
      <c r="AJ1151" s="13">
        <f t="shared" si="1591"/>
        <v>6.0060226652545413E-3</v>
      </c>
      <c r="AK1151" s="13">
        <f t="shared" si="1592"/>
        <v>3.2937690421335724E-3</v>
      </c>
      <c r="AL1151" s="13">
        <f t="shared" si="1593"/>
        <v>1.024076458075796E-4</v>
      </c>
      <c r="AM1151" s="13">
        <f t="shared" si="1594"/>
        <v>6.1459885293727555E-3</v>
      </c>
      <c r="AN1151" s="13">
        <f t="shared" si="1595"/>
        <v>7.0595354271595929E-3</v>
      </c>
      <c r="AO1151" s="13">
        <f t="shared" si="1596"/>
        <v>4.0544365002587821E-3</v>
      </c>
      <c r="AP1151" s="13">
        <f t="shared" si="1597"/>
        <v>1.552364222286574E-3</v>
      </c>
      <c r="AQ1151" s="13">
        <f t="shared" si="1598"/>
        <v>4.4577736236865267E-4</v>
      </c>
      <c r="AR1151" s="13">
        <f t="shared" si="1599"/>
        <v>1.0194747463081375E-3</v>
      </c>
      <c r="AS1151" s="13">
        <f t="shared" si="1600"/>
        <v>1.6772735697715231E-3</v>
      </c>
      <c r="AT1151" s="13">
        <f t="shared" si="1601"/>
        <v>1.3797529747754051E-3</v>
      </c>
      <c r="AU1151" s="13">
        <f t="shared" si="1602"/>
        <v>7.5667174224929923E-4</v>
      </c>
      <c r="AV1151" s="13">
        <f t="shared" si="1603"/>
        <v>3.1122534394886309E-4</v>
      </c>
      <c r="AW1151" s="13">
        <f t="shared" si="1604"/>
        <v>5.3757825055861661E-6</v>
      </c>
      <c r="AX1151" s="13">
        <f t="shared" si="1605"/>
        <v>1.6852639325244795E-3</v>
      </c>
      <c r="AY1151" s="13">
        <f t="shared" si="1606"/>
        <v>1.9357635275289154E-3</v>
      </c>
      <c r="AZ1151" s="13">
        <f t="shared" si="1607"/>
        <v>1.1117488371385296E-3</v>
      </c>
      <c r="BA1151" s="13">
        <f t="shared" si="1608"/>
        <v>4.2566682665578847E-4</v>
      </c>
      <c r="BB1151" s="13">
        <f t="shared" si="1609"/>
        <v>1.222346099647629E-4</v>
      </c>
      <c r="BC1151" s="13">
        <f t="shared" si="1610"/>
        <v>2.8080740969405796E-5</v>
      </c>
      <c r="BD1151" s="13">
        <f t="shared" si="1611"/>
        <v>1.9516844345600441E-4</v>
      </c>
      <c r="BE1151" s="13">
        <f t="shared" si="1612"/>
        <v>3.2109757799067827E-4</v>
      </c>
      <c r="BF1151" s="13">
        <f t="shared" si="1613"/>
        <v>2.6414017749422115E-4</v>
      </c>
      <c r="BG1151" s="13">
        <f t="shared" si="1614"/>
        <v>1.448573853121249E-4</v>
      </c>
      <c r="BH1151" s="13">
        <f t="shared" si="1615"/>
        <v>5.9581040297981095E-5</v>
      </c>
      <c r="BI1151" s="13">
        <f t="shared" si="1616"/>
        <v>1.9604939605064141E-5</v>
      </c>
      <c r="BJ1151" s="14">
        <f t="shared" si="1617"/>
        <v>0.48785123032580691</v>
      </c>
      <c r="BK1151" s="14">
        <f t="shared" si="1618"/>
        <v>0.24629669564441692</v>
      </c>
      <c r="BL1151" s="14">
        <f t="shared" si="1619"/>
        <v>0.25057347519333339</v>
      </c>
      <c r="BM1151" s="14">
        <f t="shared" si="1620"/>
        <v>0.52732970892242037</v>
      </c>
      <c r="BN1151" s="14">
        <f t="shared" si="1621"/>
        <v>0.47091519086576089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1.8412999999999999</v>
      </c>
      <c r="F1152" s="10">
        <f>VLOOKUP(B1152,home!$B$2:$E$405,3,FALSE)</f>
        <v>1.2533000000000001</v>
      </c>
      <c r="G1152" s="10">
        <f>VLOOKUP(C1152,away!$B$2:$E$405,4,FALSE)</f>
        <v>0.83550000000000002</v>
      </c>
      <c r="H1152" s="10">
        <f>VLOOKUP(A1152,away!$A$2:$E$405,3,FALSE)</f>
        <v>1.226</v>
      </c>
      <c r="I1152" s="10">
        <f>VLOOKUP(C1152,away!$B$2:$E$405,3,FALSE)</f>
        <v>1.0039</v>
      </c>
      <c r="J1152" s="10">
        <f>VLOOKUP(B1152,home!$B$2:$E$405,4,FALSE)</f>
        <v>0.69020000000000004</v>
      </c>
      <c r="K1152" s="12">
        <f t="shared" si="1566"/>
        <v>1.9280844277950002</v>
      </c>
      <c r="L1152" s="12">
        <f t="shared" si="1567"/>
        <v>0.84948532227999995</v>
      </c>
      <c r="M1152" s="13">
        <f t="shared" si="1568"/>
        <v>6.2189459807029494E-2</v>
      </c>
      <c r="N1152" s="13">
        <f t="shared" si="1569"/>
        <v>0.11990652902691662</v>
      </c>
      <c r="O1152" s="13">
        <f t="shared" si="1570"/>
        <v>5.2829033306593561E-2</v>
      </c>
      <c r="P1152" s="13">
        <f t="shared" si="1571"/>
        <v>0.10185883645390643</v>
      </c>
      <c r="Q1152" s="13">
        <f t="shared" si="1572"/>
        <v>0.11559495570387357</v>
      </c>
      <c r="R1152" s="13">
        <f t="shared" si="1573"/>
        <v>2.2438744192096238E-2</v>
      </c>
      <c r="S1152" s="13">
        <f t="shared" si="1574"/>
        <v>4.1708123032172209E-2</v>
      </c>
      <c r="T1152" s="13">
        <f t="shared" si="1575"/>
        <v>9.8196218200047369E-2</v>
      </c>
      <c r="U1152" s="13">
        <f t="shared" si="1576"/>
        <v>4.3263793256056254E-2</v>
      </c>
      <c r="V1152" s="13">
        <f t="shared" si="1577"/>
        <v>7.5903196027747883E-3</v>
      </c>
      <c r="W1152" s="13">
        <f t="shared" si="1578"/>
        <v>7.4292278008097151E-2</v>
      </c>
      <c r="X1152" s="13">
        <f t="shared" si="1579"/>
        <v>6.3110199726623767E-2</v>
      </c>
      <c r="Y1152" s="13">
        <f t="shared" si="1580"/>
        <v>2.6805594176963075E-2</v>
      </c>
      <c r="Z1152" s="13">
        <f t="shared" si="1581"/>
        <v>6.3537946138604497E-3</v>
      </c>
      <c r="AA1152" s="13">
        <f t="shared" si="1582"/>
        <v>1.2250652452392078E-2</v>
      </c>
      <c r="AB1152" s="13">
        <f t="shared" si="1583"/>
        <v>1.1810146111892898E-2</v>
      </c>
      <c r="AC1152" s="13">
        <f t="shared" si="1584"/>
        <v>7.77001767513068E-4</v>
      </c>
      <c r="AD1152" s="13">
        <f t="shared" si="1585"/>
        <v>3.5810446083207263E-2</v>
      </c>
      <c r="AE1152" s="13">
        <f t="shared" si="1586"/>
        <v>3.0420448331983888E-2</v>
      </c>
      <c r="AF1152" s="13">
        <f t="shared" si="1587"/>
        <v>1.2920862177598708E-2</v>
      </c>
      <c r="AG1152" s="13">
        <f t="shared" si="1588"/>
        <v>3.6586942570242999E-3</v>
      </c>
      <c r="AH1152" s="13">
        <f t="shared" si="1589"/>
        <v>1.3493638163140427E-3</v>
      </c>
      <c r="AI1152" s="13">
        <f t="shared" si="1590"/>
        <v>2.6016873616651385E-3</v>
      </c>
      <c r="AJ1152" s="13">
        <f t="shared" si="1591"/>
        <v>2.5081364440088065E-3</v>
      </c>
      <c r="AK1152" s="13">
        <f t="shared" si="1592"/>
        <v>1.6119662734928354E-3</v>
      </c>
      <c r="AL1152" s="13">
        <f t="shared" si="1593"/>
        <v>5.0905408220036585E-5</v>
      </c>
      <c r="AM1152" s="13">
        <f t="shared" si="1594"/>
        <v>1.3809112689084878E-2</v>
      </c>
      <c r="AN1152" s="13">
        <f t="shared" si="1595"/>
        <v>1.1730638543088106E-2</v>
      </c>
      <c r="AO1152" s="13">
        <f t="shared" si="1596"/>
        <v>4.9825026316626933E-3</v>
      </c>
      <c r="AP1152" s="13">
        <f t="shared" si="1597"/>
        <v>1.4108542846063103E-3</v>
      </c>
      <c r="AQ1152" s="13">
        <f t="shared" si="1598"/>
        <v>2.9962500166222752E-4</v>
      </c>
      <c r="AR1152" s="13">
        <f t="shared" si="1599"/>
        <v>2.292529512749011E-4</v>
      </c>
      <c r="AS1152" s="13">
        <f t="shared" si="1600"/>
        <v>4.4201904537918271E-4</v>
      </c>
      <c r="AT1152" s="13">
        <f t="shared" si="1601"/>
        <v>4.2612501909220689E-4</v>
      </c>
      <c r="AU1152" s="13">
        <f t="shared" si="1602"/>
        <v>2.7386833786851043E-4</v>
      </c>
      <c r="AV1152" s="13">
        <f t="shared" si="1603"/>
        <v>1.3201031937759366E-4</v>
      </c>
      <c r="AW1152" s="13">
        <f t="shared" si="1604"/>
        <v>2.3160255713362476E-6</v>
      </c>
      <c r="AX1152" s="13">
        <f t="shared" si="1605"/>
        <v>4.4375225229151497E-3</v>
      </c>
      <c r="AY1152" s="13">
        <f t="shared" si="1606"/>
        <v>3.7696102505033347E-3</v>
      </c>
      <c r="AZ1152" s="13">
        <f t="shared" si="1607"/>
        <v>1.6011142892594081E-3</v>
      </c>
      <c r="BA1152" s="13">
        <f t="shared" si="1608"/>
        <v>4.5337436267288043E-4</v>
      </c>
      <c r="BB1152" s="13">
        <f t="shared" si="1609"/>
        <v>9.628371664716533E-5</v>
      </c>
      <c r="BC1152" s="13">
        <f t="shared" si="1610"/>
        <v>1.6358320813266694E-5</v>
      </c>
      <c r="BD1152" s="13">
        <f t="shared" si="1611"/>
        <v>3.245783619956674E-5</v>
      </c>
      <c r="BE1152" s="13">
        <f t="shared" si="1612"/>
        <v>6.2581448536305485E-5</v>
      </c>
      <c r="BF1152" s="13">
        <f t="shared" si="1613"/>
        <v>6.0331158195852409E-5</v>
      </c>
      <c r="BG1152" s="13">
        <f t="shared" si="1614"/>
        <v>3.8774522209419911E-5</v>
      </c>
      <c r="BH1152" s="13">
        <f t="shared" si="1615"/>
        <v>1.8690138116793477E-5</v>
      </c>
      <c r="BI1152" s="13">
        <f t="shared" si="1616"/>
        <v>7.2072328512654551E-6</v>
      </c>
      <c r="BJ1152" s="14">
        <f t="shared" si="1617"/>
        <v>0.62332322230525106</v>
      </c>
      <c r="BK1152" s="14">
        <f t="shared" si="1618"/>
        <v>0.21794425632211936</v>
      </c>
      <c r="BL1152" s="14">
        <f t="shared" si="1619"/>
        <v>0.15238684122361343</v>
      </c>
      <c r="BM1152" s="14">
        <f t="shared" si="1620"/>
        <v>0.5214232617494966</v>
      </c>
      <c r="BN1152" s="14">
        <f t="shared" si="1621"/>
        <v>0.4748175584904159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1.5366</v>
      </c>
      <c r="F1153" s="10">
        <f>VLOOKUP(B1153,home!$B$2:$E$405,3,FALSE)</f>
        <v>1.1155999999999999</v>
      </c>
      <c r="G1153" s="10">
        <f>VLOOKUP(C1153,away!$B$2:$E$405,4,FALSE)</f>
        <v>1.0846</v>
      </c>
      <c r="H1153" s="10">
        <f>VLOOKUP(A1153,away!$A$2:$E$405,3,FALSE)</f>
        <v>1.1789000000000001</v>
      </c>
      <c r="I1153" s="10">
        <f>VLOOKUP(C1153,away!$B$2:$E$405,3,FALSE)</f>
        <v>0.98960000000000004</v>
      </c>
      <c r="J1153" s="10">
        <f>VLOOKUP(B1153,home!$B$2:$E$405,4,FALSE)</f>
        <v>1.6964999999999999</v>
      </c>
      <c r="K1153" s="12">
        <f t="shared" si="1566"/>
        <v>1.8592548992159998</v>
      </c>
      <c r="L1153" s="12">
        <f t="shared" si="1567"/>
        <v>1.9792038099600002</v>
      </c>
      <c r="M1153" s="13">
        <f t="shared" si="1568"/>
        <v>2.152675477859603E-2</v>
      </c>
      <c r="N1153" s="13">
        <f t="shared" si="1569"/>
        <v>4.0023724286326105E-2</v>
      </c>
      <c r="O1153" s="13">
        <f t="shared" si="1570"/>
        <v>4.2605835073871903E-2</v>
      </c>
      <c r="P1153" s="13">
        <f t="shared" si="1571"/>
        <v>7.9215107596285222E-2</v>
      </c>
      <c r="Q1153" s="13">
        <f t="shared" si="1572"/>
        <v>3.7207152732111108E-2</v>
      </c>
      <c r="R1153" s="13">
        <f t="shared" si="1573"/>
        <v>4.2162815552367353E-2</v>
      </c>
      <c r="S1153" s="13">
        <f t="shared" si="1574"/>
        <v>7.2874817129081254E-2</v>
      </c>
      <c r="T1153" s="13">
        <f t="shared" si="1575"/>
        <v>7.3640538445157944E-2</v>
      </c>
      <c r="U1153" s="13">
        <f t="shared" si="1576"/>
        <v>7.8391421380479553E-2</v>
      </c>
      <c r="V1153" s="13">
        <f t="shared" si="1577"/>
        <v>2.9796442919072547E-2</v>
      </c>
      <c r="W1153" s="13">
        <f t="shared" si="1578"/>
        <v>2.3059193667685187E-2</v>
      </c>
      <c r="X1153" s="13">
        <f t="shared" si="1579"/>
        <v>4.5638843961688033E-2</v>
      </c>
      <c r="Y1153" s="13">
        <f t="shared" si="1580"/>
        <v>4.5164286925571465E-2</v>
      </c>
      <c r="Z1153" s="13">
        <f t="shared" si="1581"/>
        <v>2.7816268393295394E-2</v>
      </c>
      <c r="AA1153" s="13">
        <f t="shared" si="1582"/>
        <v>5.1717533288141632E-2</v>
      </c>
      <c r="AB1153" s="13">
        <f t="shared" si="1583"/>
        <v>4.8078038570671951E-2</v>
      </c>
      <c r="AC1153" s="13">
        <f t="shared" si="1584"/>
        <v>6.8528920641343308E-3</v>
      </c>
      <c r="AD1153" s="13">
        <f t="shared" si="1585"/>
        <v>1.0718229699653564E-2</v>
      </c>
      <c r="AE1153" s="13">
        <f t="shared" si="1586"/>
        <v>2.1213561057580765E-2</v>
      </c>
      <c r="AF1153" s="13">
        <f t="shared" si="1587"/>
        <v>2.0992980433991473E-2</v>
      </c>
      <c r="AG1153" s="13">
        <f t="shared" si="1588"/>
        <v>1.3849795619123884E-2</v>
      </c>
      <c r="AH1153" s="13">
        <f t="shared" si="1589"/>
        <v>1.376351609572005E-2</v>
      </c>
      <c r="AI1153" s="13">
        <f t="shared" si="1590"/>
        <v>2.5589884731405773E-2</v>
      </c>
      <c r="AJ1153" s="13">
        <f t="shared" si="1591"/>
        <v>2.3789059278619452E-2</v>
      </c>
      <c r="AK1153" s="13">
        <f t="shared" si="1592"/>
        <v>1.474330833717102E-2</v>
      </c>
      <c r="AL1153" s="13">
        <f t="shared" si="1593"/>
        <v>1.0087030540170152E-3</v>
      </c>
      <c r="AM1153" s="13">
        <f t="shared" si="1594"/>
        <v>3.9855842160006621E-3</v>
      </c>
      <c r="AN1153" s="13">
        <f t="shared" si="1595"/>
        <v>7.8882834652249517E-3</v>
      </c>
      <c r="AO1153" s="13">
        <f t="shared" si="1596"/>
        <v>7.8062603442088496E-3</v>
      </c>
      <c r="AP1153" s="13">
        <f t="shared" si="1597"/>
        <v>5.1500600715992705E-3</v>
      </c>
      <c r="AQ1153" s="13">
        <f t="shared" si="1598"/>
        <v>2.548254628808038E-3</v>
      </c>
      <c r="AR1153" s="13">
        <f t="shared" si="1599"/>
        <v>5.4481606990189821E-3</v>
      </c>
      <c r="AS1153" s="13">
        <f t="shared" si="1600"/>
        <v>1.0129519471367109E-2</v>
      </c>
      <c r="AT1153" s="13">
        <f t="shared" si="1601"/>
        <v>9.4166793519215829E-3</v>
      </c>
      <c r="AU1153" s="13">
        <f t="shared" si="1602"/>
        <v>5.8360024064687838E-3</v>
      </c>
      <c r="AV1153" s="13">
        <f t="shared" si="1603"/>
        <v>2.7126540165158634E-3</v>
      </c>
      <c r="AW1153" s="13">
        <f t="shared" si="1604"/>
        <v>1.0310750735084236E-4</v>
      </c>
      <c r="AX1153" s="13">
        <f t="shared" si="1605"/>
        <v>1.2350361633062005E-3</v>
      </c>
      <c r="AY1153" s="13">
        <f t="shared" si="1606"/>
        <v>2.4443882798540128E-3</v>
      </c>
      <c r="AZ1153" s="13">
        <f t="shared" si="1607"/>
        <v>2.4189712982543173E-3</v>
      </c>
      <c r="BA1153" s="13">
        <f t="shared" si="1608"/>
        <v>1.5958790698962773E-3</v>
      </c>
      <c r="BB1153" s="13">
        <f t="shared" si="1609"/>
        <v>7.8964248384353361E-4</v>
      </c>
      <c r="BC1153" s="13">
        <f t="shared" si="1610"/>
        <v>3.1257268250587994E-4</v>
      </c>
      <c r="BD1153" s="13">
        <f t="shared" si="1611"/>
        <v>1.7971700687954486E-3</v>
      </c>
      <c r="BE1153" s="13">
        <f t="shared" si="1612"/>
        <v>3.3413972551322932E-3</v>
      </c>
      <c r="BF1153" s="13">
        <f t="shared" si="1613"/>
        <v>3.1062546084158057E-3</v>
      </c>
      <c r="BG1153" s="13">
        <f t="shared" si="1614"/>
        <v>1.9251063663031215E-3</v>
      </c>
      <c r="BH1153" s="13">
        <f t="shared" si="1615"/>
        <v>8.9481586076524768E-4</v>
      </c>
      <c r="BI1153" s="13">
        <f t="shared" si="1616"/>
        <v>3.327381546047935E-4</v>
      </c>
      <c r="BJ1153" s="14">
        <f t="shared" si="1617"/>
        <v>0.36768323953239151</v>
      </c>
      <c r="BK1153" s="14">
        <f t="shared" si="1618"/>
        <v>0.21371910582104042</v>
      </c>
      <c r="BL1153" s="14">
        <f t="shared" si="1619"/>
        <v>0.38578191056775768</v>
      </c>
      <c r="BM1153" s="14">
        <f t="shared" si="1620"/>
        <v>0.72991785352242389</v>
      </c>
      <c r="BN1153" s="14">
        <f t="shared" si="1621"/>
        <v>0.26274139001955771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1.5366</v>
      </c>
      <c r="F1154" s="10">
        <f>VLOOKUP(B1154,home!$B$2:$E$405,3,FALSE)</f>
        <v>0.92969999999999997</v>
      </c>
      <c r="G1154" s="10">
        <f>VLOOKUP(C1154,away!$B$2:$E$405,4,FALSE)</f>
        <v>1.8593999999999999</v>
      </c>
      <c r="H1154" s="10">
        <f>VLOOKUP(A1154,away!$A$2:$E$405,3,FALSE)</f>
        <v>1.1789000000000001</v>
      </c>
      <c r="I1154" s="10">
        <f>VLOOKUP(C1154,away!$B$2:$E$405,3,FALSE)</f>
        <v>1.0906</v>
      </c>
      <c r="J1154" s="10">
        <f>VLOOKUP(B1154,home!$B$2:$E$405,4,FALSE)</f>
        <v>0.96940000000000004</v>
      </c>
      <c r="K1154" s="12">
        <f t="shared" si="1566"/>
        <v>2.6562961109879994</v>
      </c>
      <c r="L1154" s="12">
        <f t="shared" si="1567"/>
        <v>1.246365664796</v>
      </c>
      <c r="M1154" s="13">
        <f t="shared" si="1568"/>
        <v>2.0188103659995946E-2</v>
      </c>
      <c r="N1154" s="13">
        <f t="shared" si="1569"/>
        <v>5.362558124026983E-2</v>
      </c>
      <c r="O1154" s="13">
        <f t="shared" si="1570"/>
        <v>2.5161759239161408E-2</v>
      </c>
      <c r="P1154" s="13">
        <f t="shared" si="1571"/>
        <v>6.6837083212600804E-2</v>
      </c>
      <c r="Q1154" s="13">
        <f t="shared" si="1572"/>
        <v>7.1222711448999901E-2</v>
      </c>
      <c r="R1154" s="13">
        <f t="shared" si="1573"/>
        <v>1.5680376390777157E-2</v>
      </c>
      <c r="S1154" s="13">
        <f t="shared" si="1574"/>
        <v>5.5319654678861303E-2</v>
      </c>
      <c r="T1154" s="13">
        <f t="shared" si="1575"/>
        <v>8.8769542103706439E-2</v>
      </c>
      <c r="U1154" s="13">
        <f t="shared" si="1576"/>
        <v>4.1651722825649398E-2</v>
      </c>
      <c r="V1154" s="13">
        <f t="shared" si="1577"/>
        <v>2.0349742300021775E-2</v>
      </c>
      <c r="W1154" s="13">
        <f t="shared" si="1578"/>
        <v>6.3062870478666294E-2</v>
      </c>
      <c r="X1154" s="13">
        <f t="shared" si="1579"/>
        <v>7.8599396488086962E-2</v>
      </c>
      <c r="Y1154" s="13">
        <f t="shared" si="1580"/>
        <v>4.8981794528219456E-2</v>
      </c>
      <c r="Z1154" s="13">
        <f t="shared" si="1581"/>
        <v>6.5144942481808249E-3</v>
      </c>
      <c r="AA1154" s="13">
        <f t="shared" si="1582"/>
        <v>1.7304425736496414E-2</v>
      </c>
      <c r="AB1154" s="13">
        <f t="shared" si="1583"/>
        <v>2.2982839393368041E-2</v>
      </c>
      <c r="AC1154" s="13">
        <f t="shared" si="1584"/>
        <v>4.2107639304821733E-3</v>
      </c>
      <c r="AD1154" s="13">
        <f t="shared" si="1585"/>
        <v>4.1878414400055297E-2</v>
      </c>
      <c r="AE1154" s="13">
        <f t="shared" si="1586"/>
        <v>5.2195817804327298E-2</v>
      </c>
      <c r="AF1154" s="13">
        <f t="shared" si="1587"/>
        <v>3.2527537578630653E-2</v>
      </c>
      <c r="AG1154" s="13">
        <f t="shared" si="1588"/>
        <v>1.3513735332788955E-2</v>
      </c>
      <c r="AH1154" s="13">
        <f t="shared" si="1589"/>
        <v>2.0298604886109018E-3</v>
      </c>
      <c r="AI1154" s="13">
        <f t="shared" si="1590"/>
        <v>5.3919105217453385E-3</v>
      </c>
      <c r="AJ1154" s="13">
        <f t="shared" si="1591"/>
        <v>7.1612554748537111E-3</v>
      </c>
      <c r="AK1154" s="13">
        <f t="shared" si="1592"/>
        <v>6.3408050225484775E-3</v>
      </c>
      <c r="AL1154" s="13">
        <f t="shared" si="1593"/>
        <v>5.5762578585909944E-4</v>
      </c>
      <c r="AM1154" s="13">
        <f t="shared" si="1594"/>
        <v>2.224829386104215E-2</v>
      </c>
      <c r="AN1154" s="13">
        <f t="shared" si="1595"/>
        <v>2.7729509568694563E-2</v>
      </c>
      <c r="AO1154" s="13">
        <f t="shared" si="1596"/>
        <v>1.7280554314026524E-2</v>
      </c>
      <c r="AP1154" s="13">
        <f t="shared" si="1597"/>
        <v>7.1792965218816854E-3</v>
      </c>
      <c r="AQ1154" s="13">
        <f t="shared" si="1598"/>
        <v>2.2370071705656684E-3</v>
      </c>
      <c r="AR1154" s="13">
        <f t="shared" si="1599"/>
        <v>5.0598968346613198E-4</v>
      </c>
      <c r="AS1154" s="13">
        <f t="shared" si="1600"/>
        <v>1.344058428391135E-3</v>
      </c>
      <c r="AT1154" s="13">
        <f t="shared" si="1601"/>
        <v>1.7851085881380076E-3</v>
      </c>
      <c r="AU1154" s="13">
        <f t="shared" si="1602"/>
        <v>1.5805923334540892E-3</v>
      </c>
      <c r="AV1154" s="13">
        <f t="shared" si="1603"/>
        <v>1.049630317102886E-3</v>
      </c>
      <c r="AW1154" s="13">
        <f t="shared" si="1604"/>
        <v>5.1281687801351693E-5</v>
      </c>
      <c r="AX1154" s="13">
        <f t="shared" si="1605"/>
        <v>9.8496760765340741E-3</v>
      </c>
      <c r="AY1154" s="13">
        <f t="shared" si="1606"/>
        <v>1.2276298071154648E-2</v>
      </c>
      <c r="AZ1154" s="13">
        <f t="shared" si="1607"/>
        <v>7.65037820334426E-3</v>
      </c>
      <c r="BA1154" s="13">
        <f t="shared" si="1608"/>
        <v>3.1783895717839988E-3</v>
      </c>
      <c r="BB1154" s="13">
        <f t="shared" si="1609"/>
        <v>9.9035890790430902E-4</v>
      </c>
      <c r="BC1154" s="13">
        <f t="shared" si="1610"/>
        <v>2.4686986772735886E-4</v>
      </c>
      <c r="BD1154" s="13">
        <f t="shared" si="1611"/>
        <v>1.0510802803553051E-4</v>
      </c>
      <c r="BE1154" s="13">
        <f t="shared" si="1612"/>
        <v>2.791980461043973E-4</v>
      </c>
      <c r="BF1154" s="13">
        <f t="shared" si="1613"/>
        <v>3.7081634203127943E-4</v>
      </c>
      <c r="BG1154" s="13">
        <f t="shared" si="1614"/>
        <v>3.2833266907616115E-4</v>
      </c>
      <c r="BH1154" s="13">
        <f t="shared" si="1615"/>
        <v>2.1803719799432913E-4</v>
      </c>
      <c r="BI1154" s="13">
        <f t="shared" si="1616"/>
        <v>1.158342722166114E-4</v>
      </c>
      <c r="BJ1154" s="14">
        <f t="shared" si="1617"/>
        <v>0.65524403353841021</v>
      </c>
      <c r="BK1154" s="14">
        <f t="shared" si="1618"/>
        <v>0.17973927163897577</v>
      </c>
      <c r="BL1154" s="14">
        <f t="shared" si="1619"/>
        <v>0.15138766099922144</v>
      </c>
      <c r="BM1154" s="14">
        <f t="shared" si="1620"/>
        <v>0.72794482884962985</v>
      </c>
      <c r="BN1154" s="14">
        <f t="shared" si="1621"/>
        <v>0.25271561519180508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1.5366</v>
      </c>
      <c r="F1155" s="10">
        <f>VLOOKUP(B1155,home!$B$2:$E$405,3,FALSE)</f>
        <v>0.74380000000000002</v>
      </c>
      <c r="G1155" s="10">
        <f>VLOOKUP(C1155,away!$B$2:$E$405,4,FALSE)</f>
        <v>0.48809999999999998</v>
      </c>
      <c r="H1155" s="10">
        <f>VLOOKUP(A1155,away!$A$2:$E$405,3,FALSE)</f>
        <v>1.1789000000000001</v>
      </c>
      <c r="I1155" s="10">
        <f>VLOOKUP(C1155,away!$B$2:$E$405,3,FALSE)</f>
        <v>0.63619999999999999</v>
      </c>
      <c r="J1155" s="10">
        <f>VLOOKUP(B1155,home!$B$2:$E$405,4,FALSE)</f>
        <v>1.2118</v>
      </c>
      <c r="K1155" s="12">
        <f t="shared" si="1566"/>
        <v>0.55786075534800006</v>
      </c>
      <c r="L1155" s="12">
        <f t="shared" si="1567"/>
        <v>0.90886960692399998</v>
      </c>
      <c r="M1155" s="13">
        <f t="shared" si="1568"/>
        <v>0.23067848858103904</v>
      </c>
      <c r="N1155" s="13">
        <f t="shared" si="1569"/>
        <v>0.12868647588235346</v>
      </c>
      <c r="O1155" s="13">
        <f t="shared" si="1570"/>
        <v>0.20965666724247134</v>
      </c>
      <c r="P1155" s="13">
        <f t="shared" si="1571"/>
        <v>0.11695922675162937</v>
      </c>
      <c r="Q1155" s="13">
        <f t="shared" si="1572"/>
        <v>3.5894567319400938E-2</v>
      </c>
      <c r="R1155" s="13">
        <f t="shared" si="1573"/>
        <v>9.5275286372830392E-2</v>
      </c>
      <c r="S1155" s="13">
        <f t="shared" si="1574"/>
        <v>1.4825245308399616E-2</v>
      </c>
      <c r="T1155" s="13">
        <f t="shared" si="1575"/>
        <v>3.2623481290290982E-2</v>
      </c>
      <c r="U1155" s="13">
        <f t="shared" si="1576"/>
        <v>5.3150343221944181E-2</v>
      </c>
      <c r="V1155" s="13">
        <f t="shared" si="1577"/>
        <v>8.3519285427166318E-4</v>
      </c>
      <c r="W1155" s="13">
        <f t="shared" si="1578"/>
        <v>6.6747234792302167E-3</v>
      </c>
      <c r="X1155" s="13">
        <f t="shared" si="1579"/>
        <v>6.0664533048943601E-3</v>
      </c>
      <c r="Y1155" s="13">
        <f t="shared" si="1580"/>
        <v>2.7568075153210684E-3</v>
      </c>
      <c r="Z1155" s="13">
        <f t="shared" si="1581"/>
        <v>2.8864270691748638E-2</v>
      </c>
      <c r="AA1155" s="13">
        <f t="shared" si="1582"/>
        <v>1.6102243850668035E-2</v>
      </c>
      <c r="AB1155" s="13">
        <f t="shared" si="1583"/>
        <v>4.491404958665679E-3</v>
      </c>
      <c r="AC1155" s="13">
        <f t="shared" si="1584"/>
        <v>2.6466357739124169E-5</v>
      </c>
      <c r="AD1155" s="13">
        <f t="shared" si="1585"/>
        <v>9.3089157046559977E-4</v>
      </c>
      <c r="AE1155" s="13">
        <f t="shared" si="1586"/>
        <v>8.4605905573793458E-4</v>
      </c>
      <c r="AF1155" s="13">
        <f t="shared" si="1587"/>
        <v>3.8447868071151358E-4</v>
      </c>
      <c r="AG1155" s="13">
        <f t="shared" si="1588"/>
        <v>1.1648032913631051E-4</v>
      </c>
      <c r="AH1155" s="13">
        <f t="shared" si="1589"/>
        <v>6.5584645894393792E-3</v>
      </c>
      <c r="AI1155" s="13">
        <f t="shared" si="1590"/>
        <v>3.6587100097877634E-3</v>
      </c>
      <c r="AJ1155" s="13">
        <f t="shared" si="1591"/>
        <v>1.020525364829745E-3</v>
      </c>
      <c r="AK1155" s="13">
        <f t="shared" si="1592"/>
        <v>1.8977035029190501E-4</v>
      </c>
      <c r="AL1155" s="13">
        <f t="shared" si="1593"/>
        <v>5.3676175097922042E-7</v>
      </c>
      <c r="AM1155" s="13">
        <f t="shared" si="1594"/>
        <v>1.0386157492940511E-4</v>
      </c>
      <c r="AN1155" s="13">
        <f t="shared" si="1595"/>
        <v>9.4396628780595986E-5</v>
      </c>
      <c r="AO1155" s="13">
        <f t="shared" si="1596"/>
        <v>4.2897113447385505E-5</v>
      </c>
      <c r="AP1155" s="13">
        <f t="shared" si="1597"/>
        <v>1.299596087903317E-5</v>
      </c>
      <c r="AQ1155" s="13">
        <f t="shared" si="1598"/>
        <v>2.9529084639316393E-6</v>
      </c>
      <c r="AR1155" s="13">
        <f t="shared" si="1599"/>
        <v>1.1921578266857484E-3</v>
      </c>
      <c r="AS1155" s="13">
        <f t="shared" si="1600"/>
        <v>6.6505806568894175E-4</v>
      </c>
      <c r="AT1155" s="13">
        <f t="shared" si="1601"/>
        <v>1.8550489743775642E-4</v>
      </c>
      <c r="AU1155" s="13">
        <f t="shared" si="1602"/>
        <v>3.4495300735126703E-5</v>
      </c>
      <c r="AV1155" s="13">
        <f t="shared" si="1603"/>
        <v>4.8108936310135502E-6</v>
      </c>
      <c r="AW1155" s="13">
        <f t="shared" si="1604"/>
        <v>7.5597329005105065E-9</v>
      </c>
      <c r="AX1155" s="13">
        <f t="shared" si="1605"/>
        <v>9.6567161069584745E-6</v>
      </c>
      <c r="AY1155" s="13">
        <f t="shared" si="1606"/>
        <v>8.7766957723080071E-6</v>
      </c>
      <c r="AZ1155" s="13">
        <f t="shared" si="1607"/>
        <v>3.9884360183345549E-6</v>
      </c>
      <c r="BA1155" s="13">
        <f t="shared" si="1608"/>
        <v>1.2083227587417505E-6</v>
      </c>
      <c r="BB1155" s="13">
        <f t="shared" si="1609"/>
        <v>2.7455195769373447E-7</v>
      </c>
      <c r="BC1155" s="13">
        <f t="shared" si="1610"/>
        <v>4.9906385973863833E-8</v>
      </c>
      <c r="BD1155" s="13">
        <f t="shared" si="1611"/>
        <v>1.8058600255520767E-4</v>
      </c>
      <c r="BE1155" s="13">
        <f t="shared" si="1612"/>
        <v>1.0074184379072402E-4</v>
      </c>
      <c r="BF1155" s="13">
        <f t="shared" si="1613"/>
        <v>2.8099960536121761E-5</v>
      </c>
      <c r="BG1155" s="13">
        <f t="shared" si="1614"/>
        <v>5.2252884033099608E-6</v>
      </c>
      <c r="BH1155" s="13">
        <f t="shared" si="1615"/>
        <v>7.2874583389540979E-7</v>
      </c>
      <c r="BI1155" s="13">
        <f t="shared" si="1616"/>
        <v>8.1307740270720318E-8</v>
      </c>
      <c r="BJ1155" s="14">
        <f t="shared" si="1617"/>
        <v>0.21526147724304273</v>
      </c>
      <c r="BK1155" s="14">
        <f t="shared" si="1618"/>
        <v>0.3633339333106021</v>
      </c>
      <c r="BL1155" s="14">
        <f t="shared" si="1619"/>
        <v>0.39250090609396654</v>
      </c>
      <c r="BM1155" s="14">
        <f t="shared" si="1620"/>
        <v>0.18280110605359606</v>
      </c>
      <c r="BN1155" s="14">
        <f t="shared" si="1621"/>
        <v>0.81715071214972457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1.2417</v>
      </c>
      <c r="F1156" s="10">
        <f>VLOOKUP(B1156,home!$B$2:$E$405,3,FALSE)</f>
        <v>1.6107</v>
      </c>
      <c r="G1156" s="10">
        <f>VLOOKUP(C1156,away!$B$2:$E$405,4,FALSE)</f>
        <v>1.7114</v>
      </c>
      <c r="H1156" s="10">
        <f>VLOOKUP(A1156,away!$A$2:$E$405,3,FALSE)</f>
        <v>0.875</v>
      </c>
      <c r="I1156" s="10">
        <f>VLOOKUP(C1156,away!$B$2:$E$405,3,FALSE)</f>
        <v>1</v>
      </c>
      <c r="J1156" s="10">
        <f>VLOOKUP(B1156,home!$B$2:$E$405,4,FALSE)</f>
        <v>0.32650000000000001</v>
      </c>
      <c r="K1156" s="12">
        <f t="shared" si="1566"/>
        <v>3.4228105935660005</v>
      </c>
      <c r="L1156" s="12">
        <f t="shared" si="1567"/>
        <v>0.28568749999999998</v>
      </c>
      <c r="M1156" s="13">
        <f t="shared" si="1568"/>
        <v>2.4514313842424435E-2</v>
      </c>
      <c r="N1156" s="13">
        <f t="shared" si="1569"/>
        <v>8.3907853113852002E-2</v>
      </c>
      <c r="O1156" s="13">
        <f t="shared" si="1570"/>
        <v>7.003433035857631E-3</v>
      </c>
      <c r="P1156" s="13">
        <f t="shared" si="1571"/>
        <v>2.3971424786463594E-2</v>
      </c>
      <c r="Q1156" s="13">
        <f t="shared" si="1572"/>
        <v>0.14360034426073628</v>
      </c>
      <c r="R1156" s="13">
        <f t="shared" si="1573"/>
        <v>1.0003966377157883E-3</v>
      </c>
      <c r="S1156" s="13">
        <f t="shared" si="1574"/>
        <v>5.8601396105428492E-3</v>
      </c>
      <c r="T1156" s="13">
        <f t="shared" si="1575"/>
        <v>4.1024823350989101E-2</v>
      </c>
      <c r="U1156" s="13">
        <f t="shared" si="1576"/>
        <v>3.4241682093414088E-3</v>
      </c>
      <c r="V1156" s="13">
        <f t="shared" si="1577"/>
        <v>6.3670690436103323E-4</v>
      </c>
      <c r="W1156" s="13">
        <f t="shared" si="1578"/>
        <v>0.16383892652512427</v>
      </c>
      <c r="X1156" s="13">
        <f t="shared" si="1579"/>
        <v>4.6806733321646449E-2</v>
      </c>
      <c r="Y1156" s="13">
        <f t="shared" si="1580"/>
        <v>6.6860493129139347E-3</v>
      </c>
      <c r="Z1156" s="13">
        <f t="shared" si="1581"/>
        <v>9.5266938145809781E-5</v>
      </c>
      <c r="AA1156" s="13">
        <f t="shared" si="1582"/>
        <v>3.2608068510207459E-4</v>
      </c>
      <c r="AB1156" s="13">
        <f t="shared" si="1583"/>
        <v>5.5805621166232018E-4</v>
      </c>
      <c r="AC1156" s="13">
        <f t="shared" si="1584"/>
        <v>3.8912907595079322E-5</v>
      </c>
      <c r="AD1156" s="13">
        <f t="shared" si="1585"/>
        <v>0.14019740333716924</v>
      </c>
      <c r="AE1156" s="13">
        <f t="shared" si="1586"/>
        <v>4.0052645665887544E-2</v>
      </c>
      <c r="AF1156" s="13">
        <f t="shared" si="1587"/>
        <v>5.7212701043366232E-3</v>
      </c>
      <c r="AG1156" s="13">
        <f t="shared" si="1588"/>
        <v>5.4483178431088974E-4</v>
      </c>
      <c r="AH1156" s="13">
        <f t="shared" si="1589"/>
        <v>6.804143347882757E-6</v>
      </c>
      <c r="AI1156" s="13">
        <f t="shared" si="1590"/>
        <v>2.3289293931274733E-5</v>
      </c>
      <c r="AJ1156" s="13">
        <f t="shared" si="1591"/>
        <v>3.9857420992319769E-5</v>
      </c>
      <c r="AK1156" s="13">
        <f t="shared" si="1592"/>
        <v>4.5474800934910664E-5</v>
      </c>
      <c r="AL1156" s="13">
        <f t="shared" si="1593"/>
        <v>1.5220460072984033E-6</v>
      </c>
      <c r="AM1156" s="13">
        <f t="shared" si="1594"/>
        <v>9.5973831466581658E-2</v>
      </c>
      <c r="AN1156" s="13">
        <f t="shared" si="1595"/>
        <v>2.7418523977109047E-2</v>
      </c>
      <c r="AO1156" s="13">
        <f t="shared" si="1596"/>
        <v>3.9165647843551702E-3</v>
      </c>
      <c r="AP1156" s="13">
        <f t="shared" si="1597"/>
        <v>3.7297120061015597E-4</v>
      </c>
      <c r="AQ1156" s="13">
        <f t="shared" si="1598"/>
        <v>2.6638302468578478E-5</v>
      </c>
      <c r="AR1156" s="13">
        <f t="shared" si="1599"/>
        <v>3.8877174053965117E-7</v>
      </c>
      <c r="AS1156" s="13">
        <f t="shared" si="1600"/>
        <v>1.3306920319982106E-6</v>
      </c>
      <c r="AT1156" s="13">
        <f t="shared" si="1601"/>
        <v>2.2773533919486714E-6</v>
      </c>
      <c r="AU1156" s="13">
        <f t="shared" si="1602"/>
        <v>2.5983164384184591E-6</v>
      </c>
      <c r="AV1156" s="13">
        <f t="shared" si="1603"/>
        <v>2.2233862577138457E-6</v>
      </c>
      <c r="AW1156" s="13">
        <f t="shared" si="1604"/>
        <v>4.1342752306555738E-8</v>
      </c>
      <c r="AX1156" s="13">
        <f t="shared" si="1605"/>
        <v>5.475004117482226E-2</v>
      </c>
      <c r="AY1156" s="13">
        <f t="shared" si="1606"/>
        <v>1.5641402388132036E-2</v>
      </c>
      <c r="AZ1156" s="13">
        <f t="shared" si="1607"/>
        <v>2.2342765723797351E-3</v>
      </c>
      <c r="BA1156" s="13">
        <f t="shared" si="1608"/>
        <v>2.1276829609057855E-4</v>
      </c>
      <c r="BB1156" s="13">
        <f t="shared" si="1609"/>
        <v>1.5196310647344289E-5</v>
      </c>
      <c r="BC1156" s="13">
        <f t="shared" si="1610"/>
        <v>8.6827919961263463E-7</v>
      </c>
      <c r="BD1156" s="13">
        <f t="shared" si="1611"/>
        <v>1.8511204437570254E-8</v>
      </c>
      <c r="BE1156" s="13">
        <f t="shared" si="1612"/>
        <v>6.336034664858143E-8</v>
      </c>
      <c r="BF1156" s="13">
        <f t="shared" si="1613"/>
        <v>1.0843523286038929E-7</v>
      </c>
      <c r="BG1156" s="13">
        <f t="shared" si="1614"/>
        <v>1.2371775458344554E-7</v>
      </c>
      <c r="BH1156" s="13">
        <f t="shared" si="1615"/>
        <v>1.0586561025010398E-7</v>
      </c>
      <c r="BI1156" s="13">
        <f t="shared" si="1616"/>
        <v>7.2471586451677059E-8</v>
      </c>
      <c r="BJ1156" s="14">
        <f t="shared" si="1617"/>
        <v>0.87294396352936288</v>
      </c>
      <c r="BK1156" s="14">
        <f t="shared" si="1618"/>
        <v>7.0664422485526318E-2</v>
      </c>
      <c r="BL1156" s="14">
        <f t="shared" si="1619"/>
        <v>1.2436871320481463E-2</v>
      </c>
      <c r="BM1156" s="14">
        <f t="shared" si="1620"/>
        <v>0.65650139755108705</v>
      </c>
      <c r="BN1156" s="14">
        <f t="shared" si="1621"/>
        <v>0.28399776567704971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1.2417</v>
      </c>
      <c r="F1157" s="10">
        <f>VLOOKUP(B1157,home!$B$2:$E$405,3,FALSE)</f>
        <v>0.4602</v>
      </c>
      <c r="G1157" s="10">
        <f>VLOOKUP(C1157,away!$B$2:$E$405,4,FALSE)</f>
        <v>1.0066999999999999</v>
      </c>
      <c r="H1157" s="10">
        <f>VLOOKUP(A1157,away!$A$2:$E$405,3,FALSE)</f>
        <v>0.875</v>
      </c>
      <c r="I1157" s="10">
        <f>VLOOKUP(C1157,away!$B$2:$E$405,3,FALSE)</f>
        <v>0.85709999999999997</v>
      </c>
      <c r="J1157" s="10">
        <f>VLOOKUP(B1157,home!$B$2:$E$405,4,FALSE)</f>
        <v>0.97960000000000003</v>
      </c>
      <c r="K1157" s="12">
        <f t="shared" si="1566"/>
        <v>0.57525892327799999</v>
      </c>
      <c r="L1157" s="12">
        <f t="shared" si="1567"/>
        <v>0.73466326500000001</v>
      </c>
      <c r="M1157" s="13">
        <f t="shared" si="1568"/>
        <v>0.26984105236476041</v>
      </c>
      <c r="N1157" s="13">
        <f t="shared" si="1569"/>
        <v>0.15522847323955447</v>
      </c>
      <c r="O1157" s="13">
        <f t="shared" si="1570"/>
        <v>0.19824230856133088</v>
      </c>
      <c r="P1157" s="13">
        <f t="shared" si="1571"/>
        <v>0.11404065697113623</v>
      </c>
      <c r="Q1157" s="13">
        <f t="shared" si="1572"/>
        <v>4.4648282188936961E-2</v>
      </c>
      <c r="R1157" s="13">
        <f t="shared" si="1573"/>
        <v>7.2820670834402385E-2</v>
      </c>
      <c r="S1157" s="13">
        <f t="shared" si="1574"/>
        <v>1.2049011194216242E-2</v>
      </c>
      <c r="T1157" s="13">
        <f t="shared" si="1575"/>
        <v>3.2801452769565781E-2</v>
      </c>
      <c r="U1157" s="13">
        <f t="shared" si="1576"/>
        <v>4.189074069657997E-2</v>
      </c>
      <c r="V1157" s="13">
        <f t="shared" si="1577"/>
        <v>5.6579693053423986E-4</v>
      </c>
      <c r="W1157" s="13">
        <f t="shared" si="1578"/>
        <v>8.5614409127400589E-3</v>
      </c>
      <c r="X1157" s="13">
        <f t="shared" si="1579"/>
        <v>6.2897761340581929E-3</v>
      </c>
      <c r="Y1157" s="13">
        <f t="shared" si="1580"/>
        <v>2.3104337353831344E-3</v>
      </c>
      <c r="Z1157" s="13">
        <f t="shared" si="1581"/>
        <v>1.7832890598230774E-2</v>
      </c>
      <c r="AA1157" s="13">
        <f t="shared" si="1582"/>
        <v>1.0258529444472605E-2</v>
      </c>
      <c r="AB1157" s="13">
        <f t="shared" si="1583"/>
        <v>2.9506553013214846E-3</v>
      </c>
      <c r="AC1157" s="13">
        <f t="shared" si="1584"/>
        <v>1.4944875211008538E-5</v>
      </c>
      <c r="AD1157" s="13">
        <f t="shared" si="1585"/>
        <v>1.231261320292766E-3</v>
      </c>
      <c r="AE1157" s="13">
        <f t="shared" si="1586"/>
        <v>9.0456246163449433E-4</v>
      </c>
      <c r="AF1157" s="13">
        <f t="shared" si="1587"/>
        <v>3.3227440573041739E-4</v>
      </c>
      <c r="AG1157" s="13">
        <f t="shared" si="1588"/>
        <v>8.136993326328104E-5</v>
      </c>
      <c r="AH1157" s="13">
        <f t="shared" si="1589"/>
        <v>3.2752924078210061E-3</v>
      </c>
      <c r="AI1157" s="13">
        <f t="shared" si="1590"/>
        <v>1.8841411839437198E-3</v>
      </c>
      <c r="AJ1157" s="13">
        <f t="shared" si="1591"/>
        <v>5.4193451438960013E-4</v>
      </c>
      <c r="AK1157" s="13">
        <f t="shared" si="1592"/>
        <v>1.039175550783157E-4</v>
      </c>
      <c r="AL1157" s="13">
        <f t="shared" si="1593"/>
        <v>2.5264108221920606E-7</v>
      </c>
      <c r="AM1157" s="13">
        <f t="shared" si="1594"/>
        <v>1.416588122770931E-4</v>
      </c>
      <c r="AN1157" s="13">
        <f t="shared" si="1595"/>
        <v>1.0407152554351131E-4</v>
      </c>
      <c r="AO1157" s="13">
        <f t="shared" si="1596"/>
        <v>3.8228763374663456E-5</v>
      </c>
      <c r="AP1157" s="13">
        <f t="shared" si="1597"/>
        <v>9.3617560392475566E-6</v>
      </c>
      <c r="AQ1157" s="13">
        <f t="shared" si="1598"/>
        <v>1.7194345644817695E-6</v>
      </c>
      <c r="AR1157" s="13">
        <f t="shared" si="1599"/>
        <v>4.8124740283189856E-4</v>
      </c>
      <c r="AS1157" s="13">
        <f t="shared" si="1600"/>
        <v>2.7684186278341188E-4</v>
      </c>
      <c r="AT1157" s="13">
        <f t="shared" si="1601"/>
        <v>7.9627875951530659E-5</v>
      </c>
      <c r="AU1157" s="13">
        <f t="shared" si="1602"/>
        <v>1.5268882060930556E-5</v>
      </c>
      <c r="AV1157" s="13">
        <f t="shared" si="1603"/>
        <v>2.1958901635074202E-6</v>
      </c>
      <c r="AW1157" s="13">
        <f t="shared" si="1604"/>
        <v>2.965877169138386E-9</v>
      </c>
      <c r="AX1157" s="13">
        <f t="shared" si="1605"/>
        <v>1.3581749303893475E-5</v>
      </c>
      <c r="AY1157" s="13">
        <f t="shared" si="1606"/>
        <v>9.9780122880098583E-6</v>
      </c>
      <c r="AZ1157" s="13">
        <f t="shared" si="1607"/>
        <v>3.6652395428597208E-6</v>
      </c>
      <c r="BA1157" s="13">
        <f t="shared" si="1608"/>
        <v>8.9757228318814331E-7</v>
      </c>
      <c r="BB1157" s="13">
        <f t="shared" si="1609"/>
        <v>1.6485334603512647E-7</v>
      </c>
      <c r="BC1157" s="13">
        <f t="shared" si="1610"/>
        <v>2.4222339488868175E-8</v>
      </c>
      <c r="BD1157" s="13">
        <f t="shared" si="1611"/>
        <v>5.8925798039542112E-5</v>
      </c>
      <c r="BE1157" s="13">
        <f t="shared" si="1612"/>
        <v>3.3897591133523876E-5</v>
      </c>
      <c r="BF1157" s="13">
        <f t="shared" si="1613"/>
        <v>9.7499458885944105E-6</v>
      </c>
      <c r="BG1157" s="13">
        <f t="shared" si="1614"/>
        <v>1.8695811246305277E-6</v>
      </c>
      <c r="BH1157" s="13">
        <f t="shared" si="1615"/>
        <v>2.6887330618395742E-7</v>
      </c>
      <c r="BI1157" s="13">
        <f t="shared" si="1616"/>
        <v>3.0934353722715881E-8</v>
      </c>
      <c r="BJ1157" s="14">
        <f t="shared" si="1617"/>
        <v>0.25271267904206207</v>
      </c>
      <c r="BK1157" s="14">
        <f t="shared" si="1618"/>
        <v>0.3965216929892284</v>
      </c>
      <c r="BL1157" s="14">
        <f t="shared" si="1619"/>
        <v>0.33292811513697745</v>
      </c>
      <c r="BM1157" s="14">
        <f t="shared" si="1620"/>
        <v>0.14516395855996647</v>
      </c>
      <c r="BN1157" s="14">
        <f t="shared" si="1621"/>
        <v>0.85482144416012118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1.2417</v>
      </c>
      <c r="F1158" s="10">
        <f>VLOOKUP(B1158,home!$B$2:$E$405,3,FALSE)</f>
        <v>0.70469999999999999</v>
      </c>
      <c r="G1158" s="10">
        <f>VLOOKUP(C1158,away!$B$2:$E$405,4,FALSE)</f>
        <v>0.4602</v>
      </c>
      <c r="H1158" s="10">
        <f>VLOOKUP(A1158,away!$A$2:$E$405,3,FALSE)</f>
        <v>0.875</v>
      </c>
      <c r="I1158" s="10">
        <f>VLOOKUP(C1158,away!$B$2:$E$405,3,FALSE)</f>
        <v>1.3061</v>
      </c>
      <c r="J1158" s="10">
        <f>VLOOKUP(B1158,home!$B$2:$E$405,4,FALSE)</f>
        <v>0.85709999999999997</v>
      </c>
      <c r="K1158" s="12">
        <f t="shared" si="1566"/>
        <v>0.40268696059800002</v>
      </c>
      <c r="L1158" s="12">
        <f t="shared" si="1567"/>
        <v>0.97952602124999988</v>
      </c>
      <c r="M1158" s="13">
        <f t="shared" si="1568"/>
        <v>0.25102242986071954</v>
      </c>
      <c r="N1158" s="13">
        <f t="shared" si="1569"/>
        <v>0.10108345932253777</v>
      </c>
      <c r="O1158" s="13">
        <f t="shared" si="1570"/>
        <v>0.24588300196597773</v>
      </c>
      <c r="P1158" s="13">
        <f t="shared" si="1571"/>
        <v>9.9013878724391616E-2</v>
      </c>
      <c r="Q1158" s="13">
        <f t="shared" si="1572"/>
        <v>2.0352495500662152E-2</v>
      </c>
      <c r="R1158" s="13">
        <f t="shared" si="1573"/>
        <v>0.12042439930437004</v>
      </c>
      <c r="S1158" s="13">
        <f t="shared" si="1574"/>
        <v>9.7638169082023569E-3</v>
      </c>
      <c r="T1158" s="13">
        <f t="shared" si="1575"/>
        <v>1.9935798940272118E-2</v>
      </c>
      <c r="U1158" s="13">
        <f t="shared" si="1576"/>
        <v>4.8493335337716673E-2</v>
      </c>
      <c r="V1158" s="13">
        <f t="shared" si="1577"/>
        <v>4.2791810533173753E-4</v>
      </c>
      <c r="W1158" s="13">
        <f t="shared" si="1578"/>
        <v>2.7318948512487038E-3</v>
      </c>
      <c r="X1158" s="13">
        <f t="shared" si="1579"/>
        <v>2.6759620941170029E-3</v>
      </c>
      <c r="Y1158" s="13">
        <f t="shared" si="1580"/>
        <v>1.3105872515331229E-3</v>
      </c>
      <c r="Z1158" s="13">
        <f t="shared" si="1581"/>
        <v>3.9319610904010281E-2</v>
      </c>
      <c r="AA1158" s="13">
        <f t="shared" si="1582"/>
        <v>1.5833494606831876E-2</v>
      </c>
      <c r="AB1158" s="13">
        <f t="shared" si="1583"/>
        <v>3.1879709094349766E-3</v>
      </c>
      <c r="AC1158" s="13">
        <f t="shared" si="1584"/>
        <v>1.0549314111292049E-5</v>
      </c>
      <c r="AD1158" s="13">
        <f t="shared" si="1585"/>
        <v>2.7502460858066656E-4</v>
      </c>
      <c r="AE1158" s="13">
        <f t="shared" si="1586"/>
        <v>2.6939376058885881E-4</v>
      </c>
      <c r="AF1158" s="13">
        <f t="shared" si="1587"/>
        <v>1.3193909922958998E-4</v>
      </c>
      <c r="AG1158" s="13">
        <f t="shared" si="1588"/>
        <v>4.3079260305223061E-5</v>
      </c>
      <c r="AH1158" s="13">
        <f t="shared" si="1589"/>
        <v>9.628645506475823E-3</v>
      </c>
      <c r="AI1158" s="13">
        <f t="shared" si="1590"/>
        <v>3.8773299936783394E-3</v>
      </c>
      <c r="AJ1158" s="13">
        <f t="shared" si="1591"/>
        <v>7.8067511519489647E-4</v>
      </c>
      <c r="AK1158" s="13">
        <f t="shared" si="1592"/>
        <v>1.0478922978410879E-4</v>
      </c>
      <c r="AL1158" s="13">
        <f t="shared" si="1593"/>
        <v>1.6644385262632422E-7</v>
      </c>
      <c r="AM1158" s="13">
        <f t="shared" si="1594"/>
        <v>2.2149764743800662E-5</v>
      </c>
      <c r="AN1158" s="13">
        <f t="shared" si="1595"/>
        <v>2.1696270931118581E-5</v>
      </c>
      <c r="AO1158" s="13">
        <f t="shared" si="1596"/>
        <v>1.0626030970560309E-5</v>
      </c>
      <c r="AP1158" s="13">
        <f t="shared" si="1597"/>
        <v>3.4694912794240711E-6</v>
      </c>
      <c r="AQ1158" s="13">
        <f t="shared" si="1598"/>
        <v>8.496142471739578E-7</v>
      </c>
      <c r="AR1158" s="13">
        <f t="shared" si="1599"/>
        <v>1.8863017645969914E-3</v>
      </c>
      <c r="AS1158" s="13">
        <f t="shared" si="1600"/>
        <v>7.595891243562064E-4</v>
      </c>
      <c r="AT1158" s="13">
        <f t="shared" si="1601"/>
        <v>1.529383178951485E-4</v>
      </c>
      <c r="AU1158" s="13">
        <f t="shared" si="1602"/>
        <v>2.0528755464056019E-5</v>
      </c>
      <c r="AV1158" s="13">
        <f t="shared" si="1603"/>
        <v>2.0666655356700764E-6</v>
      </c>
      <c r="AW1158" s="13">
        <f t="shared" si="1604"/>
        <v>1.8236807062650261E-9</v>
      </c>
      <c r="AX1158" s="13">
        <f t="shared" si="1605"/>
        <v>1.4865702404403029E-6</v>
      </c>
      <c r="AY1158" s="13">
        <f t="shared" si="1606"/>
        <v>1.4561342329271453E-6</v>
      </c>
      <c r="AZ1158" s="13">
        <f t="shared" si="1607"/>
        <v>7.1316068579252364E-7</v>
      </c>
      <c r="BA1158" s="13">
        <f t="shared" si="1608"/>
        <v>2.3285314968875734E-7</v>
      </c>
      <c r="BB1158" s="13">
        <f t="shared" si="1609"/>
        <v>5.7021429812539773E-8</v>
      </c>
      <c r="BC1158" s="13">
        <f t="shared" si="1610"/>
        <v>1.1170794854052645E-8</v>
      </c>
      <c r="BD1158" s="13">
        <f t="shared" si="1611"/>
        <v>3.07946943725424E-4</v>
      </c>
      <c r="BE1158" s="13">
        <f t="shared" si="1612"/>
        <v>1.2400621879423432E-4</v>
      </c>
      <c r="BF1158" s="13">
        <f t="shared" si="1613"/>
        <v>2.4967843670750401E-5</v>
      </c>
      <c r="BG1158" s="13">
        <f t="shared" si="1614"/>
        <v>3.3514083601534968E-6</v>
      </c>
      <c r="BH1158" s="13">
        <f t="shared" si="1615"/>
        <v>3.3739211156823482E-7</v>
      </c>
      <c r="BI1158" s="13">
        <f t="shared" si="1616"/>
        <v>2.7172680787430774E-8</v>
      </c>
      <c r="BJ1158" s="14">
        <f t="shared" si="1617"/>
        <v>0.14887238277178075</v>
      </c>
      <c r="BK1158" s="14">
        <f t="shared" si="1618"/>
        <v>0.36024021549084212</v>
      </c>
      <c r="BL1158" s="14">
        <f t="shared" si="1619"/>
        <v>0.45149570357665536</v>
      </c>
      <c r="BM1158" s="14">
        <f t="shared" si="1620"/>
        <v>0.16214679375407756</v>
      </c>
      <c r="BN1158" s="14">
        <f t="shared" si="1621"/>
        <v>0.83777966467865883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</v>
      </c>
      <c r="F1159" s="10">
        <f>VLOOKUP(B1159,home!$B$2:$E$405,3,FALSE)</f>
        <v>1.0476000000000001</v>
      </c>
      <c r="G1159" s="10">
        <f>VLOOKUP(C1159,away!$B$2:$E$405,4,FALSE)</f>
        <v>1.2222</v>
      </c>
      <c r="H1159" s="10">
        <f>VLOOKUP(A1159,away!$A$2:$E$405,3,FALSE)</f>
        <v>1.1161000000000001</v>
      </c>
      <c r="I1159" s="10">
        <f>VLOOKUP(C1159,away!$B$2:$E$405,3,FALSE)</f>
        <v>0.89600000000000002</v>
      </c>
      <c r="J1159" s="10">
        <f>VLOOKUP(B1159,home!$B$2:$E$405,4,FALSE)</f>
        <v>0.76800000000000002</v>
      </c>
      <c r="K1159" s="12">
        <f t="shared" si="1566"/>
        <v>1.92056508</v>
      </c>
      <c r="L1159" s="12">
        <f t="shared" si="1567"/>
        <v>0.76801966080000006</v>
      </c>
      <c r="M1159" s="13">
        <f t="shared" si="1568"/>
        <v>6.797707650914947E-2</v>
      </c>
      <c r="N1159" s="13">
        <f t="shared" si="1569"/>
        <v>0.1305543993839608</v>
      </c>
      <c r="O1159" s="13">
        <f t="shared" si="1570"/>
        <v>5.2207731242732633E-2</v>
      </c>
      <c r="P1159" s="13">
        <f t="shared" si="1571"/>
        <v>0.1002683455308173</v>
      </c>
      <c r="Q1159" s="13">
        <f t="shared" si="1572"/>
        <v>0.12536911024860431</v>
      </c>
      <c r="R1159" s="13">
        <f t="shared" si="1573"/>
        <v>2.0048282020090541E-2</v>
      </c>
      <c r="S1159" s="13">
        <f t="shared" si="1574"/>
        <v>3.6974748076045061E-2</v>
      </c>
      <c r="T1159" s="13">
        <f t="shared" si="1575"/>
        <v>9.6285941527930893E-2</v>
      </c>
      <c r="U1159" s="13">
        <f t="shared" si="1576"/>
        <v>3.8504030361777755E-2</v>
      </c>
      <c r="V1159" s="13">
        <f t="shared" si="1577"/>
        <v>6.0598807820241287E-3</v>
      </c>
      <c r="W1159" s="13">
        <f t="shared" si="1578"/>
        <v>8.0259845084713191E-2</v>
      </c>
      <c r="X1159" s="13">
        <f t="shared" si="1579"/>
        <v>6.1641138997821976E-2</v>
      </c>
      <c r="Y1159" s="13">
        <f t="shared" si="1580"/>
        <v>2.3670803332216443E-2</v>
      </c>
      <c r="Z1159" s="13">
        <f t="shared" si="1581"/>
        <v>5.1324915855642259E-3</v>
      </c>
      <c r="AA1159" s="13">
        <f t="shared" si="1582"/>
        <v>9.8572841126284855E-3</v>
      </c>
      <c r="AB1159" s="13">
        <f t="shared" si="1583"/>
        <v>9.4657778251765277E-3</v>
      </c>
      <c r="AC1159" s="13">
        <f t="shared" si="1584"/>
        <v>5.5865728136838514E-4</v>
      </c>
      <c r="AD1159" s="13">
        <f t="shared" si="1585"/>
        <v>3.8536063948977455E-2</v>
      </c>
      <c r="AE1159" s="13">
        <f t="shared" si="1586"/>
        <v>2.9596454762660773E-2</v>
      </c>
      <c r="AF1159" s="13">
        <f t="shared" si="1587"/>
        <v>1.1365329573850636E-2</v>
      </c>
      <c r="AG1159" s="13">
        <f t="shared" si="1588"/>
        <v>2.9095988547296588E-3</v>
      </c>
      <c r="AH1159" s="13">
        <f t="shared" si="1589"/>
        <v>9.854636116509725E-4</v>
      </c>
      <c r="AI1159" s="13">
        <f t="shared" si="1590"/>
        <v>1.8926470001475392E-3</v>
      </c>
      <c r="AJ1159" s="13">
        <f t="shared" si="1591"/>
        <v>1.8174758686250595E-3</v>
      </c>
      <c r="AK1159" s="13">
        <f t="shared" si="1592"/>
        <v>1.1635268956746523E-3</v>
      </c>
      <c r="AL1159" s="13">
        <f t="shared" si="1593"/>
        <v>3.2961488900754785E-5</v>
      </c>
      <c r="AM1159" s="13">
        <f t="shared" si="1594"/>
        <v>1.4802203748210591E-2</v>
      </c>
      <c r="AN1159" s="13">
        <f t="shared" si="1595"/>
        <v>1.1368383501793186E-2</v>
      </c>
      <c r="AO1159" s="13">
        <f t="shared" si="1596"/>
        <v>4.3655710204457601E-3</v>
      </c>
      <c r="AP1159" s="13">
        <f t="shared" si="1597"/>
        <v>1.1176147914403543E-3</v>
      </c>
      <c r="AQ1159" s="13">
        <f t="shared" si="1598"/>
        <v>2.1458753325677088E-4</v>
      </c>
      <c r="AR1159" s="13">
        <f t="shared" si="1599"/>
        <v>1.5137108575018462E-4</v>
      </c>
      <c r="AS1159" s="13">
        <f t="shared" si="1600"/>
        <v>2.9071802141349021E-4</v>
      </c>
      <c r="AT1159" s="13">
        <f t="shared" si="1601"/>
        <v>2.7917144002672078E-4</v>
      </c>
      <c r="AU1159" s="13">
        <f t="shared" si="1602"/>
        <v>1.7872230634954475E-4</v>
      </c>
      <c r="AV1159" s="13">
        <f t="shared" si="1603"/>
        <v>8.581195514799948E-5</v>
      </c>
      <c r="AW1159" s="13">
        <f t="shared" si="1604"/>
        <v>1.3505345102404731E-6</v>
      </c>
      <c r="AX1159" s="13">
        <f t="shared" si="1605"/>
        <v>4.7380992709763984E-3</v>
      </c>
      <c r="AY1159" s="13">
        <f t="shared" si="1606"/>
        <v>3.638953394932021E-3</v>
      </c>
      <c r="AZ1159" s="13">
        <f t="shared" si="1607"/>
        <v>1.3973938760213497E-3</v>
      </c>
      <c r="BA1159" s="13">
        <f t="shared" si="1608"/>
        <v>3.5774199022197144E-4</v>
      </c>
      <c r="BB1159" s="13">
        <f t="shared" si="1609"/>
        <v>6.8688220496048846E-5</v>
      </c>
      <c r="BC1159" s="13">
        <f t="shared" si="1610"/>
        <v>1.0550780761266212E-5</v>
      </c>
      <c r="BD1159" s="13">
        <f t="shared" si="1611"/>
        <v>1.9375994988797412E-5</v>
      </c>
      <c r="BE1159" s="13">
        <f t="shared" si="1612"/>
        <v>3.7212859365739305E-5</v>
      </c>
      <c r="BF1159" s="13">
        <f t="shared" si="1613"/>
        <v>3.5734859112394926E-5</v>
      </c>
      <c r="BG1159" s="13">
        <f t="shared" si="1614"/>
        <v>2.2877040849995165E-5</v>
      </c>
      <c r="BH1159" s="13">
        <f t="shared" si="1615"/>
        <v>1.0984211447558559E-5</v>
      </c>
      <c r="BI1159" s="13">
        <f t="shared" si="1616"/>
        <v>4.2191785875034414E-6</v>
      </c>
      <c r="BJ1159" s="14">
        <f t="shared" si="1617"/>
        <v>0.64226847384402175</v>
      </c>
      <c r="BK1159" s="14">
        <f t="shared" si="1618"/>
        <v>0.21551062306323715</v>
      </c>
      <c r="BL1159" s="14">
        <f t="shared" si="1619"/>
        <v>0.13705841789154408</v>
      </c>
      <c r="BM1159" s="14">
        <f t="shared" si="1620"/>
        <v>0.49990745858859054</v>
      </c>
      <c r="BN1159" s="14">
        <f t="shared" si="1621"/>
        <v>0.49642494493535505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</v>
      </c>
      <c r="F1160" s="10">
        <f>VLOOKUP(B1160,home!$B$2:$E$405,3,FALSE)</f>
        <v>1.3332999999999999</v>
      </c>
      <c r="G1160" s="10">
        <f>VLOOKUP(C1160,away!$B$2:$E$405,4,FALSE)</f>
        <v>1.1429</v>
      </c>
      <c r="H1160" s="10">
        <f>VLOOKUP(A1160,away!$A$2:$E$405,3,FALSE)</f>
        <v>1.1161000000000001</v>
      </c>
      <c r="I1160" s="10">
        <f>VLOOKUP(C1160,away!$B$2:$E$405,3,FALSE)</f>
        <v>0.76800000000000002</v>
      </c>
      <c r="J1160" s="10">
        <f>VLOOKUP(B1160,home!$B$2:$E$405,4,FALSE)</f>
        <v>1.6639999999999999</v>
      </c>
      <c r="K1160" s="12">
        <f t="shared" si="1566"/>
        <v>2.2857428550000001</v>
      </c>
      <c r="L1160" s="12">
        <f t="shared" si="1567"/>
        <v>1.4263222272</v>
      </c>
      <c r="M1160" s="13">
        <f t="shared" si="1568"/>
        <v>2.4427027331123535E-2</v>
      </c>
      <c r="N1160" s="13">
        <f t="shared" si="1569"/>
        <v>5.5833903191005334E-2</v>
      </c>
      <c r="O1160" s="13">
        <f t="shared" si="1570"/>
        <v>3.4840812026803392E-2</v>
      </c>
      <c r="P1160" s="13">
        <f t="shared" si="1571"/>
        <v>7.963713715266392E-2</v>
      </c>
      <c r="Q1160" s="13">
        <f t="shared" si="1572"/>
        <v>6.3810972642801098E-2</v>
      </c>
      <c r="R1160" s="13">
        <f t="shared" si="1573"/>
        <v>2.4847112303763387E-2</v>
      </c>
      <c r="S1160" s="13">
        <f t="shared" si="1574"/>
        <v>6.4908364901523422E-2</v>
      </c>
      <c r="T1160" s="13">
        <f t="shared" si="1575"/>
        <v>9.1015008619678331E-2</v>
      </c>
      <c r="U1160" s="13">
        <f t="shared" si="1576"/>
        <v>5.6794109415709747E-2</v>
      </c>
      <c r="V1160" s="13">
        <f t="shared" si="1577"/>
        <v>2.351273670006402E-2</v>
      </c>
      <c r="W1160" s="13">
        <f t="shared" si="1578"/>
        <v>4.8618491596294361E-2</v>
      </c>
      <c r="X1160" s="13">
        <f t="shared" si="1579"/>
        <v>6.9345635216731052E-2</v>
      </c>
      <c r="Y1160" s="13">
        <f t="shared" si="1580"/>
        <v>4.9454610434463309E-2</v>
      </c>
      <c r="Z1160" s="13">
        <f t="shared" si="1581"/>
        <v>1.1813329520197436E-2</v>
      </c>
      <c r="AA1160" s="13">
        <f t="shared" si="1582"/>
        <v>2.7002233544551869E-2</v>
      </c>
      <c r="AB1160" s="13">
        <f t="shared" si="1583"/>
        <v>3.0860081196750391E-2</v>
      </c>
      <c r="AC1160" s="13">
        <f t="shared" si="1584"/>
        <v>4.7910225936284318E-3</v>
      </c>
      <c r="AD1160" s="13">
        <f t="shared" si="1585"/>
        <v>2.7782342446776846E-2</v>
      </c>
      <c r="AE1160" s="13">
        <f t="shared" si="1586"/>
        <v>3.9626572555519844E-2</v>
      </c>
      <c r="AF1160" s="13">
        <f t="shared" si="1587"/>
        <v>2.8260130611845742E-2</v>
      </c>
      <c r="AG1160" s="13">
        <f t="shared" si="1588"/>
        <v>1.3436017478416903E-2</v>
      </c>
      <c r="AH1160" s="13">
        <f t="shared" si="1589"/>
        <v>4.2124036179738795E-3</v>
      </c>
      <c r="AI1160" s="13">
        <f t="shared" si="1590"/>
        <v>9.6284714721599444E-3</v>
      </c>
      <c r="AJ1160" s="13">
        <f t="shared" si="1591"/>
        <v>1.1004104936030466E-2</v>
      </c>
      <c r="AK1160" s="13">
        <f t="shared" si="1592"/>
        <v>8.3841847444006239E-3</v>
      </c>
      <c r="AL1160" s="13">
        <f t="shared" si="1593"/>
        <v>6.2478879352488093E-4</v>
      </c>
      <c r="AM1160" s="13">
        <f t="shared" si="1594"/>
        <v>1.2700658148576682E-2</v>
      </c>
      <c r="AN1160" s="13">
        <f t="shared" si="1595"/>
        <v>1.8115231017383722E-2</v>
      </c>
      <c r="AO1160" s="13">
        <f t="shared" si="1596"/>
        <v>1.2919078325478639E-2</v>
      </c>
      <c r="AP1160" s="13">
        <f t="shared" si="1597"/>
        <v>6.1422561901893127E-3</v>
      </c>
      <c r="AQ1160" s="13">
        <f t="shared" si="1598"/>
        <v>2.190209132305952E-3</v>
      </c>
      <c r="AR1160" s="13">
        <f t="shared" si="1599"/>
        <v>1.2016489820507682E-3</v>
      </c>
      <c r="AS1160" s="13">
        <f t="shared" si="1600"/>
        <v>2.7466605749405667E-3</v>
      </c>
      <c r="AT1160" s="13">
        <f t="shared" si="1601"/>
        <v>3.1390798921402973E-3</v>
      </c>
      <c r="AU1160" s="13">
        <f t="shared" si="1602"/>
        <v>2.3917098115779517E-3</v>
      </c>
      <c r="AV1160" s="13">
        <f t="shared" si="1603"/>
        <v>1.3667084032619248E-3</v>
      </c>
      <c r="AW1160" s="13">
        <f t="shared" si="1604"/>
        <v>5.6581668701672912E-5</v>
      </c>
      <c r="AX1160" s="13">
        <f t="shared" si="1605"/>
        <v>4.8384064361511082E-3</v>
      </c>
      <c r="AY1160" s="13">
        <f t="shared" si="1606"/>
        <v>6.9011266441098623E-3</v>
      </c>
      <c r="AZ1160" s="13">
        <f t="shared" si="1607"/>
        <v>4.9216151626080215E-3</v>
      </c>
      <c r="BA1160" s="13">
        <f t="shared" si="1608"/>
        <v>2.3399363667174545E-3</v>
      </c>
      <c r="BB1160" s="13">
        <f t="shared" si="1609"/>
        <v>8.3437581252067893E-4</v>
      </c>
      <c r="BC1160" s="13">
        <f t="shared" si="1610"/>
        <v>2.3801775344726086E-4</v>
      </c>
      <c r="BD1160" s="13">
        <f t="shared" si="1611"/>
        <v>2.8565644206521068E-4</v>
      </c>
      <c r="BE1160" s="13">
        <f t="shared" si="1612"/>
        <v>6.529371714352767E-4</v>
      </c>
      <c r="BF1160" s="13">
        <f t="shared" si="1613"/>
        <v>7.4622323718604724E-4</v>
      </c>
      <c r="BG1160" s="13">
        <f t="shared" si="1614"/>
        <v>5.6855814421099258E-4</v>
      </c>
      <c r="BH1160" s="13">
        <f t="shared" si="1615"/>
        <v>3.2489442894558402E-4</v>
      </c>
      <c r="BI1160" s="13">
        <f t="shared" si="1616"/>
        <v>1.4852502391833481E-4</v>
      </c>
      <c r="BJ1160" s="14">
        <f t="shared" si="1617"/>
        <v>0.55932459578302141</v>
      </c>
      <c r="BK1160" s="14">
        <f t="shared" si="1618"/>
        <v>0.20480220411663805</v>
      </c>
      <c r="BL1160" s="14">
        <f t="shared" si="1619"/>
        <v>0.22114611536987666</v>
      </c>
      <c r="BM1160" s="14">
        <f t="shared" si="1620"/>
        <v>0.70684473516616508</v>
      </c>
      <c r="BN1160" s="14">
        <f t="shared" si="1621"/>
        <v>0.28339696464816072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</v>
      </c>
      <c r="F1161" s="10">
        <f>VLOOKUP(B1161,home!$B$2:$E$405,3,FALSE)</f>
        <v>1</v>
      </c>
      <c r="G1161" s="10">
        <f>VLOOKUP(C1161,away!$B$2:$E$405,4,FALSE)</f>
        <v>0.91669999999999996</v>
      </c>
      <c r="H1161" s="10">
        <f>VLOOKUP(A1161,away!$A$2:$E$405,3,FALSE)</f>
        <v>1.1161000000000001</v>
      </c>
      <c r="I1161" s="10">
        <f>VLOOKUP(C1161,away!$B$2:$E$405,3,FALSE)</f>
        <v>1.008</v>
      </c>
      <c r="J1161" s="10">
        <f>VLOOKUP(B1161,home!$B$2:$E$405,4,FALSE)</f>
        <v>0.74660000000000004</v>
      </c>
      <c r="K1161" s="12">
        <f t="shared" si="1566"/>
        <v>1.3750499999999999</v>
      </c>
      <c r="L1161" s="12">
        <f t="shared" si="1567"/>
        <v>0.83994650208000021</v>
      </c>
      <c r="M1161" s="13">
        <f t="shared" si="1568"/>
        <v>0.10915389605939235</v>
      </c>
      <c r="N1161" s="13">
        <f t="shared" si="1569"/>
        <v>0.15009206477646744</v>
      </c>
      <c r="O1161" s="13">
        <f t="shared" si="1570"/>
        <v>9.1683433183490523E-2</v>
      </c>
      <c r="P1161" s="13">
        <f t="shared" si="1571"/>
        <v>0.12606930479895861</v>
      </c>
      <c r="Q1161" s="13">
        <f t="shared" si="1572"/>
        <v>0.1031920468354408</v>
      </c>
      <c r="R1161" s="13">
        <f t="shared" si="1573"/>
        <v>3.8504589500579139E-2</v>
      </c>
      <c r="S1161" s="13">
        <f t="shared" si="1574"/>
        <v>3.6401517000925122E-2</v>
      </c>
      <c r="T1161" s="13">
        <f t="shared" si="1575"/>
        <v>8.667579878190404E-2</v>
      </c>
      <c r="U1161" s="13">
        <f t="shared" si="1576"/>
        <v>5.2945735792771342E-2</v>
      </c>
      <c r="V1161" s="13">
        <f t="shared" si="1577"/>
        <v>4.6714003577695866E-3</v>
      </c>
      <c r="W1161" s="13">
        <f t="shared" si="1578"/>
        <v>4.7298074667024313E-2</v>
      </c>
      <c r="X1161" s="13">
        <f t="shared" si="1579"/>
        <v>3.9727852371685739E-2</v>
      </c>
      <c r="Y1161" s="13">
        <f t="shared" si="1580"/>
        <v>1.668463531737404E-2</v>
      </c>
      <c r="Z1161" s="13">
        <f t="shared" si="1581"/>
        <v>1.0780598421679251E-2</v>
      </c>
      <c r="AA1161" s="13">
        <f t="shared" si="1582"/>
        <v>1.4823861859730053E-2</v>
      </c>
      <c r="AB1161" s="13">
        <f t="shared" si="1583"/>
        <v>1.0191775625110906E-2</v>
      </c>
      <c r="AC1161" s="13">
        <f t="shared" si="1584"/>
        <v>3.3720749831342331E-4</v>
      </c>
      <c r="AD1161" s="13">
        <f t="shared" si="1585"/>
        <v>1.625930439272294E-2</v>
      </c>
      <c r="AE1161" s="13">
        <f t="shared" si="1586"/>
        <v>1.3656945850921613E-2</v>
      </c>
      <c r="AF1161" s="13">
        <f t="shared" si="1587"/>
        <v>5.7355519482887906E-3</v>
      </c>
      <c r="AG1161" s="13">
        <f t="shared" si="1588"/>
        <v>1.6058522654877668E-3</v>
      </c>
      <c r="AH1161" s="13">
        <f t="shared" si="1589"/>
        <v>2.2637814836546644E-3</v>
      </c>
      <c r="AI1161" s="13">
        <f t="shared" si="1590"/>
        <v>3.1128127290993455E-3</v>
      </c>
      <c r="AJ1161" s="13">
        <f t="shared" si="1591"/>
        <v>2.1401365715740281E-3</v>
      </c>
      <c r="AK1161" s="13">
        <f t="shared" si="1592"/>
        <v>9.8093159758095628E-4</v>
      </c>
      <c r="AL1161" s="13">
        <f t="shared" si="1593"/>
        <v>1.5578560700110282E-5</v>
      </c>
      <c r="AM1161" s="13">
        <f t="shared" si="1594"/>
        <v>4.4714713010427344E-3</v>
      </c>
      <c r="AN1161" s="13">
        <f t="shared" si="1595"/>
        <v>3.755796678461952E-3</v>
      </c>
      <c r="AO1161" s="13">
        <f t="shared" si="1596"/>
        <v>1.5773341412989E-3</v>
      </c>
      <c r="AP1161" s="13">
        <f t="shared" si="1597"/>
        <v>4.4162543153179068E-4</v>
      </c>
      <c r="AQ1161" s="13">
        <f t="shared" si="1598"/>
        <v>9.2735434111174524E-5</v>
      </c>
      <c r="AR1161" s="13">
        <f t="shared" si="1599"/>
        <v>3.8029106773384186E-4</v>
      </c>
      <c r="AS1161" s="13">
        <f t="shared" si="1600"/>
        <v>5.2291923268741919E-4</v>
      </c>
      <c r="AT1161" s="13">
        <f t="shared" si="1601"/>
        <v>3.5952004545341794E-4</v>
      </c>
      <c r="AU1161" s="13">
        <f t="shared" si="1602"/>
        <v>1.647860128335742E-4</v>
      </c>
      <c r="AV1161" s="13">
        <f t="shared" si="1603"/>
        <v>5.664725173670152E-5</v>
      </c>
      <c r="AW1161" s="13">
        <f t="shared" si="1604"/>
        <v>4.997984975885814E-7</v>
      </c>
      <c r="AX1161" s="13">
        <f t="shared" si="1605"/>
        <v>1.0247494354164687E-3</v>
      </c>
      <c r="AY1161" s="13">
        <f t="shared" si="1606"/>
        <v>8.6073470378651793E-4</v>
      </c>
      <c r="AZ1161" s="13">
        <f t="shared" si="1607"/>
        <v>3.6148555183217543E-4</v>
      </c>
      <c r="BA1161" s="13">
        <f t="shared" si="1608"/>
        <v>1.0120950827129812E-4</v>
      </c>
      <c r="BB1161" s="13">
        <f t="shared" si="1609"/>
        <v>2.1252643112428423E-5</v>
      </c>
      <c r="BC1161" s="13">
        <f t="shared" si="1610"/>
        <v>3.5702166484477742E-6</v>
      </c>
      <c r="BD1161" s="13">
        <f t="shared" si="1611"/>
        <v>5.3237358685884791E-5</v>
      </c>
      <c r="BE1161" s="13">
        <f t="shared" si="1612"/>
        <v>7.3204030061025879E-5</v>
      </c>
      <c r="BF1161" s="13">
        <f t="shared" si="1613"/>
        <v>5.0329600767706821E-5</v>
      </c>
      <c r="BG1161" s="13">
        <f t="shared" si="1614"/>
        <v>2.3068572511878434E-5</v>
      </c>
      <c r="BH1161" s="13">
        <f t="shared" si="1615"/>
        <v>7.9301101581146064E-6</v>
      </c>
      <c r="BI1161" s="13">
        <f t="shared" si="1616"/>
        <v>2.1808595945830978E-6</v>
      </c>
      <c r="BJ1161" s="14">
        <f t="shared" si="1617"/>
        <v>0.49364009225283129</v>
      </c>
      <c r="BK1161" s="14">
        <f t="shared" si="1618"/>
        <v>0.27750963897984571</v>
      </c>
      <c r="BL1161" s="14">
        <f t="shared" si="1619"/>
        <v>0.21834117248581511</v>
      </c>
      <c r="BM1161" s="14">
        <f t="shared" si="1620"/>
        <v>0.38071593208055365</v>
      </c>
      <c r="BN1161" s="14">
        <f t="shared" si="1621"/>
        <v>0.61869533515432884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1.5278</v>
      </c>
      <c r="F1162" s="10">
        <f>VLOOKUP(B1162,home!$B$2:$E$405,3,FALSE)</f>
        <v>0.748</v>
      </c>
      <c r="G1162" s="10">
        <f>VLOOKUP(C1162,away!$B$2:$E$405,4,FALSE)</f>
        <v>0.80559999999999998</v>
      </c>
      <c r="H1162" s="10">
        <f>VLOOKUP(A1162,away!$A$2:$E$405,3,FALSE)</f>
        <v>1.0787</v>
      </c>
      <c r="I1162" s="10">
        <f>VLOOKUP(C1162,away!$B$2:$E$405,3,FALSE)</f>
        <v>1.4975000000000001</v>
      </c>
      <c r="J1162" s="10">
        <f>VLOOKUP(B1162,home!$B$2:$E$405,4,FALSE)</f>
        <v>0.72840000000000005</v>
      </c>
      <c r="K1162" s="12">
        <f t="shared" si="1566"/>
        <v>0.92063516864000006</v>
      </c>
      <c r="L1162" s="12">
        <f t="shared" si="1567"/>
        <v>1.1766233073000001</v>
      </c>
      <c r="M1162" s="13">
        <f t="shared" si="1568"/>
        <v>0.12279260610661812</v>
      </c>
      <c r="N1162" s="13">
        <f t="shared" si="1569"/>
        <v>0.11304719163071145</v>
      </c>
      <c r="O1162" s="13">
        <f t="shared" si="1570"/>
        <v>0.14448064230915519</v>
      </c>
      <c r="P1162" s="13">
        <f t="shared" si="1571"/>
        <v>0.13301396049750458</v>
      </c>
      <c r="Q1162" s="13">
        <f t="shared" si="1572"/>
        <v>5.2037610165609219E-2</v>
      </c>
      <c r="R1162" s="13">
        <f t="shared" si="1573"/>
        <v>8.4999645597313267E-2</v>
      </c>
      <c r="S1162" s="13">
        <f t="shared" si="1574"/>
        <v>3.6021537143428498E-2</v>
      </c>
      <c r="T1162" s="13">
        <f t="shared" si="1575"/>
        <v>6.1228664977047216E-2</v>
      </c>
      <c r="U1162" s="13">
        <f t="shared" si="1576"/>
        <v>7.8253663058822726E-2</v>
      </c>
      <c r="V1162" s="13">
        <f t="shared" si="1577"/>
        <v>4.3355554002577094E-3</v>
      </c>
      <c r="W1162" s="13">
        <f t="shared" si="1578"/>
        <v>1.5969218003479412E-2</v>
      </c>
      <c r="X1162" s="13">
        <f t="shared" si="1579"/>
        <v>1.8789754102248646E-2</v>
      </c>
      <c r="Y1162" s="13">
        <f t="shared" si="1580"/>
        <v>1.1054231307570777E-2</v>
      </c>
      <c r="Z1162" s="13">
        <f t="shared" si="1581"/>
        <v>3.3337521374012864E-2</v>
      </c>
      <c r="AA1162" s="13">
        <f t="shared" si="1582"/>
        <v>3.0691694612203935E-2</v>
      </c>
      <c r="AB1162" s="13">
        <f t="shared" si="1583"/>
        <v>1.4127926722576876E-2</v>
      </c>
      <c r="AC1162" s="13">
        <f t="shared" si="1584"/>
        <v>2.9352815543505479E-4</v>
      </c>
      <c r="AD1162" s="13">
        <f t="shared" si="1585"/>
        <v>3.6754559274205468E-3</v>
      </c>
      <c r="AE1162" s="13">
        <f t="shared" si="1586"/>
        <v>4.3246271091569527E-3</v>
      </c>
      <c r="AF1162" s="13">
        <f t="shared" si="1587"/>
        <v>2.5442285260077468E-3</v>
      </c>
      <c r="AG1162" s="13">
        <f t="shared" si="1588"/>
        <v>9.9786619426607938E-4</v>
      </c>
      <c r="AH1162" s="13">
        <f t="shared" si="1589"/>
        <v>9.8064261640688679E-3</v>
      </c>
      <c r="AI1162" s="13">
        <f t="shared" si="1590"/>
        <v>9.0281408053132506E-3</v>
      </c>
      <c r="AJ1162" s="13">
        <f t="shared" si="1591"/>
        <v>4.1558119664026148E-3</v>
      </c>
      <c r="AK1162" s="13">
        <f t="shared" si="1592"/>
        <v>1.2753288835084008E-3</v>
      </c>
      <c r="AL1162" s="13">
        <f t="shared" si="1593"/>
        <v>1.2718466920734079E-5</v>
      </c>
      <c r="AM1162" s="13">
        <f t="shared" si="1594"/>
        <v>6.7675079751394101E-4</v>
      </c>
      <c r="AN1162" s="13">
        <f t="shared" si="1595"/>
        <v>7.9628076158876591E-4</v>
      </c>
      <c r="AO1162" s="13">
        <f t="shared" si="1596"/>
        <v>4.6846125161996839E-4</v>
      </c>
      <c r="AP1162" s="13">
        <f t="shared" si="1597"/>
        <v>1.8373414240766152E-4</v>
      </c>
      <c r="AQ1162" s="13">
        <f t="shared" si="1598"/>
        <v>5.4046468575907991E-5</v>
      </c>
      <c r="AR1162" s="13">
        <f t="shared" si="1599"/>
        <v>2.3076939171919933E-3</v>
      </c>
      <c r="AS1162" s="13">
        <f t="shared" si="1600"/>
        <v>2.1245441786235525E-3</v>
      </c>
      <c r="AT1162" s="13">
        <f t="shared" si="1601"/>
        <v>9.7796504408511242E-4</v>
      </c>
      <c r="AU1162" s="13">
        <f t="shared" si="1602"/>
        <v>3.0011633776177424E-4</v>
      </c>
      <c r="AV1162" s="13">
        <f t="shared" si="1603"/>
        <v>6.9074413806732542E-5</v>
      </c>
      <c r="AW1162" s="13">
        <f t="shared" si="1604"/>
        <v>3.8269895119708409E-7</v>
      </c>
      <c r="AX1162" s="13">
        <f t="shared" si="1605"/>
        <v>1.038400974327502E-4</v>
      </c>
      <c r="AY1162" s="13">
        <f t="shared" si="1606"/>
        <v>1.2218067887167678E-4</v>
      </c>
      <c r="AZ1162" s="13">
        <f t="shared" si="1607"/>
        <v>7.1880317231075809E-5</v>
      </c>
      <c r="BA1162" s="13">
        <f t="shared" si="1608"/>
        <v>2.8192018863400527E-5</v>
      </c>
      <c r="BB1162" s="13">
        <f t="shared" si="1609"/>
        <v>8.2928466186295818E-6</v>
      </c>
      <c r="BC1162" s="13">
        <f t="shared" si="1610"/>
        <v>1.9515113230687125E-6</v>
      </c>
      <c r="BD1162" s="13">
        <f t="shared" si="1611"/>
        <v>4.5254774151375538E-4</v>
      </c>
      <c r="BE1162" s="13">
        <f t="shared" si="1612"/>
        <v>4.1663136632616725E-4</v>
      </c>
      <c r="BF1162" s="13">
        <f t="shared" si="1613"/>
        <v>1.9178274409920233E-4</v>
      </c>
      <c r="BG1162" s="13">
        <f t="shared" si="1614"/>
        <v>5.8853979652003711E-5</v>
      </c>
      <c r="BH1162" s="13">
        <f t="shared" si="1615"/>
        <v>1.3545760870514388E-5</v>
      </c>
      <c r="BI1162" s="13">
        <f t="shared" si="1616"/>
        <v>2.4941407686766269E-6</v>
      </c>
      <c r="BJ1162" s="14">
        <f t="shared" si="1617"/>
        <v>0.28618445883556487</v>
      </c>
      <c r="BK1162" s="14">
        <f t="shared" si="1618"/>
        <v>0.29659208644903634</v>
      </c>
      <c r="BL1162" s="14">
        <f t="shared" si="1619"/>
        <v>0.38373452974406469</v>
      </c>
      <c r="BM1162" s="14">
        <f t="shared" si="1620"/>
        <v>0.34935514211584651</v>
      </c>
      <c r="BN1162" s="14">
        <f t="shared" si="1621"/>
        <v>0.65037165630691174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1.5278</v>
      </c>
      <c r="F1163" s="10">
        <f>VLOOKUP(B1163,home!$B$2:$E$405,3,FALSE)</f>
        <v>0.90629999999999999</v>
      </c>
      <c r="G1163" s="10">
        <f>VLOOKUP(C1163,away!$B$2:$E$405,4,FALSE)</f>
        <v>0.55379999999999996</v>
      </c>
      <c r="H1163" s="10">
        <f>VLOOKUP(A1163,away!$A$2:$E$405,3,FALSE)</f>
        <v>1.0787</v>
      </c>
      <c r="I1163" s="10">
        <f>VLOOKUP(C1163,away!$B$2:$E$405,3,FALSE)</f>
        <v>0.99839999999999995</v>
      </c>
      <c r="J1163" s="10">
        <f>VLOOKUP(B1163,home!$B$2:$E$405,4,FALSE)</f>
        <v>1.4261999999999999</v>
      </c>
      <c r="K1163" s="12">
        <f t="shared" si="1566"/>
        <v>0.76681647853199986</v>
      </c>
      <c r="L1163" s="12">
        <f t="shared" si="1567"/>
        <v>1.5359804328959996</v>
      </c>
      <c r="M1163" s="13">
        <f t="shared" si="1568"/>
        <v>9.997882039979869E-2</v>
      </c>
      <c r="N1163" s="13">
        <f t="shared" si="1569"/>
        <v>7.666540698675689E-2</v>
      </c>
      <c r="O1163" s="13">
        <f t="shared" si="1570"/>
        <v>0.15356551183811418</v>
      </c>
      <c r="P1163" s="13">
        <f t="shared" si="1571"/>
        <v>0.11775656501166686</v>
      </c>
      <c r="Q1163" s="13">
        <f t="shared" si="1572"/>
        <v>2.9394148705403744E-2</v>
      </c>
      <c r="R1163" s="13">
        <f t="shared" si="1573"/>
        <v>0.1179368106755012</v>
      </c>
      <c r="S1163" s="13">
        <f t="shared" si="1574"/>
        <v>3.4673865294411001E-2</v>
      </c>
      <c r="T1163" s="13">
        <f t="shared" si="1575"/>
        <v>4.5148837253135427E-2</v>
      </c>
      <c r="U1163" s="13">
        <f t="shared" si="1576"/>
        <v>9.0435889851483001E-2</v>
      </c>
      <c r="V1163" s="13">
        <f t="shared" si="1577"/>
        <v>4.5377113721792378E-3</v>
      </c>
      <c r="W1163" s="13">
        <f t="shared" si="1578"/>
        <v>7.5133058665745496E-3</v>
      </c>
      <c r="X1163" s="13">
        <f t="shared" si="1579"/>
        <v>1.1540290797421231E-2</v>
      </c>
      <c r="Y1163" s="13">
        <f t="shared" si="1580"/>
        <v>8.8628304273843921E-3</v>
      </c>
      <c r="Z1163" s="13">
        <f t="shared" si="1581"/>
        <v>6.0382877838576612E-2</v>
      </c>
      <c r="AA1163" s="13">
        <f t="shared" si="1582"/>
        <v>4.6302585747805249E-2</v>
      </c>
      <c r="AB1163" s="13">
        <f t="shared" si="1583"/>
        <v>1.775279287502899E-2</v>
      </c>
      <c r="AC1163" s="13">
        <f t="shared" si="1584"/>
        <v>3.340365627348913E-4</v>
      </c>
      <c r="AD1163" s="13">
        <f t="shared" si="1585"/>
        <v>1.4403316866851276E-3</v>
      </c>
      <c r="AE1163" s="13">
        <f t="shared" si="1586"/>
        <v>2.2123212876284477E-3</v>
      </c>
      <c r="AF1163" s="13">
        <f t="shared" si="1587"/>
        <v>1.6990411045382894E-3</v>
      </c>
      <c r="AG1163" s="13">
        <f t="shared" si="1588"/>
        <v>8.6989796375227266E-4</v>
      </c>
      <c r="AH1163" s="13">
        <f t="shared" si="1589"/>
        <v>2.3186729710500804E-2</v>
      </c>
      <c r="AI1163" s="13">
        <f t="shared" si="1590"/>
        <v>1.7779966425279525E-2</v>
      </c>
      <c r="AJ1163" s="13">
        <f t="shared" si="1591"/>
        <v>6.8169856213250151E-3</v>
      </c>
      <c r="AK1163" s="13">
        <f t="shared" si="1592"/>
        <v>1.7424589694492424E-3</v>
      </c>
      <c r="AL1163" s="13">
        <f t="shared" si="1593"/>
        <v>1.5737332390468646E-5</v>
      </c>
      <c r="AM1163" s="13">
        <f t="shared" si="1594"/>
        <v>2.2089401438038909E-4</v>
      </c>
      <c r="AN1163" s="13">
        <f t="shared" si="1595"/>
        <v>3.392888838321252E-4</v>
      </c>
      <c r="AO1163" s="13">
        <f t="shared" si="1596"/>
        <v>2.6057054333263415E-4</v>
      </c>
      <c r="AP1163" s="13">
        <f t="shared" si="1597"/>
        <v>1.3341041864933502E-4</v>
      </c>
      <c r="AQ1163" s="13">
        <f t="shared" si="1598"/>
        <v>5.1228948147460567E-5</v>
      </c>
      <c r="AR1163" s="13">
        <f t="shared" si="1599"/>
        <v>7.1228726276355162E-3</v>
      </c>
      <c r="AS1163" s="13">
        <f t="shared" si="1600"/>
        <v>5.4619361053554385E-3</v>
      </c>
      <c r="AT1163" s="13">
        <f t="shared" si="1601"/>
        <v>2.0941513051377213E-3</v>
      </c>
      <c r="AU1163" s="13">
        <f t="shared" si="1602"/>
        <v>5.3527657643963323E-4</v>
      </c>
      <c r="AV1163" s="13">
        <f t="shared" si="1603"/>
        <v>1.0261472484652607E-4</v>
      </c>
      <c r="AW1163" s="13">
        <f t="shared" si="1604"/>
        <v>5.1487966188402463E-7</v>
      </c>
      <c r="AX1163" s="13">
        <f t="shared" si="1605"/>
        <v>2.8230861705994471E-5</v>
      </c>
      <c r="AY1163" s="13">
        <f t="shared" si="1606"/>
        <v>4.336205118420049E-5</v>
      </c>
      <c r="AZ1163" s="13">
        <f t="shared" si="1607"/>
        <v>3.3301631074583383E-5</v>
      </c>
      <c r="BA1163" s="13">
        <f t="shared" si="1608"/>
        <v>1.7050217904693815E-5</v>
      </c>
      <c r="BB1163" s="13">
        <f t="shared" si="1609"/>
        <v>6.5472002695556864E-6</v>
      </c>
      <c r="BC1163" s="13">
        <f t="shared" si="1610"/>
        <v>2.0112743008577908E-6</v>
      </c>
      <c r="BD1163" s="13">
        <f t="shared" si="1611"/>
        <v>1.8234321636764442E-3</v>
      </c>
      <c r="BE1163" s="13">
        <f t="shared" si="1612"/>
        <v>1.3982378305923561E-3</v>
      </c>
      <c r="BF1163" s="13">
        <f t="shared" si="1613"/>
        <v>5.3609590470252654E-4</v>
      </c>
      <c r="BG1163" s="13">
        <f t="shared" si="1614"/>
        <v>1.370290579331394E-4</v>
      </c>
      <c r="BH1163" s="13">
        <f t="shared" si="1615"/>
        <v>2.6269034915211827E-5</v>
      </c>
      <c r="BI1163" s="13">
        <f t="shared" si="1616"/>
        <v>4.0287057696233783E-6</v>
      </c>
      <c r="BJ1163" s="14">
        <f t="shared" si="1617"/>
        <v>0.18648230812406216</v>
      </c>
      <c r="BK1163" s="14">
        <f t="shared" si="1618"/>
        <v>0.25734009802436536</v>
      </c>
      <c r="BL1163" s="14">
        <f t="shared" si="1619"/>
        <v>0.49476167575149127</v>
      </c>
      <c r="BM1163" s="14">
        <f t="shared" si="1620"/>
        <v>0.40362684894973155</v>
      </c>
      <c r="BN1163" s="14">
        <f t="shared" si="1621"/>
        <v>0.59529726361724156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1.5278</v>
      </c>
      <c r="F1164" s="10">
        <f>VLOOKUP(B1164,home!$B$2:$E$405,3,FALSE)</f>
        <v>1.3557999999999999</v>
      </c>
      <c r="G1164" s="10">
        <f>VLOOKUP(C1164,away!$B$2:$E$405,4,FALSE)</f>
        <v>1.0572999999999999</v>
      </c>
      <c r="H1164" s="10">
        <f>VLOOKUP(A1164,away!$A$2:$E$405,3,FALSE)</f>
        <v>1.0787</v>
      </c>
      <c r="I1164" s="10">
        <f>VLOOKUP(C1164,away!$B$2:$E$405,3,FALSE)</f>
        <v>1.0697000000000001</v>
      </c>
      <c r="J1164" s="10">
        <f>VLOOKUP(B1164,home!$B$2:$E$405,4,FALSE)</f>
        <v>1.3243</v>
      </c>
      <c r="K1164" s="12">
        <f t="shared" si="1566"/>
        <v>2.1900819580519997</v>
      </c>
      <c r="L1164" s="12">
        <f t="shared" si="1567"/>
        <v>1.5280904219770002</v>
      </c>
      <c r="M1164" s="13">
        <f t="shared" si="1568"/>
        <v>2.427829882705641E-2</v>
      </c>
      <c r="N1164" s="13">
        <f t="shared" si="1569"/>
        <v>5.3171464233331266E-2</v>
      </c>
      <c r="O1164" s="13">
        <f t="shared" si="1570"/>
        <v>3.709943589952034E-2</v>
      </c>
      <c r="P1164" s="13">
        <f t="shared" si="1571"/>
        <v>8.1250805217446154E-2</v>
      </c>
      <c r="Q1164" s="13">
        <f t="shared" si="1572"/>
        <v>5.8224932250313007E-2</v>
      </c>
      <c r="R1164" s="13">
        <f t="shared" si="1573"/>
        <v>2.8345646329403357E-2</v>
      </c>
      <c r="S1164" s="13">
        <f t="shared" si="1574"/>
        <v>6.797936498258958E-2</v>
      </c>
      <c r="T1164" s="13">
        <f t="shared" si="1575"/>
        <v>8.8972961291963054E-2</v>
      </c>
      <c r="U1164" s="13">
        <f t="shared" si="1576"/>
        <v>6.2079288615349178E-2</v>
      </c>
      <c r="V1164" s="13">
        <f t="shared" si="1577"/>
        <v>2.5278075985797469E-2</v>
      </c>
      <c r="W1164" s="13">
        <f t="shared" si="1578"/>
        <v>4.2505791210070178E-2</v>
      </c>
      <c r="X1164" s="13">
        <f t="shared" si="1579"/>
        <v>6.4952692426662406E-2</v>
      </c>
      <c r="Y1164" s="13">
        <f t="shared" si="1580"/>
        <v>4.9626793589400434E-2</v>
      </c>
      <c r="Z1164" s="13">
        <f t="shared" si="1581"/>
        <v>1.443823688690293E-2</v>
      </c>
      <c r="AA1164" s="13">
        <f t="shared" si="1582"/>
        <v>3.1620922112086974E-2</v>
      </c>
      <c r="AB1164" s="13">
        <f t="shared" si="1583"/>
        <v>3.4626205507324613E-2</v>
      </c>
      <c r="AC1164" s="13">
        <f t="shared" si="1584"/>
        <v>5.2872939194182492E-3</v>
      </c>
      <c r="AD1164" s="13">
        <f t="shared" si="1585"/>
        <v>2.3272791610474998E-2</v>
      </c>
      <c r="AE1164" s="13">
        <f t="shared" si="1586"/>
        <v>3.5562929952633528E-2</v>
      </c>
      <c r="AF1164" s="13">
        <f t="shared" si="1587"/>
        <v>2.717168631902914E-2</v>
      </c>
      <c r="AG1164" s="13">
        <f t="shared" si="1588"/>
        <v>1.3840264537690642E-2</v>
      </c>
      <c r="AH1164" s="13">
        <f t="shared" si="1589"/>
        <v>5.5157328742778443E-3</v>
      </c>
      <c r="AI1164" s="13">
        <f t="shared" si="1590"/>
        <v>1.2079907053390205E-2</v>
      </c>
      <c r="AJ1164" s="13">
        <f t="shared" si="1591"/>
        <v>1.3227993246287493E-2</v>
      </c>
      <c r="AK1164" s="13">
        <f t="shared" si="1592"/>
        <v>9.6567964499759788E-3</v>
      </c>
      <c r="AL1164" s="13">
        <f t="shared" si="1593"/>
        <v>7.0778746309075799E-4</v>
      </c>
      <c r="AM1164" s="13">
        <f t="shared" si="1594"/>
        <v>1.0193864203921038E-2</v>
      </c>
      <c r="AN1164" s="13">
        <f t="shared" si="1595"/>
        <v>1.5577146252945937E-2</v>
      </c>
      <c r="AO1164" s="13">
        <f t="shared" si="1596"/>
        <v>1.1901643995430804E-2</v>
      </c>
      <c r="AP1164" s="13">
        <f t="shared" si="1597"/>
        <v>6.0622627317326299E-3</v>
      </c>
      <c r="AQ1164" s="13">
        <f t="shared" si="1598"/>
        <v>2.3159214039671881E-3</v>
      </c>
      <c r="AR1164" s="13">
        <f t="shared" si="1599"/>
        <v>1.6857077150735302E-3</v>
      </c>
      <c r="AS1164" s="13">
        <f t="shared" si="1600"/>
        <v>3.6918380533315989E-3</v>
      </c>
      <c r="AT1164" s="13">
        <f t="shared" si="1601"/>
        <v>4.0427139563256756E-3</v>
      </c>
      <c r="AU1164" s="13">
        <f t="shared" si="1602"/>
        <v>2.9512916324379605E-3</v>
      </c>
      <c r="AV1164" s="13">
        <f t="shared" si="1603"/>
        <v>1.6158926392880531E-3</v>
      </c>
      <c r="AW1164" s="13">
        <f t="shared" si="1604"/>
        <v>6.5797559591742526E-5</v>
      </c>
      <c r="AX1164" s="13">
        <f t="shared" si="1605"/>
        <v>3.7208996793065994E-3</v>
      </c>
      <c r="AY1164" s="13">
        <f t="shared" si="1606"/>
        <v>5.6858711610857067E-3</v>
      </c>
      <c r="AZ1164" s="13">
        <f t="shared" si="1607"/>
        <v>4.3442626309251574E-3</v>
      </c>
      <c r="BA1164" s="13">
        <f t="shared" si="1608"/>
        <v>2.2128087056231126E-3</v>
      </c>
      <c r="BB1164" s="13">
        <f t="shared" si="1609"/>
        <v>8.4534294718249998E-4</v>
      </c>
      <c r="BC1164" s="13">
        <f t="shared" si="1610"/>
        <v>2.5835209217507768E-4</v>
      </c>
      <c r="BD1164" s="13">
        <f t="shared" si="1611"/>
        <v>4.2931896894276574E-4</v>
      </c>
      <c r="BE1164" s="13">
        <f t="shared" si="1612"/>
        <v>9.40243728131038E-4</v>
      </c>
      <c r="BF1164" s="13">
        <f t="shared" si="1613"/>
        <v>1.0296054125756679E-3</v>
      </c>
      <c r="BG1164" s="13">
        <f t="shared" si="1614"/>
        <v>7.5164007933155189E-4</v>
      </c>
      <c r="BH1164" s="13">
        <f t="shared" si="1615"/>
        <v>4.1153834417320147E-4</v>
      </c>
      <c r="BI1164" s="13">
        <f t="shared" si="1616"/>
        <v>1.802605405240644E-4</v>
      </c>
      <c r="BJ1164" s="14">
        <f t="shared" si="1617"/>
        <v>0.52042068322586432</v>
      </c>
      <c r="BK1164" s="14">
        <f t="shared" si="1618"/>
        <v>0.21046749755648433</v>
      </c>
      <c r="BL1164" s="14">
        <f t="shared" si="1619"/>
        <v>0.25198197915775106</v>
      </c>
      <c r="BM1164" s="14">
        <f t="shared" si="1620"/>
        <v>0.70931774046843832</v>
      </c>
      <c r="BN1164" s="14">
        <f t="shared" si="1621"/>
        <v>0.2823705827570705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1.5278</v>
      </c>
      <c r="F1165" s="10">
        <f>VLOOKUP(B1165,home!$B$2:$E$405,3,FALSE)</f>
        <v>1.3090999999999999</v>
      </c>
      <c r="G1165" s="10">
        <f>VLOOKUP(C1165,away!$B$2:$E$405,4,FALSE)</f>
        <v>0.88829999999999998</v>
      </c>
      <c r="H1165" s="10">
        <f>VLOOKUP(A1165,away!$A$2:$E$405,3,FALSE)</f>
        <v>1.0787</v>
      </c>
      <c r="I1165" s="10">
        <f>VLOOKUP(C1165,away!$B$2:$E$405,3,FALSE)</f>
        <v>1.1256999999999999</v>
      </c>
      <c r="J1165" s="10">
        <f>VLOOKUP(B1165,home!$B$2:$E$405,4,FALSE)</f>
        <v>0.99839999999999995</v>
      </c>
      <c r="K1165" s="12">
        <f t="shared" si="1566"/>
        <v>1.7766381791339998</v>
      </c>
      <c r="L1165" s="12">
        <f t="shared" si="1567"/>
        <v>1.2123497218559998</v>
      </c>
      <c r="M1165" s="13">
        <f t="shared" si="1568"/>
        <v>5.033835835303388E-2</v>
      </c>
      <c r="N1165" s="13">
        <f t="shared" si="1569"/>
        <v>8.9433049324928876E-2</v>
      </c>
      <c r="O1165" s="13">
        <f t="shared" si="1570"/>
        <v>6.1027694747988269E-2</v>
      </c>
      <c r="P1165" s="13">
        <f t="shared" si="1571"/>
        <v>0.10842413247381144</v>
      </c>
      <c r="Q1165" s="13">
        <f t="shared" si="1572"/>
        <v>7.9445084953521428E-2</v>
      </c>
      <c r="R1165" s="13">
        <f t="shared" si="1573"/>
        <v>3.6993454376618225E-2</v>
      </c>
      <c r="S1165" s="13">
        <f t="shared" si="1574"/>
        <v>5.8383869117526035E-2</v>
      </c>
      <c r="T1165" s="13">
        <f t="shared" si="1575"/>
        <v>9.6315226646227978E-2</v>
      </c>
      <c r="U1165" s="13">
        <f t="shared" si="1576"/>
        <v>6.5723983423551693E-2</v>
      </c>
      <c r="V1165" s="13">
        <f t="shared" si="1577"/>
        <v>1.3972601426391592E-2</v>
      </c>
      <c r="W1165" s="13">
        <f t="shared" si="1578"/>
        <v>4.7048390357656747E-2</v>
      </c>
      <c r="X1165" s="13">
        <f t="shared" si="1579"/>
        <v>5.7039102963877659E-2</v>
      </c>
      <c r="Y1165" s="13">
        <f t="shared" si="1580"/>
        <v>3.4575670306586412E-2</v>
      </c>
      <c r="Z1165" s="13">
        <f t="shared" si="1581"/>
        <v>1.494966804132857E-2</v>
      </c>
      <c r="AA1165" s="13">
        <f t="shared" si="1582"/>
        <v>2.6560151007603738E-2</v>
      </c>
      <c r="AB1165" s="13">
        <f t="shared" si="1583"/>
        <v>2.3593889161836589E-2</v>
      </c>
      <c r="AC1165" s="13">
        <f t="shared" si="1584"/>
        <v>1.8809800786435743E-3</v>
      </c>
      <c r="AD1165" s="13">
        <f t="shared" si="1585"/>
        <v>2.0896991644053235E-2</v>
      </c>
      <c r="AE1165" s="13">
        <f t="shared" si="1586"/>
        <v>2.533446200729509E-2</v>
      </c>
      <c r="AF1165" s="13">
        <f t="shared" si="1587"/>
        <v>1.5357113983957799E-2</v>
      </c>
      <c r="AG1165" s="13">
        <f t="shared" si="1588"/>
        <v>6.2060642889873729E-3</v>
      </c>
      <c r="AH1165" s="13">
        <f t="shared" si="1589"/>
        <v>4.531056472936057E-3</v>
      </c>
      <c r="AI1165" s="13">
        <f t="shared" si="1590"/>
        <v>8.050047921630438E-3</v>
      </c>
      <c r="AJ1165" s="13">
        <f t="shared" si="1591"/>
        <v>7.1510112407134714E-3</v>
      </c>
      <c r="AK1165" s="13">
        <f t="shared" si="1592"/>
        <v>4.2349198632226498E-3</v>
      </c>
      <c r="AL1165" s="13">
        <f t="shared" si="1593"/>
        <v>1.6205823145613914E-4</v>
      </c>
      <c r="AM1165" s="13">
        <f t="shared" si="1594"/>
        <v>7.4252786367738259E-3</v>
      </c>
      <c r="AN1165" s="13">
        <f t="shared" si="1595"/>
        <v>9.0020344899960445E-3</v>
      </c>
      <c r="AO1165" s="13">
        <f t="shared" si="1596"/>
        <v>5.456807005042412E-3</v>
      </c>
      <c r="AP1165" s="13">
        <f t="shared" si="1597"/>
        <v>2.2051861515950126E-3</v>
      </c>
      <c r="AQ1165" s="13">
        <f t="shared" si="1598"/>
        <v>6.6836420438172916E-4</v>
      </c>
      <c r="AR1165" s="13">
        <f t="shared" si="1599"/>
        <v>1.0986450109355707E-3</v>
      </c>
      <c r="AS1165" s="13">
        <f t="shared" si="1600"/>
        <v>1.9518946717432257E-3</v>
      </c>
      <c r="AT1165" s="13">
        <f t="shared" si="1601"/>
        <v>1.7339052977336205E-3</v>
      </c>
      <c r="AU1165" s="13">
        <f t="shared" si="1602"/>
        <v>1.0268407836520853E-3</v>
      </c>
      <c r="AV1165" s="13">
        <f t="shared" si="1603"/>
        <v>4.5608113503204262E-4</v>
      </c>
      <c r="AW1165" s="13">
        <f t="shared" si="1604"/>
        <v>9.6960646417779703E-6</v>
      </c>
      <c r="AX1165" s="13">
        <f t="shared" si="1605"/>
        <v>2.1986722528000726E-3</v>
      </c>
      <c r="AY1165" s="13">
        <f t="shared" si="1606"/>
        <v>2.6655596941346726E-3</v>
      </c>
      <c r="AZ1165" s="13">
        <f t="shared" si="1607"/>
        <v>1.6157952768873671E-3</v>
      </c>
      <c r="BA1165" s="13">
        <f t="shared" si="1608"/>
        <v>6.5296965150354576E-4</v>
      </c>
      <c r="BB1165" s="13">
        <f t="shared" si="1609"/>
        <v>1.9790689384518328E-4</v>
      </c>
      <c r="BC1165" s="13">
        <f t="shared" si="1610"/>
        <v>4.7986473541318548E-5</v>
      </c>
      <c r="BD1165" s="13">
        <f t="shared" si="1611"/>
        <v>2.2199032890437014E-4</v>
      </c>
      <c r="BE1165" s="13">
        <f t="shared" si="1612"/>
        <v>3.9439649373001784E-4</v>
      </c>
      <c r="BF1165" s="13">
        <f t="shared" si="1613"/>
        <v>3.5034993423866648E-4</v>
      </c>
      <c r="BG1165" s="13">
        <f t="shared" si="1614"/>
        <v>2.0748168974183369E-4</v>
      </c>
      <c r="BH1165" s="13">
        <f t="shared" si="1615"/>
        <v>9.2154972866644245E-5</v>
      </c>
      <c r="BI1165" s="13">
        <f t="shared" si="1616"/>
        <v>3.2745208638387578E-5</v>
      </c>
      <c r="BJ1165" s="14">
        <f t="shared" si="1617"/>
        <v>0.50378771720759363</v>
      </c>
      <c r="BK1165" s="14">
        <f t="shared" si="1618"/>
        <v>0.23582755937499736</v>
      </c>
      <c r="BL1165" s="14">
        <f t="shared" si="1619"/>
        <v>0.24543269374331755</v>
      </c>
      <c r="BM1165" s="14">
        <f t="shared" si="1620"/>
        <v>0.57168000050784207</v>
      </c>
      <c r="BN1165" s="14">
        <f t="shared" si="1621"/>
        <v>0.42566177422990209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1.8438000000000001</v>
      </c>
      <c r="F1166" s="10">
        <f>VLOOKUP(B1166,home!$B$2:$E$405,3,FALSE)</f>
        <v>0.77480000000000004</v>
      </c>
      <c r="G1166" s="10">
        <f>VLOOKUP(C1166,away!$B$2:$E$405,4,FALSE)</f>
        <v>0.72309999999999997</v>
      </c>
      <c r="H1166" s="10">
        <f>VLOOKUP(A1166,away!$A$2:$E$405,3,FALSE)</f>
        <v>1.5311999999999999</v>
      </c>
      <c r="I1166" s="10">
        <f>VLOOKUP(C1166,away!$B$2:$E$405,3,FALSE)</f>
        <v>0.97960000000000003</v>
      </c>
      <c r="J1166" s="10">
        <f>VLOOKUP(B1166,home!$B$2:$E$405,4,FALSE)</f>
        <v>1.2129000000000001</v>
      </c>
      <c r="K1166" s="12">
        <f t="shared" si="1566"/>
        <v>1.0330034791440001</v>
      </c>
      <c r="L1166" s="12">
        <f t="shared" si="1567"/>
        <v>1.8193057534079999</v>
      </c>
      <c r="M1166" s="13">
        <f t="shared" si="1568"/>
        <v>5.7710898996488222E-2</v>
      </c>
      <c r="N1166" s="13">
        <f t="shared" si="1569"/>
        <v>5.961555944790032E-2</v>
      </c>
      <c r="O1166" s="13">
        <f t="shared" si="1570"/>
        <v>0.104993770578659</v>
      </c>
      <c r="P1166" s="13">
        <f t="shared" si="1571"/>
        <v>0.1084589302962017</v>
      </c>
      <c r="Q1166" s="13">
        <f t="shared" si="1572"/>
        <v>3.0791540160398492E-2</v>
      </c>
      <c r="R1166" s="13">
        <f t="shared" si="1573"/>
        <v>9.5507885442876972E-2</v>
      </c>
      <c r="S1166" s="13">
        <f t="shared" si="1574"/>
        <v>5.0958050236369352E-2</v>
      </c>
      <c r="T1166" s="13">
        <f t="shared" si="1575"/>
        <v>5.6019226170106469E-2</v>
      </c>
      <c r="U1166" s="13">
        <f t="shared" si="1576"/>
        <v>9.8659977948178504E-2</v>
      </c>
      <c r="V1166" s="13">
        <f t="shared" si="1577"/>
        <v>1.0640885507130299E-2</v>
      </c>
      <c r="W1166" s="13">
        <f t="shared" si="1578"/>
        <v>1.0602589371297952E-2</v>
      </c>
      <c r="X1166" s="13">
        <f t="shared" si="1579"/>
        <v>1.9289351844224874E-2</v>
      </c>
      <c r="Y1166" s="13">
        <f t="shared" si="1580"/>
        <v>1.7546614394854766E-2</v>
      </c>
      <c r="Z1166" s="13">
        <f t="shared" si="1581"/>
        <v>5.7919348494019383E-2</v>
      </c>
      <c r="AA1166" s="13">
        <f t="shared" si="1582"/>
        <v>5.9830888504075828E-2</v>
      </c>
      <c r="AB1166" s="13">
        <f t="shared" si="1583"/>
        <v>3.0902757992493542E-2</v>
      </c>
      <c r="AC1166" s="13">
        <f t="shared" si="1584"/>
        <v>1.2498712110449188E-3</v>
      </c>
      <c r="AD1166" s="13">
        <f t="shared" si="1585"/>
        <v>2.7381279271214945E-3</v>
      </c>
      <c r="AE1166" s="13">
        <f t="shared" si="1586"/>
        <v>4.9814918913792562E-3</v>
      </c>
      <c r="AF1166" s="13">
        <f t="shared" si="1587"/>
        <v>4.5314284292707905E-3</v>
      </c>
      <c r="AG1166" s="13">
        <f t="shared" si="1588"/>
        <v>2.7480179375096408E-3</v>
      </c>
      <c r="AH1166" s="13">
        <f t="shared" si="1589"/>
        <v>2.6343250987203113E-2</v>
      </c>
      <c r="AI1166" s="13">
        <f t="shared" si="1590"/>
        <v>2.7212669921744429E-2</v>
      </c>
      <c r="AJ1166" s="13">
        <f t="shared" si="1591"/>
        <v>1.4055391352979639E-2</v>
      </c>
      <c r="AK1166" s="13">
        <f t="shared" si="1592"/>
        <v>4.839756056119489E-3</v>
      </c>
      <c r="AL1166" s="13">
        <f t="shared" si="1593"/>
        <v>9.395777706820966E-5</v>
      </c>
      <c r="AM1166" s="13">
        <f t="shared" si="1594"/>
        <v>5.6569913501157095E-4</v>
      </c>
      <c r="AN1166" s="13">
        <f t="shared" si="1595"/>
        <v>1.0291796910244799E-3</v>
      </c>
      <c r="AO1166" s="13">
        <f t="shared" si="1596"/>
        <v>9.361962665857522E-4</v>
      </c>
      <c r="AP1166" s="13">
        <f t="shared" si="1597"/>
        <v>5.6774241803951597E-4</v>
      </c>
      <c r="AQ1166" s="13">
        <f t="shared" si="1598"/>
        <v>2.5822426189826532E-4</v>
      </c>
      <c r="AR1166" s="13">
        <f t="shared" si="1599"/>
        <v>9.5852856168979188E-3</v>
      </c>
      <c r="AS1166" s="13">
        <f t="shared" si="1600"/>
        <v>9.9016333908444939E-3</v>
      </c>
      <c r="AT1166" s="13">
        <f t="shared" si="1601"/>
        <v>5.1142108709753822E-3</v>
      </c>
      <c r="AU1166" s="13">
        <f t="shared" si="1602"/>
        <v>1.7609992075978795E-3</v>
      </c>
      <c r="AV1166" s="13">
        <f t="shared" si="1603"/>
        <v>4.5477957705460911E-4</v>
      </c>
      <c r="AW1166" s="13">
        <f t="shared" si="1604"/>
        <v>4.9049852950109887E-6</v>
      </c>
      <c r="AX1166" s="13">
        <f t="shared" si="1605"/>
        <v>9.7394862435950654E-5</v>
      </c>
      <c r="AY1166" s="13">
        <f t="shared" si="1606"/>
        <v>1.7719103358210573E-4</v>
      </c>
      <c r="AZ1166" s="13">
        <f t="shared" si="1607"/>
        <v>1.6118233342411756E-4</v>
      </c>
      <c r="BA1166" s="13">
        <f t="shared" si="1608"/>
        <v>9.7746648848741184E-5</v>
      </c>
      <c r="BB1166" s="13">
        <f t="shared" si="1609"/>
        <v>4.4457760156716569E-5</v>
      </c>
      <c r="BC1166" s="13">
        <f t="shared" si="1610"/>
        <v>1.6176451767349481E-5</v>
      </c>
      <c r="BD1166" s="13">
        <f t="shared" si="1611"/>
        <v>2.9064275451468899E-3</v>
      </c>
      <c r="BE1166" s="13">
        <f t="shared" si="1612"/>
        <v>3.0023497660166929E-3</v>
      </c>
      <c r="BF1166" s="13">
        <f t="shared" si="1613"/>
        <v>1.5507188769512089E-3</v>
      </c>
      <c r="BG1166" s="13">
        <f t="shared" si="1614"/>
        <v>5.3396599835495867E-4</v>
      </c>
      <c r="BH1166" s="13">
        <f t="shared" si="1615"/>
        <v>1.378971835113179E-4</v>
      </c>
      <c r="BI1166" s="13">
        <f t="shared" si="1616"/>
        <v>2.8489654066270022E-5</v>
      </c>
      <c r="BJ1166" s="14">
        <f t="shared" si="1617"/>
        <v>0.21281513843683864</v>
      </c>
      <c r="BK1166" s="14">
        <f t="shared" si="1618"/>
        <v>0.2292897850578848</v>
      </c>
      <c r="BL1166" s="14">
        <f t="shared" si="1619"/>
        <v>0.49732310647174804</v>
      </c>
      <c r="BM1166" s="14">
        <f t="shared" si="1620"/>
        <v>0.54009650748967908</v>
      </c>
      <c r="BN1166" s="14">
        <f t="shared" si="1621"/>
        <v>0.45707858492252468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1.8438000000000001</v>
      </c>
      <c r="F1167" s="10">
        <f>VLOOKUP(B1167,home!$B$2:$E$405,3,FALSE)</f>
        <v>1.3946000000000001</v>
      </c>
      <c r="G1167" s="10">
        <f>VLOOKUP(C1167,away!$B$2:$E$405,4,FALSE)</f>
        <v>1.1621999999999999</v>
      </c>
      <c r="H1167" s="10">
        <f>VLOOKUP(A1167,away!$A$2:$E$405,3,FALSE)</f>
        <v>1.5311999999999999</v>
      </c>
      <c r="I1167" s="10">
        <f>VLOOKUP(C1167,away!$B$2:$E$405,3,FALSE)</f>
        <v>1.3062</v>
      </c>
      <c r="J1167" s="10">
        <f>VLOOKUP(B1167,home!$B$2:$E$405,4,FALSE)</f>
        <v>0.55979999999999996</v>
      </c>
      <c r="K1167" s="12">
        <f t="shared" si="1566"/>
        <v>2.9884386364560003</v>
      </c>
      <c r="L1167" s="12">
        <f t="shared" si="1567"/>
        <v>1.1196299157119998</v>
      </c>
      <c r="M1167" s="13">
        <f t="shared" si="1568"/>
        <v>1.6439495911067966E-2</v>
      </c>
      <c r="N1167" s="13">
        <f t="shared" si="1569"/>
        <v>4.9128424744495948E-2</v>
      </c>
      <c r="O1167" s="13">
        <f t="shared" si="1570"/>
        <v>1.8406151421256792E-2</v>
      </c>
      <c r="P1167" s="13">
        <f t="shared" si="1571"/>
        <v>5.5005654055743321E-2</v>
      </c>
      <c r="Q1167" s="13">
        <f t="shared" si="1572"/>
        <v>7.3408641327336363E-2</v>
      </c>
      <c r="R1167" s="13">
        <f t="shared" si="1573"/>
        <v>1.0304038882182025E-2</v>
      </c>
      <c r="S1167" s="13">
        <f t="shared" si="1574"/>
        <v>4.6011477396686762E-2</v>
      </c>
      <c r="T1167" s="13">
        <f t="shared" si="1575"/>
        <v>8.2190510901858027E-2</v>
      </c>
      <c r="U1167" s="13">
        <f t="shared" si="1576"/>
        <v>3.0792987907057662E-2</v>
      </c>
      <c r="V1167" s="13">
        <f t="shared" si="1577"/>
        <v>1.7105765164354178E-2</v>
      </c>
      <c r="W1167" s="13">
        <f t="shared" si="1578"/>
        <v>7.3125739997450881E-2</v>
      </c>
      <c r="X1167" s="13">
        <f t="shared" si="1579"/>
        <v>8.187376610972355E-2</v>
      </c>
      <c r="Y1167" s="13">
        <f t="shared" si="1580"/>
        <v>4.5834158924226882E-2</v>
      </c>
      <c r="Z1167" s="13">
        <f t="shared" si="1581"/>
        <v>3.8455700617168755E-3</v>
      </c>
      <c r="AA1167" s="13">
        <f t="shared" si="1582"/>
        <v>1.1492250151633196E-2</v>
      </c>
      <c r="AB1167" s="13">
        <f t="shared" si="1583"/>
        <v>1.7171942186478988E-2</v>
      </c>
      <c r="AC1167" s="13">
        <f t="shared" si="1584"/>
        <v>3.5771846582130346E-3</v>
      </c>
      <c r="AD1167" s="13">
        <f t="shared" si="1585"/>
        <v>5.4632946681954536E-2</v>
      </c>
      <c r="AE1167" s="13">
        <f t="shared" si="1586"/>
        <v>6.1168681488614936E-2</v>
      </c>
      <c r="AF1167" s="13">
        <f t="shared" si="1587"/>
        <v>3.4243142849656051E-2</v>
      </c>
      <c r="AG1167" s="13">
        <f t="shared" si="1588"/>
        <v>1.2779882380824788E-2</v>
      </c>
      <c r="AH1167" s="13">
        <f t="shared" si="1589"/>
        <v>1.0764038210161644E-3</v>
      </c>
      <c r="AI1167" s="13">
        <f t="shared" si="1590"/>
        <v>3.2167667671535753E-3</v>
      </c>
      <c r="AJ1167" s="13">
        <f t="shared" si="1591"/>
        <v>4.8065550457147034E-3</v>
      </c>
      <c r="AK1167" s="13">
        <f t="shared" si="1592"/>
        <v>4.7880316022887856E-3</v>
      </c>
      <c r="AL1167" s="13">
        <f t="shared" si="1593"/>
        <v>4.7876256758141837E-4</v>
      </c>
      <c r="AM1167" s="13">
        <f t="shared" si="1594"/>
        <v>3.26534417375587E-2</v>
      </c>
      <c r="AN1167" s="13">
        <f t="shared" si="1595"/>
        <v>3.6559770220329545E-2</v>
      </c>
      <c r="AO1167" s="13">
        <f t="shared" si="1596"/>
        <v>2.0466706225118824E-2</v>
      </c>
      <c r="AP1167" s="13">
        <f t="shared" si="1597"/>
        <v>7.6383788552440149E-3</v>
      </c>
      <c r="AQ1167" s="13">
        <f t="shared" si="1598"/>
        <v>2.1380393684682958E-3</v>
      </c>
      <c r="AR1167" s="13">
        <f t="shared" si="1599"/>
        <v>2.4103478387928019E-4</v>
      </c>
      <c r="AS1167" s="13">
        <f t="shared" si="1600"/>
        <v>7.2031766087466277E-4</v>
      </c>
      <c r="AT1167" s="13">
        <f t="shared" si="1601"/>
        <v>1.0763125641397265E-3</v>
      </c>
      <c r="AU1167" s="13">
        <f t="shared" si="1602"/>
        <v>1.0721646838593953E-3</v>
      </c>
      <c r="AV1167" s="13">
        <f t="shared" si="1603"/>
        <v>8.0102459147226245E-4</v>
      </c>
      <c r="AW1167" s="13">
        <f t="shared" si="1604"/>
        <v>4.4497593393516552E-5</v>
      </c>
      <c r="AX1167" s="13">
        <f t="shared" si="1605"/>
        <v>1.6263801150297564E-2</v>
      </c>
      <c r="AY1167" s="13">
        <f t="shared" si="1606"/>
        <v>1.8209438311064387E-2</v>
      </c>
      <c r="AZ1167" s="13">
        <f t="shared" si="1607"/>
        <v>1.019391594068994E-2</v>
      </c>
      <c r="BA1167" s="13">
        <f t="shared" si="1608"/>
        <v>3.8044710818166288E-3</v>
      </c>
      <c r="BB1167" s="13">
        <f t="shared" si="1609"/>
        <v>1.0648999091657739E-3</v>
      </c>
      <c r="BC1167" s="13">
        <f t="shared" si="1610"/>
        <v>2.3845875910819794E-4</v>
      </c>
      <c r="BD1167" s="13">
        <f t="shared" si="1611"/>
        <v>4.4978292459736355E-5</v>
      </c>
      <c r="BE1167" s="13">
        <f t="shared" si="1612"/>
        <v>1.3441486698849371E-4</v>
      </c>
      <c r="BF1167" s="13">
        <f t="shared" si="1613"/>
        <v>2.008452909112544E-4</v>
      </c>
      <c r="BG1167" s="13">
        <f t="shared" si="1614"/>
        <v>2.000712757698126E-4</v>
      </c>
      <c r="BH1167" s="13">
        <f t="shared" si="1615"/>
        <v>1.4947518263888781E-4</v>
      </c>
      <c r="BI1167" s="13">
        <f t="shared" si="1616"/>
        <v>8.9339482197873854E-5</v>
      </c>
      <c r="BJ1167" s="14">
        <f t="shared" si="1617"/>
        <v>0.71761721696500391</v>
      </c>
      <c r="BK1167" s="14">
        <f t="shared" si="1618"/>
        <v>0.15682777806471107</v>
      </c>
      <c r="BL1167" s="14">
        <f t="shared" si="1619"/>
        <v>0.10678510645997329</v>
      </c>
      <c r="BM1167" s="14">
        <f t="shared" si="1620"/>
        <v>0.74421832449165182</v>
      </c>
      <c r="BN1167" s="14">
        <f t="shared" si="1621"/>
        <v>0.2226924063420824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1.8438000000000001</v>
      </c>
      <c r="F1168" s="10">
        <f>VLOOKUP(B1168,home!$B$2:$E$405,3,FALSE)</f>
        <v>1.2397</v>
      </c>
      <c r="G1168" s="10">
        <f>VLOOKUP(C1168,away!$B$2:$E$405,4,FALSE)</f>
        <v>1.3946000000000001</v>
      </c>
      <c r="H1168" s="10">
        <f>VLOOKUP(A1168,away!$A$2:$E$405,3,FALSE)</f>
        <v>1.5311999999999999</v>
      </c>
      <c r="I1168" s="10">
        <f>VLOOKUP(C1168,away!$B$2:$E$405,3,FALSE)</f>
        <v>0.8397</v>
      </c>
      <c r="J1168" s="10">
        <f>VLOOKUP(B1168,home!$B$2:$E$405,4,FALSE)</f>
        <v>1.0263</v>
      </c>
      <c r="K1168" s="12">
        <f t="shared" si="1566"/>
        <v>3.1877193061560001</v>
      </c>
      <c r="L1168" s="12">
        <f t="shared" si="1567"/>
        <v>1.319563829232</v>
      </c>
      <c r="M1168" s="13">
        <f t="shared" si="1568"/>
        <v>1.1028382131591042E-2</v>
      </c>
      <c r="N1168" s="13">
        <f t="shared" si="1569"/>
        <v>3.5155386636538624E-2</v>
      </c>
      <c r="O1168" s="13">
        <f t="shared" si="1570"/>
        <v>1.4552654155796039E-2</v>
      </c>
      <c r="P1168" s="13">
        <f t="shared" si="1571"/>
        <v>4.6389776608242381E-2</v>
      </c>
      <c r="Q1168" s="13">
        <f t="shared" si="1572"/>
        <v>5.6032752348336407E-2</v>
      </c>
      <c r="R1168" s="13">
        <f t="shared" si="1573"/>
        <v>9.6015780216556022E-3</v>
      </c>
      <c r="S1168" s="13">
        <f t="shared" si="1574"/>
        <v>4.878347857565956E-2</v>
      </c>
      <c r="T1168" s="13">
        <f t="shared" si="1575"/>
        <v>7.3938793251179122E-2</v>
      </c>
      <c r="U1168" s="13">
        <f t="shared" si="1576"/>
        <v>3.06071356291947E-2</v>
      </c>
      <c r="V1168" s="13">
        <f t="shared" si="1577"/>
        <v>2.2800308898893555E-2</v>
      </c>
      <c r="W1168" s="13">
        <f t="shared" si="1578"/>
        <v>5.9538895479283309E-2</v>
      </c>
      <c r="X1168" s="13">
        <f t="shared" si="1579"/>
        <v>7.8565372906886893E-2</v>
      </c>
      <c r="Y1168" s="13">
        <f t="shared" si="1580"/>
        <v>5.1836012159025863E-2</v>
      </c>
      <c r="Z1168" s="13">
        <f t="shared" si="1581"/>
        <v>4.2232983536418921E-3</v>
      </c>
      <c r="AA1168" s="13">
        <f t="shared" si="1582"/>
        <v>1.3462689697561111E-2</v>
      </c>
      <c r="AB1168" s="13">
        <f t="shared" si="1583"/>
        <v>2.1457637930851519E-2</v>
      </c>
      <c r="AC1168" s="13">
        <f t="shared" si="1584"/>
        <v>5.9941999186625084E-3</v>
      </c>
      <c r="AD1168" s="13">
        <f t="shared" si="1585"/>
        <v>4.7448321646628905E-2</v>
      </c>
      <c r="AE1168" s="13">
        <f t="shared" si="1586"/>
        <v>6.261108900265723E-2</v>
      </c>
      <c r="AF1168" s="13">
        <f t="shared" si="1587"/>
        <v>4.1309664178365978E-2</v>
      </c>
      <c r="AG1168" s="13">
        <f t="shared" si="1588"/>
        <v>1.8170246215830861E-2</v>
      </c>
      <c r="AH1168" s="13">
        <f t="shared" si="1589"/>
        <v>1.3932279368802244E-3</v>
      </c>
      <c r="AI1168" s="13">
        <f t="shared" si="1590"/>
        <v>4.4412195922689844E-3</v>
      </c>
      <c r="AJ1168" s="13">
        <f t="shared" si="1591"/>
        <v>7.0786807185770602E-3</v>
      </c>
      <c r="AK1168" s="13">
        <f t="shared" si="1592"/>
        <v>7.5216157295741074E-3</v>
      </c>
      <c r="AL1168" s="13">
        <f t="shared" si="1593"/>
        <v>1.0085598843201555E-3</v>
      </c>
      <c r="AM1168" s="13">
        <f t="shared" si="1594"/>
        <v>3.0250386191531722E-2</v>
      </c>
      <c r="AN1168" s="13">
        <f t="shared" si="1595"/>
        <v>3.9917315438644407E-2</v>
      </c>
      <c r="AO1168" s="13">
        <f t="shared" si="1596"/>
        <v>2.6336722806439634E-2</v>
      </c>
      <c r="AP1168" s="13">
        <f t="shared" si="1597"/>
        <v>1.1584328931962408E-2</v>
      </c>
      <c r="AQ1168" s="13">
        <f t="shared" si="1598"/>
        <v>3.8215653611358403E-3</v>
      </c>
      <c r="AR1168" s="13">
        <f t="shared" si="1599"/>
        <v>3.6769063827653335E-4</v>
      </c>
      <c r="AS1168" s="13">
        <f t="shared" si="1600"/>
        <v>1.1720945463269278E-3</v>
      </c>
      <c r="AT1168" s="13">
        <f t="shared" si="1601"/>
        <v>1.8681542069832529E-3</v>
      </c>
      <c r="AU1168" s="13">
        <f t="shared" si="1602"/>
        <v>1.9850504108256894E-3</v>
      </c>
      <c r="AV1168" s="13">
        <f t="shared" si="1603"/>
        <v>1.5819458795704874E-3</v>
      </c>
      <c r="AW1168" s="13">
        <f t="shared" si="1604"/>
        <v>1.1784459399439708E-4</v>
      </c>
      <c r="AX1168" s="13">
        <f t="shared" si="1605"/>
        <v>1.6071623346903412E-2</v>
      </c>
      <c r="AY1168" s="13">
        <f t="shared" si="1606"/>
        <v>2.1207532845614278E-2</v>
      </c>
      <c r="AZ1168" s="13">
        <f t="shared" si="1607"/>
        <v>1.3992346625161099E-2</v>
      </c>
      <c r="BA1168" s="13">
        <f t="shared" si="1608"/>
        <v>6.1545981642130102E-3</v>
      </c>
      <c r="BB1168" s="13">
        <f t="shared" si="1609"/>
        <v>2.0303462802382893E-3</v>
      </c>
      <c r="BC1168" s="13">
        <f t="shared" si="1610"/>
        <v>5.3583430244363655E-4</v>
      </c>
      <c r="BD1168" s="13">
        <f t="shared" si="1611"/>
        <v>8.0865211102823392E-5</v>
      </c>
      <c r="BE1168" s="13">
        <f t="shared" si="1612"/>
        <v>2.5777559462885068E-4</v>
      </c>
      <c r="BF1168" s="13">
        <f t="shared" si="1613"/>
        <v>4.1085811982711508E-4</v>
      </c>
      <c r="BG1168" s="13">
        <f t="shared" si="1614"/>
        <v>4.3656678688795003E-4</v>
      </c>
      <c r="BH1168" s="13">
        <f t="shared" si="1615"/>
        <v>3.4791309374730266E-4</v>
      </c>
      <c r="BI1168" s="13">
        <f t="shared" si="1616"/>
        <v>2.2180985716054778E-4</v>
      </c>
      <c r="BJ1168" s="14">
        <f t="shared" si="1617"/>
        <v>0.69650913411902093</v>
      </c>
      <c r="BK1168" s="14">
        <f t="shared" si="1618"/>
        <v>0.15721223886298349</v>
      </c>
      <c r="BL1168" s="14">
        <f t="shared" si="1619"/>
        <v>0.11884716375769684</v>
      </c>
      <c r="BM1168" s="14">
        <f t="shared" si="1620"/>
        <v>0.78294161693956321</v>
      </c>
      <c r="BN1168" s="14">
        <f t="shared" si="1621"/>
        <v>0.17276052990216009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1.6362000000000001</v>
      </c>
      <c r="F1169" s="10">
        <f>VLOOKUP(B1169,home!$B$2:$E$405,3,FALSE)</f>
        <v>1.1145</v>
      </c>
      <c r="G1169" s="10">
        <f>VLOOKUP(C1169,away!$B$2:$E$405,4,FALSE)</f>
        <v>1.0785</v>
      </c>
      <c r="H1169" s="10">
        <f>VLOOKUP(A1169,away!$A$2:$E$405,3,FALSE)</f>
        <v>1.1547000000000001</v>
      </c>
      <c r="I1169" s="10">
        <f>VLOOKUP(C1169,away!$B$2:$E$405,3,FALSE)</f>
        <v>1.0698000000000001</v>
      </c>
      <c r="J1169" s="10">
        <f>VLOOKUP(B1169,home!$B$2:$E$405,4,FALSE)</f>
        <v>0.91700000000000004</v>
      </c>
      <c r="K1169" s="12">
        <f t="shared" si="1566"/>
        <v>1.9666931746500003</v>
      </c>
      <c r="L1169" s="12">
        <f t="shared" si="1567"/>
        <v>1.1327683210200001</v>
      </c>
      <c r="M1169" s="13">
        <f t="shared" si="1568"/>
        <v>4.5073468117121977E-2</v>
      </c>
      <c r="N1169" s="13">
        <f t="shared" si="1569"/>
        <v>8.864568210374818E-2</v>
      </c>
      <c r="O1169" s="13">
        <f t="shared" si="1570"/>
        <v>5.105779680158077E-2</v>
      </c>
      <c r="P1169" s="13">
        <f t="shared" si="1571"/>
        <v>0.10041502048233551</v>
      </c>
      <c r="Q1169" s="13">
        <f t="shared" si="1572"/>
        <v>8.716942897781764E-2</v>
      </c>
      <c r="R1169" s="13">
        <f t="shared" si="1573"/>
        <v>2.8918327378953494E-2</v>
      </c>
      <c r="S1169" s="13">
        <f t="shared" si="1574"/>
        <v>5.5926339594431967E-2</v>
      </c>
      <c r="T1169" s="13">
        <f t="shared" si="1575"/>
        <v>9.874276770747463E-2</v>
      </c>
      <c r="U1169" s="13">
        <f t="shared" si="1576"/>
        <v>5.687347707848206E-2</v>
      </c>
      <c r="V1169" s="13">
        <f t="shared" si="1577"/>
        <v>1.384368126692956E-2</v>
      </c>
      <c r="W1169" s="13">
        <f t="shared" si="1578"/>
        <v>5.7145173669603949E-2</v>
      </c>
      <c r="X1169" s="13">
        <f t="shared" si="1579"/>
        <v>6.473224243211359E-2</v>
      </c>
      <c r="Y1169" s="13">
        <f t="shared" si="1580"/>
        <v>3.6663316787842459E-2</v>
      </c>
      <c r="Z1169" s="13">
        <f t="shared" si="1581"/>
        <v>1.0919255050587948E-2</v>
      </c>
      <c r="AA1169" s="13">
        <f t="shared" si="1582"/>
        <v>2.1474824380253856E-2</v>
      </c>
      <c r="AB1169" s="13">
        <f t="shared" si="1583"/>
        <v>2.1117195267726346E-2</v>
      </c>
      <c r="AC1169" s="13">
        <f t="shared" si="1584"/>
        <v>1.9275662546610164E-3</v>
      </c>
      <c r="AD1169" s="13">
        <f t="shared" si="1585"/>
        <v>2.8096755755049746E-2</v>
      </c>
      <c r="AE1169" s="13">
        <f t="shared" si="1586"/>
        <v>3.1827114842756729E-2</v>
      </c>
      <c r="AF1169" s="13">
        <f t="shared" si="1587"/>
        <v>1.8026373721670135E-2</v>
      </c>
      <c r="AG1169" s="13">
        <f t="shared" si="1588"/>
        <v>6.8065683649251082E-3</v>
      </c>
      <c r="AH1169" s="13">
        <f t="shared" si="1589"/>
        <v>3.0922465526109178E-3</v>
      </c>
      <c r="AI1169" s="13">
        <f t="shared" si="1590"/>
        <v>6.0815001893548843E-3</v>
      </c>
      <c r="AJ1169" s="13">
        <f t="shared" si="1591"/>
        <v>5.9802224570184694E-3</v>
      </c>
      <c r="AK1169" s="13">
        <f t="shared" si="1592"/>
        <v>3.9204208963689582E-3</v>
      </c>
      <c r="AL1169" s="13">
        <f t="shared" si="1593"/>
        <v>1.7176987973491971E-4</v>
      </c>
      <c r="AM1169" s="13">
        <f t="shared" si="1594"/>
        <v>1.1051539554652894E-2</v>
      </c>
      <c r="AN1169" s="13">
        <f t="shared" si="1595"/>
        <v>1.2518833906010279E-2</v>
      </c>
      <c r="AO1169" s="13">
        <f t="shared" si="1596"/>
        <v>7.0904692324197573E-3</v>
      </c>
      <c r="AP1169" s="13">
        <f t="shared" si="1597"/>
        <v>2.6772863092173653E-3</v>
      </c>
      <c r="AQ1169" s="13">
        <f t="shared" si="1598"/>
        <v>7.5818627934549725E-4</v>
      </c>
      <c r="AR1169" s="13">
        <f t="shared" si="1599"/>
        <v>7.0055978711618962E-4</v>
      </c>
      <c r="AS1169" s="13">
        <f t="shared" si="1600"/>
        <v>1.3777861517556673E-3</v>
      </c>
      <c r="AT1169" s="13">
        <f t="shared" si="1601"/>
        <v>1.3548413103925804E-3</v>
      </c>
      <c r="AU1169" s="13">
        <f t="shared" si="1602"/>
        <v>8.8818571929431659E-4</v>
      </c>
      <c r="AV1169" s="13">
        <f t="shared" si="1603"/>
        <v>4.3669719798943333E-4</v>
      </c>
      <c r="AW1169" s="13">
        <f t="shared" si="1604"/>
        <v>1.0629729585171163E-5</v>
      </c>
      <c r="AX1169" s="13">
        <f t="shared" si="1605"/>
        <v>3.6224979019183882E-3</v>
      </c>
      <c r="AY1169" s="13">
        <f t="shared" si="1606"/>
        <v>4.1034508662545661E-3</v>
      </c>
      <c r="AZ1169" s="13">
        <f t="shared" si="1607"/>
        <v>2.3241295740776251E-3</v>
      </c>
      <c r="BA1169" s="13">
        <f t="shared" si="1608"/>
        <v>8.77566785153613E-4</v>
      </c>
      <c r="BB1169" s="13">
        <f t="shared" si="1609"/>
        <v>2.4851996345034446E-4</v>
      </c>
      <c r="BC1169" s="13">
        <f t="shared" si="1610"/>
        <v>5.6303108347519622E-5</v>
      </c>
      <c r="BD1169" s="13">
        <f t="shared" si="1611"/>
        <v>1.3226198897095588E-4</v>
      </c>
      <c r="BE1169" s="13">
        <f t="shared" si="1612"/>
        <v>2.6011875097481249E-4</v>
      </c>
      <c r="BF1169" s="13">
        <f t="shared" si="1613"/>
        <v>2.5578688607032348E-4</v>
      </c>
      <c r="BG1169" s="13">
        <f t="shared" si="1614"/>
        <v>1.6768477433316077E-4</v>
      </c>
      <c r="BH1169" s="13">
        <f t="shared" si="1615"/>
        <v>8.2446125293438198E-5</v>
      </c>
      <c r="BI1169" s="13">
        <f t="shared" si="1616"/>
        <v>3.2429246378188742E-5</v>
      </c>
      <c r="BJ1169" s="14">
        <f t="shared" si="1617"/>
        <v>0.56318420784384982</v>
      </c>
      <c r="BK1169" s="14">
        <f t="shared" si="1618"/>
        <v>0.2214612964614695</v>
      </c>
      <c r="BL1169" s="14">
        <f t="shared" si="1619"/>
        <v>0.2042048089409188</v>
      </c>
      <c r="BM1169" s="14">
        <f t="shared" si="1620"/>
        <v>0.59439702329859878</v>
      </c>
      <c r="BN1169" s="14">
        <f t="shared" si="1621"/>
        <v>0.40127972386155758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1.6362000000000001</v>
      </c>
      <c r="F1170" s="10">
        <f>VLOOKUP(B1170,home!$B$2:$E$405,3,FALSE)</f>
        <v>1.1863999999999999</v>
      </c>
      <c r="G1170" s="10">
        <f>VLOOKUP(C1170,away!$B$2:$E$405,4,FALSE)</f>
        <v>0.755</v>
      </c>
      <c r="H1170" s="10">
        <f>VLOOKUP(A1170,away!$A$2:$E$405,3,FALSE)</f>
        <v>1.1547000000000001</v>
      </c>
      <c r="I1170" s="10">
        <f>VLOOKUP(C1170,away!$B$2:$E$405,3,FALSE)</f>
        <v>0.86599999999999999</v>
      </c>
      <c r="J1170" s="10">
        <f>VLOOKUP(B1170,home!$B$2:$E$405,4,FALSE)</f>
        <v>1.1207</v>
      </c>
      <c r="K1170" s="12">
        <f t="shared" si="1566"/>
        <v>1.4655966984</v>
      </c>
      <c r="L1170" s="12">
        <f t="shared" si="1567"/>
        <v>1.1206666031400001</v>
      </c>
      <c r="M1170" s="13">
        <f t="shared" si="1568"/>
        <v>7.5300891755792923E-2</v>
      </c>
      <c r="N1170" s="13">
        <f t="shared" si="1569"/>
        <v>0.11036073834386588</v>
      </c>
      <c r="O1170" s="13">
        <f t="shared" si="1570"/>
        <v>8.4387194577377297E-2</v>
      </c>
      <c r="P1170" s="13">
        <f t="shared" si="1571"/>
        <v>0.12367759375984252</v>
      </c>
      <c r="Q1170" s="13">
        <f t="shared" si="1572"/>
        <v>8.0872166874878082E-2</v>
      </c>
      <c r="R1170" s="13">
        <f t="shared" si="1573"/>
        <v>4.7284955347771843E-2</v>
      </c>
      <c r="S1170" s="13">
        <f t="shared" si="1574"/>
        <v>5.0783419829314017E-2</v>
      </c>
      <c r="T1170" s="13">
        <f t="shared" si="1575"/>
        <v>9.0630736540240855E-2</v>
      </c>
      <c r="U1170" s="13">
        <f t="shared" si="1576"/>
        <v>6.9300674441685819E-2</v>
      </c>
      <c r="V1170" s="13">
        <f t="shared" si="1577"/>
        <v>9.2676653193703891E-3</v>
      </c>
      <c r="W1170" s="13">
        <f t="shared" si="1578"/>
        <v>3.9508660254758389E-2</v>
      </c>
      <c r="X1170" s="13">
        <f t="shared" si="1579"/>
        <v>4.4276036082312412E-2</v>
      </c>
      <c r="Y1170" s="13">
        <f t="shared" si="1580"/>
        <v>2.480933747843457E-2</v>
      </c>
      <c r="Z1170" s="13">
        <f t="shared" si="1581"/>
        <v>1.766355676307135E-2</v>
      </c>
      <c r="AA1170" s="13">
        <f t="shared" si="1582"/>
        <v>2.5887650473958357E-2</v>
      </c>
      <c r="AB1170" s="13">
        <f t="shared" si="1583"/>
        <v>1.8970427531983289E-2</v>
      </c>
      <c r="AC1170" s="13">
        <f t="shared" si="1584"/>
        <v>9.5135206880127591E-4</v>
      </c>
      <c r="AD1170" s="13">
        <f t="shared" si="1585"/>
        <v>1.44759405068953E-2</v>
      </c>
      <c r="AE1170" s="13">
        <f t="shared" si="1586"/>
        <v>1.6222703075119086E-2</v>
      </c>
      <c r="AF1170" s="13">
        <f t="shared" si="1587"/>
        <v>9.0901207744712737E-3</v>
      </c>
      <c r="AG1170" s="13">
        <f t="shared" si="1588"/>
        <v>3.3956649234863565E-3</v>
      </c>
      <c r="AH1170" s="13">
        <f t="shared" si="1589"/>
        <v>4.9487395392604373E-3</v>
      </c>
      <c r="AI1170" s="13">
        <f t="shared" si="1590"/>
        <v>7.2528563299816325E-3</v>
      </c>
      <c r="AJ1170" s="13">
        <f t="shared" si="1591"/>
        <v>5.3148811455953123E-3</v>
      </c>
      <c r="AK1170" s="13">
        <f t="shared" si="1592"/>
        <v>2.5964907531242998E-3</v>
      </c>
      <c r="AL1170" s="13">
        <f t="shared" si="1593"/>
        <v>6.2501748356114684E-5</v>
      </c>
      <c r="AM1170" s="13">
        <f t="shared" si="1594"/>
        <v>4.2431781226281136E-3</v>
      </c>
      <c r="AN1170" s="13">
        <f t="shared" si="1595"/>
        <v>4.7551880132036114E-3</v>
      </c>
      <c r="AO1170" s="13">
        <f t="shared" si="1596"/>
        <v>2.664490199024469E-3</v>
      </c>
      <c r="AP1170" s="13">
        <f t="shared" si="1597"/>
        <v>9.9533506014685817E-4</v>
      </c>
      <c r="AQ1170" s="13">
        <f t="shared" si="1598"/>
        <v>2.7885969021023186E-4</v>
      </c>
      <c r="AR1170" s="13">
        <f t="shared" si="1599"/>
        <v>1.1091774258575212E-3</v>
      </c>
      <c r="AS1170" s="13">
        <f t="shared" si="1600"/>
        <v>1.6256067732765935E-3</v>
      </c>
      <c r="AT1170" s="13">
        <f t="shared" si="1601"/>
        <v>1.1912419599054268E-3</v>
      </c>
      <c r="AU1170" s="13">
        <f t="shared" si="1602"/>
        <v>5.8196009447764627E-4</v>
      </c>
      <c r="AV1170" s="13">
        <f t="shared" si="1603"/>
        <v>2.1322969826674762E-4</v>
      </c>
      <c r="AW1170" s="13">
        <f t="shared" si="1604"/>
        <v>2.8515472549252067E-6</v>
      </c>
      <c r="AX1170" s="13">
        <f t="shared" si="1605"/>
        <v>1.0364646412078127E-3</v>
      </c>
      <c r="AY1170" s="13">
        <f t="shared" si="1606"/>
        <v>1.1615313087370784E-3</v>
      </c>
      <c r="AZ1170" s="13">
        <f t="shared" si="1607"/>
        <v>6.5084467310157039E-4</v>
      </c>
      <c r="BA1170" s="13">
        <f t="shared" si="1608"/>
        <v>2.4312662965883357E-4</v>
      </c>
      <c r="BB1170" s="13">
        <f t="shared" si="1609"/>
        <v>6.8115973548160471E-5</v>
      </c>
      <c r="BC1170" s="13">
        <f t="shared" si="1610"/>
        <v>1.5267059339158226E-5</v>
      </c>
      <c r="BD1170" s="13">
        <f t="shared" si="1611"/>
        <v>2.0716968301921933E-4</v>
      </c>
      <c r="BE1170" s="13">
        <f t="shared" si="1612"/>
        <v>3.0362720344154237E-4</v>
      </c>
      <c r="BF1170" s="13">
        <f t="shared" si="1613"/>
        <v>2.2249751345417484E-4</v>
      </c>
      <c r="BG1170" s="13">
        <f t="shared" si="1614"/>
        <v>1.0869720704021607E-4</v>
      </c>
      <c r="BH1170" s="13">
        <f t="shared" si="1615"/>
        <v>3.9826566940860484E-5</v>
      </c>
      <c r="BI1170" s="13">
        <f t="shared" si="1616"/>
        <v>1.1673937003426341E-5</v>
      </c>
      <c r="BJ1170" s="14">
        <f t="shared" si="1617"/>
        <v>0.44975450622526819</v>
      </c>
      <c r="BK1170" s="14">
        <f t="shared" si="1618"/>
        <v>0.2612049557902143</v>
      </c>
      <c r="BL1170" s="14">
        <f t="shared" si="1619"/>
        <v>0.27155857820342166</v>
      </c>
      <c r="BM1170" s="14">
        <f t="shared" si="1620"/>
        <v>0.47713937656096483</v>
      </c>
      <c r="BN1170" s="14">
        <f t="shared" si="1621"/>
        <v>0.52188354065952858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1.6362000000000001</v>
      </c>
      <c r="F1171" s="10">
        <f>VLOOKUP(B1171,home!$B$2:$E$405,3,FALSE)</f>
        <v>1.1504000000000001</v>
      </c>
      <c r="G1171" s="10">
        <f>VLOOKUP(C1171,away!$B$2:$E$405,4,FALSE)</f>
        <v>1.6177999999999999</v>
      </c>
      <c r="H1171" s="10">
        <f>VLOOKUP(A1171,away!$A$2:$E$405,3,FALSE)</f>
        <v>1.1547000000000001</v>
      </c>
      <c r="I1171" s="10">
        <f>VLOOKUP(C1171,away!$B$2:$E$405,3,FALSE)</f>
        <v>1.0188999999999999</v>
      </c>
      <c r="J1171" s="10">
        <f>VLOOKUP(B1171,home!$B$2:$E$405,4,FALSE)</f>
        <v>0.86599999999999999</v>
      </c>
      <c r="K1171" s="12">
        <f t="shared" si="1566"/>
        <v>3.0451598317440003</v>
      </c>
      <c r="L1171" s="12">
        <f t="shared" si="1567"/>
        <v>1.0188696367800001</v>
      </c>
      <c r="M1171" s="13">
        <f t="shared" si="1568"/>
        <v>1.7179654580709358E-2</v>
      </c>
      <c r="N1171" s="13">
        <f t="shared" si="1569"/>
        <v>5.2314794052412954E-2</v>
      </c>
      <c r="O1171" s="13">
        <f t="shared" si="1570"/>
        <v>1.7503828422653207E-2</v>
      </c>
      <c r="P1171" s="13">
        <f t="shared" si="1571"/>
        <v>5.3301955214402494E-2</v>
      </c>
      <c r="Q1171" s="13">
        <f t="shared" si="1572"/>
        <v>7.9653454727183937E-2</v>
      </c>
      <c r="R1171" s="13">
        <f t="shared" si="1573"/>
        <v>8.9170596536240574E-3</v>
      </c>
      <c r="S1171" s="13">
        <f t="shared" si="1574"/>
        <v>4.1343939954246428E-2</v>
      </c>
      <c r="T1171" s="13">
        <f t="shared" si="1575"/>
        <v>8.1156486486158072E-2</v>
      </c>
      <c r="U1171" s="13">
        <f t="shared" si="1576"/>
        <v>2.715387187448105E-2</v>
      </c>
      <c r="V1171" s="13">
        <f t="shared" si="1577"/>
        <v>1.4252730205276187E-2</v>
      </c>
      <c r="W1171" s="13">
        <f t="shared" si="1578"/>
        <v>8.0852500264953261E-2</v>
      </c>
      <c r="X1171" s="13">
        <f t="shared" si="1579"/>
        <v>8.2378157577707792E-2</v>
      </c>
      <c r="Y1171" s="13">
        <f t="shared" si="1580"/>
        <v>4.1966301744902373E-2</v>
      </c>
      <c r="Z1171" s="13">
        <f t="shared" si="1581"/>
        <v>3.028440443477845E-3</v>
      </c>
      <c r="AA1171" s="13">
        <f t="shared" si="1582"/>
        <v>9.2220851913077211E-3</v>
      </c>
      <c r="AB1171" s="13">
        <f t="shared" si="1583"/>
        <v>1.4041361694745728E-2</v>
      </c>
      <c r="AC1171" s="13">
        <f t="shared" si="1584"/>
        <v>2.7638011561712398E-3</v>
      </c>
      <c r="AD1171" s="13">
        <f t="shared" si="1585"/>
        <v>6.1552196525726702E-2</v>
      </c>
      <c r="AE1171" s="13">
        <f t="shared" si="1586"/>
        <v>6.2713664117178353E-2</v>
      </c>
      <c r="AF1171" s="13">
        <f t="shared" si="1587"/>
        <v>3.1948524090106213E-2</v>
      </c>
      <c r="AG1171" s="13">
        <f t="shared" si="1588"/>
        <v>1.0850460378447866E-2</v>
      </c>
      <c r="AH1171" s="13">
        <f t="shared" si="1589"/>
        <v>7.7139650366403359E-4</v>
      </c>
      <c r="AI1171" s="13">
        <f t="shared" si="1590"/>
        <v>2.349025647305479E-3</v>
      </c>
      <c r="AJ1171" s="13">
        <f t="shared" si="1591"/>
        <v>3.5765792724555467E-3</v>
      </c>
      <c r="AK1171" s="13">
        <f t="shared" si="1592"/>
        <v>3.6304185118432707E-3</v>
      </c>
      <c r="AL1171" s="13">
        <f t="shared" si="1593"/>
        <v>3.4300108830632986E-4</v>
      </c>
      <c r="AM1171" s="13">
        <f t="shared" si="1594"/>
        <v>3.7487255283151125E-2</v>
      </c>
      <c r="AN1171" s="13">
        <f t="shared" si="1595"/>
        <v>3.8194626174223326E-2</v>
      </c>
      <c r="AO1171" s="13">
        <f t="shared" si="1596"/>
        <v>1.9457672448539402E-2</v>
      </c>
      <c r="AP1171" s="13">
        <f t="shared" si="1597"/>
        <v>6.6082772200758508E-3</v>
      </c>
      <c r="AQ1171" s="13">
        <f t="shared" si="1598"/>
        <v>1.6832432527400577E-3</v>
      </c>
      <c r="AR1171" s="13">
        <f t="shared" si="1599"/>
        <v>1.5719049510030725E-4</v>
      </c>
      <c r="AS1171" s="13">
        <f t="shared" si="1600"/>
        <v>4.7867018161140777E-4</v>
      </c>
      <c r="AT1171" s="13">
        <f t="shared" si="1601"/>
        <v>7.2881360484833226E-4</v>
      </c>
      <c r="AU1171" s="13">
        <f t="shared" si="1602"/>
        <v>7.3978463810422869E-4</v>
      </c>
      <c r="AV1171" s="13">
        <f t="shared" si="1603"/>
        <v>5.6319061602406724E-4</v>
      </c>
      <c r="AW1171" s="13">
        <f t="shared" si="1604"/>
        <v>2.9561176179364768E-5</v>
      </c>
      <c r="AX1171" s="13">
        <f t="shared" si="1605"/>
        <v>1.9025780665097473E-2</v>
      </c>
      <c r="AY1171" s="13">
        <f t="shared" si="1606"/>
        <v>1.938479023570381E-2</v>
      </c>
      <c r="AZ1171" s="13">
        <f t="shared" si="1607"/>
        <v>9.8752870932540173E-3</v>
      </c>
      <c r="BA1171" s="13">
        <f t="shared" si="1608"/>
        <v>3.3538767246006473E-3</v>
      </c>
      <c r="BB1171" s="13">
        <f t="shared" si="1609"/>
        <v>8.5429079004968936E-4</v>
      </c>
      <c r="BC1171" s="13">
        <f t="shared" si="1610"/>
        <v>1.7408218939248533E-4</v>
      </c>
      <c r="BD1171" s="13">
        <f t="shared" si="1611"/>
        <v>2.6692770441353057E-5</v>
      </c>
      <c r="BE1171" s="13">
        <f t="shared" si="1612"/>
        <v>8.1283752345971899E-5</v>
      </c>
      <c r="BF1171" s="13">
        <f t="shared" si="1613"/>
        <v>1.2376100880869039E-4</v>
      </c>
      <c r="BG1171" s="13">
        <f t="shared" si="1614"/>
        <v>1.2562401758677981E-4</v>
      </c>
      <c r="BH1171" s="13">
        <f t="shared" si="1615"/>
        <v>9.5636303064390929E-5</v>
      </c>
      <c r="BI1171" s="13">
        <f t="shared" si="1616"/>
        <v>5.8245565709635802E-5</v>
      </c>
      <c r="BJ1171" s="14">
        <f t="shared" si="1617"/>
        <v>0.74148572204160534</v>
      </c>
      <c r="BK1171" s="14">
        <f t="shared" si="1618"/>
        <v>0.14856987243481584</v>
      </c>
      <c r="BL1171" s="14">
        <f t="shared" si="1619"/>
        <v>9.0344519725725284E-2</v>
      </c>
      <c r="BM1171" s="14">
        <f t="shared" si="1620"/>
        <v>0.73520257893511387</v>
      </c>
      <c r="BN1171" s="14">
        <f t="shared" si="1621"/>
        <v>0.228870746650986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1.6362000000000001</v>
      </c>
      <c r="F1172" s="10">
        <f>VLOOKUP(B1172,home!$B$2:$E$405,3,FALSE)</f>
        <v>1.1145</v>
      </c>
      <c r="G1172" s="10">
        <f>VLOOKUP(C1172,away!$B$2:$E$405,4,FALSE)</f>
        <v>1.4020999999999999</v>
      </c>
      <c r="H1172" s="10">
        <f>VLOOKUP(A1172,away!$A$2:$E$405,3,FALSE)</f>
        <v>1.1547000000000001</v>
      </c>
      <c r="I1172" s="10">
        <f>VLOOKUP(C1172,away!$B$2:$E$405,3,FALSE)</f>
        <v>0.7641</v>
      </c>
      <c r="J1172" s="10">
        <f>VLOOKUP(B1172,home!$B$2:$E$405,4,FALSE)</f>
        <v>0.71319999999999995</v>
      </c>
      <c r="K1172" s="12">
        <f t="shared" si="1566"/>
        <v>2.55679230429</v>
      </c>
      <c r="L1172" s="12">
        <f t="shared" si="1567"/>
        <v>0.62926083176399994</v>
      </c>
      <c r="M1172" s="13">
        <f t="shared" si="1568"/>
        <v>4.1334691816627168E-2</v>
      </c>
      <c r="N1172" s="13">
        <f t="shared" si="1569"/>
        <v>0.10568422193695118</v>
      </c>
      <c r="O1172" s="13">
        <f t="shared" si="1570"/>
        <v>2.6010302553239415E-2</v>
      </c>
      <c r="P1172" s="13">
        <f t="shared" si="1571"/>
        <v>6.6502941400377075E-2</v>
      </c>
      <c r="Q1172" s="13">
        <f t="shared" si="1572"/>
        <v>0.13510630266663662</v>
      </c>
      <c r="R1172" s="13">
        <f t="shared" si="1573"/>
        <v>8.1836323095423619E-3</v>
      </c>
      <c r="S1172" s="13">
        <f t="shared" si="1574"/>
        <v>2.6748966912116597E-2</v>
      </c>
      <c r="T1172" s="13">
        <f t="shared" si="1575"/>
        <v>8.5017104392566475E-2</v>
      </c>
      <c r="U1172" s="13">
        <f t="shared" si="1576"/>
        <v>2.0923848110176911E-2</v>
      </c>
      <c r="V1172" s="13">
        <f t="shared" si="1577"/>
        <v>4.7817917075800307E-3</v>
      </c>
      <c r="W1172" s="13">
        <f t="shared" si="1578"/>
        <v>0.11514625163971068</v>
      </c>
      <c r="X1172" s="13">
        <f t="shared" si="1579"/>
        <v>7.2457026081311188E-2</v>
      </c>
      <c r="Y1172" s="13">
        <f t="shared" si="1580"/>
        <v>2.2797184249535855E-2</v>
      </c>
      <c r="Z1172" s="13">
        <f t="shared" si="1581"/>
        <v>1.7165464246511235E-3</v>
      </c>
      <c r="AA1172" s="13">
        <f t="shared" si="1582"/>
        <v>4.3888526885045064E-3</v>
      </c>
      <c r="AB1172" s="13">
        <f t="shared" si="1583"/>
        <v>5.6106923893154007E-3</v>
      </c>
      <c r="AC1172" s="13">
        <f t="shared" si="1584"/>
        <v>4.8083583024030894E-4</v>
      </c>
      <c r="AD1172" s="13">
        <f t="shared" si="1585"/>
        <v>7.3601262515063007E-2</v>
      </c>
      <c r="AE1172" s="13">
        <f t="shared" si="1586"/>
        <v>4.6314391669109056E-2</v>
      </c>
      <c r="AF1172" s="13">
        <f t="shared" si="1587"/>
        <v>1.4571916312173618E-2</v>
      </c>
      <c r="AG1172" s="13">
        <f t="shared" si="1588"/>
        <v>3.0565120596645892E-3</v>
      </c>
      <c r="AH1172" s="13">
        <f t="shared" si="1589"/>
        <v>2.7003885773437149E-4</v>
      </c>
      <c r="AI1172" s="13">
        <f t="shared" si="1590"/>
        <v>6.9043327331450315E-4</v>
      </c>
      <c r="AJ1172" s="13">
        <f t="shared" si="1591"/>
        <v>8.8264723991813817E-4</v>
      </c>
      <c r="AK1172" s="13">
        <f t="shared" si="1592"/>
        <v>7.5224855680850172E-4</v>
      </c>
      <c r="AL1172" s="13">
        <f t="shared" si="1593"/>
        <v>3.0944463970876869E-5</v>
      </c>
      <c r="AM1172" s="13">
        <f t="shared" si="1594"/>
        <v>3.7636628316908248E-2</v>
      </c>
      <c r="AN1172" s="13">
        <f t="shared" si="1595"/>
        <v>2.3683256039490199E-2</v>
      </c>
      <c r="AO1172" s="13">
        <f t="shared" si="1596"/>
        <v>7.4514726971446881E-3</v>
      </c>
      <c r="AP1172" s="13">
        <f t="shared" si="1597"/>
        <v>1.5629733024240008E-3</v>
      </c>
      <c r="AQ1172" s="13">
        <f t="shared" si="1598"/>
        <v>2.4587947007706311E-4</v>
      </c>
      <c r="AR1172" s="13">
        <f t="shared" si="1599"/>
        <v>3.3984975245306236E-5</v>
      </c>
      <c r="AS1172" s="13">
        <f t="shared" si="1600"/>
        <v>8.6892523168685139E-5</v>
      </c>
      <c r="AT1172" s="13">
        <f t="shared" si="1601"/>
        <v>1.1108306726901736E-4</v>
      </c>
      <c r="AU1172" s="13">
        <f t="shared" si="1602"/>
        <v>9.4672110510117337E-5</v>
      </c>
      <c r="AV1172" s="13">
        <f t="shared" si="1603"/>
        <v>6.0514230895790094E-5</v>
      </c>
      <c r="AW1172" s="13">
        <f t="shared" si="1604"/>
        <v>1.3829504303624284E-6</v>
      </c>
      <c r="AX1172" s="13">
        <f t="shared" si="1605"/>
        <v>1.6038173606682356E-2</v>
      </c>
      <c r="AY1172" s="13">
        <f t="shared" si="1606"/>
        <v>1.0092194463716371E-2</v>
      </c>
      <c r="AZ1172" s="13">
        <f t="shared" si="1607"/>
        <v>3.1753113412810994E-3</v>
      </c>
      <c r="BA1172" s="13">
        <f t="shared" si="1608"/>
        <v>6.6603301857473562E-4</v>
      </c>
      <c r="BB1172" s="13">
        <f t="shared" si="1609"/>
        <v>1.0477712281265642E-4</v>
      </c>
      <c r="BC1172" s="13">
        <f t="shared" si="1610"/>
        <v>1.31864278901862E-5</v>
      </c>
      <c r="BD1172" s="13">
        <f t="shared" si="1611"/>
        <v>3.5642356317233897E-6</v>
      </c>
      <c r="BE1172" s="13">
        <f t="shared" si="1612"/>
        <v>9.1130102338665689E-6</v>
      </c>
      <c r="BF1172" s="13">
        <f t="shared" si="1613"/>
        <v>1.165003721743303E-5</v>
      </c>
      <c r="BG1172" s="13">
        <f t="shared" si="1614"/>
        <v>9.9289085007416204E-6</v>
      </c>
      <c r="BH1172" s="13">
        <f t="shared" si="1615"/>
        <v>6.3465392111739325E-6</v>
      </c>
      <c r="BI1172" s="13">
        <f t="shared" si="1616"/>
        <v>3.2453565228008497E-6</v>
      </c>
      <c r="BJ1172" s="14">
        <f t="shared" si="1617"/>
        <v>0.77442205932972386</v>
      </c>
      <c r="BK1172" s="14">
        <f t="shared" si="1618"/>
        <v>0.1499723665946284</v>
      </c>
      <c r="BL1172" s="14">
        <f t="shared" si="1619"/>
        <v>6.814369097296076E-2</v>
      </c>
      <c r="BM1172" s="14">
        <f t="shared" si="1620"/>
        <v>0.60134175912530452</v>
      </c>
      <c r="BN1172" s="14">
        <f t="shared" si="1621"/>
        <v>0.3828220926833738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1.6362000000000001</v>
      </c>
      <c r="F1173" s="10">
        <f>VLOOKUP(B1173,home!$B$2:$E$405,3,FALSE)</f>
        <v>0.86280000000000001</v>
      </c>
      <c r="G1173" s="10">
        <f>VLOOKUP(C1173,away!$B$2:$E$405,4,FALSE)</f>
        <v>1.1504000000000001</v>
      </c>
      <c r="H1173" s="10">
        <f>VLOOKUP(A1173,away!$A$2:$E$405,3,FALSE)</f>
        <v>1.1547000000000001</v>
      </c>
      <c r="I1173" s="10">
        <f>VLOOKUP(C1173,away!$B$2:$E$405,3,FALSE)</f>
        <v>0.7641</v>
      </c>
      <c r="J1173" s="10">
        <f>VLOOKUP(B1173,home!$B$2:$E$405,4,FALSE)</f>
        <v>0.71319999999999995</v>
      </c>
      <c r="K1173" s="12">
        <f t="shared" si="1566"/>
        <v>1.6240350493440001</v>
      </c>
      <c r="L1173" s="12">
        <f t="shared" si="1567"/>
        <v>0.62926083176399994</v>
      </c>
      <c r="M1173" s="13">
        <f t="shared" si="1568"/>
        <v>0.10505241308747246</v>
      </c>
      <c r="N1173" s="13">
        <f t="shared" si="1569"/>
        <v>0.17060880087221963</v>
      </c>
      <c r="O1173" s="13">
        <f t="shared" si="1570"/>
        <v>6.6105368838238227E-2</v>
      </c>
      <c r="P1173" s="13">
        <f t="shared" si="1571"/>
        <v>0.10735743594311156</v>
      </c>
      <c r="Q1173" s="13">
        <f t="shared" si="1572"/>
        <v>0.13853733617151795</v>
      </c>
      <c r="R1173" s="13">
        <f t="shared" si="1573"/>
        <v>2.0798759689607895E-2</v>
      </c>
      <c r="S1173" s="13">
        <f t="shared" si="1574"/>
        <v>2.7428258698547061E-2</v>
      </c>
      <c r="T1173" s="13">
        <f t="shared" si="1575"/>
        <v>8.717611938965826E-2</v>
      </c>
      <c r="U1173" s="13">
        <f t="shared" si="1576"/>
        <v>3.3777914718806361E-2</v>
      </c>
      <c r="V1173" s="13">
        <f t="shared" si="1577"/>
        <v>3.1144533155913513E-3</v>
      </c>
      <c r="W1173" s="13">
        <f t="shared" si="1578"/>
        <v>7.4996496528432488E-2</v>
      </c>
      <c r="X1173" s="13">
        <f t="shared" si="1579"/>
        <v>4.7192357784867363E-2</v>
      </c>
      <c r="Y1173" s="13">
        <f t="shared" si="1580"/>
        <v>1.4848151156304957E-2</v>
      </c>
      <c r="Z1173" s="13">
        <f t="shared" si="1581"/>
        <v>4.3626149406474054E-3</v>
      </c>
      <c r="AA1173" s="13">
        <f t="shared" si="1582"/>
        <v>7.0850395704031826E-3</v>
      </c>
      <c r="AB1173" s="13">
        <f t="shared" si="1583"/>
        <v>5.7531762941619635E-3</v>
      </c>
      <c r="AC1173" s="13">
        <f t="shared" si="1584"/>
        <v>1.9892434672585984E-4</v>
      </c>
      <c r="AD1173" s="13">
        <f t="shared" si="1585"/>
        <v>3.0449234735045017E-2</v>
      </c>
      <c r="AE1173" s="13">
        <f t="shared" si="1586"/>
        <v>1.9160510775951704E-2</v>
      </c>
      <c r="AF1173" s="13">
        <f t="shared" si="1587"/>
        <v>6.0284794739492269E-3</v>
      </c>
      <c r="AG1173" s="13">
        <f t="shared" si="1588"/>
        <v>1.264495336016497E-3</v>
      </c>
      <c r="AH1173" s="13">
        <f t="shared" si="1589"/>
        <v>6.8630567655445982E-4</v>
      </c>
      <c r="AI1173" s="13">
        <f t="shared" si="1590"/>
        <v>1.1145844732881897E-3</v>
      </c>
      <c r="AJ1173" s="13">
        <f t="shared" si="1591"/>
        <v>9.0506212503732076E-4</v>
      </c>
      <c r="AK1173" s="13">
        <f t="shared" si="1592"/>
        <v>4.8995087096479015E-4</v>
      </c>
      <c r="AL1173" s="13">
        <f t="shared" si="1593"/>
        <v>8.1315629726142938E-6</v>
      </c>
      <c r="AM1173" s="13">
        <f t="shared" si="1594"/>
        <v>9.8901248870831675E-3</v>
      </c>
      <c r="AN1173" s="13">
        <f t="shared" si="1595"/>
        <v>6.2234682126957892E-3</v>
      </c>
      <c r="AO1173" s="13">
        <f t="shared" si="1596"/>
        <v>1.9580923919888834E-3</v>
      </c>
      <c r="AP1173" s="13">
        <f t="shared" si="1597"/>
        <v>4.1071694908456164E-4</v>
      </c>
      <c r="AQ1173" s="13">
        <f t="shared" si="1598"/>
        <v>6.4612022250130907E-5</v>
      </c>
      <c r="AR1173" s="13">
        <f t="shared" si="1599"/>
        <v>8.6373056174602873E-5</v>
      </c>
      <c r="AS1173" s="13">
        <f t="shared" si="1600"/>
        <v>1.4027287054651328E-4</v>
      </c>
      <c r="AT1173" s="13">
        <f t="shared" si="1601"/>
        <v>1.1390402911981563E-4</v>
      </c>
      <c r="AU1173" s="13">
        <f t="shared" si="1602"/>
        <v>6.1661378517360052E-5</v>
      </c>
      <c r="AV1173" s="13">
        <f t="shared" si="1603"/>
        <v>2.5035059975764992E-5</v>
      </c>
      <c r="AW1173" s="13">
        <f t="shared" si="1604"/>
        <v>2.3083285690261461E-7</v>
      </c>
      <c r="AX1173" s="13">
        <f t="shared" si="1605"/>
        <v>2.6769849098354048E-3</v>
      </c>
      <c r="AY1173" s="13">
        <f t="shared" si="1606"/>
        <v>1.6845217509827031E-3</v>
      </c>
      <c r="AZ1173" s="13">
        <f t="shared" si="1607"/>
        <v>5.3000177907396267E-4</v>
      </c>
      <c r="BA1173" s="13">
        <f t="shared" si="1608"/>
        <v>1.1116978677882715E-4</v>
      </c>
      <c r="BB1173" s="13">
        <f t="shared" si="1609"/>
        <v>1.7488698123867823E-5</v>
      </c>
      <c r="BC1173" s="13">
        <f t="shared" si="1610"/>
        <v>2.2009905455789158E-6</v>
      </c>
      <c r="BD1173" s="13">
        <f t="shared" si="1611"/>
        <v>9.0585301950715439E-6</v>
      </c>
      <c r="BE1173" s="13">
        <f t="shared" si="1612"/>
        <v>1.4711370532337132E-5</v>
      </c>
      <c r="BF1173" s="13">
        <f t="shared" si="1613"/>
        <v>1.1945890684201002E-5</v>
      </c>
      <c r="BG1173" s="13">
        <f t="shared" si="1614"/>
        <v>6.466848388924801E-6</v>
      </c>
      <c r="BH1173" s="13">
        <f t="shared" si="1615"/>
        <v>2.6255971106019158E-6</v>
      </c>
      <c r="BI1173" s="13">
        <f t="shared" si="1616"/>
        <v>8.5281234661476858E-7</v>
      </c>
      <c r="BJ1173" s="14">
        <f t="shared" si="1617"/>
        <v>0.61383136460240606</v>
      </c>
      <c r="BK1173" s="14">
        <f t="shared" si="1618"/>
        <v>0.24484413870540361</v>
      </c>
      <c r="BL1173" s="14">
        <f t="shared" si="1619"/>
        <v>0.13718906970065414</v>
      </c>
      <c r="BM1173" s="14">
        <f t="shared" si="1620"/>
        <v>0.39008278242881783</v>
      </c>
      <c r="BN1173" s="14">
        <f t="shared" si="1621"/>
        <v>0.60846011460216776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1.6362000000000001</v>
      </c>
      <c r="F1174" s="10">
        <f>VLOOKUP(B1174,home!$B$2:$E$405,3,FALSE)</f>
        <v>1.3302</v>
      </c>
      <c r="G1174" s="10">
        <f>VLOOKUP(C1174,away!$B$2:$E$405,4,FALSE)</f>
        <v>0.79090000000000005</v>
      </c>
      <c r="H1174" s="10">
        <f>VLOOKUP(A1174,away!$A$2:$E$405,3,FALSE)</f>
        <v>1.1547000000000001</v>
      </c>
      <c r="I1174" s="10">
        <f>VLOOKUP(C1174,away!$B$2:$E$405,3,FALSE)</f>
        <v>1.0188999999999999</v>
      </c>
      <c r="J1174" s="10">
        <f>VLOOKUP(B1174,home!$B$2:$E$405,4,FALSE)</f>
        <v>0.6623</v>
      </c>
      <c r="K1174" s="12">
        <f t="shared" si="1566"/>
        <v>1.7213726855160005</v>
      </c>
      <c r="L1174" s="12">
        <f t="shared" si="1567"/>
        <v>0.77921173260900001</v>
      </c>
      <c r="M1174" s="13">
        <f t="shared" si="1568"/>
        <v>8.2037040678023712E-2</v>
      </c>
      <c r="N1174" s="13">
        <f t="shared" si="1569"/>
        <v>0.14121632102371506</v>
      </c>
      <c r="O1174" s="13">
        <f t="shared" si="1570"/>
        <v>6.3924224604837876E-2</v>
      </c>
      <c r="P1174" s="13">
        <f t="shared" si="1571"/>
        <v>0.11003741417755777</v>
      </c>
      <c r="Q1174" s="13">
        <f t="shared" si="1572"/>
        <v>0.12154295887964106</v>
      </c>
      <c r="R1174" s="13">
        <f t="shared" si="1573"/>
        <v>2.4905252905011291E-2</v>
      </c>
      <c r="S1174" s="13">
        <f t="shared" si="1574"/>
        <v>3.6898675338635716E-2</v>
      </c>
      <c r="T1174" s="13">
        <f t="shared" si="1575"/>
        <v>9.4707699575029558E-2</v>
      </c>
      <c r="U1174" s="13">
        <f t="shared" si="1576"/>
        <v>4.2871222076554465E-2</v>
      </c>
      <c r="V1174" s="13">
        <f t="shared" si="1577"/>
        <v>5.4991891295328556E-3</v>
      </c>
      <c r="W1174" s="13">
        <f t="shared" si="1578"/>
        <v>6.974024317740285E-2</v>
      </c>
      <c r="X1174" s="13">
        <f t="shared" si="1579"/>
        <v>5.4342415718837064E-2</v>
      </c>
      <c r="Y1174" s="13">
        <f t="shared" si="1580"/>
        <v>2.1172123953216791E-2</v>
      </c>
      <c r="Z1174" s="13">
        <f t="shared" si="1581"/>
        <v>6.4688217557263934E-3</v>
      </c>
      <c r="AA1174" s="13">
        <f t="shared" si="1582"/>
        <v>1.1135253077779071E-2</v>
      </c>
      <c r="AB1174" s="13">
        <f t="shared" si="1583"/>
        <v>9.5839602471984378E-3</v>
      </c>
      <c r="AC1174" s="13">
        <f t="shared" si="1584"/>
        <v>4.610086392728314E-4</v>
      </c>
      <c r="AD1174" s="13">
        <f t="shared" si="1585"/>
        <v>3.0012237421706216E-2</v>
      </c>
      <c r="AE1174" s="13">
        <f t="shared" si="1586"/>
        <v>2.3385887520840368E-2</v>
      </c>
      <c r="AF1174" s="13">
        <f t="shared" si="1587"/>
        <v>9.1112789668566056E-3</v>
      </c>
      <c r="AG1174" s="13">
        <f t="shared" si="1588"/>
        <v>2.366538490016092E-3</v>
      </c>
      <c r="AH1174" s="13">
        <f t="shared" si="1589"/>
        <v>1.2601454520545889E-3</v>
      </c>
      <c r="AI1174" s="13">
        <f t="shared" si="1590"/>
        <v>2.1691799609439822E-3</v>
      </c>
      <c r="AJ1174" s="13">
        <f t="shared" si="1591"/>
        <v>1.8669835673688186E-3</v>
      </c>
      <c r="AK1174" s="13">
        <f t="shared" si="1592"/>
        <v>1.0712581723919686E-3</v>
      </c>
      <c r="AL1174" s="13">
        <f t="shared" si="1593"/>
        <v>2.4734289857282034E-5</v>
      </c>
      <c r="AM1174" s="13">
        <f t="shared" si="1594"/>
        <v>1.0332449145789246E-2</v>
      </c>
      <c r="AN1174" s="13">
        <f t="shared" si="1595"/>
        <v>8.05116560098482E-3</v>
      </c>
      <c r="AO1174" s="13">
        <f t="shared" si="1596"/>
        <v>3.1367813487326811E-3</v>
      </c>
      <c r="AP1174" s="13">
        <f t="shared" si="1597"/>
        <v>8.1473894318719606E-4</v>
      </c>
      <c r="AQ1174" s="13">
        <f t="shared" si="1598"/>
        <v>1.5871353588623016E-4</v>
      </c>
      <c r="AR1174" s="13">
        <f t="shared" si="1599"/>
        <v>1.9638402420696165E-4</v>
      </c>
      <c r="AS1174" s="13">
        <f t="shared" si="1600"/>
        <v>3.3805009514157686E-4</v>
      </c>
      <c r="AT1174" s="13">
        <f t="shared" si="1601"/>
        <v>2.9095510005639792E-4</v>
      </c>
      <c r="AU1174" s="13">
        <f t="shared" si="1602"/>
        <v>1.6694738731621943E-4</v>
      </c>
      <c r="AV1174" s="13">
        <f t="shared" si="1603"/>
        <v>7.184466811110012E-5</v>
      </c>
      <c r="AW1174" s="13">
        <f t="shared" si="1604"/>
        <v>9.2156789276022E-7</v>
      </c>
      <c r="AX1174" s="13">
        <f t="shared" si="1605"/>
        <v>2.9643326223407905E-3</v>
      </c>
      <c r="AY1174" s="13">
        <f t="shared" si="1606"/>
        <v>2.3098427586835477E-3</v>
      </c>
      <c r="AZ1174" s="13">
        <f t="shared" si="1607"/>
        <v>8.9992828902407966E-4</v>
      </c>
      <c r="BA1174" s="13">
        <f t="shared" si="1608"/>
        <v>2.3374489377143536E-4</v>
      </c>
      <c r="BB1174" s="13">
        <f t="shared" si="1609"/>
        <v>4.5534190916036698E-5</v>
      </c>
      <c r="BC1174" s="13">
        <f t="shared" si="1610"/>
        <v>7.0961551593267917E-6</v>
      </c>
      <c r="BD1174" s="13">
        <f t="shared" si="1611"/>
        <v>2.5504122626505716E-5</v>
      </c>
      <c r="BE1174" s="13">
        <f t="shared" si="1612"/>
        <v>4.3902100057317535E-5</v>
      </c>
      <c r="BF1174" s="13">
        <f t="shared" si="1613"/>
        <v>3.7785937937728439E-5</v>
      </c>
      <c r="BG1174" s="13">
        <f t="shared" si="1614"/>
        <v>2.1681227154202838E-5</v>
      </c>
      <c r="BH1174" s="13">
        <f t="shared" si="1615"/>
        <v>9.3303680529281433E-6</v>
      </c>
      <c r="BI1174" s="13">
        <f t="shared" si="1616"/>
        <v>3.2122081424243225E-6</v>
      </c>
      <c r="BJ1174" s="14">
        <f t="shared" si="1617"/>
        <v>0.59655203221173703</v>
      </c>
      <c r="BK1174" s="14">
        <f t="shared" si="1618"/>
        <v>0.23726790501156372</v>
      </c>
      <c r="BL1174" s="14">
        <f t="shared" si="1619"/>
        <v>0.15999307730294382</v>
      </c>
      <c r="BM1174" s="14">
        <f t="shared" si="1620"/>
        <v>0.45430970282239352</v>
      </c>
      <c r="BN1174" s="14">
        <f t="shared" si="1621"/>
        <v>0.54366321226878678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1.6362000000000001</v>
      </c>
      <c r="F1175" s="10">
        <f>VLOOKUP(B1175,home!$B$2:$E$405,3,FALSE)</f>
        <v>0.89880000000000004</v>
      </c>
      <c r="G1175" s="10">
        <f>VLOOKUP(C1175,away!$B$2:$E$405,4,FALSE)</f>
        <v>1.0065999999999999</v>
      </c>
      <c r="H1175" s="10">
        <f>VLOOKUP(A1175,away!$A$2:$E$405,3,FALSE)</f>
        <v>1.1547000000000001</v>
      </c>
      <c r="I1175" s="10">
        <f>VLOOKUP(C1175,away!$B$2:$E$405,3,FALSE)</f>
        <v>0.96789999999999998</v>
      </c>
      <c r="J1175" s="10">
        <f>VLOOKUP(B1175,home!$B$2:$E$405,4,FALSE)</f>
        <v>1.2225999999999999</v>
      </c>
      <c r="K1175" s="12">
        <f t="shared" si="1566"/>
        <v>1.4803226292959999</v>
      </c>
      <c r="L1175" s="12">
        <f t="shared" si="1567"/>
        <v>1.366419487338</v>
      </c>
      <c r="M1175" s="13">
        <f t="shared" si="1568"/>
        <v>5.8033078233410758E-2</v>
      </c>
      <c r="N1175" s="13">
        <f t="shared" si="1569"/>
        <v>8.5907678956623074E-2</v>
      </c>
      <c r="O1175" s="13">
        <f t="shared" si="1570"/>
        <v>7.9297529008343179E-2</v>
      </c>
      <c r="P1175" s="13">
        <f t="shared" si="1571"/>
        <v>0.1173859266383064</v>
      </c>
      <c r="Q1175" s="13">
        <f t="shared" si="1572"/>
        <v>6.3585540594892465E-2</v>
      </c>
      <c r="R1175" s="13">
        <f t="shared" si="1573"/>
        <v>5.4176844467375238E-2</v>
      </c>
      <c r="S1175" s="13">
        <f t="shared" si="1574"/>
        <v>5.9360351855335308E-2</v>
      </c>
      <c r="T1175" s="13">
        <f t="shared" si="1575"/>
        <v>8.6884521781782548E-2</v>
      </c>
      <c r="U1175" s="13">
        <f t="shared" si="1576"/>
        <v>8.0199208848905357E-2</v>
      </c>
      <c r="V1175" s="13">
        <f t="shared" si="1577"/>
        <v>1.3341184258338289E-2</v>
      </c>
      <c r="W1175" s="13">
        <f t="shared" si="1578"/>
        <v>3.1375704879546253E-2</v>
      </c>
      <c r="X1175" s="13">
        <f t="shared" si="1579"/>
        <v>4.2872374576377978E-2</v>
      </c>
      <c r="Y1175" s="13">
        <f t="shared" si="1580"/>
        <v>2.9290824044808549E-2</v>
      </c>
      <c r="Z1175" s="13">
        <f t="shared" si="1581"/>
        <v>2.4676098680900479E-2</v>
      </c>
      <c r="AA1175" s="13">
        <f t="shared" si="1582"/>
        <v>3.6528587280078156E-2</v>
      </c>
      <c r="AB1175" s="13">
        <f t="shared" si="1583"/>
        <v>2.7037047183456859E-2</v>
      </c>
      <c r="AC1175" s="13">
        <f t="shared" si="1584"/>
        <v>1.6866105980957297E-3</v>
      </c>
      <c r="AD1175" s="13">
        <f t="shared" si="1585"/>
        <v>1.1611541485826308E-2</v>
      </c>
      <c r="AE1175" s="13">
        <f t="shared" si="1586"/>
        <v>1.5866236564266702E-2</v>
      </c>
      <c r="AF1175" s="13">
        <f t="shared" si="1587"/>
        <v>1.0839967416064369E-2</v>
      </c>
      <c r="AG1175" s="13">
        <f t="shared" si="1588"/>
        <v>4.9373142398064342E-3</v>
      </c>
      <c r="AH1175" s="13">
        <f t="shared" si="1589"/>
        <v>8.4294755272644878E-3</v>
      </c>
      <c r="AI1175" s="13">
        <f t="shared" si="1590"/>
        <v>1.2478343376106451E-2</v>
      </c>
      <c r="AJ1175" s="13">
        <f t="shared" si="1591"/>
        <v>9.2359870378881138E-3</v>
      </c>
      <c r="AK1175" s="13">
        <f t="shared" si="1592"/>
        <v>4.5574135386901027E-3</v>
      </c>
      <c r="AL1175" s="13">
        <f t="shared" si="1593"/>
        <v>1.3646310274230568E-4</v>
      </c>
      <c r="AM1175" s="13">
        <f t="shared" si="1594"/>
        <v>3.4377655244955934E-3</v>
      </c>
      <c r="AN1175" s="13">
        <f t="shared" si="1595"/>
        <v>4.6974298055695194E-3</v>
      </c>
      <c r="AO1175" s="13">
        <f t="shared" si="1596"/>
        <v>3.2093298133662718E-3</v>
      </c>
      <c r="AP1175" s="13">
        <f t="shared" si="1597"/>
        <v>1.4617635994261669E-3</v>
      </c>
      <c r="AQ1175" s="13">
        <f t="shared" si="1598"/>
        <v>4.9934556703431349E-4</v>
      </c>
      <c r="AR1175" s="13">
        <f t="shared" si="1599"/>
        <v>2.3036399256985878E-3</v>
      </c>
      <c r="AS1175" s="13">
        <f t="shared" si="1600"/>
        <v>3.4101303117613753E-3</v>
      </c>
      <c r="AT1175" s="13">
        <f t="shared" si="1601"/>
        <v>2.5240465346742938E-3</v>
      </c>
      <c r="AU1175" s="13">
        <f t="shared" si="1602"/>
        <v>1.245467734224836E-3</v>
      </c>
      <c r="AV1175" s="13">
        <f t="shared" si="1603"/>
        <v>4.6092351775776013E-4</v>
      </c>
      <c r="AW1175" s="13">
        <f t="shared" si="1604"/>
        <v>7.6674890783435416E-6</v>
      </c>
      <c r="AX1175" s="13">
        <f t="shared" si="1605"/>
        <v>8.4816701668741093E-4</v>
      </c>
      <c r="AY1175" s="13">
        <f t="shared" si="1606"/>
        <v>1.1589519401190129E-3</v>
      </c>
      <c r="AZ1175" s="13">
        <f t="shared" si="1607"/>
        <v>7.9180725793340104E-4</v>
      </c>
      <c r="BA1175" s="13">
        <f t="shared" si="1608"/>
        <v>3.6064695581862184E-4</v>
      </c>
      <c r="BB1175" s="13">
        <f t="shared" si="1609"/>
        <v>1.2319875711992297E-4</v>
      </c>
      <c r="BC1175" s="13">
        <f t="shared" si="1610"/>
        <v>3.3668236508896726E-5</v>
      </c>
      <c r="BD1175" s="13">
        <f t="shared" si="1611"/>
        <v>5.2462308104740272E-4</v>
      </c>
      <c r="BE1175" s="13">
        <f t="shared" si="1612"/>
        <v>7.7661141872545966E-4</v>
      </c>
      <c r="BF1175" s="13">
        <f t="shared" si="1613"/>
        <v>5.7481772865448466E-4</v>
      </c>
      <c r="BG1175" s="13">
        <f t="shared" si="1614"/>
        <v>2.8363856381592045E-4</v>
      </c>
      <c r="BH1175" s="13">
        <f t="shared" si="1615"/>
        <v>1.0496914613943114E-4</v>
      </c>
      <c r="BI1175" s="13">
        <f t="shared" si="1616"/>
        <v>3.1077640481615722E-5</v>
      </c>
      <c r="BJ1175" s="14">
        <f t="shared" si="1617"/>
        <v>0.39979377901407376</v>
      </c>
      <c r="BK1175" s="14">
        <f t="shared" si="1618"/>
        <v>0.25110256662634783</v>
      </c>
      <c r="BL1175" s="14">
        <f t="shared" si="1619"/>
        <v>0.32418038187108911</v>
      </c>
      <c r="BM1175" s="14">
        <f t="shared" si="1620"/>
        <v>0.54021494384241953</v>
      </c>
      <c r="BN1175" s="14">
        <f t="shared" si="1621"/>
        <v>0.45838659789895109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1.6362000000000001</v>
      </c>
      <c r="F1176" s="10">
        <f>VLOOKUP(B1176,home!$B$2:$E$405,3,FALSE)</f>
        <v>0.89880000000000004</v>
      </c>
      <c r="G1176" s="10">
        <f>VLOOKUP(C1176,away!$B$2:$E$405,4,FALSE)</f>
        <v>1.2583</v>
      </c>
      <c r="H1176" s="10">
        <f>VLOOKUP(A1176,away!$A$2:$E$405,3,FALSE)</f>
        <v>1.1547000000000001</v>
      </c>
      <c r="I1176" s="10">
        <f>VLOOKUP(C1176,away!$B$2:$E$405,3,FALSE)</f>
        <v>1.1207</v>
      </c>
      <c r="J1176" s="10">
        <f>VLOOKUP(B1176,home!$B$2:$E$405,4,FALSE)</f>
        <v>0.86599999999999999</v>
      </c>
      <c r="K1176" s="12">
        <f t="shared" si="1566"/>
        <v>1.850476817448</v>
      </c>
      <c r="L1176" s="12">
        <f t="shared" si="1567"/>
        <v>1.1206666031400001</v>
      </c>
      <c r="M1176" s="13">
        <f t="shared" si="1568"/>
        <v>5.124468259512123E-2</v>
      </c>
      <c r="N1176" s="13">
        <f t="shared" si="1569"/>
        <v>9.4827097159752849E-2</v>
      </c>
      <c r="O1176" s="13">
        <f t="shared" si="1570"/>
        <v>5.7428204372861995E-2</v>
      </c>
      <c r="P1176" s="13">
        <f t="shared" si="1571"/>
        <v>0.10626956085964698</v>
      </c>
      <c r="Q1176" s="13">
        <f t="shared" si="1572"/>
        <v>8.7737672480005899E-2</v>
      </c>
      <c r="R1176" s="13">
        <f t="shared" si="1573"/>
        <v>3.2178935359482484E-2</v>
      </c>
      <c r="S1176" s="13">
        <f t="shared" si="1574"/>
        <v>5.5094592225932701E-2</v>
      </c>
      <c r="T1176" s="13">
        <f t="shared" si="1575"/>
        <v>9.8324679385578068E-2</v>
      </c>
      <c r="U1176" s="13">
        <f t="shared" si="1576"/>
        <v>5.9546373892880061E-2</v>
      </c>
      <c r="V1176" s="13">
        <f t="shared" si="1577"/>
        <v>1.2694819844041092E-2</v>
      </c>
      <c r="W1176" s="13">
        <f t="shared" si="1578"/>
        <v>5.4118842980365428E-2</v>
      </c>
      <c r="X1176" s="13">
        <f t="shared" si="1579"/>
        <v>6.0649179928673164E-2</v>
      </c>
      <c r="Y1176" s="13">
        <f t="shared" si="1580"/>
        <v>3.3983755226946424E-2</v>
      </c>
      <c r="Z1176" s="13">
        <f t="shared" si="1581"/>
        <v>1.2020619393990959E-2</v>
      </c>
      <c r="AA1176" s="13">
        <f t="shared" si="1582"/>
        <v>2.2243877519946095E-2</v>
      </c>
      <c r="AB1176" s="13">
        <f t="shared" si="1583"/>
        <v>2.0580889840406486E-2</v>
      </c>
      <c r="AC1176" s="13">
        <f t="shared" si="1584"/>
        <v>1.645381605587087E-3</v>
      </c>
      <c r="AD1176" s="13">
        <f t="shared" si="1585"/>
        <v>2.5036416080568672E-2</v>
      </c>
      <c r="AE1176" s="13">
        <f t="shared" si="1586"/>
        <v>2.8057475363810567E-2</v>
      </c>
      <c r="AF1176" s="13">
        <f t="shared" si="1587"/>
        <v>1.5721537804322918E-2</v>
      </c>
      <c r="AG1176" s="13">
        <f t="shared" si="1588"/>
        <v>5.8728674557692205E-3</v>
      </c>
      <c r="AH1176" s="13">
        <f t="shared" si="1589"/>
        <v>3.3677766759756637E-3</v>
      </c>
      <c r="AI1176" s="13">
        <f t="shared" si="1590"/>
        <v>6.2319926652350506E-3</v>
      </c>
      <c r="AJ1176" s="13">
        <f t="shared" si="1591"/>
        <v>5.7660789767617201E-3</v>
      </c>
      <c r="AK1176" s="13">
        <f t="shared" si="1592"/>
        <v>3.556665158023949E-3</v>
      </c>
      <c r="AL1176" s="13">
        <f t="shared" si="1593"/>
        <v>1.3648556050490794E-4</v>
      </c>
      <c r="AM1176" s="13">
        <f t="shared" si="1594"/>
        <v>9.2658615098149214E-3</v>
      </c>
      <c r="AN1176" s="13">
        <f t="shared" si="1595"/>
        <v>1.0383941543369959E-2</v>
      </c>
      <c r="AO1176" s="13">
        <f t="shared" si="1596"/>
        <v>5.8184682483063731E-3</v>
      </c>
      <c r="AP1176" s="13">
        <f t="shared" si="1597"/>
        <v>2.1735210157691497E-3</v>
      </c>
      <c r="AQ1176" s="13">
        <f t="shared" si="1598"/>
        <v>6.0894810339885404E-4</v>
      </c>
      <c r="AR1176" s="13">
        <f t="shared" si="1599"/>
        <v>7.5483096951995397E-4</v>
      </c>
      <c r="AS1176" s="13">
        <f t="shared" si="1600"/>
        <v>1.3967972101884727E-3</v>
      </c>
      <c r="AT1176" s="13">
        <f t="shared" si="1601"/>
        <v>1.2923704280649055E-3</v>
      </c>
      <c r="AU1176" s="13">
        <f t="shared" si="1602"/>
        <v>7.9716717222981862E-4</v>
      </c>
      <c r="AV1176" s="13">
        <f t="shared" si="1603"/>
        <v>3.6878484296046422E-4</v>
      </c>
      <c r="AW1176" s="13">
        <f t="shared" si="1604"/>
        <v>7.8622035844164998E-6</v>
      </c>
      <c r="AX1176" s="13">
        <f t="shared" si="1605"/>
        <v>2.8577103195993729E-3</v>
      </c>
      <c r="AY1176" s="13">
        <f t="shared" si="1606"/>
        <v>3.2025405166235532E-3</v>
      </c>
      <c r="AZ1176" s="13">
        <f t="shared" si="1607"/>
        <v>1.7944901010913696E-3</v>
      </c>
      <c r="BA1176" s="13">
        <f t="shared" si="1608"/>
        <v>6.7034170865280687E-4</v>
      </c>
      <c r="BB1176" s="13">
        <f t="shared" si="1609"/>
        <v>1.878073913947512E-4</v>
      </c>
      <c r="BC1176" s="13">
        <f t="shared" si="1610"/>
        <v>4.2093894271788082E-5</v>
      </c>
      <c r="BD1176" s="13">
        <f t="shared" si="1611"/>
        <v>1.4098564309279979E-4</v>
      </c>
      <c r="BE1176" s="13">
        <f t="shared" si="1612"/>
        <v>2.6089066413622372E-4</v>
      </c>
      <c r="BF1176" s="13">
        <f t="shared" si="1613"/>
        <v>2.4138606293634725E-4</v>
      </c>
      <c r="BG1176" s="13">
        <f t="shared" si="1614"/>
        <v>1.4889310450625151E-4</v>
      </c>
      <c r="BH1176" s="13">
        <f t="shared" si="1615"/>
        <v>6.8880809541670208E-5</v>
      </c>
      <c r="BI1176" s="13">
        <f t="shared" si="1616"/>
        <v>2.549246824478232E-5</v>
      </c>
      <c r="BJ1176" s="14">
        <f t="shared" si="1617"/>
        <v>0.5413352482180861</v>
      </c>
      <c r="BK1176" s="14">
        <f t="shared" si="1618"/>
        <v>0.23028806320745757</v>
      </c>
      <c r="BL1176" s="14">
        <f t="shared" si="1619"/>
        <v>0.21639727383699525</v>
      </c>
      <c r="BM1176" s="14">
        <f t="shared" si="1620"/>
        <v>0.56716037351661941</v>
      </c>
      <c r="BN1176" s="14">
        <f t="shared" si="1621"/>
        <v>0.42968615282687145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1.6362000000000001</v>
      </c>
      <c r="F1177" s="10">
        <f>VLOOKUP(B1177,home!$B$2:$E$405,3,FALSE)</f>
        <v>1.2583</v>
      </c>
      <c r="G1177" s="10">
        <f>VLOOKUP(C1177,away!$B$2:$E$405,4,FALSE)</f>
        <v>1.1863999999999999</v>
      </c>
      <c r="H1177" s="10">
        <f>VLOOKUP(A1177,away!$A$2:$E$405,3,FALSE)</f>
        <v>1.1547000000000001</v>
      </c>
      <c r="I1177" s="10">
        <f>VLOOKUP(C1177,away!$B$2:$E$405,3,FALSE)</f>
        <v>1.2736000000000001</v>
      </c>
      <c r="J1177" s="10">
        <f>VLOOKUP(B1177,home!$B$2:$E$405,4,FALSE)</f>
        <v>1.1207</v>
      </c>
      <c r="K1177" s="12">
        <f t="shared" si="1566"/>
        <v>2.442596457744</v>
      </c>
      <c r="L1177" s="12">
        <f t="shared" si="1567"/>
        <v>1.6481304685440004</v>
      </c>
      <c r="M1177" s="13">
        <f t="shared" si="1568"/>
        <v>1.6727069791282658E-2</v>
      </c>
      <c r="N1177" s="13">
        <f t="shared" si="1569"/>
        <v>4.0857481420623683E-2</v>
      </c>
      <c r="O1177" s="13">
        <f t="shared" si="1570"/>
        <v>2.7568393372474877E-2</v>
      </c>
      <c r="P1177" s="13">
        <f t="shared" si="1571"/>
        <v>6.7338459997300301E-2</v>
      </c>
      <c r="Q1177" s="13">
        <f t="shared" si="1572"/>
        <v>4.9899169695178373E-2</v>
      </c>
      <c r="R1177" s="13">
        <f t="shared" si="1573"/>
        <v>2.2718154542991174E-2</v>
      </c>
      <c r="S1177" s="13">
        <f t="shared" si="1574"/>
        <v>6.7771406638883674E-2</v>
      </c>
      <c r="T1177" s="13">
        <f t="shared" si="1575"/>
        <v>8.2240341929670918E-2</v>
      </c>
      <c r="U1177" s="13">
        <f t="shared" si="1576"/>
        <v>5.5491283813190996E-2</v>
      </c>
      <c r="V1177" s="13">
        <f t="shared" si="1577"/>
        <v>3.0314283054402837E-2</v>
      </c>
      <c r="W1177" s="13">
        <f t="shared" si="1578"/>
        <v>4.0627845047269809E-2</v>
      </c>
      <c r="X1177" s="13">
        <f t="shared" si="1579"/>
        <v>6.6959989293689834E-2</v>
      </c>
      <c r="Y1177" s="13">
        <f t="shared" si="1580"/>
        <v>5.5179399264155153E-2</v>
      </c>
      <c r="Z1177" s="13">
        <f t="shared" si="1581"/>
        <v>1.2480827563798353E-2</v>
      </c>
      <c r="AA1177" s="13">
        <f t="shared" si="1582"/>
        <v>3.048562519704753E-2</v>
      </c>
      <c r="AB1177" s="13">
        <f t="shared" si="1583"/>
        <v>3.7232040059209784E-2</v>
      </c>
      <c r="AC1177" s="13">
        <f t="shared" si="1584"/>
        <v>7.6272965105250385E-3</v>
      </c>
      <c r="AD1177" s="13">
        <f t="shared" si="1585"/>
        <v>2.4809357599558338E-2</v>
      </c>
      <c r="AE1177" s="13">
        <f t="shared" si="1586"/>
        <v>4.0889058164835741E-2</v>
      </c>
      <c r="AF1177" s="13">
        <f t="shared" si="1587"/>
        <v>3.3695251295766816E-2</v>
      </c>
      <c r="AG1177" s="13">
        <f t="shared" si="1588"/>
        <v>1.8511390101933332E-2</v>
      </c>
      <c r="AH1177" s="13">
        <f t="shared" si="1589"/>
        <v>5.1425080451349631E-3</v>
      </c>
      <c r="AI1177" s="13">
        <f t="shared" si="1590"/>
        <v>1.2561071934966682E-2</v>
      </c>
      <c r="AJ1177" s="13">
        <f t="shared" si="1591"/>
        <v>1.5340814906908602E-2</v>
      </c>
      <c r="AK1177" s="13">
        <f t="shared" si="1592"/>
        <v>1.24904733835071E-2</v>
      </c>
      <c r="AL1177" s="13">
        <f t="shared" si="1593"/>
        <v>1.2282136856491322E-3</v>
      </c>
      <c r="AM1177" s="13">
        <f t="shared" si="1594"/>
        <v>1.2119849798317076E-2</v>
      </c>
      <c r="AN1177" s="13">
        <f t="shared" si="1595"/>
        <v>1.997509372678323E-2</v>
      </c>
      <c r="AO1177" s="13">
        <f t="shared" si="1596"/>
        <v>1.6460780291566789E-2</v>
      </c>
      <c r="AP1177" s="13">
        <f t="shared" si="1597"/>
        <v>9.0431711781799404E-3</v>
      </c>
      <c r="AQ1177" s="13">
        <f t="shared" si="1598"/>
        <v>3.7260814877543261E-3</v>
      </c>
      <c r="AR1177" s="13">
        <f t="shared" si="1599"/>
        <v>1.6951048387839149E-3</v>
      </c>
      <c r="AS1177" s="13">
        <f t="shared" si="1600"/>
        <v>4.1404570747183046E-3</v>
      </c>
      <c r="AT1177" s="13">
        <f t="shared" si="1601"/>
        <v>5.0567328920740097E-3</v>
      </c>
      <c r="AU1177" s="13">
        <f t="shared" si="1602"/>
        <v>4.1171859499791828E-3</v>
      </c>
      <c r="AV1177" s="13">
        <f t="shared" si="1603"/>
        <v>2.5141559543231289E-3</v>
      </c>
      <c r="AW1177" s="13">
        <f t="shared" si="1604"/>
        <v>1.3734559737135936E-4</v>
      </c>
      <c r="AX1177" s="13">
        <f t="shared" si="1605"/>
        <v>4.9339836976264387E-3</v>
      </c>
      <c r="AY1177" s="13">
        <f t="shared" si="1606"/>
        <v>8.1318488633575214E-3</v>
      </c>
      <c r="AZ1177" s="13">
        <f t="shared" si="1607"/>
        <v>6.7011739386472159E-3</v>
      </c>
      <c r="BA1177" s="13">
        <f t="shared" si="1608"/>
        <v>3.6814696477658272E-3</v>
      </c>
      <c r="BB1177" s="13">
        <f t="shared" si="1609"/>
        <v>1.5168855738757021E-3</v>
      </c>
      <c r="BC1177" s="13">
        <f t="shared" si="1610"/>
        <v>5.0000506631987893E-4</v>
      </c>
      <c r="BD1177" s="13">
        <f t="shared" si="1611"/>
        <v>4.6562565536268941E-4</v>
      </c>
      <c r="BE1177" s="13">
        <f t="shared" si="1612"/>
        <v>1.1373355764236336E-3</v>
      </c>
      <c r="BF1177" s="13">
        <f t="shared" si="1613"/>
        <v>1.3890259251192994E-3</v>
      </c>
      <c r="BG1177" s="13">
        <f t="shared" si="1614"/>
        <v>1.1309432681369943E-3</v>
      </c>
      <c r="BH1177" s="13">
        <f t="shared" si="1615"/>
        <v>6.9060950516521133E-4</v>
      </c>
      <c r="BI1177" s="13">
        <f t="shared" si="1616"/>
        <v>3.3737606620017633E-4</v>
      </c>
      <c r="BJ1177" s="14">
        <f t="shared" si="1617"/>
        <v>0.54045962708287609</v>
      </c>
      <c r="BK1177" s="14">
        <f t="shared" si="1618"/>
        <v>0.19913857854140118</v>
      </c>
      <c r="BL1177" s="14">
        <f t="shared" si="1619"/>
        <v>0.24170491796171825</v>
      </c>
      <c r="BM1177" s="14">
        <f t="shared" si="1620"/>
        <v>0.76068071906395651</v>
      </c>
      <c r="BN1177" s="14">
        <f t="shared" si="1621"/>
        <v>0.22510872881985108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1.6362000000000001</v>
      </c>
      <c r="F1178" s="10">
        <f>VLOOKUP(B1178,home!$B$2:$E$405,3,FALSE)</f>
        <v>0.82689999999999997</v>
      </c>
      <c r="G1178" s="10">
        <f>VLOOKUP(C1178,away!$B$2:$E$405,4,FALSE)</f>
        <v>0.5393</v>
      </c>
      <c r="H1178" s="10">
        <f>VLOOKUP(A1178,away!$A$2:$E$405,3,FALSE)</f>
        <v>1.1547000000000001</v>
      </c>
      <c r="I1178" s="10">
        <f>VLOOKUP(C1178,away!$B$2:$E$405,3,FALSE)</f>
        <v>1.0188999999999999</v>
      </c>
      <c r="J1178" s="10">
        <f>VLOOKUP(B1178,home!$B$2:$E$405,4,FALSE)</f>
        <v>0.91700000000000004</v>
      </c>
      <c r="K1178" s="12">
        <f t="shared" si="1566"/>
        <v>0.72965875955400006</v>
      </c>
      <c r="L1178" s="12">
        <f t="shared" si="1567"/>
        <v>1.0788723521100001</v>
      </c>
      <c r="M1178" s="13">
        <f t="shared" si="1568"/>
        <v>0.16389470309464735</v>
      </c>
      <c r="N1178" s="13">
        <f t="shared" si="1569"/>
        <v>0.1195872057575115</v>
      </c>
      <c r="O1178" s="13">
        <f t="shared" si="1570"/>
        <v>0.17682146382609226</v>
      </c>
      <c r="P1178" s="13">
        <f t="shared" si="1571"/>
        <v>0.12901932995786897</v>
      </c>
      <c r="Q1178" s="13">
        <f t="shared" si="1572"/>
        <v>4.3628926105777399E-2</v>
      </c>
      <c r="R1178" s="13">
        <f t="shared" si="1573"/>
        <v>9.5383894290794732E-2</v>
      </c>
      <c r="S1178" s="13">
        <f t="shared" si="1574"/>
        <v>2.5391283532153867E-2</v>
      </c>
      <c r="T1178" s="13">
        <f t="shared" si="1575"/>
        <v>4.7070042127773444E-2</v>
      </c>
      <c r="U1178" s="13">
        <f t="shared" si="1576"/>
        <v>6.9597693989651155E-2</v>
      </c>
      <c r="V1178" s="13">
        <f t="shared" si="1577"/>
        <v>2.2209153710903793E-3</v>
      </c>
      <c r="W1178" s="13">
        <f t="shared" si="1578"/>
        <v>1.061140936767156E-2</v>
      </c>
      <c r="X1178" s="13">
        <f t="shared" si="1579"/>
        <v>1.1448356183701904E-2</v>
      </c>
      <c r="Y1178" s="13">
        <f t="shared" si="1580"/>
        <v>6.1756574818517688E-3</v>
      </c>
      <c r="Z1178" s="13">
        <f t="shared" si="1581"/>
        <v>3.4302348795640439E-2</v>
      </c>
      <c r="AA1178" s="13">
        <f t="shared" si="1582"/>
        <v>2.5029009272015647E-2</v>
      </c>
      <c r="AB1178" s="13">
        <f t="shared" si="1583"/>
        <v>9.1313179291422509E-3</v>
      </c>
      <c r="AC1178" s="13">
        <f t="shared" si="1584"/>
        <v>1.0927023862759403E-4</v>
      </c>
      <c r="AD1178" s="13">
        <f t="shared" si="1585"/>
        <v>1.9356769490837312E-3</v>
      </c>
      <c r="AE1178" s="13">
        <f t="shared" si="1586"/>
        <v>2.0883483429830737E-3</v>
      </c>
      <c r="AF1178" s="13">
        <f t="shared" si="1587"/>
        <v>1.1265306444095851E-3</v>
      </c>
      <c r="AG1178" s="13">
        <f t="shared" si="1588"/>
        <v>4.0512758868605436E-4</v>
      </c>
      <c r="AH1178" s="13">
        <f t="shared" si="1589"/>
        <v>9.2519639320125576E-3</v>
      </c>
      <c r="AI1178" s="13">
        <f t="shared" si="1590"/>
        <v>6.7507765260706315E-3</v>
      </c>
      <c r="AJ1178" s="13">
        <f t="shared" si="1591"/>
        <v>2.4628816130194786E-3</v>
      </c>
      <c r="AK1178" s="13">
        <f t="shared" si="1592"/>
        <v>5.9902104756138282E-4</v>
      </c>
      <c r="AL1178" s="13">
        <f t="shared" si="1593"/>
        <v>3.4407391345471916E-6</v>
      </c>
      <c r="AM1178" s="13">
        <f t="shared" si="1594"/>
        <v>2.8247672831314139E-4</v>
      </c>
      <c r="AN1178" s="13">
        <f t="shared" si="1595"/>
        <v>3.0475633229153629E-4</v>
      </c>
      <c r="AO1178" s="13">
        <f t="shared" si="1596"/>
        <v>1.6439659051989327E-4</v>
      </c>
      <c r="AP1178" s="13">
        <f t="shared" si="1597"/>
        <v>5.9120978764353931E-5</v>
      </c>
      <c r="AQ1178" s="13">
        <f t="shared" si="1598"/>
        <v>1.5945997354635972E-5</v>
      </c>
      <c r="AR1178" s="13">
        <f t="shared" si="1599"/>
        <v>1.9963376177934552E-3</v>
      </c>
      <c r="AS1178" s="13">
        <f t="shared" si="1600"/>
        <v>1.4566452298501599E-3</v>
      </c>
      <c r="AT1178" s="13">
        <f t="shared" si="1601"/>
        <v>5.314269757613594E-4</v>
      </c>
      <c r="AU1178" s="13">
        <f t="shared" si="1602"/>
        <v>1.292534493091891E-4</v>
      </c>
      <c r="AV1178" s="13">
        <f t="shared" si="1603"/>
        <v>2.3577727872754682E-5</v>
      </c>
      <c r="AW1178" s="13">
        <f t="shared" si="1604"/>
        <v>7.5238323637236037E-8</v>
      </c>
      <c r="AX1178" s="13">
        <f t="shared" si="1605"/>
        <v>3.4351936530639827E-5</v>
      </c>
      <c r="AY1178" s="13">
        <f t="shared" si="1606"/>
        <v>3.7061354564344827E-5</v>
      </c>
      <c r="AZ1178" s="13">
        <f t="shared" si="1607"/>
        <v>1.9992235385608697E-5</v>
      </c>
      <c r="BA1178" s="13">
        <f t="shared" si="1608"/>
        <v>7.1896900048028091E-6</v>
      </c>
      <c r="BB1178" s="13">
        <f t="shared" si="1609"/>
        <v>1.9391894416058413E-6</v>
      </c>
      <c r="BC1178" s="13">
        <f t="shared" si="1610"/>
        <v>4.1842757481043441E-7</v>
      </c>
      <c r="BD1178" s="13">
        <f t="shared" si="1611"/>
        <v>3.5896557688574977E-4</v>
      </c>
      <c r="BE1178" s="13">
        <f t="shared" si="1612"/>
        <v>2.6192237755304221E-4</v>
      </c>
      <c r="BF1178" s="13">
        <f t="shared" si="1613"/>
        <v>9.5556978552393594E-5</v>
      </c>
      <c r="BG1178" s="13">
        <f t="shared" si="1614"/>
        <v>2.3241328812422575E-5</v>
      </c>
      <c r="BH1178" s="13">
        <f t="shared" si="1615"/>
        <v>4.2395597879147235E-6</v>
      </c>
      <c r="BI1178" s="13">
        <f t="shared" si="1616"/>
        <v>6.1868638718097554E-7</v>
      </c>
      <c r="BJ1178" s="14">
        <f t="shared" si="1617"/>
        <v>0.24500493001019538</v>
      </c>
      <c r="BK1178" s="14">
        <f t="shared" si="1618"/>
        <v>0.32067600428808701</v>
      </c>
      <c r="BL1178" s="14">
        <f t="shared" si="1619"/>
        <v>0.39990980793492575</v>
      </c>
      <c r="BM1178" s="14">
        <f t="shared" si="1620"/>
        <v>0.27152058187991573</v>
      </c>
      <c r="BN1178" s="14">
        <f t="shared" si="1621"/>
        <v>0.72833552303269222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1.3193999999999999</v>
      </c>
      <c r="F1179" s="10">
        <f>VLOOKUP(B1179,home!$B$2:$E$405,3,FALSE)</f>
        <v>0.75790000000000002</v>
      </c>
      <c r="G1179" s="10">
        <f>VLOOKUP(C1179,away!$B$2:$E$405,4,FALSE)</f>
        <v>1.1369</v>
      </c>
      <c r="H1179" s="10">
        <f>VLOOKUP(A1179,away!$A$2:$E$405,3,FALSE)</f>
        <v>1.0076000000000001</v>
      </c>
      <c r="I1179" s="10">
        <f>VLOOKUP(C1179,away!$B$2:$E$405,3,FALSE)</f>
        <v>0.69469999999999998</v>
      </c>
      <c r="J1179" s="10">
        <f>VLOOKUP(B1179,home!$B$2:$E$405,4,FALSE)</f>
        <v>0.77190000000000003</v>
      </c>
      <c r="K1179" s="12">
        <f t="shared" si="1566"/>
        <v>1.1368695992939999</v>
      </c>
      <c r="L1179" s="12">
        <f t="shared" si="1567"/>
        <v>0.54031434586799998</v>
      </c>
      <c r="M1179" s="13">
        <f t="shared" si="1568"/>
        <v>0.18689955505865571</v>
      </c>
      <c r="N1179" s="13">
        <f t="shared" si="1569"/>
        <v>0.21248042226776076</v>
      </c>
      <c r="O1179" s="13">
        <f t="shared" si="1570"/>
        <v>0.10098451083453781</v>
      </c>
      <c r="P1179" s="13">
        <f t="shared" si="1571"/>
        <v>0.11480622036736159</v>
      </c>
      <c r="Q1179" s="13">
        <f t="shared" si="1572"/>
        <v>0.12078126626068458</v>
      </c>
      <c r="R1179" s="13">
        <f t="shared" si="1573"/>
        <v>2.7281689957181627E-2</v>
      </c>
      <c r="S1179" s="13">
        <f t="shared" si="1574"/>
        <v>1.7630416817876714E-2</v>
      </c>
      <c r="T1179" s="13">
        <f t="shared" si="1575"/>
        <v>6.5259850872750533E-2</v>
      </c>
      <c r="U1179" s="13">
        <f t="shared" si="1576"/>
        <v>3.1015723929684214E-2</v>
      </c>
      <c r="V1179" s="13">
        <f t="shared" si="1577"/>
        <v>1.2033091593719434E-3</v>
      </c>
      <c r="W1179" s="13">
        <f t="shared" si="1578"/>
        <v>4.5770849925335443E-2</v>
      </c>
      <c r="X1179" s="13">
        <f t="shared" si="1579"/>
        <v>2.4730646837230016E-2</v>
      </c>
      <c r="Y1179" s="13">
        <f t="shared" si="1580"/>
        <v>6.6811616343752291E-3</v>
      </c>
      <c r="Z1179" s="13">
        <f t="shared" si="1581"/>
        <v>4.9135628211293926E-3</v>
      </c>
      <c r="AA1179" s="13">
        <f t="shared" si="1582"/>
        <v>5.5860801955632672E-3</v>
      </c>
      <c r="AB1179" s="13">
        <f t="shared" si="1583"/>
        <v>3.1753223767770813E-3</v>
      </c>
      <c r="AC1179" s="13">
        <f t="shared" si="1584"/>
        <v>4.6197065743938097E-5</v>
      </c>
      <c r="AD1179" s="13">
        <f t="shared" si="1585"/>
        <v>1.3008871953490478E-2</v>
      </c>
      <c r="AE1179" s="13">
        <f t="shared" si="1586"/>
        <v>7.028880140030779E-3</v>
      </c>
      <c r="AF1179" s="13">
        <f t="shared" si="1587"/>
        <v>1.8989023875226531E-3</v>
      </c>
      <c r="AG1179" s="13">
        <f t="shared" si="1588"/>
        <v>3.4200140046049531E-4</v>
      </c>
      <c r="AH1179" s="13">
        <f t="shared" si="1589"/>
        <v>6.6371712039496296E-4</v>
      </c>
      <c r="AI1179" s="13">
        <f t="shared" si="1590"/>
        <v>7.5455981670798891E-4</v>
      </c>
      <c r="AJ1179" s="13">
        <f t="shared" si="1591"/>
        <v>4.2891805823208287E-4</v>
      </c>
      <c r="AK1179" s="13">
        <f t="shared" si="1592"/>
        <v>1.625413003307561E-4</v>
      </c>
      <c r="AL1179" s="13">
        <f t="shared" si="1593"/>
        <v>1.1350932341084619E-6</v>
      </c>
      <c r="AM1179" s="13">
        <f t="shared" si="1594"/>
        <v>2.957878209006335E-3</v>
      </c>
      <c r="AN1179" s="13">
        <f t="shared" si="1595"/>
        <v>1.5981840296564694E-3</v>
      </c>
      <c r="AO1179" s="13">
        <f t="shared" si="1596"/>
        <v>4.3176087928025977E-4</v>
      </c>
      <c r="AP1179" s="13">
        <f t="shared" si="1597"/>
        <v>7.7762199019902031E-5</v>
      </c>
      <c r="AQ1179" s="13">
        <f t="shared" si="1598"/>
        <v>1.0504007924173897E-5</v>
      </c>
      <c r="AR1179" s="13">
        <f t="shared" si="1599"/>
        <v>7.1723176349519437E-5</v>
      </c>
      <c r="AS1179" s="13">
        <f t="shared" si="1600"/>
        <v>8.1539898756571031E-5</v>
      </c>
      <c r="AT1179" s="13">
        <f t="shared" si="1601"/>
        <v>4.6350116012928134E-5</v>
      </c>
      <c r="AU1179" s="13">
        <f t="shared" si="1602"/>
        <v>1.7564679272949331E-5</v>
      </c>
      <c r="AV1179" s="13">
        <f t="shared" si="1603"/>
        <v>4.9921874716913832E-6</v>
      </c>
      <c r="AW1179" s="13">
        <f t="shared" si="1604"/>
        <v>1.9368062869036698E-8</v>
      </c>
      <c r="AX1179" s="13">
        <f t="shared" si="1605"/>
        <v>5.6045363570558055E-4</v>
      </c>
      <c r="AY1179" s="13">
        <f t="shared" si="1606"/>
        <v>3.0282113956560315E-4</v>
      </c>
      <c r="AZ1179" s="13">
        <f t="shared" si="1607"/>
        <v>8.1809302969695598E-5</v>
      </c>
      <c r="BA1179" s="13">
        <f t="shared" si="1608"/>
        <v>1.4734246673329369E-5</v>
      </c>
      <c r="BB1179" s="13">
        <f t="shared" si="1609"/>
        <v>1.9902812132894279E-6</v>
      </c>
      <c r="BC1179" s="13">
        <f t="shared" si="1610"/>
        <v>2.1507549837036941E-7</v>
      </c>
      <c r="BD1179" s="13">
        <f t="shared" si="1611"/>
        <v>6.4588435188109633E-6</v>
      </c>
      <c r="BE1179" s="13">
        <f t="shared" si="1612"/>
        <v>7.3428628431332675E-6</v>
      </c>
      <c r="BF1179" s="13">
        <f t="shared" si="1613"/>
        <v>4.1739387690718609E-6</v>
      </c>
      <c r="BG1179" s="13">
        <f t="shared" si="1614"/>
        <v>1.5817413652908051E-6</v>
      </c>
      <c r="BH1179" s="13">
        <f t="shared" si="1615"/>
        <v>4.4955841803622552E-7</v>
      </c>
      <c r="BI1179" s="13">
        <f t="shared" si="1616"/>
        <v>1.0221785971441766E-7</v>
      </c>
      <c r="BJ1179" s="14">
        <f t="shared" si="1617"/>
        <v>0.50402096668615393</v>
      </c>
      <c r="BK1179" s="14">
        <f t="shared" si="1618"/>
        <v>0.32088965470180958</v>
      </c>
      <c r="BL1179" s="14">
        <f t="shared" si="1619"/>
        <v>0.17029534281004743</v>
      </c>
      <c r="BM1179" s="14">
        <f t="shared" si="1620"/>
        <v>0.23658306050145567</v>
      </c>
      <c r="BN1179" s="14">
        <f t="shared" si="1621"/>
        <v>0.76323366474618204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1.3193999999999999</v>
      </c>
      <c r="F1180" s="10">
        <f>VLOOKUP(B1180,home!$B$2:$E$405,3,FALSE)</f>
        <v>0.92630000000000001</v>
      </c>
      <c r="G1180" s="10">
        <f>VLOOKUP(C1180,away!$B$2:$E$405,4,FALSE)</f>
        <v>0.55120000000000002</v>
      </c>
      <c r="H1180" s="10">
        <f>VLOOKUP(A1180,away!$A$2:$E$405,3,FALSE)</f>
        <v>1.0076000000000001</v>
      </c>
      <c r="I1180" s="10">
        <f>VLOOKUP(C1180,away!$B$2:$E$405,3,FALSE)</f>
        <v>1.0827</v>
      </c>
      <c r="J1180" s="10">
        <f>VLOOKUP(B1180,home!$B$2:$E$405,4,FALSE)</f>
        <v>0.88219999999999998</v>
      </c>
      <c r="K1180" s="12">
        <f t="shared" si="1566"/>
        <v>0.67365471326399995</v>
      </c>
      <c r="L1180" s="12">
        <f t="shared" si="1567"/>
        <v>0.96241714034400005</v>
      </c>
      <c r="M1180" s="13">
        <f t="shared" si="1568"/>
        <v>0.19474352284409735</v>
      </c>
      <c r="N1180" s="13">
        <f t="shared" si="1569"/>
        <v>0.13118989204156162</v>
      </c>
      <c r="O1180" s="13">
        <f t="shared" si="1570"/>
        <v>0.18742450435613262</v>
      </c>
      <c r="P1180" s="13">
        <f t="shared" si="1571"/>
        <v>0.12625940074067785</v>
      </c>
      <c r="Q1180" s="13">
        <f t="shared" si="1572"/>
        <v>4.4188344553196646E-2</v>
      </c>
      <c r="R1180" s="13">
        <f t="shared" si="1573"/>
        <v>9.0190277756410336E-2</v>
      </c>
      <c r="S1180" s="13">
        <f t="shared" si="1574"/>
        <v>2.0464655309944565E-2</v>
      </c>
      <c r="T1180" s="13">
        <f t="shared" si="1575"/>
        <v>4.2527620201422887E-2</v>
      </c>
      <c r="U1180" s="13">
        <f t="shared" si="1576"/>
        <v>6.0757105701195128E-2</v>
      </c>
      <c r="V1180" s="13">
        <f t="shared" si="1577"/>
        <v>1.4742211123308787E-3</v>
      </c>
      <c r="W1180" s="13">
        <f t="shared" si="1578"/>
        <v>9.9225621931981721E-3</v>
      </c>
      <c r="X1180" s="13">
        <f t="shared" si="1579"/>
        <v>9.5496439308632754E-3</v>
      </c>
      <c r="Y1180" s="13">
        <f t="shared" si="1580"/>
        <v>4.5953705016224334E-3</v>
      </c>
      <c r="Z1180" s="13">
        <f t="shared" si="1581"/>
        <v>2.8933556401718512E-2</v>
      </c>
      <c r="AA1180" s="13">
        <f t="shared" si="1582"/>
        <v>1.9491226641507455E-2</v>
      </c>
      <c r="AB1180" s="13">
        <f t="shared" si="1583"/>
        <v>6.5651783471741693E-3</v>
      </c>
      <c r="AC1180" s="13">
        <f t="shared" si="1584"/>
        <v>5.9736991339874589E-5</v>
      </c>
      <c r="AD1180" s="13">
        <f t="shared" si="1585"/>
        <v>1.6710951972757802E-3</v>
      </c>
      <c r="AE1180" s="13">
        <f t="shared" si="1586"/>
        <v>1.6082906610047493E-3</v>
      </c>
      <c r="AF1180" s="13">
        <f t="shared" si="1587"/>
        <v>7.7392324940307592E-4</v>
      </c>
      <c r="AG1180" s="13">
        <f t="shared" si="1588"/>
        <v>2.4827900017874825E-4</v>
      </c>
      <c r="AH1180" s="13">
        <f t="shared" si="1589"/>
        <v>6.9615376530309404E-3</v>
      </c>
      <c r="AI1180" s="13">
        <f t="shared" si="1590"/>
        <v>4.6896726515290978E-3</v>
      </c>
      <c r="AJ1180" s="13">
        <f t="shared" si="1591"/>
        <v>1.579610042683928E-3</v>
      </c>
      <c r="AK1180" s="13">
        <f t="shared" si="1592"/>
        <v>3.5470391679105875E-4</v>
      </c>
      <c r="AL1180" s="13">
        <f t="shared" si="1593"/>
        <v>1.5491876943525755E-6</v>
      </c>
      <c r="AM1180" s="13">
        <f t="shared" si="1594"/>
        <v>2.2514823119153274E-4</v>
      </c>
      <c r="AN1180" s="13">
        <f t="shared" si="1595"/>
        <v>2.1668651681686475E-4</v>
      </c>
      <c r="AO1180" s="13">
        <f t="shared" si="1596"/>
        <v>1.0427140893299449E-4</v>
      </c>
      <c r="AP1180" s="13">
        <f t="shared" si="1597"/>
        <v>3.3450863734977469E-5</v>
      </c>
      <c r="AQ1180" s="13">
        <f t="shared" si="1598"/>
        <v>8.0484211544634559E-6</v>
      </c>
      <c r="AR1180" s="13">
        <f t="shared" si="1599"/>
        <v>1.3399806320854243E-3</v>
      </c>
      <c r="AS1180" s="13">
        <f t="shared" si="1600"/>
        <v>9.0268426848681997E-4</v>
      </c>
      <c r="AT1180" s="13">
        <f t="shared" si="1601"/>
        <v>3.0404875602770606E-4</v>
      </c>
      <c r="AU1180" s="13">
        <f t="shared" si="1602"/>
        <v>6.8274625853373402E-5</v>
      </c>
      <c r="AV1180" s="13">
        <f t="shared" si="1603"/>
        <v>1.1498380875615283E-5</v>
      </c>
      <c r="AW1180" s="13">
        <f t="shared" si="1604"/>
        <v>2.7899873848204424E-8</v>
      </c>
      <c r="AX1180" s="13">
        <f t="shared" si="1605"/>
        <v>2.5278694520871445E-5</v>
      </c>
      <c r="AY1180" s="13">
        <f t="shared" si="1606"/>
        <v>2.432864889240664E-5</v>
      </c>
      <c r="AZ1180" s="13">
        <f t="shared" si="1607"/>
        <v>1.1707154347731609E-5</v>
      </c>
      <c r="BA1180" s="13">
        <f t="shared" si="1608"/>
        <v>3.7557220029698945E-6</v>
      </c>
      <c r="BB1180" s="13">
        <f t="shared" si="1609"/>
        <v>9.0364280750633139E-7</v>
      </c>
      <c r="BC1180" s="13">
        <f t="shared" si="1610"/>
        <v>1.7393626533853348E-7</v>
      </c>
      <c r="BD1180" s="13">
        <f t="shared" si="1611"/>
        <v>2.149367213413332E-4</v>
      </c>
      <c r="BE1180" s="13">
        <f t="shared" si="1612"/>
        <v>1.447931353851001E-4</v>
      </c>
      <c r="BF1180" s="13">
        <f t="shared" si="1613"/>
        <v>4.8770289050222555E-5</v>
      </c>
      <c r="BG1180" s="13">
        <f t="shared" si="1614"/>
        <v>1.0951445028643357E-5</v>
      </c>
      <c r="BH1180" s="13">
        <f t="shared" si="1615"/>
        <v>1.8443731401492994E-6</v>
      </c>
      <c r="BI1180" s="13">
        <f t="shared" si="1616"/>
        <v>2.4849413177582E-7</v>
      </c>
      <c r="BJ1180" s="14">
        <f t="shared" si="1617"/>
        <v>0.24692877477039504</v>
      </c>
      <c r="BK1180" s="14">
        <f t="shared" si="1618"/>
        <v>0.34302741483497728</v>
      </c>
      <c r="BL1180" s="14">
        <f t="shared" si="1619"/>
        <v>0.38106184818786082</v>
      </c>
      <c r="BM1180" s="14">
        <f t="shared" si="1620"/>
        <v>0.22593135115385679</v>
      </c>
      <c r="BN1180" s="14">
        <f t="shared" si="1621"/>
        <v>0.77399594229207647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1.2378</v>
      </c>
      <c r="F1181" s="10">
        <f>VLOOKUP(B1181,home!$B$2:$E$405,3,FALSE)</f>
        <v>0.59240000000000004</v>
      </c>
      <c r="G1181" s="10">
        <f>VLOOKUP(C1181,away!$B$2:$E$405,4,FALSE)</f>
        <v>0.75739999999999996</v>
      </c>
      <c r="H1181" s="10">
        <f>VLOOKUP(A1181,away!$A$2:$E$405,3,FALSE)</f>
        <v>0.96950000000000003</v>
      </c>
      <c r="I1181" s="10">
        <f>VLOOKUP(C1181,away!$B$2:$E$405,3,FALSE)</f>
        <v>0.96699999999999997</v>
      </c>
      <c r="J1181" s="10">
        <f>VLOOKUP(B1181,home!$B$2:$E$405,4,FALSE)</f>
        <v>0.75639999999999996</v>
      </c>
      <c r="K1181" s="12">
        <f t="shared" si="1566"/>
        <v>0.55538075812800003</v>
      </c>
      <c r="L1181" s="12">
        <f t="shared" si="1567"/>
        <v>0.70912991660000002</v>
      </c>
      <c r="M1181" s="13">
        <f t="shared" si="1568"/>
        <v>0.2823774367559671</v>
      </c>
      <c r="N1181" s="13">
        <f t="shared" si="1569"/>
        <v>0.15682699490377039</v>
      </c>
      <c r="O1181" s="13">
        <f t="shared" si="1570"/>
        <v>0.20024228817648074</v>
      </c>
      <c r="P1181" s="13">
        <f t="shared" si="1571"/>
        <v>0.11121071381673932</v>
      </c>
      <c r="Q1181" s="13">
        <f t="shared" si="1572"/>
        <v>4.3549347662295998E-2</v>
      </c>
      <c r="R1181" s="13">
        <f t="shared" si="1573"/>
        <v>7.0998898557190465E-2</v>
      </c>
      <c r="S1181" s="13">
        <f t="shared" si="1574"/>
        <v>1.094972655191026E-2</v>
      </c>
      <c r="T1181" s="13">
        <f t="shared" si="1575"/>
        <v>3.0882145275748368E-2</v>
      </c>
      <c r="U1181" s="13">
        <f t="shared" si="1576"/>
        <v>3.9431422106945405E-2</v>
      </c>
      <c r="V1181" s="13">
        <f t="shared" si="1577"/>
        <v>4.7915651867531939E-4</v>
      </c>
      <c r="W1181" s="13">
        <f t="shared" si="1578"/>
        <v>8.0621565735552667E-3</v>
      </c>
      <c r="X1181" s="13">
        <f t="shared" si="1579"/>
        <v>5.7171164186213888E-3</v>
      </c>
      <c r="Y1181" s="13">
        <f t="shared" si="1580"/>
        <v>2.0270891445647375E-3</v>
      </c>
      <c r="Z1181" s="13">
        <f t="shared" si="1581"/>
        <v>1.6782481004184117E-2</v>
      </c>
      <c r="AA1181" s="13">
        <f t="shared" si="1582"/>
        <v>9.3206670233725343E-3</v>
      </c>
      <c r="AB1181" s="13">
        <f t="shared" si="1583"/>
        <v>2.5882595588496435E-3</v>
      </c>
      <c r="AC1181" s="13">
        <f t="shared" si="1584"/>
        <v>1.1794351180286891E-5</v>
      </c>
      <c r="AD1181" s="13">
        <f t="shared" si="1585"/>
        <v>1.1193916574919406E-3</v>
      </c>
      <c r="AE1181" s="13">
        <f t="shared" si="1586"/>
        <v>7.9379411271999567E-4</v>
      </c>
      <c r="AF1181" s="13">
        <f t="shared" si="1587"/>
        <v>2.8145157647535069E-4</v>
      </c>
      <c r="AG1181" s="13">
        <f t="shared" si="1588"/>
        <v>6.6528577650968004E-5</v>
      </c>
      <c r="AH1181" s="13">
        <f t="shared" si="1589"/>
        <v>2.9752398387095417E-3</v>
      </c>
      <c r="AI1181" s="13">
        <f t="shared" si="1590"/>
        <v>1.6523909572351337E-3</v>
      </c>
      <c r="AJ1181" s="13">
        <f t="shared" si="1591"/>
        <v>4.588530712765501E-4</v>
      </c>
      <c r="AK1181" s="13">
        <f t="shared" si="1592"/>
        <v>8.4946055531643895E-5</v>
      </c>
      <c r="AL1181" s="13">
        <f t="shared" si="1593"/>
        <v>1.858021276535E-7</v>
      </c>
      <c r="AM1181" s="13">
        <f t="shared" si="1594"/>
        <v>1.2433771747600653E-4</v>
      </c>
      <c r="AN1181" s="13">
        <f t="shared" si="1595"/>
        <v>8.8171595223994882E-5</v>
      </c>
      <c r="AO1181" s="13">
        <f t="shared" si="1596"/>
        <v>3.1262557983840217E-5</v>
      </c>
      <c r="AP1181" s="13">
        <f t="shared" si="1597"/>
        <v>7.3897383785944281E-6</v>
      </c>
      <c r="AQ1181" s="13">
        <f t="shared" si="1598"/>
        <v>1.3100711400271214E-6</v>
      </c>
      <c r="AR1181" s="13">
        <f t="shared" si="1599"/>
        <v>4.2196631573781915E-4</v>
      </c>
      <c r="AS1181" s="13">
        <f t="shared" si="1600"/>
        <v>2.3435197233894901E-4</v>
      </c>
      <c r="AT1181" s="13">
        <f t="shared" si="1601"/>
        <v>6.5077288033198801E-5</v>
      </c>
      <c r="AU1181" s="13">
        <f t="shared" si="1602"/>
        <v>1.2047557854930725E-5</v>
      </c>
      <c r="AV1181" s="13">
        <f t="shared" si="1603"/>
        <v>1.6727454537655917E-6</v>
      </c>
      <c r="AW1181" s="13">
        <f t="shared" si="1604"/>
        <v>2.0326603643217596E-9</v>
      </c>
      <c r="AX1181" s="13">
        <f t="shared" si="1605"/>
        <v>1.1509129299288261E-5</v>
      </c>
      <c r="AY1181" s="13">
        <f t="shared" si="1606"/>
        <v>8.1614679001429018E-6</v>
      </c>
      <c r="AZ1181" s="13">
        <f t="shared" si="1607"/>
        <v>2.8937705256809559E-6</v>
      </c>
      <c r="BA1181" s="13">
        <f t="shared" si="1608"/>
        <v>6.8401975051189166E-7</v>
      </c>
      <c r="BB1181" s="13">
        <f t="shared" si="1609"/>
        <v>1.2126471715831263E-7</v>
      </c>
      <c r="BC1181" s="13">
        <f t="shared" si="1610"/>
        <v>1.7198487752999375E-8</v>
      </c>
      <c r="BD1181" s="13">
        <f t="shared" si="1611"/>
        <v>4.9871489714528116E-5</v>
      </c>
      <c r="BE1181" s="13">
        <f t="shared" si="1612"/>
        <v>2.7697665766627381E-5</v>
      </c>
      <c r="BF1181" s="13">
        <f t="shared" si="1613"/>
        <v>7.6913753059227342E-6</v>
      </c>
      <c r="BG1181" s="13">
        <f t="shared" si="1614"/>
        <v>1.4238806161501157E-6</v>
      </c>
      <c r="BH1181" s="13">
        <f t="shared" si="1615"/>
        <v>1.9769897402030371E-7</v>
      </c>
      <c r="BI1181" s="13">
        <f t="shared" si="1616"/>
        <v>2.1959641214504818E-8</v>
      </c>
      <c r="BJ1181" s="14">
        <f t="shared" si="1617"/>
        <v>0.24960187443377738</v>
      </c>
      <c r="BK1181" s="14">
        <f t="shared" si="1618"/>
        <v>0.4050371752645</v>
      </c>
      <c r="BL1181" s="14">
        <f t="shared" si="1619"/>
        <v>0.32857498529502882</v>
      </c>
      <c r="BM1181" s="14">
        <f t="shared" si="1620"/>
        <v>0.13478267668980659</v>
      </c>
      <c r="BN1181" s="14">
        <f t="shared" si="1621"/>
        <v>0.86520567987244401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1.4778</v>
      </c>
      <c r="F1182" s="10">
        <f>VLOOKUP(B1182,home!$B$2:$E$405,3,FALSE)</f>
        <v>0.9304</v>
      </c>
      <c r="G1182" s="10">
        <f>VLOOKUP(C1182,away!$B$2:$E$405,4,FALSE)</f>
        <v>1.3533999999999999</v>
      </c>
      <c r="H1182" s="10">
        <f>VLOOKUP(A1182,away!$A$2:$E$405,3,FALSE)</f>
        <v>1.2444</v>
      </c>
      <c r="I1182" s="10">
        <f>VLOOKUP(C1182,away!$B$2:$E$405,3,FALSE)</f>
        <v>0.40179999999999999</v>
      </c>
      <c r="J1182" s="10">
        <f>VLOOKUP(B1182,home!$B$2:$E$405,4,FALSE)</f>
        <v>0.80359999999999998</v>
      </c>
      <c r="K1182" s="12">
        <f t="shared" si="1566"/>
        <v>1.860850725408</v>
      </c>
      <c r="L1182" s="12">
        <f t="shared" si="1567"/>
        <v>0.40179993571199996</v>
      </c>
      <c r="M1182" s="13">
        <f t="shared" si="1568"/>
        <v>0.10407425324177184</v>
      </c>
      <c r="N1182" s="13">
        <f t="shared" si="1569"/>
        <v>0.19366664964124705</v>
      </c>
      <c r="O1182" s="13">
        <f t="shared" si="1570"/>
        <v>4.1817028261818337E-2</v>
      </c>
      <c r="P1182" s="13">
        <f t="shared" si="1571"/>
        <v>7.7815247375411484E-2</v>
      </c>
      <c r="Q1182" s="13">
        <f t="shared" si="1572"/>
        <v>0.18019236273612579</v>
      </c>
      <c r="R1182" s="13">
        <f t="shared" si="1573"/>
        <v>8.4010396336327443E-3</v>
      </c>
      <c r="S1182" s="13">
        <f t="shared" si="1574"/>
        <v>1.4545414777153856E-2</v>
      </c>
      <c r="T1182" s="13">
        <f t="shared" si="1575"/>
        <v>7.2401279763168722E-2</v>
      </c>
      <c r="U1182" s="13">
        <f t="shared" si="1576"/>
        <v>1.5633080696426851E-2</v>
      </c>
      <c r="V1182" s="13">
        <f t="shared" si="1577"/>
        <v>1.2083840930942659E-3</v>
      </c>
      <c r="W1182" s="13">
        <f t="shared" si="1578"/>
        <v>0.11177036297016706</v>
      </c>
      <c r="X1182" s="13">
        <f t="shared" si="1579"/>
        <v>4.4909324655920027E-2</v>
      </c>
      <c r="Y1182" s="13">
        <f t="shared" si="1580"/>
        <v>9.0222818798089983E-3</v>
      </c>
      <c r="Z1182" s="13">
        <f t="shared" si="1581"/>
        <v>1.1251790615692001E-3</v>
      </c>
      <c r="AA1182" s="13">
        <f t="shared" si="1582"/>
        <v>2.0937902729349384E-3</v>
      </c>
      <c r="AB1182" s="13">
        <f t="shared" si="1583"/>
        <v>1.9481155741215977E-3</v>
      </c>
      <c r="AC1182" s="13">
        <f t="shared" si="1584"/>
        <v>5.6468521392007133E-5</v>
      </c>
      <c r="AD1182" s="13">
        <f t="shared" si="1585"/>
        <v>5.1996990253037716E-2</v>
      </c>
      <c r="AE1182" s="13">
        <f t="shared" si="1586"/>
        <v>2.0892387340888042E-2</v>
      </c>
      <c r="AF1182" s="13">
        <f t="shared" si="1587"/>
        <v>4.1972799452195076E-3</v>
      </c>
      <c r="AG1182" s="13">
        <f t="shared" si="1588"/>
        <v>5.6215560405148825E-4</v>
      </c>
      <c r="AH1182" s="13">
        <f t="shared" si="1589"/>
        <v>1.1302421865074827E-4</v>
      </c>
      <c r="AI1182" s="13">
        <f t="shared" si="1590"/>
        <v>2.1032119926491733E-4</v>
      </c>
      <c r="AJ1182" s="13">
        <f t="shared" si="1591"/>
        <v>1.9568817811040101E-4</v>
      </c>
      <c r="AK1182" s="13">
        <f t="shared" si="1592"/>
        <v>1.2138216273016986E-4</v>
      </c>
      <c r="AL1182" s="13">
        <f t="shared" si="1593"/>
        <v>1.6888372769141732E-6</v>
      </c>
      <c r="AM1182" s="13">
        <f t="shared" si="1594"/>
        <v>1.9351727406279582E-2</v>
      </c>
      <c r="AN1182" s="13">
        <f t="shared" si="1595"/>
        <v>7.7755228277592838E-3</v>
      </c>
      <c r="AO1182" s="13">
        <f t="shared" si="1596"/>
        <v>1.562102286160434E-3</v>
      </c>
      <c r="AP1182" s="13">
        <f t="shared" si="1597"/>
        <v>2.0921753271827681E-4</v>
      </c>
      <c r="AQ1182" s="13">
        <f t="shared" si="1598"/>
        <v>2.1015897799006723E-5</v>
      </c>
      <c r="AR1182" s="13">
        <f t="shared" si="1599"/>
        <v>9.0826247575539409E-6</v>
      </c>
      <c r="AS1182" s="13">
        <f t="shared" si="1600"/>
        <v>1.6901408868702912E-5</v>
      </c>
      <c r="AT1182" s="13">
        <f t="shared" si="1601"/>
        <v>1.572549947687151E-5</v>
      </c>
      <c r="AU1182" s="13">
        <f t="shared" si="1602"/>
        <v>9.7542690363131572E-6</v>
      </c>
      <c r="AV1182" s="13">
        <f t="shared" si="1603"/>
        <v>4.537809653012034E-6</v>
      </c>
      <c r="AW1182" s="13">
        <f t="shared" si="1604"/>
        <v>3.5075728889716878E-8</v>
      </c>
      <c r="AX1182" s="13">
        <f t="shared" si="1605"/>
        <v>6.0017793303122069E-3</v>
      </c>
      <c r="AY1182" s="13">
        <f t="shared" si="1606"/>
        <v>2.4115145490770551E-3</v>
      </c>
      <c r="AZ1182" s="13">
        <f t="shared" si="1607"/>
        <v>4.8447319539385655E-4</v>
      </c>
      <c r="BA1182" s="13">
        <f t="shared" si="1608"/>
        <v>6.4887099587812908E-5</v>
      </c>
      <c r="BB1182" s="13">
        <f t="shared" si="1609"/>
        <v>6.517908110730343E-6</v>
      </c>
      <c r="BC1182" s="13">
        <f t="shared" si="1610"/>
        <v>5.2377901197363521E-7</v>
      </c>
      <c r="BD1182" s="13">
        <f t="shared" si="1611"/>
        <v>6.0823300728023147E-7</v>
      </c>
      <c r="BE1182" s="13">
        <f t="shared" si="1612"/>
        <v>1.1318308328145081E-6</v>
      </c>
      <c r="BF1182" s="13">
        <f t="shared" si="1613"/>
        <v>1.0530841131410092E-6</v>
      </c>
      <c r="BG1182" s="13">
        <f t="shared" si="1614"/>
        <v>6.5321077861802909E-7</v>
      </c>
      <c r="BH1182" s="13">
        <f t="shared" si="1615"/>
        <v>3.0388193780892105E-7</v>
      </c>
      <c r="BI1182" s="13">
        <f t="shared" si="1616"/>
        <v>1.1309578488202386E-7</v>
      </c>
      <c r="BJ1182" s="14">
        <f t="shared" si="1617"/>
        <v>0.72750035660184453</v>
      </c>
      <c r="BK1182" s="14">
        <f t="shared" si="1618"/>
        <v>0.20011297139517745</v>
      </c>
      <c r="BL1182" s="14">
        <f t="shared" si="1619"/>
        <v>7.0593335145937713E-2</v>
      </c>
      <c r="BM1182" s="14">
        <f t="shared" si="1620"/>
        <v>0.3909537818411738</v>
      </c>
      <c r="BN1182" s="14">
        <f t="shared" si="1621"/>
        <v>0.60596658089000721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1.3520000000000001</v>
      </c>
      <c r="F1183" s="10">
        <f>VLOOKUP(B1183,home!$B$2:$E$405,3,FALSE)</f>
        <v>1.0006999999999999</v>
      </c>
      <c r="G1183" s="10">
        <f>VLOOKUP(C1183,away!$B$2:$E$405,4,FALSE)</f>
        <v>1.0006999999999999</v>
      </c>
      <c r="H1183" s="10">
        <f>VLOOKUP(A1183,away!$A$2:$E$405,3,FALSE)</f>
        <v>1.1732</v>
      </c>
      <c r="I1183" s="10">
        <f>VLOOKUP(C1183,away!$B$2:$E$405,3,FALSE)</f>
        <v>1.0528999999999999</v>
      </c>
      <c r="J1183" s="10">
        <f>VLOOKUP(B1183,home!$B$2:$E$405,4,FALSE)</f>
        <v>1.0027999999999999</v>
      </c>
      <c r="K1183" s="12">
        <f t="shared" si="1566"/>
        <v>1.3538934624799999</v>
      </c>
      <c r="L1183" s="12">
        <f t="shared" si="1567"/>
        <v>1.2387210143839997</v>
      </c>
      <c r="M1183" s="13">
        <f t="shared" si="1568"/>
        <v>7.4824158102223093E-2</v>
      </c>
      <c r="N1183" s="13">
        <f t="shared" si="1569"/>
        <v>0.10130393849016973</v>
      </c>
      <c r="O1183" s="13">
        <f t="shared" si="1570"/>
        <v>9.2686257024814547E-2</v>
      </c>
      <c r="P1183" s="13">
        <f t="shared" si="1571"/>
        <v>0.12548731744763736</v>
      </c>
      <c r="Q1183" s="13">
        <f t="shared" si="1572"/>
        <v>6.8577370022658429E-2</v>
      </c>
      <c r="R1183" s="13">
        <f t="shared" si="1573"/>
        <v>5.7406207160617215E-2</v>
      </c>
      <c r="S1183" s="13">
        <f t="shared" si="1574"/>
        <v>5.2613578420390751E-2</v>
      </c>
      <c r="T1183" s="13">
        <f t="shared" si="1575"/>
        <v>8.4948229358254343E-2</v>
      </c>
      <c r="U1183" s="13">
        <f t="shared" si="1576"/>
        <v>7.7721888580532195E-2</v>
      </c>
      <c r="V1183" s="13">
        <f t="shared" si="1577"/>
        <v>9.8042263128080686E-3</v>
      </c>
      <c r="W1183" s="13">
        <f t="shared" si="1578"/>
        <v>3.0948817649249727E-2</v>
      </c>
      <c r="X1183" s="13">
        <f t="shared" si="1579"/>
        <v>3.8336950792464054E-2</v>
      </c>
      <c r="Y1183" s="13">
        <f t="shared" si="1580"/>
        <v>2.3744393287015282E-2</v>
      </c>
      <c r="Z1183" s="13">
        <f t="shared" si="1581"/>
        <v>2.3703425055312595E-2</v>
      </c>
      <c r="AA1183" s="13">
        <f t="shared" si="1582"/>
        <v>3.2091912220772345E-2</v>
      </c>
      <c r="AB1183" s="13">
        <f t="shared" si="1583"/>
        <v>2.1724515077092853E-2</v>
      </c>
      <c r="AC1183" s="13">
        <f t="shared" si="1584"/>
        <v>1.0276644693106741E-3</v>
      </c>
      <c r="AD1183" s="13">
        <f t="shared" si="1585"/>
        <v>1.0475350471701211E-2</v>
      </c>
      <c r="AE1183" s="13">
        <f t="shared" si="1586"/>
        <v>1.2976036762333632E-2</v>
      </c>
      <c r="AF1183" s="13">
        <f t="shared" si="1587"/>
        <v>8.0368447104609969E-3</v>
      </c>
      <c r="AG1183" s="13">
        <f t="shared" si="1588"/>
        <v>3.3184694773963097E-3</v>
      </c>
      <c r="AH1183" s="13">
        <f t="shared" si="1589"/>
        <v>7.3404826822229801E-3</v>
      </c>
      <c r="AI1183" s="13">
        <f t="shared" si="1590"/>
        <v>9.9382315149093448E-3</v>
      </c>
      <c r="AJ1183" s="13">
        <f t="shared" si="1591"/>
        <v>6.7276533383242359E-3</v>
      </c>
      <c r="AK1183" s="13">
        <f t="shared" si="1592"/>
        <v>3.0361752908629768E-3</v>
      </c>
      <c r="AL1183" s="13">
        <f t="shared" si="1593"/>
        <v>6.8939690474761241E-5</v>
      </c>
      <c r="AM1183" s="13">
        <f t="shared" si="1594"/>
        <v>2.8365017041646107E-3</v>
      </c>
      <c r="AN1183" s="13">
        <f t="shared" si="1595"/>
        <v>3.5136342682847302E-3</v>
      </c>
      <c r="AO1183" s="13">
        <f t="shared" si="1596"/>
        <v>2.1762063024920223E-3</v>
      </c>
      <c r="AP1183" s="13">
        <f t="shared" si="1597"/>
        <v>8.9857082617725715E-4</v>
      </c>
      <c r="AQ1183" s="13">
        <f t="shared" si="1598"/>
        <v>2.7826964132454007E-4</v>
      </c>
      <c r="AR1183" s="13">
        <f t="shared" si="1599"/>
        <v>1.8185620308382878E-3</v>
      </c>
      <c r="AS1183" s="13">
        <f t="shared" si="1600"/>
        <v>2.4621392446663093E-3</v>
      </c>
      <c r="AT1183" s="13">
        <f t="shared" si="1601"/>
        <v>1.6667371135345808E-3</v>
      </c>
      <c r="AU1183" s="13">
        <f t="shared" si="1602"/>
        <v>7.5219482722908479E-4</v>
      </c>
      <c r="AV1183" s="13">
        <f t="shared" si="1603"/>
        <v>2.5459791477418274E-4</v>
      </c>
      <c r="AW1183" s="13">
        <f t="shared" si="1604"/>
        <v>3.2116249628040249E-6</v>
      </c>
      <c r="AX1183" s="13">
        <f t="shared" si="1605"/>
        <v>6.4005351893030641E-4</v>
      </c>
      <c r="AY1183" s="13">
        <f t="shared" si="1606"/>
        <v>7.9284774422939757E-4</v>
      </c>
      <c r="AZ1183" s="13">
        <f t="shared" si="1607"/>
        <v>4.9105858099195284E-4</v>
      </c>
      <c r="BA1183" s="13">
        <f t="shared" si="1608"/>
        <v>2.0276152785610646E-4</v>
      </c>
      <c r="BB1183" s="13">
        <f t="shared" si="1609"/>
        <v>6.2791241365991419E-5</v>
      </c>
      <c r="BC1183" s="13">
        <f t="shared" si="1610"/>
        <v>1.5556166039862301E-5</v>
      </c>
      <c r="BD1183" s="13">
        <f t="shared" si="1611"/>
        <v>3.7544850059337157E-4</v>
      </c>
      <c r="BE1183" s="13">
        <f t="shared" si="1612"/>
        <v>5.0831727045128397E-4</v>
      </c>
      <c r="BF1183" s="13">
        <f t="shared" si="1613"/>
        <v>3.4410371466483578E-4</v>
      </c>
      <c r="BG1183" s="13">
        <f t="shared" si="1614"/>
        <v>1.5529325656660149E-4</v>
      </c>
      <c r="BH1183" s="13">
        <f t="shared" si="1615"/>
        <v>5.2562631208187771E-5</v>
      </c>
      <c r="BI1183" s="13">
        <f t="shared" si="1616"/>
        <v>1.4232840552702528E-5</v>
      </c>
      <c r="BJ1183" s="14">
        <f t="shared" si="1617"/>
        <v>0.39457465254356061</v>
      </c>
      <c r="BK1183" s="14">
        <f t="shared" si="1618"/>
        <v>0.26461873218707416</v>
      </c>
      <c r="BL1183" s="14">
        <f t="shared" si="1619"/>
        <v>0.31707751223522812</v>
      </c>
      <c r="BM1183" s="14">
        <f t="shared" si="1620"/>
        <v>0.47889943765378845</v>
      </c>
      <c r="BN1183" s="14">
        <f t="shared" si="1621"/>
        <v>0.52028524824812028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1.5366</v>
      </c>
      <c r="F1185" s="10">
        <f>VLOOKUP(B1185,home!$B$2:$E$405,3,FALSE)</f>
        <v>1.1389</v>
      </c>
      <c r="G1185" s="10">
        <f>VLOOKUP(C1185,away!$B$2:$E$405,4,FALSE)</f>
        <v>0.97619999999999996</v>
      </c>
      <c r="H1185" s="10">
        <f>VLOOKUP(A1185,away!$A$2:$E$405,3,FALSE)</f>
        <v>1.1789000000000001</v>
      </c>
      <c r="I1185" s="10">
        <f>VLOOKUP(C1185,away!$B$2:$E$405,3,FALSE)</f>
        <v>0.95430000000000004</v>
      </c>
      <c r="J1185" s="10">
        <f>VLOOKUP(B1185,home!$B$2:$E$405,4,FALSE)</f>
        <v>1.4843999999999999</v>
      </c>
      <c r="K1185" s="12">
        <f t="shared" si="1566"/>
        <v>1.7083829369879999</v>
      </c>
      <c r="L1185" s="12">
        <f t="shared" si="1567"/>
        <v>1.6699860263880002</v>
      </c>
      <c r="M1185" s="13">
        <f t="shared" si="1568"/>
        <v>3.4103032692746983E-2</v>
      </c>
      <c r="N1185" s="13">
        <f t="shared" si="1569"/>
        <v>5.826103915183288E-2</v>
      </c>
      <c r="O1185" s="13">
        <f t="shared" si="1570"/>
        <v>5.6951588054340599E-2</v>
      </c>
      <c r="P1185" s="13">
        <f t="shared" si="1571"/>
        <v>9.7295121266405105E-2</v>
      </c>
      <c r="Q1185" s="13">
        <f t="shared" si="1572"/>
        <v>4.976608258909055E-2</v>
      </c>
      <c r="R1185" s="13">
        <f t="shared" si="1573"/>
        <v>4.7554178115677297E-2</v>
      </c>
      <c r="S1185" s="13">
        <f t="shared" si="1574"/>
        <v>6.9395152533294868E-2</v>
      </c>
      <c r="T1185" s="13">
        <f t="shared" si="1575"/>
        <v>8.310866251185238E-2</v>
      </c>
      <c r="U1185" s="13">
        <f t="shared" si="1576"/>
        <v>8.1240746475311251E-2</v>
      </c>
      <c r="V1185" s="13">
        <f t="shared" si="1577"/>
        <v>2.199807546559919E-2</v>
      </c>
      <c r="W1185" s="13">
        <f t="shared" si="1578"/>
        <v>2.8339842111979294E-2</v>
      </c>
      <c r="X1185" s="13">
        <f t="shared" si="1579"/>
        <v>4.7327140317047614E-2</v>
      </c>
      <c r="Y1185" s="13">
        <f t="shared" si="1580"/>
        <v>3.9517831499186841E-2</v>
      </c>
      <c r="Z1185" s="13">
        <f t="shared" si="1581"/>
        <v>2.6471604316515698E-2</v>
      </c>
      <c r="AA1185" s="13">
        <f t="shared" si="1582"/>
        <v>4.5223637129033309E-2</v>
      </c>
      <c r="AB1185" s="13">
        <f t="shared" si="1583"/>
        <v>3.8629645009888747E-2</v>
      </c>
      <c r="AC1185" s="13">
        <f t="shared" si="1584"/>
        <v>3.922498329063934E-3</v>
      </c>
      <c r="AD1185" s="13">
        <f t="shared" si="1585"/>
        <v>1.2103825675259848E-2</v>
      </c>
      <c r="AE1185" s="13">
        <f t="shared" si="1586"/>
        <v>2.0213219743520246E-2</v>
      </c>
      <c r="AF1185" s="13">
        <f t="shared" si="1587"/>
        <v>1.6877897259994432E-2</v>
      </c>
      <c r="AG1185" s="13">
        <f t="shared" si="1588"/>
        <v>9.3952841930010026E-3</v>
      </c>
      <c r="AH1185" s="13">
        <f t="shared" si="1589"/>
        <v>1.1051802326163375E-2</v>
      </c>
      <c r="AI1185" s="13">
        <f t="shared" si="1590"/>
        <v>1.88807105169818E-2</v>
      </c>
      <c r="AJ1185" s="13">
        <f t="shared" si="1591"/>
        <v>1.6127741842710791E-2</v>
      </c>
      <c r="AK1185" s="13">
        <f t="shared" si="1592"/>
        <v>9.1841196587448392E-3</v>
      </c>
      <c r="AL1185" s="13">
        <f t="shared" si="1593"/>
        <v>4.4763168605203065E-4</v>
      </c>
      <c r="AM1185" s="13">
        <f t="shared" si="1594"/>
        <v>4.135593851178232E-3</v>
      </c>
      <c r="AN1185" s="13">
        <f t="shared" si="1595"/>
        <v>6.9063839422837826E-3</v>
      </c>
      <c r="AO1185" s="13">
        <f t="shared" si="1596"/>
        <v>5.7667823382421945E-3</v>
      </c>
      <c r="AP1185" s="13">
        <f t="shared" si="1597"/>
        <v>3.2101486406951934E-3</v>
      </c>
      <c r="AQ1185" s="13">
        <f t="shared" si="1598"/>
        <v>1.3402258431473521E-3</v>
      </c>
      <c r="AR1185" s="13">
        <f t="shared" si="1599"/>
        <v>3.6912710902190461E-3</v>
      </c>
      <c r="AS1185" s="13">
        <f t="shared" si="1600"/>
        <v>6.3061045463273105E-3</v>
      </c>
      <c r="AT1185" s="13">
        <f t="shared" si="1601"/>
        <v>5.3866207029040153E-3</v>
      </c>
      <c r="AU1185" s="13">
        <f t="shared" si="1602"/>
        <v>3.0674702989558419E-3</v>
      </c>
      <c r="AV1185" s="13">
        <f t="shared" si="1603"/>
        <v>1.3101034796134099E-3</v>
      </c>
      <c r="AW1185" s="13">
        <f t="shared" si="1604"/>
        <v>3.5474508128797258E-5</v>
      </c>
      <c r="AX1185" s="13">
        <f t="shared" si="1605"/>
        <v>1.1775296616108966E-3</v>
      </c>
      <c r="AY1185" s="13">
        <f t="shared" si="1606"/>
        <v>1.9664580805475876E-3</v>
      </c>
      <c r="AZ1185" s="13">
        <f t="shared" si="1607"/>
        <v>1.6419787579961206E-3</v>
      </c>
      <c r="BA1185" s="13">
        <f t="shared" si="1608"/>
        <v>9.1402719382648143E-4</v>
      </c>
      <c r="BB1185" s="13">
        <f t="shared" si="1609"/>
        <v>3.8160316035721519E-4</v>
      </c>
      <c r="BC1185" s="13">
        <f t="shared" si="1610"/>
        <v>1.274543890844097E-4</v>
      </c>
      <c r="BD1185" s="13">
        <f t="shared" si="1611"/>
        <v>1.0273951900459681E-3</v>
      </c>
      <c r="BE1185" s="13">
        <f t="shared" si="1612"/>
        <v>1.7551844122180756E-3</v>
      </c>
      <c r="BF1185" s="13">
        <f t="shared" si="1613"/>
        <v>1.499263550550336E-3</v>
      </c>
      <c r="BG1185" s="13">
        <f t="shared" si="1614"/>
        <v>8.5377208926941319E-4</v>
      </c>
      <c r="BH1185" s="13">
        <f t="shared" si="1615"/>
        <v>3.6464241734611528E-4</v>
      </c>
      <c r="BI1185" s="13">
        <f t="shared" si="1616"/>
        <v>1.2458977677923196E-4</v>
      </c>
      <c r="BJ1185" s="14">
        <f t="shared" si="1617"/>
        <v>0.39247901091173459</v>
      </c>
      <c r="BK1185" s="14">
        <f t="shared" si="1618"/>
        <v>0.22912797005370972</v>
      </c>
      <c r="BL1185" s="14">
        <f t="shared" si="1619"/>
        <v>0.35023058668308071</v>
      </c>
      <c r="BM1185" s="14">
        <f t="shared" si="1620"/>
        <v>0.65244714652252866</v>
      </c>
      <c r="BN1185" s="14">
        <f t="shared" si="1621"/>
        <v>0.34393104187009343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1.2417</v>
      </c>
      <c r="F1186" s="10">
        <f>VLOOKUP(B1186,home!$B$2:$E$405,3,FALSE)</f>
        <v>0.70469999999999999</v>
      </c>
      <c r="G1186" s="10">
        <f>VLOOKUP(C1186,away!$B$2:$E$405,4,FALSE)</f>
        <v>0.80530000000000002</v>
      </c>
      <c r="H1186" s="10">
        <f>VLOOKUP(A1186,away!$A$2:$E$405,3,FALSE)</f>
        <v>0.875</v>
      </c>
      <c r="I1186" s="10">
        <f>VLOOKUP(C1186,away!$B$2:$E$405,3,FALSE)</f>
        <v>0.65310000000000001</v>
      </c>
      <c r="J1186" s="10">
        <f>VLOOKUP(B1186,home!$B$2:$E$405,4,FALSE)</f>
        <v>1.1429</v>
      </c>
      <c r="K1186" s="12">
        <f t="shared" si="1566"/>
        <v>0.70465842974699999</v>
      </c>
      <c r="L1186" s="12">
        <f t="shared" si="1567"/>
        <v>0.65312449125000005</v>
      </c>
      <c r="M1186" s="13">
        <f t="shared" si="1568"/>
        <v>0.25723044543970536</v>
      </c>
      <c r="N1186" s="13">
        <f t="shared" si="1569"/>
        <v>0.18125960176666411</v>
      </c>
      <c r="O1186" s="13">
        <f t="shared" si="1570"/>
        <v>0.16800350381181844</v>
      </c>
      <c r="P1186" s="13">
        <f t="shared" si="1571"/>
        <v>0.11838508518803011</v>
      </c>
      <c r="Q1186" s="13">
        <f t="shared" si="1572"/>
        <v>6.3863053178732046E-2</v>
      </c>
      <c r="R1186" s="13">
        <f t="shared" si="1573"/>
        <v>5.4863601477655691E-2</v>
      </c>
      <c r="S1186" s="13">
        <f t="shared" si="1574"/>
        <v>1.3621082421853385E-2</v>
      </c>
      <c r="T1186" s="13">
        <f t="shared" si="1575"/>
        <v>4.1710524117031057E-2</v>
      </c>
      <c r="U1186" s="13">
        <f t="shared" si="1576"/>
        <v>3.8660099267510038E-2</v>
      </c>
      <c r="V1186" s="13">
        <f t="shared" si="1577"/>
        <v>6.9653626476958201E-4</v>
      </c>
      <c r="W1186" s="13">
        <f t="shared" si="1578"/>
        <v>1.5000546257258161E-2</v>
      </c>
      <c r="X1186" s="13">
        <f t="shared" si="1579"/>
        <v>9.7972241427438291E-3</v>
      </c>
      <c r="Y1186" s="13">
        <f t="shared" si="1580"/>
        <v>3.1994035169458906E-3</v>
      </c>
      <c r="Z1186" s="13">
        <f t="shared" si="1581"/>
        <v>1.1944253934412209E-2</v>
      </c>
      <c r="AA1186" s="13">
        <f t="shared" si="1582"/>
        <v>8.4166192219223331E-3</v>
      </c>
      <c r="AB1186" s="13">
        <f t="shared" si="1583"/>
        <v>2.965420842349104E-3</v>
      </c>
      <c r="AC1186" s="13">
        <f t="shared" si="1584"/>
        <v>2.0035416322012431E-5</v>
      </c>
      <c r="AD1186" s="13">
        <f t="shared" si="1585"/>
        <v>2.6425653427466925E-3</v>
      </c>
      <c r="AE1186" s="13">
        <f t="shared" si="1586"/>
        <v>1.7259241450763155E-3</v>
      </c>
      <c r="AF1186" s="13">
        <f t="shared" si="1587"/>
        <v>5.6362166459452995E-4</v>
      </c>
      <c r="AG1186" s="13">
        <f t="shared" si="1588"/>
        <v>1.2270503764859352E-4</v>
      </c>
      <c r="AH1186" s="13">
        <f t="shared" si="1589"/>
        <v>1.9502711935684459E-3</v>
      </c>
      <c r="AI1186" s="13">
        <f t="shared" si="1590"/>
        <v>1.3742750368407482E-3</v>
      </c>
      <c r="AJ1186" s="13">
        <f t="shared" si="1591"/>
        <v>4.8419724475035113E-4</v>
      </c>
      <c r="AK1186" s="13">
        <f t="shared" si="1592"/>
        <v>1.1373122339120212E-4</v>
      </c>
      <c r="AL1186" s="13">
        <f t="shared" si="1593"/>
        <v>3.6883572844647014E-7</v>
      </c>
      <c r="AM1186" s="13">
        <f t="shared" si="1594"/>
        <v>3.7242118898474561E-4</v>
      </c>
      <c r="AN1186" s="13">
        <f t="shared" si="1595"/>
        <v>2.4323739958638207E-4</v>
      </c>
      <c r="AO1186" s="13">
        <f t="shared" si="1596"/>
        <v>7.9432151428914392E-5</v>
      </c>
      <c r="AP1186" s="13">
        <f t="shared" si="1597"/>
        <v>1.7293027830300895E-5</v>
      </c>
      <c r="AQ1186" s="13">
        <f t="shared" si="1598"/>
        <v>2.8236250009593402E-6</v>
      </c>
      <c r="AR1186" s="13">
        <f t="shared" si="1599"/>
        <v>2.547539762197844E-4</v>
      </c>
      <c r="AS1186" s="13">
        <f t="shared" si="1600"/>
        <v>1.7951453685483785E-4</v>
      </c>
      <c r="AT1186" s="13">
        <f t="shared" si="1601"/>
        <v>6.3248215828445002E-5</v>
      </c>
      <c r="AU1186" s="13">
        <f t="shared" si="1602"/>
        <v>1.4856129483323802E-5</v>
      </c>
      <c r="AV1186" s="13">
        <f t="shared" si="1603"/>
        <v>2.6171242184592645E-6</v>
      </c>
      <c r="AW1186" s="13">
        <f t="shared" si="1604"/>
        <v>4.7152541304921351E-9</v>
      </c>
      <c r="AX1186" s="13">
        <f t="shared" si="1605"/>
        <v>4.3738288372416915E-5</v>
      </c>
      <c r="AY1186" s="13">
        <f t="shared" si="1606"/>
        <v>2.856654734138059E-5</v>
      </c>
      <c r="AZ1186" s="13">
        <f t="shared" si="1607"/>
        <v>9.3287558495541203E-6</v>
      </c>
      <c r="BA1186" s="13">
        <f t="shared" si="1608"/>
        <v>2.0309463060784992E-6</v>
      </c>
      <c r="BB1186" s="13">
        <f t="shared" si="1609"/>
        <v>3.3161519322839659E-7</v>
      </c>
      <c r="BC1186" s="13">
        <f t="shared" si="1610"/>
        <v>4.3317200873613411E-8</v>
      </c>
      <c r="BD1186" s="13">
        <f t="shared" si="1611"/>
        <v>2.773101018541021E-5</v>
      </c>
      <c r="BE1186" s="13">
        <f t="shared" si="1612"/>
        <v>1.9540890092549219E-5</v>
      </c>
      <c r="BF1186" s="13">
        <f t="shared" si="1613"/>
        <v>6.8848264642372209E-6</v>
      </c>
      <c r="BG1186" s="13">
        <f t="shared" si="1614"/>
        <v>1.6171503351233304E-6</v>
      </c>
      <c r="BH1186" s="13">
        <f t="shared" si="1615"/>
        <v>2.848846539532101E-7</v>
      </c>
      <c r="BI1186" s="13">
        <f t="shared" si="1616"/>
        <v>4.0149274582737319E-8</v>
      </c>
      <c r="BJ1186" s="14">
        <f t="shared" si="1617"/>
        <v>0.32068441603253611</v>
      </c>
      <c r="BK1186" s="14">
        <f t="shared" si="1618"/>
        <v>0.38998212011375027</v>
      </c>
      <c r="BL1186" s="14">
        <f t="shared" si="1619"/>
        <v>0.27740280821341695</v>
      </c>
      <c r="BM1186" s="14">
        <f t="shared" si="1620"/>
        <v>0.15637974559942258</v>
      </c>
      <c r="BN1186" s="14">
        <f t="shared" si="1621"/>
        <v>0.84360529086260583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1.2417</v>
      </c>
      <c r="F1187" s="10">
        <f>VLOOKUP(B1187,home!$B$2:$E$405,3,FALSE)</f>
        <v>2.2147000000000001</v>
      </c>
      <c r="G1187" s="10">
        <f>VLOOKUP(C1187,away!$B$2:$E$405,4,FALSE)</f>
        <v>2.5310999999999999</v>
      </c>
      <c r="H1187" s="10">
        <f>VLOOKUP(A1187,away!$A$2:$E$405,3,FALSE)</f>
        <v>0.875</v>
      </c>
      <c r="I1187" s="10">
        <f>VLOOKUP(C1187,away!$B$2:$E$405,3,FALSE)</f>
        <v>0.32650000000000001</v>
      </c>
      <c r="J1187" s="10">
        <f>VLOOKUP(B1187,home!$B$2:$E$405,4,FALSE)</f>
        <v>0.71430000000000005</v>
      </c>
      <c r="K1187" s="12">
        <f t="shared" si="1566"/>
        <v>6.9605072569890005</v>
      </c>
      <c r="L1187" s="12">
        <f t="shared" si="1567"/>
        <v>0.20406658124999999</v>
      </c>
      <c r="M1187" s="13">
        <f t="shared" si="1568"/>
        <v>7.7350854699957097E-4</v>
      </c>
      <c r="N1187" s="13">
        <f t="shared" si="1569"/>
        <v>5.3840118547335315E-3</v>
      </c>
      <c r="O1187" s="13">
        <f t="shared" si="1570"/>
        <v>1.5784724475385737E-4</v>
      </c>
      <c r="P1187" s="13">
        <f t="shared" si="1571"/>
        <v>1.0986968926049432E-3</v>
      </c>
      <c r="Q1187" s="13">
        <f t="shared" si="1572"/>
        <v>1.8737726793293781E-2</v>
      </c>
      <c r="R1187" s="13">
        <f t="shared" si="1573"/>
        <v>1.6105673798325836E-5</v>
      </c>
      <c r="S1187" s="13">
        <f t="shared" si="1574"/>
        <v>3.9014916722711666E-4</v>
      </c>
      <c r="T1187" s="13">
        <f t="shared" si="1575"/>
        <v>3.8237438471039869E-3</v>
      </c>
      <c r="U1187" s="13">
        <f t="shared" si="1576"/>
        <v>1.1210365935194458E-4</v>
      </c>
      <c r="V1187" s="13">
        <f t="shared" si="1577"/>
        <v>6.1574508538268587E-5</v>
      </c>
      <c r="W1187" s="13">
        <f t="shared" si="1578"/>
        <v>4.3474694441399529E-2</v>
      </c>
      <c r="X1187" s="13">
        <f t="shared" si="1579"/>
        <v>8.8717322655447791E-3</v>
      </c>
      <c r="Y1187" s="13">
        <f t="shared" si="1580"/>
        <v>9.0521203659752012E-4</v>
      </c>
      <c r="Z1187" s="13">
        <f t="shared" si="1581"/>
        <v>1.0955432635840181E-6</v>
      </c>
      <c r="AA1187" s="13">
        <f t="shared" si="1582"/>
        <v>7.6255368365219708E-6</v>
      </c>
      <c r="AB1187" s="13">
        <f t="shared" si="1583"/>
        <v>2.6538802244524073E-5</v>
      </c>
      <c r="AC1187" s="13">
        <f t="shared" si="1584"/>
        <v>5.4663036253035237E-6</v>
      </c>
      <c r="AD1187" s="13">
        <f t="shared" si="1585"/>
        <v>7.5651481538685214E-2</v>
      </c>
      <c r="AE1187" s="13">
        <f t="shared" si="1586"/>
        <v>1.5437939204096978E-2</v>
      </c>
      <c r="AF1187" s="13">
        <f t="shared" si="1587"/>
        <v>1.5751837374627081E-3</v>
      </c>
      <c r="AG1187" s="13">
        <f t="shared" si="1588"/>
        <v>1.0714745338153743E-4</v>
      </c>
      <c r="AH1187" s="13">
        <f t="shared" si="1589"/>
        <v>5.5890942102764547E-8</v>
      </c>
      <c r="AI1187" s="13">
        <f t="shared" si="1590"/>
        <v>3.8902930810624468E-7</v>
      </c>
      <c r="AJ1187" s="13">
        <f t="shared" si="1591"/>
        <v>1.3539206611274634E-6</v>
      </c>
      <c r="AK1187" s="13">
        <f t="shared" si="1592"/>
        <v>3.1413248623883511E-6</v>
      </c>
      <c r="AL1187" s="13">
        <f t="shared" si="1593"/>
        <v>3.1057501978239682E-7</v>
      </c>
      <c r="AM1187" s="13">
        <f t="shared" si="1594"/>
        <v>0.10531453725039756</v>
      </c>
      <c r="AN1187" s="13">
        <f t="shared" si="1595"/>
        <v>2.1491177572614404E-2</v>
      </c>
      <c r="AO1187" s="13">
        <f t="shared" si="1596"/>
        <v>2.1928155671400475E-3</v>
      </c>
      <c r="AP1187" s="13">
        <f t="shared" si="1597"/>
        <v>1.4916012536601638E-4</v>
      </c>
      <c r="AQ1187" s="13">
        <f t="shared" si="1598"/>
        <v>7.609649210566092E-6</v>
      </c>
      <c r="AR1187" s="13">
        <f t="shared" si="1599"/>
        <v>2.2810946955505697E-9</v>
      </c>
      <c r="AS1187" s="13">
        <f t="shared" si="1600"/>
        <v>1.5877576182258857E-8</v>
      </c>
      <c r="AT1187" s="13">
        <f t="shared" si="1601"/>
        <v>5.5257992120004255E-8</v>
      </c>
      <c r="AU1187" s="13">
        <f t="shared" si="1602"/>
        <v>1.2820788505264353E-7</v>
      </c>
      <c r="AV1187" s="13">
        <f t="shared" si="1603"/>
        <v>2.2309797857803427E-7</v>
      </c>
      <c r="AW1187" s="13">
        <f t="shared" si="1604"/>
        <v>1.2253969644020658E-8</v>
      </c>
      <c r="AX1187" s="13">
        <f t="shared" si="1605"/>
        <v>0.1221737667996384</v>
      </c>
      <c r="AY1187" s="13">
        <f t="shared" si="1606"/>
        <v>2.4931582909236957E-2</v>
      </c>
      <c r="AZ1187" s="13">
        <f t="shared" si="1607"/>
        <v>2.5438514447194576E-3</v>
      </c>
      <c r="BA1187" s="13">
        <f t="shared" si="1608"/>
        <v>1.7303835584392429E-4</v>
      </c>
      <c r="BB1187" s="13">
        <f t="shared" si="1609"/>
        <v>8.8278364255476473E-6</v>
      </c>
      <c r="BC1187" s="13">
        <f t="shared" si="1610"/>
        <v>3.6029327983914579E-7</v>
      </c>
      <c r="BD1187" s="13">
        <f t="shared" si="1611"/>
        <v>7.7582532671418981E-11</v>
      </c>
      <c r="BE1187" s="13">
        <f t="shared" si="1612"/>
        <v>5.400137816749981E-10</v>
      </c>
      <c r="BF1187" s="13">
        <f t="shared" si="1613"/>
        <v>1.8793849231114496E-9</v>
      </c>
      <c r="BG1187" s="13">
        <f t="shared" si="1614"/>
        <v>4.3604907986643192E-9</v>
      </c>
      <c r="BH1187" s="13">
        <f t="shared" si="1615"/>
        <v>7.5878069620341895E-9</v>
      </c>
      <c r="BI1187" s="13">
        <f t="shared" si="1616"/>
        <v>1.0562997084774129E-8</v>
      </c>
      <c r="BJ1187" s="14">
        <f t="shared" si="1617"/>
        <v>0.45295560097617238</v>
      </c>
      <c r="BK1187" s="14">
        <f t="shared" si="1618"/>
        <v>2.7261288903251944E-2</v>
      </c>
      <c r="BL1187" s="14">
        <f t="shared" si="1619"/>
        <v>3.2561081356161016E-4</v>
      </c>
      <c r="BM1187" s="14">
        <f t="shared" si="1620"/>
        <v>0.42944412857479813</v>
      </c>
      <c r="BN1187" s="14">
        <f t="shared" si="1621"/>
        <v>2.6167897006184007E-2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</v>
      </c>
      <c r="F1188" s="10">
        <f>VLOOKUP(B1188,home!$B$2:$E$405,3,FALSE)</f>
        <v>0.33329999999999999</v>
      </c>
      <c r="G1188" s="10">
        <f>VLOOKUP(C1188,away!$B$2:$E$405,4,FALSE)</f>
        <v>1.7778</v>
      </c>
      <c r="H1188" s="10">
        <f>VLOOKUP(A1188,away!$A$2:$E$405,3,FALSE)</f>
        <v>1.1161000000000001</v>
      </c>
      <c r="I1188" s="10">
        <f>VLOOKUP(C1188,away!$B$2:$E$405,3,FALSE)</f>
        <v>1.0452999999999999</v>
      </c>
      <c r="J1188" s="10">
        <f>VLOOKUP(B1188,home!$B$2:$E$405,4,FALSE)</f>
        <v>0.78400000000000003</v>
      </c>
      <c r="K1188" s="12">
        <f t="shared" si="1566"/>
        <v>0.88881111000000002</v>
      </c>
      <c r="L1188" s="12">
        <f t="shared" si="1567"/>
        <v>0.91466091472</v>
      </c>
      <c r="M1188" s="13">
        <f t="shared" si="1568"/>
        <v>0.16472596157877631</v>
      </c>
      <c r="N1188" s="13">
        <f t="shared" si="1569"/>
        <v>0.14641026475664951</v>
      </c>
      <c r="O1188" s="13">
        <f t="shared" si="1570"/>
        <v>0.15066839869577509</v>
      </c>
      <c r="P1188" s="13">
        <f t="shared" si="1571"/>
        <v>0.13391574668671438</v>
      </c>
      <c r="Q1188" s="13">
        <f t="shared" si="1572"/>
        <v>6.5065534966875754E-2</v>
      </c>
      <c r="R1188" s="13">
        <f t="shared" si="1573"/>
        <v>6.8905247685237647E-2</v>
      </c>
      <c r="S1188" s="13">
        <f t="shared" si="1574"/>
        <v>2.721706256679525E-2</v>
      </c>
      <c r="T1188" s="13">
        <f t="shared" si="1575"/>
        <v>5.951290172954872E-2</v>
      </c>
      <c r="U1188" s="13">
        <f t="shared" si="1576"/>
        <v>6.1243749679940999E-2</v>
      </c>
      <c r="V1188" s="13">
        <f t="shared" si="1577"/>
        <v>2.4584893880173729E-3</v>
      </c>
      <c r="W1188" s="13">
        <f t="shared" si="1578"/>
        <v>1.9276990118884223E-2</v>
      </c>
      <c r="X1188" s="13">
        <f t="shared" si="1579"/>
        <v>1.7631909415187042E-2</v>
      </c>
      <c r="Y1188" s="13">
        <f t="shared" si="1580"/>
        <v>8.0636091969775812E-3</v>
      </c>
      <c r="Z1188" s="13">
        <f t="shared" si="1581"/>
        <v>2.1008312292262545E-2</v>
      </c>
      <c r="AA1188" s="13">
        <f t="shared" si="1582"/>
        <v>1.8672421367712515E-2</v>
      </c>
      <c r="AB1188" s="13">
        <f t="shared" si="1583"/>
        <v>8.2981277811121391E-3</v>
      </c>
      <c r="AC1188" s="13">
        <f t="shared" si="1584"/>
        <v>1.2491596609995478E-4</v>
      </c>
      <c r="AD1188" s="13">
        <f t="shared" si="1585"/>
        <v>4.2834007462561286E-3</v>
      </c>
      <c r="AE1188" s="13">
        <f t="shared" si="1586"/>
        <v>3.9178592446829606E-3</v>
      </c>
      <c r="AF1188" s="13">
        <f t="shared" si="1587"/>
        <v>1.7917563602429627E-3</v>
      </c>
      <c r="AG1188" s="13">
        <f t="shared" si="1588"/>
        <v>5.4628317047173542E-4</v>
      </c>
      <c r="AH1188" s="13">
        <f t="shared" si="1589"/>
        <v>4.8038705344910686E-3</v>
      </c>
      <c r="AI1188" s="13">
        <f t="shared" si="1590"/>
        <v>4.2697335020572998E-3</v>
      </c>
      <c r="AJ1188" s="13">
        <f t="shared" si="1591"/>
        <v>1.8974932866838679E-3</v>
      </c>
      <c r="AK1188" s="13">
        <f t="shared" si="1592"/>
        <v>5.6217103811834581E-4</v>
      </c>
      <c r="AL1188" s="13">
        <f t="shared" si="1593"/>
        <v>4.0620712638227071E-6</v>
      </c>
      <c r="AM1188" s="13">
        <f t="shared" si="1594"/>
        <v>7.6142683437094793E-4</v>
      </c>
      <c r="AN1188" s="13">
        <f t="shared" si="1595"/>
        <v>6.9644736481808513E-4</v>
      </c>
      <c r="AO1188" s="13">
        <f t="shared" si="1596"/>
        <v>3.1850659187942164E-4</v>
      </c>
      <c r="AP1188" s="13">
        <f t="shared" si="1597"/>
        <v>9.7108510224260512E-5</v>
      </c>
      <c r="AQ1188" s="13">
        <f t="shared" si="1598"/>
        <v>2.2205339697204646E-5</v>
      </c>
      <c r="AR1188" s="13">
        <f t="shared" si="1599"/>
        <v>8.7878252345481155E-4</v>
      </c>
      <c r="AS1188" s="13">
        <f t="shared" si="1600"/>
        <v>7.8107167012047207E-4</v>
      </c>
      <c r="AT1188" s="13">
        <f t="shared" si="1601"/>
        <v>3.4711258905466529E-4</v>
      </c>
      <c r="AU1188" s="13">
        <f t="shared" si="1602"/>
        <v>1.0283917519088366E-4</v>
      </c>
      <c r="AV1188" s="13">
        <f t="shared" si="1603"/>
        <v>2.2851150363223437E-5</v>
      </c>
      <c r="AW1188" s="13">
        <f t="shared" si="1604"/>
        <v>9.1730684299322658E-8</v>
      </c>
      <c r="AX1188" s="13">
        <f t="shared" si="1605"/>
        <v>1.1279410497350467E-4</v>
      </c>
      <c r="AY1188" s="13">
        <f t="shared" si="1606"/>
        <v>1.0316835923008947E-4</v>
      </c>
      <c r="AZ1188" s="13">
        <f t="shared" si="1607"/>
        <v>4.7182032911777595E-5</v>
      </c>
      <c r="BA1188" s="13">
        <f t="shared" si="1608"/>
        <v>1.4385187127145214E-5</v>
      </c>
      <c r="BB1188" s="13">
        <f t="shared" si="1609"/>
        <v>3.2893921040332519E-6</v>
      </c>
      <c r="BC1188" s="13">
        <f t="shared" si="1610"/>
        <v>6.0173567814956011E-7</v>
      </c>
      <c r="BD1188" s="13">
        <f t="shared" si="1611"/>
        <v>1.3396467112385458E-4</v>
      </c>
      <c r="BE1188" s="13">
        <f t="shared" si="1612"/>
        <v>1.1906928804237812E-4</v>
      </c>
      <c r="BF1188" s="13">
        <f t="shared" si="1613"/>
        <v>5.2915053035927915E-5</v>
      </c>
      <c r="BG1188" s="13">
        <f t="shared" si="1614"/>
        <v>1.5677162341523988E-5</v>
      </c>
      <c r="BH1188" s="13">
        <f t="shared" si="1615"/>
        <v>3.4835090156050335E-6</v>
      </c>
      <c r="BI1188" s="13">
        <f t="shared" si="1616"/>
        <v>6.1923630297098363E-7</v>
      </c>
      <c r="BJ1188" s="14">
        <f t="shared" si="1617"/>
        <v>0.32867762515879129</v>
      </c>
      <c r="BK1188" s="14">
        <f t="shared" si="1618"/>
        <v>0.32854940661689713</v>
      </c>
      <c r="BL1188" s="14">
        <f t="shared" si="1619"/>
        <v>0.32177959959917529</v>
      </c>
      <c r="BM1188" s="14">
        <f t="shared" si="1620"/>
        <v>0.27022071266855185</v>
      </c>
      <c r="BN1188" s="14">
        <f t="shared" si="1621"/>
        <v>0.72969115437002863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</v>
      </c>
      <c r="F1189" s="10">
        <f>VLOOKUP(B1189,home!$B$2:$E$405,3,FALSE)</f>
        <v>0.66669999999999996</v>
      </c>
      <c r="G1189" s="10">
        <f>VLOOKUP(C1189,away!$B$2:$E$405,4,FALSE)</f>
        <v>0.91669999999999996</v>
      </c>
      <c r="H1189" s="10">
        <f>VLOOKUP(A1189,away!$A$2:$E$405,3,FALSE)</f>
        <v>1.1161000000000001</v>
      </c>
      <c r="I1189" s="10">
        <f>VLOOKUP(C1189,away!$B$2:$E$405,3,FALSE)</f>
        <v>1.1200000000000001</v>
      </c>
      <c r="J1189" s="10">
        <f>VLOOKUP(B1189,home!$B$2:$E$405,4,FALSE)</f>
        <v>1.92</v>
      </c>
      <c r="K1189" s="12">
        <f t="shared" si="1566"/>
        <v>0.91674583499999984</v>
      </c>
      <c r="L1189" s="12">
        <f t="shared" si="1567"/>
        <v>2.4000614400000004</v>
      </c>
      <c r="M1189" s="13">
        <f t="shared" si="1568"/>
        <v>3.6268442261881438E-2</v>
      </c>
      <c r="N1189" s="13">
        <f t="shared" si="1569"/>
        <v>3.324894338551778E-2</v>
      </c>
      <c r="O1189" s="13">
        <f t="shared" si="1570"/>
        <v>8.7046489761608031E-2</v>
      </c>
      <c r="P1189" s="13">
        <f t="shared" si="1571"/>
        <v>7.9799506940324297E-2</v>
      </c>
      <c r="Q1189" s="13">
        <f t="shared" si="1572"/>
        <v>1.5240415183412109E-2</v>
      </c>
      <c r="R1189" s="13">
        <f t="shared" si="1573"/>
        <v>0.10445846178209514</v>
      </c>
      <c r="S1189" s="13">
        <f t="shared" si="1574"/>
        <v>4.3894643047653496E-2</v>
      </c>
      <c r="T1189" s="13">
        <f t="shared" si="1575"/>
        <v>3.6577932811297932E-2</v>
      </c>
      <c r="U1189" s="13">
        <f t="shared" si="1576"/>
        <v>9.5761859769242383E-2</v>
      </c>
      <c r="V1189" s="13">
        <f t="shared" si="1577"/>
        <v>1.073100302471109E-2</v>
      </c>
      <c r="W1189" s="13">
        <f t="shared" si="1578"/>
        <v>4.6571957143546035E-3</v>
      </c>
      <c r="X1189" s="13">
        <f t="shared" si="1579"/>
        <v>1.117755585255574E-2</v>
      </c>
      <c r="Y1189" s="13">
        <f t="shared" si="1580"/>
        <v>1.3413410397582683E-2</v>
      </c>
      <c r="Z1189" s="13">
        <f t="shared" si="1581"/>
        <v>8.3568908734973427E-2</v>
      </c>
      <c r="AA1189" s="13">
        <f t="shared" si="1582"/>
        <v>7.6611449018281985E-2</v>
      </c>
      <c r="AB1189" s="13">
        <f t="shared" si="1583"/>
        <v>3.5116613400412416E-2</v>
      </c>
      <c r="AC1189" s="13">
        <f t="shared" si="1584"/>
        <v>1.4756781256343849E-3</v>
      </c>
      <c r="AD1189" s="13">
        <f t="shared" si="1585"/>
        <v>1.0673661934786078E-3</v>
      </c>
      <c r="AE1189" s="13">
        <f t="shared" si="1586"/>
        <v>2.5617444433275864E-3</v>
      </c>
      <c r="AF1189" s="13">
        <f t="shared" si="1587"/>
        <v>3.0741720287824036E-3</v>
      </c>
      <c r="AG1189" s="13">
        <f t="shared" si="1588"/>
        <v>2.4594005820690727E-3</v>
      </c>
      <c r="AH1189" s="13">
        <f t="shared" si="1589"/>
        <v>5.0142628859422243E-2</v>
      </c>
      <c r="AI1189" s="13">
        <f t="shared" si="1590"/>
        <v>4.5968046162826133E-2</v>
      </c>
      <c r="AJ1189" s="13">
        <f t="shared" si="1591"/>
        <v>2.107050743142929E-2</v>
      </c>
      <c r="AK1189" s="13">
        <f t="shared" si="1592"/>
        <v>6.4387666430331166E-3</v>
      </c>
      <c r="AL1189" s="13">
        <f t="shared" si="1593"/>
        <v>1.2987421514048467E-4</v>
      </c>
      <c r="AM1189" s="13">
        <f t="shared" si="1594"/>
        <v>1.9570070245826364E-4</v>
      </c>
      <c r="AN1189" s="13">
        <f t="shared" si="1595"/>
        <v>4.6969370975099179E-4</v>
      </c>
      <c r="AO1189" s="13">
        <f t="shared" si="1596"/>
        <v>5.6364688069195383E-4</v>
      </c>
      <c r="AP1189" s="13">
        <f t="shared" si="1597"/>
        <v>4.5092904804167972E-4</v>
      </c>
      <c r="AQ1189" s="13">
        <f t="shared" si="1598"/>
        <v>2.7056435509518589E-4</v>
      </c>
      <c r="AR1189" s="13">
        <f t="shared" si="1599"/>
        <v>2.406907800514611E-2</v>
      </c>
      <c r="AS1189" s="13">
        <f t="shared" si="1600"/>
        <v>2.2065227013507799E-2</v>
      </c>
      <c r="AT1189" s="13">
        <f t="shared" si="1601"/>
        <v>1.0114102481481379E-2</v>
      </c>
      <c r="AU1189" s="13">
        <f t="shared" si="1602"/>
        <v>3.0906871082204065E-3</v>
      </c>
      <c r="AV1189" s="13">
        <f t="shared" si="1603"/>
        <v>7.0834363343731275E-4</v>
      </c>
      <c r="AW1189" s="13">
        <f t="shared" si="1604"/>
        <v>7.9376462521377162E-6</v>
      </c>
      <c r="AX1189" s="13">
        <f t="shared" si="1605"/>
        <v>2.9901300647531221E-5</v>
      </c>
      <c r="AY1189" s="13">
        <f t="shared" si="1606"/>
        <v>7.1764958689986717E-5</v>
      </c>
      <c r="AZ1189" s="13">
        <f t="shared" si="1607"/>
        <v>8.6120155047515038E-5</v>
      </c>
      <c r="BA1189" s="13">
        <f t="shared" si="1608"/>
        <v>6.8897887778787416E-5</v>
      </c>
      <c r="BB1189" s="13">
        <f t="shared" si="1609"/>
        <v>4.1339790938828746E-5</v>
      </c>
      <c r="BC1189" s="13">
        <f t="shared" si="1610"/>
        <v>1.9843607633988864E-5</v>
      </c>
      <c r="BD1189" s="13">
        <f t="shared" si="1611"/>
        <v>9.6278776694172161E-3</v>
      </c>
      <c r="BE1189" s="13">
        <f t="shared" si="1612"/>
        <v>8.8263167533277377E-3</v>
      </c>
      <c r="BF1189" s="13">
        <f t="shared" si="1613"/>
        <v>4.0457445610019615E-3</v>
      </c>
      <c r="BG1189" s="13">
        <f t="shared" si="1614"/>
        <v>1.2363064919241507E-3</v>
      </c>
      <c r="BH1189" s="13">
        <f t="shared" si="1615"/>
        <v>2.8334470681373145E-4</v>
      </c>
      <c r="BI1189" s="13">
        <f t="shared" si="1616"/>
        <v>5.1951015968156902E-5</v>
      </c>
      <c r="BJ1189" s="14">
        <f t="shared" si="1617"/>
        <v>0.12574653898915322</v>
      </c>
      <c r="BK1189" s="14">
        <f t="shared" si="1618"/>
        <v>0.17237091257403517</v>
      </c>
      <c r="BL1189" s="14">
        <f t="shared" si="1619"/>
        <v>0.60673380226859652</v>
      </c>
      <c r="BM1189" s="14">
        <f t="shared" si="1620"/>
        <v>0.6322940759394815</v>
      </c>
      <c r="BN1189" s="14">
        <f t="shared" si="1621"/>
        <v>0.35606225931483881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1.5278</v>
      </c>
      <c r="F1190" s="10">
        <f>VLOOKUP(B1190,home!$B$2:$E$405,3,FALSE)</f>
        <v>0.90629999999999999</v>
      </c>
      <c r="G1190" s="10">
        <f>VLOOKUP(C1190,away!$B$2:$E$405,4,FALSE)</f>
        <v>0.75519999999999998</v>
      </c>
      <c r="H1190" s="10">
        <f>VLOOKUP(A1190,away!$A$2:$E$405,3,FALSE)</f>
        <v>1.0787</v>
      </c>
      <c r="I1190" s="10">
        <f>VLOOKUP(C1190,away!$B$2:$E$405,3,FALSE)</f>
        <v>0.78439999999999999</v>
      </c>
      <c r="J1190" s="10">
        <f>VLOOKUP(B1190,home!$B$2:$E$405,4,FALSE)</f>
        <v>1.2122999999999999</v>
      </c>
      <c r="K1190" s="12">
        <f t="shared" si="1566"/>
        <v>1.045684009728</v>
      </c>
      <c r="L1190" s="12">
        <f t="shared" si="1567"/>
        <v>1.0257661630439998</v>
      </c>
      <c r="M1190" s="13">
        <f t="shared" si="1568"/>
        <v>0.1260029231404983</v>
      </c>
      <c r="N1190" s="13">
        <f t="shared" si="1569"/>
        <v>0.13175924190700525</v>
      </c>
      <c r="O1190" s="13">
        <f t="shared" si="1570"/>
        <v>0.12924953500215691</v>
      </c>
      <c r="P1190" s="13">
        <f t="shared" si="1571"/>
        <v>0.13515417201653493</v>
      </c>
      <c r="Q1190" s="13">
        <f t="shared" si="1572"/>
        <v>6.8889266198019383E-2</v>
      </c>
      <c r="R1190" s="13">
        <f t="shared" si="1573"/>
        <v>6.6289899797191826E-2</v>
      </c>
      <c r="S1190" s="13">
        <f t="shared" si="1574"/>
        <v>3.6242512788983224E-2</v>
      </c>
      <c r="T1190" s="13">
        <f t="shared" si="1575"/>
        <v>7.0664278262859051E-2</v>
      </c>
      <c r="U1190" s="13">
        <f t="shared" si="1576"/>
        <v>6.9318288224394883E-2</v>
      </c>
      <c r="V1190" s="13">
        <f t="shared" si="1577"/>
        <v>4.3194119678670534E-3</v>
      </c>
      <c r="W1190" s="13">
        <f t="shared" si="1578"/>
        <v>2.4012134701721498E-2</v>
      </c>
      <c r="X1190" s="13">
        <f t="shared" si="1579"/>
        <v>2.463083527948054E-2</v>
      </c>
      <c r="Y1190" s="13">
        <f t="shared" si="1580"/>
        <v>1.2632738698600769E-2</v>
      </c>
      <c r="Z1190" s="13">
        <f t="shared" si="1581"/>
        <v>2.2665978721178894E-2</v>
      </c>
      <c r="AA1190" s="13">
        <f t="shared" si="1582"/>
        <v>2.3701451513571867E-2</v>
      </c>
      <c r="AB1190" s="13">
        <f t="shared" si="1583"/>
        <v>1.2392114427542802E-2</v>
      </c>
      <c r="AC1190" s="13">
        <f t="shared" si="1584"/>
        <v>2.8956994288558991E-4</v>
      </c>
      <c r="AD1190" s="13">
        <f t="shared" si="1585"/>
        <v>6.277276324256246E-3</v>
      </c>
      <c r="AE1190" s="13">
        <f t="shared" si="1586"/>
        <v>6.4390176494992721E-3</v>
      </c>
      <c r="AF1190" s="13">
        <f t="shared" si="1587"/>
        <v>3.3024632140497313E-3</v>
      </c>
      <c r="AG1190" s="13">
        <f t="shared" si="1588"/>
        <v>1.1291850065565827E-3</v>
      </c>
      <c r="AH1190" s="13">
        <f t="shared" si="1589"/>
        <v>5.8124985061151551E-3</v>
      </c>
      <c r="AI1190" s="13">
        <f t="shared" si="1590"/>
        <v>6.0780367444125049E-3</v>
      </c>
      <c r="AJ1190" s="13">
        <f t="shared" si="1591"/>
        <v>3.1778529170856935E-3</v>
      </c>
      <c r="AK1190" s="13">
        <f t="shared" si="1592"/>
        <v>1.10767666022133E-3</v>
      </c>
      <c r="AL1190" s="13">
        <f t="shared" si="1593"/>
        <v>1.2424024743596906E-5</v>
      </c>
      <c r="AM1190" s="13">
        <f t="shared" si="1594"/>
        <v>1.3128094953837831E-3</v>
      </c>
      <c r="AN1190" s="13">
        <f t="shared" si="1595"/>
        <v>1.3466355588875527E-3</v>
      </c>
      <c r="AO1190" s="13">
        <f t="shared" si="1596"/>
        <v>6.9066659512934852E-4</v>
      </c>
      <c r="AP1190" s="13">
        <f t="shared" si="1597"/>
        <v>2.3615414107616516E-4</v>
      </c>
      <c r="AQ1190" s="13">
        <f t="shared" si="1598"/>
        <v>6.0559731794662344E-5</v>
      </c>
      <c r="AR1190" s="13">
        <f t="shared" si="1599"/>
        <v>1.1924528580633449E-3</v>
      </c>
      <c r="AS1190" s="13">
        <f t="shared" si="1600"/>
        <v>1.2469288860312922E-3</v>
      </c>
      <c r="AT1190" s="13">
        <f t="shared" si="1601"/>
        <v>6.5194679869543491E-4</v>
      </c>
      <c r="AU1190" s="13">
        <f t="shared" si="1602"/>
        <v>2.2724344752972527E-4</v>
      </c>
      <c r="AV1190" s="13">
        <f t="shared" si="1603"/>
        <v>5.940620984932436E-5</v>
      </c>
      <c r="AW1190" s="13">
        <f t="shared" si="1604"/>
        <v>3.7017632772196627E-7</v>
      </c>
      <c r="AX1190" s="13">
        <f t="shared" si="1605"/>
        <v>2.2879731619031767E-4</v>
      </c>
      <c r="AY1190" s="13">
        <f t="shared" si="1606"/>
        <v>2.3469254514330696E-4</v>
      </c>
      <c r="AZ1190" s="13">
        <f t="shared" si="1607"/>
        <v>1.2036983576334036E-4</v>
      </c>
      <c r="BA1190" s="13">
        <f t="shared" si="1608"/>
        <v>4.1157101525732678E-5</v>
      </c>
      <c r="BB1190" s="13">
        <f t="shared" si="1609"/>
        <v>1.0554390528515792E-5</v>
      </c>
      <c r="BC1190" s="13">
        <f t="shared" si="1610"/>
        <v>2.1652673351407159E-6</v>
      </c>
      <c r="BD1190" s="13">
        <f t="shared" si="1611"/>
        <v>2.0386296547108139E-4</v>
      </c>
      <c r="BE1190" s="13">
        <f t="shared" si="1612"/>
        <v>2.1317624316884116E-4</v>
      </c>
      <c r="BF1190" s="13">
        <f t="shared" si="1613"/>
        <v>1.1145749436777251E-4</v>
      </c>
      <c r="BG1190" s="13">
        <f t="shared" si="1614"/>
        <v>3.884977320824278E-5</v>
      </c>
      <c r="BH1190" s="13">
        <f t="shared" si="1615"/>
        <v>1.0156146656354684E-5</v>
      </c>
      <c r="BI1190" s="13">
        <f t="shared" si="1616"/>
        <v>2.1240240318005177E-6</v>
      </c>
      <c r="BJ1190" s="14">
        <f t="shared" si="1617"/>
        <v>0.35402099922080604</v>
      </c>
      <c r="BK1190" s="14">
        <f t="shared" si="1618"/>
        <v>0.302255706426656</v>
      </c>
      <c r="BL1190" s="14">
        <f t="shared" si="1619"/>
        <v>0.32108495863976616</v>
      </c>
      <c r="BM1190" s="14">
        <f t="shared" si="1620"/>
        <v>0.34244828257818494</v>
      </c>
      <c r="BN1190" s="14">
        <f t="shared" si="1621"/>
        <v>0.65734503806140654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1.5278</v>
      </c>
      <c r="F1191" s="10">
        <f>VLOOKUP(B1191,home!$B$2:$E$405,3,FALSE)</f>
        <v>0.88829999999999998</v>
      </c>
      <c r="G1191" s="10">
        <f>VLOOKUP(C1191,away!$B$2:$E$405,4,FALSE)</f>
        <v>0.90629999999999999</v>
      </c>
      <c r="H1191" s="10">
        <f>VLOOKUP(A1191,away!$A$2:$E$405,3,FALSE)</f>
        <v>1.0787</v>
      </c>
      <c r="I1191" s="10">
        <f>VLOOKUP(C1191,away!$B$2:$E$405,3,FALSE)</f>
        <v>1.2836000000000001</v>
      </c>
      <c r="J1191" s="10">
        <f>VLOOKUP(B1191,home!$B$2:$E$405,4,FALSE)</f>
        <v>1.1256999999999999</v>
      </c>
      <c r="K1191" s="12">
        <f t="shared" si="1566"/>
        <v>1.2299802778620001</v>
      </c>
      <c r="L1191" s="12">
        <f t="shared" si="1567"/>
        <v>1.5586659685240001</v>
      </c>
      <c r="M1191" s="13">
        <f t="shared" si="1568"/>
        <v>6.150441941247807E-2</v>
      </c>
      <c r="N1191" s="13">
        <f t="shared" si="1569"/>
        <v>7.5649222878700781E-2</v>
      </c>
      <c r="O1191" s="13">
        <f t="shared" si="1570"/>
        <v>9.5864845452056452E-2</v>
      </c>
      <c r="P1191" s="13">
        <f t="shared" si="1571"/>
        <v>0.11791186924631809</v>
      </c>
      <c r="Q1191" s="13">
        <f t="shared" si="1572"/>
        <v>4.6523526088194378E-2</v>
      </c>
      <c r="R1191" s="13">
        <f t="shared" si="1573"/>
        <v>7.471063609196657E-2</v>
      </c>
      <c r="S1191" s="13">
        <f t="shared" si="1574"/>
        <v>5.6513048338523615E-2</v>
      </c>
      <c r="T1191" s="13">
        <f t="shared" si="1575"/>
        <v>7.251463684940708E-2</v>
      </c>
      <c r="U1191" s="13">
        <f t="shared" si="1576"/>
        <v>9.1892608939643822E-2</v>
      </c>
      <c r="V1191" s="13">
        <f t="shared" si="1577"/>
        <v>1.2038085555579411E-2</v>
      </c>
      <c r="W1191" s="13">
        <f t="shared" si="1578"/>
        <v>1.9074339848359115E-2</v>
      </c>
      <c r="X1191" s="13">
        <f t="shared" si="1579"/>
        <v>2.9730524393698589E-2</v>
      </c>
      <c r="Y1191" s="13">
        <f t="shared" si="1580"/>
        <v>2.3169978299415309E-2</v>
      </c>
      <c r="Z1191" s="13">
        <f t="shared" si="1581"/>
        <v>3.8816308654443063E-2</v>
      </c>
      <c r="AA1191" s="13">
        <f t="shared" si="1582"/>
        <v>4.7743294104369047E-2</v>
      </c>
      <c r="AB1191" s="13">
        <f t="shared" si="1583"/>
        <v>2.9361655074269518E-2</v>
      </c>
      <c r="AC1191" s="13">
        <f t="shared" si="1584"/>
        <v>1.4424097320613577E-3</v>
      </c>
      <c r="AD1191" s="13">
        <f t="shared" si="1585"/>
        <v>5.865265456679738E-3</v>
      </c>
      <c r="AE1191" s="13">
        <f t="shared" si="1586"/>
        <v>9.1419896636860849E-3</v>
      </c>
      <c r="AF1191" s="13">
        <f t="shared" si="1587"/>
        <v>7.1246540866928346E-3</v>
      </c>
      <c r="AG1191" s="13">
        <f t="shared" si="1588"/>
        <v>3.701651954144521E-3</v>
      </c>
      <c r="AH1191" s="13">
        <f t="shared" si="1589"/>
        <v>1.5125414830851017E-2</v>
      </c>
      <c r="AI1191" s="13">
        <f t="shared" si="1590"/>
        <v>1.8603961936428152E-2</v>
      </c>
      <c r="AJ1191" s="13">
        <f t="shared" si="1591"/>
        <v>1.1441253135950987E-2</v>
      </c>
      <c r="AK1191" s="13">
        <f t="shared" si="1592"/>
        <v>4.6908385704154919E-3</v>
      </c>
      <c r="AL1191" s="13">
        <f t="shared" si="1593"/>
        <v>1.1061138653196034E-4</v>
      </c>
      <c r="AM1191" s="13">
        <f t="shared" si="1594"/>
        <v>1.4428321672282664E-3</v>
      </c>
      <c r="AN1191" s="13">
        <f t="shared" si="1595"/>
        <v>2.2488933973504282E-3</v>
      </c>
      <c r="AO1191" s="13">
        <f t="shared" si="1596"/>
        <v>1.7526368026442171E-3</v>
      </c>
      <c r="AP1191" s="13">
        <f t="shared" si="1597"/>
        <v>9.1059177982141847E-4</v>
      </c>
      <c r="AQ1191" s="13">
        <f t="shared" si="1598"/>
        <v>3.5482710460633628E-4</v>
      </c>
      <c r="AR1191" s="13">
        <f t="shared" si="1599"/>
        <v>4.715093871331134E-3</v>
      </c>
      <c r="AS1191" s="13">
        <f t="shared" si="1600"/>
        <v>5.7994724700052821E-3</v>
      </c>
      <c r="AT1191" s="13">
        <f t="shared" si="1601"/>
        <v>3.5666183800550587E-3</v>
      </c>
      <c r="AU1191" s="13">
        <f t="shared" si="1602"/>
        <v>1.4622900887092795E-3</v>
      </c>
      <c r="AV1191" s="13">
        <f t="shared" si="1603"/>
        <v>4.4964699240637187E-4</v>
      </c>
      <c r="AW1191" s="13">
        <f t="shared" si="1604"/>
        <v>5.8904508500266027E-6</v>
      </c>
      <c r="AX1191" s="13">
        <f t="shared" si="1605"/>
        <v>2.9577585165927578E-4</v>
      </c>
      <c r="AY1191" s="13">
        <f t="shared" si="1606"/>
        <v>4.6101575429251609E-4</v>
      </c>
      <c r="AZ1191" s="13">
        <f t="shared" si="1607"/>
        <v>3.5928478358458353E-4</v>
      </c>
      <c r="BA1191" s="13">
        <f t="shared" si="1608"/>
        <v>1.8666832172726689E-4</v>
      </c>
      <c r="BB1191" s="13">
        <f t="shared" si="1609"/>
        <v>7.273839011944507E-5</v>
      </c>
      <c r="BC1191" s="13">
        <f t="shared" si="1610"/>
        <v>2.2674970656880278E-5</v>
      </c>
      <c r="BD1191" s="13">
        <f t="shared" si="1611"/>
        <v>1.224876059273321E-3</v>
      </c>
      <c r="BE1191" s="13">
        <f t="shared" si="1612"/>
        <v>1.5065733957315113E-3</v>
      </c>
      <c r="BF1191" s="13">
        <f t="shared" si="1613"/>
        <v>9.2652778195067068E-4</v>
      </c>
      <c r="BG1191" s="13">
        <f t="shared" si="1614"/>
        <v>3.7987029956351628E-4</v>
      </c>
      <c r="BH1191" s="13">
        <f t="shared" si="1615"/>
        <v>1.1680824415216367E-4</v>
      </c>
      <c r="BI1191" s="13">
        <f t="shared" si="1616"/>
        <v>2.8734367319770113E-5</v>
      </c>
      <c r="BJ1191" s="14">
        <f t="shared" si="1617"/>
        <v>0.30060372884266912</v>
      </c>
      <c r="BK1191" s="14">
        <f t="shared" si="1618"/>
        <v>0.24998145942578504</v>
      </c>
      <c r="BL1191" s="14">
        <f t="shared" si="1619"/>
        <v>0.40961102008644906</v>
      </c>
      <c r="BM1191" s="14">
        <f t="shared" si="1620"/>
        <v>0.52639287253618949</v>
      </c>
      <c r="BN1191" s="14">
        <f t="shared" si="1621"/>
        <v>0.47216451916971436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1.5278</v>
      </c>
      <c r="F1192" s="10">
        <f>VLOOKUP(B1192,home!$B$2:$E$405,3,FALSE)</f>
        <v>0.50349999999999995</v>
      </c>
      <c r="G1192" s="10">
        <f>VLOOKUP(C1192,away!$B$2:$E$405,4,FALSE)</f>
        <v>1.4026000000000001</v>
      </c>
      <c r="H1192" s="10">
        <f>VLOOKUP(A1192,away!$A$2:$E$405,3,FALSE)</f>
        <v>1.0787</v>
      </c>
      <c r="I1192" s="10">
        <f>VLOOKUP(C1192,away!$B$2:$E$405,3,FALSE)</f>
        <v>1.0595000000000001</v>
      </c>
      <c r="J1192" s="10">
        <f>VLOOKUP(B1192,home!$B$2:$E$405,4,FALSE)</f>
        <v>0.57050000000000001</v>
      </c>
      <c r="K1192" s="12">
        <f t="shared" si="1566"/>
        <v>1.07894626298</v>
      </c>
      <c r="L1192" s="12">
        <f t="shared" si="1567"/>
        <v>0.65201455182500001</v>
      </c>
      <c r="M1192" s="13">
        <f t="shared" si="1568"/>
        <v>0.17711415428927019</v>
      </c>
      <c r="N1192" s="13">
        <f t="shared" si="1569"/>
        <v>0.19109665489127117</v>
      </c>
      <c r="O1192" s="13">
        <f t="shared" si="1570"/>
        <v>0.11548100593078241</v>
      </c>
      <c r="P1192" s="13">
        <f t="shared" si="1571"/>
        <v>0.12459779979418888</v>
      </c>
      <c r="Q1192" s="13">
        <f t="shared" si="1572"/>
        <v>0.10309151083145789</v>
      </c>
      <c r="R1192" s="13">
        <f t="shared" si="1573"/>
        <v>3.7647648163129627E-2</v>
      </c>
      <c r="S1192" s="13">
        <f t="shared" si="1574"/>
        <v>2.1913284931758384E-2</v>
      </c>
      <c r="T1192" s="13">
        <f t="shared" si="1575"/>
        <v>6.7217165231735154E-2</v>
      </c>
      <c r="U1192" s="13">
        <f t="shared" si="1576"/>
        <v>4.0619789295594566E-2</v>
      </c>
      <c r="V1192" s="13">
        <f t="shared" si="1577"/>
        <v>1.7128608380765492E-3</v>
      </c>
      <c r="W1192" s="13">
        <f t="shared" si="1578"/>
        <v>3.7076733452187892E-2</v>
      </c>
      <c r="X1192" s="13">
        <f t="shared" si="1579"/>
        <v>2.4174569744963275E-2</v>
      </c>
      <c r="Y1192" s="13">
        <f t="shared" si="1580"/>
        <v>7.8810856289122169E-3</v>
      </c>
      <c r="Z1192" s="13">
        <f t="shared" si="1581"/>
        <v>8.1822714814494182E-3</v>
      </c>
      <c r="AA1192" s="13">
        <f t="shared" si="1582"/>
        <v>8.8282312375976748E-3</v>
      </c>
      <c r="AB1192" s="13">
        <f t="shared" si="1583"/>
        <v>4.7625935512646562E-3</v>
      </c>
      <c r="AC1192" s="13">
        <f t="shared" si="1584"/>
        <v>7.5311136422997354E-5</v>
      </c>
      <c r="AD1192" s="13">
        <f t="shared" si="1585"/>
        <v>1.000095075043592E-2</v>
      </c>
      <c r="AE1192" s="13">
        <f t="shared" si="1586"/>
        <v>6.5207654213693738E-3</v>
      </c>
      <c r="AF1192" s="13">
        <f t="shared" si="1587"/>
        <v>2.1258169718850546E-3</v>
      </c>
      <c r="AG1192" s="13">
        <f t="shared" si="1588"/>
        <v>4.6202120006187095E-4</v>
      </c>
      <c r="AH1192" s="13">
        <f t="shared" si="1589"/>
        <v>1.3337400182219302E-3</v>
      </c>
      <c r="AI1192" s="13">
        <f t="shared" si="1590"/>
        <v>1.4390338084474283E-3</v>
      </c>
      <c r="AJ1192" s="13">
        <f t="shared" si="1591"/>
        <v>7.7632007496311508E-4</v>
      </c>
      <c r="AK1192" s="13">
        <f t="shared" si="1592"/>
        <v>2.7920254791926881E-4</v>
      </c>
      <c r="AL1192" s="13">
        <f t="shared" si="1593"/>
        <v>2.1192212301631831E-6</v>
      </c>
      <c r="AM1192" s="13">
        <f t="shared" si="1594"/>
        <v>2.1580976876859727E-3</v>
      </c>
      <c r="AN1192" s="13">
        <f t="shared" si="1595"/>
        <v>1.4071110966311384E-3</v>
      </c>
      <c r="AO1192" s="13">
        <f t="shared" si="1596"/>
        <v>4.5872845551896797E-4</v>
      </c>
      <c r="AP1192" s="13">
        <f t="shared" si="1597"/>
        <v>9.9699209444858126E-5</v>
      </c>
      <c r="AQ1192" s="13">
        <f t="shared" si="1598"/>
        <v>1.6251333840873996E-5</v>
      </c>
      <c r="AR1192" s="13">
        <f t="shared" si="1599"/>
        <v>1.7392358004640786E-4</v>
      </c>
      <c r="AS1192" s="13">
        <f t="shared" si="1600"/>
        <v>1.8765419673517461E-4</v>
      </c>
      <c r="AT1192" s="13">
        <f t="shared" si="1601"/>
        <v>1.0123439714996518E-4</v>
      </c>
      <c r="AU1192" s="13">
        <f t="shared" si="1602"/>
        <v>3.6408824829996033E-5</v>
      </c>
      <c r="AV1192" s="13">
        <f t="shared" si="1603"/>
        <v>9.8207913724544134E-6</v>
      </c>
      <c r="AW1192" s="13">
        <f t="shared" si="1604"/>
        <v>4.1412447559450042E-8</v>
      </c>
      <c r="AX1192" s="13">
        <f t="shared" si="1605"/>
        <v>3.8807857254575981E-4</v>
      </c>
      <c r="AY1192" s="13">
        <f t="shared" si="1606"/>
        <v>2.5303287655130933E-4</v>
      </c>
      <c r="AZ1192" s="13">
        <f t="shared" si="1607"/>
        <v>8.2490558800796249E-5</v>
      </c>
      <c r="BA1192" s="13">
        <f t="shared" si="1608"/>
        <v>1.7928348242098327E-5</v>
      </c>
      <c r="BB1192" s="13">
        <f t="shared" si="1609"/>
        <v>2.9223859860085668E-6</v>
      </c>
      <c r="BC1192" s="13">
        <f t="shared" si="1610"/>
        <v>3.8108763778540731E-7</v>
      </c>
      <c r="BD1192" s="13">
        <f t="shared" si="1611"/>
        <v>1.8900117515959683E-5</v>
      </c>
      <c r="BE1192" s="13">
        <f t="shared" si="1612"/>
        <v>2.0392211163727536E-5</v>
      </c>
      <c r="BF1192" s="13">
        <f t="shared" si="1613"/>
        <v>1.1001050014501431E-5</v>
      </c>
      <c r="BG1192" s="13">
        <f t="shared" si="1614"/>
        <v>3.956513934000798E-6</v>
      </c>
      <c r="BH1192" s="13">
        <f t="shared" si="1615"/>
        <v>1.0672164808796149E-6</v>
      </c>
      <c r="BI1192" s="13">
        <f t="shared" si="1616"/>
        <v>2.3029384676714544E-7</v>
      </c>
      <c r="BJ1192" s="14">
        <f t="shared" si="1617"/>
        <v>0.45453199573716541</v>
      </c>
      <c r="BK1192" s="14">
        <f t="shared" si="1618"/>
        <v>0.32566856308749847</v>
      </c>
      <c r="BL1192" s="14">
        <f t="shared" si="1619"/>
        <v>0.21173215382101052</v>
      </c>
      <c r="BM1192" s="14">
        <f t="shared" si="1620"/>
        <v>0.25083321876291975</v>
      </c>
      <c r="BN1192" s="14">
        <f t="shared" si="1621"/>
        <v>0.74902877390010014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1.6362000000000001</v>
      </c>
      <c r="F1193" s="10">
        <f>VLOOKUP(B1193,home!$B$2:$E$405,3,FALSE)</f>
        <v>1.1504000000000001</v>
      </c>
      <c r="G1193" s="10">
        <f>VLOOKUP(C1193,away!$B$2:$E$405,4,FALSE)</f>
        <v>0.64710000000000001</v>
      </c>
      <c r="H1193" s="10">
        <f>VLOOKUP(A1193,away!$A$2:$E$405,3,FALSE)</f>
        <v>1.1547000000000001</v>
      </c>
      <c r="I1193" s="10">
        <f>VLOOKUP(C1193,away!$B$2:$E$405,3,FALSE)</f>
        <v>1.2736000000000001</v>
      </c>
      <c r="J1193" s="10">
        <f>VLOOKUP(B1193,home!$B$2:$E$405,4,FALSE)</f>
        <v>0.86599999999999999</v>
      </c>
      <c r="K1193" s="12">
        <f t="shared" si="1566"/>
        <v>1.2180262870080001</v>
      </c>
      <c r="L1193" s="12">
        <f t="shared" si="1567"/>
        <v>1.2735620467200002</v>
      </c>
      <c r="M1193" s="13">
        <f t="shared" si="1568"/>
        <v>8.2778382406324111E-2</v>
      </c>
      <c r="N1193" s="13">
        <f t="shared" si="1569"/>
        <v>0.10082624576690331</v>
      </c>
      <c r="O1193" s="13">
        <f t="shared" si="1570"/>
        <v>0.10542340612156897</v>
      </c>
      <c r="P1193" s="13">
        <f t="shared" si="1571"/>
        <v>0.12840847992199114</v>
      </c>
      <c r="Q1193" s="13">
        <f t="shared" si="1572"/>
        <v>6.1404508882208678E-2</v>
      </c>
      <c r="R1193" s="13">
        <f t="shared" si="1573"/>
        <v>6.7131624436189599E-2</v>
      </c>
      <c r="S1193" s="13">
        <f t="shared" si="1574"/>
        <v>4.9797837420101299E-2</v>
      </c>
      <c r="T1193" s="13">
        <f t="shared" si="1575"/>
        <v>7.8202452009862103E-2</v>
      </c>
      <c r="U1193" s="13">
        <f t="shared" si="1576"/>
        <v>8.1768083252827556E-2</v>
      </c>
      <c r="V1193" s="13">
        <f t="shared" si="1577"/>
        <v>8.5831112753970724E-3</v>
      </c>
      <c r="W1193" s="13">
        <f t="shared" si="1578"/>
        <v>2.4930768653115474E-2</v>
      </c>
      <c r="X1193" s="13">
        <f t="shared" si="1579"/>
        <v>3.1750880752164562E-2</v>
      </c>
      <c r="Y1193" s="13">
        <f t="shared" si="1580"/>
        <v>2.0218358337944681E-2</v>
      </c>
      <c r="Z1193" s="13">
        <f t="shared" si="1581"/>
        <v>2.8498763005530673E-2</v>
      </c>
      <c r="AA1193" s="13">
        <f t="shared" si="1582"/>
        <v>3.4712242487947485E-2</v>
      </c>
      <c r="AB1193" s="13">
        <f t="shared" si="1583"/>
        <v>2.1140211915658014E-2</v>
      </c>
      <c r="AC1193" s="13">
        <f t="shared" si="1584"/>
        <v>8.3214983175278147E-4</v>
      </c>
      <c r="AD1193" s="13">
        <f t="shared" si="1585"/>
        <v>7.591582893702418E-3</v>
      </c>
      <c r="AE1193" s="13">
        <f t="shared" si="1586"/>
        <v>9.6683518479481929E-3</v>
      </c>
      <c r="AF1193" s="13">
        <f t="shared" si="1587"/>
        <v>6.1566229839409995E-3</v>
      </c>
      <c r="AG1193" s="13">
        <f t="shared" si="1588"/>
        <v>2.6136137894370985E-3</v>
      </c>
      <c r="AH1193" s="13">
        <f t="shared" si="1589"/>
        <v>9.0737357355779643E-3</v>
      </c>
      <c r="AI1193" s="13">
        <f t="shared" si="1590"/>
        <v>1.1052048647297833E-2</v>
      </c>
      <c r="AJ1193" s="13">
        <f t="shared" si="1591"/>
        <v>6.7308428888499866E-3</v>
      </c>
      <c r="AK1193" s="13">
        <f t="shared" si="1592"/>
        <v>2.7327811907800507E-3</v>
      </c>
      <c r="AL1193" s="13">
        <f t="shared" si="1593"/>
        <v>5.1634299611320624E-5</v>
      </c>
      <c r="AM1193" s="13">
        <f t="shared" si="1594"/>
        <v>1.8493495049059598E-3</v>
      </c>
      <c r="AN1193" s="13">
        <f t="shared" si="1595"/>
        <v>2.3552613405686531E-3</v>
      </c>
      <c r="AO1193" s="13">
        <f t="shared" si="1596"/>
        <v>1.4997857267275529E-3</v>
      </c>
      <c r="AP1193" s="13">
        <f t="shared" si="1597"/>
        <v>6.3669005992419514E-4</v>
      </c>
      <c r="AQ1193" s="13">
        <f t="shared" si="1598"/>
        <v>2.0271607396083434E-4</v>
      </c>
      <c r="AR1193" s="13">
        <f t="shared" si="1599"/>
        <v>2.3111930909598161E-3</v>
      </c>
      <c r="AS1193" s="13">
        <f t="shared" si="1600"/>
        <v>2.8150939391403279E-3</v>
      </c>
      <c r="AT1193" s="13">
        <f t="shared" si="1601"/>
        <v>1.7144292091349096E-3</v>
      </c>
      <c r="AU1193" s="13">
        <f t="shared" si="1602"/>
        <v>6.9607328131355217E-4</v>
      </c>
      <c r="AV1193" s="13">
        <f t="shared" si="1603"/>
        <v>2.1195888858095523E-4</v>
      </c>
      <c r="AW1193" s="13">
        <f t="shared" si="1604"/>
        <v>2.2249105691699294E-6</v>
      </c>
      <c r="AX1193" s="13">
        <f t="shared" si="1605"/>
        <v>3.7542605180678179E-4</v>
      </c>
      <c r="AY1193" s="13">
        <f t="shared" si="1606"/>
        <v>4.781283709310538E-4</v>
      </c>
      <c r="AZ1193" s="13">
        <f t="shared" si="1607"/>
        <v>3.0446307333892623E-4</v>
      </c>
      <c r="BA1193" s="13">
        <f t="shared" si="1608"/>
        <v>1.2925087161072814E-4</v>
      </c>
      <c r="BB1193" s="13">
        <f t="shared" si="1609"/>
        <v>4.1152251147225719E-5</v>
      </c>
      <c r="BC1193" s="13">
        <f t="shared" si="1610"/>
        <v>1.0481989039639254E-5</v>
      </c>
      <c r="BD1193" s="13">
        <f t="shared" si="1611"/>
        <v>4.9057463388131779E-4</v>
      </c>
      <c r="BE1193" s="13">
        <f t="shared" si="1612"/>
        <v>5.9753279980677063E-4</v>
      </c>
      <c r="BF1193" s="13">
        <f t="shared" si="1613"/>
        <v>3.6390532875706783E-4</v>
      </c>
      <c r="BG1193" s="13">
        <f t="shared" si="1614"/>
        <v>1.4774875213613233E-4</v>
      </c>
      <c r="BH1193" s="13">
        <f t="shared" si="1615"/>
        <v>4.4990465993609641E-5</v>
      </c>
      <c r="BI1193" s="13">
        <f t="shared" si="1616"/>
        <v>1.0959914048991201E-5</v>
      </c>
      <c r="BJ1193" s="14">
        <f t="shared" si="1617"/>
        <v>0.35124609123118894</v>
      </c>
      <c r="BK1193" s="14">
        <f t="shared" si="1618"/>
        <v>0.27092972352610872</v>
      </c>
      <c r="BL1193" s="14">
        <f t="shared" si="1619"/>
        <v>0.34916943698045089</v>
      </c>
      <c r="BM1193" s="14">
        <f t="shared" si="1620"/>
        <v>0.45339546374773149</v>
      </c>
      <c r="BN1193" s="14">
        <f t="shared" si="1621"/>
        <v>0.54597264753518582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1.6362000000000001</v>
      </c>
      <c r="F1194" s="10">
        <f>VLOOKUP(B1194,home!$B$2:$E$405,3,FALSE)</f>
        <v>0.97070000000000001</v>
      </c>
      <c r="G1194" s="10">
        <f>VLOOKUP(C1194,away!$B$2:$E$405,4,FALSE)</f>
        <v>1.1504000000000001</v>
      </c>
      <c r="H1194" s="10">
        <f>VLOOKUP(A1194,away!$A$2:$E$405,3,FALSE)</f>
        <v>1.1547000000000001</v>
      </c>
      <c r="I1194" s="10">
        <f>VLOOKUP(C1194,away!$B$2:$E$405,3,FALSE)</f>
        <v>1.0698000000000001</v>
      </c>
      <c r="J1194" s="10">
        <f>VLOOKUP(B1194,home!$B$2:$E$405,4,FALSE)</f>
        <v>1.2736000000000001</v>
      </c>
      <c r="K1194" s="12">
        <f t="shared" si="1566"/>
        <v>1.8271335447360002</v>
      </c>
      <c r="L1194" s="12">
        <f t="shared" si="1567"/>
        <v>1.5732756092160003</v>
      </c>
      <c r="M1194" s="13">
        <f t="shared" si="1568"/>
        <v>3.3359617948108461E-2</v>
      </c>
      <c r="N1194" s="13">
        <f t="shared" si="1569"/>
        <v>6.0952476992566097E-2</v>
      </c>
      <c r="O1194" s="13">
        <f t="shared" si="1570"/>
        <v>5.2483873250523352E-2</v>
      </c>
      <c r="P1194" s="13">
        <f t="shared" si="1571"/>
        <v>9.589504537370365E-2</v>
      </c>
      <c r="Q1194" s="13">
        <f t="shared" si="1572"/>
        <v>5.5684157673933414E-2</v>
      </c>
      <c r="R1194" s="13">
        <f t="shared" si="1573"/>
        <v>4.1285798831116251E-2</v>
      </c>
      <c r="S1194" s="13">
        <f t="shared" si="1574"/>
        <v>6.8914606137943729E-2</v>
      </c>
      <c r="T1194" s="13">
        <f t="shared" si="1575"/>
        <v>8.7606527088137404E-2</v>
      </c>
      <c r="U1194" s="13">
        <f t="shared" si="1576"/>
        <v>7.5434667965554827E-2</v>
      </c>
      <c r="V1194" s="13">
        <f t="shared" si="1577"/>
        <v>2.2011207591661648E-2</v>
      </c>
      <c r="W1194" s="13">
        <f t="shared" si="1578"/>
        <v>3.3914130798804107E-2</v>
      </c>
      <c r="X1194" s="13">
        <f t="shared" si="1579"/>
        <v>5.3356274793519648E-2</v>
      </c>
      <c r="Y1194" s="13">
        <f t="shared" si="1580"/>
        <v>4.1972062865635484E-2</v>
      </c>
      <c r="Z1194" s="13">
        <f t="shared" si="1581"/>
        <v>2.1651313435997886E-2</v>
      </c>
      <c r="AA1194" s="13">
        <f t="shared" si="1582"/>
        <v>3.9559841066505001E-2</v>
      </c>
      <c r="AB1194" s="13">
        <f t="shared" si="1583"/>
        <v>3.614055631851805E-2</v>
      </c>
      <c r="AC1194" s="13">
        <f t="shared" si="1584"/>
        <v>3.9545674541592146E-3</v>
      </c>
      <c r="AD1194" s="13">
        <f t="shared" si="1585"/>
        <v>1.5491411505764835E-2</v>
      </c>
      <c r="AE1194" s="13">
        <f t="shared" si="1586"/>
        <v>2.4372259874347924E-2</v>
      </c>
      <c r="AF1194" s="13">
        <f t="shared" si="1587"/>
        <v>1.917214100089271E-2</v>
      </c>
      <c r="AG1194" s="13">
        <f t="shared" si="1588"/>
        <v>1.0054353937718181E-2</v>
      </c>
      <c r="AH1194" s="13">
        <f t="shared" si="1589"/>
        <v>8.515870834086536E-3</v>
      </c>
      <c r="AI1194" s="13">
        <f t="shared" si="1590"/>
        <v>1.5559633263598448E-2</v>
      </c>
      <c r="AJ1194" s="13">
        <f t="shared" si="1591"/>
        <v>1.4214763939855411E-2</v>
      </c>
      <c r="AK1194" s="13">
        <f t="shared" si="1592"/>
        <v>8.6574240083378308E-3</v>
      </c>
      <c r="AL1194" s="13">
        <f t="shared" si="1593"/>
        <v>4.5470955457566542E-4</v>
      </c>
      <c r="AM1194" s="13">
        <f t="shared" si="1594"/>
        <v>5.6609755234984255E-3</v>
      </c>
      <c r="AN1194" s="13">
        <f t="shared" si="1595"/>
        <v>8.9062747154888509E-3</v>
      </c>
      <c r="AO1194" s="13">
        <f t="shared" si="1596"/>
        <v>7.0060123894278925E-3</v>
      </c>
      <c r="AP1194" s="13">
        <f t="shared" si="1597"/>
        <v>3.6741294700506719E-3</v>
      </c>
      <c r="AQ1194" s="13">
        <f t="shared" si="1598"/>
        <v>1.4451045700831077E-3</v>
      </c>
      <c r="AR1194" s="13">
        <f t="shared" si="1599"/>
        <v>2.6795623749004526E-3</v>
      </c>
      <c r="AS1194" s="13">
        <f t="shared" si="1600"/>
        <v>4.8959183003930776E-3</v>
      </c>
      <c r="AT1194" s="13">
        <f t="shared" si="1601"/>
        <v>4.4727482794675302E-3</v>
      </c>
      <c r="AU1194" s="13">
        <f t="shared" si="1602"/>
        <v>2.7241028061917856E-3</v>
      </c>
      <c r="AV1194" s="13">
        <f t="shared" si="1603"/>
        <v>1.2443249041256212E-3</v>
      </c>
      <c r="AW1194" s="13">
        <f t="shared" si="1604"/>
        <v>3.630836393246933E-5</v>
      </c>
      <c r="AX1194" s="13">
        <f t="shared" si="1605"/>
        <v>1.7238930458189036E-3</v>
      </c>
      <c r="AY1194" s="13">
        <f t="shared" si="1606"/>
        <v>2.7121588818839614E-3</v>
      </c>
      <c r="AZ1194" s="13">
        <f t="shared" si="1607"/>
        <v>2.1334867085932886E-3</v>
      </c>
      <c r="BA1194" s="13">
        <f t="shared" si="1608"/>
        <v>1.1188542004054486E-3</v>
      </c>
      <c r="BB1194" s="13">
        <f t="shared" si="1609"/>
        <v>4.4006650594169069E-4</v>
      </c>
      <c r="BC1194" s="13">
        <f t="shared" si="1610"/>
        <v>1.38469180046194E-4</v>
      </c>
      <c r="BD1194" s="13">
        <f t="shared" si="1611"/>
        <v>7.0261502130063061E-4</v>
      </c>
      <c r="BE1194" s="13">
        <f t="shared" si="1612"/>
        <v>1.2837714744537811E-3</v>
      </c>
      <c r="BF1194" s="13">
        <f t="shared" si="1613"/>
        <v>1.1728109623748498E-3</v>
      </c>
      <c r="BG1194" s="13">
        <f t="shared" si="1614"/>
        <v>7.1429408366306647E-4</v>
      </c>
      <c r="BH1194" s="13">
        <f t="shared" si="1615"/>
        <v>3.2627767026681311E-4</v>
      </c>
      <c r="BI1194" s="13">
        <f t="shared" si="1616"/>
        <v>1.1923057524856107E-4</v>
      </c>
      <c r="BJ1194" s="14">
        <f t="shared" si="1617"/>
        <v>0.43753522172255827</v>
      </c>
      <c r="BK1194" s="14">
        <f t="shared" si="1618"/>
        <v>0.22730191294203633</v>
      </c>
      <c r="BL1194" s="14">
        <f t="shared" si="1619"/>
        <v>0.31218808593048203</v>
      </c>
      <c r="BM1194" s="14">
        <f t="shared" si="1620"/>
        <v>0.65633971344317144</v>
      </c>
      <c r="BN1194" s="14">
        <f t="shared" si="1621"/>
        <v>0.33966097006995122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1.3193999999999999</v>
      </c>
      <c r="F1195" s="15">
        <f>VLOOKUP(B1195,home!$B$2:$E$405,3,FALSE)</f>
        <v>0.96460000000000001</v>
      </c>
      <c r="G1195" s="15">
        <f>VLOOKUP(C1195,away!$B$2:$E$405,4,FALSE)</f>
        <v>0.50529999999999997</v>
      </c>
      <c r="H1195" s="15">
        <f>VLOOKUP(A1195,away!$A$2:$E$405,3,FALSE)</f>
        <v>1.0076000000000001</v>
      </c>
      <c r="I1195" s="15">
        <f>VLOOKUP(C1195,away!$B$2:$E$405,3,FALSE)</f>
        <v>0.99250000000000005</v>
      </c>
      <c r="J1195" s="15">
        <f>VLOOKUP(B1195,home!$B$2:$E$405,4,FALSE)</f>
        <v>1.2630999999999999</v>
      </c>
      <c r="K1195" s="16">
        <f t="shared" si="1566"/>
        <v>0.64309189417199997</v>
      </c>
      <c r="L1195" s="16">
        <f t="shared" si="1567"/>
        <v>1.2631543132999998</v>
      </c>
      <c r="M1195" s="17">
        <f t="shared" si="1568"/>
        <v>0.14863729424815389</v>
      </c>
      <c r="N1195" s="17">
        <f t="shared" si="1569"/>
        <v>9.5587439102646207E-2</v>
      </c>
      <c r="O1195" s="17">
        <f t="shared" si="1570"/>
        <v>0.18775183934679684</v>
      </c>
      <c r="P1195" s="17">
        <f t="shared" si="1571"/>
        <v>0.12074168599980861</v>
      </c>
      <c r="Q1195" s="17">
        <f t="shared" si="1572"/>
        <v>3.0735753635785717E-2</v>
      </c>
      <c r="R1195" s="17">
        <f t="shared" si="1573"/>
        <v>0.11857977285045757</v>
      </c>
      <c r="S1195" s="17">
        <f t="shared" si="1574"/>
        <v>2.4520351389297191E-2</v>
      </c>
      <c r="T1195" s="17">
        <f t="shared" si="1575"/>
        <v>3.8823999777568882E-2</v>
      </c>
      <c r="U1195" s="17">
        <f t="shared" si="1576"/>
        <v>7.6257690732886241E-2</v>
      </c>
      <c r="V1195" s="17">
        <f t="shared" si="1577"/>
        <v>2.2131641419299106E-3</v>
      </c>
      <c r="W1195" s="17">
        <f t="shared" si="1578"/>
        <v>6.5886380081471244E-3</v>
      </c>
      <c r="X1195" s="17">
        <f t="shared" si="1579"/>
        <v>8.3224665187633592E-3</v>
      </c>
      <c r="Y1195" s="17">
        <f t="shared" si="1580"/>
        <v>5.2562797402353869E-3</v>
      </c>
      <c r="Z1195" s="17">
        <f t="shared" si="1581"/>
        <v>4.9928183848729893E-2</v>
      </c>
      <c r="AA1195" s="17">
        <f t="shared" si="1582"/>
        <v>3.2108410323847564E-2</v>
      </c>
      <c r="AB1195" s="17">
        <f t="shared" si="1583"/>
        <v>1.0324329207007463E-2</v>
      </c>
      <c r="AC1195" s="17">
        <f t="shared" si="1584"/>
        <v>1.1236293826972029E-4</v>
      </c>
      <c r="AD1195" s="17">
        <f t="shared" si="1585"/>
        <v>1.0592749241682415E-3</v>
      </c>
      <c r="AE1195" s="17">
        <f t="shared" si="1586"/>
        <v>1.3380276894336444E-3</v>
      </c>
      <c r="AF1195" s="17">
        <f t="shared" si="1587"/>
        <v>8.4506772361147057E-4</v>
      </c>
      <c r="AG1195" s="17">
        <f t="shared" si="1588"/>
        <v>3.558169800368137E-4</v>
      </c>
      <c r="AH1195" s="17">
        <f t="shared" si="1589"/>
        <v>1.5766750195939639E-2</v>
      </c>
      <c r="AI1195" s="17">
        <f t="shared" si="1590"/>
        <v>1.0139469248443573E-2</v>
      </c>
      <c r="AJ1195" s="17">
        <f t="shared" si="1591"/>
        <v>3.2603052424401606E-3</v>
      </c>
      <c r="AK1195" s="17">
        <f t="shared" si="1592"/>
        <v>6.9889195797991489E-4</v>
      </c>
      <c r="AL1195" s="17">
        <f t="shared" si="1593"/>
        <v>3.651005806908234E-6</v>
      </c>
      <c r="AM1195" s="17">
        <f t="shared" si="1594"/>
        <v>1.3624222348645128E-4</v>
      </c>
      <c r="AN1195" s="17">
        <f t="shared" si="1595"/>
        <v>1.7209495225049346E-4</v>
      </c>
      <c r="AO1195" s="17">
        <f t="shared" si="1596"/>
        <v>1.086912406161842E-4</v>
      </c>
      <c r="AP1195" s="17">
        <f t="shared" si="1597"/>
        <v>4.5764603134087064E-5</v>
      </c>
      <c r="AQ1195" s="17">
        <f t="shared" si="1598"/>
        <v>1.4451938961321192E-5</v>
      </c>
      <c r="AR1195" s="17">
        <f t="shared" si="1599"/>
        <v>3.9831677033449519E-3</v>
      </c>
      <c r="AS1195" s="17">
        <f t="shared" si="1600"/>
        <v>2.5615428631488397E-3</v>
      </c>
      <c r="AT1195" s="17">
        <f t="shared" si="1601"/>
        <v>8.2365372593257765E-4</v>
      </c>
      <c r="AU1195" s="17">
        <f t="shared" si="1602"/>
        <v>1.7656167825060221E-4</v>
      </c>
      <c r="AV1195" s="17">
        <f t="shared" si="1603"/>
        <v>2.8386346026091741E-5</v>
      </c>
      <c r="AW1195" s="17">
        <f t="shared" si="1604"/>
        <v>8.2383353785807805E-8</v>
      </c>
      <c r="AX1195" s="17">
        <f t="shared" si="1605"/>
        <v>1.4602711594684472E-5</v>
      </c>
      <c r="AY1195" s="17">
        <f t="shared" si="1606"/>
        <v>1.8445478136701609E-5</v>
      </c>
      <c r="AZ1195" s="17">
        <f t="shared" si="1607"/>
        <v>1.1649742634627744E-5</v>
      </c>
      <c r="BA1195" s="17">
        <f t="shared" si="1608"/>
        <v>4.9051408859216462E-6</v>
      </c>
      <c r="BB1195" s="17">
        <f t="shared" si="1609"/>
        <v>1.5489874668490275E-6</v>
      </c>
      <c r="BC1195" s="17">
        <f t="shared" si="1610"/>
        <v>3.9132203999959763E-7</v>
      </c>
      <c r="BD1195" s="17">
        <f t="shared" si="1611"/>
        <v>8.3855924417957153E-4</v>
      </c>
      <c r="BE1195" s="17">
        <f t="shared" si="1612"/>
        <v>5.3927065271488128E-4</v>
      </c>
      <c r="BF1195" s="17">
        <f t="shared" si="1613"/>
        <v>1.7340029276289188E-4</v>
      </c>
      <c r="BG1195" s="17">
        <f t="shared" si="1614"/>
        <v>3.7170774240955824E-5</v>
      </c>
      <c r="BH1195" s="17">
        <f t="shared" si="1615"/>
        <v>5.9760559036140151E-6</v>
      </c>
      <c r="BI1195" s="17">
        <f t="shared" si="1616"/>
        <v>7.6863062214658038E-7</v>
      </c>
      <c r="BJ1195" s="18">
        <f t="shared" si="1617"/>
        <v>0.18944155244160413</v>
      </c>
      <c r="BK1195" s="18">
        <f t="shared" si="1618"/>
        <v>0.29624695520140287</v>
      </c>
      <c r="BL1195" s="18">
        <f t="shared" si="1619"/>
        <v>0.46405591707292609</v>
      </c>
      <c r="BM1195" s="18">
        <f t="shared" si="1620"/>
        <v>0.2976204602862314</v>
      </c>
      <c r="BN1195" s="18">
        <f t="shared" si="1621"/>
        <v>0.7020337851836489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1.3193999999999999</v>
      </c>
      <c r="F1196" s="10">
        <f>VLOOKUP(B1196,home!$B$2:$E$405,3,FALSE)</f>
        <v>0.82679999999999998</v>
      </c>
      <c r="G1196" s="10">
        <f>VLOOKUP(C1196,away!$B$2:$E$405,4,FALSE)</f>
        <v>1.2885</v>
      </c>
      <c r="H1196" s="10">
        <f>VLOOKUP(A1196,away!$A$2:$E$405,3,FALSE)</f>
        <v>1.0076000000000001</v>
      </c>
      <c r="I1196" s="10">
        <f>VLOOKUP(C1196,away!$B$2:$E$405,3,FALSE)</f>
        <v>0.89319999999999999</v>
      </c>
      <c r="J1196" s="10">
        <f>VLOOKUP(B1196,home!$B$2:$E$405,4,FALSE)</f>
        <v>1.8045</v>
      </c>
      <c r="K1196" s="12">
        <f t="shared" ref="K1196:K1259" si="1622">E1196*F1196*G1196</f>
        <v>1.4055987769199998</v>
      </c>
      <c r="L1196" s="12">
        <f t="shared" ref="L1196:L1259" si="1623">H1196*I1196*J1196</f>
        <v>1.62402892344</v>
      </c>
      <c r="M1196" s="13">
        <f t="shared" ref="M1196:M1259" si="1624">_xlfn.POISSON.DIST(0,K1196,FALSE) * _xlfn.POISSON.DIST(0,L1196,FALSE)</f>
        <v>4.8333629369607424E-2</v>
      </c>
      <c r="N1196" s="13">
        <f t="shared" ref="N1196:N1259" si="1625">_xlfn.POISSON.DIST(1,K1196,FALSE) * _xlfn.POISSON.DIST(0,L1196,FALSE)</f>
        <v>6.7937690326024772E-2</v>
      </c>
      <c r="O1196" s="13">
        <f t="shared" ref="O1196:O1259" si="1626">_xlfn.POISSON.DIST(0,K1196,FALSE) * _xlfn.POISSON.DIST(1,L1196,FALSE)</f>
        <v>7.8495212071071505E-2</v>
      </c>
      <c r="P1196" s="13">
        <f t="shared" ref="P1196:P1259" si="1627">_xlfn.POISSON.DIST(1,K1196,FALSE) * _xlfn.POISSON.DIST(1,L1196,FALSE)</f>
        <v>0.11033277408117412</v>
      </c>
      <c r="Q1196" s="13">
        <f t="shared" ref="Q1196:Q1259" si="1628">_xlfn.POISSON.DIST(2,K1196,FALSE) * _xlfn.POISSON.DIST(0,L1196,FALSE)</f>
        <v>4.7746567214515076E-2</v>
      </c>
      <c r="R1196" s="13">
        <f t="shared" ref="R1196:R1259" si="1629">_xlfn.POISSON.DIST(0,K1196,FALSE) * _xlfn.POISSON.DIST(2,L1196,FALSE)</f>
        <v>6.3739247377488401E-2</v>
      </c>
      <c r="S1196" s="13">
        <f t="shared" ref="S1196:S1259" si="1630">_xlfn.POISSON.DIST(2,K1196,FALSE) * _xlfn.POISSON.DIST(2,L1196,FALSE)</f>
        <v>6.296506798278062E-2</v>
      </c>
      <c r="T1196" s="13">
        <f t="shared" ref="T1196:T1259" si="1631">_xlfn.POISSON.DIST(2,K1196,FALSE) * _xlfn.POISSON.DIST(1,L1196,FALSE)</f>
        <v>7.7541806151344511E-2</v>
      </c>
      <c r="U1196" s="13">
        <f t="shared" ref="U1196:U1259" si="1632">_xlfn.POISSON.DIST(1,K1196,FALSE) * _xlfn.POISSON.DIST(2,L1196,FALSE)</f>
        <v>8.9591808155598987E-2</v>
      </c>
      <c r="V1196" s="13">
        <f t="shared" ref="V1196:V1259" si="1633">_xlfn.POISSON.DIST(3,K1196,FALSE) * _xlfn.POISSON.DIST(3,L1196,FALSE)</f>
        <v>1.5970271426972542E-2</v>
      </c>
      <c r="W1196" s="13">
        <f t="shared" ref="W1196:W1259" si="1634">_xlfn.POISSON.DIST(3,K1196,FALSE) * _xlfn.POISSON.DIST(0,L1196,FALSE)</f>
        <v>2.2370838826283639E-2</v>
      </c>
      <c r="X1196" s="13">
        <f t="shared" ref="X1196:X1259" si="1635">_xlfn.POISSON.DIST(3,K1196,FALSE) * _xlfn.POISSON.DIST(1,L1196,FALSE)</f>
        <v>3.6330889295499172E-2</v>
      </c>
      <c r="Y1196" s="13">
        <f t="shared" ref="Y1196:Y1259" si="1636">_xlfn.POISSON.DIST(3,K1196,FALSE) * _xlfn.POISSON.DIST(2,L1196,FALSE)</f>
        <v>2.9501207515093674E-2</v>
      </c>
      <c r="Z1196" s="13">
        <f t="shared" ref="Z1196:Z1259" si="1637">_xlfn.POISSON.DIST(0,K1196,FALSE) * _xlfn.POISSON.DIST(3,L1196,FALSE)</f>
        <v>3.4504793766446114E-2</v>
      </c>
      <c r="AA1196" s="13">
        <f t="shared" ref="AA1196:AA1259" si="1638">_xlfn.POISSON.DIST(1,K1196,FALSE) * _xlfn.POISSON.DIST(3,L1196,FALSE)</f>
        <v>4.8499895915993484E-2</v>
      </c>
      <c r="AB1196" s="13">
        <f t="shared" ref="AB1196:AB1259" si="1639">_xlfn.POISSON.DIST(2,K1196,FALSE) * _xlfn.POISSON.DIST(3,L1196,FALSE)</f>
        <v>3.4085697190133872E-2</v>
      </c>
      <c r="AC1196" s="13">
        <f t="shared" ref="AC1196:AC1259" si="1640">_xlfn.POISSON.DIST(4,K1196,FALSE) * _xlfn.POISSON.DIST(4,L1196,FALSE)</f>
        <v>2.2784916686744575E-3</v>
      </c>
      <c r="AD1196" s="13">
        <f t="shared" ref="AD1196:AD1259" si="1641">_xlfn.POISSON.DIST(4,K1196,FALSE) * _xlfn.POISSON.DIST(0,L1196,FALSE)</f>
        <v>7.8611059232246878E-3</v>
      </c>
      <c r="AE1196" s="13">
        <f t="shared" ref="AE1196:AE1259" si="1642">_xlfn.POISSON.DIST(4,K1196,FALSE) * _xlfn.POISSON.DIST(1,L1196,FALSE)</f>
        <v>1.2766663389542396E-2</v>
      </c>
      <c r="AF1196" s="13">
        <f t="shared" ref="AF1196:AF1259" si="1643">_xlfn.POISSON.DIST(4,K1196,FALSE) * _xlfn.POISSON.DIST(2,L1196,FALSE)</f>
        <v>1.0366715300219702E-2</v>
      </c>
      <c r="AG1196" s="13">
        <f t="shared" ref="AG1196:AG1259" si="1644">_xlfn.POISSON.DIST(4,K1196,FALSE) * _xlfn.POISSON.DIST(3,L1196,FALSE)</f>
        <v>5.6119484962082605E-3</v>
      </c>
      <c r="AH1196" s="13">
        <f t="shared" ref="AH1196:AH1259" si="1645">_xlfn.POISSON.DIST(0,K1196,FALSE) * _xlfn.POISSON.DIST(4,L1196,FALSE)</f>
        <v>1.4009195768510179E-2</v>
      </c>
      <c r="AI1196" s="13">
        <f t="shared" ref="AI1196:AI1259" si="1646">_xlfn.POISSON.DIST(1,K1196,FALSE) * _xlfn.POISSON.DIST(4,L1196,FALSE)</f>
        <v>1.9691308437850743E-2</v>
      </c>
      <c r="AJ1196" s="13">
        <f t="shared" ref="AJ1196:AJ1259" si="1647">_xlfn.POISSON.DIST(2,K1196,FALSE) * _xlfn.POISSON.DIST(4,L1196,FALSE)</f>
        <v>1.3839039528098741E-2</v>
      </c>
      <c r="AK1196" s="13">
        <f t="shared" ref="AK1196:AK1259" si="1648">_xlfn.POISSON.DIST(3,K1196,FALSE) * _xlfn.POISSON.DIST(4,L1196,FALSE)</f>
        <v>6.4840456781477037E-3</v>
      </c>
      <c r="AL1196" s="13">
        <f t="shared" ref="AL1196:AL1259" si="1649">_xlfn.POISSON.DIST(5,K1196,FALSE) * _xlfn.POISSON.DIST(5,L1196,FALSE)</f>
        <v>2.080475311326596E-4</v>
      </c>
      <c r="AM1196" s="13">
        <f t="shared" ref="AM1196:AM1259" si="1650">_xlfn.POISSON.DIST(5,K1196,FALSE) * _xlfn.POISSON.DIST(0,L1196,FALSE)</f>
        <v>2.2099121741846338E-3</v>
      </c>
      <c r="AN1196" s="13">
        <f t="shared" ref="AN1196:AN1259" si="1651">_xlfn.POISSON.DIST(5,K1196,FALSE) * _xlfn.POISSON.DIST(1,L1196,FALSE)</f>
        <v>3.5889612891380203E-3</v>
      </c>
      <c r="AO1196" s="13">
        <f t="shared" ref="AO1196:AO1259" si="1652">_xlfn.POISSON.DIST(5,K1196,FALSE) * _xlfn.POISSON.DIST(2,L1196,FALSE)</f>
        <v>2.9142884693333275E-3</v>
      </c>
      <c r="AP1196" s="13">
        <f t="shared" ref="AP1196:AP1259" si="1653">_xlfn.POISSON.DIST(5,K1196,FALSE) * _xlfn.POISSON.DIST(3,L1196,FALSE)</f>
        <v>1.57762958848167E-3</v>
      </c>
      <c r="AQ1196" s="13">
        <f t="shared" ref="AQ1196:AQ1259" si="1654">_xlfn.POISSON.DIST(5,K1196,FALSE) * _xlfn.POISSON.DIST(4,L1196,FALSE)</f>
        <v>6.4052902054224437E-4</v>
      </c>
      <c r="AR1196" s="13">
        <f t="shared" ref="AR1196:AR1259" si="1655">_xlfn.POISSON.DIST(0,K1196,FALSE) * _xlfn.POISSON.DIST(5,L1196,FALSE)</f>
        <v>4.5502678244387544E-3</v>
      </c>
      <c r="AS1196" s="13">
        <f t="shared" ref="AS1196:AS1259" si="1656">_xlfn.POISSON.DIST(1,K1196,FALSE) * _xlfn.POISSON.DIST(5,L1196,FALSE)</f>
        <v>6.395850888689541E-3</v>
      </c>
      <c r="AT1196" s="13">
        <f t="shared" ref="AT1196:AT1259" si="1657">_xlfn.POISSON.DIST(2,K1196,FALSE) * _xlfn.POISSON.DIST(5,L1196,FALSE)</f>
        <v>4.4950000932523571E-3</v>
      </c>
      <c r="AU1196" s="13">
        <f t="shared" ref="AU1196:AU1259" si="1658">_xlfn.POISSON.DIST(3,K1196,FALSE) * _xlfn.POISSON.DIST(5,L1196,FALSE)</f>
        <v>2.1060555444435986E-3</v>
      </c>
      <c r="AV1196" s="13">
        <f t="shared" ref="AV1196:AV1259" si="1659">_xlfn.POISSON.DIST(4,K1196,FALSE) * _xlfn.POISSON.DIST(5,L1196,FALSE)</f>
        <v>7.4006727434887713E-4</v>
      </c>
      <c r="AW1196" s="13">
        <f t="shared" ref="AW1196:AW1259" si="1660">_xlfn.POISSON.DIST(6,K1196,FALSE) * _xlfn.POISSON.DIST(6,L1196,FALSE)</f>
        <v>1.3192138309168282E-5</v>
      </c>
      <c r="AX1196" s="13">
        <f t="shared" ref="AX1196:AX1259" si="1661">_xlfn.POISSON.DIST(6,K1196,FALSE) * _xlfn.POISSON.DIST(0,L1196,FALSE)</f>
        <v>5.1770830818909032E-4</v>
      </c>
      <c r="AY1196" s="13">
        <f t="shared" ref="AY1196:AY1259" si="1662">_xlfn.POISSON.DIST(6,K1196,FALSE) * _xlfn.POISSON.DIST(1,L1196,FALSE)</f>
        <v>8.4077326640427197E-4</v>
      </c>
      <c r="AZ1196" s="13">
        <f t="shared" ref="AZ1196:AZ1259" si="1663">_xlfn.POISSON.DIST(6,K1196,FALSE) * _xlfn.POISSON.DIST(2,L1196,FALSE)</f>
        <v>6.8272005134783131E-4</v>
      </c>
      <c r="BA1196" s="13">
        <f t="shared" ref="BA1196:BA1259" si="1664">_xlfn.POISSON.DIST(6,K1196,FALSE) * _xlfn.POISSON.DIST(3,L1196,FALSE)</f>
        <v>3.6958570333377335E-4</v>
      </c>
      <c r="BB1196" s="13">
        <f t="shared" ref="BB1196:BB1259" si="1665">_xlfn.POISSON.DIST(6,K1196,FALSE) * _xlfn.POISSON.DIST(4,L1196,FALSE)</f>
        <v>1.5005446797599083E-4</v>
      </c>
      <c r="BC1196" s="13">
        <f t="shared" ref="BC1196:BC1259" si="1666">_xlfn.POISSON.DIST(6,K1196,FALSE) * _xlfn.POISSON.DIST(5,L1196,FALSE)</f>
        <v>4.873855921688203E-5</v>
      </c>
      <c r="BD1196" s="13">
        <f t="shared" ref="BD1196:BD1259" si="1667">_xlfn.POISSON.DIST(0,K1196,FALSE) * _xlfn.POISSON.DIST(6,L1196,FALSE)</f>
        <v>1.2316277593811581E-3</v>
      </c>
      <c r="BE1196" s="13">
        <f t="shared" ref="BE1196:BE1259" si="1668">_xlfn.POISSON.DIST(1,K1196,FALSE) * _xlfn.POISSON.DIST(6,L1196,FALSE)</f>
        <v>1.7311744722068756E-3</v>
      </c>
      <c r="BF1196" s="13">
        <f t="shared" ref="BF1196:BF1259" si="1669">_xlfn.POISSON.DIST(2,K1196,FALSE) * _xlfn.POISSON.DIST(6,L1196,FALSE)</f>
        <v>1.2166683603845555E-3</v>
      </c>
      <c r="BG1196" s="13">
        <f t="shared" ref="BG1196:BG1259" si="1670">_xlfn.POISSON.DIST(3,K1196,FALSE) * _xlfn.POISSON.DIST(6,L1196,FALSE)</f>
        <v>5.7004918642459732E-4</v>
      </c>
      <c r="BH1196" s="13">
        <f t="shared" ref="BH1196:BH1259" si="1671">_xlfn.POISSON.DIST(4,K1196,FALSE) * _xlfn.POISSON.DIST(6,L1196,FALSE)</f>
        <v>2.0031510980566389E-4</v>
      </c>
      <c r="BI1196" s="13">
        <f t="shared" ref="BI1196:BI1259" si="1672">_xlfn.POISSON.DIST(5,K1196,FALSE) * _xlfn.POISSON.DIST(6,L1196,FALSE)</f>
        <v>5.631253466828723E-5</v>
      </c>
      <c r="BJ1196" s="14">
        <f t="shared" ref="BJ1196:BJ1259" si="1673">SUM(N1196,Q1196,T1196,W1196,X1196,Y1196,AD1196,AE1196,AF1196,AG1196,AM1196,AN1196,AO1196,AP1196,AQ1196,AX1196,AY1196,AZ1196,BA1196,BB1196,BC1196)</f>
        <v>0.33157633333610365</v>
      </c>
      <c r="BK1196" s="14">
        <f t="shared" ref="BK1196:BK1259" si="1674">SUM(M1196,P1196,S1196,V1196,AC1196,AL1196,AY1196)</f>
        <v>0.24092905532674611</v>
      </c>
      <c r="BL1196" s="14">
        <f t="shared" ref="BL1196:BL1259" si="1675">SUM(O1196,R1196,U1196,AA1196,AB1196,AH1196,AI1196,AJ1196,AK1196,AR1196,AS1196,AT1196,AU1196,AV1196,BD1196,BE1196,BF1196,BG1196,BH1196,BI1196)</f>
        <v>0.39172883917093787</v>
      </c>
      <c r="BM1196" s="14">
        <f t="shared" ref="BM1196:BM1259" si="1676">SUM(S1196:BI1196)</f>
        <v>0.58132632003225726</v>
      </c>
      <c r="BN1196" s="14">
        <f t="shared" ref="BN1196:BN1259" si="1677">SUM(M1196:R1196)</f>
        <v>0.41658512043988127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1.4778</v>
      </c>
      <c r="F1197" s="10">
        <f>VLOOKUP(B1197,home!$B$2:$E$405,3,FALSE)</f>
        <v>1.1599999999999999</v>
      </c>
      <c r="G1197" s="10">
        <f>VLOOKUP(C1197,away!$B$2:$E$405,4,FALSE)</f>
        <v>2.0299999999999998</v>
      </c>
      <c r="H1197" s="10">
        <f>VLOOKUP(A1197,away!$A$2:$E$405,3,FALSE)</f>
        <v>1.2444</v>
      </c>
      <c r="I1197" s="10">
        <f>VLOOKUP(C1197,away!$B$2:$E$405,3,FALSE)</f>
        <v>0.4592</v>
      </c>
      <c r="J1197" s="10">
        <f>VLOOKUP(B1197,home!$B$2:$E$405,4,FALSE)</f>
        <v>0.91839999999999999</v>
      </c>
      <c r="K1197" s="12">
        <f t="shared" si="1622"/>
        <v>3.4799234399999999</v>
      </c>
      <c r="L1197" s="12">
        <f t="shared" si="1623"/>
        <v>0.52479991603200005</v>
      </c>
      <c r="M1197" s="13">
        <f t="shared" si="1624"/>
        <v>1.8229331595805722E-2</v>
      </c>
      <c r="N1197" s="13">
        <f t="shared" si="1625"/>
        <v>6.3436678315776943E-2</v>
      </c>
      <c r="O1197" s="13">
        <f t="shared" si="1626"/>
        <v>9.5667516907983283E-3</v>
      </c>
      <c r="P1197" s="13">
        <f t="shared" si="1627"/>
        <v>3.3291563453468738E-2</v>
      </c>
      <c r="Q1197" s="13">
        <f t="shared" si="1628"/>
        <v>0.11037739191340594</v>
      </c>
      <c r="R1197" s="13">
        <f t="shared" si="1629"/>
        <v>2.5103152420149783E-3</v>
      </c>
      <c r="S1197" s="13">
        <f t="shared" si="1630"/>
        <v>1.5199792040528569E-2</v>
      </c>
      <c r="T1197" s="13">
        <f t="shared" si="1631"/>
        <v>5.7926046007986606E-2</v>
      </c>
      <c r="U1197" s="13">
        <f t="shared" si="1632"/>
        <v>8.7357048524771969E-3</v>
      </c>
      <c r="V1197" s="13">
        <f t="shared" si="1633"/>
        <v>3.0843139837411762E-3</v>
      </c>
      <c r="W1197" s="13">
        <f t="shared" si="1634"/>
        <v>0.12803495778850926</v>
      </c>
      <c r="X1197" s="13">
        <f t="shared" si="1635"/>
        <v>6.7192735096570338E-2</v>
      </c>
      <c r="Y1197" s="13">
        <f t="shared" si="1636"/>
        <v>1.7631370868320267E-2</v>
      </c>
      <c r="Z1197" s="13">
        <f t="shared" si="1637"/>
        <v>4.3913774274110357E-4</v>
      </c>
      <c r="AA1197" s="13">
        <f t="shared" si="1638"/>
        <v>1.5281657243534561E-3</v>
      </c>
      <c r="AB1197" s="13">
        <f t="shared" si="1639"/>
        <v>2.6589498621910853E-3</v>
      </c>
      <c r="AC1197" s="13">
        <f t="shared" si="1640"/>
        <v>3.5204813380186443E-4</v>
      </c>
      <c r="AD1197" s="13">
        <f t="shared" si="1641"/>
        <v>0.11138796268691098</v>
      </c>
      <c r="AE1197" s="13">
        <f t="shared" si="1642"/>
        <v>5.8456393465066439E-2</v>
      </c>
      <c r="AF1197" s="13">
        <f t="shared" si="1643"/>
        <v>1.533895519100021E-2</v>
      </c>
      <c r="AG1197" s="13">
        <f t="shared" si="1644"/>
        <v>2.6832941320851741E-3</v>
      </c>
      <c r="AH1197" s="13">
        <f t="shared" si="1645"/>
        <v>5.7614862629253294E-5</v>
      </c>
      <c r="AI1197" s="13">
        <f t="shared" si="1646"/>
        <v>2.0049531095591856E-4</v>
      </c>
      <c r="AJ1197" s="13">
        <f t="shared" si="1647"/>
        <v>3.4885416610279493E-4</v>
      </c>
      <c r="AK1197" s="13">
        <f t="shared" si="1648"/>
        <v>4.046619299209232E-4</v>
      </c>
      <c r="AL1197" s="13">
        <f t="shared" si="1649"/>
        <v>2.5717306690140333E-5</v>
      </c>
      <c r="AM1197" s="13">
        <f t="shared" si="1650"/>
        <v>7.7524316457605366E-2</v>
      </c>
      <c r="AN1197" s="13">
        <f t="shared" si="1651"/>
        <v>4.0684754767389496E-2</v>
      </c>
      <c r="AO1197" s="13">
        <f t="shared" si="1652"/>
        <v>1.067567794285426E-2</v>
      </c>
      <c r="AP1197" s="13">
        <f t="shared" si="1653"/>
        <v>1.8675316293315304E-3</v>
      </c>
      <c r="AQ1197" s="13">
        <f t="shared" si="1654"/>
        <v>2.4502011056507281E-4</v>
      </c>
      <c r="AR1197" s="13">
        <f t="shared" si="1655"/>
        <v>6.0472550140054729E-6</v>
      </c>
      <c r="AS1197" s="13">
        <f t="shared" si="1656"/>
        <v>2.1043984470895173E-5</v>
      </c>
      <c r="AT1197" s="13">
        <f t="shared" si="1657"/>
        <v>3.6615727415632057E-5</v>
      </c>
      <c r="AU1197" s="13">
        <f t="shared" si="1658"/>
        <v>4.2473309368769539E-5</v>
      </c>
      <c r="AV1197" s="13">
        <f t="shared" si="1659"/>
        <v>3.6950966211688176E-5</v>
      </c>
      <c r="AW1197" s="13">
        <f t="shared" si="1660"/>
        <v>1.3046272020870673E-6</v>
      </c>
      <c r="AX1197" s="13">
        <f t="shared" si="1661"/>
        <v>4.49631143351331E-2</v>
      </c>
      <c r="AY1197" s="13">
        <f t="shared" si="1662"/>
        <v>2.3596638627615071E-2</v>
      </c>
      <c r="AZ1197" s="13">
        <f t="shared" si="1663"/>
        <v>6.1917569852049182E-3</v>
      </c>
      <c r="BA1197" s="13">
        <f t="shared" si="1664"/>
        <v>1.083144515308697E-3</v>
      </c>
      <c r="BB1197" s="13">
        <f t="shared" si="1665"/>
        <v>1.4210853767113142E-4</v>
      </c>
      <c r="BC1197" s="13">
        <f t="shared" si="1666"/>
        <v>1.4915709727448024E-5</v>
      </c>
      <c r="BD1197" s="13">
        <f t="shared" si="1667"/>
        <v>5.2893315392902692E-7</v>
      </c>
      <c r="BE1197" s="13">
        <f t="shared" si="1668"/>
        <v>1.8406468805507487E-6</v>
      </c>
      <c r="BF1197" s="13">
        <f t="shared" si="1669"/>
        <v>3.2026551121957155E-6</v>
      </c>
      <c r="BG1197" s="13">
        <f t="shared" si="1670"/>
        <v>3.7149981983885667E-6</v>
      </c>
      <c r="BH1197" s="13">
        <f t="shared" si="1671"/>
        <v>3.2319773275325357E-6</v>
      </c>
      <c r="BI1197" s="13">
        <f t="shared" si="1672"/>
        <v>2.2494067319258049E-6</v>
      </c>
      <c r="BJ1197" s="14">
        <f t="shared" si="1673"/>
        <v>0.83945476508403827</v>
      </c>
      <c r="BK1197" s="14">
        <f t="shared" si="1674"/>
        <v>9.3779405141651284E-2</v>
      </c>
      <c r="BL1197" s="14">
        <f t="shared" si="1675"/>
        <v>2.6169413501329446E-2</v>
      </c>
      <c r="BM1197" s="14">
        <f t="shared" si="1676"/>
        <v>0.69883535525807638</v>
      </c>
      <c r="BN1197" s="14">
        <f t="shared" si="1677"/>
        <v>0.23741203221127063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1.3520000000000001</v>
      </c>
      <c r="F1198" s="10">
        <f>VLOOKUP(B1198,home!$B$2:$E$405,3,FALSE)</f>
        <v>0.90400000000000003</v>
      </c>
      <c r="G1198" s="10">
        <f>VLOOKUP(C1198,away!$B$2:$E$405,4,FALSE)</f>
        <v>1.0442</v>
      </c>
      <c r="H1198" s="10">
        <f>VLOOKUP(A1198,away!$A$2:$E$405,3,FALSE)</f>
        <v>1.1732</v>
      </c>
      <c r="I1198" s="10">
        <f>VLOOKUP(C1198,away!$B$2:$E$405,3,FALSE)</f>
        <v>1.3036000000000001</v>
      </c>
      <c r="J1198" s="10">
        <f>VLOOKUP(B1198,home!$B$2:$E$405,4,FALSE)</f>
        <v>0.80500000000000005</v>
      </c>
      <c r="K1198" s="12">
        <f t="shared" si="1622"/>
        <v>1.2762295936000003</v>
      </c>
      <c r="L1198" s="12">
        <f t="shared" si="1623"/>
        <v>1.2311537336000002</v>
      </c>
      <c r="M1198" s="13">
        <f t="shared" si="1624"/>
        <v>8.1481170095710848E-2</v>
      </c>
      <c r="N1198" s="13">
        <f t="shared" si="1625"/>
        <v>0.10398868059730157</v>
      </c>
      <c r="O1198" s="13">
        <f t="shared" si="1626"/>
        <v>0.1003158467814311</v>
      </c>
      <c r="P1198" s="13">
        <f t="shared" si="1627"/>
        <v>0.12802605236950573</v>
      </c>
      <c r="Q1198" s="13">
        <f t="shared" si="1628"/>
        <v>6.635671578884722E-2</v>
      </c>
      <c r="R1198" s="13">
        <f t="shared" si="1629"/>
        <v>6.1752114652102244E-2</v>
      </c>
      <c r="S1198" s="13">
        <f t="shared" si="1630"/>
        <v>5.0289748128513403E-2</v>
      </c>
      <c r="T1198" s="13">
        <f t="shared" si="1631"/>
        <v>8.1695318392873348E-2</v>
      </c>
      <c r="U1198" s="13">
        <f t="shared" si="1632"/>
        <v>7.8809876186393082E-2</v>
      </c>
      <c r="V1198" s="13">
        <f t="shared" si="1633"/>
        <v>8.7796670895285457E-3</v>
      </c>
      <c r="W1198" s="13">
        <f t="shared" si="1634"/>
        <v>2.8228801474610404E-2</v>
      </c>
      <c r="X1198" s="13">
        <f t="shared" si="1635"/>
        <v>3.4753994330519795E-2</v>
      </c>
      <c r="Y1198" s="13">
        <f t="shared" si="1636"/>
        <v>2.1393754938766343E-2</v>
      </c>
      <c r="Z1198" s="13">
        <f t="shared" si="1637"/>
        <v>2.5342115503876994E-2</v>
      </c>
      <c r="AA1198" s="13">
        <f t="shared" si="1638"/>
        <v>3.2342357770477205E-2</v>
      </c>
      <c r="AB1198" s="13">
        <f t="shared" si="1639"/>
        <v>2.0638137056740974E-2</v>
      </c>
      <c r="AC1198" s="13">
        <f t="shared" si="1640"/>
        <v>8.6218241993095152E-4</v>
      </c>
      <c r="AD1198" s="13">
        <f t="shared" si="1641"/>
        <v>9.0066079584392861E-3</v>
      </c>
      <c r="AE1198" s="13">
        <f t="shared" si="1642"/>
        <v>1.1088519015104005E-2</v>
      </c>
      <c r="AF1198" s="13">
        <f t="shared" si="1643"/>
        <v>6.8258357927699466E-3</v>
      </c>
      <c r="AG1198" s="13">
        <f t="shared" si="1644"/>
        <v>2.8012177404030804E-3</v>
      </c>
      <c r="AH1198" s="13">
        <f t="shared" si="1645"/>
        <v>7.8000100299801482E-3</v>
      </c>
      <c r="AI1198" s="13">
        <f t="shared" si="1646"/>
        <v>9.9546036306374912E-3</v>
      </c>
      <c r="AJ1198" s="13">
        <f t="shared" si="1647"/>
        <v>6.3521798729887884E-3</v>
      </c>
      <c r="AK1198" s="13">
        <f t="shared" si="1648"/>
        <v>2.7022799792595273E-3</v>
      </c>
      <c r="AL1198" s="13">
        <f t="shared" si="1649"/>
        <v>5.4187641889034412E-5</v>
      </c>
      <c r="AM1198" s="13">
        <f t="shared" si="1650"/>
        <v>2.2988999229026962E-3</v>
      </c>
      <c r="AN1198" s="13">
        <f t="shared" si="1651"/>
        <v>2.8302992232544072E-3</v>
      </c>
      <c r="AO1198" s="13">
        <f t="shared" si="1652"/>
        <v>1.7422667279574223E-3</v>
      </c>
      <c r="AP1198" s="13">
        <f t="shared" si="1653"/>
        <v>7.1499939568394569E-4</v>
      </c>
      <c r="AQ1198" s="13">
        <f t="shared" si="1654"/>
        <v>2.2006854387950826E-4</v>
      </c>
      <c r="AR1198" s="13">
        <f t="shared" si="1655"/>
        <v>1.9206022941055017E-3</v>
      </c>
      <c r="AS1198" s="13">
        <f t="shared" si="1656"/>
        <v>2.4511294852734931E-3</v>
      </c>
      <c r="AT1198" s="13">
        <f t="shared" si="1657"/>
        <v>1.5641019934257842E-3</v>
      </c>
      <c r="AU1198" s="13">
        <f t="shared" si="1658"/>
        <v>6.6538441713957959E-4</v>
      </c>
      <c r="AV1198" s="13">
        <f t="shared" si="1659"/>
        <v>2.1229582106845483E-4</v>
      </c>
      <c r="AW1198" s="13">
        <f t="shared" si="1660"/>
        <v>2.3650419511773865E-6</v>
      </c>
      <c r="AX1198" s="13">
        <f t="shared" si="1661"/>
        <v>4.8898735238886383E-4</v>
      </c>
      <c r="AY1198" s="13">
        <f t="shared" si="1662"/>
        <v>6.0201860457672869E-4</v>
      </c>
      <c r="AZ1198" s="13">
        <f t="shared" si="1663"/>
        <v>3.7058872636065092E-4</v>
      </c>
      <c r="BA1198" s="13">
        <f t="shared" si="1664"/>
        <v>1.5208389802966144E-4</v>
      </c>
      <c r="BB1198" s="13">
        <f t="shared" si="1665"/>
        <v>4.6809664719914825E-5</v>
      </c>
      <c r="BC1198" s="13">
        <f t="shared" si="1666"/>
        <v>1.1525978697697468E-5</v>
      </c>
      <c r="BD1198" s="13">
        <f t="shared" si="1667"/>
        <v>3.940927808581194E-4</v>
      </c>
      <c r="BE1198" s="13">
        <f t="shared" si="1668"/>
        <v>5.0295286955525178E-4</v>
      </c>
      <c r="BF1198" s="13">
        <f t="shared" si="1669"/>
        <v>3.2094166815622652E-4</v>
      </c>
      <c r="BG1198" s="13">
        <f t="shared" si="1670"/>
        <v>1.3653175157344238E-4</v>
      </c>
      <c r="BH1198" s="13">
        <f t="shared" si="1671"/>
        <v>4.3561465456017667E-5</v>
      </c>
      <c r="BI1198" s="13">
        <f t="shared" si="1672"/>
        <v>1.1118886271110758E-5</v>
      </c>
      <c r="BJ1198" s="14">
        <f t="shared" si="1673"/>
        <v>0.37561799406808638</v>
      </c>
      <c r="BK1198" s="14">
        <f t="shared" si="1674"/>
        <v>0.27009502634965521</v>
      </c>
      <c r="BL1198" s="14">
        <f t="shared" si="1675"/>
        <v>0.32889011939289364</v>
      </c>
      <c r="BM1198" s="14">
        <f t="shared" si="1676"/>
        <v>0.45742502146698799</v>
      </c>
      <c r="BN1198" s="14">
        <f t="shared" si="1677"/>
        <v>0.54192058028489865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1.3520000000000001</v>
      </c>
      <c r="F1199" s="10">
        <f>VLOOKUP(B1199,home!$B$2:$E$405,3,FALSE)</f>
        <v>0.78320000000000001</v>
      </c>
      <c r="G1199" s="10">
        <f>VLOOKUP(C1199,away!$B$2:$E$405,4,FALSE)</f>
        <v>0.98619999999999997</v>
      </c>
      <c r="H1199" s="10">
        <f>VLOOKUP(A1199,away!$A$2:$E$405,3,FALSE)</f>
        <v>1.1732</v>
      </c>
      <c r="I1199" s="10">
        <f>VLOOKUP(C1199,away!$B$2:$E$405,3,FALSE)</f>
        <v>0.94710000000000005</v>
      </c>
      <c r="J1199" s="10">
        <f>VLOOKUP(B1199,home!$B$2:$E$405,4,FALSE)</f>
        <v>1.1031</v>
      </c>
      <c r="K1199" s="12">
        <f t="shared" si="1622"/>
        <v>1.04427376768</v>
      </c>
      <c r="L1199" s="12">
        <f t="shared" si="1623"/>
        <v>1.2256960189320001</v>
      </c>
      <c r="M1199" s="13">
        <f t="shared" si="1624"/>
        <v>0.10331530154123685</v>
      </c>
      <c r="N1199" s="13">
        <f t="shared" si="1625"/>
        <v>0.1078894591994627</v>
      </c>
      <c r="O1199" s="13">
        <f t="shared" si="1626"/>
        <v>0.12663315379385315</v>
      </c>
      <c r="P1199" s="13">
        <f t="shared" si="1627"/>
        <v>0.13223968062550792</v>
      </c>
      <c r="Q1199" s="13">
        <f t="shared" si="1628"/>
        <v>5.6333066025590274E-2</v>
      </c>
      <c r="R1199" s="13">
        <f t="shared" si="1629"/>
        <v>7.7606876234964761E-2</v>
      </c>
      <c r="S1199" s="13">
        <f t="shared" si="1630"/>
        <v>4.2315448125940257E-2</v>
      </c>
      <c r="T1199" s="13">
        <f t="shared" si="1631"/>
        <v>6.9047214761799522E-2</v>
      </c>
      <c r="U1199" s="13">
        <f t="shared" si="1632"/>
        <v>8.1042825043762104E-2</v>
      </c>
      <c r="V1199" s="13">
        <f t="shared" si="1633"/>
        <v>6.0180193406041164E-3</v>
      </c>
      <c r="W1199" s="13">
        <f t="shared" si="1634"/>
        <v>1.9609047701169786E-2</v>
      </c>
      <c r="X1199" s="13">
        <f t="shared" si="1635"/>
        <v>2.4034731702371501E-2</v>
      </c>
      <c r="Y1199" s="13">
        <f t="shared" si="1636"/>
        <v>1.4729637481847743E-2</v>
      </c>
      <c r="Z1199" s="13">
        <f t="shared" si="1637"/>
        <v>3.1707479747648253E-2</v>
      </c>
      <c r="AA1199" s="13">
        <f t="shared" si="1638"/>
        <v>3.3111289339713933E-2</v>
      </c>
      <c r="AB1199" s="13">
        <f t="shared" si="1639"/>
        <v>1.7288625435762844E-2</v>
      </c>
      <c r="AC1199" s="13">
        <f t="shared" si="1640"/>
        <v>4.8142732957250859E-4</v>
      </c>
      <c r="AD1199" s="13">
        <f t="shared" si="1641"/>
        <v>5.1193035308793539E-3</v>
      </c>
      <c r="AE1199" s="13">
        <f t="shared" si="1642"/>
        <v>6.274709957503356E-3</v>
      </c>
      <c r="AF1199" s="13">
        <f t="shared" si="1643"/>
        <v>3.8454435074324221E-3</v>
      </c>
      <c r="AG1199" s="13">
        <f t="shared" si="1644"/>
        <v>1.5711149326959424E-3</v>
      </c>
      <c r="AH1199" s="13">
        <f t="shared" si="1645"/>
        <v>9.7159329242648747E-3</v>
      </c>
      <c r="AI1199" s="13">
        <f t="shared" si="1646"/>
        <v>1.0146093881348239E-2</v>
      </c>
      <c r="AJ1199" s="13">
        <f t="shared" si="1647"/>
        <v>5.29764984235526E-3</v>
      </c>
      <c r="AK1199" s="13">
        <f t="shared" si="1648"/>
        <v>1.8440655869085621E-3</v>
      </c>
      <c r="AL1199" s="13">
        <f t="shared" si="1649"/>
        <v>2.4648351350607664E-5</v>
      </c>
      <c r="AM1199" s="13">
        <f t="shared" si="1650"/>
        <v>1.0691908772177824E-3</v>
      </c>
      <c r="AN1199" s="13">
        <f t="shared" si="1651"/>
        <v>1.3105030016842488E-3</v>
      </c>
      <c r="AO1199" s="13">
        <f t="shared" si="1652"/>
        <v>8.031391559814101E-4</v>
      </c>
      <c r="AP1199" s="13">
        <f t="shared" si="1653"/>
        <v>3.2813482204494036E-4</v>
      </c>
      <c r="AQ1199" s="13">
        <f t="shared" si="1654"/>
        <v>1.0054838626336095E-4</v>
      </c>
      <c r="AR1199" s="13">
        <f t="shared" si="1655"/>
        <v>2.3817560610963563E-3</v>
      </c>
      <c r="AS1199" s="13">
        <f t="shared" si="1656"/>
        <v>2.4872053756157682E-3</v>
      </c>
      <c r="AT1199" s="13">
        <f t="shared" si="1657"/>
        <v>1.2986616642941139E-3</v>
      </c>
      <c r="AU1199" s="13">
        <f t="shared" si="1658"/>
        <v>4.5205276970466458E-4</v>
      </c>
      <c r="AV1199" s="13">
        <f t="shared" si="1659"/>
        <v>1.1801671225241735E-4</v>
      </c>
      <c r="AW1199" s="13">
        <f t="shared" si="1660"/>
        <v>8.7635994483909683E-7</v>
      </c>
      <c r="AX1199" s="13">
        <f t="shared" si="1661"/>
        <v>1.8608799762021626E-4</v>
      </c>
      <c r="AY1199" s="13">
        <f t="shared" si="1662"/>
        <v>2.2808731785412662E-4</v>
      </c>
      <c r="AZ1199" s="13">
        <f t="shared" si="1663"/>
        <v>1.3978285873134037E-4</v>
      </c>
      <c r="BA1199" s="13">
        <f t="shared" si="1664"/>
        <v>5.7110431153979354E-5</v>
      </c>
      <c r="BB1199" s="13">
        <f t="shared" si="1665"/>
        <v>1.7500007026230646E-5</v>
      </c>
      <c r="BC1199" s="13">
        <f t="shared" si="1666"/>
        <v>4.2899377886665798E-6</v>
      </c>
      <c r="BD1199" s="13">
        <f t="shared" si="1667"/>
        <v>4.8655148702549491E-4</v>
      </c>
      <c r="BE1199" s="13">
        <f t="shared" si="1668"/>
        <v>5.0809295452642017E-4</v>
      </c>
      <c r="BF1199" s="13">
        <f t="shared" si="1669"/>
        <v>2.6529407197748383E-4</v>
      </c>
      <c r="BG1199" s="13">
        <f t="shared" si="1670"/>
        <v>9.2346546695698721E-5</v>
      </c>
      <c r="BH1199" s="13">
        <f t="shared" si="1671"/>
        <v>2.4108769062538588E-5</v>
      </c>
      <c r="BI1199" s="13">
        <f t="shared" si="1672"/>
        <v>5.0352310206128402E-6</v>
      </c>
      <c r="BJ1199" s="14">
        <f t="shared" si="1673"/>
        <v>0.31269810359411898</v>
      </c>
      <c r="BK1199" s="14">
        <f t="shared" si="1674"/>
        <v>0.2846226126320664</v>
      </c>
      <c r="BL1199" s="14">
        <f t="shared" si="1675"/>
        <v>0.37080563372620534</v>
      </c>
      <c r="BM1199" s="14">
        <f t="shared" si="1676"/>
        <v>0.39558908132151394</v>
      </c>
      <c r="BN1199" s="14">
        <f t="shared" si="1677"/>
        <v>0.6040175374206157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1.3520000000000001</v>
      </c>
      <c r="F1200" s="10">
        <f>VLOOKUP(B1200,home!$B$2:$E$405,3,FALSE)</f>
        <v>1.3052999999999999</v>
      </c>
      <c r="G1200" s="10">
        <f>VLOOKUP(C1200,away!$B$2:$E$405,4,FALSE)</f>
        <v>0.91369999999999996</v>
      </c>
      <c r="H1200" s="10">
        <f>VLOOKUP(A1200,away!$A$2:$E$405,3,FALSE)</f>
        <v>1.1732</v>
      </c>
      <c r="I1200" s="10">
        <f>VLOOKUP(C1200,away!$B$2:$E$405,3,FALSE)</f>
        <v>1.0528999999999999</v>
      </c>
      <c r="J1200" s="10">
        <f>VLOOKUP(B1200,home!$B$2:$E$405,4,FALSE)</f>
        <v>0.60170000000000001</v>
      </c>
      <c r="K1200" s="12">
        <f t="shared" si="1622"/>
        <v>1.6124663287200001</v>
      </c>
      <c r="L1200" s="12">
        <f t="shared" si="1623"/>
        <v>0.74325731387600003</v>
      </c>
      <c r="M1200" s="13">
        <f t="shared" si="1624"/>
        <v>9.4824862391119452E-2</v>
      </c>
      <c r="N1200" s="13">
        <f t="shared" si="1625"/>
        <v>0.15290189773118756</v>
      </c>
      <c r="O1200" s="13">
        <f t="shared" si="1626"/>
        <v>7.0479272509484783E-2</v>
      </c>
      <c r="P1200" s="13">
        <f t="shared" si="1627"/>
        <v>0.11364545379422535</v>
      </c>
      <c r="Q1200" s="13">
        <f t="shared" si="1628"/>
        <v>0.12327458084446451</v>
      </c>
      <c r="R1200" s="13">
        <f t="shared" si="1629"/>
        <v>2.6192117384667132E-2</v>
      </c>
      <c r="S1200" s="13">
        <f t="shared" si="1630"/>
        <v>3.4050376774670002E-2</v>
      </c>
      <c r="T1200" s="13">
        <f t="shared" si="1631"/>
        <v>9.1624733827646507E-2</v>
      </c>
      <c r="U1200" s="13">
        <f t="shared" si="1632"/>
        <v>4.2233907360657498E-2</v>
      </c>
      <c r="V1200" s="13">
        <f t="shared" si="1633"/>
        <v>4.534289640036813E-3</v>
      </c>
      <c r="W1200" s="13">
        <f t="shared" si="1634"/>
        <v>6.6258703599590171E-2</v>
      </c>
      <c r="X1200" s="13">
        <f t="shared" si="1635"/>
        <v>4.9247266058337451E-2</v>
      </c>
      <c r="Y1200" s="13">
        <f t="shared" si="1636"/>
        <v>1.83016953431283E-2</v>
      </c>
      <c r="Z1200" s="13">
        <f t="shared" si="1637"/>
        <v>6.48916093735086E-3</v>
      </c>
      <c r="AA1200" s="13">
        <f t="shared" si="1638"/>
        <v>1.0463553513123374E-2</v>
      </c>
      <c r="AB1200" s="13">
        <f t="shared" si="1639"/>
        <v>8.4360638593356553E-3</v>
      </c>
      <c r="AC1200" s="13">
        <f t="shared" si="1640"/>
        <v>3.3964022645440286E-4</v>
      </c>
      <c r="AD1200" s="13">
        <f t="shared" si="1641"/>
        <v>2.6709982134744462E-2</v>
      </c>
      <c r="AE1200" s="13">
        <f t="shared" si="1642"/>
        <v>1.985238957514612E-2</v>
      </c>
      <c r="AF1200" s="13">
        <f t="shared" si="1643"/>
        <v>7.3777168748215037E-3</v>
      </c>
      <c r="AG1200" s="13">
        <f t="shared" si="1644"/>
        <v>1.8278473423058233E-3</v>
      </c>
      <c r="AH1200" s="13">
        <f t="shared" si="1645"/>
        <v>1.2057790819011165E-3</v>
      </c>
      <c r="AI1200" s="13">
        <f t="shared" si="1646"/>
        <v>1.9442781694404654E-3</v>
      </c>
      <c r="AJ1200" s="13">
        <f t="shared" si="1647"/>
        <v>1.5675415409440552E-3</v>
      </c>
      <c r="AK1200" s="13">
        <f t="shared" si="1648"/>
        <v>8.425359845473841E-4</v>
      </c>
      <c r="AL1200" s="13">
        <f t="shared" si="1649"/>
        <v>1.6282045315490541E-5</v>
      </c>
      <c r="AM1200" s="13">
        <f t="shared" si="1650"/>
        <v>8.6137893665976292E-3</v>
      </c>
      <c r="AN1200" s="13">
        <f t="shared" si="1651"/>
        <v>6.4022619469110064E-3</v>
      </c>
      <c r="AO1200" s="13">
        <f t="shared" si="1652"/>
        <v>2.3792640086958022E-3</v>
      </c>
      <c r="AP1200" s="13">
        <f t="shared" si="1653"/>
        <v>5.8946845870169544E-4</v>
      </c>
      <c r="AQ1200" s="13">
        <f t="shared" si="1654"/>
        <v>1.0953168580731197E-4</v>
      </c>
      <c r="AR1200" s="13">
        <f t="shared" si="1655"/>
        <v>1.7924082430833868E-4</v>
      </c>
      <c r="AS1200" s="13">
        <f t="shared" si="1656"/>
        <v>2.8901979392921339E-4</v>
      </c>
      <c r="AT1200" s="13">
        <f t="shared" si="1657"/>
        <v>2.330173430222249E-4</v>
      </c>
      <c r="AU1200" s="13">
        <f t="shared" si="1658"/>
        <v>1.2524420654371198E-4</v>
      </c>
      <c r="AV1200" s="13">
        <f t="shared" si="1659"/>
        <v>5.0488016479747175E-5</v>
      </c>
      <c r="AW1200" s="13">
        <f t="shared" si="1660"/>
        <v>5.4204620026083505E-7</v>
      </c>
      <c r="AX1200" s="13">
        <f t="shared" si="1661"/>
        <v>2.3149075527208419E-3</v>
      </c>
      <c r="AY1200" s="13">
        <f t="shared" si="1662"/>
        <v>1.7205719695065581E-3</v>
      </c>
      <c r="AZ1200" s="13">
        <f t="shared" si="1663"/>
        <v>6.3941385019289159E-4</v>
      </c>
      <c r="BA1200" s="13">
        <f t="shared" si="1664"/>
        <v>1.5841634024982659E-4</v>
      </c>
      <c r="BB1200" s="13">
        <f t="shared" si="1665"/>
        <v>2.9436025882038141E-5</v>
      </c>
      <c r="BC1200" s="13">
        <f t="shared" si="1666"/>
        <v>4.3757083056536175E-6</v>
      </c>
      <c r="BD1200" s="13">
        <f t="shared" si="1667"/>
        <v>2.2203675602055973E-5</v>
      </c>
      <c r="BE1200" s="13">
        <f t="shared" si="1668"/>
        <v>3.580267928213703E-5</v>
      </c>
      <c r="BF1200" s="13">
        <f t="shared" si="1669"/>
        <v>2.8865307410203561E-5</v>
      </c>
      <c r="BG1200" s="13">
        <f t="shared" si="1670"/>
        <v>1.5514778755701714E-5</v>
      </c>
      <c r="BH1200" s="13">
        <f t="shared" si="1671"/>
        <v>6.2542645852773501E-6</v>
      </c>
      <c r="BI1200" s="13">
        <f t="shared" si="1672"/>
        <v>2.0169582109331344E-6</v>
      </c>
      <c r="BJ1200" s="14">
        <f t="shared" si="1673"/>
        <v>0.58033825024494357</v>
      </c>
      <c r="BK1200" s="14">
        <f t="shared" si="1674"/>
        <v>0.24913147684132805</v>
      </c>
      <c r="BL1200" s="14">
        <f t="shared" si="1675"/>
        <v>0.16435271725223094</v>
      </c>
      <c r="BM1200" s="14">
        <f t="shared" si="1676"/>
        <v>0.41727339069739849</v>
      </c>
      <c r="BN1200" s="14">
        <f t="shared" si="1677"/>
        <v>0.58131818465514873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1.3371</v>
      </c>
      <c r="F1201" s="10">
        <f>VLOOKUP(B1201,home!$B$2:$E$405,3,FALSE)</f>
        <v>0.54010000000000002</v>
      </c>
      <c r="G1201" s="10">
        <f>VLOOKUP(C1201,away!$B$2:$E$405,4,FALSE)</f>
        <v>0.92390000000000005</v>
      </c>
      <c r="H1201" s="10">
        <f>VLOOKUP(A1201,away!$A$2:$E$405,3,FALSE)</f>
        <v>1.1086</v>
      </c>
      <c r="I1201" s="10">
        <f>VLOOKUP(C1201,away!$B$2:$E$405,3,FALSE)</f>
        <v>1.7509999999999999</v>
      </c>
      <c r="J1201" s="10">
        <f>VLOOKUP(B1201,home!$B$2:$E$405,4,FALSE)</f>
        <v>0.7016</v>
      </c>
      <c r="K1201" s="12">
        <f t="shared" si="1622"/>
        <v>0.66721074726900009</v>
      </c>
      <c r="L1201" s="12">
        <f t="shared" si="1623"/>
        <v>1.3619168737599998</v>
      </c>
      <c r="M1201" s="13">
        <f t="shared" si="1624"/>
        <v>0.13145014548594963</v>
      </c>
      <c r="N1201" s="13">
        <f t="shared" si="1625"/>
        <v>8.7704949798299223E-2</v>
      </c>
      <c r="O1201" s="13">
        <f t="shared" si="1626"/>
        <v>0.17902417119552166</v>
      </c>
      <c r="P1201" s="13">
        <f t="shared" si="1627"/>
        <v>0.11944685104257741</v>
      </c>
      <c r="Q1201" s="13">
        <f t="shared" si="1628"/>
        <v>2.9258842547056685E-2</v>
      </c>
      <c r="R1201" s="13">
        <f t="shared" si="1629"/>
        <v>0.12190801978103995</v>
      </c>
      <c r="S1201" s="13">
        <f t="shared" si="1630"/>
        <v>2.7134907632172803E-2</v>
      </c>
      <c r="T1201" s="13">
        <f t="shared" si="1631"/>
        <v>3.9848111371523512E-2</v>
      </c>
      <c r="U1201" s="13">
        <f t="shared" si="1632"/>
        <v>8.1338340976191706E-2</v>
      </c>
      <c r="V1201" s="13">
        <f t="shared" si="1633"/>
        <v>2.7396776828813307E-3</v>
      </c>
      <c r="W1201" s="13">
        <f t="shared" si="1634"/>
        <v>6.5072714000159026E-3</v>
      </c>
      <c r="X1201" s="13">
        <f t="shared" si="1635"/>
        <v>8.8623627218175158E-3</v>
      </c>
      <c r="Y1201" s="13">
        <f t="shared" si="1636"/>
        <v>6.0349006661124371E-3</v>
      </c>
      <c r="Z1201" s="13">
        <f t="shared" si="1637"/>
        <v>5.5342863062155391E-2</v>
      </c>
      <c r="AA1201" s="13">
        <f t="shared" si="1638"/>
        <v>3.692535301970664E-2</v>
      </c>
      <c r="AB1201" s="13">
        <f t="shared" si="1639"/>
        <v>1.2318496190725049E-2</v>
      </c>
      <c r="AC1201" s="13">
        <f t="shared" si="1640"/>
        <v>1.5559409942169785E-4</v>
      </c>
      <c r="AD1201" s="13">
        <f t="shared" si="1641"/>
        <v>1.0854303533717005E-3</v>
      </c>
      <c r="AE1201" s="13">
        <f t="shared" si="1642"/>
        <v>1.4782659135481981E-3</v>
      </c>
      <c r="AF1201" s="13">
        <f t="shared" si="1643"/>
        <v>1.0066376457827661E-3</v>
      </c>
      <c r="AG1201" s="13">
        <f t="shared" si="1644"/>
        <v>4.5698559851786372E-4</v>
      </c>
      <c r="AH1201" s="13">
        <f t="shared" si="1645"/>
        <v>1.8843094761634611E-2</v>
      </c>
      <c r="AI1201" s="13">
        <f t="shared" si="1646"/>
        <v>1.257231533677081E-2</v>
      </c>
      <c r="AJ1201" s="13">
        <f t="shared" si="1647"/>
        <v>4.1941919553741816E-3</v>
      </c>
      <c r="AK1201" s="13">
        <f t="shared" si="1648"/>
        <v>9.3280331624494555E-4</v>
      </c>
      <c r="AL1201" s="13">
        <f t="shared" si="1649"/>
        <v>5.6554445483558745E-6</v>
      </c>
      <c r="AM1201" s="13">
        <f t="shared" si="1650"/>
        <v>1.4484215943631748E-4</v>
      </c>
      <c r="AN1201" s="13">
        <f t="shared" si="1651"/>
        <v>1.9726298096815696E-4</v>
      </c>
      <c r="AO1201" s="13">
        <f t="shared" si="1652"/>
        <v>1.3432789117436537E-4</v>
      </c>
      <c r="AP1201" s="13">
        <f t="shared" si="1653"/>
        <v>6.0981140535655051E-5</v>
      </c>
      <c r="AQ1201" s="13">
        <f t="shared" si="1654"/>
        <v>2.0762811069159634E-5</v>
      </c>
      <c r="AR1201" s="13">
        <f t="shared" si="1655"/>
        <v>5.1325457419457605E-3</v>
      </c>
      <c r="AS1201" s="13">
        <f t="shared" si="1656"/>
        <v>3.4244896798759556E-3</v>
      </c>
      <c r="AT1201" s="13">
        <f t="shared" si="1657"/>
        <v>1.1424281591625076E-3</v>
      </c>
      <c r="AU1201" s="13">
        <f t="shared" si="1658"/>
        <v>2.54080115258655E-4</v>
      </c>
      <c r="AV1201" s="13">
        <f t="shared" si="1659"/>
        <v>4.2381245891980212E-5</v>
      </c>
      <c r="AW1201" s="13">
        <f t="shared" si="1660"/>
        <v>1.4275058004557865E-7</v>
      </c>
      <c r="AX1201" s="13">
        <f t="shared" si="1661"/>
        <v>1.6106707572260167E-5</v>
      </c>
      <c r="AY1201" s="13">
        <f t="shared" si="1662"/>
        <v>2.1935996823379082E-5</v>
      </c>
      <c r="AZ1201" s="13">
        <f t="shared" si="1663"/>
        <v>1.4937502108252867E-5</v>
      </c>
      <c r="BA1201" s="13">
        <f t="shared" si="1664"/>
        <v>6.7812120576850502E-6</v>
      </c>
      <c r="BB1201" s="13">
        <f t="shared" si="1665"/>
        <v>2.30886178147651E-6</v>
      </c>
      <c r="BC1201" s="13">
        <f t="shared" si="1666"/>
        <v>6.2889556387448563E-7</v>
      </c>
      <c r="BD1201" s="13">
        <f t="shared" si="1667"/>
        <v>1.1650167752168283E-3</v>
      </c>
      <c r="BE1201" s="13">
        <f t="shared" si="1668"/>
        <v>7.7731171317334073E-4</v>
      </c>
      <c r="BF1201" s="13">
        <f t="shared" si="1669"/>
        <v>2.5931536450366567E-4</v>
      </c>
      <c r="BG1201" s="13">
        <f t="shared" si="1670"/>
        <v>5.7672666042941319E-5</v>
      </c>
      <c r="BH1201" s="13">
        <f t="shared" si="1671"/>
        <v>9.619955651876588E-6</v>
      </c>
      <c r="BI1201" s="13">
        <f t="shared" si="1672"/>
        <v>1.2837075598366446E-6</v>
      </c>
      <c r="BJ1201" s="14">
        <f t="shared" si="1673"/>
        <v>0.18286463417513635</v>
      </c>
      <c r="BK1201" s="14">
        <f t="shared" si="1674"/>
        <v>0.28095476738437458</v>
      </c>
      <c r="BL1201" s="14">
        <f t="shared" si="1675"/>
        <v>0.48032293165749296</v>
      </c>
      <c r="BM1201" s="14">
        <f t="shared" si="1676"/>
        <v>0.33067042318247136</v>
      </c>
      <c r="BN1201" s="14">
        <f t="shared" si="1677"/>
        <v>0.66879297985044461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1.5366</v>
      </c>
      <c r="F1202" s="10">
        <f>VLOOKUP(B1202,home!$B$2:$E$405,3,FALSE)</f>
        <v>0.97619999999999996</v>
      </c>
      <c r="G1202" s="10">
        <f>VLOOKUP(C1202,away!$B$2:$E$405,4,FALSE)</f>
        <v>1.3016000000000001</v>
      </c>
      <c r="H1202" s="10">
        <f>VLOOKUP(A1202,away!$A$2:$E$405,3,FALSE)</f>
        <v>1.1789000000000001</v>
      </c>
      <c r="I1202" s="10">
        <f>VLOOKUP(C1202,away!$B$2:$E$405,3,FALSE)</f>
        <v>0.84819999999999995</v>
      </c>
      <c r="J1202" s="10">
        <f>VLOOKUP(B1202,home!$B$2:$E$405,4,FALSE)</f>
        <v>0.98960000000000004</v>
      </c>
      <c r="K1202" s="12">
        <f t="shared" si="1622"/>
        <v>1.952437642272</v>
      </c>
      <c r="L1202" s="12">
        <f t="shared" si="1623"/>
        <v>0.98954357300800011</v>
      </c>
      <c r="M1202" s="13">
        <f t="shared" si="1624"/>
        <v>5.276109403494833E-2</v>
      </c>
      <c r="N1202" s="13">
        <f t="shared" si="1625"/>
        <v>0.1030127460412858</v>
      </c>
      <c r="O1202" s="13">
        <f t="shared" si="1626"/>
        <v>5.2209401507153856E-2</v>
      </c>
      <c r="P1202" s="13">
        <f t="shared" si="1627"/>
        <v>0.10193560078305967</v>
      </c>
      <c r="Q1202" s="13">
        <f t="shared" si="1628"/>
        <v>0.1005629815024062</v>
      </c>
      <c r="R1202" s="13">
        <f t="shared" si="1629"/>
        <v>2.583173885599914E-2</v>
      </c>
      <c r="S1202" s="13">
        <f t="shared" si="1630"/>
        <v>4.9235458897613681E-2</v>
      </c>
      <c r="T1202" s="13">
        <f t="shared" si="1631"/>
        <v>9.9511452028228461E-2</v>
      </c>
      <c r="U1202" s="13">
        <f t="shared" si="1632"/>
        <v>5.043485930779297E-2</v>
      </c>
      <c r="V1202" s="13">
        <f t="shared" si="1633"/>
        <v>1.0569332856503582E-2</v>
      </c>
      <c r="W1202" s="13">
        <f t="shared" si="1634"/>
        <v>6.5447650168133545E-2</v>
      </c>
      <c r="X1202" s="13">
        <f t="shared" si="1635"/>
        <v>6.476330159235251E-2</v>
      </c>
      <c r="Y1202" s="13">
        <f t="shared" si="1636"/>
        <v>3.2043054428745596E-2</v>
      </c>
      <c r="Z1202" s="13">
        <f t="shared" si="1637"/>
        <v>8.5205437215249945E-3</v>
      </c>
      <c r="AA1202" s="13">
        <f t="shared" si="1638"/>
        <v>1.6635830294529752E-2</v>
      </c>
      <c r="AB1202" s="13">
        <f t="shared" si="1639"/>
        <v>1.6240210638744392E-2</v>
      </c>
      <c r="AC1202" s="13">
        <f t="shared" si="1640"/>
        <v>1.2762615549278772E-3</v>
      </c>
      <c r="AD1202" s="13">
        <f t="shared" si="1641"/>
        <v>3.1945613946628357E-2</v>
      </c>
      <c r="AE1202" s="13">
        <f t="shared" si="1642"/>
        <v>3.1611576966680828E-2</v>
      </c>
      <c r="AF1202" s="13">
        <f t="shared" si="1643"/>
        <v>1.5640516410013367E-2</v>
      </c>
      <c r="AG1202" s="13">
        <f t="shared" si="1644"/>
        <v>5.1589908306849631E-3</v>
      </c>
      <c r="AH1202" s="13">
        <f t="shared" si="1645"/>
        <v>2.1078623195421812E-3</v>
      </c>
      <c r="AI1202" s="13">
        <f t="shared" si="1646"/>
        <v>4.1154697374009251E-3</v>
      </c>
      <c r="AJ1202" s="13">
        <f t="shared" si="1647"/>
        <v>4.0175990154664156E-3</v>
      </c>
      <c r="AK1202" s="13">
        <f t="shared" si="1648"/>
        <v>2.6147038497838513E-3</v>
      </c>
      <c r="AL1202" s="13">
        <f t="shared" si="1649"/>
        <v>9.863062223214753E-5</v>
      </c>
      <c r="AM1202" s="13">
        <f t="shared" si="1650"/>
        <v>1.247436383497731E-2</v>
      </c>
      <c r="AN1202" s="13">
        <f t="shared" si="1651"/>
        <v>1.2343926560265228E-2</v>
      </c>
      <c r="AO1202" s="13">
        <f t="shared" si="1652"/>
        <v>6.107426596696601E-3</v>
      </c>
      <c r="AP1202" s="13">
        <f t="shared" si="1653"/>
        <v>2.0145215787930821E-3</v>
      </c>
      <c r="AQ1202" s="13">
        <f t="shared" si="1654"/>
        <v>4.9836422024515594E-4</v>
      </c>
      <c r="AR1202" s="13">
        <f t="shared" si="1655"/>
        <v>4.1716432221774032E-4</v>
      </c>
      <c r="AS1202" s="13">
        <f t="shared" si="1656"/>
        <v>8.1448732571080178E-4</v>
      </c>
      <c r="AT1202" s="13">
        <f t="shared" si="1657"/>
        <v>7.9511785693561234E-4</v>
      </c>
      <c r="AU1202" s="13">
        <f t="shared" si="1658"/>
        <v>5.1747267797457735E-4</v>
      </c>
      <c r="AV1202" s="13">
        <f t="shared" si="1659"/>
        <v>2.525832838312156E-4</v>
      </c>
      <c r="AW1202" s="13">
        <f t="shared" si="1660"/>
        <v>5.293237331165376E-6</v>
      </c>
      <c r="AX1202" s="13">
        <f t="shared" si="1661"/>
        <v>4.0592362524676994E-3</v>
      </c>
      <c r="AY1202" s="13">
        <f t="shared" si="1662"/>
        <v>4.0167911449504922E-3</v>
      </c>
      <c r="AZ1202" s="13">
        <f t="shared" si="1663"/>
        <v>1.9873949308006024E-3</v>
      </c>
      <c r="BA1202" s="13">
        <f t="shared" si="1664"/>
        <v>6.5553796026747186E-4</v>
      </c>
      <c r="BB1202" s="13">
        <f t="shared" si="1665"/>
        <v>1.621708438613626E-4</v>
      </c>
      <c r="BC1202" s="13">
        <f t="shared" si="1666"/>
        <v>3.2095023254459065E-5</v>
      </c>
      <c r="BD1202" s="13">
        <f t="shared" si="1667"/>
        <v>6.880037898980054E-5</v>
      </c>
      <c r="BE1202" s="13">
        <f t="shared" si="1668"/>
        <v>1.3432844974226618E-4</v>
      </c>
      <c r="BF1202" s="13">
        <f t="shared" si="1669"/>
        <v>1.3113396085242155E-4</v>
      </c>
      <c r="BG1202" s="13">
        <f t="shared" si="1670"/>
        <v>8.5343627116163536E-5</v>
      </c>
      <c r="BH1202" s="13">
        <f t="shared" si="1671"/>
        <v>4.1657027527405795E-5</v>
      </c>
      <c r="BI1202" s="13">
        <f t="shared" si="1672"/>
        <v>1.6266549721933586E-5</v>
      </c>
      <c r="BJ1202" s="14">
        <f t="shared" si="1673"/>
        <v>0.59404971286173913</v>
      </c>
      <c r="BK1202" s="14">
        <f t="shared" si="1674"/>
        <v>0.2198931698942358</v>
      </c>
      <c r="BL1202" s="14">
        <f t="shared" si="1675"/>
        <v>0.17748203098703341</v>
      </c>
      <c r="BM1202" s="14">
        <f t="shared" si="1676"/>
        <v>0.55962039683206111</v>
      </c>
      <c r="BN1202" s="14">
        <f t="shared" si="1677"/>
        <v>0.43631356272485305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1.5366</v>
      </c>
      <c r="F1203" s="10">
        <f>VLOOKUP(B1203,home!$B$2:$E$405,3,FALSE)</f>
        <v>1.1389</v>
      </c>
      <c r="G1203" s="10">
        <f>VLOOKUP(C1203,away!$B$2:$E$405,4,FALSE)</f>
        <v>1.2085999999999999</v>
      </c>
      <c r="H1203" s="10">
        <f>VLOOKUP(A1203,away!$A$2:$E$405,3,FALSE)</f>
        <v>1.1789000000000001</v>
      </c>
      <c r="I1203" s="10">
        <f>VLOOKUP(C1203,away!$B$2:$E$405,3,FALSE)</f>
        <v>0.84819999999999995</v>
      </c>
      <c r="J1203" s="10">
        <f>VLOOKUP(B1203,home!$B$2:$E$405,4,FALSE)</f>
        <v>1.4843999999999999</v>
      </c>
      <c r="K1203" s="12">
        <f t="shared" si="1622"/>
        <v>2.1150907781639998</v>
      </c>
      <c r="L1203" s="12">
        <f t="shared" si="1623"/>
        <v>1.484315359512</v>
      </c>
      <c r="M1203" s="13">
        <f t="shared" si="1624"/>
        <v>2.7339953795721569E-2</v>
      </c>
      <c r="N1203" s="13">
        <f t="shared" si="1625"/>
        <v>5.7826484148760529E-2</v>
      </c>
      <c r="O1203" s="13">
        <f t="shared" si="1626"/>
        <v>4.0581113347337931E-2</v>
      </c>
      <c r="P1203" s="13">
        <f t="shared" si="1627"/>
        <v>8.5832738608582454E-2</v>
      </c>
      <c r="Q1203" s="13">
        <f t="shared" si="1628"/>
        <v>6.1154131678345061E-2</v>
      </c>
      <c r="R1203" s="13">
        <f t="shared" si="1629"/>
        <v>3.0117584923775562E-2</v>
      </c>
      <c r="S1203" s="13">
        <f t="shared" si="1630"/>
        <v>6.7367149484741873E-2</v>
      </c>
      <c r="T1203" s="13">
        <f t="shared" si="1631"/>
        <v>9.0772016947786943E-2</v>
      </c>
      <c r="U1203" s="13">
        <f t="shared" si="1632"/>
        <v>6.3701426132848793E-2</v>
      </c>
      <c r="V1203" s="13">
        <f t="shared" si="1633"/>
        <v>2.3499620842787814E-2</v>
      </c>
      <c r="W1203" s="13">
        <f t="shared" si="1634"/>
        <v>4.3115513319831524E-2</v>
      </c>
      <c r="X1203" s="13">
        <f t="shared" si="1635"/>
        <v>6.3997018653870155E-2</v>
      </c>
      <c r="Y1203" s="13">
        <f t="shared" si="1636"/>
        <v>4.7495878875457725E-2</v>
      </c>
      <c r="Z1203" s="13">
        <f t="shared" si="1637"/>
        <v>1.4901331297922373E-2</v>
      </c>
      <c r="AA1203" s="13">
        <f t="shared" si="1638"/>
        <v>3.1517668410602197E-2</v>
      </c>
      <c r="AB1203" s="13">
        <f t="shared" si="1639"/>
        <v>3.3331364902247758E-2</v>
      </c>
      <c r="AC1203" s="13">
        <f t="shared" si="1640"/>
        <v>4.6110100173144975E-3</v>
      </c>
      <c r="AD1203" s="13">
        <f t="shared" si="1641"/>
        <v>2.2798306154645693E-2</v>
      </c>
      <c r="AE1203" s="13">
        <f t="shared" si="1642"/>
        <v>3.3839875996197567E-2</v>
      </c>
      <c r="AF1203" s="13">
        <f t="shared" si="1643"/>
        <v>2.5114523852568748E-2</v>
      </c>
      <c r="AG1203" s="13">
        <f t="shared" si="1644"/>
        <v>1.242595783373276E-2</v>
      </c>
      <c r="AH1203" s="13">
        <f t="shared" si="1645"/>
        <v>5.5295687306707638E-3</v>
      </c>
      <c r="AI1203" s="13">
        <f t="shared" si="1646"/>
        <v>1.1695539829465746E-2</v>
      </c>
      <c r="AJ1203" s="13">
        <f t="shared" si="1647"/>
        <v>1.2368564219476382E-2</v>
      </c>
      <c r="AK1203" s="13">
        <f t="shared" si="1648"/>
        <v>8.7202120399145679E-3</v>
      </c>
      <c r="AL1203" s="13">
        <f t="shared" si="1649"/>
        <v>5.7904357921723364E-4</v>
      </c>
      <c r="AM1203" s="13">
        <f t="shared" si="1650"/>
        <v>9.6440974210901358E-3</v>
      </c>
      <c r="AN1203" s="13">
        <f t="shared" si="1651"/>
        <v>1.4314881930754156E-2</v>
      </c>
      <c r="AO1203" s="13">
        <f t="shared" si="1652"/>
        <v>1.0623899559709596E-2</v>
      </c>
      <c r="AP1203" s="13">
        <f t="shared" si="1653"/>
        <v>5.2564057647965755E-3</v>
      </c>
      <c r="AQ1203" s="13">
        <f t="shared" si="1654"/>
        <v>1.9505409531287439E-3</v>
      </c>
      <c r="AR1203" s="13">
        <f t="shared" si="1655"/>
        <v>1.6415247596823766E-3</v>
      </c>
      <c r="AS1203" s="13">
        <f t="shared" si="1656"/>
        <v>3.4719738813320704E-3</v>
      </c>
      <c r="AT1203" s="13">
        <f t="shared" si="1657"/>
        <v>3.6717699692158661E-3</v>
      </c>
      <c r="AU1203" s="13">
        <f t="shared" si="1658"/>
        <v>2.5887089338093305E-3</v>
      </c>
      <c r="AV1203" s="13">
        <f t="shared" si="1659"/>
        <v>1.3688385983127191E-3</v>
      </c>
      <c r="AW1203" s="13">
        <f t="shared" si="1660"/>
        <v>5.0496809895963132E-5</v>
      </c>
      <c r="AX1203" s="13">
        <f t="shared" si="1661"/>
        <v>3.3996902531771588E-3</v>
      </c>
      <c r="AY1203" s="13">
        <f t="shared" si="1662"/>
        <v>5.0462124603740969E-3</v>
      </c>
      <c r="AZ1203" s="13">
        <f t="shared" si="1663"/>
        <v>3.7450853311470564E-3</v>
      </c>
      <c r="BA1203" s="13">
        <f t="shared" si="1664"/>
        <v>1.8529625599015536E-3</v>
      </c>
      <c r="BB1203" s="13">
        <f t="shared" si="1665"/>
        <v>6.8759519706563729E-4</v>
      </c>
      <c r="BC1203" s="13">
        <f t="shared" si="1666"/>
        <v>2.0412162242624103E-4</v>
      </c>
      <c r="BD1203" s="13">
        <f t="shared" si="1667"/>
        <v>4.0609006896929947E-4</v>
      </c>
      <c r="BE1203" s="13">
        <f t="shared" si="1668"/>
        <v>8.5891735998094789E-4</v>
      </c>
      <c r="BF1203" s="13">
        <f t="shared" si="1669"/>
        <v>9.0834409365033592E-4</v>
      </c>
      <c r="BG1203" s="13">
        <f t="shared" si="1670"/>
        <v>6.4041007195985399E-4</v>
      </c>
      <c r="BH1203" s="13">
        <f t="shared" si="1671"/>
        <v>3.3863135936140776E-4</v>
      </c>
      <c r="BI1203" s="13">
        <f t="shared" si="1672"/>
        <v>1.4324721307649063E-4</v>
      </c>
      <c r="BJ1203" s="14">
        <f t="shared" si="1673"/>
        <v>0.51526520051476765</v>
      </c>
      <c r="BK1203" s="14">
        <f t="shared" si="1674"/>
        <v>0.21427572878873954</v>
      </c>
      <c r="BL1203" s="14">
        <f t="shared" si="1675"/>
        <v>0.25360149884569044</v>
      </c>
      <c r="BM1203" s="14">
        <f t="shared" si="1676"/>
        <v>0.6901960372941186</v>
      </c>
      <c r="BN1203" s="14">
        <f t="shared" si="1677"/>
        <v>0.30285200650252314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1.2417</v>
      </c>
      <c r="F1204" s="10">
        <f>VLOOKUP(B1204,home!$B$2:$E$405,3,FALSE)</f>
        <v>0.2301</v>
      </c>
      <c r="G1204" s="10">
        <f>VLOOKUP(C1204,away!$B$2:$E$405,4,FALSE)</f>
        <v>0.50329999999999997</v>
      </c>
      <c r="H1204" s="10">
        <f>VLOOKUP(A1204,away!$A$2:$E$405,3,FALSE)</f>
        <v>0.875</v>
      </c>
      <c r="I1204" s="10">
        <f>VLOOKUP(C1204,away!$B$2:$E$405,3,FALSE)</f>
        <v>1.4286000000000001</v>
      </c>
      <c r="J1204" s="10">
        <f>VLOOKUP(B1204,home!$B$2:$E$405,4,FALSE)</f>
        <v>0.81630000000000003</v>
      </c>
      <c r="K1204" s="12">
        <f t="shared" si="1622"/>
        <v>0.14380044506100001</v>
      </c>
      <c r="L1204" s="12">
        <f t="shared" si="1623"/>
        <v>1.0203954075000001</v>
      </c>
      <c r="M1204" s="13">
        <f t="shared" si="1624"/>
        <v>0.31217359472240402</v>
      </c>
      <c r="N1204" s="13">
        <f t="shared" si="1625"/>
        <v>4.4890701857373941E-2</v>
      </c>
      <c r="O1204" s="13">
        <f t="shared" si="1626"/>
        <v>0.31854050239750731</v>
      </c>
      <c r="P1204" s="13">
        <f t="shared" si="1627"/>
        <v>4.5806266014716088E-2</v>
      </c>
      <c r="Q1204" s="13">
        <f t="shared" si="1628"/>
        <v>3.2276514530955162E-3</v>
      </c>
      <c r="R1204" s="13">
        <f t="shared" si="1629"/>
        <v>0.1625186328745796</v>
      </c>
      <c r="S1204" s="13">
        <f t="shared" si="1630"/>
        <v>1.680326300561024E-3</v>
      </c>
      <c r="T1204" s="13">
        <f t="shared" si="1631"/>
        <v>3.2934807197493661E-3</v>
      </c>
      <c r="U1204" s="13">
        <f t="shared" si="1632"/>
        <v>2.3370251738069812E-2</v>
      </c>
      <c r="V1204" s="13">
        <f t="shared" si="1633"/>
        <v>2.7395538471138888E-5</v>
      </c>
      <c r="W1204" s="13">
        <f t="shared" si="1634"/>
        <v>1.5471257181897286E-4</v>
      </c>
      <c r="X1204" s="13">
        <f t="shared" si="1635"/>
        <v>1.578679977665938E-4</v>
      </c>
      <c r="Y1204" s="13">
        <f t="shared" si="1636"/>
        <v>8.0543889956126294E-5</v>
      </c>
      <c r="Z1204" s="13">
        <f t="shared" si="1637"/>
        <v>5.5277755539466532E-2</v>
      </c>
      <c r="AA1204" s="13">
        <f t="shared" si="1638"/>
        <v>7.9489658485484456E-3</v>
      </c>
      <c r="AB1204" s="13">
        <f t="shared" si="1639"/>
        <v>5.7153241339797799E-4</v>
      </c>
      <c r="AC1204" s="13">
        <f t="shared" si="1640"/>
        <v>2.5123988384196691E-7</v>
      </c>
      <c r="AD1204" s="13">
        <f t="shared" si="1641"/>
        <v>5.5619341710250557E-6</v>
      </c>
      <c r="AE1204" s="13">
        <f t="shared" si="1642"/>
        <v>5.6753720849312863E-6</v>
      </c>
      <c r="AF1204" s="13">
        <f t="shared" si="1643"/>
        <v>2.8955618056587923E-6</v>
      </c>
      <c r="AG1204" s="13">
        <f t="shared" si="1644"/>
        <v>9.8487265620888002E-7</v>
      </c>
      <c r="AH1204" s="13">
        <f t="shared" si="1645"/>
        <v>1.4101291972344837E-2</v>
      </c>
      <c r="AI1204" s="13">
        <f t="shared" si="1646"/>
        <v>2.0277720615582942E-3</v>
      </c>
      <c r="AJ1204" s="13">
        <f t="shared" si="1647"/>
        <v>1.4579726246717207E-4</v>
      </c>
      <c r="AK1204" s="13">
        <f t="shared" si="1648"/>
        <v>6.988570410484925E-6</v>
      </c>
      <c r="AL1204" s="13">
        <f t="shared" si="1649"/>
        <v>1.4746104279582219E-9</v>
      </c>
      <c r="AM1204" s="13">
        <f t="shared" si="1650"/>
        <v>1.5996172183867753E-7</v>
      </c>
      <c r="AN1204" s="13">
        <f t="shared" si="1651"/>
        <v>1.63224206339979E-7</v>
      </c>
      <c r="AO1204" s="13">
        <f t="shared" si="1652"/>
        <v>8.3276615271073471E-8</v>
      </c>
      <c r="AP1204" s="13">
        <f t="shared" si="1653"/>
        <v>2.8325025258249257E-8</v>
      </c>
      <c r="AQ1204" s="13">
        <f t="shared" si="1654"/>
        <v>7.2256814227097621E-9</v>
      </c>
      <c r="AR1204" s="13">
        <f t="shared" si="1655"/>
        <v>2.8777787136794585E-3</v>
      </c>
      <c r="AS1204" s="13">
        <f t="shared" si="1656"/>
        <v>4.1382585981417823E-4</v>
      </c>
      <c r="AT1204" s="13">
        <f t="shared" si="1657"/>
        <v>2.9754171409514912E-5</v>
      </c>
      <c r="AU1204" s="13">
        <f t="shared" si="1658"/>
        <v>1.426221030369842E-6</v>
      </c>
      <c r="AV1204" s="13">
        <f t="shared" si="1659"/>
        <v>5.1272804730635316E-8</v>
      </c>
      <c r="AW1204" s="13">
        <f t="shared" si="1660"/>
        <v>6.010402071250101E-12</v>
      </c>
      <c r="AX1204" s="13">
        <f t="shared" si="1661"/>
        <v>3.833761132187614E-9</v>
      </c>
      <c r="AY1204" s="13">
        <f t="shared" si="1662"/>
        <v>3.9119522527362417E-9</v>
      </c>
      <c r="AZ1204" s="13">
        <f t="shared" si="1663"/>
        <v>1.9958690565256702E-9</v>
      </c>
      <c r="BA1204" s="13">
        <f t="shared" si="1664"/>
        <v>6.7885853975005081E-10</v>
      </c>
      <c r="BB1204" s="13">
        <f t="shared" si="1665"/>
        <v>1.7317603407577705E-10</v>
      </c>
      <c r="BC1204" s="13">
        <f t="shared" si="1666"/>
        <v>3.5341605971997294E-11</v>
      </c>
      <c r="BD1204" s="13">
        <f t="shared" si="1667"/>
        <v>4.8941203053996275E-4</v>
      </c>
      <c r="BE1204" s="13">
        <f t="shared" si="1668"/>
        <v>7.0377667809854366E-5</v>
      </c>
      <c r="BF1204" s="13">
        <f t="shared" si="1669"/>
        <v>5.0601699767061356E-6</v>
      </c>
      <c r="BG1204" s="13">
        <f t="shared" si="1670"/>
        <v>2.4255156491155078E-7</v>
      </c>
      <c r="BH1204" s="13">
        <f t="shared" si="1671"/>
        <v>8.7197557461307588E-9</v>
      </c>
      <c r="BI1204" s="13">
        <f t="shared" si="1672"/>
        <v>2.5078095142336316E-10</v>
      </c>
      <c r="BJ1204" s="14">
        <f t="shared" si="1673"/>
        <v>5.1820528872687087E-2</v>
      </c>
      <c r="BK1204" s="14">
        <f t="shared" si="1674"/>
        <v>0.35968783920259884</v>
      </c>
      <c r="BL1204" s="14">
        <f t="shared" si="1675"/>
        <v>0.53311967276805039</v>
      </c>
      <c r="BM1204" s="14">
        <f t="shared" si="1676"/>
        <v>0.11274844315718441</v>
      </c>
      <c r="BN1204" s="14">
        <f t="shared" si="1677"/>
        <v>0.88715734931967649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1.2417</v>
      </c>
      <c r="F1205" s="10">
        <f>VLOOKUP(B1205,home!$B$2:$E$405,3,FALSE)</f>
        <v>0.69030000000000002</v>
      </c>
      <c r="G1205" s="10">
        <f>VLOOKUP(C1205,away!$B$2:$E$405,4,FALSE)</f>
        <v>0.60399999999999998</v>
      </c>
      <c r="H1205" s="10">
        <f>VLOOKUP(A1205,away!$A$2:$E$405,3,FALSE)</f>
        <v>0.875</v>
      </c>
      <c r="I1205" s="10">
        <f>VLOOKUP(C1205,away!$B$2:$E$405,3,FALSE)</f>
        <v>0.71430000000000005</v>
      </c>
      <c r="J1205" s="10">
        <f>VLOOKUP(B1205,home!$B$2:$E$405,4,FALSE)</f>
        <v>0.97960000000000003</v>
      </c>
      <c r="K1205" s="12">
        <f t="shared" si="1622"/>
        <v>0.51771588804000002</v>
      </c>
      <c r="L1205" s="12">
        <f t="shared" si="1623"/>
        <v>0.61226224500000015</v>
      </c>
      <c r="M1205" s="13">
        <f t="shared" si="1624"/>
        <v>0.32304032025478174</v>
      </c>
      <c r="N1205" s="13">
        <f t="shared" si="1625"/>
        <v>0.16724310627343031</v>
      </c>
      <c r="O1205" s="13">
        <f t="shared" si="1626"/>
        <v>0.19778539170471168</v>
      </c>
      <c r="P1205" s="13">
        <f t="shared" si="1627"/>
        <v>0.10239663970774404</v>
      </c>
      <c r="Q1205" s="13">
        <f t="shared" si="1628"/>
        <v>4.3292206641458532E-2</v>
      </c>
      <c r="R1205" s="13">
        <f t="shared" si="1629"/>
        <v>6.054826397666558E-2</v>
      </c>
      <c r="S1205" s="13">
        <f t="shared" si="1630"/>
        <v>8.1143677476297488E-3</v>
      </c>
      <c r="T1205" s="13">
        <f t="shared" si="1631"/>
        <v>2.6506183629303317E-2</v>
      </c>
      <c r="U1205" s="13">
        <f t="shared" si="1632"/>
        <v>3.1346798253959758E-2</v>
      </c>
      <c r="V1205" s="13">
        <f t="shared" si="1633"/>
        <v>2.8578613140127344E-4</v>
      </c>
      <c r="W1205" s="13">
        <f t="shared" si="1634"/>
        <v>7.4710210688646314E-3</v>
      </c>
      <c r="X1205" s="13">
        <f t="shared" si="1635"/>
        <v>4.5742241320653595E-3</v>
      </c>
      <c r="Y1205" s="13">
        <f t="shared" si="1636"/>
        <v>1.400312368115757E-3</v>
      </c>
      <c r="Z1205" s="13">
        <f t="shared" si="1637"/>
        <v>1.2357138677735306E-2</v>
      </c>
      <c r="AA1205" s="13">
        <f t="shared" si="1638"/>
        <v>6.3974870241771641E-3</v>
      </c>
      <c r="AB1205" s="13">
        <f t="shared" si="1639"/>
        <v>1.6560403379731288E-3</v>
      </c>
      <c r="AC1205" s="13">
        <f t="shared" si="1640"/>
        <v>5.6617428413204828E-6</v>
      </c>
      <c r="AD1205" s="13">
        <f t="shared" si="1641"/>
        <v>9.6696657680820047E-4</v>
      </c>
      <c r="AE1205" s="13">
        <f t="shared" si="1642"/>
        <v>5.9203712715655385E-4</v>
      </c>
      <c r="AF1205" s="13">
        <f t="shared" si="1643"/>
        <v>1.8124099029811109E-4</v>
      </c>
      <c r="AG1205" s="13">
        <f t="shared" si="1644"/>
        <v>3.6989005201981594E-5</v>
      </c>
      <c r="AH1205" s="13">
        <f t="shared" si="1645"/>
        <v>1.8914523671516375E-3</v>
      </c>
      <c r="AI1205" s="13">
        <f t="shared" si="1646"/>
        <v>9.792349419452701E-4</v>
      </c>
      <c r="AJ1205" s="13">
        <f t="shared" si="1647"/>
        <v>2.5348274378449664E-4</v>
      </c>
      <c r="AK1205" s="13">
        <f t="shared" si="1648"/>
        <v>4.3744014600402166E-5</v>
      </c>
      <c r="AL1205" s="13">
        <f t="shared" si="1649"/>
        <v>7.1785892409139476E-8</v>
      </c>
      <c r="AM1205" s="13">
        <f t="shared" si="1650"/>
        <v>1.0012279200345131E-4</v>
      </c>
      <c r="AN1205" s="13">
        <f t="shared" si="1651"/>
        <v>6.1301405407701158E-5</v>
      </c>
      <c r="AO1205" s="13">
        <f t="shared" si="1652"/>
        <v>1.8766268048287125E-5</v>
      </c>
      <c r="AP1205" s="13">
        <f t="shared" si="1653"/>
        <v>3.8299591351720174E-6</v>
      </c>
      <c r="AQ1205" s="13">
        <f t="shared" si="1654"/>
        <v>5.8623484458966948E-7</v>
      </c>
      <c r="AR1205" s="13">
        <f t="shared" si="1655"/>
        <v>2.3161297452456534E-4</v>
      </c>
      <c r="AS1205" s="13">
        <f t="shared" si="1656"/>
        <v>1.1990971678757121E-4</v>
      </c>
      <c r="AT1205" s="13">
        <f t="shared" si="1657"/>
        <v>3.1039582755651161E-5</v>
      </c>
      <c r="AU1205" s="13">
        <f t="shared" si="1658"/>
        <v>5.3565617169110052E-6</v>
      </c>
      <c r="AV1205" s="13">
        <f t="shared" si="1659"/>
        <v>6.9329427652791189E-7</v>
      </c>
      <c r="AW1205" s="13">
        <f t="shared" si="1660"/>
        <v>6.3207057896743248E-10</v>
      </c>
      <c r="AX1205" s="13">
        <f t="shared" si="1661"/>
        <v>8.6391933625184982E-6</v>
      </c>
      <c r="AY1205" s="13">
        <f t="shared" si="1662"/>
        <v>5.2894519231246757E-6</v>
      </c>
      <c r="AZ1205" s="13">
        <f t="shared" si="1663"/>
        <v>1.6192658546359408E-6</v>
      </c>
      <c r="BA1205" s="13">
        <f t="shared" si="1664"/>
        <v>3.3047178247041513E-7</v>
      </c>
      <c r="BB1205" s="13">
        <f t="shared" si="1665"/>
        <v>5.0583848861122E-8</v>
      </c>
      <c r="BC1205" s="13">
        <f t="shared" si="1666"/>
        <v>6.1941161728902545E-9</v>
      </c>
      <c r="BD1205" s="13">
        <f t="shared" si="1667"/>
        <v>2.3634646625589697E-5</v>
      </c>
      <c r="BE1205" s="13">
        <f t="shared" si="1668"/>
        <v>1.2236032066278756E-5</v>
      </c>
      <c r="BF1205" s="13">
        <f t="shared" si="1669"/>
        <v>3.1673941036397113E-6</v>
      </c>
      <c r="BG1205" s="13">
        <f t="shared" si="1670"/>
        <v>5.4660341704616445E-7</v>
      </c>
      <c r="BH1205" s="13">
        <f t="shared" si="1671"/>
        <v>7.0746318365438355E-8</v>
      </c>
      <c r="BI1205" s="13">
        <f t="shared" si="1672"/>
        <v>7.3252986076246981E-9</v>
      </c>
      <c r="BJ1205" s="14">
        <f t="shared" si="1673"/>
        <v>0.25246482963302985</v>
      </c>
      <c r="BK1205" s="14">
        <f t="shared" si="1674"/>
        <v>0.43384813682221368</v>
      </c>
      <c r="BL1205" s="14">
        <f t="shared" si="1675"/>
        <v>0.30133017024285985</v>
      </c>
      <c r="BM1205" s="14">
        <f t="shared" si="1676"/>
        <v>0.10568905799719414</v>
      </c>
      <c r="BN1205" s="14">
        <f t="shared" si="1677"/>
        <v>0.89430592855879187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1.5278</v>
      </c>
      <c r="F1206" s="10">
        <f>VLOOKUP(B1206,home!$B$2:$E$405,3,FALSE)</f>
        <v>1.1221000000000001</v>
      </c>
      <c r="G1206" s="10">
        <f>VLOOKUP(C1206,away!$B$2:$E$405,4,FALSE)</f>
        <v>0.90629999999999999</v>
      </c>
      <c r="H1206" s="10">
        <f>VLOOKUP(A1206,away!$A$2:$E$405,3,FALSE)</f>
        <v>1.0787</v>
      </c>
      <c r="I1206" s="10">
        <f>VLOOKUP(C1206,away!$B$2:$E$405,3,FALSE)</f>
        <v>0.99839999999999995</v>
      </c>
      <c r="J1206" s="10">
        <f>VLOOKUP(B1206,home!$B$2:$E$405,4,FALSE)</f>
        <v>0.86080000000000001</v>
      </c>
      <c r="K1206" s="12">
        <f t="shared" si="1622"/>
        <v>1.5537103115940001</v>
      </c>
      <c r="L1206" s="12">
        <f t="shared" si="1623"/>
        <v>0.92705928806399984</v>
      </c>
      <c r="M1206" s="13">
        <f t="shared" si="1624"/>
        <v>8.3678801627930594E-2</v>
      </c>
      <c r="N1206" s="13">
        <f t="shared" si="1625"/>
        <v>0.13001261695114458</v>
      </c>
      <c r="O1206" s="13">
        <f t="shared" si="1626"/>
        <v>7.7575210263237993E-2</v>
      </c>
      <c r="P1206" s="13">
        <f t="shared" si="1627"/>
        <v>0.12052940411006559</v>
      </c>
      <c r="Q1206" s="13">
        <f t="shared" si="1628"/>
        <v>0.10100097179715711</v>
      </c>
      <c r="R1206" s="13">
        <f t="shared" si="1629"/>
        <v>3.5958409599026256E-2</v>
      </c>
      <c r="S1206" s="13">
        <f t="shared" si="1630"/>
        <v>4.3402083241230703E-2</v>
      </c>
      <c r="T1206" s="13">
        <f t="shared" si="1631"/>
        <v>9.3633889008044591E-2</v>
      </c>
      <c r="U1206" s="13">
        <f t="shared" si="1632"/>
        <v>5.5868951782527772E-2</v>
      </c>
      <c r="V1206" s="13">
        <f t="shared" si="1633"/>
        <v>6.9461734479276159E-3</v>
      </c>
      <c r="W1206" s="13">
        <f t="shared" si="1634"/>
        <v>5.2308750454085944E-2</v>
      </c>
      <c r="X1206" s="13">
        <f t="shared" si="1635"/>
        <v>4.8493312955482336E-2</v>
      </c>
      <c r="Y1206" s="13">
        <f t="shared" si="1636"/>
        <v>2.2478088092187098E-2</v>
      </c>
      <c r="Z1206" s="13">
        <f t="shared" si="1637"/>
        <v>1.1111859200928996E-2</v>
      </c>
      <c r="AA1206" s="13">
        <f t="shared" si="1638"/>
        <v>1.7264610221464048E-2</v>
      </c>
      <c r="AB1206" s="13">
        <f t="shared" si="1639"/>
        <v>1.3412101463369934E-2</v>
      </c>
      <c r="AC1206" s="13">
        <f t="shared" si="1640"/>
        <v>6.2532126583749478E-4</v>
      </c>
      <c r="AD1206" s="13">
        <f t="shared" si="1641"/>
        <v>2.0318161241777658E-2</v>
      </c>
      <c r="AE1206" s="13">
        <f t="shared" si="1642"/>
        <v>1.8836140095571947E-2</v>
      </c>
      <c r="AF1206" s="13">
        <f t="shared" si="1643"/>
        <v>8.7311093134373463E-3</v>
      </c>
      <c r="AG1206" s="13">
        <f t="shared" si="1644"/>
        <v>2.6980853280413955E-3</v>
      </c>
      <c r="AH1206" s="13">
        <f t="shared" si="1645"/>
        <v>2.5753380699701598E-3</v>
      </c>
      <c r="AI1206" s="13">
        <f t="shared" si="1646"/>
        <v>4.0013293151532278E-3</v>
      </c>
      <c r="AJ1206" s="13">
        <f t="shared" si="1647"/>
        <v>3.1084533085184649E-3</v>
      </c>
      <c r="AK1206" s="13">
        <f t="shared" si="1648"/>
        <v>1.6098786528512083E-3</v>
      </c>
      <c r="AL1206" s="13">
        <f t="shared" si="1649"/>
        <v>3.6028049198825103E-5</v>
      </c>
      <c r="AM1206" s="13">
        <f t="shared" si="1650"/>
        <v>6.3137073267959063E-3</v>
      </c>
      <c r="AN1206" s="13">
        <f t="shared" si="1651"/>
        <v>5.8531810194238721E-3</v>
      </c>
      <c r="AO1206" s="13">
        <f t="shared" si="1652"/>
        <v>2.7131229143884058E-3</v>
      </c>
      <c r="AP1206" s="13">
        <f t="shared" si="1653"/>
        <v>8.3840859914768016E-4</v>
      </c>
      <c r="AQ1206" s="13">
        <f t="shared" si="1654"/>
        <v>1.9431361975814589E-4</v>
      </c>
      <c r="AR1206" s="13">
        <f t="shared" si="1655"/>
        <v>4.7749821553413034E-4</v>
      </c>
      <c r="AS1206" s="13">
        <f t="shared" si="1656"/>
        <v>7.4189390124311267E-4</v>
      </c>
      <c r="AT1206" s="13">
        <f t="shared" si="1657"/>
        <v>5.7634410223506255E-4</v>
      </c>
      <c r="AU1206" s="13">
        <f t="shared" si="1658"/>
        <v>2.9849059155633451E-4</v>
      </c>
      <c r="AV1206" s="13">
        <f t="shared" si="1659"/>
        <v>1.1594197750371742E-4</v>
      </c>
      <c r="AW1206" s="13">
        <f t="shared" si="1660"/>
        <v>1.4415038405793132E-6</v>
      </c>
      <c r="AX1206" s="13">
        <f t="shared" si="1661"/>
        <v>1.6349453630048966E-3</v>
      </c>
      <c r="AY1206" s="13">
        <f t="shared" si="1662"/>
        <v>1.515691284250857E-3</v>
      </c>
      <c r="AZ1206" s="13">
        <f t="shared" si="1663"/>
        <v>7.0256784145120458E-4</v>
      </c>
      <c r="BA1206" s="13">
        <f t="shared" si="1664"/>
        <v>2.1710734763747167E-4</v>
      </c>
      <c r="BB1206" s="13">
        <f t="shared" si="1665"/>
        <v>5.0317845783564441E-5</v>
      </c>
      <c r="BC1206" s="13">
        <f t="shared" si="1666"/>
        <v>9.3295252578050784E-6</v>
      </c>
      <c r="BD1206" s="13">
        <f t="shared" si="1667"/>
        <v>7.3778192624150202E-5</v>
      </c>
      <c r="BE1206" s="13">
        <f t="shared" si="1668"/>
        <v>1.1462993865091057E-4</v>
      </c>
      <c r="BF1206" s="13">
        <f t="shared" si="1669"/>
        <v>8.9050858849653704E-5</v>
      </c>
      <c r="BG1206" s="13">
        <f t="shared" si="1670"/>
        <v>4.6119745883669604E-5</v>
      </c>
      <c r="BH1206" s="13">
        <f t="shared" si="1671"/>
        <v>1.7914181186888093E-5</v>
      </c>
      <c r="BI1206" s="13">
        <f t="shared" si="1672"/>
        <v>5.5666896067662601E-6</v>
      </c>
      <c r="BJ1206" s="14">
        <f t="shared" si="1673"/>
        <v>0.51855381792382982</v>
      </c>
      <c r="BK1206" s="14">
        <f t="shared" si="1674"/>
        <v>0.25673350302644166</v>
      </c>
      <c r="BL1206" s="14">
        <f t="shared" si="1675"/>
        <v>0.21393151107099351</v>
      </c>
      <c r="BM1206" s="14">
        <f t="shared" si="1676"/>
        <v>0.45006102709322149</v>
      </c>
      <c r="BN1206" s="14">
        <f t="shared" si="1677"/>
        <v>0.54875541434856212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1.3193999999999999</v>
      </c>
      <c r="F1207" s="10">
        <f>VLOOKUP(B1207,home!$B$2:$E$405,3,FALSE)</f>
        <v>1.3090999999999999</v>
      </c>
      <c r="G1207" s="10">
        <f>VLOOKUP(C1207,away!$B$2:$E$405,4,FALSE)</f>
        <v>0.75790000000000002</v>
      </c>
      <c r="H1207" s="10">
        <f>VLOOKUP(A1207,away!$A$2:$E$405,3,FALSE)</f>
        <v>1.0076000000000001</v>
      </c>
      <c r="I1207" s="10">
        <f>VLOOKUP(C1207,away!$B$2:$E$405,3,FALSE)</f>
        <v>0.79400000000000004</v>
      </c>
      <c r="J1207" s="10">
        <f>VLOOKUP(B1207,home!$B$2:$E$405,4,FALSE)</f>
        <v>1.4436</v>
      </c>
      <c r="K1207" s="12">
        <f t="shared" si="1622"/>
        <v>1.3090649946659998</v>
      </c>
      <c r="L1207" s="12">
        <f t="shared" si="1623"/>
        <v>1.1549296598400001</v>
      </c>
      <c r="M1207" s="13">
        <f t="shared" si="1624"/>
        <v>8.5094348602778272E-2</v>
      </c>
      <c r="N1207" s="13">
        <f t="shared" si="1625"/>
        <v>0.11139403299980265</v>
      </c>
      <c r="O1207" s="13">
        <f t="shared" si="1626"/>
        <v>9.8277987086113086E-2</v>
      </c>
      <c r="P1207" s="13">
        <f t="shared" si="1627"/>
        <v>0.12865227264066781</v>
      </c>
      <c r="Q1207" s="13">
        <f t="shared" si="1628"/>
        <v>7.291101460735544E-2</v>
      </c>
      <c r="R1207" s="13">
        <f t="shared" si="1629"/>
        <v>5.6752081097562267E-2</v>
      </c>
      <c r="S1207" s="13">
        <f t="shared" si="1630"/>
        <v>4.8626634810000596E-2</v>
      </c>
      <c r="T1207" s="13">
        <f t="shared" si="1631"/>
        <v>8.4207093299062286E-2</v>
      </c>
      <c r="U1207" s="13">
        <f t="shared" si="1632"/>
        <v>7.4292162739264728E-2</v>
      </c>
      <c r="V1207" s="13">
        <f t="shared" si="1633"/>
        <v>8.168615427587388E-3</v>
      </c>
      <c r="W1207" s="13">
        <f t="shared" si="1634"/>
        <v>3.1815085649356797E-2</v>
      </c>
      <c r="X1207" s="13">
        <f t="shared" si="1635"/>
        <v>3.674418604679211E-2</v>
      </c>
      <c r="Y1207" s="13">
        <f t="shared" si="1636"/>
        <v>2.1218475146059654E-2</v>
      </c>
      <c r="Z1207" s="13">
        <f t="shared" si="1637"/>
        <v>2.1848220572406558E-2</v>
      </c>
      <c r="AA1207" s="13">
        <f t="shared" si="1638"/>
        <v>2.8600740747078975E-2</v>
      </c>
      <c r="AB1207" s="13">
        <f t="shared" si="1639"/>
        <v>1.8720114266759291E-2</v>
      </c>
      <c r="AC1207" s="13">
        <f t="shared" si="1640"/>
        <v>7.7187186659745648E-4</v>
      </c>
      <c r="AD1207" s="13">
        <f t="shared" si="1641"/>
        <v>1.0412003731468391E-2</v>
      </c>
      <c r="AE1207" s="13">
        <f t="shared" si="1642"/>
        <v>1.20251319278376E-2</v>
      </c>
      <c r="AF1207" s="13">
        <f t="shared" si="1643"/>
        <v>6.9440907634743037E-3</v>
      </c>
      <c r="AG1207" s="13">
        <f t="shared" si="1644"/>
        <v>2.6733121277858203E-3</v>
      </c>
      <c r="AH1207" s="13">
        <f t="shared" si="1645"/>
        <v>6.3082894884497025E-3</v>
      </c>
      <c r="AI1207" s="13">
        <f t="shared" si="1646"/>
        <v>8.2579609455489915E-3</v>
      </c>
      <c r="AJ1207" s="13">
        <f t="shared" si="1647"/>
        <v>5.4051038005685633E-3</v>
      </c>
      <c r="AK1207" s="13">
        <f t="shared" si="1648"/>
        <v>2.3585440592868209E-3</v>
      </c>
      <c r="AL1207" s="13">
        <f t="shared" si="1649"/>
        <v>4.6679043417421478E-5</v>
      </c>
      <c r="AM1207" s="13">
        <f t="shared" si="1650"/>
        <v>2.7259979218394099E-3</v>
      </c>
      <c r="AN1207" s="13">
        <f t="shared" si="1651"/>
        <v>3.1483358525945366E-3</v>
      </c>
      <c r="AO1207" s="13">
        <f t="shared" si="1652"/>
        <v>1.8180532276495429E-3</v>
      </c>
      <c r="AP1207" s="13">
        <f t="shared" si="1653"/>
        <v>6.9990786526010005E-4</v>
      </c>
      <c r="AQ1207" s="13">
        <f t="shared" si="1654"/>
        <v>2.0208608818604709E-4</v>
      </c>
      <c r="AR1207" s="13">
        <f t="shared" si="1655"/>
        <v>1.4571261266134912E-3</v>
      </c>
      <c r="AS1207" s="13">
        <f t="shared" si="1656"/>
        <v>1.9074728051629787E-3</v>
      </c>
      <c r="AT1207" s="13">
        <f t="shared" si="1657"/>
        <v>1.2485029387581073E-3</v>
      </c>
      <c r="AU1207" s="13">
        <f t="shared" si="1658"/>
        <v>5.4479049762195565E-4</v>
      </c>
      <c r="AV1207" s="13">
        <f t="shared" si="1659"/>
        <v>1.7829154246589311E-4</v>
      </c>
      <c r="AW1207" s="13">
        <f t="shared" si="1660"/>
        <v>1.960361619174555E-6</v>
      </c>
      <c r="AX1207" s="13">
        <f t="shared" si="1661"/>
        <v>5.9475140916870491E-4</v>
      </c>
      <c r="AY1207" s="13">
        <f t="shared" si="1662"/>
        <v>6.8689604268057304E-4</v>
      </c>
      <c r="AZ1207" s="13">
        <f t="shared" si="1663"/>
        <v>3.9665830645925829E-4</v>
      </c>
      <c r="BA1207" s="13">
        <f t="shared" si="1664"/>
        <v>1.5270414765056718E-4</v>
      </c>
      <c r="BB1207" s="13">
        <f t="shared" si="1665"/>
        <v>4.4090637325556702E-5</v>
      </c>
      <c r="BC1207" s="13">
        <f t="shared" si="1666"/>
        <v>1.0184316953706793E-5</v>
      </c>
      <c r="BD1207" s="13">
        <f t="shared" si="1667"/>
        <v>2.804796969589493E-4</v>
      </c>
      <c r="BE1207" s="13">
        <f t="shared" si="1668"/>
        <v>3.6716615300348818E-4</v>
      </c>
      <c r="BF1207" s="13">
        <f t="shared" si="1669"/>
        <v>2.4032217906152348E-4</v>
      </c>
      <c r="BG1207" s="13">
        <f t="shared" si="1670"/>
        <v>1.0486578401709825E-4</v>
      </c>
      <c r="BH1207" s="13">
        <f t="shared" si="1671"/>
        <v>3.4319031748747133E-5</v>
      </c>
      <c r="BI1207" s="13">
        <f t="shared" si="1672"/>
        <v>8.985168622623195E-6</v>
      </c>
      <c r="BJ1207" s="14">
        <f t="shared" si="1673"/>
        <v>0.40082409211476311</v>
      </c>
      <c r="BK1207" s="14">
        <f t="shared" si="1674"/>
        <v>0.27204731843372948</v>
      </c>
      <c r="BL1207" s="14">
        <f t="shared" si="1675"/>
        <v>0.30534530615466715</v>
      </c>
      <c r="BM1207" s="14">
        <f t="shared" si="1676"/>
        <v>0.44629826456022542</v>
      </c>
      <c r="BN1207" s="14">
        <f t="shared" si="1677"/>
        <v>0.55308173703427954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1.3193999999999999</v>
      </c>
      <c r="F1208" s="10">
        <f>VLOOKUP(B1208,home!$B$2:$E$405,3,FALSE)</f>
        <v>1.1024</v>
      </c>
      <c r="G1208" s="10">
        <f>VLOOKUP(C1208,away!$B$2:$E$405,4,FALSE)</f>
        <v>1.0105999999999999</v>
      </c>
      <c r="H1208" s="10">
        <f>VLOOKUP(A1208,away!$A$2:$E$405,3,FALSE)</f>
        <v>1.0076000000000001</v>
      </c>
      <c r="I1208" s="10">
        <f>VLOOKUP(C1208,away!$B$2:$E$405,3,FALSE)</f>
        <v>0.66159999999999997</v>
      </c>
      <c r="J1208" s="10">
        <f>VLOOKUP(B1208,home!$B$2:$E$405,4,FALSE)</f>
        <v>1.1729000000000001</v>
      </c>
      <c r="K1208" s="12">
        <f t="shared" si="1622"/>
        <v>1.4699243295359998</v>
      </c>
      <c r="L1208" s="12">
        <f t="shared" si="1623"/>
        <v>0.78188816886400003</v>
      </c>
      <c r="M1208" s="13">
        <f t="shared" si="1624"/>
        <v>0.10520836165759015</v>
      </c>
      <c r="N1208" s="13">
        <f t="shared" si="1625"/>
        <v>0.1546483304711142</v>
      </c>
      <c r="O1208" s="13">
        <f t="shared" si="1626"/>
        <v>8.2261173245634617E-2</v>
      </c>
      <c r="P1208" s="13">
        <f t="shared" si="1627"/>
        <v>0.12091769992993419</v>
      </c>
      <c r="Q1208" s="13">
        <f t="shared" si="1628"/>
        <v>0.11366067174080716</v>
      </c>
      <c r="R1208" s="13">
        <f t="shared" si="1629"/>
        <v>3.2159519058816768E-2</v>
      </c>
      <c r="S1208" s="13">
        <f t="shared" si="1630"/>
        <v>3.4743175176349665E-2</v>
      </c>
      <c r="T1208" s="13">
        <f t="shared" si="1631"/>
        <v>8.8869934499271885E-2</v>
      </c>
      <c r="U1208" s="13">
        <f t="shared" si="1632"/>
        <v>4.727205949073144E-2</v>
      </c>
      <c r="V1208" s="13">
        <f t="shared" si="1633"/>
        <v>4.4367669434443313E-3</v>
      </c>
      <c r="W1208" s="13">
        <f t="shared" si="1634"/>
        <v>5.569086223440578E-2</v>
      </c>
      <c r="X1208" s="13">
        <f t="shared" si="1635"/>
        <v>4.354402629491682E-2</v>
      </c>
      <c r="Y1208" s="13">
        <f t="shared" si="1636"/>
        <v>1.7023279492349191E-2</v>
      </c>
      <c r="Z1208" s="13">
        <f t="shared" si="1637"/>
        <v>8.3817158228150501E-3</v>
      </c>
      <c r="AA1208" s="13">
        <f t="shared" si="1638"/>
        <v>1.2320488011212693E-2</v>
      </c>
      <c r="AB1208" s="13">
        <f t="shared" si="1639"/>
        <v>9.0550925397190722E-3</v>
      </c>
      <c r="AC1208" s="13">
        <f t="shared" si="1640"/>
        <v>3.1870307494693601E-4</v>
      </c>
      <c r="AD1208" s="13">
        <f t="shared" si="1641"/>
        <v>2.0465338332797657E-2</v>
      </c>
      <c r="AE1208" s="13">
        <f t="shared" si="1642"/>
        <v>1.6001605914213384E-2</v>
      </c>
      <c r="AF1208" s="13">
        <f t="shared" si="1643"/>
        <v>6.2557331735738292E-3</v>
      </c>
      <c r="AG1208" s="13">
        <f t="shared" si="1644"/>
        <v>1.6304279186624734E-3</v>
      </c>
      <c r="AH1208" s="13">
        <f t="shared" si="1645"/>
        <v>1.6383911091598187E-3</v>
      </c>
      <c r="AI1208" s="13">
        <f t="shared" si="1646"/>
        <v>2.4083109526494896E-3</v>
      </c>
      <c r="AJ1208" s="13">
        <f t="shared" si="1647"/>
        <v>1.7700174311937533E-3</v>
      </c>
      <c r="AK1208" s="13">
        <f t="shared" si="1648"/>
        <v>8.6726389527150359E-4</v>
      </c>
      <c r="AL1208" s="13">
        <f t="shared" si="1649"/>
        <v>1.4651627371064856E-5</v>
      </c>
      <c r="AM1208" s="13">
        <f t="shared" si="1650"/>
        <v>6.0164997455129992E-3</v>
      </c>
      <c r="AN1208" s="13">
        <f t="shared" si="1651"/>
        <v>4.7042299689898795E-3</v>
      </c>
      <c r="AO1208" s="13">
        <f t="shared" si="1652"/>
        <v>1.8390908781843246E-3</v>
      </c>
      <c r="AP1208" s="13">
        <f t="shared" si="1653"/>
        <v>4.793211330393424E-4</v>
      </c>
      <c r="AQ1208" s="13">
        <f t="shared" si="1654"/>
        <v>9.3693880752487299E-5</v>
      </c>
      <c r="AR1208" s="13">
        <f t="shared" si="1655"/>
        <v>2.5620772484480575E-4</v>
      </c>
      <c r="AS1208" s="13">
        <f t="shared" si="1656"/>
        <v>3.7660596816444501E-4</v>
      </c>
      <c r="AT1208" s="13">
        <f t="shared" si="1657"/>
        <v>2.7679113762668899E-4</v>
      </c>
      <c r="AU1208" s="13">
        <f t="shared" si="1658"/>
        <v>1.3562067579913918E-4</v>
      </c>
      <c r="AV1208" s="13">
        <f t="shared" si="1659"/>
        <v>4.9838032736317197E-5</v>
      </c>
      <c r="AW1208" s="13">
        <f t="shared" si="1660"/>
        <v>4.6775989570359839E-7</v>
      </c>
      <c r="AX1208" s="13">
        <f t="shared" si="1661"/>
        <v>1.4739665590961174E-3</v>
      </c>
      <c r="AY1208" s="13">
        <f t="shared" si="1662"/>
        <v>1.152477013858434E-3</v>
      </c>
      <c r="AZ1208" s="13">
        <f t="shared" si="1663"/>
        <v>4.5055407101181089E-4</v>
      </c>
      <c r="BA1208" s="13">
        <f t="shared" si="1664"/>
        <v>1.1742763251921514E-4</v>
      </c>
      <c r="BB1208" s="13">
        <f t="shared" si="1665"/>
        <v>2.295381914112096E-5</v>
      </c>
      <c r="BC1208" s="13">
        <f t="shared" si="1666"/>
        <v>3.5894639233373002E-6</v>
      </c>
      <c r="BD1208" s="13">
        <f t="shared" si="1667"/>
        <v>3.3387631471286106E-5</v>
      </c>
      <c r="BE1208" s="13">
        <f t="shared" si="1668"/>
        <v>4.9077291805225279E-5</v>
      </c>
      <c r="BF1208" s="13">
        <f t="shared" si="1669"/>
        <v>3.6069952626119206E-5</v>
      </c>
      <c r="BG1208" s="13">
        <f t="shared" si="1670"/>
        <v>1.7673366976781183E-5</v>
      </c>
      <c r="BH1208" s="13">
        <f t="shared" si="1671"/>
        <v>6.494628025997189E-6</v>
      </c>
      <c r="BI1208" s="13">
        <f t="shared" si="1672"/>
        <v>1.9093223493399263E-6</v>
      </c>
      <c r="BJ1208" s="14">
        <f t="shared" si="1673"/>
        <v>0.53414401423814162</v>
      </c>
      <c r="BK1208" s="14">
        <f t="shared" si="1674"/>
        <v>0.26679183542349483</v>
      </c>
      <c r="BL1208" s="14">
        <f t="shared" si="1675"/>
        <v>0.19099199146681525</v>
      </c>
      <c r="BM1208" s="14">
        <f t="shared" si="1676"/>
        <v>0.39030179159340672</v>
      </c>
      <c r="BN1208" s="14">
        <f t="shared" si="1677"/>
        <v>0.60885575610389708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1.3193999999999999</v>
      </c>
      <c r="F1209" s="10">
        <f>VLOOKUP(B1209,home!$B$2:$E$405,3,FALSE)</f>
        <v>0.84209999999999996</v>
      </c>
      <c r="G1209" s="10">
        <f>VLOOKUP(C1209,away!$B$2:$E$405,4,FALSE)</f>
        <v>1.4469000000000001</v>
      </c>
      <c r="H1209" s="10">
        <f>VLOOKUP(A1209,away!$A$2:$E$405,3,FALSE)</f>
        <v>1.0076000000000001</v>
      </c>
      <c r="I1209" s="10">
        <f>VLOOKUP(C1209,away!$B$2:$E$405,3,FALSE)</f>
        <v>0.81200000000000006</v>
      </c>
      <c r="J1209" s="10">
        <f>VLOOKUP(B1209,home!$B$2:$E$405,4,FALSE)</f>
        <v>0.99250000000000005</v>
      </c>
      <c r="K1209" s="12">
        <f t="shared" si="1622"/>
        <v>1.6076024661059998</v>
      </c>
      <c r="L1209" s="12">
        <f t="shared" si="1623"/>
        <v>0.81203491600000011</v>
      </c>
      <c r="M1209" s="13">
        <f t="shared" si="1624"/>
        <v>8.8953867875976228E-2</v>
      </c>
      <c r="N1209" s="13">
        <f t="shared" si="1625"/>
        <v>0.14300245736708664</v>
      </c>
      <c r="O1209" s="13">
        <f t="shared" si="1626"/>
        <v>7.2233646628543452E-2</v>
      </c>
      <c r="P1209" s="13">
        <f t="shared" si="1627"/>
        <v>0.11612298845587579</v>
      </c>
      <c r="Q1209" s="13">
        <f t="shared" si="1628"/>
        <v>0.11494555156127331</v>
      </c>
      <c r="R1209" s="13">
        <f t="shared" si="1629"/>
        <v>2.9328121586191486E-2</v>
      </c>
      <c r="S1209" s="13">
        <f t="shared" si="1630"/>
        <v>3.7897588856743908E-2</v>
      </c>
      <c r="T1209" s="13">
        <f t="shared" si="1631"/>
        <v>9.3339801306632247E-2</v>
      </c>
      <c r="U1209" s="13">
        <f t="shared" si="1632"/>
        <v>4.7147960588218039E-2</v>
      </c>
      <c r="V1209" s="13">
        <f t="shared" si="1633"/>
        <v>5.4969582403881318E-3</v>
      </c>
      <c r="W1209" s="13">
        <f t="shared" si="1634"/>
        <v>6.159558405260579E-2</v>
      </c>
      <c r="X1209" s="13">
        <f t="shared" si="1635"/>
        <v>5.0017764922128685E-2</v>
      </c>
      <c r="Y1209" s="13">
        <f t="shared" si="1636"/>
        <v>2.0308085768524258E-2</v>
      </c>
      <c r="Z1209" s="13">
        <f t="shared" si="1637"/>
        <v>7.9384862495602664E-3</v>
      </c>
      <c r="AA1209" s="13">
        <f t="shared" si="1638"/>
        <v>1.2761930071941652E-2</v>
      </c>
      <c r="AB1209" s="13">
        <f t="shared" si="1639"/>
        <v>1.0258055127962861E-2</v>
      </c>
      <c r="AC1209" s="13">
        <f t="shared" si="1640"/>
        <v>4.484931582605569E-4</v>
      </c>
      <c r="AD1209" s="13">
        <f t="shared" si="1641"/>
        <v>2.4755303206052098E-2</v>
      </c>
      <c r="AE1209" s="13">
        <f t="shared" si="1642"/>
        <v>2.0102170559481047E-2</v>
      </c>
      <c r="AF1209" s="13">
        <f t="shared" si="1643"/>
        <v>8.1618321908429343E-3</v>
      </c>
      <c r="AG1209" s="13">
        <f t="shared" si="1644"/>
        <v>2.2092309058324134E-3</v>
      </c>
      <c r="AH1209" s="13">
        <f t="shared" si="1645"/>
        <v>1.6115820037072063E-3</v>
      </c>
      <c r="AI1209" s="13">
        <f t="shared" si="1646"/>
        <v>2.5907832034917531E-3</v>
      </c>
      <c r="AJ1209" s="13">
        <f t="shared" si="1647"/>
        <v>2.082474733539673E-3</v>
      </c>
      <c r="AK1209" s="13">
        <f t="shared" si="1648"/>
        <v>1.1159305057472711E-3</v>
      </c>
      <c r="AL1209" s="13">
        <f t="shared" si="1649"/>
        <v>2.3419044987158015E-5</v>
      </c>
      <c r="AM1209" s="13">
        <f t="shared" si="1650"/>
        <v>7.9593372966502238E-3</v>
      </c>
      <c r="AN1209" s="13">
        <f t="shared" si="1651"/>
        <v>6.4632597931010317E-3</v>
      </c>
      <c r="AO1209" s="13">
        <f t="shared" si="1652"/>
        <v>2.6241963115884869E-3</v>
      </c>
      <c r="AP1209" s="13">
        <f t="shared" si="1653"/>
        <v>7.1031301048275579E-4</v>
      </c>
      <c r="AQ1209" s="13">
        <f t="shared" si="1654"/>
        <v>1.4419974145026793E-4</v>
      </c>
      <c r="AR1209" s="13">
        <f t="shared" si="1655"/>
        <v>2.6173217140149871E-4</v>
      </c>
      <c r="AS1209" s="13">
        <f t="shared" si="1656"/>
        <v>4.2076128420432752E-4</v>
      </c>
      <c r="AT1209" s="13">
        <f t="shared" si="1657"/>
        <v>3.3820843906440224E-4</v>
      </c>
      <c r="AU1209" s="13">
        <f t="shared" si="1658"/>
        <v>1.8123490689926462E-4</v>
      </c>
      <c r="AV1209" s="13">
        <f t="shared" si="1659"/>
        <v>7.2838420818937229E-5</v>
      </c>
      <c r="AW1209" s="13">
        <f t="shared" si="1660"/>
        <v>8.4921967470544203E-7</v>
      </c>
      <c r="AX1209" s="13">
        <f t="shared" si="1661"/>
        <v>2.1325750444440607E-3</v>
      </c>
      <c r="AY1209" s="13">
        <f t="shared" si="1662"/>
        <v>1.7317253970788292E-3</v>
      </c>
      <c r="AZ1209" s="13">
        <f t="shared" si="1663"/>
        <v>7.0311074367598696E-4</v>
      </c>
      <c r="BA1209" s="13">
        <f t="shared" si="1664"/>
        <v>1.9031682455987592E-4</v>
      </c>
      <c r="BB1209" s="13">
        <f t="shared" si="1665"/>
        <v>3.863597666121639E-5</v>
      </c>
      <c r="BC1209" s="13">
        <f t="shared" si="1666"/>
        <v>6.2747524125337648E-6</v>
      </c>
      <c r="BD1209" s="13">
        <f t="shared" si="1667"/>
        <v>3.5422610303085589E-5</v>
      </c>
      <c r="BE1209" s="13">
        <f t="shared" si="1668"/>
        <v>5.6945475679152186E-5</v>
      </c>
      <c r="BF1209" s="13">
        <f t="shared" si="1669"/>
        <v>4.5772843567692155E-5</v>
      </c>
      <c r="BG1209" s="13">
        <f t="shared" si="1670"/>
        <v>2.4528178733368691E-5</v>
      </c>
      <c r="BH1209" s="13">
        <f t="shared" si="1671"/>
        <v>9.8578901552130551E-6</v>
      </c>
      <c r="BI1209" s="13">
        <f t="shared" si="1672"/>
        <v>3.1695137048245129E-6</v>
      </c>
      <c r="BJ1209" s="14">
        <f t="shared" si="1673"/>
        <v>0.56114172673256468</v>
      </c>
      <c r="BK1209" s="14">
        <f t="shared" si="1674"/>
        <v>0.2506750410293106</v>
      </c>
      <c r="BL1209" s="14">
        <f t="shared" si="1675"/>
        <v>0.1805809561838751</v>
      </c>
      <c r="BM1209" s="14">
        <f t="shared" si="1676"/>
        <v>0.43401870054295977</v>
      </c>
      <c r="BN1209" s="14">
        <f t="shared" si="1677"/>
        <v>0.56458663347494686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1.3193999999999999</v>
      </c>
      <c r="F1210" s="10">
        <f>VLOOKUP(B1210,home!$B$2:$E$405,3,FALSE)</f>
        <v>0.68899999999999995</v>
      </c>
      <c r="G1210" s="10">
        <f>VLOOKUP(C1210,away!$B$2:$E$405,4,FALSE)</f>
        <v>1.44</v>
      </c>
      <c r="H1210" s="10">
        <f>VLOOKUP(A1210,away!$A$2:$E$405,3,FALSE)</f>
        <v>1.0076000000000001</v>
      </c>
      <c r="I1210" s="10">
        <f>VLOOKUP(C1210,away!$B$2:$E$405,3,FALSE)</f>
        <v>0.19850000000000001</v>
      </c>
      <c r="J1210" s="10">
        <f>VLOOKUP(B1210,home!$B$2:$E$405,4,FALSE)</f>
        <v>0.9022</v>
      </c>
      <c r="K1210" s="12">
        <f t="shared" si="1622"/>
        <v>1.3090559039999998</v>
      </c>
      <c r="L1210" s="12">
        <f t="shared" si="1623"/>
        <v>0.18044775892000001</v>
      </c>
      <c r="M1210" s="13">
        <f t="shared" si="1624"/>
        <v>0.22548454411012731</v>
      </c>
      <c r="N1210" s="13">
        <f t="shared" si="1625"/>
        <v>0.29517187372811055</v>
      </c>
      <c r="O1210" s="13">
        <f t="shared" si="1626"/>
        <v>4.0688180655770352E-2</v>
      </c>
      <c r="P1210" s="13">
        <f t="shared" si="1627"/>
        <v>5.3263103110454769E-2</v>
      </c>
      <c r="Q1210" s="13">
        <f t="shared" si="1628"/>
        <v>0.1931982419992628</v>
      </c>
      <c r="R1210" s="13">
        <f t="shared" si="1629"/>
        <v>3.6710455069329283E-3</v>
      </c>
      <c r="S1210" s="13">
        <f t="shared" si="1630"/>
        <v>3.1454020098705283E-3</v>
      </c>
      <c r="T1210" s="13">
        <f t="shared" si="1631"/>
        <v>3.486218979605079E-2</v>
      </c>
      <c r="U1210" s="13">
        <f t="shared" si="1632"/>
        <v>4.8056037947032219E-3</v>
      </c>
      <c r="V1210" s="13">
        <f t="shared" si="1633"/>
        <v>8.2554991487202449E-5</v>
      </c>
      <c r="W1210" s="13">
        <f t="shared" si="1634"/>
        <v>8.4302433110518549E-2</v>
      </c>
      <c r="X1210" s="13">
        <f t="shared" si="1635"/>
        <v>1.5212185126296275E-2</v>
      </c>
      <c r="Y1210" s="13">
        <f t="shared" si="1636"/>
        <v>1.3725023571581601E-3</v>
      </c>
      <c r="Z1210" s="13">
        <f t="shared" si="1637"/>
        <v>2.2081064487312736E-4</v>
      </c>
      <c r="AA1210" s="13">
        <f t="shared" si="1638"/>
        <v>2.8905347833721473E-4</v>
      </c>
      <c r="AB1210" s="13">
        <f t="shared" si="1639"/>
        <v>1.8919358119453349E-4</v>
      </c>
      <c r="AC1210" s="13">
        <f t="shared" si="1640"/>
        <v>1.2188016703148199E-6</v>
      </c>
      <c r="AD1210" s="13">
        <f t="shared" si="1641"/>
        <v>2.7589149446222355E-2</v>
      </c>
      <c r="AE1210" s="13">
        <f t="shared" si="1642"/>
        <v>4.9784001880797818E-3</v>
      </c>
      <c r="AF1210" s="13">
        <f t="shared" si="1643"/>
        <v>4.491705784729516E-4</v>
      </c>
      <c r="AG1210" s="13">
        <f t="shared" si="1644"/>
        <v>2.7017274752748035E-5</v>
      </c>
      <c r="AH1210" s="13">
        <f t="shared" si="1645"/>
        <v>9.9611965032589551E-6</v>
      </c>
      <c r="AI1210" s="13">
        <f t="shared" si="1646"/>
        <v>1.3039763093495291E-5</v>
      </c>
      <c r="AJ1210" s="13">
        <f t="shared" si="1647"/>
        <v>8.5348894321506567E-6</v>
      </c>
      <c r="AK1210" s="13">
        <f t="shared" si="1648"/>
        <v>3.7242158003813402E-6</v>
      </c>
      <c r="AL1210" s="13">
        <f t="shared" si="1649"/>
        <v>1.1516028168292894E-8</v>
      </c>
      <c r="AM1210" s="13">
        <f t="shared" si="1650"/>
        <v>7.2231477937831365E-3</v>
      </c>
      <c r="AN1210" s="13">
        <f t="shared" si="1651"/>
        <v>1.3034008317361092E-3</v>
      </c>
      <c r="AO1210" s="13">
        <f t="shared" si="1652"/>
        <v>1.1759787953062245E-4</v>
      </c>
      <c r="AP1210" s="13">
        <f t="shared" si="1653"/>
        <v>7.0734246050149867E-6</v>
      </c>
      <c r="AQ1210" s="13">
        <f t="shared" si="1654"/>
        <v>3.1909590446613516E-7</v>
      </c>
      <c r="AR1210" s="13">
        <f t="shared" si="1655"/>
        <v>3.5949511703496359E-7</v>
      </c>
      <c r="AS1210" s="13">
        <f t="shared" si="1656"/>
        <v>4.7059920541379001E-7</v>
      </c>
      <c r="AT1210" s="13">
        <f t="shared" si="1657"/>
        <v>3.080203341323153E-7</v>
      </c>
      <c r="AU1210" s="13">
        <f t="shared" si="1658"/>
        <v>1.3440527898265329E-7</v>
      </c>
      <c r="AV1210" s="13">
        <f t="shared" si="1659"/>
        <v>4.3986005995252363E-8</v>
      </c>
      <c r="AW1210" s="13">
        <f t="shared" si="1660"/>
        <v>7.5563123919964126E-11</v>
      </c>
      <c r="AX1210" s="13">
        <f t="shared" si="1661"/>
        <v>1.5759173774860639E-3</v>
      </c>
      <c r="AY1210" s="13">
        <f t="shared" si="1662"/>
        <v>2.8437075901044384E-4</v>
      </c>
      <c r="AZ1210" s="13">
        <f t="shared" si="1663"/>
        <v>2.5657033082906997E-5</v>
      </c>
      <c r="BA1210" s="13">
        <f t="shared" si="1664"/>
        <v>1.5432513734489552E-6</v>
      </c>
      <c r="BB1210" s="13">
        <f t="shared" si="1665"/>
        <v>6.9619062947268983E-8</v>
      </c>
      <c r="BC1210" s="13">
        <f t="shared" si="1666"/>
        <v>2.5125207773890181E-9</v>
      </c>
      <c r="BD1210" s="13">
        <f t="shared" si="1667"/>
        <v>1.0811681368607054E-8</v>
      </c>
      <c r="BE1210" s="13">
        <f t="shared" si="1668"/>
        <v>1.4153095327741864E-8</v>
      </c>
      <c r="BF1210" s="13">
        <f t="shared" si="1669"/>
        <v>9.2635964993276509E-9</v>
      </c>
      <c r="BG1210" s="13">
        <f t="shared" si="1670"/>
        <v>4.0421885632395299E-9</v>
      </c>
      <c r="BH1210" s="13">
        <f t="shared" si="1671"/>
        <v>1.3228627009474963E-9</v>
      </c>
      <c r="BI1210" s="13">
        <f t="shared" si="1672"/>
        <v>3.4634024577134108E-10</v>
      </c>
      <c r="BJ1210" s="14">
        <f t="shared" si="1673"/>
        <v>0.66770226318302095</v>
      </c>
      <c r="BK1210" s="14">
        <f t="shared" si="1674"/>
        <v>0.28226120529864873</v>
      </c>
      <c r="BL1210" s="14">
        <f t="shared" si="1675"/>
        <v>4.9679693527473825E-2</v>
      </c>
      <c r="BM1210" s="14">
        <f t="shared" si="1676"/>
        <v>0.18810261285991045</v>
      </c>
      <c r="BN1210" s="14">
        <f t="shared" si="1677"/>
        <v>0.8114769891106588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1.3193999999999999</v>
      </c>
      <c r="F1211" s="10">
        <f>VLOOKUP(B1211,home!$B$2:$E$405,3,FALSE)</f>
        <v>0.90949999999999998</v>
      </c>
      <c r="G1211" s="10">
        <f>VLOOKUP(C1211,away!$B$2:$E$405,4,FALSE)</f>
        <v>1.2402</v>
      </c>
      <c r="H1211" s="10">
        <f>VLOOKUP(A1211,away!$A$2:$E$405,3,FALSE)</f>
        <v>1.0076000000000001</v>
      </c>
      <c r="I1211" s="10">
        <f>VLOOKUP(C1211,away!$B$2:$E$405,3,FALSE)</f>
        <v>0.63160000000000005</v>
      </c>
      <c r="J1211" s="10">
        <f>VLOOKUP(B1211,home!$B$2:$E$405,4,FALSE)</f>
        <v>1.0916999999999999</v>
      </c>
      <c r="K1211" s="12">
        <f t="shared" si="1622"/>
        <v>1.48823293086</v>
      </c>
      <c r="L1211" s="12">
        <f t="shared" si="1623"/>
        <v>0.69475805467200002</v>
      </c>
      <c r="M1211" s="13">
        <f t="shared" si="1624"/>
        <v>0.11270393018850376</v>
      </c>
      <c r="N1211" s="13">
        <f t="shared" si="1625"/>
        <v>0.16772970034387777</v>
      </c>
      <c r="O1211" s="13">
        <f t="shared" si="1626"/>
        <v>7.8301963291653773E-2</v>
      </c>
      <c r="P1211" s="13">
        <f t="shared" si="1627"/>
        <v>0.11653156032163002</v>
      </c>
      <c r="Q1211" s="13">
        <f t="shared" si="1628"/>
        <v>0.12481043176751942</v>
      </c>
      <c r="R1211" s="13">
        <f t="shared" si="1629"/>
        <v>2.7200459846753865E-2</v>
      </c>
      <c r="S1211" s="13">
        <f t="shared" si="1630"/>
        <v>3.0122295931208954E-2</v>
      </c>
      <c r="T1211" s="13">
        <f t="shared" si="1631"/>
        <v>8.6713052777574184E-2</v>
      </c>
      <c r="U1211" s="13">
        <f t="shared" si="1632"/>
        <v>4.048062007847425E-2</v>
      </c>
      <c r="V1211" s="13">
        <f t="shared" si="1633"/>
        <v>3.4605893112675938E-3</v>
      </c>
      <c r="W1211" s="13">
        <f t="shared" si="1634"/>
        <v>6.1915664890425826E-2</v>
      </c>
      <c r="X1211" s="13">
        <f t="shared" si="1635"/>
        <v>4.3016406892995698E-2</v>
      </c>
      <c r="Y1211" s="13">
        <f t="shared" si="1636"/>
        <v>1.4942997585978453E-2</v>
      </c>
      <c r="Z1211" s="13">
        <f t="shared" si="1637"/>
        <v>6.2992461897715202E-3</v>
      </c>
      <c r="AA1211" s="13">
        <f t="shared" si="1638"/>
        <v>9.374745619212357E-3</v>
      </c>
      <c r="AB1211" s="13">
        <f t="shared" si="1639"/>
        <v>6.9759025744736778E-3</v>
      </c>
      <c r="AC1211" s="13">
        <f t="shared" si="1640"/>
        <v>2.2363232553197079E-4</v>
      </c>
      <c r="AD1211" s="13">
        <f t="shared" si="1641"/>
        <v>2.3036232856506009E-2</v>
      </c>
      <c r="AE1211" s="13">
        <f t="shared" si="1642"/>
        <v>1.6004608326357323E-2</v>
      </c>
      <c r="AF1211" s="13">
        <f t="shared" si="1643"/>
        <v>5.5596652733036541E-3</v>
      </c>
      <c r="AG1211" s="13">
        <f t="shared" si="1644"/>
        <v>1.2875407433026399E-3</v>
      </c>
      <c r="AH1211" s="13">
        <f t="shared" si="1645"/>
        <v>1.0941130071764175E-3</v>
      </c>
      <c r="AI1211" s="13">
        <f t="shared" si="1646"/>
        <v>1.6282950073622079E-3</v>
      </c>
      <c r="AJ1211" s="13">
        <f t="shared" si="1647"/>
        <v>1.2116411255556825E-3</v>
      </c>
      <c r="AK1211" s="13">
        <f t="shared" si="1648"/>
        <v>6.0106807447874745E-4</v>
      </c>
      <c r="AL1211" s="13">
        <f t="shared" si="1649"/>
        <v>9.2490914164246289E-6</v>
      </c>
      <c r="AM1211" s="13">
        <f t="shared" si="1650"/>
        <v>6.8566560680022731E-3</v>
      </c>
      <c r="AN1211" s="13">
        <f t="shared" si="1651"/>
        <v>4.7637170313602241E-3</v>
      </c>
      <c r="AO1211" s="13">
        <f t="shared" si="1652"/>
        <v>1.654815388857852E-3</v>
      </c>
      <c r="AP1211" s="13">
        <f t="shared" si="1653"/>
        <v>3.8323210680139017E-4</v>
      </c>
      <c r="AQ1211" s="13">
        <f t="shared" si="1654"/>
        <v>6.6563398252296503E-5</v>
      </c>
      <c r="AR1211" s="13">
        <f t="shared" si="1655"/>
        <v>1.5202876489144404E-4</v>
      </c>
      <c r="AS1211" s="13">
        <f t="shared" si="1656"/>
        <v>2.2625421434941962E-4</v>
      </c>
      <c r="AT1211" s="13">
        <f t="shared" si="1657"/>
        <v>1.6835948627033176E-4</v>
      </c>
      <c r="AU1211" s="13">
        <f t="shared" si="1658"/>
        <v>8.3519377230059918E-5</v>
      </c>
      <c r="AV1211" s="13">
        <f t="shared" si="1659"/>
        <v>3.1074071889673509E-5</v>
      </c>
      <c r="AW1211" s="13">
        <f t="shared" si="1660"/>
        <v>2.6564464879861613E-7</v>
      </c>
      <c r="AX1211" s="13">
        <f t="shared" si="1661"/>
        <v>1.7007168926636736E-3</v>
      </c>
      <c r="AY1211" s="13">
        <f t="shared" si="1662"/>
        <v>1.1815867598948225E-3</v>
      </c>
      <c r="AZ1211" s="13">
        <f t="shared" si="1663"/>
        <v>4.1045845936535922E-4</v>
      </c>
      <c r="BA1211" s="13">
        <f t="shared" si="1664"/>
        <v>9.5056440250781041E-5</v>
      </c>
      <c r="BB1211" s="13">
        <f t="shared" si="1665"/>
        <v>1.6510306878169462E-5</v>
      </c>
      <c r="BC1211" s="13">
        <f t="shared" si="1666"/>
        <v>2.2941337377429522E-6</v>
      </c>
      <c r="BD1211" s="13">
        <f t="shared" si="1667"/>
        <v>1.7603868158361075E-5</v>
      </c>
      <c r="BE1211" s="13">
        <f t="shared" si="1668"/>
        <v>2.6198656303790728E-5</v>
      </c>
      <c r="BF1211" s="13">
        <f t="shared" si="1669"/>
        <v>1.949485152779215E-5</v>
      </c>
      <c r="BG1211" s="13">
        <f t="shared" si="1670"/>
        <v>9.6709600086288872E-6</v>
      </c>
      <c r="BH1211" s="13">
        <f t="shared" si="1671"/>
        <v>3.5981602894679052E-6</v>
      </c>
      <c r="BI1211" s="13">
        <f t="shared" si="1672"/>
        <v>1.0709801266597772E-6</v>
      </c>
      <c r="BJ1211" s="14">
        <f t="shared" si="1673"/>
        <v>0.56214790844390539</v>
      </c>
      <c r="BK1211" s="14">
        <f t="shared" si="1674"/>
        <v>0.26423284392945351</v>
      </c>
      <c r="BL1211" s="14">
        <f t="shared" si="1675"/>
        <v>0.16760768201618659</v>
      </c>
      <c r="BM1211" s="14">
        <f t="shared" si="1676"/>
        <v>0.3718283137041325</v>
      </c>
      <c r="BN1211" s="14">
        <f t="shared" si="1677"/>
        <v>0.62727804575993862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1.6506000000000001</v>
      </c>
      <c r="F1212" s="10">
        <f>VLOOKUP(B1212,home!$B$2:$E$405,3,FALSE)</f>
        <v>0.77890000000000004</v>
      </c>
      <c r="G1212" s="10">
        <f>VLOOKUP(C1212,away!$B$2:$E$405,4,FALSE)</f>
        <v>0.60580000000000001</v>
      </c>
      <c r="H1212" s="10">
        <f>VLOOKUP(A1212,away!$A$2:$E$405,3,FALSE)</f>
        <v>1.3734999999999999</v>
      </c>
      <c r="I1212" s="10">
        <f>VLOOKUP(C1212,away!$B$2:$E$405,3,FALSE)</f>
        <v>0.4854</v>
      </c>
      <c r="J1212" s="10">
        <f>VLOOKUP(B1212,home!$B$2:$E$405,4,FALSE)</f>
        <v>0.62409999999999999</v>
      </c>
      <c r="K1212" s="12">
        <f t="shared" si="1622"/>
        <v>0.77884818757200014</v>
      </c>
      <c r="L1212" s="12">
        <f t="shared" si="1623"/>
        <v>0.41608553528999992</v>
      </c>
      <c r="M1212" s="13">
        <f t="shared" si="1624"/>
        <v>0.30272401719873965</v>
      </c>
      <c r="N1212" s="13">
        <f t="shared" si="1625"/>
        <v>0.23577605212975336</v>
      </c>
      <c r="O1212" s="13">
        <f t="shared" si="1626"/>
        <v>0.12595908474127673</v>
      </c>
      <c r="P1212" s="13">
        <f t="shared" si="1627"/>
        <v>9.8103004858971346E-2</v>
      </c>
      <c r="Q1212" s="13">
        <f t="shared" si="1628"/>
        <v>9.1816875437069914E-2</v>
      </c>
      <c r="R1212" s="13">
        <f t="shared" si="1629"/>
        <v>2.620487659960629E-2</v>
      </c>
      <c r="S1212" s="13">
        <f t="shared" si="1630"/>
        <v>7.947998024254074E-3</v>
      </c>
      <c r="T1212" s="13">
        <f t="shared" si="1631"/>
        <v>3.8203673764888479E-2</v>
      </c>
      <c r="U1212" s="13">
        <f t="shared" si="1632"/>
        <v>2.0409620645151276E-2</v>
      </c>
      <c r="V1212" s="13">
        <f t="shared" si="1633"/>
        <v>2.8618750798083478E-4</v>
      </c>
      <c r="W1212" s="13">
        <f t="shared" si="1634"/>
        <v>2.3837135674228665E-2</v>
      </c>
      <c r="X1212" s="13">
        <f t="shared" si="1635"/>
        <v>9.9182873567917867E-3</v>
      </c>
      <c r="Y1212" s="13">
        <f t="shared" si="1636"/>
        <v>2.0634279520053743E-3</v>
      </c>
      <c r="Z1212" s="13">
        <f t="shared" si="1637"/>
        <v>3.6344900357185251E-3</v>
      </c>
      <c r="AA1212" s="13">
        <f t="shared" si="1638"/>
        <v>2.8307159770678673E-3</v>
      </c>
      <c r="AB1212" s="13">
        <f t="shared" si="1639"/>
        <v>1.1023490041352059E-3</v>
      </c>
      <c r="AC1212" s="13">
        <f t="shared" si="1640"/>
        <v>5.7965037647617528E-6</v>
      </c>
      <c r="AD1212" s="13">
        <f t="shared" si="1641"/>
        <v>4.641377479195216E-3</v>
      </c>
      <c r="AE1212" s="13">
        <f t="shared" si="1642"/>
        <v>1.9312100329138919E-3</v>
      </c>
      <c r="AF1212" s="13">
        <f t="shared" si="1643"/>
        <v>4.0177428015119752E-4</v>
      </c>
      <c r="AG1212" s="13">
        <f t="shared" si="1644"/>
        <v>5.5724155474155133E-5</v>
      </c>
      <c r="AH1212" s="13">
        <f t="shared" si="1645"/>
        <v>3.7806468300452832E-4</v>
      </c>
      <c r="AI1212" s="13">
        <f t="shared" si="1646"/>
        <v>2.9445499314305964E-4</v>
      </c>
      <c r="AJ1212" s="13">
        <f t="shared" si="1647"/>
        <v>1.1466786886549885E-4</v>
      </c>
      <c r="AK1212" s="13">
        <f t="shared" si="1648"/>
        <v>2.9769620612879188E-5</v>
      </c>
      <c r="AL1212" s="13">
        <f t="shared" si="1649"/>
        <v>7.5138331244612716E-8</v>
      </c>
      <c r="AM1212" s="13">
        <f t="shared" si="1650"/>
        <v>7.2298568750173869E-4</v>
      </c>
      <c r="AN1212" s="13">
        <f t="shared" si="1651"/>
        <v>3.008238867911695E-4</v>
      </c>
      <c r="AO1212" s="13">
        <f t="shared" si="1652"/>
        <v>6.2584233981761045E-5</v>
      </c>
      <c r="AP1212" s="13">
        <f t="shared" si="1653"/>
        <v>8.6801314990052153E-6</v>
      </c>
      <c r="AQ1212" s="13">
        <f t="shared" si="1654"/>
        <v>9.0291929028779348E-7</v>
      </c>
      <c r="AR1212" s="13">
        <f t="shared" si="1655"/>
        <v>3.1461449200436677E-5</v>
      </c>
      <c r="AS1212" s="13">
        <f t="shared" si="1656"/>
        <v>2.4503692688148657E-5</v>
      </c>
      <c r="AT1212" s="13">
        <f t="shared" si="1657"/>
        <v>9.5423283194929266E-6</v>
      </c>
      <c r="AU1212" s="13">
        <f t="shared" si="1658"/>
        <v>2.4773417056180121E-6</v>
      </c>
      <c r="AV1212" s="13">
        <f t="shared" si="1659"/>
        <v>4.8236827435427908E-7</v>
      </c>
      <c r="AW1212" s="13">
        <f t="shared" si="1660"/>
        <v>6.7638579259562415E-10</v>
      </c>
      <c r="AX1212" s="13">
        <f t="shared" si="1661"/>
        <v>9.3849348725204247E-5</v>
      </c>
      <c r="AY1212" s="13">
        <f t="shared" si="1662"/>
        <v>3.9049356500944479E-5</v>
      </c>
      <c r="AZ1212" s="13">
        <f t="shared" si="1663"/>
        <v>8.12393620121276E-6</v>
      </c>
      <c r="BA1212" s="13">
        <f t="shared" si="1664"/>
        <v>1.1267507809811398E-6</v>
      </c>
      <c r="BB1212" s="13">
        <f t="shared" si="1665"/>
        <v>1.1720617546074074E-7</v>
      </c>
      <c r="BC1212" s="13">
        <f t="shared" si="1666"/>
        <v>9.7535588511751987E-9</v>
      </c>
      <c r="BD1212" s="13">
        <f t="shared" si="1667"/>
        <v>2.1817756552604702E-6</v>
      </c>
      <c r="BE1212" s="13">
        <f t="shared" si="1668"/>
        <v>1.6992720147883301E-6</v>
      </c>
      <c r="BF1212" s="13">
        <f t="shared" si="1669"/>
        <v>6.6173746445485596E-7</v>
      </c>
      <c r="BG1212" s="13">
        <f t="shared" si="1670"/>
        <v>1.7179767494638514E-7</v>
      </c>
      <c r="BH1212" s="13">
        <f t="shared" si="1671"/>
        <v>3.3451076940268918E-8</v>
      </c>
      <c r="BI1212" s="13">
        <f t="shared" si="1672"/>
        <v>5.2106621294519958E-9</v>
      </c>
      <c r="BJ1212" s="14">
        <f t="shared" si="1673"/>
        <v>0.4098837914734787</v>
      </c>
      <c r="BK1212" s="14">
        <f t="shared" si="1674"/>
        <v>0.40910612858854278</v>
      </c>
      <c r="BL1212" s="14">
        <f t="shared" si="1675"/>
        <v>0.17739682455759986</v>
      </c>
      <c r="BM1212" s="14">
        <f t="shared" si="1676"/>
        <v>0.11939827500980753</v>
      </c>
      <c r="BN1212" s="14">
        <f t="shared" si="1677"/>
        <v>0.88058391096541733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1.6506000000000001</v>
      </c>
      <c r="F1213" s="10">
        <f>VLOOKUP(B1213,home!$B$2:$E$405,3,FALSE)</f>
        <v>1.1107</v>
      </c>
      <c r="G1213" s="10">
        <f>VLOOKUP(C1213,away!$B$2:$E$405,4,FALSE)</f>
        <v>0.98450000000000004</v>
      </c>
      <c r="H1213" s="10">
        <f>VLOOKUP(A1213,away!$A$2:$E$405,3,FALSE)</f>
        <v>1.3734999999999999</v>
      </c>
      <c r="I1213" s="10">
        <f>VLOOKUP(C1213,away!$B$2:$E$405,3,FALSE)</f>
        <v>1.0011000000000001</v>
      </c>
      <c r="J1213" s="10">
        <f>VLOOKUP(B1213,home!$B$2:$E$405,4,FALSE)</f>
        <v>0.9708</v>
      </c>
      <c r="K1213" s="12">
        <f t="shared" si="1622"/>
        <v>1.8049049379900002</v>
      </c>
      <c r="L1213" s="12">
        <f t="shared" si="1623"/>
        <v>1.3348605331800001</v>
      </c>
      <c r="M1213" s="13">
        <f t="shared" si="1624"/>
        <v>4.3292950156368602E-2</v>
      </c>
      <c r="N1213" s="13">
        <f t="shared" si="1625"/>
        <v>7.8139659517384635E-2</v>
      </c>
      <c r="O1213" s="13">
        <f t="shared" si="1626"/>
        <v>5.7790050528665364E-2</v>
      </c>
      <c r="P1213" s="13">
        <f t="shared" si="1627"/>
        <v>0.10430554756587973</v>
      </c>
      <c r="Q1213" s="13">
        <f t="shared" si="1628"/>
        <v>7.0517328657892439E-2</v>
      </c>
      <c r="R1213" s="13">
        <f t="shared" si="1629"/>
        <v>3.8570828830596697E-2</v>
      </c>
      <c r="S1213" s="13">
        <f t="shared" si="1630"/>
        <v>6.2825744224649205E-2</v>
      </c>
      <c r="T1213" s="13">
        <f t="shared" si="1631"/>
        <v>9.4130798930703613E-2</v>
      </c>
      <c r="U1213" s="13">
        <f t="shared" si="1632"/>
        <v>6.9616679418711039E-2</v>
      </c>
      <c r="V1213" s="13">
        <f t="shared" si="1633"/>
        <v>1.6818426374314927E-2</v>
      </c>
      <c r="W1213" s="13">
        <f t="shared" si="1634"/>
        <v>4.2425691569497936E-2</v>
      </c>
      <c r="X1213" s="13">
        <f t="shared" si="1635"/>
        <v>5.6632381268990249E-2</v>
      </c>
      <c r="Y1213" s="13">
        <f t="shared" si="1636"/>
        <v>3.7798165327988686E-2</v>
      </c>
      <c r="Z1213" s="13">
        <f t="shared" si="1637"/>
        <v>1.7162225712668278E-2</v>
      </c>
      <c r="AA1213" s="13">
        <f t="shared" si="1638"/>
        <v>3.0976185935693928E-2</v>
      </c>
      <c r="AB1213" s="13">
        <f t="shared" si="1639"/>
        <v>2.7954535477715189E-2</v>
      </c>
      <c r="AC1213" s="13">
        <f t="shared" si="1640"/>
        <v>2.532535848552142E-3</v>
      </c>
      <c r="AD1213" s="13">
        <f t="shared" si="1641"/>
        <v>1.9143585052856897E-2</v>
      </c>
      <c r="AE1213" s="13">
        <f t="shared" si="1642"/>
        <v>2.5554016150633237E-2</v>
      </c>
      <c r="AF1213" s="13">
        <f t="shared" si="1643"/>
        <v>1.705552381186231E-2</v>
      </c>
      <c r="AG1213" s="13">
        <f t="shared" si="1644"/>
        <v>7.5889152030555723E-3</v>
      </c>
      <c r="AH1213" s="13">
        <f t="shared" si="1645"/>
        <v>5.7272944413419707E-3</v>
      </c>
      <c r="AI1213" s="13">
        <f t="shared" si="1646"/>
        <v>1.0337222018500803E-2</v>
      </c>
      <c r="AJ1213" s="13">
        <f t="shared" si="1647"/>
        <v>9.3288515331455303E-3</v>
      </c>
      <c r="AK1213" s="13">
        <f t="shared" si="1648"/>
        <v>5.6125633993166493E-3</v>
      </c>
      <c r="AL1213" s="13">
        <f t="shared" si="1649"/>
        <v>2.4406517685613687E-4</v>
      </c>
      <c r="AM1213" s="13">
        <f t="shared" si="1650"/>
        <v>6.9104702385465872E-3</v>
      </c>
      <c r="AN1213" s="13">
        <f t="shared" si="1651"/>
        <v>9.2245139871508196E-3</v>
      </c>
      <c r="AO1213" s="13">
        <f t="shared" si="1652"/>
        <v>6.1567198296072559E-3</v>
      </c>
      <c r="AP1213" s="13">
        <f t="shared" si="1653"/>
        <v>2.7394541047964746E-3</v>
      </c>
      <c r="AQ1213" s="13">
        <f t="shared" si="1654"/>
        <v>9.1419729173769027E-4</v>
      </c>
      <c r="AR1213" s="13">
        <f t="shared" si="1655"/>
        <v>1.5290278623297175E-3</v>
      </c>
      <c r="AS1213" s="13">
        <f t="shared" si="1656"/>
        <v>2.7597499390432014E-3</v>
      </c>
      <c r="AT1213" s="13">
        <f t="shared" si="1657"/>
        <v>2.4905431462983389E-3</v>
      </c>
      <c r="AU1213" s="13">
        <f t="shared" si="1658"/>
        <v>1.4983978743436741E-3</v>
      </c>
      <c r="AV1213" s="13">
        <f t="shared" si="1659"/>
        <v>6.7611643061915474E-4</v>
      </c>
      <c r="AW1213" s="13">
        <f t="shared" si="1660"/>
        <v>1.6334037336714158E-5</v>
      </c>
      <c r="AX1213" s="13">
        <f t="shared" si="1661"/>
        <v>2.0787903095642805E-3</v>
      </c>
      <c r="AY1213" s="13">
        <f t="shared" si="1662"/>
        <v>2.7748951409943927E-3</v>
      </c>
      <c r="AZ1213" s="13">
        <f t="shared" si="1663"/>
        <v>1.8520490037131833E-3</v>
      </c>
      <c r="BA1213" s="13">
        <f t="shared" si="1664"/>
        <v>8.2407570685735614E-4</v>
      </c>
      <c r="BB1213" s="13">
        <f t="shared" si="1665"/>
        <v>2.7500653435907397E-4</v>
      </c>
      <c r="BC1213" s="13">
        <f t="shared" si="1666"/>
        <v>7.3419073816507427E-5</v>
      </c>
      <c r="BD1213" s="13">
        <f t="shared" si="1667"/>
        <v>3.4017315792608728E-4</v>
      </c>
      <c r="BE1213" s="13">
        <f t="shared" si="1668"/>
        <v>6.1398021251244707E-4</v>
      </c>
      <c r="BF1213" s="13">
        <f t="shared" si="1669"/>
        <v>5.5408795869593284E-4</v>
      </c>
      <c r="BG1213" s="13">
        <f t="shared" si="1670"/>
        <v>3.3335869757702941E-4</v>
      </c>
      <c r="BH1213" s="13">
        <f t="shared" si="1671"/>
        <v>1.5042018984467398E-4</v>
      </c>
      <c r="BI1213" s="13">
        <f t="shared" si="1672"/>
        <v>5.4298828684809007E-5</v>
      </c>
      <c r="BJ1213" s="14">
        <f t="shared" si="1673"/>
        <v>0.48280965671200909</v>
      </c>
      <c r="BK1213" s="14">
        <f t="shared" si="1674"/>
        <v>0.23279416448761514</v>
      </c>
      <c r="BL1213" s="14">
        <f t="shared" si="1675"/>
        <v>0.2669143658815622</v>
      </c>
      <c r="BM1213" s="14">
        <f t="shared" si="1676"/>
        <v>0.60430548643340987</v>
      </c>
      <c r="BN1213" s="14">
        <f t="shared" si="1677"/>
        <v>0.3926163652567875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1.6506000000000001</v>
      </c>
      <c r="F1214" s="10">
        <f>VLOOKUP(B1214,home!$B$2:$E$405,3,FALSE)</f>
        <v>0.86550000000000005</v>
      </c>
      <c r="G1214" s="10">
        <f>VLOOKUP(C1214,away!$B$2:$E$405,4,FALSE)</f>
        <v>0.86550000000000005</v>
      </c>
      <c r="H1214" s="10">
        <f>VLOOKUP(A1214,away!$A$2:$E$405,3,FALSE)</f>
        <v>1.3734999999999999</v>
      </c>
      <c r="I1214" s="10">
        <f>VLOOKUP(C1214,away!$B$2:$E$405,3,FALSE)</f>
        <v>1.0401</v>
      </c>
      <c r="J1214" s="10">
        <f>VLOOKUP(B1214,home!$B$2:$E$405,4,FALSE)</f>
        <v>1.2481</v>
      </c>
      <c r="K1214" s="12">
        <f t="shared" si="1622"/>
        <v>1.2364483666500001</v>
      </c>
      <c r="L1214" s="12">
        <f t="shared" si="1623"/>
        <v>1.7830073905350001</v>
      </c>
      <c r="M1214" s="13">
        <f t="shared" si="1624"/>
        <v>4.8827785303247405E-2</v>
      </c>
      <c r="N1214" s="13">
        <f t="shared" si="1625"/>
        <v>6.0373035385337136E-2</v>
      </c>
      <c r="O1214" s="13">
        <f t="shared" si="1626"/>
        <v>8.7060302059146388E-2</v>
      </c>
      <c r="P1214" s="13">
        <f t="shared" si="1627"/>
        <v>0.10764556828108718</v>
      </c>
      <c r="Q1214" s="13">
        <f t="shared" si="1628"/>
        <v>3.7324070495951385E-2</v>
      </c>
      <c r="R1214" s="13">
        <f t="shared" si="1629"/>
        <v>7.7614580996833757E-2</v>
      </c>
      <c r="S1214" s="13">
        <f t="shared" si="1630"/>
        <v>5.9328762806837507E-2</v>
      </c>
      <c r="T1214" s="13">
        <f t="shared" si="1631"/>
        <v>6.654909353913066E-2</v>
      </c>
      <c r="U1214" s="13">
        <f t="shared" si="1632"/>
        <v>9.5966421901759233E-2</v>
      </c>
      <c r="V1214" s="13">
        <f t="shared" si="1633"/>
        <v>1.4532887480838827E-2</v>
      </c>
      <c r="W1214" s="13">
        <f t="shared" si="1634"/>
        <v>1.5383095333816186E-2</v>
      </c>
      <c r="X1214" s="13">
        <f t="shared" si="1635"/>
        <v>2.7428172669498731E-2</v>
      </c>
      <c r="Y1214" s="13">
        <f t="shared" si="1636"/>
        <v>2.4452317289293177E-2</v>
      </c>
      <c r="Z1214" s="13">
        <f t="shared" si="1637"/>
        <v>4.6129123843543979E-2</v>
      </c>
      <c r="AA1214" s="13">
        <f t="shared" si="1638"/>
        <v>5.7036279831345522E-2</v>
      </c>
      <c r="AB1214" s="13">
        <f t="shared" si="1639"/>
        <v>3.526120751862976E-2</v>
      </c>
      <c r="AC1214" s="13">
        <f t="shared" si="1640"/>
        <v>2.0024471235027888E-3</v>
      </c>
      <c r="AD1214" s="13">
        <f t="shared" si="1641"/>
        <v>4.7551007748795615E-3</v>
      </c>
      <c r="AE1214" s="13">
        <f t="shared" si="1642"/>
        <v>8.4783798243489635E-3</v>
      </c>
      <c r="AF1214" s="13">
        <f t="shared" si="1643"/>
        <v>7.5585069432885215E-3</v>
      </c>
      <c r="AG1214" s="13">
        <f t="shared" si="1644"/>
        <v>4.4922912470978472E-3</v>
      </c>
      <c r="AH1214" s="13">
        <f t="shared" si="1645"/>
        <v>2.0562142182985802E-2</v>
      </c>
      <c r="AI1214" s="13">
        <f t="shared" si="1646"/>
        <v>2.5424027116977863E-2</v>
      </c>
      <c r="AJ1214" s="13">
        <f t="shared" si="1647"/>
        <v>1.5717748401226295E-2</v>
      </c>
      <c r="AK1214" s="13">
        <f t="shared" si="1648"/>
        <v>6.4780614460373028E-3</v>
      </c>
      <c r="AL1214" s="13">
        <f t="shared" si="1649"/>
        <v>1.7658352286393784E-4</v>
      </c>
      <c r="AM1214" s="13">
        <f t="shared" si="1650"/>
        <v>1.1758873172711963E-3</v>
      </c>
      <c r="AN1214" s="13">
        <f t="shared" si="1651"/>
        <v>2.0966157771309178E-3</v>
      </c>
      <c r="AO1214" s="13">
        <f t="shared" si="1652"/>
        <v>1.8691407128683549E-3</v>
      </c>
      <c r="AP1214" s="13">
        <f t="shared" si="1653"/>
        <v>1.1108972349980447E-3</v>
      </c>
      <c r="AQ1214" s="13">
        <f t="shared" si="1654"/>
        <v>4.951844950316027E-4</v>
      </c>
      <c r="AR1214" s="13">
        <f t="shared" si="1655"/>
        <v>7.3324902954990303E-3</v>
      </c>
      <c r="AS1214" s="13">
        <f t="shared" si="1656"/>
        <v>9.0662456493467523E-3</v>
      </c>
      <c r="AT1214" s="13">
        <f t="shared" si="1657"/>
        <v>5.6049723123912315E-3</v>
      </c>
      <c r="AU1214" s="13">
        <f t="shared" si="1658"/>
        <v>2.3100862869248713E-3</v>
      </c>
      <c r="AV1214" s="13">
        <f t="shared" si="1659"/>
        <v>7.1407560407220458E-4</v>
      </c>
      <c r="AW1214" s="13">
        <f t="shared" si="1660"/>
        <v>1.0813761940001161E-5</v>
      </c>
      <c r="AX1214" s="13">
        <f t="shared" si="1661"/>
        <v>2.423206588007373E-4</v>
      </c>
      <c r="AY1214" s="13">
        <f t="shared" si="1662"/>
        <v>4.3205952552102469E-4</v>
      </c>
      <c r="AZ1214" s="13">
        <f t="shared" si="1663"/>
        <v>3.8518266357751631E-4</v>
      </c>
      <c r="BA1214" s="13">
        <f t="shared" si="1664"/>
        <v>2.2892784528822266E-4</v>
      </c>
      <c r="BB1214" s="13">
        <f t="shared" si="1665"/>
        <v>1.0204501001203854E-4</v>
      </c>
      <c r="BC1214" s="13">
        <f t="shared" si="1666"/>
        <v>3.6389401403736544E-5</v>
      </c>
      <c r="BD1214" s="13">
        <f t="shared" si="1667"/>
        <v>2.1789807313168227E-3</v>
      </c>
      <c r="BE1214" s="13">
        <f t="shared" si="1668"/>
        <v>2.6941971661985083E-3</v>
      </c>
      <c r="BF1214" s="13">
        <f t="shared" si="1669"/>
        <v>1.6656178427896023E-3</v>
      </c>
      <c r="BG1214" s="13">
        <f t="shared" si="1670"/>
        <v>6.8648348706010036E-4</v>
      </c>
      <c r="BH1214" s="13">
        <f t="shared" si="1671"/>
        <v>2.1220034657691423E-4</v>
      </c>
      <c r="BI1214" s="13">
        <f t="shared" si="1672"/>
        <v>5.2474954385517894E-5</v>
      </c>
      <c r="BJ1214" s="14">
        <f t="shared" si="1673"/>
        <v>0.26496871414454548</v>
      </c>
      <c r="BK1214" s="14">
        <f t="shared" si="1674"/>
        <v>0.23294609404389865</v>
      </c>
      <c r="BL1214" s="14">
        <f t="shared" si="1675"/>
        <v>0.45363859613150359</v>
      </c>
      <c r="BM1214" s="14">
        <f t="shared" si="1676"/>
        <v>0.57841593987830753</v>
      </c>
      <c r="BN1214" s="14">
        <f t="shared" si="1677"/>
        <v>0.41884534252160327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1.2378</v>
      </c>
      <c r="F1215" s="10">
        <f>VLOOKUP(B1215,home!$B$2:$E$405,3,FALSE)</f>
        <v>0.76039999999999996</v>
      </c>
      <c r="G1215" s="10">
        <f>VLOOKUP(C1215,away!$B$2:$E$405,4,FALSE)</f>
        <v>1.1613</v>
      </c>
      <c r="H1215" s="10">
        <f>VLOOKUP(A1215,away!$A$2:$E$405,3,FALSE)</f>
        <v>0.96950000000000003</v>
      </c>
      <c r="I1215" s="10">
        <f>VLOOKUP(C1215,away!$B$2:$E$405,3,FALSE)</f>
        <v>1.1604000000000001</v>
      </c>
      <c r="J1215" s="10">
        <f>VLOOKUP(B1215,home!$B$2:$E$405,4,FALSE)</f>
        <v>1.0315000000000001</v>
      </c>
      <c r="K1215" s="12">
        <f t="shared" si="1622"/>
        <v>1.093042409256</v>
      </c>
      <c r="L1215" s="12">
        <f t="shared" si="1623"/>
        <v>1.1604455457000002</v>
      </c>
      <c r="M1215" s="13">
        <f t="shared" si="1624"/>
        <v>0.10503223720394086</v>
      </c>
      <c r="N1215" s="13">
        <f t="shared" si="1625"/>
        <v>0.1148046896029432</v>
      </c>
      <c r="O1215" s="13">
        <f t="shared" si="1626"/>
        <v>0.12188419181821902</v>
      </c>
      <c r="P1215" s="13">
        <f t="shared" si="1627"/>
        <v>0.13322459067520656</v>
      </c>
      <c r="Q1215" s="13">
        <f t="shared" si="1628"/>
        <v>6.2743197258744138E-2</v>
      </c>
      <c r="R1215" s="13">
        <f t="shared" si="1629"/>
        <v>7.0719983743348355E-2</v>
      </c>
      <c r="S1215" s="13">
        <f t="shared" si="1630"/>
        <v>4.2246057098911334E-2</v>
      </c>
      <c r="T1215" s="13">
        <f t="shared" si="1631"/>
        <v>7.2810063781886106E-2</v>
      </c>
      <c r="U1215" s="13">
        <f t="shared" si="1632"/>
        <v>7.7299941413374637E-2</v>
      </c>
      <c r="V1215" s="13">
        <f t="shared" si="1633"/>
        <v>5.9539536669590692E-3</v>
      </c>
      <c r="W1215" s="13">
        <f t="shared" si="1634"/>
        <v>2.2860325165374052E-2</v>
      </c>
      <c r="X1215" s="13">
        <f t="shared" si="1635"/>
        <v>2.6528162511411942E-2</v>
      </c>
      <c r="Y1215" s="13">
        <f t="shared" si="1636"/>
        <v>1.5392244010986864E-2</v>
      </c>
      <c r="Z1215" s="13">
        <f t="shared" si="1637"/>
        <v>2.7355563375648335E-2</v>
      </c>
      <c r="AA1215" s="13">
        <f t="shared" si="1638"/>
        <v>2.9900790898673851E-2</v>
      </c>
      <c r="AB1215" s="13">
        <f t="shared" si="1639"/>
        <v>1.6341416261273174E-2</v>
      </c>
      <c r="AC1215" s="13">
        <f t="shared" si="1640"/>
        <v>4.7200570349629161E-4</v>
      </c>
      <c r="AD1215" s="13">
        <f t="shared" si="1641"/>
        <v>6.2468262237840048E-3</v>
      </c>
      <c r="AE1215" s="13">
        <f t="shared" si="1642"/>
        <v>7.2491016661521022E-3</v>
      </c>
      <c r="AF1215" s="13">
        <f t="shared" si="1643"/>
        <v>4.2060938694063292E-3</v>
      </c>
      <c r="AG1215" s="13">
        <f t="shared" si="1644"/>
        <v>1.626980965182884E-3</v>
      </c>
      <c r="AH1215" s="13">
        <f t="shared" si="1645"/>
        <v>7.9361604173462993E-3</v>
      </c>
      <c r="AI1215" s="13">
        <f t="shared" si="1646"/>
        <v>8.6745599028183011E-3</v>
      </c>
      <c r="AJ1215" s="13">
        <f t="shared" si="1647"/>
        <v>4.7408309277060046E-3</v>
      </c>
      <c r="AK1215" s="13">
        <f t="shared" si="1648"/>
        <v>1.7273097530317099E-3</v>
      </c>
      <c r="AL1215" s="13">
        <f t="shared" si="1649"/>
        <v>2.3947987139436818E-5</v>
      </c>
      <c r="AM1215" s="13">
        <f t="shared" si="1650"/>
        <v>1.3656091971696862E-3</v>
      </c>
      <c r="AN1215" s="13">
        <f t="shared" si="1651"/>
        <v>1.5847151100225158E-3</v>
      </c>
      <c r="AO1215" s="13">
        <f t="shared" si="1652"/>
        <v>9.1948779531455735E-4</v>
      </c>
      <c r="AP1215" s="13">
        <f t="shared" si="1653"/>
        <v>3.5567183879943047E-4</v>
      </c>
      <c r="AQ1215" s="13">
        <f t="shared" si="1654"/>
        <v>1.0318445026643198E-4</v>
      </c>
      <c r="AR1215" s="13">
        <f t="shared" si="1655"/>
        <v>1.8418964012540322E-3</v>
      </c>
      <c r="AS1215" s="13">
        <f t="shared" si="1656"/>
        <v>2.0132708800266633E-3</v>
      </c>
      <c r="AT1215" s="13">
        <f t="shared" si="1657"/>
        <v>1.1002952265946457E-3</v>
      </c>
      <c r="AU1215" s="13">
        <f t="shared" si="1658"/>
        <v>4.0088978178996271E-4</v>
      </c>
      <c r="AV1215" s="13">
        <f t="shared" si="1659"/>
        <v>1.0954738323345323E-4</v>
      </c>
      <c r="AW1215" s="13">
        <f t="shared" si="1660"/>
        <v>8.4377818686902292E-7</v>
      </c>
      <c r="AX1215" s="13">
        <f t="shared" si="1661"/>
        <v>2.4877812782941758E-4</v>
      </c>
      <c r="AY1215" s="13">
        <f t="shared" si="1662"/>
        <v>2.8869347030723291E-4</v>
      </c>
      <c r="AZ1215" s="13">
        <f t="shared" si="1663"/>
        <v>1.6750652584535187E-4</v>
      </c>
      <c r="BA1215" s="13">
        <f t="shared" si="1664"/>
        <v>6.4794067264306839E-5</v>
      </c>
      <c r="BB1215" s="13">
        <f t="shared" si="1665"/>
        <v>1.8797496686162779E-5</v>
      </c>
      <c r="BC1215" s="13">
        <f t="shared" si="1666"/>
        <v>4.3626942599536195E-6</v>
      </c>
      <c r="BD1215" s="13">
        <f t="shared" si="1667"/>
        <v>3.5623674574601709E-4</v>
      </c>
      <c r="BE1215" s="13">
        <f t="shared" si="1668"/>
        <v>3.8938187083574358E-4</v>
      </c>
      <c r="BF1215" s="13">
        <f t="shared" si="1669"/>
        <v>2.1280544910945489E-4</v>
      </c>
      <c r="BG1215" s="13">
        <f t="shared" si="1670"/>
        <v>7.7535126932467896E-5</v>
      </c>
      <c r="BH1215" s="13">
        <f t="shared" si="1671"/>
        <v>2.1187295486058621E-5</v>
      </c>
      <c r="BI1215" s="13">
        <f t="shared" si="1672"/>
        <v>4.6317225007400586E-6</v>
      </c>
      <c r="BJ1215" s="14">
        <f t="shared" si="1673"/>
        <v>0.3395892858296366</v>
      </c>
      <c r="BK1215" s="14">
        <f t="shared" si="1674"/>
        <v>0.28724148580596082</v>
      </c>
      <c r="BL1215" s="14">
        <f t="shared" si="1675"/>
        <v>0.34575286301930069</v>
      </c>
      <c r="BM1215" s="14">
        <f t="shared" si="1676"/>
        <v>0.39124245803602392</v>
      </c>
      <c r="BN1215" s="14">
        <f t="shared" si="1677"/>
        <v>0.60840889030240208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1.2378</v>
      </c>
      <c r="F1216" s="10">
        <f>VLOOKUP(B1216,home!$B$2:$E$405,3,FALSE)</f>
        <v>1.1108</v>
      </c>
      <c r="G1216" s="10">
        <f>VLOOKUP(C1216,away!$B$2:$E$405,4,FALSE)</f>
        <v>0.998</v>
      </c>
      <c r="H1216" s="10">
        <f>VLOOKUP(A1216,away!$A$2:$E$405,3,FALSE)</f>
        <v>0.96950000000000003</v>
      </c>
      <c r="I1216" s="10">
        <f>VLOOKUP(C1216,away!$B$2:$E$405,3,FALSE)</f>
        <v>0.78879999999999995</v>
      </c>
      <c r="J1216" s="10">
        <f>VLOOKUP(B1216,home!$B$2:$E$405,4,FALSE)</f>
        <v>1.1604000000000001</v>
      </c>
      <c r="K1216" s="12">
        <f t="shared" si="1622"/>
        <v>1.37219834352</v>
      </c>
      <c r="L1216" s="12">
        <f t="shared" si="1623"/>
        <v>0.88740615264000011</v>
      </c>
      <c r="M1216" s="13">
        <f t="shared" si="1624"/>
        <v>0.10439176393469038</v>
      </c>
      <c r="N1216" s="13">
        <f t="shared" si="1625"/>
        <v>0.14324620554831299</v>
      </c>
      <c r="O1216" s="13">
        <f t="shared" si="1626"/>
        <v>9.2637893600586704E-2</v>
      </c>
      <c r="P1216" s="13">
        <f t="shared" si="1627"/>
        <v>0.12711756414590708</v>
      </c>
      <c r="Q1216" s="13">
        <f t="shared" si="1628"/>
        <v>9.8281102984460286E-2</v>
      </c>
      <c r="R1216" s="13">
        <f t="shared" si="1629"/>
        <v>4.1103718374385166E-2</v>
      </c>
      <c r="S1216" s="13">
        <f t="shared" si="1630"/>
        <v>3.8697677157026787E-2</v>
      </c>
      <c r="T1216" s="13">
        <f t="shared" si="1631"/>
        <v>8.721525547665554E-2</v>
      </c>
      <c r="U1216" s="13">
        <f t="shared" si="1632"/>
        <v>5.64024542658439E-2</v>
      </c>
      <c r="V1216" s="13">
        <f t="shared" si="1633"/>
        <v>5.2357839065876651E-3</v>
      </c>
      <c r="W1216" s="13">
        <f t="shared" si="1634"/>
        <v>4.4953722238198296E-2</v>
      </c>
      <c r="X1216" s="13">
        <f t="shared" si="1635"/>
        <v>3.9892209698246764E-2</v>
      </c>
      <c r="Y1216" s="13">
        <f t="shared" si="1636"/>
        <v>1.7700296164314629E-2</v>
      </c>
      <c r="Z1216" s="13">
        <f t="shared" si="1637"/>
        <v>1.2158564193937073E-2</v>
      </c>
      <c r="AA1216" s="13">
        <f t="shared" si="1638"/>
        <v>1.6683961646502033E-2</v>
      </c>
      <c r="AB1216" s="13">
        <f t="shared" si="1639"/>
        <v>1.1446852267340654E-2</v>
      </c>
      <c r="AC1216" s="13">
        <f t="shared" si="1640"/>
        <v>3.9847497991804803E-4</v>
      </c>
      <c r="AD1216" s="13">
        <f t="shared" si="1641"/>
        <v>1.5421355797578477E-2</v>
      </c>
      <c r="AE1216" s="13">
        <f t="shared" si="1642"/>
        <v>1.3685006016821676E-2</v>
      </c>
      <c r="AF1216" s="13">
        <f t="shared" si="1643"/>
        <v>6.0720792691214874E-3</v>
      </c>
      <c r="AG1216" s="13">
        <f t="shared" si="1644"/>
        <v>1.7961335009120676E-3</v>
      </c>
      <c r="AH1216" s="13">
        <f t="shared" si="1645"/>
        <v>2.6973961682420404E-3</v>
      </c>
      <c r="AI1216" s="13">
        <f t="shared" si="1646"/>
        <v>3.7013625538789225E-3</v>
      </c>
      <c r="AJ1216" s="13">
        <f t="shared" si="1647"/>
        <v>2.5395017825998079E-3</v>
      </c>
      <c r="AK1216" s="13">
        <f t="shared" si="1648"/>
        <v>1.1615667131498475E-3</v>
      </c>
      <c r="AL1216" s="13">
        <f t="shared" si="1649"/>
        <v>1.9408875532349912E-5</v>
      </c>
      <c r="AM1216" s="13">
        <f t="shared" si="1650"/>
        <v>4.2322317760539454E-3</v>
      </c>
      <c r="AN1216" s="13">
        <f t="shared" si="1651"/>
        <v>3.7557085174687857E-3</v>
      </c>
      <c r="AO1216" s="13">
        <f t="shared" si="1652"/>
        <v>1.6664194229621266E-3</v>
      </c>
      <c r="AP1216" s="13">
        <f t="shared" si="1653"/>
        <v>4.9293028293846328E-4</v>
      </c>
      <c r="AQ1216" s="13">
        <f t="shared" si="1654"/>
        <v>1.093573414755421E-4</v>
      </c>
      <c r="AR1216" s="13">
        <f t="shared" si="1655"/>
        <v>4.7873719116110964E-4</v>
      </c>
      <c r="AS1216" s="13">
        <f t="shared" si="1656"/>
        <v>6.5692238069269221E-4</v>
      </c>
      <c r="AT1216" s="13">
        <f t="shared" si="1657"/>
        <v>4.5071390130386362E-4</v>
      </c>
      <c r="AU1216" s="13">
        <f t="shared" si="1658"/>
        <v>2.0615628959019943E-4</v>
      </c>
      <c r="AV1216" s="13">
        <f t="shared" si="1659"/>
        <v>7.0721829770475288E-5</v>
      </c>
      <c r="AW1216" s="13">
        <f t="shared" si="1660"/>
        <v>6.565037337052953E-7</v>
      </c>
      <c r="AX1216" s="13">
        <f t="shared" si="1661"/>
        <v>9.67910238748989E-4</v>
      </c>
      <c r="AY1216" s="13">
        <f t="shared" si="1662"/>
        <v>8.5892950106910431E-4</v>
      </c>
      <c r="AZ1216" s="13">
        <f t="shared" si="1663"/>
        <v>3.8110966196636429E-4</v>
      </c>
      <c r="BA1216" s="13">
        <f t="shared" si="1664"/>
        <v>1.1273301961983411E-4</v>
      </c>
      <c r="BB1216" s="13">
        <f t="shared" si="1665"/>
        <v>2.5009993804081658E-5</v>
      </c>
      <c r="BC1216" s="13">
        <f t="shared" si="1666"/>
        <v>4.4388044758460707E-6</v>
      </c>
      <c r="BD1216" s="13">
        <f t="shared" si="1667"/>
        <v>7.0805721488993397E-5</v>
      </c>
      <c r="BE1216" s="13">
        <f t="shared" si="1668"/>
        <v>9.715949373893519E-5</v>
      </c>
      <c r="BF1216" s="13">
        <f t="shared" si="1669"/>
        <v>6.6661048182904353E-5</v>
      </c>
      <c r="BG1216" s="13">
        <f t="shared" si="1670"/>
        <v>3.0490726631296079E-5</v>
      </c>
      <c r="BH1216" s="13">
        <f t="shared" si="1671"/>
        <v>1.045983114404641E-5</v>
      </c>
      <c r="BI1216" s="13">
        <f t="shared" si="1672"/>
        <v>2.8705925938718766E-6</v>
      </c>
      <c r="BJ1216" s="14">
        <f t="shared" si="1673"/>
        <v>0.48087014525520516</v>
      </c>
      <c r="BK1216" s="14">
        <f t="shared" si="1674"/>
        <v>0.27671960250073147</v>
      </c>
      <c r="BL1216" s="14">
        <f t="shared" si="1675"/>
        <v>0.23051640637882748</v>
      </c>
      <c r="BM1216" s="14">
        <f t="shared" si="1676"/>
        <v>0.39262819674302329</v>
      </c>
      <c r="BN1216" s="14">
        <f t="shared" si="1677"/>
        <v>0.60677824858834262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1.2378</v>
      </c>
      <c r="F1217" s="10">
        <f>VLOOKUP(B1217,home!$B$2:$E$405,3,FALSE)</f>
        <v>1.2356</v>
      </c>
      <c r="G1217" s="10">
        <f>VLOOKUP(C1217,away!$B$2:$E$405,4,FALSE)</f>
        <v>0.71279999999999999</v>
      </c>
      <c r="H1217" s="10">
        <f>VLOOKUP(A1217,away!$A$2:$E$405,3,FALSE)</f>
        <v>0.96950000000000003</v>
      </c>
      <c r="I1217" s="10">
        <f>VLOOKUP(C1217,away!$B$2:$E$405,3,FALSE)</f>
        <v>0.78879999999999995</v>
      </c>
      <c r="J1217" s="10">
        <f>VLOOKUP(B1217,home!$B$2:$E$405,4,FALSE)</f>
        <v>1.1528</v>
      </c>
      <c r="K1217" s="12">
        <f t="shared" si="1622"/>
        <v>1.0901746247040001</v>
      </c>
      <c r="L1217" s="12">
        <f t="shared" si="1623"/>
        <v>0.88159411648000008</v>
      </c>
      <c r="M1217" s="13">
        <f t="shared" si="1624"/>
        <v>0.13921041114309554</v>
      </c>
      <c r="N1217" s="13">
        <f t="shared" si="1625"/>
        <v>0.15176365772281372</v>
      </c>
      <c r="O1217" s="13">
        <f t="shared" si="1626"/>
        <v>0.12272707941651487</v>
      </c>
      <c r="P1217" s="13">
        <f t="shared" si="1627"/>
        <v>0.13379394774391709</v>
      </c>
      <c r="Q1217" s="13">
        <f t="shared" si="1628"/>
        <v>8.2724444300837377E-2</v>
      </c>
      <c r="R1217" s="13">
        <f t="shared" si="1629"/>
        <v>5.409773557318661E-2</v>
      </c>
      <c r="S1217" s="13">
        <f t="shared" si="1630"/>
        <v>3.2147057655231001E-2</v>
      </c>
      <c r="T1217" s="13">
        <f t="shared" si="1631"/>
        <v>7.2929383384695706E-2</v>
      </c>
      <c r="U1217" s="13">
        <f t="shared" si="1632"/>
        <v>5.8975978575834941E-2</v>
      </c>
      <c r="V1217" s="13">
        <f t="shared" si="1633"/>
        <v>3.4329183322228123E-3</v>
      </c>
      <c r="W1217" s="13">
        <f t="shared" si="1634"/>
        <v>3.0061363339837454E-2</v>
      </c>
      <c r="X1217" s="13">
        <f t="shared" si="1635"/>
        <v>2.6501921053768262E-2</v>
      </c>
      <c r="Y1217" s="13">
        <f t="shared" si="1636"/>
        <v>1.1681968838209772E-2</v>
      </c>
      <c r="Z1217" s="13">
        <f t="shared" si="1637"/>
        <v>1.5897415132070707E-2</v>
      </c>
      <c r="AA1217" s="13">
        <f t="shared" si="1638"/>
        <v>1.7330958575368871E-2</v>
      </c>
      <c r="AB1217" s="13">
        <f t="shared" si="1639"/>
        <v>9.4468856303316657E-3</v>
      </c>
      <c r="AC1217" s="13">
        <f t="shared" si="1640"/>
        <v>2.0620929685641096E-4</v>
      </c>
      <c r="AD1217" s="13">
        <f t="shared" si="1641"/>
        <v>8.1930338742744677E-3</v>
      </c>
      <c r="AE1217" s="13">
        <f t="shared" si="1642"/>
        <v>7.2229304596817118E-3</v>
      </c>
      <c r="AF1217" s="13">
        <f t="shared" si="1643"/>
        <v>3.1838464984997893E-3</v>
      </c>
      <c r="AG1217" s="13">
        <f t="shared" si="1644"/>
        <v>9.3562011361762124E-4</v>
      </c>
      <c r="AH1217" s="13">
        <f t="shared" si="1645"/>
        <v>3.5037669119184138E-3</v>
      </c>
      <c r="AI1217" s="13">
        <f t="shared" si="1646"/>
        <v>3.8197177782509496E-3</v>
      </c>
      <c r="AJ1217" s="13">
        <f t="shared" si="1647"/>
        <v>2.0820796976899628E-3</v>
      </c>
      <c r="AK1217" s="13">
        <f t="shared" si="1648"/>
        <v>7.5661015101099115E-4</v>
      </c>
      <c r="AL1217" s="13">
        <f t="shared" si="1649"/>
        <v>7.9274403864972484E-6</v>
      </c>
      <c r="AM1217" s="13">
        <f t="shared" si="1650"/>
        <v>1.7863675258148661E-3</v>
      </c>
      <c r="AN1217" s="13">
        <f t="shared" si="1651"/>
        <v>1.5748511006293206E-3</v>
      </c>
      <c r="AO1217" s="13">
        <f t="shared" si="1652"/>
        <v>6.9418973232343063E-4</v>
      </c>
      <c r="AP1217" s="13">
        <f t="shared" si="1653"/>
        <v>2.0399786124572088E-4</v>
      </c>
      <c r="AQ1217" s="13">
        <f t="shared" si="1654"/>
        <v>4.4960828562182728E-5</v>
      </c>
      <c r="AR1217" s="13">
        <f t="shared" si="1655"/>
        <v>6.1778005901291463E-4</v>
      </c>
      <c r="AS1217" s="13">
        <f t="shared" si="1656"/>
        <v>6.7348814398401912E-4</v>
      </c>
      <c r="AT1217" s="13">
        <f t="shared" si="1657"/>
        <v>3.6710984230518579E-4</v>
      </c>
      <c r="AU1217" s="13">
        <f t="shared" si="1658"/>
        <v>1.3340461152006687E-4</v>
      </c>
      <c r="AV1217" s="13">
        <f t="shared" si="1659"/>
        <v>3.6358580574417948E-5</v>
      </c>
      <c r="AW1217" s="13">
        <f t="shared" si="1660"/>
        <v>2.1163877361869198E-7</v>
      </c>
      <c r="AX1217" s="13">
        <f t="shared" si="1661"/>
        <v>3.2457542450643908E-4</v>
      </c>
      <c r="AY1217" s="13">
        <f t="shared" si="1662"/>
        <v>2.8614378459887512E-4</v>
      </c>
      <c r="AZ1217" s="13">
        <f t="shared" si="1663"/>
        <v>1.2613133848484438E-4</v>
      </c>
      <c r="BA1217" s="13">
        <f t="shared" si="1664"/>
        <v>3.7065548637328736E-5</v>
      </c>
      <c r="BB1217" s="13">
        <f t="shared" si="1665"/>
        <v>8.169192400693072E-6</v>
      </c>
      <c r="BC1217" s="13">
        <f t="shared" si="1666"/>
        <v>1.4403823913688284E-6</v>
      </c>
      <c r="BD1217" s="13">
        <f t="shared" si="1667"/>
        <v>9.0771877550742118E-5</v>
      </c>
      <c r="BE1217" s="13">
        <f t="shared" si="1668"/>
        <v>9.8957197542557732E-5</v>
      </c>
      <c r="BF1217" s="13">
        <f t="shared" si="1669"/>
        <v>5.3940312846358738E-5</v>
      </c>
      <c r="BG1217" s="13">
        <f t="shared" si="1670"/>
        <v>1.96014534378985E-5</v>
      </c>
      <c r="BH1217" s="13">
        <f t="shared" si="1671"/>
        <v>5.342251786328481E-6</v>
      </c>
      <c r="BI1217" s="13">
        <f t="shared" si="1672"/>
        <v>1.1647974672469854E-6</v>
      </c>
      <c r="BJ1217" s="14">
        <f t="shared" si="1673"/>
        <v>0.40028606230583086</v>
      </c>
      <c r="BK1217" s="14">
        <f t="shared" si="1674"/>
        <v>0.30908461539630827</v>
      </c>
      <c r="BL1217" s="14">
        <f t="shared" si="1675"/>
        <v>0.27483873143813509</v>
      </c>
      <c r="BM1217" s="14">
        <f t="shared" si="1676"/>
        <v>0.31550361622615436</v>
      </c>
      <c r="BN1217" s="14">
        <f t="shared" si="1677"/>
        <v>0.68431727590036517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1.3520000000000001</v>
      </c>
      <c r="F1220" s="10">
        <f>VLOOKUP(B1220,home!$B$2:$E$405,3,FALSE)</f>
        <v>0.45200000000000001</v>
      </c>
      <c r="G1220" s="10">
        <f>VLOOKUP(C1220,away!$B$2:$E$405,4,FALSE)</f>
        <v>1.0006999999999999</v>
      </c>
      <c r="H1220" s="10">
        <f>VLOOKUP(A1220,away!$A$2:$E$405,3,FALSE)</f>
        <v>1.1732</v>
      </c>
      <c r="I1220" s="10">
        <f>VLOOKUP(C1220,away!$B$2:$E$405,3,FALSE)</f>
        <v>1.0528999999999999</v>
      </c>
      <c r="J1220" s="10">
        <f>VLOOKUP(B1220,home!$B$2:$E$405,4,FALSE)</f>
        <v>1.5153000000000001</v>
      </c>
      <c r="K1220" s="12">
        <f t="shared" si="1622"/>
        <v>0.61153177280000004</v>
      </c>
      <c r="L1220" s="12">
        <f t="shared" si="1623"/>
        <v>1.8717929328839999</v>
      </c>
      <c r="M1220" s="13">
        <f t="shared" si="1624"/>
        <v>8.3465266336470861E-2</v>
      </c>
      <c r="N1220" s="13">
        <f t="shared" si="1625"/>
        <v>5.1041662289966191E-2</v>
      </c>
      <c r="O1220" s="13">
        <f t="shared" si="1626"/>
        <v>0.15622969566988698</v>
      </c>
      <c r="P1220" s="13">
        <f t="shared" si="1627"/>
        <v>9.5539422757010467E-2</v>
      </c>
      <c r="Q1220" s="13">
        <f t="shared" si="1628"/>
        <v>1.5606799113420965E-2</v>
      </c>
      <c r="R1220" s="13">
        <f t="shared" si="1629"/>
        <v>0.14621482013075629</v>
      </c>
      <c r="S1220" s="13">
        <f t="shared" si="1630"/>
        <v>2.7340059228788176E-2</v>
      </c>
      <c r="T1220" s="13">
        <f t="shared" si="1631"/>
        <v>2.9212696285441635E-2</v>
      </c>
      <c r="U1220" s="13">
        <f t="shared" si="1632"/>
        <v>8.9415008164194523E-2</v>
      </c>
      <c r="V1220" s="13">
        <f t="shared" si="1633"/>
        <v>3.4772328279127265E-3</v>
      </c>
      <c r="W1220" s="13">
        <f t="shared" si="1634"/>
        <v>3.1813511765212644E-3</v>
      </c>
      <c r="X1220" s="13">
        <f t="shared" si="1635"/>
        <v>5.9548306492347011E-3</v>
      </c>
      <c r="Y1220" s="13">
        <f t="shared" si="1636"/>
        <v>5.5731049628792786E-3</v>
      </c>
      <c r="Z1220" s="13">
        <f t="shared" si="1637"/>
        <v>9.1227955667884927E-2</v>
      </c>
      <c r="AA1220" s="13">
        <f t="shared" si="1638"/>
        <v>5.5788793458501483E-2</v>
      </c>
      <c r="AB1220" s="13">
        <f t="shared" si="1639"/>
        <v>1.7058309883025227E-2</v>
      </c>
      <c r="AC1220" s="13">
        <f t="shared" si="1640"/>
        <v>2.4876576789983971E-4</v>
      </c>
      <c r="AD1220" s="13">
        <f t="shared" si="1641"/>
        <v>4.8637433121935362E-4</v>
      </c>
      <c r="AE1220" s="13">
        <f t="shared" si="1642"/>
        <v>9.1039203591256794E-4</v>
      </c>
      <c r="AF1220" s="13">
        <f t="shared" si="1643"/>
        <v>8.5203268948751099E-4</v>
      </c>
      <c r="AG1220" s="13">
        <f t="shared" si="1644"/>
        <v>5.3160958892295679E-4</v>
      </c>
      <c r="AH1220" s="13">
        <f t="shared" si="1645"/>
        <v>4.2689960675150469E-2</v>
      </c>
      <c r="AI1220" s="13">
        <f t="shared" si="1646"/>
        <v>2.6106267332437053E-2</v>
      </c>
      <c r="AJ1220" s="13">
        <f t="shared" si="1647"/>
        <v>7.982405971497979E-3</v>
      </c>
      <c r="AK1220" s="13">
        <f t="shared" si="1648"/>
        <v>1.6271649583198219E-3</v>
      </c>
      <c r="AL1220" s="13">
        <f t="shared" si="1649"/>
        <v>1.1390097418988276E-5</v>
      </c>
      <c r="AM1220" s="13">
        <f t="shared" si="1650"/>
        <v>5.9486671402997177E-5</v>
      </c>
      <c r="AN1220" s="13">
        <f t="shared" si="1651"/>
        <v>1.1134673113292284E-4</v>
      </c>
      <c r="AO1220" s="13">
        <f t="shared" si="1652"/>
        <v>1.0420901221716996E-4</v>
      </c>
      <c r="AP1220" s="13">
        <f t="shared" si="1653"/>
        <v>6.5019230870307039E-5</v>
      </c>
      <c r="AQ1220" s="13">
        <f t="shared" si="1654"/>
        <v>3.042563421114848E-5</v>
      </c>
      <c r="AR1220" s="13">
        <f t="shared" si="1655"/>
        <v>1.5981353339368502E-2</v>
      </c>
      <c r="AS1220" s="13">
        <f t="shared" si="1656"/>
        <v>9.7731053393672208E-3</v>
      </c>
      <c r="AT1220" s="13">
        <f t="shared" si="1657"/>
        <v>2.9882822169721912E-3</v>
      </c>
      <c r="AU1220" s="13">
        <f t="shared" si="1658"/>
        <v>6.0914317392390623E-4</v>
      </c>
      <c r="AV1220" s="13">
        <f t="shared" si="1659"/>
        <v>9.3127601259676275E-5</v>
      </c>
      <c r="AW1220" s="13">
        <f t="shared" si="1660"/>
        <v>3.6216107221090234E-7</v>
      </c>
      <c r="AX1220" s="13">
        <f t="shared" si="1661"/>
        <v>6.0629982701743169E-6</v>
      </c>
      <c r="AY1220" s="13">
        <f t="shared" si="1662"/>
        <v>1.1348677314200203E-5</v>
      </c>
      <c r="AZ1220" s="13">
        <f t="shared" si="1663"/>
        <v>1.062118699715046E-5</v>
      </c>
      <c r="BA1220" s="13">
        <f t="shared" si="1664"/>
        <v>6.6268875867018868E-6</v>
      </c>
      <c r="BB1220" s="13">
        <f t="shared" si="1665"/>
        <v>3.1010403379513244E-6</v>
      </c>
      <c r="BC1220" s="13">
        <f t="shared" si="1666"/>
        <v>1.1609010778330999E-6</v>
      </c>
      <c r="BD1220" s="13">
        <f t="shared" si="1667"/>
        <v>4.9856307064253449E-3</v>
      </c>
      <c r="BE1220" s="13">
        <f t="shared" si="1668"/>
        <v>3.0488715844264073E-3</v>
      </c>
      <c r="BF1220" s="13">
        <f t="shared" si="1669"/>
        <v>9.3224092253191282E-4</v>
      </c>
      <c r="BG1220" s="13">
        <f t="shared" si="1670"/>
        <v>1.9003164801088276E-4</v>
      </c>
      <c r="BH1220" s="13">
        <f t="shared" si="1671"/>
        <v>2.9052597649050179E-5</v>
      </c>
      <c r="BI1220" s="13">
        <f t="shared" si="1672"/>
        <v>3.5533173089537557E-6</v>
      </c>
      <c r="BJ1220" s="14">
        <f t="shared" si="1673"/>
        <v>0.11376026209442498</v>
      </c>
      <c r="BK1220" s="14">
        <f t="shared" si="1674"/>
        <v>0.21009348569281527</v>
      </c>
      <c r="BL1220" s="14">
        <f t="shared" si="1675"/>
        <v>0.58174681869101386</v>
      </c>
      <c r="BM1220" s="14">
        <f t="shared" si="1676"/>
        <v>0.44871986933238517</v>
      </c>
      <c r="BN1220" s="14">
        <f t="shared" si="1677"/>
        <v>0.54809766629751178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1.3520000000000001</v>
      </c>
      <c r="F1221" s="10">
        <f>VLOOKUP(B1221,home!$B$2:$E$405,3,FALSE)</f>
        <v>1.0006999999999999</v>
      </c>
      <c r="G1221" s="10">
        <f>VLOOKUP(C1221,away!$B$2:$E$405,4,FALSE)</f>
        <v>1.1094999999999999</v>
      </c>
      <c r="H1221" s="10">
        <f>VLOOKUP(A1221,away!$A$2:$E$405,3,FALSE)</f>
        <v>1.1732</v>
      </c>
      <c r="I1221" s="10">
        <f>VLOOKUP(C1221,away!$B$2:$E$405,3,FALSE)</f>
        <v>0.75770000000000004</v>
      </c>
      <c r="J1221" s="10">
        <f>VLOOKUP(B1221,home!$B$2:$E$405,4,FALSE)</f>
        <v>0.60170000000000001</v>
      </c>
      <c r="K1221" s="12">
        <f t="shared" si="1622"/>
        <v>1.5010940307999998</v>
      </c>
      <c r="L1221" s="12">
        <f t="shared" si="1623"/>
        <v>0.5348713711880001</v>
      </c>
      <c r="M1221" s="13">
        <f t="shared" si="1624"/>
        <v>0.13055438418400095</v>
      </c>
      <c r="N1221" s="13">
        <f t="shared" si="1625"/>
        <v>0.19597440679337372</v>
      </c>
      <c r="O1221" s="13">
        <f t="shared" si="1626"/>
        <v>6.9829802483101527E-2</v>
      </c>
      <c r="P1221" s="13">
        <f t="shared" si="1627"/>
        <v>0.10482109967932671</v>
      </c>
      <c r="Q1221" s="13">
        <f t="shared" si="1628"/>
        <v>0.14708800611355213</v>
      </c>
      <c r="R1221" s="13">
        <f t="shared" si="1629"/>
        <v>1.8674981101961863E-2</v>
      </c>
      <c r="S1221" s="13">
        <f t="shared" si="1630"/>
        <v>2.1040011422553649E-2</v>
      </c>
      <c r="T1221" s="13">
        <f t="shared" si="1631"/>
        <v>7.8673163515264571E-2</v>
      </c>
      <c r="U1221" s="13">
        <f t="shared" si="1632"/>
        <v>2.8032902657457753E-2</v>
      </c>
      <c r="V1221" s="13">
        <f t="shared" si="1633"/>
        <v>1.8769846148043788E-3</v>
      </c>
      <c r="W1221" s="13">
        <f t="shared" si="1634"/>
        <v>7.3597642659775656E-2</v>
      </c>
      <c r="X1221" s="13">
        <f t="shared" si="1635"/>
        <v>3.9365272045638652E-2</v>
      </c>
      <c r="Y1221" s="13">
        <f t="shared" si="1636"/>
        <v>1.0527678518119697E-2</v>
      </c>
      <c r="Z1221" s="13">
        <f t="shared" si="1637"/>
        <v>3.3295709163054443E-3</v>
      </c>
      <c r="AA1221" s="13">
        <f t="shared" si="1638"/>
        <v>4.9979990275913879E-3</v>
      </c>
      <c r="AB1221" s="13">
        <f t="shared" si="1639"/>
        <v>3.7512332531308189E-3</v>
      </c>
      <c r="AC1221" s="13">
        <f t="shared" si="1640"/>
        <v>9.4188521815399105E-5</v>
      </c>
      <c r="AD1221" s="13">
        <f t="shared" si="1641"/>
        <v>2.761924551938515E-2</v>
      </c>
      <c r="AE1221" s="13">
        <f t="shared" si="1642"/>
        <v>1.4772743722131563E-2</v>
      </c>
      <c r="AF1221" s="13">
        <f t="shared" si="1643"/>
        <v>3.9507588454327147E-3</v>
      </c>
      <c r="AG1221" s="13">
        <f t="shared" si="1644"/>
        <v>7.0438260029657214E-4</v>
      </c>
      <c r="AH1221" s="13">
        <f t="shared" si="1645"/>
        <v>4.4522304036799461E-4</v>
      </c>
      <c r="AI1221" s="13">
        <f t="shared" si="1646"/>
        <v>6.6832164827102403E-4</v>
      </c>
      <c r="AJ1221" s="13">
        <f t="shared" si="1647"/>
        <v>5.0160681843702565E-4</v>
      </c>
      <c r="AK1221" s="13">
        <f t="shared" si="1648"/>
        <v>2.5098633365479951E-4</v>
      </c>
      <c r="AL1221" s="13">
        <f t="shared" si="1649"/>
        <v>3.024929264710298E-6</v>
      </c>
      <c r="AM1221" s="13">
        <f t="shared" si="1650"/>
        <v>8.2918169168697368E-3</v>
      </c>
      <c r="AN1221" s="13">
        <f t="shared" si="1651"/>
        <v>4.4350554839659708E-3</v>
      </c>
      <c r="AO1221" s="13">
        <f t="shared" si="1652"/>
        <v>1.1860921040018691E-3</v>
      </c>
      <c r="AP1221" s="13">
        <f t="shared" si="1653"/>
        <v>2.1146890334091328E-4</v>
      </c>
      <c r="AQ1221" s="13">
        <f t="shared" si="1654"/>
        <v>2.8277165573394226E-5</v>
      </c>
      <c r="AR1221" s="13">
        <f t="shared" si="1655"/>
        <v>4.7627411617223945E-5</v>
      </c>
      <c r="AS1221" s="13">
        <f t="shared" si="1656"/>
        <v>7.1493223281069416E-5</v>
      </c>
      <c r="AT1221" s="13">
        <f t="shared" si="1657"/>
        <v>5.3659025354932457E-5</v>
      </c>
      <c r="AU1221" s="13">
        <f t="shared" si="1658"/>
        <v>2.6849080886278313E-5</v>
      </c>
      <c r="AV1221" s="13">
        <f t="shared" si="1659"/>
        <v>1.0075748762714682E-5</v>
      </c>
      <c r="AW1221" s="13">
        <f t="shared" si="1660"/>
        <v>6.7463671676605417E-8</v>
      </c>
      <c r="AX1221" s="13">
        <f t="shared" si="1661"/>
        <v>2.0744661463999365E-3</v>
      </c>
      <c r="AY1221" s="13">
        <f t="shared" si="1662"/>
        <v>1.1095725522080205E-3</v>
      </c>
      <c r="AZ1221" s="13">
        <f t="shared" si="1663"/>
        <v>2.9673929621603637E-4</v>
      </c>
      <c r="BA1221" s="13">
        <f t="shared" si="1664"/>
        <v>5.2905784750811177E-5</v>
      </c>
      <c r="BB1221" s="13">
        <f t="shared" si="1665"/>
        <v>7.0744474083608873E-6</v>
      </c>
      <c r="BC1221" s="13">
        <f t="shared" si="1666"/>
        <v>7.567838771414768E-7</v>
      </c>
      <c r="BD1221" s="13">
        <f t="shared" si="1667"/>
        <v>4.2457564929733071E-6</v>
      </c>
      <c r="BE1221" s="13">
        <f t="shared" si="1668"/>
        <v>6.3732797278325727E-6</v>
      </c>
      <c r="BF1221" s="13">
        <f t="shared" si="1669"/>
        <v>4.783446078034062E-6</v>
      </c>
      <c r="BG1221" s="13">
        <f t="shared" si="1670"/>
        <v>2.3934674514635335E-6</v>
      </c>
      <c r="BH1221" s="13">
        <f t="shared" si="1671"/>
        <v>8.9820492607649916E-7</v>
      </c>
      <c r="BI1221" s="13">
        <f t="shared" si="1672"/>
        <v>2.696580105937175E-7</v>
      </c>
      <c r="BJ1221" s="14">
        <f t="shared" si="1673"/>
        <v>0.60996752591758241</v>
      </c>
      <c r="BK1221" s="14">
        <f t="shared" si="1674"/>
        <v>0.25949926590397382</v>
      </c>
      <c r="BL1221" s="14">
        <f t="shared" si="1675"/>
        <v>0.12738172466656336</v>
      </c>
      <c r="BM1221" s="14">
        <f t="shared" si="1676"/>
        <v>0.33212590196057207</v>
      </c>
      <c r="BN1221" s="14">
        <f t="shared" si="1677"/>
        <v>0.6669426803553169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1.3371</v>
      </c>
      <c r="F1222" s="10">
        <f>VLOOKUP(B1222,home!$B$2:$E$405,3,FALSE)</f>
        <v>0.99719999999999998</v>
      </c>
      <c r="G1222" s="10">
        <f>VLOOKUP(C1222,away!$B$2:$E$405,4,FALSE)</f>
        <v>1.0803</v>
      </c>
      <c r="H1222" s="10">
        <f>VLOOKUP(A1222,away!$A$2:$E$405,3,FALSE)</f>
        <v>1.1086</v>
      </c>
      <c r="I1222" s="10">
        <f>VLOOKUP(C1222,away!$B$2:$E$405,3,FALSE)</f>
        <v>0.95220000000000005</v>
      </c>
      <c r="J1222" s="10">
        <f>VLOOKUP(B1222,home!$B$2:$E$405,4,FALSE)</f>
        <v>0.80179999999999996</v>
      </c>
      <c r="K1222" s="12">
        <f t="shared" si="1622"/>
        <v>1.4404246164359999</v>
      </c>
      <c r="L1222" s="12">
        <f t="shared" si="1623"/>
        <v>0.84638723205599997</v>
      </c>
      <c r="M1222" s="13">
        <f t="shared" si="1624"/>
        <v>0.10158982987617561</v>
      </c>
      <c r="N1222" s="13">
        <f t="shared" si="1625"/>
        <v>0.14633249173318877</v>
      </c>
      <c r="O1222" s="13">
        <f t="shared" si="1626"/>
        <v>8.5984334913936214E-2</v>
      </c>
      <c r="P1222" s="13">
        <f t="shared" si="1627"/>
        <v>0.12385395263791114</v>
      </c>
      <c r="Q1222" s="13">
        <f t="shared" si="1628"/>
        <v>0.1053904616384513</v>
      </c>
      <c r="R1222" s="13">
        <f t="shared" si="1629"/>
        <v>3.6388021613991274E-2</v>
      </c>
      <c r="S1222" s="13">
        <f t="shared" si="1630"/>
        <v>3.774935346070344E-2</v>
      </c>
      <c r="T1222" s="13">
        <f t="shared" si="1631"/>
        <v>8.9201141111272836E-2</v>
      </c>
      <c r="U1222" s="13">
        <f t="shared" si="1632"/>
        <v>5.2414202076198263E-2</v>
      </c>
      <c r="V1222" s="13">
        <f t="shared" si="1633"/>
        <v>5.1135987412786691E-3</v>
      </c>
      <c r="W1222" s="13">
        <f t="shared" si="1634"/>
        <v>5.0602338427193062E-2</v>
      </c>
      <c r="X1222" s="13">
        <f t="shared" si="1635"/>
        <v>4.28291731569529E-2</v>
      </c>
      <c r="Y1222" s="13">
        <f t="shared" si="1636"/>
        <v>1.8125032659780251E-2</v>
      </c>
      <c r="Z1222" s="13">
        <f t="shared" si="1637"/>
        <v>1.0266118964619993E-2</v>
      </c>
      <c r="AA1222" s="13">
        <f t="shared" si="1638"/>
        <v>1.47875704718991E-2</v>
      </c>
      <c r="AB1222" s="13">
        <f t="shared" si="1639"/>
        <v>1.0650190262502792E-2</v>
      </c>
      <c r="AC1222" s="13">
        <f t="shared" si="1640"/>
        <v>3.8964248259617E-4</v>
      </c>
      <c r="AD1222" s="13">
        <f t="shared" si="1641"/>
        <v>1.8222213479938555E-2</v>
      </c>
      <c r="AE1222" s="13">
        <f t="shared" si="1642"/>
        <v>1.5423048829218725E-2</v>
      </c>
      <c r="AF1222" s="13">
        <f t="shared" si="1643"/>
        <v>6.5269358042134842E-3</v>
      </c>
      <c r="AG1222" s="13">
        <f t="shared" si="1644"/>
        <v>1.8414383763784845E-3</v>
      </c>
      <c r="AH1222" s="13">
        <f t="shared" si="1645"/>
        <v>2.1722780036055808E-3</v>
      </c>
      <c r="AI1222" s="13">
        <f t="shared" si="1646"/>
        <v>3.1290027101359289E-3</v>
      </c>
      <c r="AJ1222" s="13">
        <f t="shared" si="1647"/>
        <v>2.2535462642873749E-3</v>
      </c>
      <c r="AK1222" s="13">
        <f t="shared" si="1648"/>
        <v>1.0820211711189743E-3</v>
      </c>
      <c r="AL1222" s="13">
        <f t="shared" si="1649"/>
        <v>1.9001414469934691E-5</v>
      </c>
      <c r="AM1222" s="13">
        <f t="shared" si="1650"/>
        <v>5.2495449724910817E-3</v>
      </c>
      <c r="AN1222" s="13">
        <f t="shared" si="1651"/>
        <v>4.4431478388202179E-3</v>
      </c>
      <c r="AO1222" s="13">
        <f t="shared" si="1652"/>
        <v>1.880311800457321E-3</v>
      </c>
      <c r="AP1222" s="13">
        <f t="shared" si="1653"/>
        <v>5.3049063339710202E-4</v>
      </c>
      <c r="AQ1222" s="13">
        <f t="shared" si="1654"/>
        <v>1.1225012470815182E-4</v>
      </c>
      <c r="AR1222" s="13">
        <f t="shared" si="1655"/>
        <v>3.6771767334557227E-4</v>
      </c>
      <c r="AS1222" s="13">
        <f t="shared" si="1656"/>
        <v>5.2966958858553434E-4</v>
      </c>
      <c r="AT1222" s="13">
        <f t="shared" si="1657"/>
        <v>3.8147455698806616E-4</v>
      </c>
      <c r="AU1222" s="13">
        <f t="shared" si="1658"/>
        <v>1.8316178080987608E-4</v>
      </c>
      <c r="AV1222" s="13">
        <f t="shared" si="1659"/>
        <v>6.5957684467200101E-5</v>
      </c>
      <c r="AW1222" s="13">
        <f t="shared" si="1660"/>
        <v>6.434918760735875E-7</v>
      </c>
      <c r="AX1222" s="13">
        <f t="shared" si="1661"/>
        <v>1.2602623005773313E-3</v>
      </c>
      <c r="AY1222" s="13">
        <f t="shared" si="1662"/>
        <v>1.0666699202501741E-3</v>
      </c>
      <c r="AZ1222" s="13">
        <f t="shared" si="1663"/>
        <v>4.5140790065896952E-4</v>
      </c>
      <c r="BA1222" s="13">
        <f t="shared" si="1664"/>
        <v>1.2735529452231835E-4</v>
      </c>
      <c r="BB1222" s="13">
        <f t="shared" si="1665"/>
        <v>2.6947973804605419E-5</v>
      </c>
      <c r="BC1222" s="13">
        <f t="shared" si="1666"/>
        <v>4.5616841915995162E-6</v>
      </c>
      <c r="BD1222" s="13">
        <f t="shared" si="1667"/>
        <v>5.1871923953505195E-5</v>
      </c>
      <c r="BE1222" s="13">
        <f t="shared" si="1668"/>
        <v>7.4717596164525091E-5</v>
      </c>
      <c r="BF1222" s="13">
        <f t="shared" si="1669"/>
        <v>5.3812532398153001E-5</v>
      </c>
      <c r="BG1222" s="13">
        <f t="shared" si="1670"/>
        <v>2.5837632113019788E-5</v>
      </c>
      <c r="BH1222" s="13">
        <f t="shared" si="1671"/>
        <v>9.3042903315027502E-6</v>
      </c>
      <c r="BI1222" s="13">
        <f t="shared" si="1672"/>
        <v>2.6804257663928072E-6</v>
      </c>
      <c r="BJ1222" s="14">
        <f t="shared" si="1673"/>
        <v>0.50964722566046738</v>
      </c>
      <c r="BK1222" s="14">
        <f t="shared" si="1674"/>
        <v>0.26978204853338511</v>
      </c>
      <c r="BL1222" s="14">
        <f t="shared" si="1675"/>
        <v>0.21060737317259887</v>
      </c>
      <c r="BM1222" s="14">
        <f t="shared" si="1676"/>
        <v>0.39969764748904285</v>
      </c>
      <c r="BN1222" s="14">
        <f t="shared" si="1677"/>
        <v>0.59953909241365433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1.3371</v>
      </c>
      <c r="F1223" s="10">
        <f>VLOOKUP(B1223,home!$B$2:$E$405,3,FALSE)</f>
        <v>1.288</v>
      </c>
      <c r="G1223" s="10">
        <f>VLOOKUP(C1223,away!$B$2:$E$405,4,FALSE)</f>
        <v>0.87250000000000005</v>
      </c>
      <c r="H1223" s="10">
        <f>VLOOKUP(A1223,away!$A$2:$E$405,3,FALSE)</f>
        <v>1.1086</v>
      </c>
      <c r="I1223" s="10">
        <f>VLOOKUP(C1223,away!$B$2:$E$405,3,FALSE)</f>
        <v>0.85189999999999999</v>
      </c>
      <c r="J1223" s="10">
        <f>VLOOKUP(B1223,home!$B$2:$E$405,4,FALSE)</f>
        <v>0.60140000000000005</v>
      </c>
      <c r="K1223" s="12">
        <f t="shared" si="1622"/>
        <v>1.502606238</v>
      </c>
      <c r="L1223" s="12">
        <f t="shared" si="1623"/>
        <v>0.56797198687600003</v>
      </c>
      <c r="M1223" s="13">
        <f t="shared" si="1624"/>
        <v>0.12611283903772408</v>
      </c>
      <c r="N1223" s="13">
        <f t="shared" si="1625"/>
        <v>0.18949793862997411</v>
      </c>
      <c r="O1223" s="13">
        <f t="shared" si="1626"/>
        <v>7.1628559758829327E-2</v>
      </c>
      <c r="P1223" s="13">
        <f t="shared" si="1627"/>
        <v>0.10762952071257272</v>
      </c>
      <c r="Q1223" s="13">
        <f t="shared" si="1628"/>
        <v>0.14237039233677018</v>
      </c>
      <c r="R1223" s="13">
        <f t="shared" si="1629"/>
        <v>2.0341507701644293E-2</v>
      </c>
      <c r="S1223" s="13">
        <f t="shared" si="1630"/>
        <v>2.296378746448046E-2</v>
      </c>
      <c r="T1223" s="13">
        <f t="shared" si="1631"/>
        <v>8.0862394607831012E-2</v>
      </c>
      <c r="U1223" s="13">
        <f t="shared" si="1632"/>
        <v>3.0565276362815759E-2</v>
      </c>
      <c r="V1223" s="13">
        <f t="shared" si="1633"/>
        <v>2.1775749553656068E-3</v>
      </c>
      <c r="W1223" s="13">
        <f t="shared" si="1634"/>
        <v>7.1308879877246073E-2</v>
      </c>
      <c r="X1223" s="13">
        <f t="shared" si="1635"/>
        <v>4.0501446185781477E-2</v>
      </c>
      <c r="Y1223" s="13">
        <f t="shared" si="1636"/>
        <v>1.1501843430744847E-2</v>
      </c>
      <c r="Z1223" s="13">
        <f t="shared" si="1637"/>
        <v>3.8511355151187895E-3</v>
      </c>
      <c r="AA1223" s="13">
        <f t="shared" si="1638"/>
        <v>5.7867402484008358E-3</v>
      </c>
      <c r="AB1223" s="13">
        <f t="shared" si="1639"/>
        <v>4.3475959974663839E-3</v>
      </c>
      <c r="AC1223" s="13">
        <f t="shared" si="1640"/>
        <v>1.1615161001351073E-4</v>
      </c>
      <c r="AD1223" s="13">
        <f t="shared" si="1641"/>
        <v>2.678729193208565E-2</v>
      </c>
      <c r="AE1223" s="13">
        <f t="shared" si="1642"/>
        <v>1.5214431421694133E-2</v>
      </c>
      <c r="AF1223" s="13">
        <f t="shared" si="1643"/>
        <v>4.3206854218841304E-3</v>
      </c>
      <c r="AG1223" s="13">
        <f t="shared" si="1644"/>
        <v>8.1800942791123289E-4</v>
      </c>
      <c r="AH1223" s="13">
        <f t="shared" si="1645"/>
        <v>5.4683427256268656E-4</v>
      </c>
      <c r="AI1223" s="13">
        <f t="shared" si="1646"/>
        <v>8.2167658910488502E-4</v>
      </c>
      <c r="AJ1223" s="13">
        <f t="shared" si="1647"/>
        <v>6.1732818420378167E-4</v>
      </c>
      <c r="AK1223" s="13">
        <f t="shared" si="1648"/>
        <v>3.0920039349260513E-4</v>
      </c>
      <c r="AL1223" s="13">
        <f t="shared" si="1649"/>
        <v>3.9651290736570624E-6</v>
      </c>
      <c r="AM1223" s="13">
        <f t="shared" si="1650"/>
        <v>8.0501503912557976E-3</v>
      </c>
      <c r="AN1223" s="13">
        <f t="shared" si="1651"/>
        <v>4.5722599123721643E-3</v>
      </c>
      <c r="AO1223" s="13">
        <f t="shared" si="1652"/>
        <v>1.2984577734717517E-3</v>
      </c>
      <c r="AP1223" s="13">
        <f t="shared" si="1653"/>
        <v>2.4582921382444603E-4</v>
      </c>
      <c r="AQ1223" s="13">
        <f t="shared" si="1654"/>
        <v>3.4906026752008907E-5</v>
      </c>
      <c r="AR1223" s="13">
        <f t="shared" si="1655"/>
        <v>6.2117309655864252E-5</v>
      </c>
      <c r="AS1223" s="13">
        <f t="shared" si="1656"/>
        <v>9.333785697667924E-5</v>
      </c>
      <c r="AT1223" s="13">
        <f t="shared" si="1657"/>
        <v>7.0125023067355043E-5</v>
      </c>
      <c r="AU1223" s="13">
        <f t="shared" si="1658"/>
        <v>3.5123432366967189E-5</v>
      </c>
      <c r="AV1223" s="13">
        <f t="shared" si="1659"/>
        <v>1.3194172143643999E-5</v>
      </c>
      <c r="AW1223" s="13">
        <f t="shared" si="1660"/>
        <v>9.3999800544041027E-8</v>
      </c>
      <c r="AX1223" s="13">
        <f t="shared" si="1661"/>
        <v>2.0160343657898518E-3</v>
      </c>
      <c r="AY1223" s="13">
        <f t="shared" si="1662"/>
        <v>1.1450510443479589E-3</v>
      </c>
      <c r="AZ1223" s="13">
        <f t="shared" si="1663"/>
        <v>3.2517845836637445E-4</v>
      </c>
      <c r="BA1223" s="13">
        <f t="shared" si="1664"/>
        <v>6.156408502920813E-5</v>
      </c>
      <c r="BB1223" s="13">
        <f t="shared" si="1665"/>
        <v>8.7416689235605856E-6</v>
      </c>
      <c r="BC1223" s="13">
        <f t="shared" si="1666"/>
        <v>9.93004613425378E-7</v>
      </c>
      <c r="BD1223" s="13">
        <f t="shared" si="1667"/>
        <v>5.8801486307721589E-6</v>
      </c>
      <c r="BE1223" s="13">
        <f t="shared" si="1668"/>
        <v>8.8355480129654029E-6</v>
      </c>
      <c r="BF1223" s="13">
        <f t="shared" si="1669"/>
        <v>6.6381747802151623E-6</v>
      </c>
      <c r="BG1223" s="13">
        <f t="shared" si="1670"/>
        <v>3.3248542778951933E-6</v>
      </c>
      <c r="BH1223" s="13">
        <f t="shared" si="1671"/>
        <v>1.2489866946015755E-6</v>
      </c>
      <c r="BI1223" s="13">
        <f t="shared" si="1672"/>
        <v>3.7534703969746576E-7</v>
      </c>
      <c r="BJ1223" s="14">
        <f t="shared" si="1673"/>
        <v>0.60094247921666921</v>
      </c>
      <c r="BK1223" s="14">
        <f t="shared" si="1674"/>
        <v>0.26014888995357793</v>
      </c>
      <c r="BL1223" s="14">
        <f t="shared" si="1675"/>
        <v>0.13526492036216725</v>
      </c>
      <c r="BM1223" s="14">
        <f t="shared" si="1676"/>
        <v>0.3414817098254711</v>
      </c>
      <c r="BN1223" s="14">
        <f t="shared" si="1677"/>
        <v>0.65758075817751471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1.3371</v>
      </c>
      <c r="F1224" s="10">
        <f>VLOOKUP(B1224,home!$B$2:$E$405,3,FALSE)</f>
        <v>1.3637999999999999</v>
      </c>
      <c r="G1224" s="10">
        <f>VLOOKUP(C1224,away!$B$2:$E$405,4,FALSE)</f>
        <v>1.8282</v>
      </c>
      <c r="H1224" s="10">
        <f>VLOOKUP(A1224,away!$A$2:$E$405,3,FALSE)</f>
        <v>1.1086</v>
      </c>
      <c r="I1224" s="10">
        <f>VLOOKUP(C1224,away!$B$2:$E$405,3,FALSE)</f>
        <v>0.55120000000000002</v>
      </c>
      <c r="J1224" s="10">
        <f>VLOOKUP(B1224,home!$B$2:$E$405,4,FALSE)</f>
        <v>1.0611999999999999</v>
      </c>
      <c r="K1224" s="12">
        <f t="shared" si="1622"/>
        <v>3.3337903068359998</v>
      </c>
      <c r="L1224" s="12">
        <f t="shared" si="1623"/>
        <v>0.64845721158399994</v>
      </c>
      <c r="M1224" s="13">
        <f t="shared" si="1624"/>
        <v>1.8643690177545146E-2</v>
      </c>
      <c r="N1224" s="13">
        <f t="shared" si="1625"/>
        <v>6.2154153597553531E-2</v>
      </c>
      <c r="O1224" s="13">
        <f t="shared" si="1626"/>
        <v>1.2089635346166932E-2</v>
      </c>
      <c r="P1224" s="13">
        <f t="shared" si="1627"/>
        <v>4.0304309130233196E-2</v>
      </c>
      <c r="Q1224" s="13">
        <f t="shared" si="1628"/>
        <v>0.10360445739655995</v>
      </c>
      <c r="R1224" s="13">
        <f t="shared" si="1629"/>
        <v>3.9198056128213875E-3</v>
      </c>
      <c r="S1224" s="13">
        <f t="shared" si="1630"/>
        <v>2.1782669082619527E-2</v>
      </c>
      <c r="T1224" s="13">
        <f t="shared" si="1631"/>
        <v>6.7183057551046574E-2</v>
      </c>
      <c r="U1224" s="13">
        <f t="shared" si="1632"/>
        <v>1.3067809956705284E-2</v>
      </c>
      <c r="V1224" s="13">
        <f t="shared" si="1633"/>
        <v>5.2322464063166291E-3</v>
      </c>
      <c r="W1224" s="13">
        <f t="shared" si="1634"/>
        <v>0.11513184527121828</v>
      </c>
      <c r="X1224" s="13">
        <f t="shared" si="1635"/>
        <v>7.465807534909473E-2</v>
      </c>
      <c r="Y1224" s="13">
        <f t="shared" si="1636"/>
        <v>2.4206283681551064E-2</v>
      </c>
      <c r="Z1224" s="13">
        <f t="shared" si="1637"/>
        <v>8.4727540588048979E-4</v>
      </c>
      <c r="AA1224" s="13">
        <f t="shared" si="1638"/>
        <v>2.8246385353449138E-3</v>
      </c>
      <c r="AB1224" s="13">
        <f t="shared" si="1639"/>
        <v>4.7083762847241559E-3</v>
      </c>
      <c r="AC1224" s="13">
        <f t="shared" si="1640"/>
        <v>7.0694855269226706E-4</v>
      </c>
      <c r="AD1224" s="13">
        <f t="shared" si="1641"/>
        <v>9.5956357443332432E-2</v>
      </c>
      <c r="AE1224" s="13">
        <f t="shared" si="1642"/>
        <v>6.2223591981460935E-2</v>
      </c>
      <c r="AF1224" s="13">
        <f t="shared" si="1643"/>
        <v>2.0174668475519349E-2</v>
      </c>
      <c r="AG1224" s="13">
        <f t="shared" si="1644"/>
        <v>4.3608030880889692E-3</v>
      </c>
      <c r="AH1224" s="13">
        <f t="shared" si="1645"/>
        <v>1.3735546178524102E-4</v>
      </c>
      <c r="AI1224" s="13">
        <f t="shared" si="1646"/>
        <v>4.5791430709061901E-4</v>
      </c>
      <c r="AJ1224" s="13">
        <f t="shared" si="1647"/>
        <v>7.6329513917011477E-4</v>
      </c>
      <c r="AK1224" s="13">
        <f t="shared" si="1648"/>
        <v>8.482219787401212E-4</v>
      </c>
      <c r="AL1224" s="13">
        <f t="shared" si="1649"/>
        <v>6.113183116762528E-5</v>
      </c>
      <c r="AM1224" s="13">
        <f t="shared" si="1650"/>
        <v>6.3979674864774405E-2</v>
      </c>
      <c r="AN1224" s="13">
        <f t="shared" si="1651"/>
        <v>4.148808156086254E-2</v>
      </c>
      <c r="AO1224" s="13">
        <f t="shared" si="1652"/>
        <v>1.3451622841463243E-2</v>
      </c>
      <c r="AP1224" s="13">
        <f t="shared" si="1653"/>
        <v>2.9076006130182995E-3</v>
      </c>
      <c r="AQ1224" s="13">
        <f t="shared" si="1654"/>
        <v>4.7136364647944374E-4</v>
      </c>
      <c r="AR1224" s="13">
        <f t="shared" si="1655"/>
        <v>1.7813827949018014E-5</v>
      </c>
      <c r="AS1224" s="13">
        <f t="shared" si="1656"/>
        <v>5.938756694408046E-5</v>
      </c>
      <c r="AT1224" s="13">
        <f t="shared" si="1657"/>
        <v>9.8992847512374764E-5</v>
      </c>
      <c r="AU1224" s="13">
        <f t="shared" si="1658"/>
        <v>1.1000713182761639E-4</v>
      </c>
      <c r="AV1224" s="13">
        <f t="shared" si="1659"/>
        <v>9.168517744243439E-5</v>
      </c>
      <c r="AW1224" s="13">
        <f t="shared" si="1660"/>
        <v>3.6710010458908478E-6</v>
      </c>
      <c r="AX1224" s="13">
        <f t="shared" si="1661"/>
        <v>3.5549136649783951E-2</v>
      </c>
      <c r="AY1224" s="13">
        <f t="shared" si="1662"/>
        <v>2.3052094026137473E-2</v>
      </c>
      <c r="AZ1224" s="13">
        <f t="shared" si="1663"/>
        <v>7.4741483066806443E-3</v>
      </c>
      <c r="BA1224" s="13">
        <f t="shared" si="1664"/>
        <v>1.6155551233051355E-3</v>
      </c>
      <c r="BB1224" s="13">
        <f t="shared" si="1665"/>
        <v>2.6190459260467326E-4</v>
      </c>
      <c r="BC1224" s="13">
        <f t="shared" si="1666"/>
        <v>3.3966784364293988E-5</v>
      </c>
      <c r="BD1224" s="13">
        <f t="shared" si="1667"/>
        <v>1.9252508665762241E-6</v>
      </c>
      <c r="BE1224" s="13">
        <f t="shared" si="1668"/>
        <v>6.418382677219423E-6</v>
      </c>
      <c r="BF1224" s="13">
        <f t="shared" si="1669"/>
        <v>1.0698770977439105E-5</v>
      </c>
      <c r="BG1224" s="13">
        <f t="shared" si="1670"/>
        <v>1.1889152993214935E-5</v>
      </c>
      <c r="BH1224" s="13">
        <f t="shared" si="1671"/>
        <v>9.9089857513175416E-6</v>
      </c>
      <c r="BI1224" s="13">
        <f t="shared" si="1672"/>
        <v>6.606896129663691E-6</v>
      </c>
      <c r="BJ1224" s="14">
        <f t="shared" si="1673"/>
        <v>0.81993844284490025</v>
      </c>
      <c r="BK1224" s="14">
        <f t="shared" si="1674"/>
        <v>0.10978308920671187</v>
      </c>
      <c r="BL1224" s="14">
        <f t="shared" si="1675"/>
        <v>3.9242386613619722E-2</v>
      </c>
      <c r="BM1224" s="14">
        <f t="shared" si="1676"/>
        <v>0.70604671978514055</v>
      </c>
      <c r="BN1224" s="14">
        <f t="shared" si="1677"/>
        <v>0.24071605126088011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1.3371</v>
      </c>
      <c r="F1225" s="10">
        <f>VLOOKUP(B1225,home!$B$2:$E$405,3,FALSE)</f>
        <v>0.83589999999999998</v>
      </c>
      <c r="G1225" s="10">
        <f>VLOOKUP(C1225,away!$B$2:$E$405,4,FALSE)</f>
        <v>1.5373000000000001</v>
      </c>
      <c r="H1225" s="10">
        <f>VLOOKUP(A1225,away!$A$2:$E$405,3,FALSE)</f>
        <v>1.1086</v>
      </c>
      <c r="I1225" s="10">
        <f>VLOOKUP(C1225,away!$B$2:$E$405,3,FALSE)</f>
        <v>0.85189999999999999</v>
      </c>
      <c r="J1225" s="10">
        <f>VLOOKUP(B1225,home!$B$2:$E$405,4,FALSE)</f>
        <v>1.3795999999999999</v>
      </c>
      <c r="K1225" s="12">
        <f t="shared" si="1622"/>
        <v>1.718212369497</v>
      </c>
      <c r="L1225" s="12">
        <f t="shared" si="1623"/>
        <v>1.3029167826639998</v>
      </c>
      <c r="M1225" s="13">
        <f t="shared" si="1624"/>
        <v>4.8746145459534915E-2</v>
      </c>
      <c r="N1225" s="13">
        <f t="shared" si="1625"/>
        <v>8.3756230093872924E-2</v>
      </c>
      <c r="O1225" s="13">
        <f t="shared" si="1626"/>
        <v>6.3512171009408577E-2</v>
      </c>
      <c r="P1225" s="13">
        <f t="shared" si="1627"/>
        <v>0.10912739784197459</v>
      </c>
      <c r="Q1225" s="13">
        <f t="shared" si="1628"/>
        <v>7.1955495284864668E-2</v>
      </c>
      <c r="R1225" s="13">
        <f t="shared" si="1629"/>
        <v>4.1375536755792197E-2</v>
      </c>
      <c r="S1225" s="13">
        <f t="shared" si="1630"/>
        <v>6.1075541704350284E-2</v>
      </c>
      <c r="T1225" s="13">
        <f t="shared" si="1631"/>
        <v>9.3752022411550479E-2</v>
      </c>
      <c r="U1225" s="13">
        <f t="shared" si="1632"/>
        <v>7.1091959048379935E-2</v>
      </c>
      <c r="V1225" s="13">
        <f t="shared" si="1633"/>
        <v>1.5192118440347019E-2</v>
      </c>
      <c r="W1225" s="13">
        <f t="shared" si="1634"/>
        <v>4.1211607350579188E-2</v>
      </c>
      <c r="X1225" s="13">
        <f t="shared" si="1635"/>
        <v>5.3695294857628688E-2</v>
      </c>
      <c r="Y1225" s="13">
        <f t="shared" si="1636"/>
        <v>3.4980250410048194E-2</v>
      </c>
      <c r="Z1225" s="13">
        <f t="shared" si="1637"/>
        <v>1.7969627076950948E-2</v>
      </c>
      <c r="AA1225" s="13">
        <f t="shared" si="1638"/>
        <v>3.0875635518865338E-2</v>
      </c>
      <c r="AB1225" s="13">
        <f t="shared" si="1639"/>
        <v>2.6525449432297673E-2</v>
      </c>
      <c r="AC1225" s="13">
        <f t="shared" si="1640"/>
        <v>2.1256505738468873E-3</v>
      </c>
      <c r="AD1225" s="13">
        <f t="shared" si="1641"/>
        <v>1.7702573379154669E-2</v>
      </c>
      <c r="AE1225" s="13">
        <f t="shared" si="1642"/>
        <v>2.306497995204157E-2</v>
      </c>
      <c r="AF1225" s="13">
        <f t="shared" si="1643"/>
        <v>1.5025874735661832E-2</v>
      </c>
      <c r="AG1225" s="13">
        <f t="shared" si="1644"/>
        <v>6.5258214557669314E-3</v>
      </c>
      <c r="AH1225" s="13">
        <f t="shared" si="1645"/>
        <v>5.8532321741932057E-3</v>
      </c>
      <c r="AI1225" s="13">
        <f t="shared" si="1646"/>
        <v>1.0057095923236586E-2</v>
      </c>
      <c r="AJ1225" s="13">
        <f t="shared" si="1647"/>
        <v>8.6401133082614767E-3</v>
      </c>
      <c r="AK1225" s="13">
        <f t="shared" si="1648"/>
        <v>4.94851652003684E-3</v>
      </c>
      <c r="AL1225" s="13">
        <f t="shared" si="1649"/>
        <v>1.9034671452147588E-4</v>
      </c>
      <c r="AM1225" s="13">
        <f t="shared" si="1650"/>
        <v>6.0833561103983674E-3</v>
      </c>
      <c r="AN1225" s="13">
        <f t="shared" si="1651"/>
        <v>7.9261067711596245E-3</v>
      </c>
      <c r="AO1225" s="13">
        <f t="shared" si="1652"/>
        <v>5.1635287666653221E-3</v>
      </c>
      <c r="AP1225" s="13">
        <f t="shared" si="1653"/>
        <v>2.2425494292855307E-3</v>
      </c>
      <c r="AQ1225" s="13">
        <f t="shared" si="1654"/>
        <v>7.3046382184242321E-4</v>
      </c>
      <c r="AR1225" s="13">
        <f t="shared" si="1655"/>
        <v>1.5252548865170444E-3</v>
      </c>
      <c r="AS1225" s="13">
        <f t="shared" si="1656"/>
        <v>2.6207118126493289E-3</v>
      </c>
      <c r="AT1225" s="13">
        <f t="shared" si="1657"/>
        <v>2.2514697266904906E-3</v>
      </c>
      <c r="AU1225" s="13">
        <f t="shared" si="1658"/>
        <v>1.2895010446492107E-3</v>
      </c>
      <c r="AV1225" s="13">
        <f t="shared" si="1659"/>
        <v>5.5390916134889442E-4</v>
      </c>
      <c r="AW1225" s="13">
        <f t="shared" si="1660"/>
        <v>1.1836857075044196E-5</v>
      </c>
      <c r="AX1225" s="13">
        <f t="shared" si="1661"/>
        <v>1.7420829528236067E-3</v>
      </c>
      <c r="AY1225" s="13">
        <f t="shared" si="1662"/>
        <v>2.2697891160267341E-3</v>
      </c>
      <c r="AZ1225" s="13">
        <f t="shared" si="1663"/>
        <v>1.4786731661896584E-3</v>
      </c>
      <c r="BA1225" s="13">
        <f t="shared" si="1664"/>
        <v>6.4219602810113995E-4</v>
      </c>
      <c r="BB1225" s="13">
        <f t="shared" si="1665"/>
        <v>2.0918199569328421E-4</v>
      </c>
      <c r="BC1225" s="13">
        <f t="shared" si="1666"/>
        <v>5.4509346563985723E-5</v>
      </c>
      <c r="BD1225" s="13">
        <f t="shared" si="1667"/>
        <v>3.312133649138884E-4</v>
      </c>
      <c r="BE1225" s="13">
        <f t="shared" si="1668"/>
        <v>5.6909490053776667E-4</v>
      </c>
      <c r="BF1225" s="13">
        <f t="shared" si="1669"/>
        <v>4.8891294876082781E-4</v>
      </c>
      <c r="BG1225" s="13">
        <f t="shared" si="1670"/>
        <v>2.8001875872270255E-4</v>
      </c>
      <c r="BH1225" s="13">
        <f t="shared" si="1671"/>
        <v>1.2028292373213589E-4</v>
      </c>
      <c r="BI1225" s="13">
        <f t="shared" si="1672"/>
        <v>4.1334321479164003E-5</v>
      </c>
      <c r="BJ1225" s="14">
        <f t="shared" si="1673"/>
        <v>0.47021258743591887</v>
      </c>
      <c r="BK1225" s="14">
        <f t="shared" si="1674"/>
        <v>0.2387269898506019</v>
      </c>
      <c r="BL1225" s="14">
        <f t="shared" si="1675"/>
        <v>0.27295141354047325</v>
      </c>
      <c r="BM1225" s="14">
        <f t="shared" si="1676"/>
        <v>0.57912968919954544</v>
      </c>
      <c r="BN1225" s="14">
        <f t="shared" si="1677"/>
        <v>0.4184729764454479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1.3371</v>
      </c>
      <c r="F1226" s="10">
        <f>VLOOKUP(B1226,home!$B$2:$E$405,3,FALSE)</f>
        <v>1.4541999999999999</v>
      </c>
      <c r="G1226" s="10">
        <f>VLOOKUP(C1226,away!$B$2:$E$405,4,FALSE)</f>
        <v>1.0803</v>
      </c>
      <c r="H1226" s="10">
        <f>VLOOKUP(A1226,away!$A$2:$E$405,3,FALSE)</f>
        <v>1.1086</v>
      </c>
      <c r="I1226" s="10">
        <f>VLOOKUP(C1226,away!$B$2:$E$405,3,FALSE)</f>
        <v>0.85189999999999999</v>
      </c>
      <c r="J1226" s="10">
        <f>VLOOKUP(B1226,home!$B$2:$E$405,4,FALSE)</f>
        <v>0.65149999999999997</v>
      </c>
      <c r="K1226" s="12">
        <f t="shared" si="1622"/>
        <v>2.1005470088460001</v>
      </c>
      <c r="L1226" s="12">
        <f t="shared" si="1623"/>
        <v>0.61528724550999991</v>
      </c>
      <c r="M1226" s="13">
        <f t="shared" si="1624"/>
        <v>6.6149744268905478E-2</v>
      </c>
      <c r="N1226" s="13">
        <f t="shared" si="1625"/>
        <v>0.13895064745997723</v>
      </c>
      <c r="O1226" s="13">
        <f t="shared" si="1626"/>
        <v>4.0701093942405744E-2</v>
      </c>
      <c r="P1226" s="13">
        <f t="shared" si="1627"/>
        <v>8.549456113748044E-2</v>
      </c>
      <c r="Q1226" s="13">
        <f t="shared" si="1628"/>
        <v>0.14593618344963516</v>
      </c>
      <c r="R1226" s="13">
        <f t="shared" si="1629"/>
        <v>1.2521431990533289E-2</v>
      </c>
      <c r="S1226" s="13">
        <f t="shared" si="1630"/>
        <v>2.7624143013982229E-2</v>
      </c>
      <c r="T1226" s="13">
        <f t="shared" si="1631"/>
        <v>8.9792672334968043E-2</v>
      </c>
      <c r="U1226" s="13">
        <f t="shared" si="1632"/>
        <v>2.6301856514183312E-2</v>
      </c>
      <c r="V1226" s="13">
        <f t="shared" si="1633"/>
        <v>3.9669490451489011E-3</v>
      </c>
      <c r="W1226" s="13">
        <f t="shared" si="1634"/>
        <v>0.10218193787584409</v>
      </c>
      <c r="X1226" s="13">
        <f t="shared" si="1635"/>
        <v>6.2871243096502036E-2</v>
      </c>
      <c r="Y1226" s="13">
        <f t="shared" si="1636"/>
        <v>1.9341936993318168E-2</v>
      </c>
      <c r="Z1226" s="13">
        <f t="shared" si="1637"/>
        <v>2.5680924664320073E-3</v>
      </c>
      <c r="AA1226" s="13">
        <f t="shared" si="1638"/>
        <v>5.3943989488036996E-3</v>
      </c>
      <c r="AB1226" s="13">
        <f t="shared" si="1639"/>
        <v>5.665594288215811E-3</v>
      </c>
      <c r="AC1226" s="13">
        <f t="shared" si="1640"/>
        <v>3.2044017272676693E-4</v>
      </c>
      <c r="AD1226" s="13">
        <f t="shared" si="1641"/>
        <v>5.3659490990798031E-2</v>
      </c>
      <c r="AE1226" s="13">
        <f t="shared" si="1642"/>
        <v>3.3016000407196773E-2</v>
      </c>
      <c r="AF1226" s="13">
        <f t="shared" si="1643"/>
        <v>1.0157161974150569E-2</v>
      </c>
      <c r="AG1226" s="13">
        <f t="shared" si="1644"/>
        <v>2.0831907377580052E-3</v>
      </c>
      <c r="AH1226" s="13">
        <f t="shared" si="1645"/>
        <v>3.950286349714829E-4</v>
      </c>
      <c r="AI1226" s="13">
        <f t="shared" si="1646"/>
        <v>8.2977621759786676E-4</v>
      </c>
      <c r="AJ1226" s="13">
        <f t="shared" si="1647"/>
        <v>8.714919759433737E-4</v>
      </c>
      <c r="AK1226" s="13">
        <f t="shared" si="1648"/>
        <v>6.1020328776704796E-4</v>
      </c>
      <c r="AL1226" s="13">
        <f t="shared" si="1649"/>
        <v>1.6565985093896227E-5</v>
      </c>
      <c r="AM1226" s="13">
        <f t="shared" si="1650"/>
        <v>2.2542856659383943E-2</v>
      </c>
      <c r="AN1226" s="13">
        <f t="shared" si="1651"/>
        <v>1.3870332179879102E-2</v>
      </c>
      <c r="AO1226" s="13">
        <f t="shared" si="1652"/>
        <v>4.2671192406332631E-3</v>
      </c>
      <c r="AP1226" s="13">
        <f t="shared" si="1653"/>
        <v>8.7516801461065433E-4</v>
      </c>
      <c r="AQ1226" s="13">
        <f t="shared" si="1654"/>
        <v>1.3461992926706122E-4</v>
      </c>
      <c r="AR1226" s="13">
        <f t="shared" si="1655"/>
        <v>4.8611216141835806E-5</v>
      </c>
      <c r="AS1226" s="13">
        <f t="shared" si="1656"/>
        <v>1.021101446630996E-4</v>
      </c>
      <c r="AT1226" s="13">
        <f t="shared" si="1657"/>
        <v>1.0724357947245314E-4</v>
      </c>
      <c r="AU1226" s="13">
        <f t="shared" si="1658"/>
        <v>7.5090060026266578E-5</v>
      </c>
      <c r="AV1226" s="13">
        <f t="shared" si="1659"/>
        <v>3.9432550245560214E-5</v>
      </c>
      <c r="AW1226" s="13">
        <f t="shared" si="1660"/>
        <v>5.9473717172800179E-7</v>
      </c>
      <c r="AX1226" s="13">
        <f t="shared" si="1661"/>
        <v>7.8920550211188413E-3</v>
      </c>
      <c r="AY1226" s="13">
        <f t="shared" si="1662"/>
        <v>4.8558807953575757E-3</v>
      </c>
      <c r="AZ1226" s="13">
        <f t="shared" si="1663"/>
        <v>1.4938807595502352E-3</v>
      </c>
      <c r="BA1226" s="13">
        <f t="shared" si="1664"/>
        <v>3.0638859255468359E-4</v>
      </c>
      <c r="BB1226" s="13">
        <f t="shared" si="1665"/>
        <v>4.7129248292164229E-5</v>
      </c>
      <c r="BC1226" s="13">
        <f t="shared" si="1666"/>
        <v>5.799605072928521E-6</v>
      </c>
      <c r="BD1226" s="13">
        <f t="shared" si="1667"/>
        <v>4.9849768801335641E-6</v>
      </c>
      <c r="BE1226" s="13">
        <f t="shared" si="1668"/>
        <v>1.0471178274731024E-5</v>
      </c>
      <c r="BF1226" s="13">
        <f t="shared" si="1669"/>
        <v>1.0997601102039739E-5</v>
      </c>
      <c r="BG1226" s="13">
        <f t="shared" si="1670"/>
        <v>7.7003260331236817E-6</v>
      </c>
      <c r="BH1226" s="13">
        <f t="shared" si="1671"/>
        <v>4.0437242040042344E-6</v>
      </c>
      <c r="BI1226" s="13">
        <f t="shared" si="1672"/>
        <v>1.6988065562638539E-6</v>
      </c>
      <c r="BJ1226" s="14">
        <f t="shared" si="1673"/>
        <v>0.71428169536586883</v>
      </c>
      <c r="BK1226" s="14">
        <f t="shared" si="1674"/>
        <v>0.18842828441869525</v>
      </c>
      <c r="BL1226" s="14">
        <f t="shared" si="1675"/>
        <v>9.370325996402111E-2</v>
      </c>
      <c r="BM1226" s="14">
        <f t="shared" si="1676"/>
        <v>0.50437238390789407</v>
      </c>
      <c r="BN1226" s="14">
        <f t="shared" si="1677"/>
        <v>0.48975366224893735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1.3371</v>
      </c>
      <c r="F1227" s="10">
        <f>VLOOKUP(B1227,home!$B$2:$E$405,3,FALSE)</f>
        <v>0.70389999999999997</v>
      </c>
      <c r="G1227" s="10">
        <f>VLOOKUP(C1227,away!$B$2:$E$405,4,FALSE)</f>
        <v>0.96789999999999998</v>
      </c>
      <c r="H1227" s="10">
        <f>VLOOKUP(A1227,away!$A$2:$E$405,3,FALSE)</f>
        <v>1.1086</v>
      </c>
      <c r="I1227" s="10">
        <f>VLOOKUP(C1227,away!$B$2:$E$405,3,FALSE)</f>
        <v>1.0611999999999999</v>
      </c>
      <c r="J1227" s="10">
        <f>VLOOKUP(B1227,home!$B$2:$E$405,4,FALSE)</f>
        <v>1.3265</v>
      </c>
      <c r="K1227" s="12">
        <f t="shared" si="1622"/>
        <v>0.91097266145099987</v>
      </c>
      <c r="L1227" s="12">
        <f t="shared" si="1623"/>
        <v>1.5605560434799999</v>
      </c>
      <c r="M1227" s="13">
        <f t="shared" si="1624"/>
        <v>8.4455652494995259E-2</v>
      </c>
      <c r="N1227" s="13">
        <f t="shared" si="1625"/>
        <v>7.6936790527946608E-2</v>
      </c>
      <c r="O1227" s="13">
        <f t="shared" si="1626"/>
        <v>0.13179777890711158</v>
      </c>
      <c r="P1227" s="13">
        <f t="shared" si="1627"/>
        <v>0.12006417342434191</v>
      </c>
      <c r="Q1227" s="13">
        <f t="shared" si="1628"/>
        <v>3.5043656415370786E-2</v>
      </c>
      <c r="R1227" s="13">
        <f t="shared" si="1629"/>
        <v>0.10283891019536692</v>
      </c>
      <c r="S1227" s="13">
        <f t="shared" si="1630"/>
        <v>4.2671524386495865E-2</v>
      </c>
      <c r="T1227" s="13">
        <f t="shared" si="1631"/>
        <v>5.4687589804643562E-2</v>
      </c>
      <c r="U1227" s="13">
        <f t="shared" si="1632"/>
        <v>9.3683435721393774E-2</v>
      </c>
      <c r="V1227" s="13">
        <f t="shared" si="1633"/>
        <v>6.7403176208364066E-3</v>
      </c>
      <c r="W1227" s="13">
        <f t="shared" si="1634"/>
        <v>1.0641270983894913E-2</v>
      </c>
      <c r="X1227" s="13">
        <f t="shared" si="1635"/>
        <v>1.6606299744225575E-2</v>
      </c>
      <c r="Y1227" s="13">
        <f t="shared" si="1636"/>
        <v>1.2957530712845798E-2</v>
      </c>
      <c r="Z1227" s="13">
        <f t="shared" si="1637"/>
        <v>5.3495294270092274E-2</v>
      </c>
      <c r="AA1227" s="13">
        <f t="shared" si="1638"/>
        <v>4.8732750596330386E-2</v>
      </c>
      <c r="AB1227" s="13">
        <f t="shared" si="1639"/>
        <v>2.219710175528344E-2</v>
      </c>
      <c r="AC1227" s="13">
        <f t="shared" si="1640"/>
        <v>5.9888728570536354E-4</v>
      </c>
      <c r="AD1227" s="13">
        <f t="shared" si="1641"/>
        <v>2.4234767373550125E-3</v>
      </c>
      <c r="AE1227" s="13">
        <f t="shared" si="1642"/>
        <v>3.7819712687125577E-3</v>
      </c>
      <c r="AF1227" s="13">
        <f t="shared" si="1643"/>
        <v>2.9509890598285521E-3</v>
      </c>
      <c r="AG1227" s="13">
        <f t="shared" si="1644"/>
        <v>1.5350612705196034E-3</v>
      </c>
      <c r="AH1227" s="13">
        <f t="shared" si="1645"/>
        <v>2.0870601192733377E-2</v>
      </c>
      <c r="AI1227" s="13">
        <f t="shared" si="1646"/>
        <v>1.9012547114626736E-2</v>
      </c>
      <c r="AJ1227" s="13">
        <f t="shared" si="1647"/>
        <v>8.6599553229870212E-3</v>
      </c>
      <c r="AK1227" s="13">
        <f t="shared" si="1648"/>
        <v>2.6296608495427472E-3</v>
      </c>
      <c r="AL1227" s="13">
        <f t="shared" si="1649"/>
        <v>3.4055698965476859E-5</v>
      </c>
      <c r="AM1227" s="13">
        <f t="shared" si="1650"/>
        <v>4.4154421067857635E-4</v>
      </c>
      <c r="AN1227" s="13">
        <f t="shared" si="1651"/>
        <v>6.890544864380587E-4</v>
      </c>
      <c r="AO1227" s="13">
        <f t="shared" si="1652"/>
        <v>5.3765407154896005E-4</v>
      </c>
      <c r="AP1227" s="13">
        <f t="shared" si="1653"/>
        <v>2.796797702191193E-4</v>
      </c>
      <c r="AQ1227" s="13">
        <f t="shared" si="1654"/>
        <v>1.0911398891363608E-4</v>
      </c>
      <c r="AR1227" s="13">
        <f t="shared" si="1655"/>
        <v>6.5139485644761857E-3</v>
      </c>
      <c r="AS1227" s="13">
        <f t="shared" si="1656"/>
        <v>5.9340290603357914E-3</v>
      </c>
      <c r="AT1227" s="13">
        <f t="shared" si="1657"/>
        <v>2.702869123110835E-3</v>
      </c>
      <c r="AU1227" s="13">
        <f t="shared" si="1658"/>
        <v>8.2074662621133606E-4</v>
      </c>
      <c r="AV1227" s="13">
        <f t="shared" si="1659"/>
        <v>1.8691943461416745E-4</v>
      </c>
      <c r="AW1227" s="13">
        <f t="shared" si="1660"/>
        <v>1.3448443143710837E-6</v>
      </c>
      <c r="AX1227" s="13">
        <f t="shared" si="1661"/>
        <v>6.7039117458357256E-5</v>
      </c>
      <c r="AY1227" s="13">
        <f t="shared" si="1662"/>
        <v>1.0461829989920499E-4</v>
      </c>
      <c r="AZ1227" s="13">
        <f t="shared" si="1663"/>
        <v>8.1631360083153702E-5</v>
      </c>
      <c r="BA1227" s="13">
        <f t="shared" si="1664"/>
        <v>4.2463437438419177E-5</v>
      </c>
      <c r="BB1227" s="13">
        <f t="shared" si="1665"/>
        <v>1.6566643480364984E-5</v>
      </c>
      <c r="BC1227" s="13">
        <f t="shared" si="1666"/>
        <v>5.1706351206924168E-6</v>
      </c>
      <c r="BD1227" s="13">
        <f t="shared" si="1667"/>
        <v>1.6942302998685329E-3</v>
      </c>
      <c r="BE1227" s="13">
        <f t="shared" si="1668"/>
        <v>1.543397485382163E-3</v>
      </c>
      <c r="BF1227" s="13">
        <f t="shared" si="1669"/>
        <v>7.0299645746768461E-4</v>
      </c>
      <c r="BG1227" s="13">
        <f t="shared" si="1670"/>
        <v>2.1347018461665381E-4</v>
      </c>
      <c r="BH1227" s="13">
        <f t="shared" si="1671"/>
        <v>4.8616375555167358E-5</v>
      </c>
      <c r="BI1227" s="13">
        <f t="shared" si="1672"/>
        <v>8.8576378059184297E-6</v>
      </c>
      <c r="BJ1227" s="14">
        <f t="shared" si="1673"/>
        <v>0.21993917254662154</v>
      </c>
      <c r="BK1227" s="14">
        <f t="shared" si="1674"/>
        <v>0.25466922921123947</v>
      </c>
      <c r="BL1227" s="14">
        <f t="shared" si="1675"/>
        <v>0.47079282290482044</v>
      </c>
      <c r="BM1227" s="14">
        <f t="shared" si="1676"/>
        <v>0.44765628351205583</v>
      </c>
      <c r="BN1227" s="14">
        <f t="shared" si="1677"/>
        <v>0.55113696196513307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1.8412999999999999</v>
      </c>
      <c r="F1231" s="10">
        <f>VLOOKUP(B1231,home!$B$2:$E$405,3,FALSE)</f>
        <v>0.83550000000000002</v>
      </c>
      <c r="G1231" s="10">
        <f>VLOOKUP(C1231,away!$B$2:$E$405,4,FALSE)</f>
        <v>0.91910000000000003</v>
      </c>
      <c r="H1231" s="10">
        <f>VLOOKUP(A1231,away!$A$2:$E$405,3,FALSE)</f>
        <v>1.226</v>
      </c>
      <c r="I1231" s="10">
        <f>VLOOKUP(C1231,away!$B$2:$E$405,3,FALSE)</f>
        <v>1.4431</v>
      </c>
      <c r="J1231" s="10">
        <f>VLOOKUP(B1231,home!$B$2:$E$405,4,FALSE)</f>
        <v>0.75290000000000001</v>
      </c>
      <c r="K1231" s="12">
        <f t="shared" si="1622"/>
        <v>1.413949092465</v>
      </c>
      <c r="L1231" s="12">
        <f t="shared" si="1623"/>
        <v>1.33206124774</v>
      </c>
      <c r="M1231" s="13">
        <f t="shared" si="1624"/>
        <v>6.4183421083840828E-2</v>
      </c>
      <c r="N1231" s="13">
        <f t="shared" si="1625"/>
        <v>9.0752089992795687E-2</v>
      </c>
      <c r="O1231" s="13">
        <f t="shared" si="1626"/>
        <v>8.5496247973162812E-2</v>
      </c>
      <c r="P1231" s="13">
        <f t="shared" si="1627"/>
        <v>0.12088734223081615</v>
      </c>
      <c r="Q1231" s="13">
        <f t="shared" si="1628"/>
        <v>6.4159417642307745E-2</v>
      </c>
      <c r="R1231" s="13">
        <f t="shared" si="1629"/>
        <v>5.694311937610988E-2</v>
      </c>
      <c r="S1231" s="13">
        <f t="shared" si="1630"/>
        <v>5.6921823676791043E-2</v>
      </c>
      <c r="T1231" s="13">
        <f t="shared" si="1631"/>
        <v>8.5464273918884198E-2</v>
      </c>
      <c r="U1231" s="13">
        <f t="shared" si="1632"/>
        <v>8.0514671963976728E-2</v>
      </c>
      <c r="V1231" s="13">
        <f t="shared" si="1633"/>
        <v>1.1912262739469414E-2</v>
      </c>
      <c r="W1231" s="13">
        <f t="shared" si="1634"/>
        <v>3.023938344947464E-2</v>
      </c>
      <c r="X1231" s="13">
        <f t="shared" si="1635"/>
        <v>4.0280710848595483E-2</v>
      </c>
      <c r="Y1231" s="13">
        <f t="shared" si="1636"/>
        <v>2.6828186976417139E-2</v>
      </c>
      <c r="Z1231" s="13">
        <f t="shared" si="1637"/>
        <v>2.5283907548782909E-2</v>
      </c>
      <c r="AA1231" s="13">
        <f t="shared" si="1638"/>
        <v>3.5750158132570556E-2</v>
      </c>
      <c r="AB1231" s="13">
        <f t="shared" si="1639"/>
        <v>2.5274451823514194E-2</v>
      </c>
      <c r="AC1231" s="13">
        <f t="shared" si="1640"/>
        <v>1.4022719557210087E-3</v>
      </c>
      <c r="AD1231" s="13">
        <f t="shared" si="1641"/>
        <v>1.0689237196271465E-2</v>
      </c>
      <c r="AE1231" s="13">
        <f t="shared" si="1642"/>
        <v>1.4238718637054183E-2</v>
      </c>
      <c r="AF1231" s="13">
        <f t="shared" si="1643"/>
        <v>9.4834226569465978E-3</v>
      </c>
      <c r="AG1231" s="13">
        <f t="shared" si="1644"/>
        <v>4.2108332724193585E-3</v>
      </c>
      <c r="AH1231" s="13">
        <f t="shared" si="1645"/>
        <v>8.4199283592936366E-3</v>
      </c>
      <c r="AI1231" s="13">
        <f t="shared" si="1646"/>
        <v>1.1905350062243553E-2</v>
      </c>
      <c r="AJ1231" s="13">
        <f t="shared" si="1647"/>
        <v>8.416779457993703E-3</v>
      </c>
      <c r="AK1231" s="13">
        <f t="shared" si="1648"/>
        <v>3.9669658920360824E-3</v>
      </c>
      <c r="AL1231" s="13">
        <f t="shared" si="1649"/>
        <v>1.0564530649775526E-4</v>
      </c>
      <c r="AM1231" s="13">
        <f t="shared" si="1650"/>
        <v>3.0228074465622279E-3</v>
      </c>
      <c r="AN1231" s="13">
        <f t="shared" si="1651"/>
        <v>4.0265646589454441E-3</v>
      </c>
      <c r="AO1231" s="13">
        <f t="shared" si="1652"/>
        <v>2.6818153718503289E-3</v>
      </c>
      <c r="AP1231" s="13">
        <f t="shared" si="1653"/>
        <v>1.1907807768117543E-3</v>
      </c>
      <c r="AQ1231" s="13">
        <f t="shared" si="1654"/>
        <v>3.9654823183616771E-4</v>
      </c>
      <c r="AR1231" s="13">
        <f t="shared" si="1655"/>
        <v>2.2431720552324183E-3</v>
      </c>
      <c r="AS1231" s="13">
        <f t="shared" si="1656"/>
        <v>3.1717310917387265E-3</v>
      </c>
      <c r="AT1231" s="13">
        <f t="shared" si="1657"/>
        <v>2.2423331493534983E-3</v>
      </c>
      <c r="AU1231" s="13">
        <f t="shared" si="1658"/>
        <v>1.056848307177521E-3</v>
      </c>
      <c r="AV1231" s="13">
        <f t="shared" si="1659"/>
        <v>3.7358242620170735E-4</v>
      </c>
      <c r="AW1231" s="13">
        <f t="shared" si="1660"/>
        <v>5.5272062932259749E-6</v>
      </c>
      <c r="AX1231" s="13">
        <f t="shared" si="1661"/>
        <v>7.1234930762718342E-4</v>
      </c>
      <c r="AY1231" s="13">
        <f t="shared" si="1662"/>
        <v>9.4889290754459081E-4</v>
      </c>
      <c r="AZ1231" s="13">
        <f t="shared" si="1663"/>
        <v>6.3199173519774235E-4</v>
      </c>
      <c r="BA1231" s="13">
        <f t="shared" si="1664"/>
        <v>2.8061723311629091E-4</v>
      </c>
      <c r="BB1231" s="13">
        <f t="shared" si="1665"/>
        <v>9.3449835420558164E-5</v>
      </c>
      <c r="BC1231" s="13">
        <f t="shared" si="1666"/>
        <v>2.4896180874281268E-5</v>
      </c>
      <c r="BD1231" s="13">
        <f t="shared" si="1667"/>
        <v>4.9800709446473277E-4</v>
      </c>
      <c r="BE1231" s="13">
        <f t="shared" si="1668"/>
        <v>7.0415667925954049E-4</v>
      </c>
      <c r="BF1231" s="13">
        <f t="shared" si="1669"/>
        <v>4.9782084879609781E-4</v>
      </c>
      <c r="BG1231" s="13">
        <f t="shared" si="1670"/>
        <v>2.3463111245513273E-4</v>
      </c>
      <c r="BH1231" s="13">
        <f t="shared" si="1671"/>
        <v>8.2939112129997168E-5</v>
      </c>
      <c r="BI1231" s="13">
        <f t="shared" si="1672"/>
        <v>2.3454336465212448E-5</v>
      </c>
      <c r="BJ1231" s="14">
        <f t="shared" si="1673"/>
        <v>0.39035698827695292</v>
      </c>
      <c r="BK1231" s="14">
        <f t="shared" si="1674"/>
        <v>0.25636165990068083</v>
      </c>
      <c r="BL1231" s="14">
        <f t="shared" si="1675"/>
        <v>0.32781634925417574</v>
      </c>
      <c r="BM1231" s="14">
        <f t="shared" si="1676"/>
        <v>0.51645390098030819</v>
      </c>
      <c r="BN1231" s="14">
        <f t="shared" si="1677"/>
        <v>0.48242163829903306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1.8412999999999999</v>
      </c>
      <c r="F1232" s="10">
        <f>VLOOKUP(B1232,home!$B$2:$E$405,3,FALSE)</f>
        <v>1.2533000000000001</v>
      </c>
      <c r="G1232" s="10">
        <f>VLOOKUP(C1232,away!$B$2:$E$405,4,FALSE)</f>
        <v>1.2950999999999999</v>
      </c>
      <c r="H1232" s="10">
        <f>VLOOKUP(A1232,away!$A$2:$E$405,3,FALSE)</f>
        <v>1.226</v>
      </c>
      <c r="I1232" s="10">
        <f>VLOOKUP(C1232,away!$B$2:$E$405,3,FALSE)</f>
        <v>0.94110000000000005</v>
      </c>
      <c r="J1232" s="10">
        <f>VLOOKUP(B1232,home!$B$2:$E$405,4,FALSE)</f>
        <v>1.2548999999999999</v>
      </c>
      <c r="K1232" s="12">
        <f t="shared" si="1622"/>
        <v>2.9887039406790001</v>
      </c>
      <c r="L1232" s="12">
        <f t="shared" si="1623"/>
        <v>1.4478893141399998</v>
      </c>
      <c r="M1232" s="13">
        <f t="shared" si="1624"/>
        <v>1.1836192805573921E-2</v>
      </c>
      <c r="N1232" s="13">
        <f t="shared" si="1625"/>
        <v>3.5374876080655204E-2</v>
      </c>
      <c r="O1232" s="13">
        <f t="shared" si="1626"/>
        <v>1.7137497083291223E-2</v>
      </c>
      <c r="P1232" s="13">
        <f t="shared" si="1627"/>
        <v>5.121890506620734E-2</v>
      </c>
      <c r="Q1232" s="13">
        <f t="shared" si="1628"/>
        <v>5.2862515771642769E-2</v>
      </c>
      <c r="R1232" s="13">
        <f t="shared" si="1629"/>
        <v>1.2406599449001389E-2</v>
      </c>
      <c r="S1232" s="13">
        <f t="shared" si="1630"/>
        <v>5.541005201743919E-2</v>
      </c>
      <c r="T1232" s="13">
        <f t="shared" si="1631"/>
        <v>7.653907170431877E-2</v>
      </c>
      <c r="U1232" s="13">
        <f t="shared" si="1632"/>
        <v>3.7079652663656357E-2</v>
      </c>
      <c r="V1232" s="13">
        <f t="shared" si="1633"/>
        <v>2.6641845628476192E-2</v>
      </c>
      <c r="W1232" s="13">
        <f t="shared" si="1634"/>
        <v>5.2663469733638175E-2</v>
      </c>
      <c r="X1232" s="13">
        <f t="shared" si="1635"/>
        <v>7.6250875072870011E-2</v>
      </c>
      <c r="Y1232" s="13">
        <f t="shared" si="1636"/>
        <v>5.5201413605916287E-2</v>
      </c>
      <c r="Z1232" s="13">
        <f t="shared" si="1637"/>
        <v>5.9877942556747716E-3</v>
      </c>
      <c r="AA1232" s="13">
        <f t="shared" si="1638"/>
        <v>1.789574428791027E-2</v>
      </c>
      <c r="AB1232" s="13">
        <f t="shared" si="1639"/>
        <v>2.6742540737330574E-2</v>
      </c>
      <c r="AC1232" s="13">
        <f t="shared" si="1640"/>
        <v>7.2054744737623192E-3</v>
      </c>
      <c r="AD1232" s="13">
        <f t="shared" si="1641"/>
        <v>3.9348879880688421E-2</v>
      </c>
      <c r="AE1232" s="13">
        <f t="shared" si="1642"/>
        <v>5.6972822702627192E-2</v>
      </c>
      <c r="AF1232" s="13">
        <f t="shared" si="1643"/>
        <v>4.1245170593763349E-2</v>
      </c>
      <c r="AG1232" s="13">
        <f t="shared" si="1644"/>
        <v>1.9906147254197096E-2</v>
      </c>
      <c r="AH1232" s="13">
        <f t="shared" si="1645"/>
        <v>2.167415829515094E-3</v>
      </c>
      <c r="AI1232" s="13">
        <f t="shared" si="1646"/>
        <v>6.4777642307618051E-3</v>
      </c>
      <c r="AJ1232" s="13">
        <f t="shared" si="1647"/>
        <v>9.6800597416336429E-3</v>
      </c>
      <c r="AK1232" s="13">
        <f t="shared" si="1648"/>
        <v>9.6436108986095361E-3</v>
      </c>
      <c r="AL1232" s="13">
        <f t="shared" si="1649"/>
        <v>1.2472135900145724E-3</v>
      </c>
      <c r="AM1232" s="13">
        <f t="shared" si="1650"/>
        <v>2.3520430472143614E-2</v>
      </c>
      <c r="AN1232" s="13">
        <f t="shared" si="1651"/>
        <v>3.4054979944589565E-2</v>
      </c>
      <c r="AO1232" s="13">
        <f t="shared" si="1652"/>
        <v>2.465392077751162E-2</v>
      </c>
      <c r="AP1232" s="13">
        <f t="shared" si="1653"/>
        <v>1.1898716148471062E-2</v>
      </c>
      <c r="AQ1232" s="13">
        <f t="shared" si="1654"/>
        <v>4.3070059908390766E-3</v>
      </c>
      <c r="AR1232" s="13">
        <f t="shared" si="1655"/>
        <v>6.2763564377055789E-4</v>
      </c>
      <c r="AS1232" s="13">
        <f t="shared" si="1656"/>
        <v>1.8758171218476673E-3</v>
      </c>
      <c r="AT1232" s="13">
        <f t="shared" si="1657"/>
        <v>2.8031310120296324E-3</v>
      </c>
      <c r="AU1232" s="13">
        <f t="shared" si="1658"/>
        <v>2.7925762339641585E-3</v>
      </c>
      <c r="AV1232" s="13">
        <f t="shared" si="1659"/>
        <v>2.0865458987738006E-3</v>
      </c>
      <c r="AW1232" s="13">
        <f t="shared" si="1660"/>
        <v>1.4991897102193647E-4</v>
      </c>
      <c r="AX1232" s="13">
        <f t="shared" si="1661"/>
        <v>1.1715933873093679E-2</v>
      </c>
      <c r="AY1232" s="13">
        <f t="shared" si="1662"/>
        <v>1.6963375460023196E-2</v>
      </c>
      <c r="AZ1232" s="13">
        <f t="shared" si="1663"/>
        <v>1.2280545030156147E-2</v>
      </c>
      <c r="BA1232" s="13">
        <f t="shared" si="1664"/>
        <v>5.9269566403260541E-3</v>
      </c>
      <c r="BB1232" s="13">
        <f t="shared" si="1665"/>
        <v>2.1453942962248022E-3</v>
      </c>
      <c r="BC1232" s="13">
        <f t="shared" si="1666"/>
        <v>6.2125869522415946E-4</v>
      </c>
      <c r="BD1232" s="13">
        <f t="shared" si="1667"/>
        <v>1.5145782363146161E-4</v>
      </c>
      <c r="BE1232" s="13">
        <f t="shared" si="1668"/>
        <v>4.5266259433401429E-4</v>
      </c>
      <c r="BF1232" s="13">
        <f t="shared" si="1669"/>
        <v>6.764372397420243E-4</v>
      </c>
      <c r="BG1232" s="13">
        <f t="shared" si="1670"/>
        <v>6.7389021467967108E-4</v>
      </c>
      <c r="BH1232" s="13">
        <f t="shared" si="1671"/>
        <v>5.0351458504953772E-4</v>
      </c>
      <c r="BI1232" s="13">
        <f t="shared" si="1672"/>
        <v>3.0097120490538089E-4</v>
      </c>
      <c r="BJ1232" s="14">
        <f t="shared" si="1673"/>
        <v>0.65445375972892039</v>
      </c>
      <c r="BK1232" s="14">
        <f t="shared" si="1674"/>
        <v>0.17052305904149673</v>
      </c>
      <c r="BL1232" s="14">
        <f t="shared" si="1675"/>
        <v>0.15217552449443783</v>
      </c>
      <c r="BM1232" s="14">
        <f t="shared" si="1676"/>
        <v>0.7854900947751563</v>
      </c>
      <c r="BN1232" s="14">
        <f t="shared" si="1677"/>
        <v>0.18083658625637183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1.5366</v>
      </c>
      <c r="F1233" s="10">
        <f>VLOOKUP(B1233,home!$B$2:$E$405,3,FALSE)</f>
        <v>1.0226999999999999</v>
      </c>
      <c r="G1233" s="10">
        <f>VLOOKUP(C1233,away!$B$2:$E$405,4,FALSE)</f>
        <v>0.86770000000000003</v>
      </c>
      <c r="H1233" s="10">
        <f>VLOOKUP(A1233,away!$A$2:$E$405,3,FALSE)</f>
        <v>1.1789000000000001</v>
      </c>
      <c r="I1233" s="10">
        <f>VLOOKUP(C1233,away!$B$2:$E$405,3,FALSE)</f>
        <v>0.70689999999999997</v>
      </c>
      <c r="J1233" s="10">
        <f>VLOOKUP(B1233,home!$B$2:$E$405,4,FALSE)</f>
        <v>0.60589999999999999</v>
      </c>
      <c r="K1233" s="12">
        <f t="shared" si="1622"/>
        <v>1.3635739075139999</v>
      </c>
      <c r="L1233" s="12">
        <f t="shared" si="1623"/>
        <v>0.50493549601900001</v>
      </c>
      <c r="M1233" s="13">
        <f t="shared" si="1624"/>
        <v>0.15435356930799363</v>
      </c>
      <c r="N1233" s="13">
        <f t="shared" si="1625"/>
        <v>0.21047249964003389</v>
      </c>
      <c r="O1233" s="13">
        <f t="shared" si="1626"/>
        <v>7.7938596080834838E-2</v>
      </c>
      <c r="P1233" s="13">
        <f t="shared" si="1627"/>
        <v>0.10627503600409928</v>
      </c>
      <c r="Q1233" s="13">
        <f t="shared" si="1628"/>
        <v>0.14349740437919997</v>
      </c>
      <c r="R1233" s="13">
        <f t="shared" si="1629"/>
        <v>1.9676981835550417E-2</v>
      </c>
      <c r="S1233" s="13">
        <f t="shared" si="1630"/>
        <v>1.8293038716740082E-2</v>
      </c>
      <c r="T1233" s="13">
        <f t="shared" si="1631"/>
        <v>7.2456933057650344E-2</v>
      </c>
      <c r="U1233" s="13">
        <f t="shared" si="1632"/>
        <v>2.6831019009583484E-2</v>
      </c>
      <c r="V1233" s="13">
        <f t="shared" si="1633"/>
        <v>1.3994517457273949E-3</v>
      </c>
      <c r="W1233" s="13">
        <f t="shared" si="1634"/>
        <v>6.5223105469154108E-2</v>
      </c>
      <c r="X1233" s="13">
        <f t="shared" si="1635"/>
        <v>3.293346111196687E-2</v>
      </c>
      <c r="Y1233" s="13">
        <f t="shared" si="1636"/>
        <v>8.3146367610967224E-3</v>
      </c>
      <c r="Z1233" s="13">
        <f t="shared" si="1637"/>
        <v>3.3118688610968344E-3</v>
      </c>
      <c r="AA1233" s="13">
        <f t="shared" si="1638"/>
        <v>4.5159779640997514E-3</v>
      </c>
      <c r="AB1233" s="13">
        <f t="shared" si="1639"/>
        <v>3.0789348593773082E-3</v>
      </c>
      <c r="AC1233" s="13">
        <f t="shared" si="1640"/>
        <v>6.0221633248407634E-5</v>
      </c>
      <c r="AD1233" s="13">
        <f t="shared" si="1641"/>
        <v>2.2234131196193059E-2</v>
      </c>
      <c r="AE1233" s="13">
        <f t="shared" si="1642"/>
        <v>1.1226802064101262E-2</v>
      </c>
      <c r="AF1233" s="13">
        <f t="shared" si="1643"/>
        <v>2.8344054344720524E-3</v>
      </c>
      <c r="AG1233" s="13">
        <f t="shared" si="1644"/>
        <v>4.7706397132469831E-4</v>
      </c>
      <c r="AH1233" s="13">
        <f t="shared" si="1645"/>
        <v>4.1807003653195269E-4</v>
      </c>
      <c r="AI1233" s="13">
        <f t="shared" si="1646"/>
        <v>5.7006939332839544E-4</v>
      </c>
      <c r="AJ1233" s="13">
        <f t="shared" si="1647"/>
        <v>3.8866587510746778E-4</v>
      </c>
      <c r="AK1233" s="13">
        <f t="shared" si="1648"/>
        <v>1.766582153458794E-4</v>
      </c>
      <c r="AL1233" s="13">
        <f t="shared" si="1649"/>
        <v>1.6585444108337138E-6</v>
      </c>
      <c r="AM1233" s="13">
        <f t="shared" si="1650"/>
        <v>6.063576231074369E-3</v>
      </c>
      <c r="AN1233" s="13">
        <f t="shared" si="1651"/>
        <v>3.0617148718865544E-3</v>
      </c>
      <c r="AO1233" s="13">
        <f t="shared" si="1652"/>
        <v>7.7298425875239342E-4</v>
      </c>
      <c r="AP1233" s="13">
        <f t="shared" si="1653"/>
        <v>1.3010239670267293E-4</v>
      </c>
      <c r="AQ1233" s="13">
        <f t="shared" si="1654"/>
        <v>1.6423329553081217E-5</v>
      </c>
      <c r="AR1233" s="13">
        <f t="shared" si="1655"/>
        <v>4.2219680253388616E-5</v>
      </c>
      <c r="AS1233" s="13">
        <f t="shared" si="1656"/>
        <v>5.7569654377104773E-5</v>
      </c>
      <c r="AT1233" s="13">
        <f t="shared" si="1657"/>
        <v>3.9250239286609609E-5</v>
      </c>
      <c r="AU1233" s="13">
        <f t="shared" si="1658"/>
        <v>1.7840200718300594E-5</v>
      </c>
      <c r="AV1233" s="13">
        <f t="shared" si="1659"/>
        <v>6.0816080510718047E-6</v>
      </c>
      <c r="AW1233" s="13">
        <f t="shared" si="1660"/>
        <v>3.1720438947407413E-8</v>
      </c>
      <c r="AX1233" s="13">
        <f t="shared" si="1661"/>
        <v>1.3780223891525166E-3</v>
      </c>
      <c r="AY1233" s="13">
        <f t="shared" si="1662"/>
        <v>6.9581241859201334E-4</v>
      </c>
      <c r="AZ1233" s="13">
        <f t="shared" si="1663"/>
        <v>1.7567019435896919E-4</v>
      </c>
      <c r="BA1233" s="13">
        <f t="shared" si="1664"/>
        <v>2.9567372241466746E-5</v>
      </c>
      <c r="BB1233" s="13">
        <f t="shared" si="1665"/>
        <v>3.7324039421808557E-6</v>
      </c>
      <c r="BC1233" s="13">
        <f t="shared" si="1666"/>
        <v>3.7692464717767245E-7</v>
      </c>
      <c r="BD1233" s="13">
        <f t="shared" si="1667"/>
        <v>3.5530358650847241E-6</v>
      </c>
      <c r="BE1233" s="13">
        <f t="shared" si="1668"/>
        <v>4.8448269980909625E-6</v>
      </c>
      <c r="BF1233" s="13">
        <f t="shared" si="1669"/>
        <v>3.3031398405081082E-6</v>
      </c>
      <c r="BG1233" s="13">
        <f t="shared" si="1670"/>
        <v>1.5013584331289375E-6</v>
      </c>
      <c r="BH1233" s="13">
        <f t="shared" si="1671"/>
        <v>5.1180329631018062E-7</v>
      </c>
      <c r="BI1233" s="13">
        <f t="shared" si="1672"/>
        <v>1.3957632412564348E-7</v>
      </c>
      <c r="BJ1233" s="14">
        <f t="shared" si="1673"/>
        <v>0.58199842587609629</v>
      </c>
      <c r="BK1233" s="14">
        <f t="shared" si="1674"/>
        <v>0.28107878837081168</v>
      </c>
      <c r="BL1233" s="14">
        <f t="shared" si="1675"/>
        <v>0.13377178839320322</v>
      </c>
      <c r="BM1233" s="14">
        <f t="shared" si="1676"/>
        <v>0.28725100355534289</v>
      </c>
      <c r="BN1233" s="14">
        <f t="shared" si="1677"/>
        <v>0.71221408724771207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1.5366</v>
      </c>
      <c r="F1234" s="10">
        <f>VLOOKUP(B1234,home!$B$2:$E$405,3,FALSE)</f>
        <v>1.1931</v>
      </c>
      <c r="G1234" s="10">
        <f>VLOOKUP(C1234,away!$B$2:$E$405,4,FALSE)</f>
        <v>1.0226999999999999</v>
      </c>
      <c r="H1234" s="10">
        <f>VLOOKUP(A1234,away!$A$2:$E$405,3,FALSE)</f>
        <v>1.1789000000000001</v>
      </c>
      <c r="I1234" s="10">
        <f>VLOOKUP(C1234,away!$B$2:$E$405,3,FALSE)</f>
        <v>1.0906</v>
      </c>
      <c r="J1234" s="10">
        <f>VLOOKUP(B1234,home!$B$2:$E$405,4,FALSE)</f>
        <v>1.4137</v>
      </c>
      <c r="K1234" s="12">
        <f t="shared" si="1622"/>
        <v>1.8749337663419998</v>
      </c>
      <c r="L1234" s="12">
        <f t="shared" si="1623"/>
        <v>1.817605880258</v>
      </c>
      <c r="M1234" s="13">
        <f t="shared" si="1624"/>
        <v>2.4908662446333038E-2</v>
      </c>
      <c r="N1234" s="13">
        <f t="shared" si="1625"/>
        <v>4.6702092295044739E-2</v>
      </c>
      <c r="O1234" s="13">
        <f t="shared" si="1626"/>
        <v>4.5274131331816542E-2</v>
      </c>
      <c r="P1234" s="13">
        <f t="shared" si="1627"/>
        <v>8.4885997575825128E-2</v>
      </c>
      <c r="Q1234" s="13">
        <f t="shared" si="1628"/>
        <v>4.378166490139996E-2</v>
      </c>
      <c r="R1234" s="13">
        <f t="shared" si="1629"/>
        <v>4.1145263666141359E-2</v>
      </c>
      <c r="S1234" s="13">
        <f t="shared" si="1630"/>
        <v>7.2320549125910419E-2</v>
      </c>
      <c r="T1234" s="13">
        <f t="shared" si="1631"/>
        <v>7.9577811572269841E-2</v>
      </c>
      <c r="U1234" s="13">
        <f t="shared" si="1632"/>
        <v>7.7144644172693067E-2</v>
      </c>
      <c r="V1234" s="13">
        <f t="shared" si="1633"/>
        <v>2.7384502484320519E-2</v>
      </c>
      <c r="W1234" s="13">
        <f t="shared" si="1634"/>
        <v>2.7362573956768391E-2</v>
      </c>
      <c r="X1234" s="13">
        <f t="shared" si="1635"/>
        <v>4.9734375322816632E-2</v>
      </c>
      <c r="Y1234" s="13">
        <f t="shared" si="1636"/>
        <v>4.519874651885495E-2</v>
      </c>
      <c r="Z1234" s="13">
        <f t="shared" si="1637"/>
        <v>2.4928624394781457E-2</v>
      </c>
      <c r="AA1234" s="13">
        <f t="shared" si="1638"/>
        <v>4.6739519626232656E-2</v>
      </c>
      <c r="AB1234" s="13">
        <f t="shared" si="1639"/>
        <v>4.3816751784914107E-2</v>
      </c>
      <c r="AC1234" s="13">
        <f t="shared" si="1640"/>
        <v>5.8327118540276706E-3</v>
      </c>
      <c r="AD1234" s="13">
        <f t="shared" si="1641"/>
        <v>1.2825753461393814E-2</v>
      </c>
      <c r="AE1234" s="13">
        <f t="shared" si="1642"/>
        <v>2.3312164910168791E-2</v>
      </c>
      <c r="AF1234" s="13">
        <f t="shared" si="1643"/>
        <v>2.1186164011133508E-2</v>
      </c>
      <c r="AG1234" s="13">
        <f t="shared" si="1644"/>
        <v>1.2836032095582227E-2</v>
      </c>
      <c r="AH1234" s="13">
        <f t="shared" si="1645"/>
        <v>1.1327603571674455E-2</v>
      </c>
      <c r="AI1234" s="13">
        <f t="shared" si="1646"/>
        <v>2.1238506428268678E-2</v>
      </c>
      <c r="AJ1234" s="13">
        <f t="shared" si="1647"/>
        <v>1.9910396424516284E-2</v>
      </c>
      <c r="AK1234" s="13">
        <f t="shared" si="1648"/>
        <v>1.2443558185860201E-2</v>
      </c>
      <c r="AL1234" s="13">
        <f t="shared" si="1649"/>
        <v>7.9508976504576374E-4</v>
      </c>
      <c r="AM1234" s="13">
        <f t="shared" si="1650"/>
        <v>4.8094876487090113E-3</v>
      </c>
      <c r="AN1234" s="13">
        <f t="shared" si="1651"/>
        <v>8.7417530313217192E-3</v>
      </c>
      <c r="AO1234" s="13">
        <f t="shared" si="1652"/>
        <v>7.9445308567467794E-3</v>
      </c>
      <c r="AP1234" s="13">
        <f t="shared" si="1653"/>
        <v>4.8133420003713574E-3</v>
      </c>
      <c r="AQ1234" s="13">
        <f t="shared" si="1654"/>
        <v>2.1871896808919465E-3</v>
      </c>
      <c r="AR1234" s="13">
        <f t="shared" si="1655"/>
        <v>4.1178237722214002E-3</v>
      </c>
      <c r="AS1234" s="13">
        <f t="shared" si="1656"/>
        <v>7.7206468343836918E-3</v>
      </c>
      <c r="AT1234" s="13">
        <f t="shared" si="1657"/>
        <v>7.2378507238937267E-3</v>
      </c>
      <c r="AU1234" s="13">
        <f t="shared" si="1658"/>
        <v>4.5234969059904121E-3</v>
      </c>
      <c r="AV1234" s="13">
        <f t="shared" si="1659"/>
        <v>2.1203142727462456E-3</v>
      </c>
      <c r="AW1234" s="13">
        <f t="shared" si="1660"/>
        <v>7.5266082425087691E-5</v>
      </c>
      <c r="AX1234" s="13">
        <f t="shared" si="1661"/>
        <v>1.5029117985615524E-3</v>
      </c>
      <c r="AY1234" s="13">
        <f t="shared" si="1662"/>
        <v>2.7317013225746042E-3</v>
      </c>
      <c r="AZ1234" s="13">
        <f t="shared" si="1663"/>
        <v>2.4825781935100787E-3</v>
      </c>
      <c r="BA1234" s="13">
        <f t="shared" si="1664"/>
        <v>1.5041162409080674E-3</v>
      </c>
      <c r="BB1234" s="13">
        <f t="shared" si="1665"/>
        <v>6.834726310165157E-4</v>
      </c>
      <c r="BC1234" s="13">
        <f t="shared" si="1666"/>
        <v>2.484567746262049E-4</v>
      </c>
      <c r="BD1234" s="13">
        <f t="shared" si="1667"/>
        <v>1.2474301170426311E-3</v>
      </c>
      <c r="BE1234" s="13">
        <f t="shared" si="1668"/>
        <v>2.3388488475951826E-3</v>
      </c>
      <c r="BF1234" s="13">
        <f t="shared" si="1669"/>
        <v>2.1925933393631409E-3</v>
      </c>
      <c r="BG1234" s="13">
        <f t="shared" si="1670"/>
        <v>1.3703224292761721E-3</v>
      </c>
      <c r="BH1234" s="13">
        <f t="shared" si="1671"/>
        <v>6.4231594835642276E-4</v>
      </c>
      <c r="BI1234" s="13">
        <f t="shared" si="1672"/>
        <v>2.4085997204668835E-4</v>
      </c>
      <c r="BJ1234" s="14">
        <f t="shared" si="1673"/>
        <v>0.40016691922467068</v>
      </c>
      <c r="BK1234" s="14">
        <f t="shared" si="1674"/>
        <v>0.21885921457403718</v>
      </c>
      <c r="BL1234" s="14">
        <f t="shared" si="1675"/>
        <v>0.35279287835503298</v>
      </c>
      <c r="BM1234" s="14">
        <f t="shared" si="1676"/>
        <v>0.70739338909181193</v>
      </c>
      <c r="BN1234" s="14">
        <f t="shared" si="1677"/>
        <v>0.28669781221656077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1.5366</v>
      </c>
      <c r="F1235" s="10">
        <f>VLOOKUP(B1235,home!$B$2:$E$405,3,FALSE)</f>
        <v>1.6735</v>
      </c>
      <c r="G1235" s="10">
        <f>VLOOKUP(C1235,away!$B$2:$E$405,4,FALSE)</f>
        <v>1.1155999999999999</v>
      </c>
      <c r="H1235" s="10">
        <f>VLOOKUP(A1235,away!$A$2:$E$405,3,FALSE)</f>
        <v>1.1789000000000001</v>
      </c>
      <c r="I1235" s="10">
        <f>VLOOKUP(C1235,away!$B$2:$E$405,3,FALSE)</f>
        <v>1.8177000000000001</v>
      </c>
      <c r="J1235" s="10">
        <f>VLOOKUP(B1235,home!$B$2:$E$405,4,FALSE)</f>
        <v>0.2424</v>
      </c>
      <c r="K1235" s="12">
        <f t="shared" si="1622"/>
        <v>2.8687655115599995</v>
      </c>
      <c r="L1235" s="12">
        <f t="shared" si="1623"/>
        <v>0.51943569487200003</v>
      </c>
      <c r="M1235" s="13">
        <f t="shared" si="1624"/>
        <v>3.3769366418358968E-2</v>
      </c>
      <c r="N1235" s="13">
        <f t="shared" si="1625"/>
        <v>9.6876393728220628E-2</v>
      </c>
      <c r="O1235" s="13">
        <f t="shared" si="1626"/>
        <v>1.7541014310907471E-2</v>
      </c>
      <c r="P1235" s="13">
        <f t="shared" si="1627"/>
        <v>5.032105689291174E-2</v>
      </c>
      <c r="Q1235" s="13">
        <f t="shared" si="1628"/>
        <v>0.13895782860591341</v>
      </c>
      <c r="R1235" s="13">
        <f t="shared" si="1629"/>
        <v>4.5557144786729604E-3</v>
      </c>
      <c r="S1235" s="13">
        <f t="shared" si="1630"/>
        <v>1.8746344952470056E-2</v>
      </c>
      <c r="T1235" s="13">
        <f t="shared" si="1631"/>
        <v>7.2179656259816913E-2</v>
      </c>
      <c r="U1235" s="13">
        <f t="shared" si="1632"/>
        <v>1.3069276576931532E-2</v>
      </c>
      <c r="V1235" s="13">
        <f t="shared" si="1633"/>
        <v>3.1038515111288796E-3</v>
      </c>
      <c r="W1235" s="13">
        <f t="shared" si="1634"/>
        <v>0.13287914208863663</v>
      </c>
      <c r="X1235" s="13">
        <f t="shared" si="1635"/>
        <v>6.9022169504806191E-2</v>
      </c>
      <c r="Y1235" s="13">
        <f t="shared" si="1636"/>
        <v>1.7926289289150989E-2</v>
      </c>
      <c r="Z1235" s="13">
        <f t="shared" si="1637"/>
        <v>7.888002386226404E-4</v>
      </c>
      <c r="AA1235" s="13">
        <f t="shared" si="1638"/>
        <v>2.2628829200709286E-3</v>
      </c>
      <c r="AB1235" s="13">
        <f t="shared" si="1639"/>
        <v>3.245840238898832E-3</v>
      </c>
      <c r="AC1235" s="13">
        <f t="shared" si="1640"/>
        <v>2.890731768248268E-4</v>
      </c>
      <c r="AD1235" s="13">
        <f t="shared" si="1641"/>
        <v>9.5299775007390383E-2</v>
      </c>
      <c r="AE1235" s="13">
        <f t="shared" si="1642"/>
        <v>4.9502104852109083E-2</v>
      </c>
      <c r="AF1235" s="13">
        <f t="shared" si="1643"/>
        <v>1.2856580115740946E-2</v>
      </c>
      <c r="AG1235" s="13">
        <f t="shared" si="1644"/>
        <v>2.2260555420324795E-3</v>
      </c>
      <c r="AH1235" s="13">
        <f t="shared" si="1645"/>
        <v>1.0243275001603764E-4</v>
      </c>
      <c r="AI1235" s="13">
        <f t="shared" si="1646"/>
        <v>2.938555405002557E-4</v>
      </c>
      <c r="AJ1235" s="13">
        <f t="shared" si="1647"/>
        <v>4.2150131998397819E-4</v>
      </c>
      <c r="AK1235" s="13">
        <f t="shared" si="1648"/>
        <v>4.0306281661568407E-4</v>
      </c>
      <c r="AL1235" s="13">
        <f t="shared" si="1649"/>
        <v>1.7230370978246792E-5</v>
      </c>
      <c r="AM1235" s="13">
        <f t="shared" si="1650"/>
        <v>5.4678541560125839E-2</v>
      </c>
      <c r="AN1235" s="13">
        <f t="shared" si="1651"/>
        <v>2.8401986229871497E-2</v>
      </c>
      <c r="AO1235" s="13">
        <f t="shared" si="1652"/>
        <v>7.3765027265291399E-3</v>
      </c>
      <c r="AP1235" s="13">
        <f t="shared" si="1653"/>
        <v>1.2772062731599559E-3</v>
      </c>
      <c r="AQ1235" s="13">
        <f t="shared" si="1654"/>
        <v>1.6585663199842972E-4</v>
      </c>
      <c r="AR1235" s="13">
        <f t="shared" si="1655"/>
        <v>1.0641445336446078E-5</v>
      </c>
      <c r="AS1235" s="13">
        <f t="shared" si="1656"/>
        <v>3.0527811374347505E-5</v>
      </c>
      <c r="AT1235" s="13">
        <f t="shared" si="1657"/>
        <v>4.3788566207068598E-5</v>
      </c>
      <c r="AU1235" s="13">
        <f t="shared" si="1658"/>
        <v>4.1873042845166688E-5</v>
      </c>
      <c r="AV1235" s="13">
        <f t="shared" si="1659"/>
        <v>3.0030985294572096E-5</v>
      </c>
      <c r="AW1235" s="13">
        <f t="shared" si="1660"/>
        <v>7.1321253734712369E-7</v>
      </c>
      <c r="AX1235" s="13">
        <f t="shared" si="1661"/>
        <v>2.6143319041681504E-2</v>
      </c>
      <c r="AY1235" s="13">
        <f t="shared" si="1662"/>
        <v>1.3579773092676221E-2</v>
      </c>
      <c r="AZ1235" s="13">
        <f t="shared" si="1663"/>
        <v>3.5269094362991812E-3</v>
      </c>
      <c r="BA1235" s="13">
        <f t="shared" si="1664"/>
        <v>6.1066755126489328E-4</v>
      </c>
      <c r="BB1235" s="13">
        <f t="shared" si="1665"/>
        <v>7.9300630956765598E-5</v>
      </c>
      <c r="BC1235" s="13">
        <f t="shared" si="1666"/>
        <v>8.238315668963118E-6</v>
      </c>
      <c r="BD1235" s="13">
        <f t="shared" si="1667"/>
        <v>9.2125775879654539E-7</v>
      </c>
      <c r="BE1235" s="13">
        <f t="shared" si="1668"/>
        <v>2.6428724856925902E-6</v>
      </c>
      <c r="BF1235" s="13">
        <f t="shared" si="1669"/>
        <v>3.7908907192028761E-6</v>
      </c>
      <c r="BG1235" s="13">
        <f t="shared" si="1670"/>
        <v>3.6250588511140311E-6</v>
      </c>
      <c r="BH1235" s="13">
        <f t="shared" si="1671"/>
        <v>2.5998609523628118E-6</v>
      </c>
      <c r="BI1235" s="13">
        <f t="shared" si="1672"/>
        <v>1.4916782869979942E-6</v>
      </c>
      <c r="BJ1235" s="14">
        <f t="shared" si="1673"/>
        <v>0.82357429648405012</v>
      </c>
      <c r="BK1235" s="14">
        <f t="shared" si="1674"/>
        <v>0.11982669641534893</v>
      </c>
      <c r="BL1235" s="14">
        <f t="shared" si="1675"/>
        <v>4.2067514422709451E-2</v>
      </c>
      <c r="BM1235" s="14">
        <f t="shared" si="1676"/>
        <v>0.63065687324560704</v>
      </c>
      <c r="BN1235" s="14">
        <f t="shared" si="1677"/>
        <v>0.34202137443498515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1.5366</v>
      </c>
      <c r="F1236" s="10">
        <f>VLOOKUP(B1236,home!$B$2:$E$405,3,FALSE)</f>
        <v>0.65080000000000005</v>
      </c>
      <c r="G1236" s="10">
        <f>VLOOKUP(C1236,away!$B$2:$E$405,4,FALSE)</f>
        <v>1.8593999999999999</v>
      </c>
      <c r="H1236" s="10">
        <f>VLOOKUP(A1236,away!$A$2:$E$405,3,FALSE)</f>
        <v>1.1789000000000001</v>
      </c>
      <c r="I1236" s="10">
        <f>VLOOKUP(C1236,away!$B$2:$E$405,3,FALSE)</f>
        <v>1.0906</v>
      </c>
      <c r="J1236" s="10">
        <f>VLOOKUP(B1236,home!$B$2:$E$405,4,FALSE)</f>
        <v>0.84819999999999995</v>
      </c>
      <c r="K1236" s="12">
        <f t="shared" si="1622"/>
        <v>1.859435849232</v>
      </c>
      <c r="L1236" s="12">
        <f t="shared" si="1623"/>
        <v>1.090537813988</v>
      </c>
      <c r="M1236" s="13">
        <f t="shared" si="1624"/>
        <v>5.2341084425905467E-2</v>
      </c>
      <c r="N1236" s="13">
        <f t="shared" si="1625"/>
        <v>9.7324888769207335E-2</v>
      </c>
      <c r="O1236" s="13">
        <f t="shared" si="1626"/>
        <v>5.7079931791588295E-2</v>
      </c>
      <c r="P1236" s="13">
        <f t="shared" si="1627"/>
        <v>0.10613647144499661</v>
      </c>
      <c r="Q1236" s="13">
        <f t="shared" si="1628"/>
        <v>9.0484693599990507E-2</v>
      </c>
      <c r="R1236" s="13">
        <f t="shared" si="1629"/>
        <v>3.1123912019291426E-2</v>
      </c>
      <c r="S1236" s="13">
        <f t="shared" si="1630"/>
        <v>5.3805489007117131E-2</v>
      </c>
      <c r="T1236" s="13">
        <f t="shared" si="1631"/>
        <v>9.8676979957907626E-2</v>
      </c>
      <c r="U1236" s="13">
        <f t="shared" si="1632"/>
        <v>5.7872917777013193E-2</v>
      </c>
      <c r="V1236" s="13">
        <f t="shared" si="1633"/>
        <v>1.2122885471592747E-2</v>
      </c>
      <c r="W1236" s="13">
        <f t="shared" si="1634"/>
        <v>5.6083494362198574E-2</v>
      </c>
      <c r="X1236" s="13">
        <f t="shared" si="1635"/>
        <v>6.1161171342560348E-2</v>
      </c>
      <c r="Y1236" s="13">
        <f t="shared" si="1636"/>
        <v>3.3349285048430641E-2</v>
      </c>
      <c r="Z1236" s="13">
        <f t="shared" si="1637"/>
        <v>1.1313934325424303E-2</v>
      </c>
      <c r="AA1236" s="13">
        <f t="shared" si="1638"/>
        <v>2.103753508055041E-2</v>
      </c>
      <c r="AB1236" s="13">
        <f t="shared" si="1639"/>
        <v>1.9558973454125626E-2</v>
      </c>
      <c r="AC1236" s="13">
        <f t="shared" si="1640"/>
        <v>1.5364129127713537E-3</v>
      </c>
      <c r="AD1236" s="13">
        <f t="shared" si="1641"/>
        <v>2.6070914991818201E-2</v>
      </c>
      <c r="AE1236" s="13">
        <f t="shared" si="1642"/>
        <v>2.8431318643844398E-2</v>
      </c>
      <c r="AF1236" s="13">
        <f t="shared" si="1643"/>
        <v>1.550271404132717E-2</v>
      </c>
      <c r="AG1236" s="13">
        <f t="shared" si="1644"/>
        <v>5.6354319605033346E-3</v>
      </c>
      <c r="AH1236" s="13">
        <f t="shared" si="1645"/>
        <v>3.0845683017130037E-3</v>
      </c>
      <c r="AI1236" s="13">
        <f t="shared" si="1646"/>
        <v>5.7355568796098261E-3</v>
      </c>
      <c r="AJ1236" s="13">
        <f t="shared" si="1647"/>
        <v>5.3324500386278699E-3</v>
      </c>
      <c r="AK1236" s="13">
        <f t="shared" si="1648"/>
        <v>3.3051162553544094E-3</v>
      </c>
      <c r="AL1236" s="13">
        <f t="shared" si="1649"/>
        <v>1.246206088640931E-4</v>
      </c>
      <c r="AM1236" s="13">
        <f t="shared" si="1650"/>
        <v>9.6954387916133554E-3</v>
      </c>
      <c r="AN1236" s="13">
        <f t="shared" si="1651"/>
        <v>1.0573242625460486E-2</v>
      </c>
      <c r="AO1236" s="13">
        <f t="shared" si="1652"/>
        <v>5.7652604497672099E-3</v>
      </c>
      <c r="AP1236" s="13">
        <f t="shared" si="1653"/>
        <v>2.0957448426535356E-3</v>
      </c>
      <c r="AQ1236" s="13">
        <f t="shared" si="1654"/>
        <v>5.7137224984600283E-4</v>
      </c>
      <c r="AR1236" s="13">
        <f t="shared" si="1655"/>
        <v>6.7276767456935557E-4</v>
      </c>
      <c r="AS1236" s="13">
        <f t="shared" si="1656"/>
        <v>1.2509683322987073E-3</v>
      </c>
      <c r="AT1236" s="13">
        <f t="shared" si="1657"/>
        <v>1.163047681665093E-3</v>
      </c>
      <c r="AU1236" s="13">
        <f t="shared" si="1658"/>
        <v>7.2087085121808059E-4</v>
      </c>
      <c r="AV1236" s="13">
        <f t="shared" si="1659"/>
        <v>3.3510327585532166E-4</v>
      </c>
      <c r="AW1236" s="13">
        <f t="shared" si="1660"/>
        <v>7.0195504052556744E-6</v>
      </c>
      <c r="AX1236" s="13">
        <f t="shared" si="1661"/>
        <v>3.004674410526743E-3</v>
      </c>
      <c r="AY1236" s="13">
        <f t="shared" si="1662"/>
        <v>3.2767110634015165E-3</v>
      </c>
      <c r="AZ1236" s="13">
        <f t="shared" si="1663"/>
        <v>1.7866886600760923E-3</v>
      </c>
      <c r="BA1236" s="13">
        <f t="shared" si="1664"/>
        <v>6.4948384854551019E-4</v>
      </c>
      <c r="BB1236" s="13">
        <f t="shared" si="1665"/>
        <v>1.7707167410333348E-4</v>
      </c>
      <c r="BC1236" s="13">
        <f t="shared" si="1666"/>
        <v>3.8620671279168976E-5</v>
      </c>
      <c r="BD1236" s="13">
        <f t="shared" si="1667"/>
        <v>1.2227976485777579E-4</v>
      </c>
      <c r="BE1236" s="13">
        <f t="shared" si="1668"/>
        <v>2.2737137841220758E-4</v>
      </c>
      <c r="BF1236" s="13">
        <f t="shared" si="1669"/>
        <v>2.1139124605447685E-4</v>
      </c>
      <c r="BG1236" s="13">
        <f t="shared" si="1670"/>
        <v>1.3102282037583899E-4</v>
      </c>
      <c r="BH1236" s="13">
        <f t="shared" si="1671"/>
        <v>6.0907132318580007E-5</v>
      </c>
      <c r="BI1236" s="13">
        <f t="shared" si="1672"/>
        <v>2.265058106141693E-5</v>
      </c>
      <c r="BJ1236" s="14">
        <f t="shared" si="1673"/>
        <v>0.55035520200506105</v>
      </c>
      <c r="BK1236" s="14">
        <f t="shared" si="1674"/>
        <v>0.22934367493464888</v>
      </c>
      <c r="BL1236" s="14">
        <f t="shared" si="1675"/>
        <v>0.20904934233656089</v>
      </c>
      <c r="BM1236" s="14">
        <f t="shared" si="1676"/>
        <v>0.56230148003771929</v>
      </c>
      <c r="BN1236" s="14">
        <f t="shared" si="1677"/>
        <v>0.43449098205097963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1.2417</v>
      </c>
      <c r="F1237" s="10">
        <f>VLOOKUP(B1237,home!$B$2:$E$405,3,FALSE)</f>
        <v>1.0066999999999999</v>
      </c>
      <c r="G1237" s="10">
        <f>VLOOKUP(C1237,away!$B$2:$E$405,4,FALSE)</f>
        <v>0.4602</v>
      </c>
      <c r="H1237" s="10">
        <f>VLOOKUP(A1237,away!$A$2:$E$405,3,FALSE)</f>
        <v>0.875</v>
      </c>
      <c r="I1237" s="10">
        <f>VLOOKUP(C1237,away!$B$2:$E$405,3,FALSE)</f>
        <v>1.3061</v>
      </c>
      <c r="J1237" s="10">
        <f>VLOOKUP(B1237,home!$B$2:$E$405,4,FALSE)</f>
        <v>2</v>
      </c>
      <c r="K1237" s="12">
        <f t="shared" si="1622"/>
        <v>0.57525892327799988</v>
      </c>
      <c r="L1237" s="12">
        <f t="shared" si="1623"/>
        <v>2.2856749999999999</v>
      </c>
      <c r="M1237" s="13">
        <f t="shared" si="1624"/>
        <v>5.7215300604649764E-2</v>
      </c>
      <c r="N1237" s="13">
        <f t="shared" si="1625"/>
        <v>3.2913612220857917E-2</v>
      </c>
      <c r="O1237" s="13">
        <f t="shared" si="1626"/>
        <v>0.13077558220953284</v>
      </c>
      <c r="P1237" s="13">
        <f t="shared" si="1627"/>
        <v>7.522982061290942E-2</v>
      </c>
      <c r="Q1237" s="13">
        <f t="shared" si="1628"/>
        <v>9.4669245636801701E-3</v>
      </c>
      <c r="R1237" s="13">
        <f t="shared" si="1629"/>
        <v>0.14945523943338698</v>
      </c>
      <c r="S1237" s="13">
        <f t="shared" si="1630"/>
        <v>2.4729075306958156E-2</v>
      </c>
      <c r="T1237" s="13">
        <f t="shared" si="1631"/>
        <v>2.1638312802089676E-2</v>
      </c>
      <c r="U1237" s="13">
        <f t="shared" si="1632"/>
        <v>8.5975460114705859E-2</v>
      </c>
      <c r="V1237" s="13">
        <f t="shared" si="1633"/>
        <v>3.6127940906352644E-3</v>
      </c>
      <c r="W1237" s="13">
        <f t="shared" si="1634"/>
        <v>1.8153109437522349E-3</v>
      </c>
      <c r="X1237" s="13">
        <f t="shared" si="1635"/>
        <v>4.1492108413608893E-3</v>
      </c>
      <c r="Y1237" s="13">
        <f t="shared" si="1636"/>
        <v>4.7418737449137754E-3</v>
      </c>
      <c r="Z1237" s="13">
        <f t="shared" si="1637"/>
        <v>0.11386870146396892</v>
      </c>
      <c r="AA1237" s="13">
        <f t="shared" si="1638"/>
        <v>6.5503986599226766E-2</v>
      </c>
      <c r="AB1237" s="13">
        <f t="shared" si="1639"/>
        <v>1.8840876400743861E-2</v>
      </c>
      <c r="AC1237" s="13">
        <f t="shared" si="1640"/>
        <v>2.9689375970850694E-4</v>
      </c>
      <c r="AD1237" s="13">
        <f t="shared" si="1641"/>
        <v>2.6106845472942001E-4</v>
      </c>
      <c r="AE1237" s="13">
        <f t="shared" si="1642"/>
        <v>5.9671764026366703E-4</v>
      </c>
      <c r="AF1237" s="13">
        <f t="shared" si="1643"/>
        <v>6.8195129620482854E-4</v>
      </c>
      <c r="AG1237" s="13">
        <f t="shared" si="1644"/>
        <v>5.1957300965099046E-4</v>
      </c>
      <c r="AH1237" s="13">
        <f t="shared" si="1645"/>
        <v>6.50667110546643E-2</v>
      </c>
      <c r="AI1237" s="13">
        <f t="shared" si="1646"/>
        <v>3.7430206142546912E-2</v>
      </c>
      <c r="AJ1237" s="13">
        <f t="shared" si="1647"/>
        <v>1.0766030041817557E-2</v>
      </c>
      <c r="AK1237" s="13">
        <f t="shared" si="1648"/>
        <v>2.0644182832781897E-3</v>
      </c>
      <c r="AL1237" s="13">
        <f t="shared" si="1649"/>
        <v>1.5614889057944113E-5</v>
      </c>
      <c r="AM1237" s="13">
        <f t="shared" si="1650"/>
        <v>3.0036391633899489E-5</v>
      </c>
      <c r="AN1237" s="13">
        <f t="shared" si="1651"/>
        <v>6.8653429447813216E-5</v>
      </c>
      <c r="AO1237" s="13">
        <f t="shared" si="1652"/>
        <v>7.8459713676565235E-5</v>
      </c>
      <c r="AP1237" s="13">
        <f t="shared" si="1653"/>
        <v>5.9777802019227744E-5</v>
      </c>
      <c r="AQ1237" s="13">
        <f t="shared" si="1654"/>
        <v>3.4158156907574594E-5</v>
      </c>
      <c r="AR1237" s="13">
        <f t="shared" si="1655"/>
        <v>2.9744270957973964E-2</v>
      </c>
      <c r="AS1237" s="13">
        <f t="shared" si="1656"/>
        <v>1.7110657284973185E-2</v>
      </c>
      <c r="AT1237" s="13">
        <f t="shared" si="1657"/>
        <v>4.9215291431662688E-3</v>
      </c>
      <c r="AU1237" s="13">
        <f t="shared" si="1658"/>
        <v>9.4371785192637521E-4</v>
      </c>
      <c r="AV1237" s="13">
        <f t="shared" si="1659"/>
        <v>1.3572052884434831E-4</v>
      </c>
      <c r="AW1237" s="13">
        <f t="shared" si="1660"/>
        <v>5.7031427797254098E-7</v>
      </c>
      <c r="AX1237" s="13">
        <f t="shared" si="1661"/>
        <v>2.8797837184122238E-6</v>
      </c>
      <c r="AY1237" s="13">
        <f t="shared" si="1662"/>
        <v>6.5822496505818589E-6</v>
      </c>
      <c r="AZ1237" s="13">
        <f t="shared" si="1663"/>
        <v>7.5224417350468448E-6</v>
      </c>
      <c r="BA1237" s="13">
        <f t="shared" si="1664"/>
        <v>5.7312856709177327E-6</v>
      </c>
      <c r="BB1237" s="13">
        <f t="shared" si="1665"/>
        <v>3.274964093968722E-6</v>
      </c>
      <c r="BC1237" s="13">
        <f t="shared" si="1666"/>
        <v>1.4971007110963919E-6</v>
      </c>
      <c r="BD1237" s="13">
        <f t="shared" si="1667"/>
        <v>1.1330956086977859E-2</v>
      </c>
      <c r="BE1237" s="13">
        <f t="shared" si="1668"/>
        <v>6.5182335983051815E-3</v>
      </c>
      <c r="BF1237" s="13">
        <f t="shared" si="1669"/>
        <v>1.8748360207177606E-3</v>
      </c>
      <c r="BG1237" s="13">
        <f t="shared" si="1670"/>
        <v>3.5950538353363631E-4</v>
      </c>
      <c r="BH1237" s="13">
        <f t="shared" si="1671"/>
        <v>5.1702169961050985E-5</v>
      </c>
      <c r="BI1237" s="13">
        <f t="shared" si="1672"/>
        <v>5.9484269245860692E-6</v>
      </c>
      <c r="BJ1237" s="14">
        <f t="shared" si="1673"/>
        <v>7.7083128836768655E-2</v>
      </c>
      <c r="BK1237" s="14">
        <f t="shared" si="1674"/>
        <v>0.16110608151356964</v>
      </c>
      <c r="BL1237" s="14">
        <f t="shared" si="1675"/>
        <v>0.63887558773320752</v>
      </c>
      <c r="BM1237" s="14">
        <f t="shared" si="1676"/>
        <v>0.53587100796712483</v>
      </c>
      <c r="BN1237" s="14">
        <f t="shared" si="1677"/>
        <v>0.45505647964501705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1.2417</v>
      </c>
      <c r="F1238" s="10">
        <f>VLOOKUP(B1238,home!$B$2:$E$405,3,FALSE)</f>
        <v>1.1073999999999999</v>
      </c>
      <c r="G1238" s="10">
        <f>VLOOKUP(C1238,away!$B$2:$E$405,4,FALSE)</f>
        <v>0.80530000000000002</v>
      </c>
      <c r="H1238" s="10">
        <f>VLOOKUP(A1238,away!$A$2:$E$405,3,FALSE)</f>
        <v>0.875</v>
      </c>
      <c r="I1238" s="10">
        <f>VLOOKUP(C1238,away!$B$2:$E$405,3,FALSE)</f>
        <v>2.1223999999999998</v>
      </c>
      <c r="J1238" s="10">
        <f>VLOOKUP(B1238,home!$B$2:$E$405,4,FALSE)</f>
        <v>1.4286000000000001</v>
      </c>
      <c r="K1238" s="12">
        <f t="shared" si="1622"/>
        <v>1.107334674474</v>
      </c>
      <c r="L1238" s="12">
        <f t="shared" si="1623"/>
        <v>2.65305306</v>
      </c>
      <c r="M1238" s="13">
        <f t="shared" si="1624"/>
        <v>2.3274714216059547E-2</v>
      </c>
      <c r="N1238" s="13">
        <f t="shared" si="1625"/>
        <v>2.5772898089915678E-2</v>
      </c>
      <c r="O1238" s="13">
        <f t="shared" si="1626"/>
        <v>6.1749051771542281E-2</v>
      </c>
      <c r="P1238" s="13">
        <f t="shared" si="1627"/>
        <v>6.8376866142518949E-2</v>
      </c>
      <c r="Q1238" s="13">
        <f t="shared" si="1628"/>
        <v>1.4269611858324181E-2</v>
      </c>
      <c r="R1238" s="13">
        <f t="shared" si="1629"/>
        <v>8.1911755377294351E-2</v>
      </c>
      <c r="S1238" s="13">
        <f t="shared" si="1630"/>
        <v>5.0219690992445498E-2</v>
      </c>
      <c r="T1238" s="13">
        <f t="shared" si="1631"/>
        <v>3.7858037405739252E-2</v>
      </c>
      <c r="U1238" s="13">
        <f t="shared" si="1632"/>
        <v>9.0703726976310156E-2</v>
      </c>
      <c r="V1238" s="13">
        <f t="shared" si="1633"/>
        <v>1.6392921600251509E-2</v>
      </c>
      <c r="W1238" s="13">
        <f t="shared" si="1634"/>
        <v>5.2670786673359119E-3</v>
      </c>
      <c r="X1238" s="13">
        <f t="shared" si="1635"/>
        <v>1.3973839175636263E-2</v>
      </c>
      <c r="Y1238" s="13">
        <f t="shared" si="1636"/>
        <v>1.8536668392434837E-2</v>
      </c>
      <c r="Z1238" s="13">
        <f t="shared" si="1637"/>
        <v>7.2438744417900741E-2</v>
      </c>
      <c r="AA1238" s="13">
        <f t="shared" si="1638"/>
        <v>8.0213933469301404E-2</v>
      </c>
      <c r="AB1238" s="13">
        <f t="shared" si="1639"/>
        <v>4.4411834953253994E-2</v>
      </c>
      <c r="AC1238" s="13">
        <f t="shared" si="1640"/>
        <v>3.0099633972406276E-3</v>
      </c>
      <c r="AD1238" s="13">
        <f t="shared" si="1641"/>
        <v>1.4581047103808407E-3</v>
      </c>
      <c r="AE1238" s="13">
        <f t="shared" si="1642"/>
        <v>3.8684291636763035E-3</v>
      </c>
      <c r="AF1238" s="13">
        <f t="shared" si="1643"/>
        <v>5.1315739150423296E-3</v>
      </c>
      <c r="AG1238" s="13">
        <f t="shared" si="1644"/>
        <v>4.5381126259730776E-3</v>
      </c>
      <c r="AH1238" s="13">
        <f t="shared" si="1645"/>
        <v>4.8045958135117375E-2</v>
      </c>
      <c r="AI1238" s="13">
        <f t="shared" si="1646"/>
        <v>5.3202955411341631E-2</v>
      </c>
      <c r="AJ1238" s="13">
        <f t="shared" si="1647"/>
        <v>2.9456738655736368E-2</v>
      </c>
      <c r="AK1238" s="13">
        <f t="shared" si="1648"/>
        <v>1.0872822703471841E-2</v>
      </c>
      <c r="AL1238" s="13">
        <f t="shared" si="1649"/>
        <v>3.5370894335620874E-4</v>
      </c>
      <c r="AM1238" s="13">
        <f t="shared" si="1650"/>
        <v>3.2292198096371477E-4</v>
      </c>
      <c r="AN1238" s="13">
        <f t="shared" si="1651"/>
        <v>8.5672914973704511E-4</v>
      </c>
      <c r="AO1238" s="13">
        <f t="shared" si="1652"/>
        <v>1.1364739461505332E-3</v>
      </c>
      <c r="AP1238" s="13">
        <f t="shared" si="1653"/>
        <v>1.005041893481649E-3</v>
      </c>
      <c r="AQ1238" s="13">
        <f t="shared" si="1654"/>
        <v>6.6660736773242084E-4</v>
      </c>
      <c r="AR1238" s="13">
        <f t="shared" si="1655"/>
        <v>2.5493695250200999E-2</v>
      </c>
      <c r="AS1238" s="13">
        <f t="shared" si="1656"/>
        <v>2.8230052731020683E-2</v>
      </c>
      <c r="AT1238" s="13">
        <f t="shared" si="1657"/>
        <v>1.5630058125644324E-2</v>
      </c>
      <c r="AU1238" s="13">
        <f t="shared" si="1658"/>
        <v>5.769235108856686E-3</v>
      </c>
      <c r="AV1238" s="13">
        <f t="shared" si="1659"/>
        <v>1.5971185203074478E-3</v>
      </c>
      <c r="AW1238" s="13">
        <f t="shared" si="1660"/>
        <v>2.8864788209361759E-5</v>
      </c>
      <c r="AX1238" s="13">
        <f t="shared" si="1661"/>
        <v>5.9597117778492307E-5</v>
      </c>
      <c r="AY1238" s="13">
        <f t="shared" si="1662"/>
        <v>1.5811431568940943E-4</v>
      </c>
      <c r="AZ1238" s="13">
        <f t="shared" si="1663"/>
        <v>2.0974283453479688E-4</v>
      </c>
      <c r="BA1238" s="13">
        <f t="shared" si="1664"/>
        <v>1.8548628965853886E-4</v>
      </c>
      <c r="BB1238" s="13">
        <f t="shared" si="1665"/>
        <v>1.2302624209165823E-4</v>
      </c>
      <c r="BC1238" s="13">
        <f t="shared" si="1666"/>
        <v>6.5279029608314901E-5</v>
      </c>
      <c r="BD1238" s="13">
        <f t="shared" si="1667"/>
        <v>1.127268769904221E-2</v>
      </c>
      <c r="BE1238" s="13">
        <f t="shared" si="1668"/>
        <v>1.2482637963665971E-2</v>
      </c>
      <c r="BF1238" s="13">
        <f t="shared" si="1669"/>
        <v>6.911228923036427E-3</v>
      </c>
      <c r="BG1238" s="13">
        <f t="shared" si="1670"/>
        <v>2.5510144765686121E-3</v>
      </c>
      <c r="BH1238" s="13">
        <f t="shared" si="1671"/>
        <v>7.0620669624739147E-4</v>
      </c>
      <c r="BI1238" s="13">
        <f t="shared" si="1672"/>
        <v>1.5640143242009278E-4</v>
      </c>
      <c r="BJ1238" s="14">
        <f t="shared" si="1673"/>
        <v>0.13546337417188525</v>
      </c>
      <c r="BK1238" s="14">
        <f t="shared" si="1674"/>
        <v>0.16178597960756178</v>
      </c>
      <c r="BL1238" s="14">
        <f t="shared" si="1675"/>
        <v>0.61136911438038022</v>
      </c>
      <c r="BM1238" s="14">
        <f t="shared" si="1676"/>
        <v>0.7055730655945931</v>
      </c>
      <c r="BN1238" s="14">
        <f t="shared" si="1677"/>
        <v>0.275354897455655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</v>
      </c>
      <c r="F1239" s="10">
        <f>VLOOKUP(B1239,home!$B$2:$E$405,3,FALSE)</f>
        <v>1</v>
      </c>
      <c r="G1239" s="10">
        <f>VLOOKUP(C1239,away!$B$2:$E$405,4,FALSE)</f>
        <v>0.85709999999999997</v>
      </c>
      <c r="H1239" s="10">
        <f>VLOOKUP(A1239,away!$A$2:$E$405,3,FALSE)</f>
        <v>1.1161000000000001</v>
      </c>
      <c r="I1239" s="10">
        <f>VLOOKUP(C1239,away!$B$2:$E$405,3,FALSE)</f>
        <v>1.024</v>
      </c>
      <c r="J1239" s="10">
        <f>VLOOKUP(B1239,home!$B$2:$E$405,4,FALSE)</f>
        <v>0.89600000000000002</v>
      </c>
      <c r="K1239" s="12">
        <f t="shared" si="1622"/>
        <v>1.28565</v>
      </c>
      <c r="L1239" s="12">
        <f t="shared" si="1623"/>
        <v>1.0240262144000001</v>
      </c>
      <c r="M1239" s="13">
        <f t="shared" si="1624"/>
        <v>9.929339612723187E-2</v>
      </c>
      <c r="N1239" s="13">
        <f t="shared" si="1625"/>
        <v>0.12765655473097565</v>
      </c>
      <c r="O1239" s="13">
        <f t="shared" si="1626"/>
        <v>0.10167904055108885</v>
      </c>
      <c r="P1239" s="13">
        <f t="shared" si="1627"/>
        <v>0.1307236584845074</v>
      </c>
      <c r="Q1239" s="13">
        <f t="shared" si="1628"/>
        <v>8.2060824794939438E-2</v>
      </c>
      <c r="R1239" s="13">
        <f t="shared" si="1629"/>
        <v>5.2061001489677815E-2</v>
      </c>
      <c r="S1239" s="13">
        <f t="shared" si="1630"/>
        <v>4.3025708541777452E-2</v>
      </c>
      <c r="T1239" s="13">
        <f t="shared" si="1631"/>
        <v>8.4032435765303476E-2</v>
      </c>
      <c r="U1239" s="13">
        <f t="shared" si="1632"/>
        <v>6.6932226565204284E-2</v>
      </c>
      <c r="V1239" s="13">
        <f t="shared" si="1633"/>
        <v>6.2938929238917311E-3</v>
      </c>
      <c r="W1239" s="13">
        <f t="shared" si="1634"/>
        <v>3.5167166465871293E-2</v>
      </c>
      <c r="X1239" s="13">
        <f t="shared" si="1635"/>
        <v>3.6012100347220806E-2</v>
      </c>
      <c r="Y1239" s="13">
        <f t="shared" si="1636"/>
        <v>1.8438667395578725E-2</v>
      </c>
      <c r="Z1239" s="13">
        <f t="shared" si="1637"/>
        <v>1.7770610091115847E-2</v>
      </c>
      <c r="AA1239" s="13">
        <f t="shared" si="1638"/>
        <v>2.284678486364309E-2</v>
      </c>
      <c r="AB1239" s="13">
        <f t="shared" si="1639"/>
        <v>1.4686484479971371E-2</v>
      </c>
      <c r="AC1239" s="13">
        <f t="shared" si="1640"/>
        <v>5.1788483751893802E-4</v>
      </c>
      <c r="AD1239" s="13">
        <f t="shared" si="1641"/>
        <v>1.1303166891711859E-2</v>
      </c>
      <c r="AE1239" s="13">
        <f t="shared" si="1642"/>
        <v>1.157473920285111E-2</v>
      </c>
      <c r="AF1239" s="13">
        <f t="shared" si="1643"/>
        <v>5.9264181842814479E-3</v>
      </c>
      <c r="AG1239" s="13">
        <f t="shared" si="1644"/>
        <v>2.0229358594003512E-3</v>
      </c>
      <c r="AH1239" s="13">
        <f t="shared" si="1645"/>
        <v>4.5493926447959486E-3</v>
      </c>
      <c r="AI1239" s="13">
        <f t="shared" si="1646"/>
        <v>5.8489266537819122E-3</v>
      </c>
      <c r="AJ1239" s="13">
        <f t="shared" si="1647"/>
        <v>3.7598362762173579E-3</v>
      </c>
      <c r="AK1239" s="13">
        <f t="shared" si="1648"/>
        <v>1.6112778361729487E-3</v>
      </c>
      <c r="AL1239" s="13">
        <f t="shared" si="1649"/>
        <v>2.7272629711398574E-5</v>
      </c>
      <c r="AM1239" s="13">
        <f t="shared" si="1650"/>
        <v>2.9063833028658706E-3</v>
      </c>
      <c r="AN1239" s="13">
        <f t="shared" si="1651"/>
        <v>2.9762126912291059E-3</v>
      </c>
      <c r="AO1239" s="13">
        <f t="shared" si="1652"/>
        <v>1.5238599077242888E-3</v>
      </c>
      <c r="AP1239" s="13">
        <f t="shared" si="1653"/>
        <v>5.2015749752761236E-4</v>
      </c>
      <c r="AQ1239" s="13">
        <f t="shared" si="1654"/>
        <v>1.3316372827124452E-4</v>
      </c>
      <c r="AR1239" s="13">
        <f t="shared" si="1655"/>
        <v>9.3173946557392035E-4</v>
      </c>
      <c r="AS1239" s="13">
        <f t="shared" si="1656"/>
        <v>1.1978908439151106E-3</v>
      </c>
      <c r="AT1239" s="13">
        <f t="shared" si="1657"/>
        <v>7.7003418173973118E-4</v>
      </c>
      <c r="AU1239" s="13">
        <f t="shared" si="1658"/>
        <v>3.2999814858456178E-4</v>
      </c>
      <c r="AV1239" s="13">
        <f t="shared" si="1659"/>
        <v>1.0606552993193549E-4</v>
      </c>
      <c r="AW1239" s="13">
        <f t="shared" si="1660"/>
        <v>9.9737469163244304E-7</v>
      </c>
      <c r="AX1239" s="13">
        <f t="shared" si="1661"/>
        <v>6.2276528222158373E-4</v>
      </c>
      <c r="AY1239" s="13">
        <f t="shared" si="1662"/>
        <v>6.3772797441311599E-4</v>
      </c>
      <c r="AZ1239" s="13">
        <f t="shared" si="1663"/>
        <v>3.2652508172762161E-4</v>
      </c>
      <c r="BA1239" s="13">
        <f t="shared" si="1664"/>
        <v>1.1145674778272902E-4</v>
      </c>
      <c r="BB1239" s="13">
        <f t="shared" si="1665"/>
        <v>2.853365787532089E-5</v>
      </c>
      <c r="BC1239" s="13">
        <f t="shared" si="1666"/>
        <v>5.8438427314099224E-6</v>
      </c>
      <c r="BD1239" s="13">
        <f t="shared" si="1667"/>
        <v>1.5902093962312343E-4</v>
      </c>
      <c r="BE1239" s="13">
        <f t="shared" si="1668"/>
        <v>2.0444527102646864E-4</v>
      </c>
      <c r="BF1239" s="13">
        <f t="shared" si="1669"/>
        <v>1.3142253134758972E-4</v>
      </c>
      <c r="BG1239" s="13">
        <f t="shared" si="1670"/>
        <v>5.6321125809009578E-5</v>
      </c>
      <c r="BH1239" s="13">
        <f t="shared" si="1671"/>
        <v>1.8102313849088293E-5</v>
      </c>
      <c r="BI1239" s="13">
        <f t="shared" si="1672"/>
        <v>4.6546479600160731E-6</v>
      </c>
      <c r="BJ1239" s="14">
        <f t="shared" si="1673"/>
        <v>0.42398763935250411</v>
      </c>
      <c r="BK1239" s="14">
        <f t="shared" si="1674"/>
        <v>0.2805195415190519</v>
      </c>
      <c r="BL1239" s="14">
        <f t="shared" si="1675"/>
        <v>0.27788466635991393</v>
      </c>
      <c r="BM1239" s="14">
        <f t="shared" si="1676"/>
        <v>0.4060512505444433</v>
      </c>
      <c r="BN1239" s="14">
        <f t="shared" si="1677"/>
        <v>0.59347447617842108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</v>
      </c>
      <c r="F1240" s="10">
        <f>VLOOKUP(B1240,home!$B$2:$E$405,3,FALSE)</f>
        <v>1.0476000000000001</v>
      </c>
      <c r="G1240" s="10">
        <f>VLOOKUP(C1240,away!$B$2:$E$405,4,FALSE)</f>
        <v>0.91669999999999996</v>
      </c>
      <c r="H1240" s="10">
        <f>VLOOKUP(A1240,away!$A$2:$E$405,3,FALSE)</f>
        <v>1.1161000000000001</v>
      </c>
      <c r="I1240" s="10">
        <f>VLOOKUP(C1240,away!$B$2:$E$405,3,FALSE)</f>
        <v>0.89600000000000002</v>
      </c>
      <c r="J1240" s="10">
        <f>VLOOKUP(B1240,home!$B$2:$E$405,4,FALSE)</f>
        <v>0.76800000000000002</v>
      </c>
      <c r="K1240" s="12">
        <f t="shared" si="1622"/>
        <v>1.4405023800000001</v>
      </c>
      <c r="L1240" s="12">
        <f t="shared" si="1623"/>
        <v>0.76801966080000006</v>
      </c>
      <c r="M1240" s="13">
        <f t="shared" si="1624"/>
        <v>0.10986290147031955</v>
      </c>
      <c r="N1240" s="13">
        <f t="shared" si="1625"/>
        <v>0.1582577710417008</v>
      </c>
      <c r="O1240" s="13">
        <f t="shared" si="1626"/>
        <v>8.4376868321738643E-2</v>
      </c>
      <c r="P1240" s="13">
        <f t="shared" si="1627"/>
        <v>0.12154507963441112</v>
      </c>
      <c r="Q1240" s="13">
        <f t="shared" si="1628"/>
        <v>0.11398534791953258</v>
      </c>
      <c r="R1240" s="13">
        <f t="shared" si="1629"/>
        <v>3.2401546893913988E-2</v>
      </c>
      <c r="S1240" s="13">
        <f t="shared" si="1630"/>
        <v>3.3617368068798135E-2</v>
      </c>
      <c r="T1240" s="13">
        <f t="shared" si="1631"/>
        <v>8.7542988245329398E-2</v>
      </c>
      <c r="U1240" s="13">
        <f t="shared" si="1632"/>
        <v>4.6674505416364712E-2</v>
      </c>
      <c r="V1240" s="13">
        <f t="shared" si="1633"/>
        <v>4.1324491447847934E-3</v>
      </c>
      <c r="W1240" s="13">
        <f t="shared" si="1634"/>
        <v>5.4732054987738268E-2</v>
      </c>
      <c r="X1240" s="13">
        <f t="shared" si="1635"/>
        <v>4.2035294306569701E-2</v>
      </c>
      <c r="Y1240" s="13">
        <f t="shared" si="1636"/>
        <v>1.6141966237479915E-2</v>
      </c>
      <c r="Z1240" s="13">
        <f t="shared" si="1637"/>
        <v>8.2950083516197069E-3</v>
      </c>
      <c r="AA1240" s="13">
        <f t="shared" si="1638"/>
        <v>1.1948979272628064E-2</v>
      </c>
      <c r="AB1240" s="13">
        <f t="shared" si="1639"/>
        <v>8.6062665403957E-3</v>
      </c>
      <c r="AC1240" s="13">
        <f t="shared" si="1640"/>
        <v>2.857418505621055E-4</v>
      </c>
      <c r="AD1240" s="13">
        <f t="shared" si="1641"/>
        <v>1.9710413868031972E-2</v>
      </c>
      <c r="AE1240" s="13">
        <f t="shared" si="1642"/>
        <v>1.513798537315353E-2</v>
      </c>
      <c r="AF1240" s="13">
        <f t="shared" si="1643"/>
        <v>5.8131351957423682E-3</v>
      </c>
      <c r="AG1240" s="13">
        <f t="shared" si="1644"/>
        <v>1.4882007070728654E-3</v>
      </c>
      <c r="AH1240" s="13">
        <f t="shared" si="1645"/>
        <v>1.5926823751360333E-3</v>
      </c>
      <c r="AI1240" s="13">
        <f t="shared" si="1646"/>
        <v>2.2942627519675087E-3</v>
      </c>
      <c r="AJ1240" s="13">
        <f t="shared" si="1647"/>
        <v>1.6524454772772735E-3</v>
      </c>
      <c r="AK1240" s="13">
        <f t="shared" si="1648"/>
        <v>7.9345054761271658E-4</v>
      </c>
      <c r="AL1240" s="13">
        <f t="shared" si="1649"/>
        <v>1.2645038686089268E-5</v>
      </c>
      <c r="AM1240" s="13">
        <f t="shared" si="1650"/>
        <v>5.6785796175370081E-3</v>
      </c>
      <c r="AN1240" s="13">
        <f t="shared" si="1651"/>
        <v>4.3612607916865675E-3</v>
      </c>
      <c r="AO1240" s="13">
        <f t="shared" si="1652"/>
        <v>1.6747670169457284E-3</v>
      </c>
      <c r="AP1240" s="13">
        <f t="shared" si="1653"/>
        <v>4.2875133209122881E-4</v>
      </c>
      <c r="AQ1240" s="13">
        <f t="shared" si="1654"/>
        <v>8.2322363160063411E-5</v>
      </c>
      <c r="AR1240" s="13">
        <f t="shared" si="1655"/>
        <v>2.4464227550282302E-4</v>
      </c>
      <c r="AS1240" s="13">
        <f t="shared" si="1656"/>
        <v>3.524077801104322E-4</v>
      </c>
      <c r="AT1240" s="13">
        <f t="shared" si="1657"/>
        <v>2.5382212298979723E-4</v>
      </c>
      <c r="AU1240" s="13">
        <f t="shared" si="1658"/>
        <v>1.2187712408781861E-4</v>
      </c>
      <c r="AV1240" s="13">
        <f t="shared" si="1659"/>
        <v>4.3891071829014522E-5</v>
      </c>
      <c r="AW1240" s="13">
        <f t="shared" si="1660"/>
        <v>3.8860105881251688E-7</v>
      </c>
      <c r="AX1240" s="13">
        <f t="shared" si="1661"/>
        <v>1.3633345756802597E-3</v>
      </c>
      <c r="AY1240" s="13">
        <f t="shared" si="1662"/>
        <v>1.0470677583708649E-3</v>
      </c>
      <c r="AZ1240" s="13">
        <f t="shared" si="1663"/>
        <v>4.0208431230930405E-4</v>
      </c>
      <c r="BA1240" s="13">
        <f t="shared" si="1664"/>
        <v>1.02936219050931E-4</v>
      </c>
      <c r="BB1240" s="13">
        <f t="shared" si="1665"/>
        <v>1.9764260009882629E-5</v>
      </c>
      <c r="BC1240" s="13">
        <f t="shared" si="1666"/>
        <v>3.0358680537506131E-6</v>
      </c>
      <c r="BD1240" s="13">
        <f t="shared" si="1667"/>
        <v>3.1315012908169705E-5</v>
      </c>
      <c r="BE1240" s="13">
        <f t="shared" si="1668"/>
        <v>4.5109350623949177E-5</v>
      </c>
      <c r="BF1240" s="13">
        <f t="shared" si="1669"/>
        <v>3.2490063467026647E-5</v>
      </c>
      <c r="BG1240" s="13">
        <f t="shared" si="1670"/>
        <v>1.5600671250200988E-5</v>
      </c>
      <c r="BH1240" s="13">
        <f t="shared" si="1671"/>
        <v>5.6182010163780267E-6</v>
      </c>
      <c r="BI1240" s="13">
        <f t="shared" si="1672"/>
        <v>1.6186063870821923E-6</v>
      </c>
      <c r="BJ1240" s="14">
        <f t="shared" si="1673"/>
        <v>0.53000906199724684</v>
      </c>
      <c r="BK1240" s="14">
        <f t="shared" si="1674"/>
        <v>0.27050325296593264</v>
      </c>
      <c r="BL1240" s="14">
        <f t="shared" si="1675"/>
        <v>0.19148939987720734</v>
      </c>
      <c r="BM1240" s="14">
        <f t="shared" si="1676"/>
        <v>0.37882052875307809</v>
      </c>
      <c r="BN1240" s="14">
        <f t="shared" si="1677"/>
        <v>0.62042951528161661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</v>
      </c>
      <c r="F1241" s="10">
        <f>VLOOKUP(B1241,home!$B$2:$E$405,3,FALSE)</f>
        <v>0.66669999999999996</v>
      </c>
      <c r="G1241" s="10">
        <f>VLOOKUP(C1241,away!$B$2:$E$405,4,FALSE)</f>
        <v>1.5238</v>
      </c>
      <c r="H1241" s="10">
        <f>VLOOKUP(A1241,away!$A$2:$E$405,3,FALSE)</f>
        <v>1.1161000000000001</v>
      </c>
      <c r="I1241" s="10">
        <f>VLOOKUP(C1241,away!$B$2:$E$405,3,FALSE)</f>
        <v>0.64</v>
      </c>
      <c r="J1241" s="10">
        <f>VLOOKUP(B1241,home!$B$2:$E$405,4,FALSE)</f>
        <v>1.1200000000000001</v>
      </c>
      <c r="K1241" s="12">
        <f t="shared" si="1622"/>
        <v>1.52387619</v>
      </c>
      <c r="L1241" s="12">
        <f t="shared" si="1623"/>
        <v>0.80002048000000014</v>
      </c>
      <c r="M1241" s="13">
        <f t="shared" si="1624"/>
        <v>9.7891390998277053E-2</v>
      </c>
      <c r="N1241" s="13">
        <f t="shared" si="1625"/>
        <v>0.14917435994825473</v>
      </c>
      <c r="O1241" s="13">
        <f t="shared" si="1626"/>
        <v>7.8315117614309301E-2</v>
      </c>
      <c r="P1241" s="13">
        <f t="shared" si="1627"/>
        <v>0.11934254304949554</v>
      </c>
      <c r="Q1241" s="13">
        <f t="shared" si="1628"/>
        <v>0.1136616276418175</v>
      </c>
      <c r="R1241" s="13">
        <f t="shared" si="1629"/>
        <v>3.1326848992528092E-2</v>
      </c>
      <c r="S1241" s="13">
        <f t="shared" si="1630"/>
        <v>3.6373583101325463E-2</v>
      </c>
      <c r="T1241" s="13">
        <f t="shared" si="1631"/>
        <v>9.0931629903588121E-2</v>
      </c>
      <c r="U1241" s="13">
        <f t="shared" si="1632"/>
        <v>4.7738239287439047E-2</v>
      </c>
      <c r="V1241" s="13">
        <f t="shared" si="1633"/>
        <v>4.9271338854515066E-3</v>
      </c>
      <c r="W1241" s="13">
        <f t="shared" si="1634"/>
        <v>5.7735416026670539E-2</v>
      </c>
      <c r="X1241" s="13">
        <f t="shared" si="1635"/>
        <v>4.6189515242656666E-2</v>
      </c>
      <c r="Y1241" s="13">
        <f t="shared" si="1636"/>
        <v>1.8476279077698752E-2</v>
      </c>
      <c r="Z1241" s="13">
        <f t="shared" si="1637"/>
        <v>8.3540402559632836E-3</v>
      </c>
      <c r="AA1241" s="13">
        <f t="shared" si="1638"/>
        <v>1.2730523036363954E-2</v>
      </c>
      <c r="AB1241" s="13">
        <f t="shared" si="1639"/>
        <v>9.6998704706807663E-3</v>
      </c>
      <c r="AC1241" s="13">
        <f t="shared" si="1640"/>
        <v>3.7542671132686329E-4</v>
      </c>
      <c r="AD1241" s="13">
        <f t="shared" si="1641"/>
        <v>2.1995406450696899E-2</v>
      </c>
      <c r="AE1241" s="13">
        <f t="shared" si="1642"/>
        <v>1.7596775626481632E-2</v>
      </c>
      <c r="AF1241" s="13">
        <f t="shared" si="1643"/>
        <v>7.0388904415750681E-3</v>
      </c>
      <c r="AG1241" s="13">
        <f t="shared" si="1644"/>
        <v>1.8770855032454335E-3</v>
      </c>
      <c r="AH1241" s="13">
        <f t="shared" si="1645"/>
        <v>1.6708508238787673E-3</v>
      </c>
      <c r="AI1241" s="13">
        <f t="shared" si="1646"/>
        <v>2.5461697875507369E-3</v>
      </c>
      <c r="AJ1241" s="13">
        <f t="shared" si="1647"/>
        <v>1.940023757472963E-3</v>
      </c>
      <c r="AK1241" s="13">
        <f t="shared" si="1648"/>
        <v>9.854520040157948E-4</v>
      </c>
      <c r="AL1241" s="13">
        <f t="shared" si="1649"/>
        <v>1.8307791114846985E-5</v>
      </c>
      <c r="AM1241" s="13">
        <f t="shared" si="1650"/>
        <v>6.7036552359178792E-3</v>
      </c>
      <c r="AN1241" s="13">
        <f t="shared" si="1651"/>
        <v>5.3630614795935365E-3</v>
      </c>
      <c r="AO1241" s="13">
        <f t="shared" si="1652"/>
        <v>2.1452795095869654E-3</v>
      </c>
      <c r="AP1241" s="13">
        <f t="shared" si="1653"/>
        <v>5.720891809979765E-4</v>
      </c>
      <c r="AQ1241" s="13">
        <f t="shared" si="1654"/>
        <v>1.1442076529620201E-4</v>
      </c>
      <c r="AR1241" s="13">
        <f t="shared" si="1655"/>
        <v>2.6734297562557751E-4</v>
      </c>
      <c r="AS1241" s="13">
        <f t="shared" si="1656"/>
        <v>4.0739759511956793E-4</v>
      </c>
      <c r="AT1241" s="13">
        <f t="shared" si="1657"/>
        <v>3.1041174753298486E-4</v>
      </c>
      <c r="AU1241" s="13">
        <f t="shared" si="1658"/>
        <v>1.5767635705393569E-4</v>
      </c>
      <c r="AV1241" s="13">
        <f t="shared" si="1659"/>
        <v>6.0069811560107755E-5</v>
      </c>
      <c r="AW1241" s="13">
        <f t="shared" si="1660"/>
        <v>6.1998935957483037E-7</v>
      </c>
      <c r="AX1241" s="13">
        <f t="shared" si="1661"/>
        <v>1.7025900999973502E-3</v>
      </c>
      <c r="AY1241" s="13">
        <f t="shared" si="1662"/>
        <v>1.3621069490431282E-3</v>
      </c>
      <c r="AZ1241" s="13">
        <f t="shared" si="1663"/>
        <v>5.4485672759240953E-4</v>
      </c>
      <c r="BA1241" s="13">
        <f t="shared" si="1664"/>
        <v>1.4529884691323629E-4</v>
      </c>
      <c r="BB1241" s="13">
        <f t="shared" si="1665"/>
        <v>2.9060513312743456E-5</v>
      </c>
      <c r="BC1241" s="13">
        <f t="shared" si="1666"/>
        <v>4.6498011619014847E-6</v>
      </c>
      <c r="BD1241" s="13">
        <f t="shared" si="1667"/>
        <v>3.5646642614100459E-5</v>
      </c>
      <c r="BE1241" s="13">
        <f t="shared" si="1668"/>
        <v>5.4321069933067052E-5</v>
      </c>
      <c r="BF1241" s="13">
        <f t="shared" si="1669"/>
        <v>4.1389292543162884E-5</v>
      </c>
      <c r="BG1241" s="13">
        <f t="shared" si="1670"/>
        <v>2.1024052475823495E-5</v>
      </c>
      <c r="BH1241" s="13">
        <f t="shared" si="1671"/>
        <v>8.0095132463044898E-6</v>
      </c>
      <c r="BI1241" s="13">
        <f t="shared" si="1672"/>
        <v>2.4411013059066029E-6</v>
      </c>
      <c r="BJ1241" s="14">
        <f t="shared" si="1673"/>
        <v>0.54336405497209872</v>
      </c>
      <c r="BK1241" s="14">
        <f t="shared" si="1674"/>
        <v>0.26029049248603436</v>
      </c>
      <c r="BL1241" s="14">
        <f t="shared" si="1675"/>
        <v>0.18831882593324994</v>
      </c>
      <c r="BM1241" s="14">
        <f t="shared" si="1676"/>
        <v>0.40925403844298064</v>
      </c>
      <c r="BN1241" s="14">
        <f t="shared" si="1677"/>
        <v>0.58971188824468224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</v>
      </c>
      <c r="F1242" s="10">
        <f>VLOOKUP(B1242,home!$B$2:$E$405,3,FALSE)</f>
        <v>0.88890000000000002</v>
      </c>
      <c r="G1242" s="10">
        <f>VLOOKUP(C1242,away!$B$2:$E$405,4,FALSE)</f>
        <v>0.66669999999999996</v>
      </c>
      <c r="H1242" s="10">
        <f>VLOOKUP(A1242,away!$A$2:$E$405,3,FALSE)</f>
        <v>1.1161000000000001</v>
      </c>
      <c r="I1242" s="10">
        <f>VLOOKUP(C1242,away!$B$2:$E$405,3,FALSE)</f>
        <v>1.456</v>
      </c>
      <c r="J1242" s="10">
        <f>VLOOKUP(B1242,home!$B$2:$E$405,4,FALSE)</f>
        <v>0.44800000000000001</v>
      </c>
      <c r="K1242" s="12">
        <f t="shared" si="1622"/>
        <v>0.88894444499999992</v>
      </c>
      <c r="L1242" s="12">
        <f t="shared" si="1623"/>
        <v>0.72801863680000001</v>
      </c>
      <c r="M1242" s="13">
        <f t="shared" si="1624"/>
        <v>0.19850061476634806</v>
      </c>
      <c r="N1242" s="13">
        <f t="shared" si="1625"/>
        <v>0.17645601882563006</v>
      </c>
      <c r="O1242" s="13">
        <f t="shared" si="1626"/>
        <v>0.14451214696615866</v>
      </c>
      <c r="P1242" s="13">
        <f t="shared" si="1627"/>
        <v>0.12846327028059032</v>
      </c>
      <c r="Q1242" s="13">
        <f t="shared" si="1628"/>
        <v>7.84297988609296E-2</v>
      </c>
      <c r="R1242" s="13">
        <f t="shared" si="1629"/>
        <v>5.2603768117672027E-2</v>
      </c>
      <c r="S1242" s="13">
        <f t="shared" si="1630"/>
        <v>2.0784333376762075E-2</v>
      </c>
      <c r="T1242" s="13">
        <f t="shared" si="1631"/>
        <v>5.7098355251232163E-2</v>
      </c>
      <c r="U1242" s="13">
        <f t="shared" si="1632"/>
        <v>4.6761827454272646E-2</v>
      </c>
      <c r="V1242" s="13">
        <f t="shared" si="1633"/>
        <v>1.4945508911192514E-3</v>
      </c>
      <c r="W1242" s="13">
        <f t="shared" si="1634"/>
        <v>2.323991133996357E-2</v>
      </c>
      <c r="X1242" s="13">
        <f t="shared" si="1635"/>
        <v>1.691908857307314E-2</v>
      </c>
      <c r="Y1242" s="13">
        <f t="shared" si="1636"/>
        <v>6.1587058994335801E-3</v>
      </c>
      <c r="Z1242" s="13">
        <f t="shared" si="1637"/>
        <v>1.2765507851856969E-2</v>
      </c>
      <c r="AA1242" s="13">
        <f t="shared" si="1638"/>
        <v>1.1347827292512134E-2</v>
      </c>
      <c r="AB1242" s="13">
        <f t="shared" si="1639"/>
        <v>5.0437940172490241E-3</v>
      </c>
      <c r="AC1242" s="13">
        <f t="shared" si="1640"/>
        <v>6.0451605937072186E-5</v>
      </c>
      <c r="AD1242" s="13">
        <f t="shared" si="1641"/>
        <v>5.1647475219882798E-3</v>
      </c>
      <c r="AE1242" s="13">
        <f t="shared" si="1642"/>
        <v>3.7600324503740856E-3</v>
      </c>
      <c r="AF1242" s="13">
        <f t="shared" si="1643"/>
        <v>1.3686868494225525E-3</v>
      </c>
      <c r="AG1242" s="13">
        <f t="shared" si="1644"/>
        <v>3.3214317810756458E-4</v>
      </c>
      <c r="AH1242" s="13">
        <f t="shared" si="1645"/>
        <v>2.3233819060921512E-3</v>
      </c>
      <c r="AI1242" s="13">
        <f t="shared" si="1646"/>
        <v>2.0653574390341292E-3</v>
      </c>
      <c r="AJ1242" s="13">
        <f t="shared" si="1647"/>
        <v>9.1799401118440734E-4</v>
      </c>
      <c r="AK1242" s="13">
        <f t="shared" si="1648"/>
        <v>2.7201522559521565E-4</v>
      </c>
      <c r="AL1242" s="13">
        <f t="shared" si="1649"/>
        <v>1.5648940939615453E-6</v>
      </c>
      <c r="AM1242" s="13">
        <f t="shared" si="1650"/>
        <v>9.1823472389979946E-4</v>
      </c>
      <c r="AN1242" s="13">
        <f t="shared" si="1651"/>
        <v>6.684919919559564E-4</v>
      </c>
      <c r="AO1242" s="13">
        <f t="shared" si="1652"/>
        <v>2.4333731434774593E-4</v>
      </c>
      <c r="AP1242" s="13">
        <f t="shared" si="1653"/>
        <v>5.9051366624673038E-5</v>
      </c>
      <c r="AQ1242" s="13">
        <f t="shared" si="1654"/>
        <v>1.074762385781787E-5</v>
      </c>
      <c r="AR1242" s="13">
        <f t="shared" si="1655"/>
        <v>3.3829306560779891E-4</v>
      </c>
      <c r="AS1242" s="13">
        <f t="shared" si="1656"/>
        <v>3.0072374145407335E-4</v>
      </c>
      <c r="AT1242" s="13">
        <f t="shared" si="1657"/>
        <v>1.336633497226073E-4</v>
      </c>
      <c r="AU1242" s="13">
        <f t="shared" si="1658"/>
        <v>3.9606430745334692E-5</v>
      </c>
      <c r="AV1242" s="13">
        <f t="shared" si="1659"/>
        <v>8.801979149335621E-6</v>
      </c>
      <c r="AW1242" s="13">
        <f t="shared" si="1660"/>
        <v>2.8131932598478092E-8</v>
      </c>
      <c r="AX1242" s="13">
        <f t="shared" si="1661"/>
        <v>1.3604327616947249E-4</v>
      </c>
      <c r="AY1242" s="13">
        <f t="shared" si="1662"/>
        <v>9.904204046270528E-5</v>
      </c>
      <c r="AZ1242" s="13">
        <f t="shared" si="1663"/>
        <v>3.6052225641774565E-5</v>
      </c>
      <c r="BA1242" s="13">
        <f t="shared" si="1664"/>
        <v>8.7488973884435772E-6</v>
      </c>
      <c r="BB1242" s="13">
        <f t="shared" si="1665"/>
        <v>1.5923400875594431E-6</v>
      </c>
      <c r="BC1242" s="13">
        <f t="shared" si="1666"/>
        <v>2.3185065197340379E-7</v>
      </c>
      <c r="BD1242" s="13">
        <f t="shared" si="1667"/>
        <v>4.1047276077113761E-5</v>
      </c>
      <c r="BE1242" s="13">
        <f t="shared" si="1668"/>
        <v>3.6488748051131659E-5</v>
      </c>
      <c r="BF1242" s="13">
        <f t="shared" si="1669"/>
        <v>1.6218234942529027E-5</v>
      </c>
      <c r="BG1242" s="13">
        <f t="shared" si="1670"/>
        <v>4.8057032866220253E-6</v>
      </c>
      <c r="BH1242" s="13">
        <f t="shared" si="1671"/>
        <v>1.0680008102402229E-6</v>
      </c>
      <c r="BI1242" s="13">
        <f t="shared" si="1672"/>
        <v>1.898786775037091E-7</v>
      </c>
      <c r="BJ1242" s="14">
        <f t="shared" si="1673"/>
        <v>0.37110906240124236</v>
      </c>
      <c r="BK1242" s="14">
        <f t="shared" si="1674"/>
        <v>0.34940382785531349</v>
      </c>
      <c r="BL1242" s="14">
        <f t="shared" si="1675"/>
        <v>0.26676901883829474</v>
      </c>
      <c r="BM1242" s="14">
        <f t="shared" si="1676"/>
        <v>0.2209827852208488</v>
      </c>
      <c r="BN1242" s="14">
        <f t="shared" si="1677"/>
        <v>0.77896561781732876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1.5278</v>
      </c>
      <c r="F1243" s="10">
        <f>VLOOKUP(B1243,home!$B$2:$E$405,3,FALSE)</f>
        <v>0.75519999999999998</v>
      </c>
      <c r="G1243" s="10">
        <f>VLOOKUP(C1243,away!$B$2:$E$405,4,FALSE)</f>
        <v>1.3557999999999999</v>
      </c>
      <c r="H1243" s="10">
        <f>VLOOKUP(A1243,away!$A$2:$E$405,3,FALSE)</f>
        <v>1.0787</v>
      </c>
      <c r="I1243" s="10">
        <f>VLOOKUP(C1243,away!$B$2:$E$405,3,FALSE)</f>
        <v>0.66220000000000001</v>
      </c>
      <c r="J1243" s="10">
        <f>VLOOKUP(B1243,home!$B$2:$E$405,4,FALSE)</f>
        <v>0.92700000000000005</v>
      </c>
      <c r="K1243" s="12">
        <f t="shared" si="1622"/>
        <v>1.5643146644479997</v>
      </c>
      <c r="L1243" s="12">
        <f t="shared" si="1623"/>
        <v>0.66217013477999997</v>
      </c>
      <c r="M1243" s="13">
        <f t="shared" si="1624"/>
        <v>0.10790707928040058</v>
      </c>
      <c r="N1243" s="13">
        <f t="shared" si="1625"/>
        <v>0.16880062651608355</v>
      </c>
      <c r="O1243" s="13">
        <f t="shared" si="1626"/>
        <v>7.1452845230819004E-2</v>
      </c>
      <c r="P1243" s="13">
        <f t="shared" si="1627"/>
        <v>0.11177473361110349</v>
      </c>
      <c r="Q1243" s="13">
        <f t="shared" si="1628"/>
        <v>0.13202864771355968</v>
      </c>
      <c r="R1243" s="13">
        <f t="shared" si="1629"/>
        <v>2.3656970078452945E-2</v>
      </c>
      <c r="S1243" s="13">
        <f t="shared" si="1630"/>
        <v>2.8945253539316176E-2</v>
      </c>
      <c r="T1243" s="13">
        <f t="shared" si="1631"/>
        <v>8.7425427451308962E-2</v>
      </c>
      <c r="U1243" s="13">
        <f t="shared" si="1632"/>
        <v>3.7006945210131481E-2</v>
      </c>
      <c r="V1243" s="13">
        <f t="shared" si="1633"/>
        <v>3.3314136006218037E-3</v>
      </c>
      <c r="W1243" s="13">
        <f t="shared" si="1634"/>
        <v>6.8844783248520086E-2</v>
      </c>
      <c r="X1243" s="13">
        <f t="shared" si="1635"/>
        <v>4.558695940257243E-2</v>
      </c>
      <c r="Y1243" s="13">
        <f t="shared" si="1636"/>
        <v>1.5093161525905884E-2</v>
      </c>
      <c r="Z1243" s="13">
        <f t="shared" si="1637"/>
        <v>5.2216463551118721E-3</v>
      </c>
      <c r="AA1243" s="13">
        <f t="shared" si="1638"/>
        <v>8.1682979658629484E-3</v>
      </c>
      <c r="AB1243" s="13">
        <f t="shared" si="1639"/>
        <v>6.3888941457900892E-3</v>
      </c>
      <c r="AC1243" s="13">
        <f t="shared" si="1640"/>
        <v>2.1567622708417098E-4</v>
      </c>
      <c r="AD1243" s="13">
        <f t="shared" si="1641"/>
        <v>2.6923726001600992E-2</v>
      </c>
      <c r="AE1243" s="13">
        <f t="shared" si="1642"/>
        <v>1.7828087275259922E-2</v>
      </c>
      <c r="AF1243" s="13">
        <f t="shared" si="1643"/>
        <v>5.9026134769642304E-3</v>
      </c>
      <c r="AG1243" s="13">
        <f t="shared" si="1644"/>
        <v>1.3028447871985499E-3</v>
      </c>
      <c r="AH1243" s="13">
        <f t="shared" si="1645"/>
        <v>8.6440456768448074E-4</v>
      </c>
      <c r="AI1243" s="13">
        <f t="shared" si="1646"/>
        <v>1.3522007412446666E-3</v>
      </c>
      <c r="AJ1243" s="13">
        <f t="shared" si="1647"/>
        <v>1.0576337244032439E-3</v>
      </c>
      <c r="AK1243" s="13">
        <f t="shared" si="1648"/>
        <v>5.514906482329161E-4</v>
      </c>
      <c r="AL1243" s="13">
        <f t="shared" si="1649"/>
        <v>8.936263677728781E-6</v>
      </c>
      <c r="AM1243" s="13">
        <f t="shared" si="1650"/>
        <v>8.423435881176871E-3</v>
      </c>
      <c r="AN1243" s="13">
        <f t="shared" si="1651"/>
        <v>5.5777476727495775E-3</v>
      </c>
      <c r="AO1243" s="13">
        <f t="shared" si="1652"/>
        <v>1.8467089641167089E-3</v>
      </c>
      <c r="AP1243" s="13">
        <f t="shared" si="1653"/>
        <v>4.0761184122286518E-4</v>
      </c>
      <c r="AQ1243" s="13">
        <f t="shared" si="1654"/>
        <v>6.7477096960117132E-5</v>
      </c>
      <c r="AR1243" s="13">
        <f t="shared" si="1655"/>
        <v>1.1447657781761609E-4</v>
      </c>
      <c r="AS1243" s="13">
        <f t="shared" si="1656"/>
        <v>1.7907738941591944E-4</v>
      </c>
      <c r="AT1243" s="13">
        <f t="shared" si="1657"/>
        <v>1.4006669316719392E-4</v>
      </c>
      <c r="AU1243" s="13">
        <f t="shared" si="1658"/>
        <v>7.3036127374059945E-5</v>
      </c>
      <c r="AV1243" s="13">
        <f t="shared" si="1659"/>
        <v>2.8562871271433488E-5</v>
      </c>
      <c r="AW1243" s="13">
        <f t="shared" si="1660"/>
        <v>2.5712670226131626E-7</v>
      </c>
      <c r="AX1243" s="13">
        <f t="shared" si="1661"/>
        <v>2.1961507123270715E-3</v>
      </c>
      <c r="AY1243" s="13">
        <f t="shared" si="1662"/>
        <v>1.4542254131788101E-3</v>
      </c>
      <c r="AZ1243" s="13">
        <f t="shared" si="1663"/>
        <v>4.8147231892255681E-4</v>
      </c>
      <c r="BA1243" s="13">
        <f t="shared" si="1664"/>
        <v>1.0627219677126289E-4</v>
      </c>
      <c r="BB1243" s="13">
        <f t="shared" si="1665"/>
        <v>1.7592568714848452E-5</v>
      </c>
      <c r="BC1243" s="13">
        <f t="shared" si="1666"/>
        <v>2.3298547194075229E-6</v>
      </c>
      <c r="BD1243" s="13">
        <f t="shared" si="1667"/>
        <v>1.2633828493773995E-5</v>
      </c>
      <c r="BE1243" s="13">
        <f t="shared" si="1668"/>
        <v>1.9763283180931643E-5</v>
      </c>
      <c r="BF1243" s="13">
        <f t="shared" si="1669"/>
        <v>1.5457996848784943E-5</v>
      </c>
      <c r="BG1243" s="13">
        <f t="shared" si="1670"/>
        <v>8.0603903845150831E-6</v>
      </c>
      <c r="BH1243" s="13">
        <f t="shared" si="1671"/>
        <v>3.1522467199181488E-6</v>
      </c>
      <c r="BI1243" s="13">
        <f t="shared" si="1672"/>
        <v>9.8622115398521383E-7</v>
      </c>
      <c r="BJ1243" s="14">
        <f t="shared" si="1673"/>
        <v>0.59031790191983435</v>
      </c>
      <c r="BK1243" s="14">
        <f t="shared" si="1674"/>
        <v>0.25363731793538274</v>
      </c>
      <c r="BL1243" s="14">
        <f t="shared" si="1675"/>
        <v>0.1510949559384499</v>
      </c>
      <c r="BM1243" s="14">
        <f t="shared" si="1676"/>
        <v>0.3831969514318832</v>
      </c>
      <c r="BN1243" s="14">
        <f t="shared" si="1677"/>
        <v>0.61562090243041923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1.5278</v>
      </c>
      <c r="F1244" s="10">
        <f>VLOOKUP(B1244,home!$B$2:$E$405,3,FALSE)</f>
        <v>0.50349999999999995</v>
      </c>
      <c r="G1244" s="10">
        <f>VLOOKUP(C1244,away!$B$2:$E$405,4,FALSE)</f>
        <v>1.4961</v>
      </c>
      <c r="H1244" s="10">
        <f>VLOOKUP(A1244,away!$A$2:$E$405,3,FALSE)</f>
        <v>1.0787</v>
      </c>
      <c r="I1244" s="10">
        <f>VLOOKUP(C1244,away!$B$2:$E$405,3,FALSE)</f>
        <v>0.39729999999999999</v>
      </c>
      <c r="J1244" s="10">
        <f>VLOOKUP(B1244,home!$B$2:$E$405,4,FALSE)</f>
        <v>0.57050000000000001</v>
      </c>
      <c r="K1244" s="12">
        <f t="shared" si="1622"/>
        <v>1.1508708855299998</v>
      </c>
      <c r="L1244" s="12">
        <f t="shared" si="1623"/>
        <v>0.24449776445499999</v>
      </c>
      <c r="M1244" s="13">
        <f t="shared" si="1624"/>
        <v>0.24774168956062345</v>
      </c>
      <c r="N1244" s="13">
        <f t="shared" si="1625"/>
        <v>0.28511869764733305</v>
      </c>
      <c r="O1244" s="13">
        <f t="shared" si="1626"/>
        <v>6.0572289259877052E-2</v>
      </c>
      <c r="P1244" s="13">
        <f t="shared" si="1627"/>
        <v>6.9710884179094004E-2</v>
      </c>
      <c r="Q1244" s="13">
        <f t="shared" si="1628"/>
        <v>0.16406740402127326</v>
      </c>
      <c r="R1244" s="13">
        <f t="shared" si="1629"/>
        <v>7.4048946559807718E-3</v>
      </c>
      <c r="S1244" s="13">
        <f t="shared" si="1630"/>
        <v>4.9039055373055118E-3</v>
      </c>
      <c r="T1244" s="13">
        <f t="shared" si="1631"/>
        <v>4.0114113503136595E-2</v>
      </c>
      <c r="U1244" s="13">
        <f t="shared" si="1632"/>
        <v>8.5220776699849541E-3</v>
      </c>
      <c r="V1244" s="13">
        <f t="shared" si="1633"/>
        <v>1.5332080206543282E-4</v>
      </c>
      <c r="W1244" s="13">
        <f t="shared" si="1634"/>
        <v>6.2940132850857006E-2</v>
      </c>
      <c r="X1244" s="13">
        <f t="shared" si="1635"/>
        <v>1.5388721776535245E-2</v>
      </c>
      <c r="Y1244" s="13">
        <f t="shared" si="1636"/>
        <v>1.8812540360914213E-3</v>
      </c>
      <c r="Z1244" s="13">
        <f t="shared" si="1637"/>
        <v>6.0349339647069165E-4</v>
      </c>
      <c r="AA1244" s="13">
        <f t="shared" si="1638"/>
        <v>6.945429796077322E-4</v>
      </c>
      <c r="AB1244" s="13">
        <f t="shared" si="1639"/>
        <v>3.9966464698989779E-4</v>
      </c>
      <c r="AC1244" s="13">
        <f t="shared" si="1640"/>
        <v>2.6963893052237355E-6</v>
      </c>
      <c r="AD1244" s="13">
        <f t="shared" si="1641"/>
        <v>1.810899160736041E-2</v>
      </c>
      <c r="AE1244" s="13">
        <f t="shared" si="1642"/>
        <v>4.4276079645339779E-3</v>
      </c>
      <c r="AF1244" s="13">
        <f t="shared" si="1643"/>
        <v>5.412701246058552E-4</v>
      </c>
      <c r="AG1244" s="13">
        <f t="shared" si="1644"/>
        <v>4.4113111810803627E-5</v>
      </c>
      <c r="AH1244" s="13">
        <f t="shared" si="1645"/>
        <v>3.688819657510977E-5</v>
      </c>
      <c r="AI1244" s="13">
        <f t="shared" si="1646"/>
        <v>4.2453551458001288E-5</v>
      </c>
      <c r="AJ1244" s="13">
        <f t="shared" si="1647"/>
        <v>2.4429278180181682E-5</v>
      </c>
      <c r="AK1244" s="13">
        <f t="shared" si="1648"/>
        <v>9.3716483373614659E-6</v>
      </c>
      <c r="AL1244" s="13">
        <f t="shared" si="1649"/>
        <v>3.0348978872561219E-8</v>
      </c>
      <c r="AM1244" s="13">
        <f t="shared" si="1650"/>
        <v>4.1682222414436403E-3</v>
      </c>
      <c r="AN1244" s="13">
        <f t="shared" si="1651"/>
        <v>1.0191210197845794E-3</v>
      </c>
      <c r="AO1244" s="13">
        <f t="shared" si="1652"/>
        <v>1.2458640552321472E-4</v>
      </c>
      <c r="AP1244" s="13">
        <f t="shared" si="1653"/>
        <v>1.0153699210636687E-5</v>
      </c>
      <c r="AQ1244" s="13">
        <f t="shared" si="1654"/>
        <v>6.2063918948729202E-7</v>
      </c>
      <c r="AR1244" s="13">
        <f t="shared" si="1655"/>
        <v>1.8038163194781859E-6</v>
      </c>
      <c r="AS1244" s="13">
        <f t="shared" si="1656"/>
        <v>2.075959684931325E-6</v>
      </c>
      <c r="AT1244" s="13">
        <f t="shared" si="1657"/>
        <v>1.1945807804607469E-6</v>
      </c>
      <c r="AU1244" s="13">
        <f t="shared" si="1658"/>
        <v>4.5826941354865937E-7</v>
      </c>
      <c r="AV1244" s="13">
        <f t="shared" si="1659"/>
        <v>1.3185223144551484E-7</v>
      </c>
      <c r="AW1244" s="13">
        <f t="shared" si="1660"/>
        <v>2.3721550849675696E-10</v>
      </c>
      <c r="AX1244" s="13">
        <f t="shared" si="1661"/>
        <v>7.9951427034934683E-4</v>
      </c>
      <c r="AY1244" s="13">
        <f t="shared" si="1662"/>
        <v>1.9547945175028581E-4</v>
      </c>
      <c r="AZ1244" s="13">
        <f t="shared" si="1663"/>
        <v>2.3897144474916953E-5</v>
      </c>
      <c r="BA1244" s="13">
        <f t="shared" si="1664"/>
        <v>1.9475994669917834E-6</v>
      </c>
      <c r="BB1244" s="13">
        <f t="shared" si="1665"/>
        <v>1.1904592893331013E-7</v>
      </c>
      <c r="BC1244" s="13">
        <f t="shared" si="1666"/>
        <v>5.8212926983326284E-9</v>
      </c>
      <c r="BD1244" s="13">
        <f t="shared" si="1667"/>
        <v>7.3504842933310391E-8</v>
      </c>
      <c r="BE1244" s="13">
        <f t="shared" si="1668"/>
        <v>8.459458367740247E-8</v>
      </c>
      <c r="BF1244" s="13">
        <f t="shared" si="1669"/>
        <v>4.8678721713926937E-8</v>
      </c>
      <c r="BG1244" s="13">
        <f t="shared" si="1670"/>
        <v>1.8674307855125173E-8</v>
      </c>
      <c r="BH1244" s="13">
        <f t="shared" si="1671"/>
        <v>5.3729293044719363E-9</v>
      </c>
      <c r="BI1244" s="13">
        <f t="shared" si="1672"/>
        <v>1.2367095813055399E-9</v>
      </c>
      <c r="BJ1244" s="14">
        <f t="shared" si="1673"/>
        <v>0.59897597398195246</v>
      </c>
      <c r="BK1244" s="14">
        <f t="shared" si="1674"/>
        <v>0.32270800626912283</v>
      </c>
      <c r="BL1244" s="14">
        <f t="shared" si="1675"/>
        <v>7.7712508427516008E-2</v>
      </c>
      <c r="BM1244" s="14">
        <f t="shared" si="1676"/>
        <v>0.16518864353634541</v>
      </c>
      <c r="BN1244" s="14">
        <f t="shared" si="1677"/>
        <v>0.83461585932418159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1.8438000000000001</v>
      </c>
      <c r="F1245" s="10">
        <f>VLOOKUP(B1245,home!$B$2:$E$405,3,FALSE)</f>
        <v>1.2397</v>
      </c>
      <c r="G1245" s="10">
        <f>VLOOKUP(C1245,away!$B$2:$E$405,4,FALSE)</f>
        <v>1.3171999999999999</v>
      </c>
      <c r="H1245" s="10">
        <f>VLOOKUP(A1245,away!$A$2:$E$405,3,FALSE)</f>
        <v>1.5311999999999999</v>
      </c>
      <c r="I1245" s="10">
        <f>VLOOKUP(C1245,away!$B$2:$E$405,3,FALSE)</f>
        <v>0.74639999999999995</v>
      </c>
      <c r="J1245" s="10">
        <f>VLOOKUP(B1245,home!$B$2:$E$405,4,FALSE)</f>
        <v>1.0263</v>
      </c>
      <c r="K1245" s="12">
        <f t="shared" si="1622"/>
        <v>3.0108015703919997</v>
      </c>
      <c r="L1245" s="12">
        <f t="shared" si="1623"/>
        <v>1.1729456259839999</v>
      </c>
      <c r="M1245" s="13">
        <f t="shared" si="1624"/>
        <v>1.5241288327429896E-2</v>
      </c>
      <c r="N1245" s="13">
        <f t="shared" si="1625"/>
        <v>4.588849483102319E-2</v>
      </c>
      <c r="O1245" s="13">
        <f t="shared" si="1626"/>
        <v>1.7877202478019889E-2</v>
      </c>
      <c r="P1245" s="13">
        <f t="shared" si="1627"/>
        <v>5.3824709295038034E-2</v>
      </c>
      <c r="Q1245" s="13">
        <f t="shared" si="1628"/>
        <v>6.908057615008488E-2</v>
      </c>
      <c r="R1245" s="13">
        <f t="shared" si="1629"/>
        <v>1.0484493225711881E-2</v>
      </c>
      <c r="S1245" s="13">
        <f t="shared" si="1630"/>
        <v>4.7520578123986676E-2</v>
      </c>
      <c r="T1245" s="13">
        <f t="shared" si="1631"/>
        <v>8.1027759635696681E-2</v>
      </c>
      <c r="U1245" s="13">
        <f t="shared" si="1632"/>
        <v>3.1566728668737609E-2</v>
      </c>
      <c r="V1245" s="13">
        <f t="shared" si="1633"/>
        <v>1.8646581342488849E-2</v>
      </c>
      <c r="W1245" s="13">
        <f t="shared" si="1634"/>
        <v>6.93293023854199E-2</v>
      </c>
      <c r="X1245" s="13">
        <f t="shared" si="1635"/>
        <v>8.131950198550035E-2</v>
      </c>
      <c r="Y1245" s="13">
        <f t="shared" si="1636"/>
        <v>4.7691677080544934E-2</v>
      </c>
      <c r="Z1245" s="13">
        <f t="shared" si="1637"/>
        <v>4.0992468232525416E-3</v>
      </c>
      <c r="AA1245" s="13">
        <f t="shared" si="1638"/>
        <v>1.234201877287317E-2</v>
      </c>
      <c r="AB1245" s="13">
        <f t="shared" si="1639"/>
        <v>1.8579684751587038E-2</v>
      </c>
      <c r="AC1245" s="13">
        <f t="shared" si="1640"/>
        <v>4.1156577389666474E-3</v>
      </c>
      <c r="AD1245" s="13">
        <f t="shared" si="1641"/>
        <v>5.2184193124051016E-2</v>
      </c>
      <c r="AE1245" s="13">
        <f t="shared" si="1642"/>
        <v>6.1209221070359955E-2</v>
      </c>
      <c r="AF1245" s="13">
        <f t="shared" si="1643"/>
        <v>3.5897544062183213E-2</v>
      </c>
      <c r="AG1245" s="13">
        <f t="shared" si="1644"/>
        <v>1.4035289097101899E-2</v>
      </c>
      <c r="AH1245" s="13">
        <f t="shared" si="1645"/>
        <v>1.2020484077907186E-3</v>
      </c>
      <c r="AI1245" s="13">
        <f t="shared" si="1646"/>
        <v>3.619129233863498E-3</v>
      </c>
      <c r="AJ1245" s="13">
        <f t="shared" si="1647"/>
        <v>5.4482399903839074E-3</v>
      </c>
      <c r="AK1245" s="13">
        <f t="shared" si="1648"/>
        <v>5.4678565063067874E-3</v>
      </c>
      <c r="AL1245" s="13">
        <f t="shared" si="1649"/>
        <v>5.8137888766023613E-4</v>
      </c>
      <c r="AM1245" s="13">
        <f t="shared" si="1650"/>
        <v>3.1423250121506437E-2</v>
      </c>
      <c r="AN1245" s="13">
        <f t="shared" si="1651"/>
        <v>3.6857763784222168E-2</v>
      </c>
      <c r="AO1245" s="13">
        <f t="shared" si="1652"/>
        <v>2.1616076407127441E-2</v>
      </c>
      <c r="AP1245" s="13">
        <f t="shared" si="1653"/>
        <v>8.4514940908920217E-3</v>
      </c>
      <c r="AQ1245" s="13">
        <f t="shared" si="1654"/>
        <v>2.4782857567353538E-3</v>
      </c>
      <c r="AR1245" s="13">
        <f t="shared" si="1655"/>
        <v>2.8198748442783095E-4</v>
      </c>
      <c r="AS1245" s="13">
        <f t="shared" si="1656"/>
        <v>8.4900836094620299E-4</v>
      </c>
      <c r="AT1245" s="13">
        <f t="shared" si="1657"/>
        <v>1.2780978532063827E-3</v>
      </c>
      <c r="AU1245" s="13">
        <f t="shared" si="1658"/>
        <v>1.2826996745161402E-3</v>
      </c>
      <c r="AV1245" s="13">
        <f t="shared" si="1659"/>
        <v>9.6548854859362563E-4</v>
      </c>
      <c r="AW1245" s="13">
        <f t="shared" si="1660"/>
        <v>5.7031759437340803E-5</v>
      </c>
      <c r="AX1245" s="13">
        <f t="shared" si="1661"/>
        <v>1.5768195135442031E-2</v>
      </c>
      <c r="AY1245" s="13">
        <f t="shared" si="1662"/>
        <v>1.8495235513778914E-2</v>
      </c>
      <c r="AZ1245" s="13">
        <f t="shared" si="1663"/>
        <v>1.084695279871546E-2</v>
      </c>
      <c r="BA1245" s="13">
        <f t="shared" si="1664"/>
        <v>4.2409619468360676E-3</v>
      </c>
      <c r="BB1245" s="13">
        <f t="shared" si="1665"/>
        <v>1.243604441376488E-3</v>
      </c>
      <c r="BC1245" s="13">
        <f t="shared" si="1666"/>
        <v>2.9173607799336547E-4</v>
      </c>
      <c r="BD1245" s="13">
        <f t="shared" si="1667"/>
        <v>5.5125997740309227E-5</v>
      </c>
      <c r="BE1245" s="13">
        <f t="shared" si="1668"/>
        <v>1.6597344056594885E-4</v>
      </c>
      <c r="BF1245" s="13">
        <f t="shared" si="1669"/>
        <v>2.4985654774966096E-4</v>
      </c>
      <c r="BG1245" s="13">
        <f t="shared" si="1670"/>
        <v>2.5075616211246769E-4</v>
      </c>
      <c r="BH1245" s="13">
        <f t="shared" si="1671"/>
        <v>1.8874426166842214E-4</v>
      </c>
      <c r="BI1245" s="13">
        <f t="shared" si="1672"/>
        <v>1.1365430388675278E-4</v>
      </c>
      <c r="BJ1245" s="14">
        <f t="shared" si="1673"/>
        <v>0.7093771154965921</v>
      </c>
      <c r="BK1245" s="14">
        <f t="shared" si="1674"/>
        <v>0.15842542922934927</v>
      </c>
      <c r="BL1245" s="14">
        <f t="shared" si="1675"/>
        <v>0.11226879467068823</v>
      </c>
      <c r="BM1245" s="14">
        <f t="shared" si="1676"/>
        <v>0.7533356181582328</v>
      </c>
      <c r="BN1245" s="14">
        <f t="shared" si="1677"/>
        <v>0.21239676430730775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1.8438000000000001</v>
      </c>
      <c r="F1246" s="10">
        <f>VLOOKUP(B1246,home!$B$2:$E$405,3,FALSE)</f>
        <v>0.72309999999999997</v>
      </c>
      <c r="G1246" s="10">
        <f>VLOOKUP(C1246,away!$B$2:$E$405,4,FALSE)</f>
        <v>1.1751</v>
      </c>
      <c r="H1246" s="10">
        <f>VLOOKUP(A1246,away!$A$2:$E$405,3,FALSE)</f>
        <v>1.5311999999999999</v>
      </c>
      <c r="I1246" s="10">
        <f>VLOOKUP(C1246,away!$B$2:$E$405,3,FALSE)</f>
        <v>0.65310000000000001</v>
      </c>
      <c r="J1246" s="10">
        <f>VLOOKUP(B1246,home!$B$2:$E$405,4,FALSE)</f>
        <v>0.65310000000000001</v>
      </c>
      <c r="K1246" s="12">
        <f t="shared" si="1622"/>
        <v>1.5667041666780002</v>
      </c>
      <c r="L1246" s="12">
        <f t="shared" si="1623"/>
        <v>0.65311745083200001</v>
      </c>
      <c r="M1246" s="13">
        <f t="shared" si="1624"/>
        <v>0.1086284845163175</v>
      </c>
      <c r="N1246" s="13">
        <f t="shared" si="1625"/>
        <v>0.17018869931163128</v>
      </c>
      <c r="O1246" s="13">
        <f t="shared" si="1626"/>
        <v>7.0947158895040663E-2</v>
      </c>
      <c r="P1246" s="13">
        <f t="shared" si="1627"/>
        <v>0.11115320945482636</v>
      </c>
      <c r="Q1246" s="13">
        <f t="shared" si="1628"/>
        <v>0.13331767216652102</v>
      </c>
      <c r="R1246" s="13">
        <f t="shared" si="1629"/>
        <v>2.3168413780650907E-2</v>
      </c>
      <c r="S1246" s="13">
        <f t="shared" si="1630"/>
        <v>2.843415340626566E-2</v>
      </c>
      <c r="T1246" s="13">
        <f t="shared" si="1631"/>
        <v>8.7072098196254485E-2</v>
      </c>
      <c r="U1246" s="13">
        <f t="shared" si="1632"/>
        <v>3.6298050405465777E-2</v>
      </c>
      <c r="V1246" s="13">
        <f t="shared" si="1633"/>
        <v>3.2327794677734852E-3</v>
      </c>
      <c r="W1246" s="13">
        <f t="shared" si="1634"/>
        <v>6.9623117491700026E-2</v>
      </c>
      <c r="X1246" s="13">
        <f t="shared" si="1635"/>
        <v>4.5472073015155955E-2</v>
      </c>
      <c r="Y1246" s="13">
        <f t="shared" si="1636"/>
        <v>1.4849302205852616E-2</v>
      </c>
      <c r="Z1246" s="13">
        <f t="shared" si="1637"/>
        <v>5.043898449413233E-3</v>
      </c>
      <c r="AA1246" s="13">
        <f t="shared" si="1638"/>
        <v>7.9022967169964167E-3</v>
      </c>
      <c r="AB1246" s="13">
        <f t="shared" si="1639"/>
        <v>6.1902805964220847E-3</v>
      </c>
      <c r="AC1246" s="13">
        <f t="shared" si="1640"/>
        <v>2.0674469897482984E-4</v>
      </c>
      <c r="AD1246" s="13">
        <f t="shared" si="1641"/>
        <v>2.726970706783961E-2</v>
      </c>
      <c r="AE1246" s="13">
        <f t="shared" si="1642"/>
        <v>1.781032156508278E-2</v>
      </c>
      <c r="AF1246" s="13">
        <f t="shared" si="1643"/>
        <v>5.8161159095425309E-3</v>
      </c>
      <c r="AG1246" s="13">
        <f t="shared" si="1644"/>
        <v>1.2662022655279522E-3</v>
      </c>
      <c r="AH1246" s="13">
        <f t="shared" si="1645"/>
        <v>8.2356452438406215E-4</v>
      </c>
      <c r="AI1246" s="13">
        <f t="shared" si="1646"/>
        <v>1.2902819718806956E-3</v>
      </c>
      <c r="AJ1246" s="13">
        <f t="shared" si="1647"/>
        <v>1.0107450707674962E-3</v>
      </c>
      <c r="AK1246" s="13">
        <f t="shared" si="1648"/>
        <v>5.2784617127356207E-4</v>
      </c>
      <c r="AL1246" s="13">
        <f t="shared" si="1649"/>
        <v>8.4619929776788205E-6</v>
      </c>
      <c r="AM1246" s="13">
        <f t="shared" si="1650"/>
        <v>8.5447127374545604E-3</v>
      </c>
      <c r="AN1246" s="13">
        <f t="shared" si="1651"/>
        <v>5.5807010011780433E-3</v>
      </c>
      <c r="AO1246" s="13">
        <f t="shared" si="1652"/>
        <v>1.822426605872497E-3</v>
      </c>
      <c r="AP1246" s="13">
        <f t="shared" si="1653"/>
        <v>3.96752873051953E-4</v>
      </c>
      <c r="AQ1246" s="13">
        <f t="shared" si="1654"/>
        <v>6.478155626449092E-5</v>
      </c>
      <c r="AR1246" s="13">
        <f t="shared" si="1655"/>
        <v>1.0757687255227746E-4</v>
      </c>
      <c r="AS1246" s="13">
        <f t="shared" si="1656"/>
        <v>1.6854113446584132E-4</v>
      </c>
      <c r="AT1246" s="13">
        <f t="shared" si="1657"/>
        <v>1.3202704881213535E-4</v>
      </c>
      <c r="AU1246" s="13">
        <f t="shared" si="1658"/>
        <v>6.8949109162724047E-5</v>
      </c>
      <c r="AV1246" s="13">
        <f t="shared" si="1659"/>
        <v>2.7005714153494021E-5</v>
      </c>
      <c r="AW1246" s="13">
        <f t="shared" si="1660"/>
        <v>2.4051847758420913E-7</v>
      </c>
      <c r="AX1246" s="13">
        <f t="shared" si="1661"/>
        <v>2.2311728414727726E-3</v>
      </c>
      <c r="AY1246" s="13">
        <f t="shared" si="1662"/>
        <v>1.4572179185882873E-3</v>
      </c>
      <c r="AZ1246" s="13">
        <f t="shared" si="1663"/>
        <v>4.7586722614754756E-4</v>
      </c>
      <c r="BA1246" s="13">
        <f t="shared" si="1664"/>
        <v>1.0359906322532703E-4</v>
      </c>
      <c r="BB1246" s="13">
        <f t="shared" si="1665"/>
        <v>1.6915589020577196E-5</v>
      </c>
      <c r="BC1246" s="13">
        <f t="shared" si="1666"/>
        <v>2.2095732760882299E-6</v>
      </c>
      <c r="BD1246" s="13">
        <f t="shared" si="1667"/>
        <v>1.1710055461637061E-5</v>
      </c>
      <c r="BE1246" s="13">
        <f t="shared" si="1668"/>
        <v>1.8346192683777256E-5</v>
      </c>
      <c r="BF1246" s="13">
        <f t="shared" si="1669"/>
        <v>1.4371528260175637E-5</v>
      </c>
      <c r="BG1246" s="13">
        <f t="shared" si="1670"/>
        <v>7.5053110689159322E-6</v>
      </c>
      <c r="BH1246" s="13">
        <f t="shared" si="1671"/>
        <v>2.9396505309712778E-6</v>
      </c>
      <c r="BI1246" s="13">
        <f t="shared" si="1672"/>
        <v>9.2111254708997877E-7</v>
      </c>
      <c r="BJ1246" s="14">
        <f t="shared" si="1673"/>
        <v>0.59338166618066057</v>
      </c>
      <c r="BK1246" s="14">
        <f t="shared" si="1674"/>
        <v>0.25312105145572372</v>
      </c>
      <c r="BL1246" s="14">
        <f t="shared" si="1675"/>
        <v>0.14871853186258066</v>
      </c>
      <c r="BM1246" s="14">
        <f t="shared" si="1676"/>
        <v>0.38140453242327943</v>
      </c>
      <c r="BN1246" s="14">
        <f t="shared" si="1677"/>
        <v>0.61740363812498777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1.6362000000000001</v>
      </c>
      <c r="F1247" s="10">
        <f>VLOOKUP(B1247,home!$B$2:$E$405,3,FALSE)</f>
        <v>0.97070000000000001</v>
      </c>
      <c r="G1247" s="10">
        <f>VLOOKUP(C1247,away!$B$2:$E$405,4,FALSE)</f>
        <v>1.1863999999999999</v>
      </c>
      <c r="H1247" s="10">
        <f>VLOOKUP(A1247,away!$A$2:$E$405,3,FALSE)</f>
        <v>1.1547000000000001</v>
      </c>
      <c r="I1247" s="10">
        <f>VLOOKUP(C1247,away!$B$2:$E$405,3,FALSE)</f>
        <v>1.2736000000000001</v>
      </c>
      <c r="J1247" s="10">
        <f>VLOOKUP(B1247,home!$B$2:$E$405,4,FALSE)</f>
        <v>1.2736000000000001</v>
      </c>
      <c r="K1247" s="12">
        <f t="shared" si="1622"/>
        <v>1.8843108809759999</v>
      </c>
      <c r="L1247" s="12">
        <f t="shared" si="1623"/>
        <v>1.8729891717120004</v>
      </c>
      <c r="M1247" s="13">
        <f t="shared" si="1624"/>
        <v>2.3346690189486336E-2</v>
      </c>
      <c r="N1247" s="13">
        <f t="shared" si="1625"/>
        <v>4.399242235882473E-2</v>
      </c>
      <c r="O1247" s="13">
        <f t="shared" si="1626"/>
        <v>4.3728097920222704E-2</v>
      </c>
      <c r="P1247" s="13">
        <f t="shared" si="1627"/>
        <v>8.2397330715459627E-2</v>
      </c>
      <c r="Q1247" s="13">
        <f t="shared" si="1628"/>
        <v>4.1447700065612651E-2</v>
      </c>
      <c r="R1247" s="13">
        <f t="shared" si="1629"/>
        <v>4.0951126952069594E-2</v>
      </c>
      <c r="S1247" s="13">
        <f t="shared" si="1630"/>
        <v>7.2701098677471723E-2</v>
      </c>
      <c r="T1247" s="13">
        <f t="shared" si="1631"/>
        <v>7.7631093415259284E-2</v>
      </c>
      <c r="U1247" s="13">
        <f t="shared" si="1632"/>
        <v>7.7164654104014269E-2</v>
      </c>
      <c r="V1247" s="13">
        <f t="shared" si="1633"/>
        <v>2.8509282483992499E-2</v>
      </c>
      <c r="W1247" s="13">
        <f t="shared" si="1634"/>
        <v>2.603345074168787E-2</v>
      </c>
      <c r="X1247" s="13">
        <f t="shared" si="1635"/>
        <v>4.8760371341479133E-2</v>
      </c>
      <c r="Y1247" s="13">
        <f t="shared" si="1636"/>
        <v>4.5663823765623293E-2</v>
      </c>
      <c r="Z1247" s="13">
        <f t="shared" si="1637"/>
        <v>2.5567005783543258E-2</v>
      </c>
      <c r="AA1247" s="13">
        <f t="shared" si="1638"/>
        <v>4.8176187191906875E-2</v>
      </c>
      <c r="AB1247" s="13">
        <f t="shared" si="1639"/>
        <v>4.5389456864823367E-2</v>
      </c>
      <c r="AC1247" s="13">
        <f t="shared" si="1640"/>
        <v>6.2886022553633979E-3</v>
      </c>
      <c r="AD1247" s="13">
        <f t="shared" si="1641"/>
        <v>1.2263778625478783E-2</v>
      </c>
      <c r="AE1247" s="13">
        <f t="shared" si="1642"/>
        <v>2.2969924569794842E-2</v>
      </c>
      <c r="AF1247" s="13">
        <f t="shared" si="1643"/>
        <v>2.1511209997133591E-2</v>
      </c>
      <c r="AG1247" s="13">
        <f t="shared" si="1644"/>
        <v>1.3430087798351377E-2</v>
      </c>
      <c r="AH1247" s="13">
        <f t="shared" si="1645"/>
        <v>1.1971681246418654E-2</v>
      </c>
      <c r="AI1247" s="13">
        <f t="shared" si="1646"/>
        <v>2.2558369236202989E-2</v>
      </c>
      <c r="AJ1247" s="13">
        <f t="shared" si="1647"/>
        <v>2.1253490304425776E-2</v>
      </c>
      <c r="AK1247" s="13">
        <f t="shared" si="1648"/>
        <v>1.3349394346449139E-2</v>
      </c>
      <c r="AL1247" s="13">
        <f t="shared" si="1649"/>
        <v>8.8777301719025954E-4</v>
      </c>
      <c r="AM1247" s="13">
        <f t="shared" si="1650"/>
        <v>4.621754301174113E-3</v>
      </c>
      <c r="AN1247" s="13">
        <f t="shared" si="1651"/>
        <v>8.6564957604124797E-3</v>
      </c>
      <c r="AO1247" s="13">
        <f t="shared" si="1652"/>
        <v>8.1067614121117081E-3</v>
      </c>
      <c r="AP1247" s="13">
        <f t="shared" si="1653"/>
        <v>5.0612921141793025E-3</v>
      </c>
      <c r="AQ1247" s="13">
        <f t="shared" si="1654"/>
        <v>2.3699363311822934E-3</v>
      </c>
      <c r="AR1247" s="13">
        <f t="shared" si="1655"/>
        <v>4.4845658683459501E-3</v>
      </c>
      <c r="AS1247" s="13">
        <f t="shared" si="1656"/>
        <v>8.4503162621778552E-3</v>
      </c>
      <c r="AT1247" s="13">
        <f t="shared" si="1657"/>
        <v>7.9615114402550886E-3</v>
      </c>
      <c r="AU1247" s="13">
        <f t="shared" si="1658"/>
        <v>5.0006542119625241E-3</v>
      </c>
      <c r="AV1247" s="13">
        <f t="shared" si="1659"/>
        <v>2.35569678589986E-3</v>
      </c>
      <c r="AW1247" s="13">
        <f t="shared" si="1660"/>
        <v>8.7033663139764758E-5</v>
      </c>
      <c r="AX1247" s="13">
        <f t="shared" si="1661"/>
        <v>1.4514703198166702E-3</v>
      </c>
      <c r="AY1247" s="13">
        <f t="shared" si="1662"/>
        <v>2.7185881920779777E-3</v>
      </c>
      <c r="AZ1247" s="13">
        <f t="shared" si="1663"/>
        <v>2.5459431230530787E-3</v>
      </c>
      <c r="BA1247" s="13">
        <f t="shared" si="1664"/>
        <v>1.5895079670910158E-3</v>
      </c>
      <c r="BB1247" s="13">
        <f t="shared" si="1665"/>
        <v>7.4428280267785688E-4</v>
      </c>
      <c r="BC1247" s="13">
        <f t="shared" si="1666"/>
        <v>2.7880672602141691E-4</v>
      </c>
      <c r="BD1247" s="13">
        <f t="shared" si="1667"/>
        <v>1.3999238852068655E-3</v>
      </c>
      <c r="BE1247" s="13">
        <f t="shared" si="1668"/>
        <v>2.6378918094334932E-3</v>
      </c>
      <c r="BF1247" s="13">
        <f t="shared" si="1669"/>
        <v>2.4853041196764999E-3</v>
      </c>
      <c r="BG1247" s="13">
        <f t="shared" si="1670"/>
        <v>1.5610285317469697E-3</v>
      </c>
      <c r="BH1247" s="13">
        <f t="shared" si="1671"/>
        <v>7.3536576197120041E-4</v>
      </c>
      <c r="BI1247" s="13">
        <f t="shared" si="1672"/>
        <v>2.7713154135590809E-4</v>
      </c>
      <c r="BJ1247" s="14">
        <f t="shared" si="1673"/>
        <v>0.39184870172904351</v>
      </c>
      <c r="BK1247" s="14">
        <f t="shared" si="1674"/>
        <v>0.21684936553104184</v>
      </c>
      <c r="BL1247" s="14">
        <f t="shared" si="1675"/>
        <v>0.36189184838456562</v>
      </c>
      <c r="BM1247" s="14">
        <f t="shared" si="1676"/>
        <v>0.71766199869758052</v>
      </c>
      <c r="BN1247" s="14">
        <f t="shared" si="1677"/>
        <v>0.27586336820167567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1.3193999999999999</v>
      </c>
      <c r="F1248" s="10">
        <f>VLOOKUP(B1248,home!$B$2:$E$405,3,FALSE)</f>
        <v>1.5158</v>
      </c>
      <c r="G1248" s="10">
        <f>VLOOKUP(C1248,away!$B$2:$E$405,4,FALSE)</f>
        <v>0.84209999999999996</v>
      </c>
      <c r="H1248" s="10">
        <f>VLOOKUP(A1248,away!$A$2:$E$405,3,FALSE)</f>
        <v>1.0076000000000001</v>
      </c>
      <c r="I1248" s="10">
        <f>VLOOKUP(C1248,away!$B$2:$E$405,3,FALSE)</f>
        <v>0.99250000000000005</v>
      </c>
      <c r="J1248" s="10">
        <f>VLOOKUP(B1248,home!$B$2:$E$405,4,FALSE)</f>
        <v>0.7218</v>
      </c>
      <c r="K1248" s="12">
        <f t="shared" si="1622"/>
        <v>1.684154964492</v>
      </c>
      <c r="L1248" s="12">
        <f t="shared" si="1623"/>
        <v>0.72183103739999999</v>
      </c>
      <c r="M1248" s="13">
        <f t="shared" si="1624"/>
        <v>9.0176537523958267E-2</v>
      </c>
      <c r="N1248" s="13">
        <f t="shared" si="1625"/>
        <v>0.15187126335167345</v>
      </c>
      <c r="O1248" s="13">
        <f t="shared" si="1626"/>
        <v>6.5092223630058829E-2</v>
      </c>
      <c r="P1248" s="13">
        <f t="shared" si="1627"/>
        <v>0.10962539157638705</v>
      </c>
      <c r="Q1248" s="13">
        <f t="shared" si="1628"/>
        <v>0.12788737106869641</v>
      </c>
      <c r="R1248" s="13">
        <f t="shared" si="1629"/>
        <v>2.3492793654779076E-2</v>
      </c>
      <c r="S1248" s="13">
        <f t="shared" si="1630"/>
        <v>3.3317220887648574E-2</v>
      </c>
      <c r="T1248" s="13">
        <f t="shared" si="1631"/>
        <v>9.2313073728875872E-2</v>
      </c>
      <c r="U1248" s="13">
        <f t="shared" si="1632"/>
        <v>3.9565505063482338E-2</v>
      </c>
      <c r="V1248" s="13">
        <f t="shared" si="1633"/>
        <v>4.5003248151193028E-3</v>
      </c>
      <c r="W1248" s="13">
        <f t="shared" si="1634"/>
        <v>7.1794050293725209E-2</v>
      </c>
      <c r="X1248" s="13">
        <f t="shared" si="1635"/>
        <v>5.1823173802667447E-2</v>
      </c>
      <c r="Y1248" s="13">
        <f t="shared" si="1636"/>
        <v>1.8703787653669972E-2</v>
      </c>
      <c r="Z1248" s="13">
        <f t="shared" si="1637"/>
        <v>5.6526092050844393E-3</v>
      </c>
      <c r="AA1248" s="13">
        <f t="shared" si="1638"/>
        <v>9.5198698550761369E-3</v>
      </c>
      <c r="AB1248" s="13">
        <f t="shared" si="1639"/>
        <v>8.0164680388721075E-3</v>
      </c>
      <c r="AC1248" s="13">
        <f t="shared" si="1640"/>
        <v>3.4193336455956666E-4</v>
      </c>
      <c r="AD1248" s="13">
        <f t="shared" si="1641"/>
        <v>3.0228076555791416E-2</v>
      </c>
      <c r="AE1248" s="13">
        <f t="shared" si="1642"/>
        <v>2.1819563858873538E-2</v>
      </c>
      <c r="AF1248" s="13">
        <f t="shared" si="1643"/>
        <v>7.8750192079331156E-3</v>
      </c>
      <c r="AG1248" s="13">
        <f t="shared" si="1644"/>
        <v>1.8948110948024291E-3</v>
      </c>
      <c r="AH1248" s="13">
        <f t="shared" si="1645"/>
        <v>1.0200571916307221E-3</v>
      </c>
      <c r="AI1248" s="13">
        <f t="shared" si="1646"/>
        <v>1.7179343833506481E-3</v>
      </c>
      <c r="AJ1248" s="13">
        <f t="shared" si="1647"/>
        <v>1.4466338601957485E-3</v>
      </c>
      <c r="AK1248" s="13">
        <f t="shared" si="1648"/>
        <v>8.1211853248363197E-4</v>
      </c>
      <c r="AL1248" s="13">
        <f t="shared" si="1649"/>
        <v>1.6627198165782305E-5</v>
      </c>
      <c r="AM1248" s="13">
        <f t="shared" si="1650"/>
        <v>1.0181753039696055E-2</v>
      </c>
      <c r="AN1248" s="13">
        <f t="shared" si="1651"/>
        <v>7.349505359194407E-3</v>
      </c>
      <c r="AO1248" s="13">
        <f t="shared" si="1652"/>
        <v>2.6525505389020788E-3</v>
      </c>
      <c r="AP1248" s="13">
        <f t="shared" si="1653"/>
        <v>6.3823110241720553E-4</v>
      </c>
      <c r="AQ1248" s="13">
        <f t="shared" si="1654"/>
        <v>1.1517375468968923E-4</v>
      </c>
      <c r="AR1248" s="13">
        <f t="shared" si="1655"/>
        <v>1.4726178816842699E-4</v>
      </c>
      <c r="AS1248" s="13">
        <f t="shared" si="1656"/>
        <v>2.4801167162382559E-4</v>
      </c>
      <c r="AT1248" s="13">
        <f t="shared" si="1657"/>
        <v>2.0884504400861282E-4</v>
      </c>
      <c r="AU1248" s="13">
        <f t="shared" si="1658"/>
        <v>1.1724247255888517E-4</v>
      </c>
      <c r="AV1248" s="13">
        <f t="shared" si="1659"/>
        <v>4.9363623052340889E-5</v>
      </c>
      <c r="AW1248" s="13">
        <f t="shared" si="1660"/>
        <v>5.6147984824205851E-7</v>
      </c>
      <c r="AX1248" s="13">
        <f t="shared" si="1661"/>
        <v>2.8579416548392715E-3</v>
      </c>
      <c r="AY1248" s="13">
        <f t="shared" si="1662"/>
        <v>2.062950989541304E-3</v>
      </c>
      <c r="AZ1248" s="13">
        <f t="shared" si="1663"/>
        <v>7.44551026442978E-4</v>
      </c>
      <c r="BA1248" s="13">
        <f t="shared" si="1664"/>
        <v>1.7914667993818988E-4</v>
      </c>
      <c r="BB1248" s="13">
        <f t="shared" si="1665"/>
        <v>3.2328408456637328E-5</v>
      </c>
      <c r="BC1248" s="13">
        <f t="shared" si="1666"/>
        <v>4.6671297227490929E-6</v>
      </c>
      <c r="BD1248" s="13">
        <f t="shared" si="1667"/>
        <v>1.7716354887165781E-5</v>
      </c>
      <c r="BE1248" s="13">
        <f t="shared" si="1668"/>
        <v>2.9837087035922356E-5</v>
      </c>
      <c r="BF1248" s="13">
        <f t="shared" si="1669"/>
        <v>2.5125139128764266E-5</v>
      </c>
      <c r="BG1248" s="13">
        <f t="shared" si="1670"/>
        <v>1.4104875932420183E-5</v>
      </c>
      <c r="BH1248" s="13">
        <f t="shared" si="1671"/>
        <v>5.9386992062822952E-6</v>
      </c>
      <c r="BI1248" s="13">
        <f t="shared" si="1672"/>
        <v>2.0003379501770023E-6</v>
      </c>
      <c r="BJ1248" s="14">
        <f t="shared" si="1673"/>
        <v>0.60302899030054968</v>
      </c>
      <c r="BK1248" s="14">
        <f t="shared" si="1674"/>
        <v>0.24004098635537985</v>
      </c>
      <c r="BL1248" s="14">
        <f t="shared" si="1675"/>
        <v>0.15154905130348209</v>
      </c>
      <c r="BM1248" s="14">
        <f t="shared" si="1676"/>
        <v>0.43006366684924957</v>
      </c>
      <c r="BN1248" s="14">
        <f t="shared" si="1677"/>
        <v>0.56814558080555311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1.3193999999999999</v>
      </c>
      <c r="F1249" s="10">
        <f>VLOOKUP(B1249,home!$B$2:$E$405,3,FALSE)</f>
        <v>0.62009999999999998</v>
      </c>
      <c r="G1249" s="10">
        <f>VLOOKUP(C1249,away!$B$2:$E$405,4,FALSE)</f>
        <v>1.0105999999999999</v>
      </c>
      <c r="H1249" s="10">
        <f>VLOOKUP(A1249,away!$A$2:$E$405,3,FALSE)</f>
        <v>1.0076000000000001</v>
      </c>
      <c r="I1249" s="10">
        <f>VLOOKUP(C1249,away!$B$2:$E$405,3,FALSE)</f>
        <v>0.77190000000000003</v>
      </c>
      <c r="J1249" s="10">
        <f>VLOOKUP(B1249,home!$B$2:$E$405,4,FALSE)</f>
        <v>0.63160000000000005</v>
      </c>
      <c r="K1249" s="12">
        <f t="shared" si="1622"/>
        <v>0.82683243536399986</v>
      </c>
      <c r="L1249" s="12">
        <f t="shared" si="1623"/>
        <v>0.49123728350400009</v>
      </c>
      <c r="M1249" s="13">
        <f t="shared" si="1624"/>
        <v>0.26765144619039305</v>
      </c>
      <c r="N1249" s="13">
        <f t="shared" si="1625"/>
        <v>0.22130289708229925</v>
      </c>
      <c r="O1249" s="13">
        <f t="shared" si="1626"/>
        <v>0.13148036935248572</v>
      </c>
      <c r="P1249" s="13">
        <f t="shared" si="1627"/>
        <v>0.10871223399427397</v>
      </c>
      <c r="Q1249" s="13">
        <f t="shared" si="1628"/>
        <v>9.1490206673833049E-2</v>
      </c>
      <c r="R1249" s="13">
        <f t="shared" si="1629"/>
        <v>3.229402973740883E-2</v>
      </c>
      <c r="S1249" s="13">
        <f t="shared" si="1630"/>
        <v>1.1038937009534061E-2</v>
      </c>
      <c r="T1249" s="13">
        <f t="shared" si="1631"/>
        <v>4.4943400593673279E-2</v>
      </c>
      <c r="U1249" s="13">
        <f t="shared" si="1632"/>
        <v>2.6701751255499177E-2</v>
      </c>
      <c r="V1249" s="13">
        <f t="shared" si="1633"/>
        <v>4.9818835500408992E-4</v>
      </c>
      <c r="W1249" s="13">
        <f t="shared" si="1634"/>
        <v>2.5215690132027017E-2</v>
      </c>
      <c r="X1249" s="13">
        <f t="shared" si="1635"/>
        <v>1.2386887122135572E-2</v>
      </c>
      <c r="Y1249" s="13">
        <f t="shared" si="1636"/>
        <v>3.0424503904742796E-3</v>
      </c>
      <c r="Z1249" s="13">
        <f t="shared" si="1637"/>
        <v>5.288010480534038E-3</v>
      </c>
      <c r="AA1249" s="13">
        <f t="shared" si="1638"/>
        <v>4.3722985838503137E-3</v>
      </c>
      <c r="AB1249" s="13">
        <f t="shared" si="1639"/>
        <v>1.8075791431117613E-3</v>
      </c>
      <c r="AC1249" s="13">
        <f t="shared" si="1640"/>
        <v>1.2646851388554864E-5</v>
      </c>
      <c r="AD1249" s="13">
        <f t="shared" si="1641"/>
        <v>5.2122876203119688E-3</v>
      </c>
      <c r="AE1249" s="13">
        <f t="shared" si="1642"/>
        <v>2.5604700114435805E-3</v>
      </c>
      <c r="AF1249" s="13">
        <f t="shared" si="1643"/>
        <v>6.2889916645750017E-4</v>
      </c>
      <c r="AG1249" s="13">
        <f t="shared" si="1644"/>
        <v>1.0297957270950412E-4</v>
      </c>
      <c r="AH1249" s="13">
        <f t="shared" si="1645"/>
        <v>6.494169758995556E-4</v>
      </c>
      <c r="AI1249" s="13">
        <f t="shared" si="1646"/>
        <v>5.3695901974975353E-4</v>
      </c>
      <c r="AJ1249" s="13">
        <f t="shared" si="1647"/>
        <v>2.2198756699517741E-4</v>
      </c>
      <c r="AK1249" s="13">
        <f t="shared" si="1648"/>
        <v>6.1182173546383872E-5</v>
      </c>
      <c r="AL1249" s="13">
        <f t="shared" si="1649"/>
        <v>2.0547133027114349E-7</v>
      </c>
      <c r="AM1249" s="13">
        <f t="shared" si="1650"/>
        <v>8.6193769338403477E-4</v>
      </c>
      <c r="AN1249" s="13">
        <f t="shared" si="1651"/>
        <v>4.2341593104767695E-4</v>
      </c>
      <c r="AO1249" s="13">
        <f t="shared" si="1652"/>
        <v>1.039988458800889E-4</v>
      </c>
      <c r="AP1249" s="13">
        <f t="shared" si="1653"/>
        <v>1.7029370179228683E-5</v>
      </c>
      <c r="AQ1249" s="13">
        <f t="shared" si="1654"/>
        <v>2.0913653866570807E-6</v>
      </c>
      <c r="AR1249" s="13">
        <f t="shared" si="1655"/>
        <v>6.38035662204561E-5</v>
      </c>
      <c r="AS1249" s="13">
        <f t="shared" si="1656"/>
        <v>5.2754858042967946E-5</v>
      </c>
      <c r="AT1249" s="13">
        <f t="shared" si="1657"/>
        <v>2.1809713876474641E-5</v>
      </c>
      <c r="AU1249" s="13">
        <f t="shared" si="1658"/>
        <v>6.0109929463591828E-6</v>
      </c>
      <c r="AV1249" s="13">
        <f t="shared" si="1659"/>
        <v>1.2425209841984969E-6</v>
      </c>
      <c r="AW1249" s="13">
        <f t="shared" si="1660"/>
        <v>2.318235531642996E-9</v>
      </c>
      <c r="AX1249" s="13">
        <f t="shared" si="1661"/>
        <v>1.1877967369212494E-4</v>
      </c>
      <c r="AY1249" s="13">
        <f t="shared" si="1662"/>
        <v>5.8349004240010998E-5</v>
      </c>
      <c r="AZ1249" s="13">
        <f t="shared" si="1663"/>
        <v>1.433160316901319E-5</v>
      </c>
      <c r="BA1249" s="13">
        <f t="shared" si="1664"/>
        <v>2.3467392696677868E-6</v>
      </c>
      <c r="BB1249" s="13">
        <f t="shared" si="1665"/>
        <v>2.8820145598094106E-7</v>
      </c>
      <c r="BC1249" s="13">
        <f t="shared" si="1666"/>
        <v>2.8315060067595037E-8</v>
      </c>
      <c r="BD1249" s="13">
        <f t="shared" si="1667"/>
        <v>5.2237817580007386E-6</v>
      </c>
      <c r="BE1249" s="13">
        <f t="shared" si="1668"/>
        <v>4.3191921927777877E-6</v>
      </c>
      <c r="BF1249" s="13">
        <f t="shared" si="1669"/>
        <v>1.7856240997798162E-6</v>
      </c>
      <c r="BG1249" s="13">
        <f t="shared" si="1670"/>
        <v>4.9213730768853184E-7</v>
      </c>
      <c r="BH1249" s="13">
        <f t="shared" si="1671"/>
        <v>1.017287721623977E-7</v>
      </c>
      <c r="BI1249" s="13">
        <f t="shared" si="1672"/>
        <v>1.6822529686724957E-8</v>
      </c>
      <c r="BJ1249" s="14">
        <f t="shared" si="1673"/>
        <v>0.40848876510812954</v>
      </c>
      <c r="BK1249" s="14">
        <f t="shared" si="1674"/>
        <v>0.38797200687616407</v>
      </c>
      <c r="BL1249" s="14">
        <f t="shared" si="1675"/>
        <v>0.19828313474727718</v>
      </c>
      <c r="BM1249" s="14">
        <f t="shared" si="1676"/>
        <v>0.14704238749540635</v>
      </c>
      <c r="BN1249" s="14">
        <f t="shared" si="1677"/>
        <v>0.85293118303069382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1.3193999999999999</v>
      </c>
      <c r="F1250" s="10">
        <f>VLOOKUP(B1250,home!$B$2:$E$405,3,FALSE)</f>
        <v>1.179</v>
      </c>
      <c r="G1250" s="10">
        <f>VLOOKUP(C1250,away!$B$2:$E$405,4,FALSE)</f>
        <v>0.82679999999999998</v>
      </c>
      <c r="H1250" s="10">
        <f>VLOOKUP(A1250,away!$A$2:$E$405,3,FALSE)</f>
        <v>1.0076000000000001</v>
      </c>
      <c r="I1250" s="10">
        <f>VLOOKUP(C1250,away!$B$2:$E$405,3,FALSE)</f>
        <v>0.7218</v>
      </c>
      <c r="J1250" s="10">
        <f>VLOOKUP(B1250,home!$B$2:$E$405,4,FALSE)</f>
        <v>1.1027</v>
      </c>
      <c r="K1250" s="12">
        <f t="shared" si="1622"/>
        <v>1.2861474256799998</v>
      </c>
      <c r="L1250" s="12">
        <f t="shared" si="1623"/>
        <v>0.80197791933600004</v>
      </c>
      <c r="M1250" s="13">
        <f t="shared" si="1624"/>
        <v>0.1239192239977341</v>
      </c>
      <c r="N1250" s="13">
        <f t="shared" si="1625"/>
        <v>0.15937839093694897</v>
      </c>
      <c r="O1250" s="13">
        <f t="shared" si="1626"/>
        <v>9.9380481427434511E-2</v>
      </c>
      <c r="P1250" s="13">
        <f t="shared" si="1627"/>
        <v>0.12781795035073393</v>
      </c>
      <c r="Q1250" s="13">
        <f t="shared" si="1628"/>
        <v>0.1024920536062888</v>
      </c>
      <c r="R1250" s="13">
        <f t="shared" si="1629"/>
        <v>3.9850475858891961E-2</v>
      </c>
      <c r="S1250" s="13">
        <f t="shared" si="1630"/>
        <v>3.29598344486111E-2</v>
      </c>
      <c r="T1250" s="13">
        <f t="shared" si="1631"/>
        <v>8.2196363899645256E-2</v>
      </c>
      <c r="U1250" s="13">
        <f t="shared" si="1632"/>
        <v>5.1253586938036874E-2</v>
      </c>
      <c r="V1250" s="13">
        <f t="shared" si="1633"/>
        <v>3.7774234853343003E-3</v>
      </c>
      <c r="W1250" s="13">
        <f t="shared" si="1634"/>
        <v>4.3939963632794947E-2</v>
      </c>
      <c r="X1250" s="13">
        <f t="shared" si="1635"/>
        <v>3.52388806099284E-2</v>
      </c>
      <c r="Y1250" s="13">
        <f t="shared" si="1636"/>
        <v>1.4130402075640047E-2</v>
      </c>
      <c r="Z1250" s="13">
        <f t="shared" si="1637"/>
        <v>1.0653067237954559E-2</v>
      </c>
      <c r="AA1250" s="13">
        <f t="shared" si="1638"/>
        <v>1.3701415003691202E-2</v>
      </c>
      <c r="AB1250" s="13">
        <f t="shared" si="1639"/>
        <v>8.8110198175853846E-3</v>
      </c>
      <c r="AC1250" s="13">
        <f t="shared" si="1640"/>
        <v>2.4351676031667644E-4</v>
      </c>
      <c r="AD1250" s="13">
        <f t="shared" si="1641"/>
        <v>1.4128317777698013E-2</v>
      </c>
      <c r="AE1250" s="13">
        <f t="shared" si="1642"/>
        <v>1.1330598895076073E-2</v>
      </c>
      <c r="AF1250" s="13">
        <f t="shared" si="1643"/>
        <v>4.5434450633519445E-3</v>
      </c>
      <c r="AG1250" s="13">
        <f t="shared" si="1644"/>
        <v>1.2145808728414712E-3</v>
      </c>
      <c r="AH1250" s="13">
        <f t="shared" si="1645"/>
        <v>2.1358811745103264E-3</v>
      </c>
      <c r="AI1250" s="13">
        <f t="shared" si="1646"/>
        <v>2.7470580741548304E-3</v>
      </c>
      <c r="AJ1250" s="13">
        <f t="shared" si="1647"/>
        <v>1.766560835133847E-3</v>
      </c>
      <c r="AK1250" s="13">
        <f t="shared" si="1648"/>
        <v>7.5735255680483584E-4</v>
      </c>
      <c r="AL1250" s="13">
        <f t="shared" si="1649"/>
        <v>1.0047129791677095E-5</v>
      </c>
      <c r="AM1250" s="13">
        <f t="shared" si="1650"/>
        <v>3.6342199077950546E-3</v>
      </c>
      <c r="AN1250" s="13">
        <f t="shared" si="1651"/>
        <v>2.9145641200629476E-3</v>
      </c>
      <c r="AO1250" s="13">
        <f t="shared" si="1652"/>
        <v>1.1687080343897212E-3</v>
      </c>
      <c r="AP1250" s="13">
        <f t="shared" si="1653"/>
        <v>3.1242601257704502E-4</v>
      </c>
      <c r="AQ1250" s="13">
        <f t="shared" si="1654"/>
        <v>6.2639690878245382E-5</v>
      </c>
      <c r="AR1250" s="13">
        <f t="shared" si="1655"/>
        <v>3.4258590805654485E-4</v>
      </c>
      <c r="AS1250" s="13">
        <f t="shared" si="1656"/>
        <v>4.4061598372117027E-4</v>
      </c>
      <c r="AT1250" s="13">
        <f t="shared" si="1657"/>
        <v>2.8334855658822202E-4</v>
      </c>
      <c r="AU1250" s="13">
        <f t="shared" si="1658"/>
        <v>1.2147600554202847E-4</v>
      </c>
      <c r="AV1250" s="13">
        <f t="shared" si="1659"/>
        <v>3.9059012952442341E-5</v>
      </c>
      <c r="AW1250" s="13">
        <f t="shared" si="1660"/>
        <v>2.8786752626485261E-7</v>
      </c>
      <c r="AX1250" s="13">
        <f t="shared" si="1661"/>
        <v>7.7902376312760353E-4</v>
      </c>
      <c r="AY1250" s="13">
        <f t="shared" si="1662"/>
        <v>6.247598566663763E-4</v>
      </c>
      <c r="AZ1250" s="13">
        <f t="shared" si="1663"/>
        <v>2.5052180496697906E-4</v>
      </c>
      <c r="BA1250" s="13">
        <f t="shared" si="1664"/>
        <v>6.697098529857235E-5</v>
      </c>
      <c r="BB1250" s="13">
        <f t="shared" si="1665"/>
        <v>1.3427312861407725E-5</v>
      </c>
      <c r="BC1250" s="13">
        <f t="shared" si="1666"/>
        <v>2.153681686173057E-6</v>
      </c>
      <c r="BD1250" s="13">
        <f t="shared" si="1667"/>
        <v>4.579105562283698E-5</v>
      </c>
      <c r="BE1250" s="13">
        <f t="shared" si="1668"/>
        <v>5.8894048308481465E-5</v>
      </c>
      <c r="BF1250" s="13">
        <f t="shared" si="1669"/>
        <v>3.7873214309913499E-5</v>
      </c>
      <c r="BG1250" s="13">
        <f t="shared" si="1670"/>
        <v>1.6236845695640726E-5</v>
      </c>
      <c r="BH1250" s="13">
        <f t="shared" si="1671"/>
        <v>5.2207443231529274E-6</v>
      </c>
      <c r="BI1250" s="13">
        <f t="shared" si="1672"/>
        <v>1.3429293742713219E-6</v>
      </c>
      <c r="BJ1250" s="14">
        <f t="shared" si="1673"/>
        <v>0.47842241254052409</v>
      </c>
      <c r="BK1250" s="14">
        <f t="shared" si="1674"/>
        <v>0.2893527560291882</v>
      </c>
      <c r="BL1250" s="14">
        <f t="shared" si="1675"/>
        <v>0.22179627599073845</v>
      </c>
      <c r="BM1250" s="14">
        <f t="shared" si="1676"/>
        <v>0.34676146363123284</v>
      </c>
      <c r="BN1250" s="14">
        <f t="shared" si="1677"/>
        <v>0.65283857617803231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1.3193999999999999</v>
      </c>
      <c r="F1251" s="10">
        <f>VLOOKUP(B1251,home!$B$2:$E$405,3,FALSE)</f>
        <v>1.7224999999999999</v>
      </c>
      <c r="G1251" s="10">
        <f>VLOOKUP(C1251,away!$B$2:$E$405,4,FALSE)</f>
        <v>0.62009999999999998</v>
      </c>
      <c r="H1251" s="10">
        <f>VLOOKUP(A1251,away!$A$2:$E$405,3,FALSE)</f>
        <v>1.0076000000000001</v>
      </c>
      <c r="I1251" s="10">
        <f>VLOOKUP(C1251,away!$B$2:$E$405,3,FALSE)</f>
        <v>1.3533999999999999</v>
      </c>
      <c r="J1251" s="10">
        <f>VLOOKUP(B1251,home!$B$2:$E$405,4,FALSE)</f>
        <v>0.5413</v>
      </c>
      <c r="K1251" s="12">
        <f t="shared" si="1622"/>
        <v>1.4092804966499999</v>
      </c>
      <c r="L1251" s="12">
        <f t="shared" si="1623"/>
        <v>0.73816314519199999</v>
      </c>
      <c r="M1251" s="13">
        <f t="shared" si="1624"/>
        <v>0.11678231393509701</v>
      </c>
      <c r="N1251" s="13">
        <f t="shared" si="1625"/>
        <v>0.16457903738238971</v>
      </c>
      <c r="O1251" s="13">
        <f t="shared" si="1626"/>
        <v>8.6204400157130726E-2</v>
      </c>
      <c r="P1251" s="13">
        <f t="shared" si="1627"/>
        <v>0.1214861798668565</v>
      </c>
      <c r="Q1251" s="13">
        <f t="shared" si="1628"/>
        <v>0.11596901377021657</v>
      </c>
      <c r="R1251" s="13">
        <f t="shared" si="1629"/>
        <v>3.1816455574688679E-2</v>
      </c>
      <c r="S1251" s="13">
        <f t="shared" si="1630"/>
        <v>3.1594878114088037E-2</v>
      </c>
      <c r="T1251" s="13">
        <f t="shared" si="1631"/>
        <v>8.5604051949437404E-2</v>
      </c>
      <c r="U1251" s="13">
        <f t="shared" si="1632"/>
        <v>4.4838310313939915E-2</v>
      </c>
      <c r="V1251" s="13">
        <f t="shared" si="1633"/>
        <v>3.6519428671296025E-3</v>
      </c>
      <c r="W1251" s="13">
        <f t="shared" si="1634"/>
        <v>5.4477623107367153E-2</v>
      </c>
      <c r="X1251" s="13">
        <f t="shared" si="1635"/>
        <v>4.0213373615518508E-2</v>
      </c>
      <c r="Y1251" s="13">
        <f t="shared" si="1636"/>
        <v>1.4842015173406066E-2</v>
      </c>
      <c r="Z1251" s="13">
        <f t="shared" si="1637"/>
        <v>7.8285783052912446E-3</v>
      </c>
      <c r="AA1251" s="13">
        <f t="shared" si="1638"/>
        <v>1.103266272214426E-2</v>
      </c>
      <c r="AB1251" s="13">
        <f t="shared" si="1639"/>
        <v>7.7740582002177021E-3</v>
      </c>
      <c r="AC1251" s="13">
        <f t="shared" si="1640"/>
        <v>2.374399497396068E-4</v>
      </c>
      <c r="AD1251" s="13">
        <f t="shared" si="1641"/>
        <v>1.9193562937265478E-2</v>
      </c>
      <c r="AE1251" s="13">
        <f t="shared" si="1642"/>
        <v>1.4167980785212484E-2</v>
      </c>
      <c r="AF1251" s="13">
        <f t="shared" si="1643"/>
        <v>5.229140628716134E-3</v>
      </c>
      <c r="AG1251" s="13">
        <f t="shared" si="1644"/>
        <v>1.2866529643814578E-3</v>
      </c>
      <c r="AH1251" s="13">
        <f t="shared" si="1645"/>
        <v>1.4446919960539103E-3</v>
      </c>
      <c r="AI1251" s="13">
        <f t="shared" si="1646"/>
        <v>2.0359762537051343E-3</v>
      </c>
      <c r="AJ1251" s="13">
        <f t="shared" si="1647"/>
        <v>1.4346308129945893E-3</v>
      </c>
      <c r="AK1251" s="13">
        <f t="shared" si="1648"/>
        <v>6.7393240821546926E-4</v>
      </c>
      <c r="AL1251" s="13">
        <f t="shared" si="1649"/>
        <v>9.8801510159062369E-6</v>
      </c>
      <c r="AM1251" s="13">
        <f t="shared" si="1650"/>
        <v>5.4098227817425014E-3</v>
      </c>
      <c r="AN1251" s="13">
        <f t="shared" si="1651"/>
        <v>3.9933317995023785E-3</v>
      </c>
      <c r="AO1251" s="13">
        <f t="shared" si="1652"/>
        <v>1.4738651804579526E-3</v>
      </c>
      <c r="AP1251" s="13">
        <f t="shared" si="1653"/>
        <v>3.6265098573193895E-4</v>
      </c>
      <c r="AQ1251" s="13">
        <f t="shared" si="1654"/>
        <v>6.6923898058716784E-5</v>
      </c>
      <c r="AR1251" s="13">
        <f t="shared" si="1655"/>
        <v>2.1328367752817268E-4</v>
      </c>
      <c r="AS1251" s="13">
        <f t="shared" si="1656"/>
        <v>3.0057652699424164E-4</v>
      </c>
      <c r="AT1251" s="13">
        <f t="shared" si="1657"/>
        <v>2.1179831862188852E-4</v>
      </c>
      <c r="AU1251" s="13">
        <f t="shared" si="1658"/>
        <v>9.9494413219029991E-5</v>
      </c>
      <c r="AV1251" s="13">
        <f t="shared" si="1659"/>
        <v>3.5053884018803728E-5</v>
      </c>
      <c r="AW1251" s="13">
        <f t="shared" si="1660"/>
        <v>2.8550313517915832E-7</v>
      </c>
      <c r="AX1251" s="13">
        <f t="shared" si="1661"/>
        <v>1.2706596227737581E-3</v>
      </c>
      <c r="AY1251" s="13">
        <f t="shared" si="1662"/>
        <v>9.3795410361515743E-4</v>
      </c>
      <c r="AZ1251" s="13">
        <f t="shared" si="1663"/>
        <v>3.461815755851538E-4</v>
      </c>
      <c r="BA1251" s="13">
        <f t="shared" si="1664"/>
        <v>8.5179493547153063E-5</v>
      </c>
      <c r="BB1251" s="13">
        <f t="shared" si="1665"/>
        <v>1.5719090715657042E-5</v>
      </c>
      <c r="BC1251" s="13">
        <f t="shared" si="1666"/>
        <v>2.3206506884455549E-6</v>
      </c>
      <c r="BD1251" s="13">
        <f t="shared" si="1667"/>
        <v>2.6239691703718694E-5</v>
      </c>
      <c r="BE1251" s="13">
        <f t="shared" si="1668"/>
        <v>3.6979085756159558E-5</v>
      </c>
      <c r="BF1251" s="13">
        <f t="shared" si="1669"/>
        <v>2.6056952170051747E-5</v>
      </c>
      <c r="BG1251" s="13">
        <f t="shared" si="1670"/>
        <v>1.2240518165131939E-5</v>
      </c>
      <c r="BH1251" s="13">
        <f t="shared" si="1671"/>
        <v>4.3125808797526216E-6</v>
      </c>
      <c r="BI1251" s="13">
        <f t="shared" si="1672"/>
        <v>1.215527224812213E-6</v>
      </c>
      <c r="BJ1251" s="14">
        <f t="shared" si="1673"/>
        <v>0.52952706149632989</v>
      </c>
      <c r="BK1251" s="14">
        <f t="shared" si="1674"/>
        <v>0.27470058898754185</v>
      </c>
      <c r="BL1251" s="14">
        <f t="shared" si="1675"/>
        <v>0.18822236961537214</v>
      </c>
      <c r="BM1251" s="14">
        <f t="shared" si="1676"/>
        <v>0.36250352911767592</v>
      </c>
      <c r="BN1251" s="14">
        <f t="shared" si="1677"/>
        <v>0.63683740068637928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1.6506000000000001</v>
      </c>
      <c r="F1252" s="10">
        <f>VLOOKUP(B1252,home!$B$2:$E$405,3,FALSE)</f>
        <v>0.77890000000000004</v>
      </c>
      <c r="G1252" s="10">
        <f>VLOOKUP(C1252,away!$B$2:$E$405,4,FALSE)</f>
        <v>1.0097</v>
      </c>
      <c r="H1252" s="10">
        <f>VLOOKUP(A1252,away!$A$2:$E$405,3,FALSE)</f>
        <v>1.3734999999999999</v>
      </c>
      <c r="I1252" s="10">
        <f>VLOOKUP(C1252,away!$B$2:$E$405,3,FALSE)</f>
        <v>1.6988000000000001</v>
      </c>
      <c r="J1252" s="10">
        <f>VLOOKUP(B1252,home!$B$2:$E$405,4,FALSE)</f>
        <v>1.3521000000000001</v>
      </c>
      <c r="K1252" s="12">
        <f t="shared" si="1622"/>
        <v>1.2981231676980003</v>
      </c>
      <c r="L1252" s="12">
        <f t="shared" si="1623"/>
        <v>3.1548573637800001</v>
      </c>
      <c r="M1252" s="13">
        <f t="shared" si="1624"/>
        <v>1.1643810456094866E-2</v>
      </c>
      <c r="N1252" s="13">
        <f t="shared" si="1625"/>
        <v>1.5115100113340964E-2</v>
      </c>
      <c r="O1252" s="13">
        <f t="shared" si="1626"/>
        <v>3.6734561159869457E-2</v>
      </c>
      <c r="P1252" s="13">
        <f t="shared" si="1627"/>
        <v>4.7685984896845661E-2</v>
      </c>
      <c r="Q1252" s="13">
        <f t="shared" si="1628"/>
        <v>9.8106308196012904E-3</v>
      </c>
      <c r="R1252" s="13">
        <f t="shared" si="1629"/>
        <v>5.7946150390220469E-2</v>
      </c>
      <c r="S1252" s="13">
        <f t="shared" si="1630"/>
        <v>4.8823217368501329E-2</v>
      </c>
      <c r="T1252" s="13">
        <f t="shared" si="1631"/>
        <v>3.0951140884546154E-2</v>
      </c>
      <c r="U1252" s="13">
        <f t="shared" si="1632"/>
        <v>7.5221240300457709E-2</v>
      </c>
      <c r="V1252" s="13">
        <f t="shared" si="1633"/>
        <v>2.221669820801752E-2</v>
      </c>
      <c r="W1252" s="13">
        <f t="shared" si="1634"/>
        <v>4.2451357188854847E-3</v>
      </c>
      <c r="X1252" s="13">
        <f t="shared" si="1635"/>
        <v>1.3392797682971377E-2</v>
      </c>
      <c r="Y1252" s="13">
        <f t="shared" si="1636"/>
        <v>2.1126183195868987E-2</v>
      </c>
      <c r="Z1252" s="13">
        <f t="shared" si="1637"/>
        <v>6.0937279753763451E-2</v>
      </c>
      <c r="AA1252" s="13">
        <f t="shared" si="1638"/>
        <v>7.9104094624854626E-2</v>
      </c>
      <c r="AB1252" s="13">
        <f t="shared" si="1639"/>
        <v>5.1343428946149336E-2</v>
      </c>
      <c r="AC1252" s="13">
        <f t="shared" si="1640"/>
        <v>5.6866324988717144E-3</v>
      </c>
      <c r="AD1252" s="13">
        <f t="shared" si="1641"/>
        <v>1.3776772566768882E-3</v>
      </c>
      <c r="AE1252" s="13">
        <f t="shared" si="1642"/>
        <v>4.3463752381393099E-3</v>
      </c>
      <c r="AF1252" s="13">
        <f t="shared" si="1643"/>
        <v>6.8560969628974275E-3</v>
      </c>
      <c r="AG1252" s="13">
        <f t="shared" si="1644"/>
        <v>7.2100026633955469E-3</v>
      </c>
      <c r="AH1252" s="13">
        <f t="shared" si="1645"/>
        <v>4.8062106439970644E-2</v>
      </c>
      <c r="AI1252" s="13">
        <f t="shared" si="1646"/>
        <v>6.239053385809315E-2</v>
      </c>
      <c r="AJ1252" s="13">
        <f t="shared" si="1647"/>
        <v>4.049529872311862E-2</v>
      </c>
      <c r="AK1252" s="13">
        <f t="shared" si="1648"/>
        <v>1.7522628485110506E-2</v>
      </c>
      <c r="AL1252" s="13">
        <f t="shared" si="1649"/>
        <v>9.3155989605847535E-4</v>
      </c>
      <c r="AM1252" s="13">
        <f t="shared" si="1650"/>
        <v>3.5767895290057838E-4</v>
      </c>
      <c r="AN1252" s="13">
        <f t="shared" si="1651"/>
        <v>1.1284260784275098E-3</v>
      </c>
      <c r="AO1252" s="13">
        <f t="shared" si="1652"/>
        <v>1.7800116615042086E-3</v>
      </c>
      <c r="AP1252" s="13">
        <f t="shared" si="1653"/>
        <v>1.8718942993036082E-3</v>
      </c>
      <c r="AQ1252" s="13">
        <f t="shared" si="1654"/>
        <v>1.4763898785939483E-3</v>
      </c>
      <c r="AR1252" s="13">
        <f t="shared" si="1655"/>
        <v>3.03258180841839E-2</v>
      </c>
      <c r="AS1252" s="13">
        <f t="shared" si="1656"/>
        <v>3.9366647034474109E-2</v>
      </c>
      <c r="AT1252" s="13">
        <f t="shared" si="1657"/>
        <v>2.5551378275020312E-2</v>
      </c>
      <c r="AU1252" s="13">
        <f t="shared" si="1658"/>
        <v>1.1056278701806409E-2</v>
      </c>
      <c r="AV1252" s="13">
        <f t="shared" si="1659"/>
        <v>3.5881028828352174E-3</v>
      </c>
      <c r="AW1252" s="13">
        <f t="shared" si="1660"/>
        <v>1.0597511895424373E-4</v>
      </c>
      <c r="AX1252" s="13">
        <f t="shared" si="1661"/>
        <v>7.7385222559700384E-5</v>
      </c>
      <c r="AY1252" s="13">
        <f t="shared" si="1662"/>
        <v>2.4413933924022496E-4</v>
      </c>
      <c r="AZ1252" s="13">
        <f t="shared" si="1663"/>
        <v>3.8511239609520363E-4</v>
      </c>
      <c r="BA1252" s="13">
        <f t="shared" si="1664"/>
        <v>4.0499155956797106E-4</v>
      </c>
      <c r="BB1252" s="13">
        <f t="shared" si="1665"/>
        <v>3.1942265099294009E-4</v>
      </c>
      <c r="BC1252" s="13">
        <f t="shared" si="1666"/>
        <v>2.0154658052864115E-4</v>
      </c>
      <c r="BD1252" s="13">
        <f t="shared" si="1667"/>
        <v>1.5945605082590047E-2</v>
      </c>
      <c r="BE1252" s="13">
        <f t="shared" si="1668"/>
        <v>2.0699359380673125E-2</v>
      </c>
      <c r="BF1252" s="13">
        <f t="shared" si="1669"/>
        <v>1.343515898427936E-2</v>
      </c>
      <c r="BG1252" s="13">
        <f t="shared" si="1670"/>
        <v>5.8134970463996558E-3</v>
      </c>
      <c r="BH1252" s="13">
        <f t="shared" si="1671"/>
        <v>1.8866588003188223E-3</v>
      </c>
      <c r="BI1252" s="13">
        <f t="shared" si="1672"/>
        <v>4.8982309964703543E-4</v>
      </c>
      <c r="BJ1252" s="14">
        <f t="shared" si="1673"/>
        <v>0.12267813915603798</v>
      </c>
      <c r="BK1252" s="14">
        <f t="shared" si="1674"/>
        <v>0.13723204266362979</v>
      </c>
      <c r="BL1252" s="14">
        <f t="shared" si="1675"/>
        <v>0.63697837030007243</v>
      </c>
      <c r="BM1252" s="14">
        <f t="shared" si="1676"/>
        <v>0.7787514298172451</v>
      </c>
      <c r="BN1252" s="14">
        <f t="shared" si="1677"/>
        <v>0.17893623783597271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1.6506000000000001</v>
      </c>
      <c r="F1253" s="10">
        <f>VLOOKUP(B1253,home!$B$2:$E$405,3,FALSE)</f>
        <v>1.2982</v>
      </c>
      <c r="G1253" s="10">
        <f>VLOOKUP(C1253,away!$B$2:$E$405,4,FALSE)</f>
        <v>1.5579000000000001</v>
      </c>
      <c r="H1253" s="10">
        <f>VLOOKUP(A1253,away!$A$2:$E$405,3,FALSE)</f>
        <v>1.3734999999999999</v>
      </c>
      <c r="I1253" s="10">
        <f>VLOOKUP(C1253,away!$B$2:$E$405,3,FALSE)</f>
        <v>0.72809999999999997</v>
      </c>
      <c r="J1253" s="10">
        <f>VLOOKUP(B1253,home!$B$2:$E$405,4,FALSE)</f>
        <v>1.1440999999999999</v>
      </c>
      <c r="K1253" s="12">
        <f t="shared" si="1622"/>
        <v>3.3382820164680003</v>
      </c>
      <c r="L1253" s="12">
        <f t="shared" si="1623"/>
        <v>1.1441518849349999</v>
      </c>
      <c r="M1253" s="13">
        <f t="shared" si="1624"/>
        <v>1.1305862286138909E-2</v>
      </c>
      <c r="N1253" s="13">
        <f t="shared" si="1625"/>
        <v>3.7742156750481308E-2</v>
      </c>
      <c r="O1253" s="13">
        <f t="shared" si="1626"/>
        <v>1.2935623645501361E-2</v>
      </c>
      <c r="P1253" s="13">
        <f t="shared" si="1627"/>
        <v>4.3182759787575423E-2</v>
      </c>
      <c r="Q1253" s="13">
        <f t="shared" si="1628"/>
        <v>6.2996981571424068E-2</v>
      </c>
      <c r="R1253" s="13">
        <f t="shared" si="1629"/>
        <v>7.4001590884050696E-3</v>
      </c>
      <c r="S1253" s="13">
        <f t="shared" si="1630"/>
        <v>4.12341556901335E-2</v>
      </c>
      <c r="T1253" s="13">
        <f t="shared" si="1631"/>
        <v>7.2078115210160304E-2</v>
      </c>
      <c r="U1253" s="13">
        <f t="shared" si="1632"/>
        <v>2.4703818003824873E-2</v>
      </c>
      <c r="V1253" s="13">
        <f t="shared" si="1633"/>
        <v>1.7499325130286698E-2</v>
      </c>
      <c r="W1253" s="13">
        <f t="shared" si="1634"/>
        <v>7.0100563557216999E-2</v>
      </c>
      <c r="X1253" s="13">
        <f t="shared" si="1635"/>
        <v>8.0205691928995598E-2</v>
      </c>
      <c r="Y1253" s="13">
        <f t="shared" si="1636"/>
        <v>4.588374680153811E-2</v>
      </c>
      <c r="Z1253" s="13">
        <f t="shared" si="1637"/>
        <v>2.8223019899391764E-3</v>
      </c>
      <c r="AA1253" s="13">
        <f t="shared" si="1638"/>
        <v>9.4216399780558038E-3</v>
      </c>
      <c r="AB1253" s="13">
        <f t="shared" si="1639"/>
        <v>1.5726045652189827E-2</v>
      </c>
      <c r="AC1253" s="13">
        <f t="shared" si="1640"/>
        <v>4.177418838235753E-3</v>
      </c>
      <c r="AD1253" s="13">
        <f t="shared" si="1641"/>
        <v>5.8503862666832392E-2</v>
      </c>
      <c r="AE1253" s="13">
        <f t="shared" si="1642"/>
        <v>6.693730474623466E-2</v>
      </c>
      <c r="AF1253" s="13">
        <f t="shared" si="1643"/>
        <v>3.8293221698936453E-2</v>
      </c>
      <c r="AG1253" s="13">
        <f t="shared" si="1644"/>
        <v>1.4604420595690658E-2</v>
      </c>
      <c r="AH1253" s="13">
        <f t="shared" si="1645"/>
        <v>8.0728553541117799E-4</v>
      </c>
      <c r="AI1253" s="13">
        <f t="shared" si="1646"/>
        <v>2.6949467850178759E-3</v>
      </c>
      <c r="AJ1253" s="13">
        <f t="shared" si="1647"/>
        <v>4.4982461938817154E-3</v>
      </c>
      <c r="AK1253" s="13">
        <f t="shared" si="1648"/>
        <v>5.0054714582269877E-3</v>
      </c>
      <c r="AL1253" s="13">
        <f t="shared" si="1649"/>
        <v>6.382263277513639E-4</v>
      </c>
      <c r="AM1253" s="13">
        <f t="shared" si="1650"/>
        <v>3.9060478526920038E-2</v>
      </c>
      <c r="AN1253" s="13">
        <f t="shared" si="1651"/>
        <v>4.469112013303865E-2</v>
      </c>
      <c r="AO1253" s="13">
        <f t="shared" si="1652"/>
        <v>2.556671467003635E-2</v>
      </c>
      <c r="AP1253" s="13">
        <f t="shared" si="1653"/>
        <v>9.7507349271058006E-3</v>
      </c>
      <c r="AQ1253" s="13">
        <f t="shared" si="1654"/>
        <v>2.7890804365874114E-3</v>
      </c>
      <c r="AR1253" s="13">
        <f t="shared" si="1655"/>
        <v>1.8473145340429197E-4</v>
      </c>
      <c r="AS1253" s="13">
        <f t="shared" si="1656"/>
        <v>6.1668568877554415E-4</v>
      </c>
      <c r="AT1253" s="13">
        <f t="shared" si="1657"/>
        <v>1.0293353723262908E-3</v>
      </c>
      <c r="AU1253" s="13">
        <f t="shared" si="1658"/>
        <v>1.1454039207837502E-3</v>
      </c>
      <c r="AV1253" s="13">
        <f t="shared" si="1659"/>
        <v>9.5592032758608279E-4</v>
      </c>
      <c r="AW1253" s="13">
        <f t="shared" si="1660"/>
        <v>6.7714069980960177E-5</v>
      </c>
      <c r="AX1253" s="13">
        <f t="shared" si="1661"/>
        <v>2.1732482170175274E-2</v>
      </c>
      <c r="AY1253" s="13">
        <f t="shared" si="1662"/>
        <v>2.4865260439322318E-2</v>
      </c>
      <c r="AZ1253" s="13">
        <f t="shared" si="1663"/>
        <v>1.4224817300525158E-2</v>
      </c>
      <c r="BA1253" s="13">
        <f t="shared" si="1664"/>
        <v>5.4251171757506182E-3</v>
      </c>
      <c r="BB1253" s="13">
        <f t="shared" si="1665"/>
        <v>1.5517895106570789E-3</v>
      </c>
      <c r="BC1253" s="13">
        <f t="shared" si="1666"/>
        <v>3.5509657872813161E-4</v>
      </c>
      <c r="BD1253" s="13">
        <f t="shared" si="1667"/>
        <v>3.5226806769883766E-5</v>
      </c>
      <c r="BE1253" s="13">
        <f t="shared" si="1668"/>
        <v>1.1759701553749617E-4</v>
      </c>
      <c r="BF1253" s="13">
        <f t="shared" si="1669"/>
        <v>1.9628600107956577E-4</v>
      </c>
      <c r="BG1253" s="13">
        <f t="shared" si="1670"/>
        <v>2.1841934249611098E-4</v>
      </c>
      <c r="BH1253" s="13">
        <f t="shared" si="1671"/>
        <v>1.8228634077588305E-4</v>
      </c>
      <c r="BI1253" s="13">
        <f t="shared" si="1672"/>
        <v>1.2170464265197757E-4</v>
      </c>
      <c r="BJ1253" s="14">
        <f t="shared" si="1673"/>
        <v>0.73735875739635748</v>
      </c>
      <c r="BK1253" s="14">
        <f t="shared" si="1674"/>
        <v>0.14290300849944396</v>
      </c>
      <c r="BL1253" s="14">
        <f t="shared" si="1675"/>
        <v>8.7996833252701565E-2</v>
      </c>
      <c r="BM1253" s="14">
        <f t="shared" si="1676"/>
        <v>0.7707198116395747</v>
      </c>
      <c r="BN1253" s="14">
        <f t="shared" si="1677"/>
        <v>0.17556354312952616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1.6506000000000001</v>
      </c>
      <c r="F1254" s="10">
        <f>VLOOKUP(B1254,home!$B$2:$E$405,3,FALSE)</f>
        <v>2.0194999999999999</v>
      </c>
      <c r="G1254" s="10">
        <f>VLOOKUP(C1254,away!$B$2:$E$405,4,FALSE)</f>
        <v>0.90880000000000005</v>
      </c>
      <c r="H1254" s="10">
        <f>VLOOKUP(A1254,away!$A$2:$E$405,3,FALSE)</f>
        <v>1.3734999999999999</v>
      </c>
      <c r="I1254" s="10">
        <f>VLOOKUP(C1254,away!$B$2:$E$405,3,FALSE)</f>
        <v>0.72809999999999997</v>
      </c>
      <c r="J1254" s="10">
        <f>VLOOKUP(B1254,home!$B$2:$E$405,4,FALSE)</f>
        <v>0.4854</v>
      </c>
      <c r="K1254" s="12">
        <f t="shared" si="1622"/>
        <v>3.02938183296</v>
      </c>
      <c r="L1254" s="12">
        <f t="shared" si="1623"/>
        <v>0.48542201288999998</v>
      </c>
      <c r="M1254" s="13">
        <f t="shared" si="1624"/>
        <v>2.9753638681432732E-2</v>
      </c>
      <c r="N1254" s="13">
        <f t="shared" si="1625"/>
        <v>9.0135132485988256E-2</v>
      </c>
      <c r="O1254" s="13">
        <f t="shared" si="1626"/>
        <v>1.4443071179542844E-2</v>
      </c>
      <c r="P1254" s="13">
        <f t="shared" si="1627"/>
        <v>4.3753577443455247E-2</v>
      </c>
      <c r="Q1254" s="13">
        <f t="shared" si="1628"/>
        <v>0.13652686643224779</v>
      </c>
      <c r="R1254" s="13">
        <f t="shared" si="1629"/>
        <v>3.5054923421436166E-3</v>
      </c>
      <c r="S1254" s="13">
        <f t="shared" si="1630"/>
        <v>1.6085222042901515E-2</v>
      </c>
      <c r="T1254" s="13">
        <f t="shared" si="1631"/>
        <v>6.6273146317105902E-2</v>
      </c>
      <c r="U1254" s="13">
        <f t="shared" si="1632"/>
        <v>1.0619474816870273E-2</v>
      </c>
      <c r="V1254" s="13">
        <f t="shared" si="1633"/>
        <v>2.6281977209375398E-3</v>
      </c>
      <c r="W1254" s="13">
        <f t="shared" si="1634"/>
        <v>0.13786400296026929</v>
      </c>
      <c r="X1254" s="13">
        <f t="shared" si="1635"/>
        <v>6.6922221822046851E-2</v>
      </c>
      <c r="Y1254" s="13">
        <f t="shared" si="1636"/>
        <v>1.6242759811964529E-2</v>
      </c>
      <c r="Z1254" s="13">
        <f t="shared" si="1637"/>
        <v>5.6721438296461154E-4</v>
      </c>
      <c r="AA1254" s="13">
        <f t="shared" si="1638"/>
        <v>1.7183089471466103E-3</v>
      </c>
      <c r="AB1254" s="13">
        <f t="shared" si="1639"/>
        <v>2.6027069539492835E-3</v>
      </c>
      <c r="AC1254" s="13">
        <f t="shared" si="1640"/>
        <v>2.4155249915599553E-4</v>
      </c>
      <c r="AD1254" s="13">
        <f t="shared" si="1641"/>
        <v>0.10441067649674586</v>
      </c>
      <c r="AE1254" s="13">
        <f t="shared" si="1642"/>
        <v>5.068324075225699E-2</v>
      </c>
      <c r="AF1254" s="13">
        <f t="shared" si="1643"/>
        <v>1.2301380372874532E-2</v>
      </c>
      <c r="AG1254" s="13">
        <f t="shared" si="1644"/>
        <v>1.9904536073087641E-3</v>
      </c>
      <c r="AH1254" s="13">
        <f t="shared" si="1645"/>
        <v>6.8834586879710274E-5</v>
      </c>
      <c r="AI1254" s="13">
        <f t="shared" si="1646"/>
        <v>2.0852624697270105E-4</v>
      </c>
      <c r="AJ1254" s="13">
        <f t="shared" si="1647"/>
        <v>3.1585281213721543E-4</v>
      </c>
      <c r="AK1254" s="13">
        <f t="shared" si="1648"/>
        <v>3.1894625699260278E-4</v>
      </c>
      <c r="AL1254" s="13">
        <f t="shared" si="1649"/>
        <v>1.4208394598913085E-5</v>
      </c>
      <c r="AM1254" s="13">
        <f t="shared" si="1650"/>
        <v>6.3259961309261079E-2</v>
      </c>
      <c r="AN1254" s="13">
        <f t="shared" si="1651"/>
        <v>3.0707777754085033E-2</v>
      </c>
      <c r="AO1254" s="13">
        <f t="shared" si="1652"/>
        <v>7.4531156443833598E-3</v>
      </c>
      <c r="AP1254" s="13">
        <f t="shared" si="1653"/>
        <v>1.2059687994661731E-3</v>
      </c>
      <c r="AQ1254" s="13">
        <f t="shared" si="1654"/>
        <v>1.4635095052985164E-4</v>
      </c>
      <c r="AR1254" s="13">
        <f t="shared" si="1655"/>
        <v>6.6827647439201119E-6</v>
      </c>
      <c r="AS1254" s="13">
        <f t="shared" si="1656"/>
        <v>2.0244646109177172E-5</v>
      </c>
      <c r="AT1254" s="13">
        <f t="shared" si="1657"/>
        <v>3.0664381568922844E-5</v>
      </c>
      <c r="AU1254" s="13">
        <f t="shared" si="1658"/>
        <v>3.096470681461611E-5</v>
      </c>
      <c r="AV1254" s="13">
        <f t="shared" si="1659"/>
        <v>2.3450980071782683E-5</v>
      </c>
      <c r="AW1254" s="13">
        <f t="shared" si="1660"/>
        <v>5.8038475010551705E-7</v>
      </c>
      <c r="AX1254" s="13">
        <f t="shared" si="1661"/>
        <v>3.1939762924004689E-2</v>
      </c>
      <c r="AY1254" s="13">
        <f t="shared" si="1662"/>
        <v>1.5504264009799748E-2</v>
      </c>
      <c r="AZ1254" s="13">
        <f t="shared" si="1663"/>
        <v>3.763055522007488E-3</v>
      </c>
      <c r="BA1254" s="13">
        <f t="shared" si="1664"/>
        <v>6.0888999536990135E-4</v>
      </c>
      <c r="BB1254" s="13">
        <f t="shared" si="1665"/>
        <v>7.3892151795260081E-5</v>
      </c>
      <c r="BC1254" s="13">
        <f t="shared" si="1666"/>
        <v>7.1737754122457183E-6</v>
      </c>
      <c r="BD1254" s="13">
        <f t="shared" si="1667"/>
        <v>5.4066018561067037E-7</v>
      </c>
      <c r="BE1254" s="13">
        <f t="shared" si="1668"/>
        <v>1.6378661440937465E-6</v>
      </c>
      <c r="BF1254" s="13">
        <f t="shared" si="1669"/>
        <v>2.480860970868921E-6</v>
      </c>
      <c r="BG1254" s="13">
        <f t="shared" si="1670"/>
        <v>2.5051583850832725E-6</v>
      </c>
      <c r="BH1254" s="13">
        <f t="shared" si="1671"/>
        <v>1.8972703251146693E-6</v>
      </c>
      <c r="BI1254" s="13">
        <f t="shared" si="1672"/>
        <v>1.1495112510232977E-6</v>
      </c>
      <c r="BJ1254" s="14">
        <f t="shared" si="1673"/>
        <v>0.83802009389492349</v>
      </c>
      <c r="BK1254" s="14">
        <f t="shared" si="1674"/>
        <v>0.10798066079228169</v>
      </c>
      <c r="BL1254" s="14">
        <f t="shared" si="1675"/>
        <v>3.3923432949205065E-2</v>
      </c>
      <c r="BM1254" s="14">
        <f t="shared" si="1676"/>
        <v>0.6468699398295148</v>
      </c>
      <c r="BN1254" s="14">
        <f t="shared" si="1677"/>
        <v>0.31811777856481049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1.2378</v>
      </c>
      <c r="F1255" s="10">
        <f>VLOOKUP(B1255,home!$B$2:$E$405,3,FALSE)</f>
        <v>1.7168000000000001</v>
      </c>
      <c r="G1255" s="10">
        <f>VLOOKUP(C1255,away!$B$2:$E$405,4,FALSE)</f>
        <v>0.85540000000000005</v>
      </c>
      <c r="H1255" s="10">
        <f>VLOOKUP(A1255,away!$A$2:$E$405,3,FALSE)</f>
        <v>0.96950000000000003</v>
      </c>
      <c r="I1255" s="10">
        <f>VLOOKUP(C1255,away!$B$2:$E$405,3,FALSE)</f>
        <v>0.91010000000000002</v>
      </c>
      <c r="J1255" s="10">
        <f>VLOOKUP(B1255,home!$B$2:$E$405,4,FALSE)</f>
        <v>0.58020000000000005</v>
      </c>
      <c r="K1255" s="12">
        <f t="shared" si="1622"/>
        <v>1.8177720812160003</v>
      </c>
      <c r="L1255" s="12">
        <f t="shared" si="1623"/>
        <v>0.51193479939000008</v>
      </c>
      <c r="M1255" s="13">
        <f t="shared" si="1624"/>
        <v>9.7324270540142449E-2</v>
      </c>
      <c r="N1255" s="13">
        <f t="shared" si="1625"/>
        <v>0.17691334181258381</v>
      </c>
      <c r="O1255" s="13">
        <f t="shared" si="1626"/>
        <v>4.982368091474592E-2</v>
      </c>
      <c r="P1255" s="13">
        <f t="shared" si="1627"/>
        <v>9.0568096150239599E-2</v>
      </c>
      <c r="Q1255" s="13">
        <f t="shared" si="1628"/>
        <v>0.16079406677076907</v>
      </c>
      <c r="R1255" s="13">
        <f t="shared" si="1629"/>
        <v>1.2753238046980912E-2</v>
      </c>
      <c r="S1255" s="13">
        <f t="shared" si="1630"/>
        <v>2.1070232519481879E-2</v>
      </c>
      <c r="T1255" s="13">
        <f t="shared" si="1631"/>
        <v>8.2316078315395946E-2</v>
      </c>
      <c r="U1255" s="13">
        <f t="shared" si="1632"/>
        <v>2.3182480066903571E-2</v>
      </c>
      <c r="V1255" s="13">
        <f t="shared" si="1633"/>
        <v>2.1786170592865226E-3</v>
      </c>
      <c r="W1255" s="13">
        <f t="shared" si="1634"/>
        <v>9.7428988467028466E-2</v>
      </c>
      <c r="X1255" s="13">
        <f t="shared" si="1635"/>
        <v>4.9877289665638855E-2</v>
      </c>
      <c r="Y1255" s="13">
        <f t="shared" si="1636"/>
        <v>1.2766960139547874E-2</v>
      </c>
      <c r="Z1255" s="13">
        <f t="shared" si="1637"/>
        <v>2.1762754537180302E-3</v>
      </c>
      <c r="AA1255" s="13">
        <f t="shared" si="1638"/>
        <v>3.9559727608043183E-3</v>
      </c>
      <c r="AB1255" s="13">
        <f t="shared" si="1639"/>
        <v>3.5955284193205372E-3</v>
      </c>
      <c r="AC1255" s="13">
        <f t="shared" si="1640"/>
        <v>1.2671119842777944E-4</v>
      </c>
      <c r="AD1255" s="13">
        <f t="shared" si="1641"/>
        <v>4.4275923784120014E-2</v>
      </c>
      <c r="AE1255" s="13">
        <f t="shared" si="1642"/>
        <v>2.2666386160230412E-2</v>
      </c>
      <c r="AF1255" s="13">
        <f t="shared" si="1643"/>
        <v>5.801855925916915E-3</v>
      </c>
      <c r="AG1255" s="13">
        <f t="shared" si="1644"/>
        <v>9.900573165079864E-4</v>
      </c>
      <c r="AH1255" s="13">
        <f t="shared" si="1645"/>
        <v>2.7852778445413027E-4</v>
      </c>
      <c r="AI1255" s="13">
        <f t="shared" si="1646"/>
        <v>5.0630003042366587E-4</v>
      </c>
      <c r="AJ1255" s="13">
        <f t="shared" si="1647"/>
        <v>4.601690300114758E-4</v>
      </c>
      <c r="AK1255" s="13">
        <f t="shared" si="1648"/>
        <v>2.7882747179836946E-4</v>
      </c>
      <c r="AL1255" s="13">
        <f t="shared" si="1649"/>
        <v>4.7166002637690759E-6</v>
      </c>
      <c r="AM1255" s="13">
        <f t="shared" si="1650"/>
        <v>1.6096707624964166E-2</v>
      </c>
      <c r="AN1255" s="13">
        <f t="shared" si="1651"/>
        <v>8.2404647888255165E-3</v>
      </c>
      <c r="AO1255" s="13">
        <f t="shared" si="1652"/>
        <v>2.1092903442738748E-3</v>
      </c>
      <c r="AP1255" s="13">
        <f t="shared" si="1653"/>
        <v>3.5993970975037006E-4</v>
      </c>
      <c r="AQ1255" s="13">
        <f t="shared" si="1654"/>
        <v>4.6066415775887639E-5</v>
      </c>
      <c r="AR1255" s="13">
        <f t="shared" si="1655"/>
        <v>2.8517613091813281E-5</v>
      </c>
      <c r="AS1255" s="13">
        <f t="shared" si="1656"/>
        <v>5.1838520901218082E-5</v>
      </c>
      <c r="AT1255" s="13">
        <f t="shared" si="1657"/>
        <v>4.7115308012883169E-5</v>
      </c>
      <c r="AU1255" s="13">
        <f t="shared" si="1658"/>
        <v>2.8548297167903845E-5</v>
      </c>
      <c r="AV1255" s="13">
        <f t="shared" si="1659"/>
        <v>1.2973574389518356E-5</v>
      </c>
      <c r="AW1255" s="13">
        <f t="shared" si="1660"/>
        <v>1.2192159942921327E-7</v>
      </c>
      <c r="AX1255" s="13">
        <f t="shared" si="1661"/>
        <v>4.8766909533594265E-3</v>
      </c>
      <c r="AY1255" s="13">
        <f t="shared" si="1662"/>
        <v>2.4965478048950863E-3</v>
      </c>
      <c r="AZ1255" s="13">
        <f t="shared" si="1663"/>
        <v>6.3903484983325544E-4</v>
      </c>
      <c r="BA1255" s="13">
        <f t="shared" si="1664"/>
        <v>1.0904805921753549E-4</v>
      </c>
      <c r="BB1255" s="13">
        <f t="shared" si="1665"/>
        <v>1.3956374079849469E-5</v>
      </c>
      <c r="BC1255" s="13">
        <f t="shared" si="1666"/>
        <v>1.4289507129559073E-6</v>
      </c>
      <c r="BD1255" s="13">
        <f t="shared" si="1667"/>
        <v>2.4331930895398438E-6</v>
      </c>
      <c r="BE1255" s="13">
        <f t="shared" si="1668"/>
        <v>4.4229904663732321E-6</v>
      </c>
      <c r="BF1255" s="13">
        <f t="shared" si="1669"/>
        <v>4.0199942926288996E-6</v>
      </c>
      <c r="BG1255" s="13">
        <f t="shared" si="1670"/>
        <v>2.4358111305961591E-6</v>
      </c>
      <c r="BH1255" s="13">
        <f t="shared" si="1671"/>
        <v>1.1069373670782197E-6</v>
      </c>
      <c r="BI1255" s="13">
        <f t="shared" si="1672"/>
        <v>4.0243196830590698E-7</v>
      </c>
      <c r="BJ1255" s="14">
        <f t="shared" si="1673"/>
        <v>0.68882012423342742</v>
      </c>
      <c r="BK1255" s="14">
        <f t="shared" si="1674"/>
        <v>0.21376919187273707</v>
      </c>
      <c r="BL1255" s="14">
        <f t="shared" si="1675"/>
        <v>9.5018539197320784E-2</v>
      </c>
      <c r="BM1255" s="14">
        <f t="shared" si="1676"/>
        <v>0.40911101063844574</v>
      </c>
      <c r="BN1255" s="14">
        <f t="shared" si="1677"/>
        <v>0.58817669423546171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1.2378</v>
      </c>
      <c r="F1256" s="10">
        <f>VLOOKUP(B1256,home!$B$2:$E$405,3,FALSE)</f>
        <v>0.60589999999999999</v>
      </c>
      <c r="G1256" s="10">
        <f>VLOOKUP(C1256,away!$B$2:$E$405,4,FALSE)</f>
        <v>0.90290000000000004</v>
      </c>
      <c r="H1256" s="10">
        <f>VLOOKUP(A1256,away!$A$2:$E$405,3,FALSE)</f>
        <v>0.96950000000000003</v>
      </c>
      <c r="I1256" s="10">
        <f>VLOOKUP(C1256,away!$B$2:$E$405,3,FALSE)</f>
        <v>0.78879999999999995</v>
      </c>
      <c r="J1256" s="10">
        <f>VLOOKUP(B1256,home!$B$2:$E$405,4,FALSE)</f>
        <v>1.7405999999999999</v>
      </c>
      <c r="K1256" s="12">
        <f t="shared" si="1622"/>
        <v>0.67715966875799993</v>
      </c>
      <c r="L1256" s="12">
        <f t="shared" si="1623"/>
        <v>1.3311092289599999</v>
      </c>
      <c r="M1256" s="13">
        <f t="shared" si="1624"/>
        <v>0.13422082364812654</v>
      </c>
      <c r="N1256" s="13">
        <f t="shared" si="1625"/>
        <v>9.0888928481991288E-2</v>
      </c>
      <c r="O1256" s="13">
        <f t="shared" si="1626"/>
        <v>0.17866257707663383</v>
      </c>
      <c r="P1256" s="13">
        <f t="shared" si="1627"/>
        <v>0.120983091512664</v>
      </c>
      <c r="Q1256" s="13">
        <f t="shared" si="1628"/>
        <v>3.0773158352317379E-2</v>
      </c>
      <c r="R1256" s="13">
        <f t="shared" si="1629"/>
        <v>0.11890970260824235</v>
      </c>
      <c r="S1256" s="13">
        <f t="shared" si="1630"/>
        <v>2.7262737692501746E-2</v>
      </c>
      <c r="T1256" s="13">
        <f t="shared" si="1631"/>
        <v>4.096243508701717E-2</v>
      </c>
      <c r="U1256" s="13">
        <f t="shared" si="1632"/>
        <v>8.0520854830309671E-2</v>
      </c>
      <c r="V1256" s="13">
        <f t="shared" si="1633"/>
        <v>2.7304343191805239E-3</v>
      </c>
      <c r="W1256" s="13">
        <f t="shared" si="1634"/>
        <v>6.9461139054975739E-3</v>
      </c>
      <c r="X1256" s="13">
        <f t="shared" si="1635"/>
        <v>9.2460363250152101E-3</v>
      </c>
      <c r="Y1256" s="13">
        <f t="shared" si="1636"/>
        <v>6.1537421417635759E-3</v>
      </c>
      <c r="Z1256" s="13">
        <f t="shared" si="1637"/>
        <v>5.2760600851573462E-2</v>
      </c>
      <c r="AA1256" s="13">
        <f t="shared" si="1638"/>
        <v>3.5727350996124535E-2</v>
      </c>
      <c r="AB1256" s="13">
        <f t="shared" si="1639"/>
        <v>1.2096560583068242E-2</v>
      </c>
      <c r="AC1256" s="13">
        <f t="shared" si="1640"/>
        <v>1.5382131854068054E-4</v>
      </c>
      <c r="AD1256" s="13">
        <f t="shared" si="1641"/>
        <v>1.1759070478505184E-3</v>
      </c>
      <c r="AE1256" s="13">
        <f t="shared" si="1642"/>
        <v>1.5652607237929331E-3</v>
      </c>
      <c r="AF1256" s="13">
        <f t="shared" si="1643"/>
        <v>1.0417664975846917E-3</v>
      </c>
      <c r="AG1256" s="13">
        <f t="shared" si="1644"/>
        <v>4.6223499978543956E-4</v>
      </c>
      <c r="AH1256" s="13">
        <f t="shared" si="1645"/>
        <v>1.7557530679751066E-2</v>
      </c>
      <c r="AI1256" s="13">
        <f t="shared" si="1646"/>
        <v>1.1889251659308653E-2</v>
      </c>
      <c r="AJ1256" s="13">
        <f t="shared" si="1647"/>
        <v>4.0254608576989741E-3</v>
      </c>
      <c r="AK1256" s="13">
        <f t="shared" si="1648"/>
        <v>9.086265803325774E-4</v>
      </c>
      <c r="AL1256" s="13">
        <f t="shared" si="1649"/>
        <v>5.5460183157252004E-6</v>
      </c>
      <c r="AM1256" s="13">
        <f t="shared" si="1650"/>
        <v>1.5925536540253095E-4</v>
      </c>
      <c r="AN1256" s="13">
        <f t="shared" si="1651"/>
        <v>2.1198628664870602E-4</v>
      </c>
      <c r="AO1256" s="13">
        <f t="shared" si="1652"/>
        <v>1.4108845128552635E-4</v>
      </c>
      <c r="AP1256" s="13">
        <f t="shared" si="1653"/>
        <v>6.2601379868612497E-5</v>
      </c>
      <c r="AQ1256" s="13">
        <f t="shared" si="1654"/>
        <v>2.0832318622185212E-5</v>
      </c>
      <c r="AR1256" s="13">
        <f t="shared" si="1655"/>
        <v>4.6741982251129969E-3</v>
      </c>
      <c r="AS1256" s="13">
        <f t="shared" si="1656"/>
        <v>3.1651785218267483E-3</v>
      </c>
      <c r="AT1256" s="13">
        <f t="shared" si="1657"/>
        <v>1.0716656197000682E-3</v>
      </c>
      <c r="AU1256" s="13">
        <f t="shared" si="1658"/>
        <v>2.4189624535181172E-4</v>
      </c>
      <c r="AV1256" s="13">
        <f t="shared" si="1659"/>
        <v>4.0950595344059166E-5</v>
      </c>
      <c r="AW1256" s="13">
        <f t="shared" si="1660"/>
        <v>1.3886205151935951E-7</v>
      </c>
      <c r="AX1256" s="13">
        <f t="shared" si="1661"/>
        <v>1.797355174731868E-5</v>
      </c>
      <c r="AY1256" s="13">
        <f t="shared" si="1662"/>
        <v>2.3924760608046026E-5</v>
      </c>
      <c r="AZ1256" s="13">
        <f t="shared" si="1663"/>
        <v>1.5923234823014369E-5</v>
      </c>
      <c r="BA1256" s="13">
        <f t="shared" si="1664"/>
        <v>7.0651882759372263E-6</v>
      </c>
      <c r="BB1256" s="13">
        <f t="shared" si="1665"/>
        <v>2.3511343296100083E-6</v>
      </c>
      <c r="BC1256" s="13">
        <f t="shared" si="1666"/>
        <v>6.259233209337128E-7</v>
      </c>
      <c r="BD1256" s="13">
        <f t="shared" si="1667"/>
        <v>1.0369780659060604E-3</v>
      </c>
      <c r="BE1256" s="13">
        <f t="shared" si="1668"/>
        <v>7.021997236182592E-4</v>
      </c>
      <c r="BF1256" s="13">
        <f t="shared" si="1669"/>
        <v>2.3775066612364971E-4</v>
      </c>
      <c r="BG1256" s="13">
        <f t="shared" si="1670"/>
        <v>5.3665054106428175E-5</v>
      </c>
      <c r="BH1256" s="13">
        <f t="shared" si="1671"/>
        <v>9.0849525656472594E-6</v>
      </c>
      <c r="BI1256" s="13">
        <f t="shared" si="1672"/>
        <v>1.2303926940071683E-6</v>
      </c>
      <c r="BJ1256" s="14">
        <f t="shared" si="1673"/>
        <v>0.18987921115754819</v>
      </c>
      <c r="BK1256" s="14">
        <f t="shared" si="1674"/>
        <v>0.28538037926993726</v>
      </c>
      <c r="BL1256" s="14">
        <f t="shared" si="1675"/>
        <v>0.47153271393381962</v>
      </c>
      <c r="BM1256" s="14">
        <f t="shared" si="1676"/>
        <v>0.32509083763434654</v>
      </c>
      <c r="BN1256" s="14">
        <f t="shared" si="1677"/>
        <v>0.67443828167997544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1.2378</v>
      </c>
      <c r="F1257" s="10">
        <f>VLOOKUP(B1257,home!$B$2:$E$405,3,FALSE)</f>
        <v>1.3782000000000001</v>
      </c>
      <c r="G1257" s="10">
        <f>VLOOKUP(C1257,away!$B$2:$E$405,4,FALSE)</f>
        <v>1.1108</v>
      </c>
      <c r="H1257" s="10">
        <f>VLOOKUP(A1257,away!$A$2:$E$405,3,FALSE)</f>
        <v>0.96950000000000003</v>
      </c>
      <c r="I1257" s="10">
        <f>VLOOKUP(C1257,away!$B$2:$E$405,3,FALSE)</f>
        <v>1.0959000000000001</v>
      </c>
      <c r="J1257" s="10">
        <f>VLOOKUP(B1257,home!$B$2:$E$405,4,FALSE)</f>
        <v>0.78879999999999995</v>
      </c>
      <c r="K1257" s="12">
        <f t="shared" si="1622"/>
        <v>1.8949536643680003</v>
      </c>
      <c r="L1257" s="12">
        <f t="shared" si="1623"/>
        <v>0.83808031944000005</v>
      </c>
      <c r="M1257" s="13">
        <f t="shared" si="1624"/>
        <v>6.5021715269625066E-2</v>
      </c>
      <c r="N1257" s="13">
        <f t="shared" si="1625"/>
        <v>0.12321313761366877</v>
      </c>
      <c r="O1257" s="13">
        <f t="shared" si="1626"/>
        <v>5.4493419903704106E-2</v>
      </c>
      <c r="P1257" s="13">
        <f t="shared" si="1627"/>
        <v>0.10326250573046822</v>
      </c>
      <c r="Q1257" s="13">
        <f t="shared" si="1628"/>
        <v>0.11674159330965019</v>
      </c>
      <c r="R1257" s="13">
        <f t="shared" si="1629"/>
        <v>2.2834931380137192E-2</v>
      </c>
      <c r="S1257" s="13">
        <f t="shared" si="1630"/>
        <v>4.0998399709690041E-2</v>
      </c>
      <c r="T1257" s="13">
        <f t="shared" si="1631"/>
        <v>9.7838831812886204E-2</v>
      </c>
      <c r="U1257" s="13">
        <f t="shared" si="1632"/>
        <v>4.3271136894382806E-2</v>
      </c>
      <c r="V1257" s="13">
        <f t="shared" si="1633"/>
        <v>7.2345018675794501E-3</v>
      </c>
      <c r="W1257" s="13">
        <f t="shared" si="1634"/>
        <v>7.3739970008760161E-2</v>
      </c>
      <c r="X1257" s="13">
        <f t="shared" si="1635"/>
        <v>6.1800017620437742E-2</v>
      </c>
      <c r="Y1257" s="13">
        <f t="shared" si="1636"/>
        <v>2.5896689254367042E-2</v>
      </c>
      <c r="Z1257" s="13">
        <f t="shared" si="1637"/>
        <v>6.3791688618186201E-3</v>
      </c>
      <c r="AA1257" s="13">
        <f t="shared" si="1638"/>
        <v>1.2088229410325439E-2</v>
      </c>
      <c r="AB1257" s="13">
        <f t="shared" si="1639"/>
        <v>1.1453317308408614E-2</v>
      </c>
      <c r="AC1257" s="13">
        <f t="shared" si="1640"/>
        <v>7.1808009395419605E-4</v>
      </c>
      <c r="AD1257" s="13">
        <f t="shared" si="1641"/>
        <v>3.4933456594621617E-2</v>
      </c>
      <c r="AE1257" s="13">
        <f t="shared" si="1642"/>
        <v>2.9277042461963863E-2</v>
      </c>
      <c r="AF1257" s="13">
        <f t="shared" si="1643"/>
        <v>1.2268256549390556E-2</v>
      </c>
      <c r="AG1257" s="13">
        <f t="shared" si="1644"/>
        <v>3.4272614559617037E-3</v>
      </c>
      <c r="AH1257" s="13">
        <f t="shared" si="1645"/>
        <v>1.3365639693686626E-3</v>
      </c>
      <c r="AI1257" s="13">
        <f t="shared" si="1646"/>
        <v>2.5327267914173868E-3</v>
      </c>
      <c r="AJ1257" s="13">
        <f t="shared" si="1647"/>
        <v>2.3996999571196929E-3</v>
      </c>
      <c r="AK1257" s="13">
        <f t="shared" si="1648"/>
        <v>1.5157734090425657E-3</v>
      </c>
      <c r="AL1257" s="13">
        <f t="shared" si="1649"/>
        <v>4.5615991217334052E-5</v>
      </c>
      <c r="AM1257" s="13">
        <f t="shared" si="1650"/>
        <v>1.3239456316603738E-2</v>
      </c>
      <c r="AN1257" s="13">
        <f t="shared" si="1651"/>
        <v>1.1095727779031186E-2</v>
      </c>
      <c r="AO1257" s="13">
        <f t="shared" si="1652"/>
        <v>4.6495555407348689E-3</v>
      </c>
      <c r="AP1257" s="13">
        <f t="shared" si="1653"/>
        <v>1.2989003309443671E-3</v>
      </c>
      <c r="AQ1257" s="13">
        <f t="shared" si="1654"/>
        <v>2.7214570106964424E-4</v>
      </c>
      <c r="AR1257" s="13">
        <f t="shared" si="1655"/>
        <v>2.240295916800967E-4</v>
      </c>
      <c r="AS1257" s="13">
        <f t="shared" si="1656"/>
        <v>4.2452569568106612E-4</v>
      </c>
      <c r="AT1257" s="13">
        <f t="shared" si="1657"/>
        <v>4.0222826132460548E-4</v>
      </c>
      <c r="AU1257" s="13">
        <f t="shared" si="1658"/>
        <v>2.540679725698103E-4</v>
      </c>
      <c r="AV1257" s="13">
        <f t="shared" si="1659"/>
        <v>1.2036175890492761E-4</v>
      </c>
      <c r="AW1257" s="13">
        <f t="shared" si="1660"/>
        <v>2.0123283834862282E-6</v>
      </c>
      <c r="AX1257" s="13">
        <f t="shared" si="1661"/>
        <v>4.1813593768980596E-3</v>
      </c>
      <c r="AY1257" s="13">
        <f t="shared" si="1662"/>
        <v>3.5043150022841655E-3</v>
      </c>
      <c r="AZ1257" s="13">
        <f t="shared" si="1663"/>
        <v>1.4684487182663488E-3</v>
      </c>
      <c r="BA1257" s="13">
        <f t="shared" si="1664"/>
        <v>4.1022599029530676E-4</v>
      </c>
      <c r="BB1257" s="13">
        <f t="shared" si="1665"/>
        <v>8.5950582247320265E-5</v>
      </c>
      <c r="BC1257" s="13">
        <f t="shared" si="1666"/>
        <v>1.4406698285177636E-5</v>
      </c>
      <c r="BD1257" s="13">
        <f t="shared" si="1667"/>
        <v>3.1292465293211354E-5</v>
      </c>
      <c r="BE1257" s="13">
        <f t="shared" si="1668"/>
        <v>5.9297771774479331E-5</v>
      </c>
      <c r="BF1257" s="13">
        <f t="shared" si="1669"/>
        <v>5.61832649564535E-5</v>
      </c>
      <c r="BG1257" s="13">
        <f t="shared" si="1670"/>
        <v>3.5488227935129948E-5</v>
      </c>
      <c r="BH1257" s="13">
        <f t="shared" si="1671"/>
        <v>1.6812136891900326E-5</v>
      </c>
      <c r="BI1257" s="13">
        <f t="shared" si="1672"/>
        <v>6.3716440818325904E-6</v>
      </c>
      <c r="BJ1257" s="14">
        <f t="shared" si="1673"/>
        <v>0.6193567487183681</v>
      </c>
      <c r="BK1257" s="14">
        <f t="shared" si="1674"/>
        <v>0.22078513366481844</v>
      </c>
      <c r="BL1257" s="14">
        <f t="shared" si="1675"/>
        <v>0.15355645781500002</v>
      </c>
      <c r="BM1257" s="14">
        <f t="shared" si="1676"/>
        <v>0.51100790317885081</v>
      </c>
      <c r="BN1257" s="14">
        <f t="shared" si="1677"/>
        <v>0.48556730320725355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1.2378</v>
      </c>
      <c r="F1258" s="10">
        <f>VLOOKUP(B1258,home!$B$2:$E$405,3,FALSE)</f>
        <v>1.4257</v>
      </c>
      <c r="G1258" s="10">
        <f>VLOOKUP(C1258,away!$B$2:$E$405,4,FALSE)</f>
        <v>1.1849000000000001</v>
      </c>
      <c r="H1258" s="10">
        <f>VLOOKUP(A1258,away!$A$2:$E$405,3,FALSE)</f>
        <v>0.96950000000000003</v>
      </c>
      <c r="I1258" s="10">
        <f>VLOOKUP(C1258,away!$B$2:$E$405,3,FALSE)</f>
        <v>1.0315000000000001</v>
      </c>
      <c r="J1258" s="10">
        <f>VLOOKUP(B1258,home!$B$2:$E$405,4,FALSE)</f>
        <v>1.4561999999999999</v>
      </c>
      <c r="K1258" s="12">
        <f t="shared" si="1622"/>
        <v>2.0910303069539999</v>
      </c>
      <c r="L1258" s="12">
        <f t="shared" si="1623"/>
        <v>1.4562571558500002</v>
      </c>
      <c r="M1258" s="13">
        <f t="shared" si="1624"/>
        <v>2.8802662079268432E-2</v>
      </c>
      <c r="N1258" s="13">
        <f t="shared" si="1625"/>
        <v>6.0227239328705003E-2</v>
      </c>
      <c r="O1258" s="13">
        <f t="shared" si="1626"/>
        <v>4.1944082760464102E-2</v>
      </c>
      <c r="P1258" s="13">
        <f t="shared" si="1627"/>
        <v>8.770634824951723E-2</v>
      </c>
      <c r="Q1258" s="13">
        <f t="shared" si="1628"/>
        <v>6.2968491370247029E-2</v>
      </c>
      <c r="R1258" s="13">
        <f t="shared" si="1629"/>
        <v>3.0540685332745239E-2</v>
      </c>
      <c r="S1258" s="13">
        <f t="shared" si="1630"/>
        <v>6.6768164537145597E-2</v>
      </c>
      <c r="T1258" s="13">
        <f t="shared" si="1631"/>
        <v>9.1698316151001227E-2</v>
      </c>
      <c r="U1258" s="13">
        <f t="shared" si="1632"/>
        <v>6.3861498625915808E-2</v>
      </c>
      <c r="V1258" s="13">
        <f t="shared" si="1633"/>
        <v>2.259047319522664E-2</v>
      </c>
      <c r="W1258" s="13">
        <f t="shared" si="1634"/>
        <v>4.3889674612785985E-2</v>
      </c>
      <c r="X1258" s="13">
        <f t="shared" si="1635"/>
        <v>6.3914652722797685E-2</v>
      </c>
      <c r="Y1258" s="13">
        <f t="shared" si="1636"/>
        <v>4.6538085195620908E-2</v>
      </c>
      <c r="Z1258" s="13">
        <f t="shared" si="1637"/>
        <v>1.4825030520124469E-2</v>
      </c>
      <c r="AA1258" s="13">
        <f t="shared" si="1638"/>
        <v>3.0999588119098288E-2</v>
      </c>
      <c r="AB1258" s="13">
        <f t="shared" si="1639"/>
        <v>3.2410539130062838E-2</v>
      </c>
      <c r="AC1258" s="13">
        <f t="shared" si="1640"/>
        <v>4.2993593433505303E-3</v>
      </c>
      <c r="AD1258" s="13">
        <f t="shared" si="1641"/>
        <v>2.2943659944421262E-2</v>
      </c>
      <c r="AE1258" s="13">
        <f t="shared" si="1642"/>
        <v>3.3411868975452487E-2</v>
      </c>
      <c r="AF1258" s="13">
        <f t="shared" si="1643"/>
        <v>2.4328136642912647E-2</v>
      </c>
      <c r="AG1258" s="13">
        <f t="shared" si="1644"/>
        <v>1.1809341024912717E-2</v>
      </c>
      <c r="AH1258" s="13">
        <f t="shared" si="1645"/>
        <v>5.3972641951564775E-3</v>
      </c>
      <c r="AI1258" s="13">
        <f t="shared" si="1646"/>
        <v>1.1285843006709883E-2</v>
      </c>
      <c r="AJ1258" s="13">
        <f t="shared" si="1647"/>
        <v>1.1799519883277612E-2</v>
      </c>
      <c r="AK1258" s="13">
        <f t="shared" si="1648"/>
        <v>8.2243845611466044E-3</v>
      </c>
      <c r="AL1258" s="13">
        <f t="shared" si="1649"/>
        <v>5.2367535581251956E-4</v>
      </c>
      <c r="AM1258" s="13">
        <f t="shared" si="1650"/>
        <v>9.5951776592462738E-3</v>
      </c>
      <c r="AN1258" s="13">
        <f t="shared" si="1651"/>
        <v>1.3973046127929442E-2</v>
      </c>
      <c r="AO1258" s="13">
        <f t="shared" si="1652"/>
        <v>1.0174174206409694E-2</v>
      </c>
      <c r="AP1258" s="13">
        <f t="shared" si="1653"/>
        <v>4.9387379976495388E-3</v>
      </c>
      <c r="AQ1258" s="13">
        <f t="shared" si="1654"/>
        <v>1.7980181374863608E-3</v>
      </c>
      <c r="AR1258" s="13">
        <f t="shared" si="1655"/>
        <v>1.5719609212419198E-3</v>
      </c>
      <c r="AS1258" s="13">
        <f t="shared" si="1656"/>
        <v>3.2870179276641843E-3</v>
      </c>
      <c r="AT1258" s="13">
        <f t="shared" si="1657"/>
        <v>3.4366270531234703E-3</v>
      </c>
      <c r="AU1258" s="13">
        <f t="shared" si="1658"/>
        <v>2.3953637739263971E-3</v>
      </c>
      <c r="AV1258" s="13">
        <f t="shared" si="1659"/>
        <v>1.2521945618649514E-3</v>
      </c>
      <c r="AW1258" s="13">
        <f t="shared" si="1660"/>
        <v>4.4295339592201983E-5</v>
      </c>
      <c r="AX1258" s="13">
        <f t="shared" si="1661"/>
        <v>3.3439678810153204E-3</v>
      </c>
      <c r="AY1258" s="13">
        <f t="shared" si="1662"/>
        <v>4.8696771556611231E-3</v>
      </c>
      <c r="AZ1258" s="13">
        <f t="shared" si="1663"/>
        <v>3.5457511023053927E-3</v>
      </c>
      <c r="BA1258" s="13">
        <f t="shared" si="1664"/>
        <v>1.7211751385317517E-3</v>
      </c>
      <c r="BB1258" s="13">
        <f t="shared" si="1665"/>
        <v>6.2661840298949476E-4</v>
      </c>
      <c r="BC1258" s="13">
        <f t="shared" si="1666"/>
        <v>1.8250350666814986E-4</v>
      </c>
      <c r="BD1258" s="13">
        <f t="shared" si="1667"/>
        <v>3.8152989004585134E-4</v>
      </c>
      <c r="BE1258" s="13">
        <f t="shared" si="1668"/>
        <v>7.9779056309470242E-4</v>
      </c>
      <c r="BF1258" s="13">
        <f t="shared" si="1669"/>
        <v>8.3410212301646006E-4</v>
      </c>
      <c r="BG1258" s="13">
        <f t="shared" si="1670"/>
        <v>5.8137760610736384E-4</v>
      </c>
      <c r="BH1258" s="13">
        <f t="shared" si="1671"/>
        <v>3.0391954853871569E-4</v>
      </c>
      <c r="BI1258" s="13">
        <f t="shared" si="1672"/>
        <v>1.2710099737404631E-4</v>
      </c>
      <c r="BJ1258" s="14">
        <f t="shared" si="1673"/>
        <v>0.51649831328474949</v>
      </c>
      <c r="BK1258" s="14">
        <f t="shared" si="1674"/>
        <v>0.21556035991598205</v>
      </c>
      <c r="BL1258" s="14">
        <f t="shared" si="1675"/>
        <v>0.25143239058057493</v>
      </c>
      <c r="BM1258" s="14">
        <f t="shared" si="1676"/>
        <v>0.68130120336441469</v>
      </c>
      <c r="BN1258" s="14">
        <f t="shared" si="1677"/>
        <v>0.31218950912094701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1.4778</v>
      </c>
      <c r="F1259" s="10">
        <f>VLOOKUP(B1259,home!$B$2:$E$405,3,FALSE)</f>
        <v>1.2566999999999999</v>
      </c>
      <c r="G1259" s="10">
        <f>VLOOKUP(C1259,away!$B$2:$E$405,4,FALSE)</f>
        <v>1.3533999999999999</v>
      </c>
      <c r="H1259" s="10">
        <f>VLOOKUP(A1259,away!$A$2:$E$405,3,FALSE)</f>
        <v>1.2444</v>
      </c>
      <c r="I1259" s="10">
        <f>VLOOKUP(C1259,away!$B$2:$E$405,3,FALSE)</f>
        <v>0.40179999999999999</v>
      </c>
      <c r="J1259" s="10">
        <f>VLOOKUP(B1259,home!$B$2:$E$405,4,FALSE)</f>
        <v>0.91839999999999999</v>
      </c>
      <c r="K1259" s="12">
        <f t="shared" si="1622"/>
        <v>2.5134685152839999</v>
      </c>
      <c r="L1259" s="12">
        <f t="shared" si="1623"/>
        <v>0.45919992652799996</v>
      </c>
      <c r="M1259" s="13">
        <f t="shared" si="1624"/>
        <v>5.1166592925882382E-2</v>
      </c>
      <c r="N1259" s="13">
        <f t="shared" si="1625"/>
        <v>0.12860562035355838</v>
      </c>
      <c r="O1259" s="13">
        <f t="shared" si="1626"/>
        <v>2.3495695712253274E-2</v>
      </c>
      <c r="P1259" s="13">
        <f t="shared" si="1627"/>
        <v>5.9055691417441873E-2</v>
      </c>
      <c r="Q1259" s="13">
        <f t="shared" si="1628"/>
        <v>0.16162308882361812</v>
      </c>
      <c r="R1259" s="13">
        <f t="shared" si="1629"/>
        <v>5.3946108723954729E-3</v>
      </c>
      <c r="S1259" s="13">
        <f t="shared" si="1630"/>
        <v>1.704029176734545E-2</v>
      </c>
      <c r="T1259" s="13">
        <f t="shared" si="1631"/>
        <v>7.421731051303386E-2</v>
      </c>
      <c r="U1259" s="13">
        <f t="shared" si="1632"/>
        <v>1.3559184579974772E-2</v>
      </c>
      <c r="V1259" s="13">
        <f t="shared" si="1633"/>
        <v>2.1852935126663317E-3</v>
      </c>
      <c r="W1259" s="13">
        <f t="shared" si="1634"/>
        <v>0.13541151503370449</v>
      </c>
      <c r="X1259" s="13">
        <f t="shared" si="1635"/>
        <v>6.2180957754522273E-2</v>
      </c>
      <c r="Y1259" s="13">
        <f t="shared" si="1636"/>
        <v>1.4276745616158645E-2</v>
      </c>
      <c r="Z1259" s="13">
        <f t="shared" si="1637"/>
        <v>8.2573497208371697E-4</v>
      </c>
      <c r="AA1259" s="13">
        <f t="shared" si="1638"/>
        <v>2.075458854301335E-3</v>
      </c>
      <c r="AB1259" s="13">
        <f t="shared" si="1639"/>
        <v>2.6083002425269044E-3</v>
      </c>
      <c r="AC1259" s="13">
        <f t="shared" si="1640"/>
        <v>1.5763950162694815E-4</v>
      </c>
      <c r="AD1259" s="13">
        <f t="shared" si="1641"/>
        <v>8.5088144911030561E-2</v>
      </c>
      <c r="AE1259" s="13">
        <f t="shared" si="1642"/>
        <v>3.9072469891549048E-2</v>
      </c>
      <c r="AF1259" s="13">
        <f t="shared" si="1643"/>
        <v>8.9710376517334045E-3</v>
      </c>
      <c r="AG1259" s="13">
        <f t="shared" si="1644"/>
        <v>1.3731666101853004E-3</v>
      </c>
      <c r="AH1259" s="13">
        <f t="shared" si="1645"/>
        <v>9.4794359628110712E-5</v>
      </c>
      <c r="AI1259" s="13">
        <f t="shared" si="1646"/>
        <v>2.3826263835176497E-4</v>
      </c>
      <c r="AJ1259" s="13">
        <f t="shared" si="1647"/>
        <v>2.9943281993282972E-4</v>
      </c>
      <c r="AK1259" s="13">
        <f t="shared" si="1648"/>
        <v>2.5087165511462363E-4</v>
      </c>
      <c r="AL1259" s="13">
        <f t="shared" si="1649"/>
        <v>7.2778031375008394E-6</v>
      </c>
      <c r="AM1259" s="13">
        <f t="shared" si="1650"/>
        <v>4.2773274651559556E-2</v>
      </c>
      <c r="AN1259" s="13">
        <f t="shared" si="1651"/>
        <v>1.9641484577358113E-2</v>
      </c>
      <c r="AO1259" s="13">
        <f t="shared" si="1652"/>
        <v>4.509684137411844E-3</v>
      </c>
      <c r="AP1259" s="13">
        <f t="shared" si="1653"/>
        <v>6.9028220818800185E-4</v>
      </c>
      <c r="AQ1259" s="13">
        <f t="shared" si="1654"/>
        <v>7.9244384820878995E-5</v>
      </c>
      <c r="AR1259" s="13">
        <f t="shared" si="1655"/>
        <v>8.7059125952994516E-6</v>
      </c>
      <c r="AS1259" s="13">
        <f t="shared" si="1656"/>
        <v>2.1882037205099585E-5</v>
      </c>
      <c r="AT1259" s="13">
        <f t="shared" si="1657"/>
        <v>2.7499905782645454E-5</v>
      </c>
      <c r="AU1259" s="13">
        <f t="shared" si="1658"/>
        <v>2.3040049119318584E-5</v>
      </c>
      <c r="AV1259" s="13">
        <f t="shared" si="1659"/>
        <v>1.4477609513001027E-5</v>
      </c>
      <c r="AW1259" s="13">
        <f t="shared" si="1660"/>
        <v>2.3333133317177961E-7</v>
      </c>
      <c r="AX1259" s="13">
        <f t="shared" si="1661"/>
        <v>1.7918213188715025E-2</v>
      </c>
      <c r="AY1259" s="13">
        <f t="shared" si="1662"/>
        <v>8.2280421797709807E-3</v>
      </c>
      <c r="AZ1259" s="13">
        <f t="shared" si="1663"/>
        <v>1.889158182210059E-3</v>
      </c>
      <c r="BA1259" s="13">
        <f t="shared" si="1664"/>
        <v>2.891670994902097E-4</v>
      </c>
      <c r="BB1259" s="13">
        <f t="shared" si="1665"/>
        <v>3.3196377710054787E-5</v>
      </c>
      <c r="BC1259" s="13">
        <f t="shared" si="1666"/>
        <v>3.0487548410905791E-6</v>
      </c>
      <c r="BD1259" s="13">
        <f t="shared" si="1667"/>
        <v>6.6629240402011603E-7</v>
      </c>
      <c r="BE1259" s="13">
        <f t="shared" si="1668"/>
        <v>1.6747049794774479E-6</v>
      </c>
      <c r="BF1259" s="13">
        <f t="shared" si="1669"/>
        <v>2.1046591191529517E-6</v>
      </c>
      <c r="BG1259" s="13">
        <f t="shared" si="1670"/>
        <v>1.7633314771321004E-6</v>
      </c>
      <c r="BH1259" s="13">
        <f t="shared" si="1671"/>
        <v>1.1080195374451906E-6</v>
      </c>
      <c r="BI1259" s="13">
        <f t="shared" si="1672"/>
        <v>5.569944443376054E-7</v>
      </c>
      <c r="BJ1259" s="14">
        <f t="shared" si="1673"/>
        <v>0.80687485290116978</v>
      </c>
      <c r="BK1259" s="14">
        <f t="shared" si="1674"/>
        <v>0.13784082910787149</v>
      </c>
      <c r="BL1259" s="14">
        <f t="shared" si="1675"/>
        <v>4.8120091250656014E-2</v>
      </c>
      <c r="BM1259" s="14">
        <f t="shared" si="1676"/>
        <v>0.55609239927819387</v>
      </c>
      <c r="BN1259" s="14">
        <f t="shared" si="1677"/>
        <v>0.42934130010514948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1.4778</v>
      </c>
      <c r="F1260" s="10">
        <f>VLOOKUP(B1260,home!$B$2:$E$405,3,FALSE)</f>
        <v>0.9304</v>
      </c>
      <c r="G1260" s="10">
        <f>VLOOKUP(C1260,away!$B$2:$E$405,4,FALSE)</f>
        <v>1.2687999999999999</v>
      </c>
      <c r="H1260" s="10">
        <f>VLOOKUP(A1260,away!$A$2:$E$405,3,FALSE)</f>
        <v>1.2444</v>
      </c>
      <c r="I1260" s="10">
        <f>VLOOKUP(C1260,away!$B$2:$E$405,3,FALSE)</f>
        <v>0.90410000000000001</v>
      </c>
      <c r="J1260" s="10">
        <f>VLOOKUP(B1260,home!$B$2:$E$405,4,FALSE)</f>
        <v>0.60270000000000001</v>
      </c>
      <c r="K1260" s="12">
        <f t="shared" ref="K1260:K1317" si="1678">E1260*F1260*G1260</f>
        <v>1.7445303682559998</v>
      </c>
      <c r="L1260" s="12">
        <f t="shared" ref="L1260:L1317" si="1679">H1260*I1260*J1260</f>
        <v>0.67807489150800004</v>
      </c>
      <c r="M1260" s="13">
        <f t="shared" ref="M1260:M1317" si="1680">_xlfn.POISSON.DIST(0,K1260,FALSE) * _xlfn.POISSON.DIST(0,L1260,FALSE)</f>
        <v>8.8690255057709597E-2</v>
      </c>
      <c r="N1260" s="13">
        <f t="shared" ref="N1260:N1317" si="1681">_xlfn.POISSON.DIST(1,K1260,FALSE) * _xlfn.POISSON.DIST(0,L1260,FALSE)</f>
        <v>0.15472284331654465</v>
      </c>
      <c r="O1260" s="13">
        <f t="shared" ref="O1260:O1317" si="1682">_xlfn.POISSON.DIST(0,K1260,FALSE) * _xlfn.POISSON.DIST(1,L1260,FALSE)</f>
        <v>6.0138635076073282E-2</v>
      </c>
      <c r="P1260" s="13">
        <f t="shared" ref="P1260:P1317" si="1683">_xlfn.POISSON.DIST(1,K1260,FALSE) * _xlfn.POISSON.DIST(1,L1260,FALSE)</f>
        <v>0.10491367519567531</v>
      </c>
      <c r="Q1260" s="13">
        <f t="shared" ref="Q1260:Q1317" si="1684">_xlfn.POISSON.DIST(2,K1260,FALSE) * _xlfn.POISSON.DIST(0,L1260,FALSE)</f>
        <v>0.13495934941431356</v>
      </c>
      <c r="R1260" s="13">
        <f t="shared" ref="R1260:R1317" si="1685">_xlfn.POISSON.DIST(0,K1260,FALSE) * _xlfn.POISSON.DIST(2,L1260,FALSE)</f>
        <v>2.03892492273238E-2</v>
      </c>
      <c r="S1260" s="13">
        <f t="shared" ref="S1260:S1317" si="1686">_xlfn.POISSON.DIST(2,K1260,FALSE) * _xlfn.POISSON.DIST(2,L1260,FALSE)</f>
        <v>3.1026179922195592E-2</v>
      </c>
      <c r="T1260" s="13">
        <f t="shared" ref="T1260:T1317" si="1687">_xlfn.POISSON.DIST(2,K1260,FALSE) * _xlfn.POISSON.DIST(1,L1260,FALSE)</f>
        <v>9.1512546212100934E-2</v>
      </c>
      <c r="U1260" s="13">
        <f t="shared" ref="U1260:U1317" si="1688">_xlfn.POISSON.DIST(1,K1260,FALSE) * _xlfn.POISSON.DIST(2,L1260,FALSE)</f>
        <v>3.5569664463006544E-2</v>
      </c>
      <c r="V1260" s="13">
        <f t="shared" ref="V1260:V1317" si="1689">_xlfn.POISSON.DIST(3,K1260,FALSE) * _xlfn.POISSON.DIST(3,L1260,FALSE)</f>
        <v>4.0779509175585659E-3</v>
      </c>
      <c r="W1260" s="13">
        <f t="shared" ref="W1260:W1317" si="1690">_xlfn.POISSON.DIST(3,K1260,FALSE) * _xlfn.POISSON.DIST(0,L1260,FALSE)</f>
        <v>7.8480227844447525E-2</v>
      </c>
      <c r="X1260" s="13">
        <f t="shared" ref="X1260:X1317" si="1691">_xlfn.POISSON.DIST(3,K1260,FALSE) * _xlfn.POISSON.DIST(1,L1260,FALSE)</f>
        <v>5.3215471981146872E-2</v>
      </c>
      <c r="Y1260" s="13">
        <f t="shared" ref="Y1260:Y1317" si="1692">_xlfn.POISSON.DIST(3,K1260,FALSE) * _xlfn.POISSON.DIST(2,L1260,FALSE)</f>
        <v>1.8042037695081593E-2</v>
      </c>
      <c r="Z1260" s="13">
        <f t="shared" ref="Z1260:Z1317" si="1693">_xlfn.POISSON.DIST(0,K1260,FALSE) * _xlfn.POISSON.DIST(3,L1260,FALSE)</f>
        <v>4.6084793192490529E-3</v>
      </c>
      <c r="AA1260" s="13">
        <f t="shared" ref="AA1260:AA1317" si="1694">_xlfn.POISSON.DIST(1,K1260,FALSE) * _xlfn.POISSON.DIST(3,L1260,FALSE)</f>
        <v>8.0396321239097103E-3</v>
      </c>
      <c r="AB1260" s="13">
        <f t="shared" ref="AB1260:AB1317" si="1695">_xlfn.POISSON.DIST(2,K1260,FALSE) * _xlfn.POISSON.DIST(3,L1260,FALSE)</f>
        <v>7.0126911948834884E-3</v>
      </c>
      <c r="AC1260" s="13">
        <f t="shared" ref="AC1260:AC1317" si="1696">_xlfn.POISSON.DIST(4,K1260,FALSE) * _xlfn.POISSON.DIST(4,L1260,FALSE)</f>
        <v>3.0149367717334068E-4</v>
      </c>
      <c r="AD1260" s="13">
        <f t="shared" ref="AD1260:AD1317" si="1697">_xlfn.POISSON.DIST(4,K1260,FALSE) * _xlfn.POISSON.DIST(0,L1260,FALSE)</f>
        <v>3.4227785195572201E-2</v>
      </c>
      <c r="AE1260" s="13">
        <f t="shared" ref="AE1260:AE1317" si="1698">_xlfn.POISSON.DIST(4,K1260,FALSE) * _xlfn.POISSON.DIST(1,L1260,FALSE)</f>
        <v>2.3209001733046748E-2</v>
      </c>
      <c r="AF1260" s="13">
        <f t="shared" ref="AF1260:AF1317" si="1699">_xlfn.POISSON.DIST(4,K1260,FALSE) * _xlfn.POISSON.DIST(2,L1260,FALSE)</f>
        <v>7.8687206660723302E-3</v>
      </c>
      <c r="AG1260" s="13">
        <f t="shared" ref="AG1260:AG1317" si="1700">_xlfn.POISSON.DIST(4,K1260,FALSE) * _xlfn.POISSON.DIST(3,L1260,FALSE)</f>
        <v>1.7785273039845843E-3</v>
      </c>
      <c r="AH1260" s="13">
        <f t="shared" ref="AH1260:AH1317" si="1701">_xlfn.POISSON.DIST(0,K1260,FALSE) * _xlfn.POISSON.DIST(4,L1260,FALSE)</f>
        <v>7.8122352860416581E-4</v>
      </c>
      <c r="AI1260" s="13">
        <f t="shared" ref="AI1260:AI1317" si="1702">_xlfn.POISSON.DIST(1,K1260,FALSE) * _xlfn.POISSON.DIST(4,L1260,FALSE)</f>
        <v>1.362868170046077E-3</v>
      </c>
      <c r="AJ1260" s="13">
        <f t="shared" ref="AJ1260:AJ1317" si="1703">_xlfn.POISSON.DIST(2,K1260,FALSE) * _xlfn.POISSON.DIST(4,L1260,FALSE)</f>
        <v>1.1887824552874321E-3</v>
      </c>
      <c r="AK1260" s="13">
        <f t="shared" ref="AK1260:AK1317" si="1704">_xlfn.POISSON.DIST(3,K1260,FALSE) * _xlfn.POISSON.DIST(4,L1260,FALSE)</f>
        <v>6.9128903149961844E-4</v>
      </c>
      <c r="AL1260" s="13">
        <f t="shared" ref="AL1260:AL1317" si="1705">_xlfn.POISSON.DIST(5,K1260,FALSE) * _xlfn.POISSON.DIST(5,L1260,FALSE)</f>
        <v>1.4265743040171382E-5</v>
      </c>
      <c r="AM1260" s="13">
        <f t="shared" ref="AM1260:AM1317" si="1706">_xlfn.POISSON.DIST(5,K1260,FALSE) * _xlfn.POISSON.DIST(0,L1260,FALSE)</f>
        <v>1.1942282142363755E-2</v>
      </c>
      <c r="AN1260" s="13">
        <f t="shared" ref="AN1260:AN1317" si="1707">_xlfn.POISSON.DIST(5,K1260,FALSE) * _xlfn.POISSON.DIST(1,L1260,FALSE)</f>
        <v>8.0977616680412302E-3</v>
      </c>
      <c r="AO1260" s="13">
        <f t="shared" ref="AO1260:AO1317" si="1708">_xlfn.POISSON.DIST(5,K1260,FALSE) * _xlfn.POISSON.DIST(2,L1260,FALSE)</f>
        <v>2.7454444322573489E-3</v>
      </c>
      <c r="AP1260" s="13">
        <f t="shared" ref="AP1260:AP1317" si="1709">_xlfn.POISSON.DIST(5,K1260,FALSE) * _xlfn.POISSON.DIST(3,L1260,FALSE)</f>
        <v>6.2053897851471491E-4</v>
      </c>
      <c r="AQ1260" s="13">
        <f t="shared" ref="AQ1260:AQ1317" si="1710">_xlfn.POISSON.DIST(5,K1260,FALSE) * _xlfn.POISSON.DIST(4,L1260,FALSE)</f>
        <v>1.0519297513321261E-4</v>
      </c>
      <c r="AR1260" s="13">
        <f t="shared" ref="AR1260:AR1317" si="1711">_xlfn.POISSON.DIST(0,K1260,FALSE) * _xlfn.POISSON.DIST(5,L1260,FALSE)</f>
        <v>1.0594561188035337E-4</v>
      </c>
      <c r="AS1260" s="13">
        <f t="shared" ref="AS1260:AS1317" si="1712">_xlfn.POISSON.DIST(1,K1260,FALSE) * _xlfn.POISSON.DIST(5,L1260,FALSE)</f>
        <v>1.8482533730874008E-4</v>
      </c>
      <c r="AT1260" s="13">
        <f t="shared" ref="AT1260:AT1317" si="1713">_xlfn.POISSON.DIST(2,K1260,FALSE) * _xlfn.POISSON.DIST(5,L1260,FALSE)</f>
        <v>1.6121670687912793E-4</v>
      </c>
      <c r="AU1260" s="13">
        <f t="shared" ref="AU1260:AU1317" si="1714">_xlfn.POISSON.DIST(3,K1260,FALSE) * _xlfn.POISSON.DIST(5,L1260,FALSE)</f>
        <v>9.3749147006954867E-5</v>
      </c>
      <c r="AV1260" s="13">
        <f t="shared" ref="AV1260:AV1317" si="1715">_xlfn.POISSON.DIST(4,K1260,FALSE) * _xlfn.POISSON.DIST(5,L1260,FALSE)</f>
        <v>4.0887058487932206E-5</v>
      </c>
      <c r="AW1260" s="13">
        <f t="shared" ref="AW1260:AW1317" si="1716">_xlfn.POISSON.DIST(6,K1260,FALSE) * _xlfn.POISSON.DIST(6,L1260,FALSE)</f>
        <v>4.6875735319500467E-7</v>
      </c>
      <c r="AX1260" s="13">
        <f t="shared" ref="AX1260:AX1317" si="1717">_xlfn.POISSON.DIST(6,K1260,FALSE) * _xlfn.POISSON.DIST(0,L1260,FALSE)</f>
        <v>3.4722789772724822E-3</v>
      </c>
      <c r="AY1260" s="13">
        <f t="shared" ref="AY1260:AY1317" si="1718">_xlfn.POISSON.DIST(6,K1260,FALSE) * _xlfn.POISSON.DIST(1,L1260,FALSE)</f>
        <v>2.3544651907995476E-3</v>
      </c>
      <c r="AZ1260" s="13">
        <f t="shared" ref="AZ1260:AZ1317" si="1719">_xlfn.POISSON.DIST(6,K1260,FALSE) * _xlfn.POISSON.DIST(2,L1260,FALSE)</f>
        <v>7.9825186440538303E-4</v>
      </c>
      <c r="BA1260" s="13">
        <f t="shared" ref="BA1260:BA1317" si="1720">_xlfn.POISSON.DIST(6,K1260,FALSE) * _xlfn.POISSON.DIST(3,L1260,FALSE)</f>
        <v>1.8042484878424628E-4</v>
      </c>
      <c r="BB1260" s="13">
        <f t="shared" ref="BB1260:BB1317" si="1721">_xlfn.POISSON.DIST(6,K1260,FALSE) * _xlfn.POISSON.DIST(4,L1260,FALSE)</f>
        <v>3.0585389941181273E-5</v>
      </c>
      <c r="BC1260" s="13">
        <f t="shared" ref="BC1260:BC1317" si="1722">_xlfn.POISSON.DIST(6,K1260,FALSE) * _xlfn.POISSON.DIST(5,L1260,FALSE)</f>
        <v>4.147836993219275E-6</v>
      </c>
      <c r="BD1260" s="13">
        <f t="shared" ref="BD1260:BD1317" si="1723">_xlfn.POISSON.DIST(0,K1260,FALSE) * _xlfn.POISSON.DIST(6,L1260,FALSE)</f>
        <v>1.1973176546919879E-5</v>
      </c>
      <c r="BE1260" s="13">
        <f t="shared" ref="BE1260:BE1317" si="1724">_xlfn.POISSON.DIST(1,K1260,FALSE) * _xlfn.POISSON.DIST(6,L1260,FALSE)</f>
        <v>2.0887570090592235E-5</v>
      </c>
      <c r="BF1260" s="13">
        <f t="shared" ref="BF1260:BF1317" si="1725">_xlfn.POISSON.DIST(2,K1260,FALSE) * _xlfn.POISSON.DIST(6,L1260,FALSE)</f>
        <v>1.8219500171056946E-5</v>
      </c>
      <c r="BG1260" s="13">
        <f t="shared" ref="BG1260:BG1317" si="1726">_xlfn.POISSON.DIST(3,K1260,FALSE) * _xlfn.POISSON.DIST(6,L1260,FALSE)</f>
        <v>1.0594823780951408E-5</v>
      </c>
      <c r="BH1260" s="13">
        <f t="shared" ref="BH1260:BH1317" si="1727">_xlfn.POISSON.DIST(4,K1260,FALSE) * _xlfn.POISSON.DIST(6,L1260,FALSE)</f>
        <v>4.6207479580476458E-6</v>
      </c>
      <c r="BI1260" s="13">
        <f t="shared" ref="BI1260:BI1317" si="1728">_xlfn.POISSON.DIST(5,K1260,FALSE) * _xlfn.POISSON.DIST(6,L1260,FALSE)</f>
        <v>1.6122070273742022E-6</v>
      </c>
      <c r="BJ1260" s="14">
        <f t="shared" ref="BJ1260:BJ1317" si="1729">SUM(N1260,Q1260,T1260,W1260,X1260,Y1260,AD1260,AE1260,AF1260,AG1260,AM1260,AN1260,AO1260,AP1260,AQ1260,AX1260,AY1260,AZ1260,BA1260,BB1260,BC1260)</f>
        <v>0.62836788566681723</v>
      </c>
      <c r="BK1260" s="14">
        <f t="shared" ref="BK1260:BK1317" si="1730">SUM(M1260,P1260,S1260,V1260,AC1260,AL1260,AY1260)</f>
        <v>0.23137828570415209</v>
      </c>
      <c r="BL1260" s="14">
        <f t="shared" ref="BL1260:BL1317" si="1731">SUM(O1260,R1260,U1260,AA1260,AB1260,AH1260,AI1260,AJ1260,AK1260,AR1260,AS1260,AT1260,AU1260,AV1260,BD1260,BE1260,BF1260,BG1260,BH1260,BI1260)</f>
        <v>0.13582856715777214</v>
      </c>
      <c r="BM1260" s="14">
        <f t="shared" ref="BM1260:BM1317" si="1732">SUM(S1260:BI1260)</f>
        <v>0.43401521412690419</v>
      </c>
      <c r="BN1260" s="14">
        <f t="shared" ref="BN1260:BN1317" si="1733">SUM(M1260:R1260)</f>
        <v>0.56381400728764008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1.4778</v>
      </c>
      <c r="F1261" s="10">
        <f>VLOOKUP(B1261,home!$B$2:$E$405,3,FALSE)</f>
        <v>1.74</v>
      </c>
      <c r="G1261" s="10">
        <f>VLOOKUP(C1261,away!$B$2:$E$405,4,FALSE)</f>
        <v>0.87</v>
      </c>
      <c r="H1261" s="10">
        <f>VLOOKUP(A1261,away!$A$2:$E$405,3,FALSE)</f>
        <v>1.2444</v>
      </c>
      <c r="I1261" s="10">
        <f>VLOOKUP(C1261,away!$B$2:$E$405,3,FALSE)</f>
        <v>0.2296</v>
      </c>
      <c r="J1261" s="10">
        <f>VLOOKUP(B1261,home!$B$2:$E$405,4,FALSE)</f>
        <v>0.57399999999999995</v>
      </c>
      <c r="K1261" s="12">
        <f t="shared" si="1678"/>
        <v>2.2370936400000003</v>
      </c>
      <c r="L1261" s="12">
        <f t="shared" si="1679"/>
        <v>0.16399997376</v>
      </c>
      <c r="M1261" s="13">
        <f t="shared" si="1680"/>
        <v>9.0618797116576125E-2</v>
      </c>
      <c r="N1261" s="13">
        <f t="shared" si="1681"/>
        <v>0.20272273469394284</v>
      </c>
      <c r="O1261" s="13">
        <f t="shared" si="1682"/>
        <v>1.4861480349281246E-2</v>
      </c>
      <c r="P1261" s="13">
        <f t="shared" si="1683"/>
        <v>3.3246523170362065E-2</v>
      </c>
      <c r="Q1261" s="13">
        <f t="shared" si="1684"/>
        <v>0.22675487023361349</v>
      </c>
      <c r="R1261" s="13">
        <f t="shared" si="1685"/>
        <v>1.2186411936584399E-3</v>
      </c>
      <c r="S1261" s="13">
        <f t="shared" si="1686"/>
        <v>3.049398519093873E-3</v>
      </c>
      <c r="T1261" s="13">
        <f t="shared" si="1687"/>
        <v>3.7187792768264817E-2</v>
      </c>
      <c r="U1261" s="13">
        <f t="shared" si="1688"/>
        <v>2.7262144637753049E-3</v>
      </c>
      <c r="V1261" s="13">
        <f t="shared" si="1689"/>
        <v>1.2430815404336026E-4</v>
      </c>
      <c r="W1261" s="13">
        <f t="shared" si="1690"/>
        <v>0.16909062601288072</v>
      </c>
      <c r="X1261" s="13">
        <f t="shared" si="1691"/>
        <v>2.7730858229174409E-2</v>
      </c>
      <c r="Y1261" s="13">
        <f t="shared" si="1692"/>
        <v>2.2739300109634411E-3</v>
      </c>
      <c r="Z1261" s="13">
        <f t="shared" si="1693"/>
        <v>6.6619041260946395E-5</v>
      </c>
      <c r="AA1261" s="13">
        <f t="shared" si="1694"/>
        <v>1.490330335077608E-4</v>
      </c>
      <c r="AB1261" s="13">
        <f t="shared" si="1695"/>
        <v>1.6670042570505932E-4</v>
      </c>
      <c r="AC1261" s="13">
        <f t="shared" si="1696"/>
        <v>2.8504115972421226E-6</v>
      </c>
      <c r="AD1261" s="13">
        <f t="shared" si="1697"/>
        <v>9.4567891009258512E-2</v>
      </c>
      <c r="AE1261" s="13">
        <f t="shared" si="1698"/>
        <v>1.5509131644056935E-2</v>
      </c>
      <c r="AF1261" s="13">
        <f t="shared" si="1699"/>
        <v>1.2717485913328612E-3</v>
      </c>
      <c r="AG1261" s="13">
        <f t="shared" si="1700"/>
        <v>6.9522245202635393E-5</v>
      </c>
      <c r="AH1261" s="13">
        <f t="shared" si="1701"/>
        <v>2.7313802546778914E-6</v>
      </c>
      <c r="AI1261" s="13">
        <f t="shared" si="1702"/>
        <v>6.1103533961614927E-6</v>
      </c>
      <c r="AJ1261" s="13">
        <f t="shared" si="1703"/>
        <v>6.8347163603526393E-6</v>
      </c>
      <c r="AK1261" s="13">
        <f t="shared" si="1704"/>
        <v>5.09663350031628E-6</v>
      </c>
      <c r="AL1261" s="13">
        <f t="shared" si="1705"/>
        <v>4.1830736327637335E-8</v>
      </c>
      <c r="AM1261" s="13">
        <f t="shared" si="1706"/>
        <v>4.2311445505005069E-2</v>
      </c>
      <c r="AN1261" s="13">
        <f t="shared" si="1707"/>
        <v>6.9390759525685001E-3</v>
      </c>
      <c r="AO1261" s="13">
        <f t="shared" si="1708"/>
        <v>5.6900413706994037E-4</v>
      </c>
      <c r="AP1261" s="13">
        <f t="shared" si="1709"/>
        <v>3.1105554516267222E-5</v>
      </c>
      <c r="AQ1261" s="13">
        <f t="shared" si="1710"/>
        <v>1.2753275311145183E-6</v>
      </c>
      <c r="AR1261" s="13">
        <f t="shared" si="1711"/>
        <v>8.9589258019151301E-8</v>
      </c>
      <c r="AS1261" s="13">
        <f t="shared" si="1712"/>
        <v>2.0041955932696243E-7</v>
      </c>
      <c r="AT1261" s="13">
        <f t="shared" si="1713"/>
        <v>2.2417866075097522E-7</v>
      </c>
      <c r="AU1261" s="13">
        <f t="shared" si="1714"/>
        <v>1.6716955206324146E-7</v>
      </c>
      <c r="AV1261" s="13">
        <f t="shared" si="1715"/>
        <v>9.3493485430581603E-8</v>
      </c>
      <c r="AW1261" s="13">
        <f t="shared" si="1716"/>
        <v>4.2630551423533488E-10</v>
      </c>
      <c r="AX1261" s="13">
        <f t="shared" si="1717"/>
        <v>1.5775777606408924E-2</v>
      </c>
      <c r="AY1261" s="13">
        <f t="shared" si="1718"/>
        <v>2.5872271134946591E-3</v>
      </c>
      <c r="AZ1261" s="13">
        <f t="shared" si="1719"/>
        <v>2.1215258936214227E-4</v>
      </c>
      <c r="BA1261" s="13">
        <f t="shared" si="1720"/>
        <v>1.1597673029502461E-5</v>
      </c>
      <c r="BB1261" s="13">
        <f t="shared" si="1721"/>
        <v>4.7550451812886581E-7</v>
      </c>
      <c r="BC1261" s="13">
        <f t="shared" si="1722"/>
        <v>1.5596545699179096E-8</v>
      </c>
      <c r="BD1261" s="13">
        <f t="shared" si="1723"/>
        <v>2.4487726607197777E-9</v>
      </c>
      <c r="BE1261" s="13">
        <f t="shared" si="1724"/>
        <v>5.4781337451020931E-9</v>
      </c>
      <c r="BF1261" s="13">
        <f t="shared" si="1725"/>
        <v>6.1275490801186384E-9</v>
      </c>
      <c r="BG1261" s="13">
        <f t="shared" si="1726"/>
        <v>4.5693003586404202E-9</v>
      </c>
      <c r="BH1261" s="13">
        <f t="shared" si="1727"/>
        <v>2.5554881928910511E-9</v>
      </c>
      <c r="BI1261" s="13">
        <f t="shared" si="1728"/>
        <v>1.1433732766823323E-9</v>
      </c>
      <c r="BJ1261" s="14">
        <f t="shared" si="1729"/>
        <v>0.84561825799874069</v>
      </c>
      <c r="BK1261" s="14">
        <f t="shared" si="1730"/>
        <v>0.12962914631590364</v>
      </c>
      <c r="BL1261" s="14">
        <f t="shared" si="1731"/>
        <v>1.9143639722572225E-2</v>
      </c>
      <c r="BM1261" s="14">
        <f t="shared" si="1732"/>
        <v>0.42244738963385414</v>
      </c>
      <c r="BN1261" s="14">
        <f t="shared" si="1733"/>
        <v>0.56942304675743427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1.4778</v>
      </c>
      <c r="F1262" s="10">
        <f>VLOOKUP(B1262,home!$B$2:$E$405,3,FALSE)</f>
        <v>0.76129999999999998</v>
      </c>
      <c r="G1262" s="10">
        <f>VLOOKUP(C1262,away!$B$2:$E$405,4,FALSE)</f>
        <v>1.0633999999999999</v>
      </c>
      <c r="H1262" s="10">
        <f>VLOOKUP(A1262,away!$A$2:$E$405,3,FALSE)</f>
        <v>1.2444</v>
      </c>
      <c r="I1262" s="10">
        <f>VLOOKUP(C1262,away!$B$2:$E$405,3,FALSE)</f>
        <v>1.0331999999999999</v>
      </c>
      <c r="J1262" s="10">
        <f>VLOOKUP(B1262,home!$B$2:$E$405,4,FALSE)</f>
        <v>1.0044999999999999</v>
      </c>
      <c r="K1262" s="12">
        <f t="shared" si="1678"/>
        <v>1.1963772554759999</v>
      </c>
      <c r="L1262" s="12">
        <f t="shared" si="1679"/>
        <v>1.2914997933599996</v>
      </c>
      <c r="M1262" s="13">
        <f t="shared" si="1680"/>
        <v>8.3086167351865747E-2</v>
      </c>
      <c r="N1262" s="13">
        <f t="shared" si="1681"/>
        <v>9.9402400864444768E-2</v>
      </c>
      <c r="O1262" s="13">
        <f t="shared" si="1682"/>
        <v>0.10730576796600896</v>
      </c>
      <c r="P1262" s="13">
        <f t="shared" si="1683"/>
        <v>0.12837818017591829</v>
      </c>
      <c r="Q1262" s="13">
        <f t="shared" si="1684"/>
        <v>5.9461385766964817E-2</v>
      </c>
      <c r="R1262" s="13">
        <f t="shared" si="1685"/>
        <v>6.9292688577218334E-2</v>
      </c>
      <c r="S1262" s="13">
        <f t="shared" si="1686"/>
        <v>4.9589954834131769E-2</v>
      </c>
      <c r="T1262" s="13">
        <f t="shared" si="1687"/>
        <v>7.6794367430934291E-2</v>
      </c>
      <c r="U1262" s="13">
        <f t="shared" si="1688"/>
        <v>8.2900196584565641E-2</v>
      </c>
      <c r="V1262" s="13">
        <f t="shared" si="1689"/>
        <v>8.5136088359543203E-3</v>
      </c>
      <c r="W1262" s="13">
        <f t="shared" si="1690"/>
        <v>2.3712749836893667E-2</v>
      </c>
      <c r="X1262" s="13">
        <f t="shared" si="1691"/>
        <v>3.0625011514345539E-2</v>
      </c>
      <c r="Y1262" s="13">
        <f t="shared" si="1692"/>
        <v>1.977609802121244E-2</v>
      </c>
      <c r="Z1262" s="13">
        <f t="shared" si="1693"/>
        <v>2.9830497659612092E-2</v>
      </c>
      <c r="AA1262" s="13">
        <f t="shared" si="1694"/>
        <v>3.5688528919489954E-2</v>
      </c>
      <c r="AB1262" s="13">
        <f t="shared" si="1695"/>
        <v>2.1348472140337627E-2</v>
      </c>
      <c r="AC1262" s="13">
        <f t="shared" si="1696"/>
        <v>8.2215972580369269E-4</v>
      </c>
      <c r="AD1262" s="13">
        <f t="shared" si="1697"/>
        <v>7.0923486424129588E-3</v>
      </c>
      <c r="AE1262" s="13">
        <f t="shared" si="1698"/>
        <v>9.1597668061134119E-3</v>
      </c>
      <c r="AF1262" s="13">
        <f t="shared" si="1699"/>
        <v>5.9149184686606276E-3</v>
      </c>
      <c r="AG1262" s="13">
        <f t="shared" si="1700"/>
        <v>2.5463719933388152E-3</v>
      </c>
      <c r="AH1262" s="13">
        <f t="shared" si="1701"/>
        <v>9.6315203908037446E-3</v>
      </c>
      <c r="AI1262" s="13">
        <f t="shared" si="1702"/>
        <v>1.1522931931210914E-2</v>
      </c>
      <c r="AJ1262" s="13">
        <f t="shared" si="1703"/>
        <v>6.8928868394494405E-3</v>
      </c>
      <c r="AK1262" s="13">
        <f t="shared" si="1704"/>
        <v>2.7488310130957187E-3</v>
      </c>
      <c r="AL1262" s="13">
        <f t="shared" si="1705"/>
        <v>5.0813449591733949E-5</v>
      </c>
      <c r="AM1262" s="13">
        <f t="shared" si="1706"/>
        <v>1.6970249207377901E-3</v>
      </c>
      <c r="AN1262" s="13">
        <f t="shared" si="1707"/>
        <v>2.191707334459626E-3</v>
      </c>
      <c r="AO1262" s="13">
        <f t="shared" si="1708"/>
        <v>1.4152947847801015E-3</v>
      </c>
      <c r="AP1262" s="13">
        <f t="shared" si="1709"/>
        <v>6.0928430736232871E-4</v>
      </c>
      <c r="AQ1262" s="13">
        <f t="shared" si="1710"/>
        <v>1.9672263926398455E-4</v>
      </c>
      <c r="AR1262" s="13">
        <f t="shared" si="1711"/>
        <v>2.4878213188931314E-3</v>
      </c>
      <c r="AS1262" s="13">
        <f t="shared" si="1712"/>
        <v>2.9763728416120471E-3</v>
      </c>
      <c r="AT1262" s="13">
        <f t="shared" si="1713"/>
        <v>1.7804323857605624E-3</v>
      </c>
      <c r="AU1262" s="13">
        <f t="shared" si="1714"/>
        <v>7.1002293707893565E-4</v>
      </c>
      <c r="AV1262" s="13">
        <f t="shared" si="1715"/>
        <v>2.1236382319687658E-4</v>
      </c>
      <c r="AW1262" s="13">
        <f t="shared" si="1716"/>
        <v>2.1809146372308823E-6</v>
      </c>
      <c r="AX1262" s="13">
        <f t="shared" si="1717"/>
        <v>3.3838033619110886E-4</v>
      </c>
      <c r="AY1262" s="13">
        <f t="shared" si="1718"/>
        <v>4.3701813426790437E-4</v>
      </c>
      <c r="AZ1262" s="13">
        <f t="shared" si="1719"/>
        <v>2.8220441505078555E-4</v>
      </c>
      <c r="BA1262" s="13">
        <f t="shared" si="1720"/>
        <v>1.2148898124112302E-4</v>
      </c>
      <c r="BB1262" s="13">
        <f t="shared" si="1721"/>
        <v>3.9225748542106823E-5</v>
      </c>
      <c r="BC1262" s="13">
        <f t="shared" si="1722"/>
        <v>1.0132009227304453E-5</v>
      </c>
      <c r="BD1262" s="13">
        <f t="shared" si="1723"/>
        <v>5.3550345321117952E-4</v>
      </c>
      <c r="BE1262" s="13">
        <f t="shared" si="1724"/>
        <v>6.4066415165071151E-4</v>
      </c>
      <c r="BF1262" s="13">
        <f t="shared" si="1725"/>
        <v>3.8323800971686912E-4</v>
      </c>
      <c r="BG1262" s="13">
        <f t="shared" si="1726"/>
        <v>1.5283241275305072E-4</v>
      </c>
      <c r="BH1262" s="13">
        <f t="shared" si="1727"/>
        <v>4.5711305629317546E-5</v>
      </c>
      <c r="BI1262" s="13">
        <f t="shared" si="1728"/>
        <v>1.0937593274605513E-5</v>
      </c>
      <c r="BJ1262" s="14">
        <f t="shared" si="1729"/>
        <v>0.34182390295644544</v>
      </c>
      <c r="BK1262" s="14">
        <f t="shared" si="1730"/>
        <v>0.27087790250753341</v>
      </c>
      <c r="BL1262" s="14">
        <f t="shared" si="1731"/>
        <v>0.35726772459495759</v>
      </c>
      <c r="BM1262" s="14">
        <f t="shared" si="1732"/>
        <v>0.45243859979649692</v>
      </c>
      <c r="BN1262" s="14">
        <f t="shared" si="1733"/>
        <v>0.54692659070242089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1.4778</v>
      </c>
      <c r="F1263" s="10">
        <f>VLOOKUP(B1263,home!$B$2:$E$405,3,FALSE)</f>
        <v>1.1599999999999999</v>
      </c>
      <c r="G1263" s="10">
        <f>VLOOKUP(C1263,away!$B$2:$E$405,4,FALSE)</f>
        <v>1.1599999999999999</v>
      </c>
      <c r="H1263" s="10">
        <f>VLOOKUP(A1263,away!$A$2:$E$405,3,FALSE)</f>
        <v>1.2444</v>
      </c>
      <c r="I1263" s="10">
        <f>VLOOKUP(C1263,away!$B$2:$E$405,3,FALSE)</f>
        <v>1.4923999999999999</v>
      </c>
      <c r="J1263" s="10">
        <f>VLOOKUP(B1263,home!$B$2:$E$405,4,FALSE)</f>
        <v>0.68879999999999997</v>
      </c>
      <c r="K1263" s="12">
        <f t="shared" si="1678"/>
        <v>1.9885276799999998</v>
      </c>
      <c r="L1263" s="12">
        <f t="shared" si="1679"/>
        <v>1.2791997953279999</v>
      </c>
      <c r="M1263" s="13">
        <f t="shared" si="1680"/>
        <v>3.8092895832376232E-2</v>
      </c>
      <c r="N1263" s="13">
        <f t="shared" si="1681"/>
        <v>7.5748777774036782E-2</v>
      </c>
      <c r="O1263" s="13">
        <f t="shared" si="1682"/>
        <v>4.87284245522265E-2</v>
      </c>
      <c r="P1263" s="13">
        <f t="shared" si="1683"/>
        <v>9.6897821024893999E-2</v>
      </c>
      <c r="Q1263" s="13">
        <f t="shared" si="1684"/>
        <v>7.5314270664920469E-2</v>
      </c>
      <c r="R1263" s="13">
        <f t="shared" si="1685"/>
        <v>3.116669535693202E-2</v>
      </c>
      <c r="S1263" s="13">
        <f t="shared" si="1686"/>
        <v>6.1620333097597263E-2</v>
      </c>
      <c r="T1263" s="13">
        <f t="shared" si="1687"/>
        <v>9.6341999619843854E-2</v>
      </c>
      <c r="U1263" s="13">
        <f t="shared" si="1688"/>
        <v>6.1975836411386799E-2</v>
      </c>
      <c r="V1263" s="13">
        <f t="shared" si="1689"/>
        <v>1.7416125843340503E-2</v>
      </c>
      <c r="W1263" s="13">
        <f t="shared" si="1690"/>
        <v>4.9921503972068786E-2</v>
      </c>
      <c r="X1263" s="13">
        <f t="shared" si="1691"/>
        <v>6.3859577663536324E-2</v>
      </c>
      <c r="Y1263" s="13">
        <f t="shared" si="1692"/>
        <v>4.0844579338464103E-2</v>
      </c>
      <c r="Z1263" s="13">
        <f t="shared" si="1693"/>
        <v>1.3289476773879184E-2</v>
      </c>
      <c r="AA1263" s="13">
        <f t="shared" si="1694"/>
        <v>2.6426492417575855E-2</v>
      </c>
      <c r="AB1263" s="13">
        <f t="shared" si="1695"/>
        <v>2.6274905828829857E-2</v>
      </c>
      <c r="AC1263" s="13">
        <f t="shared" si="1696"/>
        <v>2.7688637999935027E-3</v>
      </c>
      <c r="AD1263" s="13">
        <f t="shared" si="1697"/>
        <v>2.4817573118922173E-2</v>
      </c>
      <c r="AE1263" s="13">
        <f t="shared" si="1698"/>
        <v>3.1746634454262915E-2</v>
      </c>
      <c r="AF1263" s="13">
        <f t="shared" si="1699"/>
        <v>2.030514414812298E-2</v>
      </c>
      <c r="AG1263" s="13">
        <f t="shared" si="1700"/>
        <v>8.6581120794614816E-3</v>
      </c>
      <c r="AH1263" s="13">
        <f t="shared" si="1701"/>
        <v>4.2499739922906158E-3</v>
      </c>
      <c r="AI1263" s="13">
        <f t="shared" si="1702"/>
        <v>8.451190922949995E-3</v>
      </c>
      <c r="AJ1263" s="13">
        <f t="shared" si="1703"/>
        <v>8.402713539625406E-3</v>
      </c>
      <c r="AK1263" s="13">
        <f t="shared" si="1704"/>
        <v>5.5696761535519662E-3</v>
      </c>
      <c r="AL1263" s="13">
        <f t="shared" si="1705"/>
        <v>2.8172903432145463E-4</v>
      </c>
      <c r="AM1263" s="13">
        <f t="shared" si="1706"/>
        <v>9.8700862194801252E-3</v>
      </c>
      <c r="AN1263" s="13">
        <f t="shared" si="1707"/>
        <v>1.2625812271828688E-2</v>
      </c>
      <c r="AO1263" s="13">
        <f t="shared" si="1708"/>
        <v>8.0754682369865056E-3</v>
      </c>
      <c r="AP1263" s="13">
        <f t="shared" si="1709"/>
        <v>3.4433791053102994E-3</v>
      </c>
      <c r="AQ1263" s="13">
        <f t="shared" si="1710"/>
        <v>1.1011924616874118E-3</v>
      </c>
      <c r="AR1263" s="13">
        <f t="shared" si="1711"/>
        <v>1.0873131722174952E-3</v>
      </c>
      <c r="AS1263" s="13">
        <f t="shared" si="1712"/>
        <v>2.1621523397830958E-3</v>
      </c>
      <c r="AT1263" s="13">
        <f t="shared" si="1713"/>
        <v>2.149749888017726E-3</v>
      </c>
      <c r="AU1263" s="13">
        <f t="shared" si="1714"/>
        <v>1.424945719133383E-3</v>
      </c>
      <c r="AV1263" s="13">
        <f t="shared" si="1715"/>
        <v>7.0838600124855907E-4</v>
      </c>
      <c r="AW1263" s="13">
        <f t="shared" si="1716"/>
        <v>1.9906693411142018E-5</v>
      </c>
      <c r="AX1263" s="13">
        <f t="shared" si="1717"/>
        <v>3.2711566085704695E-3</v>
      </c>
      <c r="AY1263" s="13">
        <f t="shared" si="1718"/>
        <v>4.1844628641691797E-3</v>
      </c>
      <c r="AZ1263" s="13">
        <f t="shared" si="1719"/>
        <v>2.676382019701416E-3</v>
      </c>
      <c r="BA1263" s="13">
        <f t="shared" si="1720"/>
        <v>1.1412091106071964E-3</v>
      </c>
      <c r="BB1263" s="13">
        <f t="shared" si="1721"/>
        <v>3.6495861517879362E-4</v>
      </c>
      <c r="BC1263" s="13">
        <f t="shared" si="1722"/>
        <v>9.3370997167980589E-5</v>
      </c>
      <c r="BD1263" s="13">
        <f t="shared" si="1723"/>
        <v>2.3181513122634318E-4</v>
      </c>
      <c r="BE1263" s="13">
        <f t="shared" si="1724"/>
        <v>4.6097080508641572E-4</v>
      </c>
      <c r="BF1263" s="13">
        <f t="shared" si="1725"/>
        <v>4.5832660279311127E-4</v>
      </c>
      <c r="BG1263" s="13">
        <f t="shared" si="1726"/>
        <v>3.0379837871148907E-4</v>
      </c>
      <c r="BH1263" s="13">
        <f t="shared" si="1727"/>
        <v>1.5102787130172961E-4</v>
      </c>
      <c r="BI1263" s="13">
        <f t="shared" si="1728"/>
        <v>6.0064620506993341E-5</v>
      </c>
      <c r="BJ1263" s="14">
        <f t="shared" si="1729"/>
        <v>0.53440565134432794</v>
      </c>
      <c r="BK1263" s="14">
        <f t="shared" si="1730"/>
        <v>0.22126223149669214</v>
      </c>
      <c r="BL1263" s="14">
        <f t="shared" si="1731"/>
        <v>0.23044445970539534</v>
      </c>
      <c r="BM1263" s="14">
        <f t="shared" si="1732"/>
        <v>0.62928837794415082</v>
      </c>
      <c r="BN1263" s="14">
        <f t="shared" si="1733"/>
        <v>0.36594888520538599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1.3371</v>
      </c>
      <c r="F1268" s="10">
        <f>VLOOKUP(B1268,home!$B$2:$E$405,3,FALSE)</f>
        <v>0.66479999999999995</v>
      </c>
      <c r="G1268" s="10">
        <f>VLOOKUP(C1268,away!$B$2:$E$405,4,FALSE)</f>
        <v>0.78939999999999999</v>
      </c>
      <c r="H1268" s="10">
        <f>VLOOKUP(A1268,away!$A$2:$E$405,3,FALSE)</f>
        <v>1.1086</v>
      </c>
      <c r="I1268" s="10">
        <f>VLOOKUP(C1268,away!$B$2:$E$405,3,FALSE)</f>
        <v>0.65149999999999997</v>
      </c>
      <c r="J1268" s="10">
        <f>VLOOKUP(B1268,home!$B$2:$E$405,4,FALSE)</f>
        <v>1.0023</v>
      </c>
      <c r="K1268" s="12">
        <f t="shared" si="1678"/>
        <v>0.70170088075199988</v>
      </c>
      <c r="L1268" s="12">
        <f t="shared" si="1679"/>
        <v>0.72391408166999993</v>
      </c>
      <c r="M1268" s="13">
        <f t="shared" si="1680"/>
        <v>0.24036060500957382</v>
      </c>
      <c r="N1268" s="13">
        <f t="shared" si="1681"/>
        <v>0.16866124823330148</v>
      </c>
      <c r="O1268" s="13">
        <f t="shared" si="1682"/>
        <v>0.17400042664515122</v>
      </c>
      <c r="P1268" s="13">
        <f t="shared" si="1683"/>
        <v>0.12209625262812634</v>
      </c>
      <c r="Q1268" s="13">
        <f t="shared" si="1684"/>
        <v>5.9174873217019669E-2</v>
      </c>
      <c r="R1268" s="13">
        <f t="shared" si="1685"/>
        <v>6.2980679532506398E-2</v>
      </c>
      <c r="S1268" s="13">
        <f t="shared" si="1686"/>
        <v>1.5505343424765328E-2</v>
      </c>
      <c r="T1268" s="13">
        <f t="shared" si="1687"/>
        <v>4.2837524002837468E-2</v>
      </c>
      <c r="U1268" s="13">
        <f t="shared" si="1688"/>
        <v>4.4193598298319189E-2</v>
      </c>
      <c r="V1268" s="13">
        <f t="shared" si="1689"/>
        <v>8.7514079004594885E-4</v>
      </c>
      <c r="W1268" s="13">
        <f t="shared" si="1690"/>
        <v>1.3841020218256877E-2</v>
      </c>
      <c r="X1268" s="13">
        <f t="shared" si="1691"/>
        <v>1.0019709440675329E-2</v>
      </c>
      <c r="Y1268" s="13">
        <f t="shared" si="1692"/>
        <v>3.6267043791733539E-3</v>
      </c>
      <c r="Z1268" s="13">
        <f t="shared" si="1693"/>
        <v>1.5197533595575649E-2</v>
      </c>
      <c r="AA1268" s="13">
        <f t="shared" si="1694"/>
        <v>1.0664122709273539E-2</v>
      </c>
      <c r="AB1268" s="13">
        <f t="shared" si="1695"/>
        <v>3.7415121487723224E-3</v>
      </c>
      <c r="AC1268" s="13">
        <f t="shared" si="1696"/>
        <v>2.7784142024431424E-5</v>
      </c>
      <c r="AD1268" s="13">
        <f t="shared" si="1697"/>
        <v>2.4280640194142711E-3</v>
      </c>
      <c r="AE1268" s="13">
        <f t="shared" si="1698"/>
        <v>1.7577097348502511E-3</v>
      </c>
      <c r="AF1268" s="13">
        <f t="shared" si="1699"/>
        <v>6.362154142732691E-4</v>
      </c>
      <c r="AG1268" s="13">
        <f t="shared" si="1700"/>
        <v>1.5352176578931078E-4</v>
      </c>
      <c r="AH1268" s="13">
        <f t="shared" si="1701"/>
        <v>2.7504271441225287E-3</v>
      </c>
      <c r="AI1268" s="13">
        <f t="shared" si="1702"/>
        <v>1.9299771494749858E-3</v>
      </c>
      <c r="AJ1268" s="13">
        <f t="shared" si="1703"/>
        <v>6.7713333280891585E-4</v>
      </c>
      <c r="AK1268" s="13">
        <f t="shared" si="1704"/>
        <v>1.583816853395178E-4</v>
      </c>
      <c r="AL1268" s="13">
        <f t="shared" si="1705"/>
        <v>5.6454170158801242E-7</v>
      </c>
      <c r="AM1268" s="13">
        <f t="shared" si="1706"/>
        <v>3.4075493218904717E-4</v>
      </c>
      <c r="AN1268" s="13">
        <f t="shared" si="1707"/>
        <v>2.4667729381015719E-4</v>
      </c>
      <c r="AO1268" s="13">
        <f t="shared" si="1708"/>
        <v>8.9286583308710333E-5</v>
      </c>
      <c r="AP1268" s="13">
        <f t="shared" si="1709"/>
        <v>2.1545271653792334E-5</v>
      </c>
      <c r="AQ1268" s="13">
        <f t="shared" si="1710"/>
        <v>3.8992313858964384E-6</v>
      </c>
      <c r="AR1268" s="13">
        <f t="shared" si="1711"/>
        <v>3.9821458804754027E-4</v>
      </c>
      <c r="AS1268" s="13">
        <f t="shared" si="1712"/>
        <v>2.7942752716125378E-4</v>
      </c>
      <c r="AT1268" s="13">
        <f t="shared" si="1713"/>
        <v>9.8037270957702574E-5</v>
      </c>
      <c r="AU1268" s="13">
        <f t="shared" si="1714"/>
        <v>2.2930946459180786E-5</v>
      </c>
      <c r="AV1268" s="13">
        <f t="shared" si="1715"/>
        <v>4.0226663317210262E-6</v>
      </c>
      <c r="AW1268" s="13">
        <f t="shared" si="1716"/>
        <v>7.9658582400778762E-9</v>
      </c>
      <c r="AX1268" s="13">
        <f t="shared" si="1717"/>
        <v>3.9851339339607048E-5</v>
      </c>
      <c r="AY1268" s="13">
        <f t="shared" si="1718"/>
        <v>2.8848945721351178E-5</v>
      </c>
      <c r="AZ1268" s="13">
        <f t="shared" si="1719"/>
        <v>1.0442079024509803E-5</v>
      </c>
      <c r="BA1268" s="13">
        <f t="shared" si="1720"/>
        <v>2.5197226825845282E-6</v>
      </c>
      <c r="BB1268" s="13">
        <f t="shared" si="1721"/>
        <v>4.5601568295656181E-7</v>
      </c>
      <c r="BC1268" s="13">
        <f t="shared" si="1722"/>
        <v>6.6023234870923469E-8</v>
      </c>
      <c r="BD1268" s="13">
        <f t="shared" si="1723"/>
        <v>4.8045524635672062E-5</v>
      </c>
      <c r="BE1268" s="13">
        <f t="shared" si="1724"/>
        <v>3.3713586953042987E-5</v>
      </c>
      <c r="BF1268" s="13">
        <f t="shared" si="1725"/>
        <v>1.1828426829129698E-5</v>
      </c>
      <c r="BG1268" s="13">
        <f t="shared" si="1726"/>
        <v>2.7666725079702983E-6</v>
      </c>
      <c r="BH1268" s="13">
        <f t="shared" si="1727"/>
        <v>4.8534413389877548E-7</v>
      </c>
      <c r="BI1268" s="13">
        <f t="shared" si="1728"/>
        <v>6.8113281244917495E-8</v>
      </c>
      <c r="BJ1268" s="14">
        <f t="shared" si="1729"/>
        <v>0.30392093786362467</v>
      </c>
      <c r="BK1268" s="14">
        <f t="shared" si="1730"/>
        <v>0.37889453948195889</v>
      </c>
      <c r="BL1268" s="14">
        <f t="shared" si="1731"/>
        <v>0.30199579931306691</v>
      </c>
      <c r="BM1268" s="14">
        <f t="shared" si="1732"/>
        <v>0.17270588400868417</v>
      </c>
      <c r="BN1268" s="14">
        <f t="shared" si="1733"/>
        <v>0.82727408526567892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1.3371</v>
      </c>
      <c r="F1269" s="10">
        <f>VLOOKUP(B1269,home!$B$2:$E$405,3,FALSE)</f>
        <v>0.74790000000000001</v>
      </c>
      <c r="G1269" s="10">
        <f>VLOOKUP(C1269,away!$B$2:$E$405,4,FALSE)</f>
        <v>0.6159</v>
      </c>
      <c r="H1269" s="10">
        <f>VLOOKUP(A1269,away!$A$2:$E$405,3,FALSE)</f>
        <v>1.1086</v>
      </c>
      <c r="I1269" s="10">
        <f>VLOOKUP(C1269,away!$B$2:$E$405,3,FALSE)</f>
        <v>0.95509999999999995</v>
      </c>
      <c r="J1269" s="10">
        <f>VLOOKUP(B1269,home!$B$2:$E$405,4,FALSE)</f>
        <v>1.0524</v>
      </c>
      <c r="K1269" s="12">
        <f t="shared" si="1678"/>
        <v>0.61591052573100002</v>
      </c>
      <c r="L1269" s="12">
        <f t="shared" si="1679"/>
        <v>1.1143062302639999</v>
      </c>
      <c r="M1269" s="13">
        <f t="shared" si="1680"/>
        <v>0.17724598667558691</v>
      </c>
      <c r="N1269" s="13">
        <f t="shared" si="1681"/>
        <v>0.10916766883707058</v>
      </c>
      <c r="O1269" s="13">
        <f t="shared" si="1682"/>
        <v>0.19750630724189641</v>
      </c>
      <c r="P1269" s="13">
        <f t="shared" si="1683"/>
        <v>0.12164621352854484</v>
      </c>
      <c r="Q1269" s="13">
        <f t="shared" si="1684"/>
        <v>3.3618758153133921E-2</v>
      </c>
      <c r="R1269" s="13">
        <f t="shared" si="1685"/>
        <v>0.11004125433804049</v>
      </c>
      <c r="S1269" s="13">
        <f t="shared" si="1686"/>
        <v>2.0871842493275634E-2</v>
      </c>
      <c r="T1269" s="13">
        <f t="shared" si="1687"/>
        <v>3.7461591663775766E-2</v>
      </c>
      <c r="U1269" s="13">
        <f t="shared" si="1688"/>
        <v>6.7775566811441215E-2</v>
      </c>
      <c r="V1269" s="13">
        <f t="shared" si="1689"/>
        <v>1.5916239448364035E-3</v>
      </c>
      <c r="W1269" s="13">
        <f t="shared" si="1690"/>
        <v>6.9020490028400194E-3</v>
      </c>
      <c r="X1269" s="13">
        <f t="shared" si="1691"/>
        <v>7.690996205452061E-3</v>
      </c>
      <c r="Y1269" s="13">
        <f t="shared" si="1692"/>
        <v>4.285062494336008E-3</v>
      </c>
      <c r="Z1269" s="13">
        <f t="shared" si="1693"/>
        <v>4.0873218431647984E-2</v>
      </c>
      <c r="AA1269" s="13">
        <f t="shared" si="1694"/>
        <v>2.5174245452554311E-2</v>
      </c>
      <c r="AB1269" s="13">
        <f t="shared" si="1695"/>
        <v>7.7525413757819801E-3</v>
      </c>
      <c r="AC1269" s="13">
        <f t="shared" si="1696"/>
        <v>6.8272006422452589E-5</v>
      </c>
      <c r="AD1269" s="13">
        <f t="shared" si="1697"/>
        <v>1.06276115749008E-3</v>
      </c>
      <c r="AE1269" s="13">
        <f t="shared" si="1698"/>
        <v>1.184241379073776E-3</v>
      </c>
      <c r="AF1269" s="13">
        <f t="shared" si="1699"/>
        <v>6.5980377341917011E-4</v>
      </c>
      <c r="AG1269" s="13">
        <f t="shared" si="1700"/>
        <v>2.4507448515755933E-4</v>
      </c>
      <c r="AH1269" s="13">
        <f t="shared" si="1701"/>
        <v>1.138632048733167E-2</v>
      </c>
      <c r="AI1269" s="13">
        <f t="shared" si="1702"/>
        <v>7.0129546374941053E-3</v>
      </c>
      <c r="AJ1269" s="13">
        <f t="shared" si="1703"/>
        <v>2.1596762888533242E-3</v>
      </c>
      <c r="AK1269" s="13">
        <f t="shared" si="1704"/>
        <v>4.4338911949214207E-4</v>
      </c>
      <c r="AL1269" s="13">
        <f t="shared" si="1705"/>
        <v>1.874238447269002E-6</v>
      </c>
      <c r="AM1269" s="13">
        <f t="shared" si="1706"/>
        <v>1.3091315664724029E-4</v>
      </c>
      <c r="AN1269" s="13">
        <f t="shared" si="1707"/>
        <v>1.4587734607554681E-4</v>
      </c>
      <c r="AO1269" s="13">
        <f t="shared" si="1708"/>
        <v>8.127601779317977E-5</v>
      </c>
      <c r="AP1269" s="13">
        <f t="shared" si="1709"/>
        <v>3.0188790999329313E-5</v>
      </c>
      <c r="AQ1269" s="13">
        <f t="shared" si="1710"/>
        <v>8.4098894736726E-6</v>
      </c>
      <c r="AR1269" s="13">
        <f t="shared" si="1711"/>
        <v>2.5375695717632608E-3</v>
      </c>
      <c r="AS1269" s="13">
        <f t="shared" si="1712"/>
        <v>1.5629158090236985E-3</v>
      </c>
      <c r="AT1269" s="13">
        <f t="shared" si="1713"/>
        <v>4.8130814880453869E-4</v>
      </c>
      <c r="AU1269" s="13">
        <f t="shared" si="1714"/>
        <v>9.8814251656272609E-5</v>
      </c>
      <c r="AV1269" s="13">
        <f t="shared" si="1715"/>
        <v>1.5215184421832549E-5</v>
      </c>
      <c r="AW1269" s="13">
        <f t="shared" si="1716"/>
        <v>3.5730946991951199E-8</v>
      </c>
      <c r="AX1269" s="13">
        <f t="shared" si="1717"/>
        <v>1.3438465189284419E-5</v>
      </c>
      <c r="AY1269" s="13">
        <f t="shared" si="1718"/>
        <v>1.497456548560551E-5</v>
      </c>
      <c r="AZ1269" s="13">
        <f t="shared" si="1719"/>
        <v>8.3431258080532413E-6</v>
      </c>
      <c r="BA1269" s="13">
        <f t="shared" si="1720"/>
        <v>3.0989323559300323E-6</v>
      </c>
      <c r="BB1269" s="13">
        <f t="shared" si="1721"/>
        <v>8.632899078448821E-7</v>
      </c>
      <c r="BC1269" s="13">
        <f t="shared" si="1722"/>
        <v>1.9239386456711731E-7</v>
      </c>
      <c r="BD1269" s="13">
        <f t="shared" si="1723"/>
        <v>4.7127159725735896E-4</v>
      </c>
      <c r="BE1269" s="13">
        <f t="shared" si="1724"/>
        <v>2.9026113722886807E-4</v>
      </c>
      <c r="BF1269" s="13">
        <f t="shared" si="1725"/>
        <v>8.9387444814955042E-5</v>
      </c>
      <c r="BG1269" s="13">
        <f t="shared" si="1726"/>
        <v>1.835155604324324E-5</v>
      </c>
      <c r="BH1269" s="13">
        <f t="shared" si="1727"/>
        <v>2.8257291326439628E-6</v>
      </c>
      <c r="BI1269" s="13">
        <f t="shared" si="1728"/>
        <v>3.4807926313202931E-7</v>
      </c>
      <c r="BJ1269" s="14">
        <f t="shared" si="1729"/>
        <v>0.20271558312534915</v>
      </c>
      <c r="BK1269" s="14">
        <f t="shared" si="1730"/>
        <v>0.32144078745259913</v>
      </c>
      <c r="BL1269" s="14">
        <f t="shared" si="1731"/>
        <v>0.43482052426229539</v>
      </c>
      <c r="BM1269" s="14">
        <f t="shared" si="1732"/>
        <v>0.25060898566307993</v>
      </c>
      <c r="BN1269" s="14">
        <f t="shared" si="1733"/>
        <v>0.74922618877427327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1.3371</v>
      </c>
      <c r="F1270" s="10">
        <f>VLOOKUP(B1270,home!$B$2:$E$405,3,FALSE)</f>
        <v>0.70630000000000004</v>
      </c>
      <c r="G1270" s="10">
        <f>VLOOKUP(C1270,away!$B$2:$E$405,4,FALSE)</f>
        <v>0.87250000000000005</v>
      </c>
      <c r="H1270" s="10">
        <f>VLOOKUP(A1270,away!$A$2:$E$405,3,FALSE)</f>
        <v>1.1086</v>
      </c>
      <c r="I1270" s="10">
        <f>VLOOKUP(C1270,away!$B$2:$E$405,3,FALSE)</f>
        <v>1.0023</v>
      </c>
      <c r="J1270" s="10">
        <f>VLOOKUP(B1270,home!$B$2:$E$405,4,FALSE)</f>
        <v>1.0524</v>
      </c>
      <c r="K1270" s="12">
        <f t="shared" si="1678"/>
        <v>0.82398352942500008</v>
      </c>
      <c r="L1270" s="12">
        <f t="shared" si="1679"/>
        <v>1.169374028472</v>
      </c>
      <c r="M1270" s="13">
        <f t="shared" si="1680"/>
        <v>0.13623723227582477</v>
      </c>
      <c r="N1270" s="13">
        <f t="shared" si="1681"/>
        <v>0.11225723548972762</v>
      </c>
      <c r="O1270" s="13">
        <f t="shared" si="1682"/>
        <v>0.15931228113425677</v>
      </c>
      <c r="P1270" s="13">
        <f t="shared" si="1683"/>
        <v>0.13127069568975275</v>
      </c>
      <c r="Q1270" s="13">
        <f t="shared" si="1684"/>
        <v>4.6249056551159566E-2</v>
      </c>
      <c r="R1270" s="13">
        <f t="shared" si="1685"/>
        <v>9.3147821987514839E-2</v>
      </c>
      <c r="S1270" s="13">
        <f t="shared" si="1686"/>
        <v>3.1621303624224981E-2</v>
      </c>
      <c r="T1270" s="13">
        <f t="shared" si="1687"/>
        <v>5.4082445572258803E-2</v>
      </c>
      <c r="U1270" s="13">
        <f t="shared" si="1688"/>
        <v>7.6752271119524096E-2</v>
      </c>
      <c r="V1270" s="13">
        <f t="shared" si="1689"/>
        <v>3.3853941197749442E-3</v>
      </c>
      <c r="W1270" s="13">
        <f t="shared" si="1690"/>
        <v>1.2702820283200297E-2</v>
      </c>
      <c r="X1270" s="13">
        <f t="shared" si="1691"/>
        <v>1.4854348127521762E-2</v>
      </c>
      <c r="Y1270" s="13">
        <f t="shared" si="1692"/>
        <v>8.6851444551028171E-3</v>
      </c>
      <c r="Z1270" s="13">
        <f t="shared" si="1693"/>
        <v>3.6308214613644314E-2</v>
      </c>
      <c r="AA1270" s="13">
        <f t="shared" si="1694"/>
        <v>2.9917370824471004E-2</v>
      </c>
      <c r="AB1270" s="13">
        <f t="shared" si="1695"/>
        <v>1.2325710401532072E-2</v>
      </c>
      <c r="AC1270" s="13">
        <f t="shared" si="1696"/>
        <v>2.038737107062997E-4</v>
      </c>
      <c r="AD1270" s="13">
        <f t="shared" si="1697"/>
        <v>2.6167286726507138E-3</v>
      </c>
      <c r="AE1270" s="13">
        <f t="shared" si="1698"/>
        <v>3.0599345493557547E-3</v>
      </c>
      <c r="AF1270" s="13">
        <f t="shared" si="1699"/>
        <v>1.7891039954203965E-3</v>
      </c>
      <c r="AG1270" s="13">
        <f t="shared" si="1700"/>
        <v>6.973772488266997E-4</v>
      </c>
      <c r="AH1270" s="13">
        <f t="shared" si="1701"/>
        <v>1.0614470797345805E-2</v>
      </c>
      <c r="AI1270" s="13">
        <f t="shared" si="1702"/>
        <v>8.7461491105755903E-3</v>
      </c>
      <c r="AJ1270" s="13">
        <f t="shared" si="1703"/>
        <v>3.6033414065047E-3</v>
      </c>
      <c r="AK1270" s="13">
        <f t="shared" si="1704"/>
        <v>9.8969798995166241E-4</v>
      </c>
      <c r="AL1270" s="13">
        <f t="shared" si="1705"/>
        <v>7.8576592874652426E-6</v>
      </c>
      <c r="AM1270" s="13">
        <f t="shared" si="1706"/>
        <v>4.3122826544766637E-4</v>
      </c>
      <c r="AN1270" s="13">
        <f t="shared" si="1707"/>
        <v>5.0426713395753059E-4</v>
      </c>
      <c r="AO1270" s="13">
        <f t="shared" si="1708"/>
        <v>2.9483844493097364E-4</v>
      </c>
      <c r="AP1270" s="13">
        <f t="shared" si="1709"/>
        <v>1.1492547336578415E-4</v>
      </c>
      <c r="AQ1270" s="13">
        <f t="shared" si="1710"/>
        <v>3.3597715940949663E-5</v>
      </c>
      <c r="AR1270" s="13">
        <f t="shared" si="1711"/>
        <v>2.4824572952781314E-3</v>
      </c>
      <c r="AS1270" s="13">
        <f t="shared" si="1712"/>
        <v>2.0455039238101141E-3</v>
      </c>
      <c r="AT1270" s="13">
        <f t="shared" si="1713"/>
        <v>8.4273077129687216E-4</v>
      </c>
      <c r="AU1270" s="13">
        <f t="shared" si="1714"/>
        <v>2.3146542509608312E-4</v>
      </c>
      <c r="AV1270" s="13">
        <f t="shared" si="1715"/>
        <v>4.768092447763212E-5</v>
      </c>
      <c r="AW1270" s="13">
        <f t="shared" si="1716"/>
        <v>2.1031132889948759E-7</v>
      </c>
      <c r="AX1270" s="13">
        <f t="shared" si="1717"/>
        <v>5.9220831358564793E-5</v>
      </c>
      <c r="AY1270" s="13">
        <f t="shared" si="1718"/>
        <v>6.9251302135225846E-5</v>
      </c>
      <c r="AZ1270" s="13">
        <f t="shared" si="1719"/>
        <v>4.0490337077400341E-5</v>
      </c>
      <c r="BA1270" s="13">
        <f t="shared" si="1720"/>
        <v>1.5782782860796269E-5</v>
      </c>
      <c r="BB1270" s="13">
        <f t="shared" si="1721"/>
        <v>4.6139940936070455E-6</v>
      </c>
      <c r="BC1270" s="13">
        <f t="shared" si="1722"/>
        <v>1.0790969721174564E-6</v>
      </c>
      <c r="BD1270" s="13">
        <f t="shared" si="1723"/>
        <v>4.8382018131484821E-4</v>
      </c>
      <c r="BE1270" s="13">
        <f t="shared" si="1724"/>
        <v>3.9865986060685211E-4</v>
      </c>
      <c r="BF1270" s="13">
        <f t="shared" si="1725"/>
        <v>1.6424457949145625E-4</v>
      </c>
      <c r="BG1270" s="13">
        <f t="shared" si="1726"/>
        <v>4.5111609432765045E-5</v>
      </c>
      <c r="BH1270" s="13">
        <f t="shared" si="1727"/>
        <v>9.2928057896129638E-6</v>
      </c>
      <c r="BI1270" s="13">
        <f t="shared" si="1728"/>
        <v>1.5314237825572735E-6</v>
      </c>
      <c r="BJ1270" s="14">
        <f t="shared" si="1729"/>
        <v>0.25856349032336506</v>
      </c>
      <c r="BK1270" s="14">
        <f t="shared" si="1730"/>
        <v>0.30279560838170644</v>
      </c>
      <c r="BL1270" s="14">
        <f t="shared" si="1731"/>
        <v>0.40216161357205338</v>
      </c>
      <c r="BM1270" s="14">
        <f t="shared" si="1732"/>
        <v>0.3212855627717266</v>
      </c>
      <c r="BN1270" s="14">
        <f t="shared" si="1733"/>
        <v>0.67847432312823619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1.8412999999999999</v>
      </c>
      <c r="F1275" s="10">
        <f>VLOOKUP(B1275,home!$B$2:$E$405,3,FALSE)</f>
        <v>0.752</v>
      </c>
      <c r="G1275" s="10">
        <f>VLOOKUP(C1275,away!$B$2:$E$405,4,FALSE)</f>
        <v>1.1279999999999999</v>
      </c>
      <c r="H1275" s="10">
        <f>VLOOKUP(A1275,away!$A$2:$E$405,3,FALSE)</f>
        <v>1.226</v>
      </c>
      <c r="I1275" s="10">
        <f>VLOOKUP(C1275,away!$B$2:$E$405,3,FALSE)</f>
        <v>0.87839999999999996</v>
      </c>
      <c r="J1275" s="10">
        <f>VLOOKUP(B1275,home!$B$2:$E$405,4,FALSE)</f>
        <v>1.0039</v>
      </c>
      <c r="K1275" s="12">
        <f t="shared" si="1678"/>
        <v>1.5618937727999997</v>
      </c>
      <c r="L1275" s="12">
        <f t="shared" si="1679"/>
        <v>1.0811183817599999</v>
      </c>
      <c r="M1275" s="13">
        <f t="shared" si="1680"/>
        <v>7.1146641791163076E-2</v>
      </c>
      <c r="N1275" s="13">
        <f t="shared" si="1681"/>
        <v>0.11112349676924985</v>
      </c>
      <c r="O1275" s="13">
        <f t="shared" si="1682"/>
        <v>7.691794224092062E-2</v>
      </c>
      <c r="P1275" s="13">
        <f t="shared" si="1683"/>
        <v>0.12013765500268397</v>
      </c>
      <c r="Q1275" s="13">
        <f t="shared" si="1684"/>
        <v>8.6781548807826125E-2</v>
      </c>
      <c r="R1275" s="13">
        <f t="shared" si="1685"/>
        <v>4.1578700621906606E-2</v>
      </c>
      <c r="S1275" s="13">
        <f t="shared" si="1686"/>
        <v>5.0715872830334359E-2</v>
      </c>
      <c r="T1275" s="13">
        <f t="shared" si="1687"/>
        <v>9.3821127613743435E-2</v>
      </c>
      <c r="U1275" s="13">
        <f t="shared" si="1688"/>
        <v>6.4941513582471411E-2</v>
      </c>
      <c r="V1275" s="13">
        <f t="shared" si="1689"/>
        <v>9.5153800655134024E-3</v>
      </c>
      <c r="W1275" s="13">
        <f t="shared" si="1690"/>
        <v>4.5181186892294292E-2</v>
      </c>
      <c r="X1275" s="13">
        <f t="shared" si="1691"/>
        <v>4.8846211658993326E-2</v>
      </c>
      <c r="Y1275" s="13">
        <f t="shared" si="1692"/>
        <v>2.6404268651938647E-2</v>
      </c>
      <c r="Z1275" s="13">
        <f t="shared" si="1693"/>
        <v>1.4983832510679727E-2</v>
      </c>
      <c r="AA1275" s="13">
        <f t="shared" si="1694"/>
        <v>2.3403154691108853E-2</v>
      </c>
      <c r="AB1275" s="13">
        <f t="shared" si="1695"/>
        <v>1.8276620787959011E-2</v>
      </c>
      <c r="AC1275" s="13">
        <f t="shared" si="1696"/>
        <v>1.0042247064920966E-3</v>
      </c>
      <c r="AD1275" s="13">
        <f t="shared" si="1697"/>
        <v>1.7642053613696859E-2</v>
      </c>
      <c r="AE1275" s="13">
        <f t="shared" si="1698"/>
        <v>1.9073148453763109E-2</v>
      </c>
      <c r="AF1275" s="13">
        <f t="shared" si="1699"/>
        <v>1.0310165695700306E-2</v>
      </c>
      <c r="AG1275" s="13">
        <f t="shared" si="1700"/>
        <v>3.7155032175376595E-3</v>
      </c>
      <c r="AH1275" s="13">
        <f t="shared" si="1701"/>
        <v>4.0498241891272343E-3</v>
      </c>
      <c r="AI1275" s="13">
        <f t="shared" si="1702"/>
        <v>6.3253951819326366E-3</v>
      </c>
      <c r="AJ1275" s="13">
        <f t="shared" si="1703"/>
        <v>4.9397976725798539E-3</v>
      </c>
      <c r="AK1275" s="13">
        <f t="shared" si="1704"/>
        <v>2.5718130745648023E-3</v>
      </c>
      <c r="AL1275" s="13">
        <f t="shared" si="1705"/>
        <v>6.7829034960131568E-5</v>
      </c>
      <c r="AM1275" s="13">
        <f t="shared" si="1706"/>
        <v>5.5110027357273645E-3</v>
      </c>
      <c r="AN1275" s="13">
        <f t="shared" si="1707"/>
        <v>5.9580463595245011E-3</v>
      </c>
      <c r="AO1275" s="13">
        <f t="shared" si="1708"/>
        <v>3.2206767193300929E-3</v>
      </c>
      <c r="AP1275" s="13">
        <f t="shared" si="1709"/>
        <v>1.1606442676580853E-3</v>
      </c>
      <c r="AQ1275" s="13">
        <f t="shared" si="1710"/>
        <v>3.1369846311238227E-4</v>
      </c>
      <c r="AR1275" s="13">
        <f t="shared" si="1711"/>
        <v>8.7566787475234825E-4</v>
      </c>
      <c r="AS1275" s="13">
        <f t="shared" si="1712"/>
        <v>1.3677002006167031E-3</v>
      </c>
      <c r="AT1275" s="13">
        <f t="shared" si="1713"/>
        <v>1.0681012132002694E-3</v>
      </c>
      <c r="AU1275" s="13">
        <f t="shared" si="1714"/>
        <v>5.5608687787254204E-4</v>
      </c>
      <c r="AV1275" s="13">
        <f t="shared" si="1715"/>
        <v>2.1713715792122935E-4</v>
      </c>
      <c r="AW1275" s="13">
        <f t="shared" si="1716"/>
        <v>3.1815436228507921E-6</v>
      </c>
      <c r="AX1275" s="13">
        <f t="shared" si="1717"/>
        <v>1.4346001424693912E-3</v>
      </c>
      <c r="AY1275" s="13">
        <f t="shared" si="1718"/>
        <v>1.5509725844991735E-3</v>
      </c>
      <c r="AZ1275" s="13">
        <f t="shared" si="1719"/>
        <v>8.3839248535393541E-4</v>
      </c>
      <c r="BA1275" s="13">
        <f t="shared" si="1720"/>
        <v>3.0213384234853039E-4</v>
      </c>
      <c r="BB1275" s="13">
        <f t="shared" si="1721"/>
        <v>8.1660612678693506E-5</v>
      </c>
      <c r="BC1275" s="13">
        <f t="shared" si="1722"/>
        <v>1.7656957886543859E-5</v>
      </c>
      <c r="BD1275" s="13">
        <f t="shared" si="1723"/>
        <v>1.5778343928524608E-4</v>
      </c>
      <c r="BE1275" s="13">
        <f t="shared" si="1724"/>
        <v>2.4644097127059271E-4</v>
      </c>
      <c r="BF1275" s="13">
        <f t="shared" si="1725"/>
        <v>1.9245730919516125E-4</v>
      </c>
      <c r="BG1275" s="13">
        <f t="shared" si="1726"/>
        <v>1.0019929092058884E-4</v>
      </c>
      <c r="BH1275" s="13">
        <f t="shared" si="1727"/>
        <v>3.912516213196082E-5</v>
      </c>
      <c r="BI1275" s="13">
        <f t="shared" si="1728"/>
        <v>1.2221869418739978E-5</v>
      </c>
      <c r="BJ1275" s="14">
        <f t="shared" si="1729"/>
        <v>0.48328819654533217</v>
      </c>
      <c r="BK1275" s="14">
        <f t="shared" si="1730"/>
        <v>0.25413857601564616</v>
      </c>
      <c r="BL1275" s="14">
        <f t="shared" si="1731"/>
        <v>0.24783768340915641</v>
      </c>
      <c r="BM1275" s="14">
        <f t="shared" si="1732"/>
        <v>0.49101451220618791</v>
      </c>
      <c r="BN1275" s="14">
        <f t="shared" si="1733"/>
        <v>0.5076859852337503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1.8412999999999999</v>
      </c>
      <c r="F1276" s="10">
        <f>VLOOKUP(B1276,home!$B$2:$E$405,3,FALSE)</f>
        <v>1.0862000000000001</v>
      </c>
      <c r="G1276" s="10">
        <f>VLOOKUP(C1276,away!$B$2:$E$405,4,FALSE)</f>
        <v>0.87729999999999997</v>
      </c>
      <c r="H1276" s="10">
        <f>VLOOKUP(A1276,away!$A$2:$E$405,3,FALSE)</f>
        <v>1.226</v>
      </c>
      <c r="I1276" s="10">
        <f>VLOOKUP(C1276,away!$B$2:$E$405,3,FALSE)</f>
        <v>1.3176000000000001</v>
      </c>
      <c r="J1276" s="10">
        <f>VLOOKUP(B1276,home!$B$2:$E$405,4,FALSE)</f>
        <v>1.6313</v>
      </c>
      <c r="K1276" s="12">
        <f t="shared" si="1678"/>
        <v>1.7546175986380002</v>
      </c>
      <c r="L1276" s="12">
        <f t="shared" si="1679"/>
        <v>2.6351654788800003</v>
      </c>
      <c r="M1276" s="13">
        <f t="shared" si="1680"/>
        <v>1.2403419509186013E-2</v>
      </c>
      <c r="N1276" s="13">
        <f t="shared" si="1681"/>
        <v>2.1763258154107682E-2</v>
      </c>
      <c r="O1276" s="13">
        <f t="shared" si="1682"/>
        <v>3.2685062910673697E-2</v>
      </c>
      <c r="P1276" s="13">
        <f t="shared" si="1683"/>
        <v>5.7349786595658245E-2</v>
      </c>
      <c r="Q1276" s="13">
        <f t="shared" si="1684"/>
        <v>1.9093097880449654E-2</v>
      </c>
      <c r="R1276" s="13">
        <f t="shared" si="1685"/>
        <v>4.3065274728614204E-2</v>
      </c>
      <c r="S1276" s="13">
        <f t="shared" si="1686"/>
        <v>6.6292162821141795E-2</v>
      </c>
      <c r="T1276" s="13">
        <f t="shared" si="1687"/>
        <v>5.0313472419437837E-2</v>
      </c>
      <c r="U1276" s="13">
        <f t="shared" si="1688"/>
        <v>7.5563088929006789E-2</v>
      </c>
      <c r="V1276" s="13">
        <f t="shared" si="1689"/>
        <v>3.4057287257145803E-2</v>
      </c>
      <c r="W1276" s="13">
        <f t="shared" si="1690"/>
        <v>1.1167028517851616E-2</v>
      </c>
      <c r="X1276" s="13">
        <f t="shared" si="1691"/>
        <v>2.9426968051911077E-2</v>
      </c>
      <c r="Y1276" s="13">
        <f t="shared" si="1692"/>
        <v>3.8772465179250364E-2</v>
      </c>
      <c r="Z1276" s="13">
        <f t="shared" si="1693"/>
        <v>3.7828041767775801E-2</v>
      </c>
      <c r="AA1276" s="13">
        <f t="shared" si="1694"/>
        <v>6.6373747807752737E-2</v>
      </c>
      <c r="AB1276" s="13">
        <f t="shared" si="1695"/>
        <v>5.8230272995521692E-2</v>
      </c>
      <c r="AC1276" s="13">
        <f t="shared" si="1696"/>
        <v>9.8419338855396631E-3</v>
      </c>
      <c r="AD1276" s="13">
        <f t="shared" si="1697"/>
        <v>4.8984661904787211E-3</v>
      </c>
      <c r="AE1276" s="13">
        <f t="shared" si="1698"/>
        <v>1.290826900461035E-2</v>
      </c>
      <c r="AF1276" s="13">
        <f t="shared" si="1699"/>
        <v>1.7007712436522951E-2</v>
      </c>
      <c r="AG1276" s="13">
        <f t="shared" si="1700"/>
        <v>1.4939378895814445E-2</v>
      </c>
      <c r="AH1276" s="13">
        <f t="shared" si="1701"/>
        <v>2.4920787450018401E-2</v>
      </c>
      <c r="AI1276" s="13">
        <f t="shared" si="1702"/>
        <v>4.3726452231719289E-2</v>
      </c>
      <c r="AJ1276" s="13">
        <f t="shared" si="1703"/>
        <v>3.8361601305889274E-2</v>
      </c>
      <c r="AK1276" s="13">
        <f t="shared" si="1704"/>
        <v>2.2436646921082593E-2</v>
      </c>
      <c r="AL1276" s="13">
        <f t="shared" si="1705"/>
        <v>1.8202490292495749E-3</v>
      </c>
      <c r="AM1276" s="13">
        <f t="shared" si="1706"/>
        <v>1.7189869968294404E-3</v>
      </c>
      <c r="AN1276" s="13">
        <f t="shared" si="1707"/>
        <v>4.5298151926885461E-3</v>
      </c>
      <c r="AO1276" s="13">
        <f t="shared" si="1708"/>
        <v>5.9684063107395069E-3</v>
      </c>
      <c r="AP1276" s="13">
        <f t="shared" si="1709"/>
        <v>5.2425794246634292E-3</v>
      </c>
      <c r="AQ1276" s="13">
        <f t="shared" si="1710"/>
        <v>3.4537660800399114E-3</v>
      </c>
      <c r="AR1276" s="13">
        <f t="shared" si="1711"/>
        <v>1.3134079758958887E-2</v>
      </c>
      <c r="AS1276" s="13">
        <f t="shared" si="1712"/>
        <v>2.3045287486984405E-2</v>
      </c>
      <c r="AT1276" s="13">
        <f t="shared" si="1713"/>
        <v>2.0217833495167471E-2</v>
      </c>
      <c r="AU1276" s="13">
        <f t="shared" si="1714"/>
        <v>1.1824855485651219E-2</v>
      </c>
      <c r="AV1276" s="13">
        <f t="shared" si="1715"/>
        <v>5.1870248841186855E-3</v>
      </c>
      <c r="AW1276" s="13">
        <f t="shared" si="1716"/>
        <v>2.3378609714375947E-4</v>
      </c>
      <c r="AX1276" s="13">
        <f t="shared" si="1717"/>
        <v>5.0269413941113653E-4</v>
      </c>
      <c r="AY1276" s="13">
        <f t="shared" si="1718"/>
        <v>1.3246822426115172E-3</v>
      </c>
      <c r="AZ1276" s="13">
        <f t="shared" si="1719"/>
        <v>1.745378458107606E-3</v>
      </c>
      <c r="BA1276" s="13">
        <f t="shared" si="1720"/>
        <v>1.5331203534619886E-3</v>
      </c>
      <c r="BB1276" s="13">
        <f t="shared" si="1721"/>
        <v>1.0100064576028342E-3</v>
      </c>
      <c r="BC1276" s="13">
        <f t="shared" si="1722"/>
        <v>5.3230683010417309E-4</v>
      </c>
      <c r="BD1276" s="13">
        <f t="shared" si="1723"/>
        <v>5.7684122629441635E-3</v>
      </c>
      <c r="BE1276" s="13">
        <f t="shared" si="1724"/>
        <v>1.0121357672761079E-2</v>
      </c>
      <c r="BF1276" s="13">
        <f t="shared" si="1725"/>
        <v>8.8795561473681735E-3</v>
      </c>
      <c r="BG1276" s="13">
        <f t="shared" si="1726"/>
        <v>5.1934084947554771E-3</v>
      </c>
      <c r="BH1276" s="13">
        <f t="shared" si="1727"/>
        <v>2.2781114854535131E-3</v>
      </c>
      <c r="BI1276" s="13">
        <f t="shared" si="1728"/>
        <v>7.9944290080721781E-4</v>
      </c>
      <c r="BJ1276" s="14">
        <f t="shared" si="1729"/>
        <v>0.24785185921669478</v>
      </c>
      <c r="BK1276" s="14">
        <f t="shared" si="1730"/>
        <v>0.18308952134053261</v>
      </c>
      <c r="BL1276" s="14">
        <f t="shared" si="1731"/>
        <v>0.51181230535524902</v>
      </c>
      <c r="BM1276" s="14">
        <f t="shared" si="1732"/>
        <v>0.79313093175609517</v>
      </c>
      <c r="BN1276" s="14">
        <f t="shared" si="1733"/>
        <v>0.1863598997786895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1.8412999999999999</v>
      </c>
      <c r="F1277" s="10">
        <f>VLOOKUP(B1277,home!$B$2:$E$405,3,FALSE)</f>
        <v>0.54310000000000003</v>
      </c>
      <c r="G1277" s="10">
        <f>VLOOKUP(C1277,away!$B$2:$E$405,4,FALSE)</f>
        <v>0.50129999999999997</v>
      </c>
      <c r="H1277" s="10">
        <f>VLOOKUP(A1277,away!$A$2:$E$405,3,FALSE)</f>
        <v>1.226</v>
      </c>
      <c r="I1277" s="10">
        <f>VLOOKUP(C1277,away!$B$2:$E$405,3,FALSE)</f>
        <v>1.3803000000000001</v>
      </c>
      <c r="J1277" s="10">
        <f>VLOOKUP(B1277,home!$B$2:$E$405,4,FALSE)</f>
        <v>1.5058</v>
      </c>
      <c r="K1277" s="12">
        <f t="shared" si="1678"/>
        <v>0.50130502803900001</v>
      </c>
      <c r="L1277" s="12">
        <f t="shared" si="1679"/>
        <v>2.54818673724</v>
      </c>
      <c r="M1277" s="13">
        <f t="shared" si="1680"/>
        <v>4.7382999958367075E-2</v>
      </c>
      <c r="N1277" s="13">
        <f t="shared" si="1681"/>
        <v>2.3753336122701141E-2</v>
      </c>
      <c r="O1277" s="13">
        <f t="shared" si="1682"/>
        <v>0.12074073206455446</v>
      </c>
      <c r="P1277" s="13">
        <f t="shared" si="1683"/>
        <v>6.0527936073070852E-2</v>
      </c>
      <c r="Q1277" s="13">
        <f t="shared" si="1684"/>
        <v>5.9538334155052426E-3</v>
      </c>
      <c r="R1277" s="13">
        <f t="shared" si="1685"/>
        <v>0.15383496604577307</v>
      </c>
      <c r="S1277" s="13">
        <f t="shared" si="1686"/>
        <v>1.9329881225781349E-2</v>
      </c>
      <c r="T1277" s="13">
        <f t="shared" si="1687"/>
        <v>1.517147934512679E-2</v>
      </c>
      <c r="U1277" s="13">
        <f t="shared" si="1688"/>
        <v>7.7118241966954867E-2</v>
      </c>
      <c r="V1277" s="13">
        <f t="shared" si="1689"/>
        <v>2.7435949043190843E-3</v>
      </c>
      <c r="W1277" s="13">
        <f t="shared" si="1690"/>
        <v>9.9489554243313008E-4</v>
      </c>
      <c r="X1277" s="13">
        <f t="shared" si="1691"/>
        <v>2.535179626167298E-3</v>
      </c>
      <c r="Y1277" s="13">
        <f t="shared" si="1692"/>
        <v>3.2300555499602856E-3</v>
      </c>
      <c r="Z1277" s="13">
        <f t="shared" si="1693"/>
        <v>0.13066674006720153</v>
      </c>
      <c r="AA1277" s="13">
        <f t="shared" si="1694"/>
        <v>6.5503893793153189E-2</v>
      </c>
      <c r="AB1277" s="13">
        <f t="shared" si="1695"/>
        <v>1.6418715657320164E-2</v>
      </c>
      <c r="AC1277" s="13">
        <f t="shared" si="1696"/>
        <v>2.1904498597194704E-4</v>
      </c>
      <c r="AD1277" s="13">
        <f t="shared" si="1697"/>
        <v>1.2468653444882912E-4</v>
      </c>
      <c r="AE1277" s="13">
        <f t="shared" si="1698"/>
        <v>3.1772457339492483E-4</v>
      </c>
      <c r="AF1277" s="13">
        <f t="shared" si="1699"/>
        <v>4.0481077201009221E-4</v>
      </c>
      <c r="AG1277" s="13">
        <f t="shared" si="1700"/>
        <v>3.4384448010933412E-4</v>
      </c>
      <c r="AH1277" s="13">
        <f t="shared" si="1701"/>
        <v>8.3240813509407374E-2</v>
      </c>
      <c r="AI1277" s="13">
        <f t="shared" si="1702"/>
        <v>4.1729038350322628E-2</v>
      </c>
      <c r="AJ1277" s="13">
        <f t="shared" si="1703"/>
        <v>1.0459488370124495E-2</v>
      </c>
      <c r="AK1277" s="13">
        <f t="shared" si="1704"/>
        <v>1.7477980368862845E-3</v>
      </c>
      <c r="AL1277" s="13">
        <f t="shared" si="1705"/>
        <v>1.1192487533238599E-5</v>
      </c>
      <c r="AM1277" s="13">
        <f t="shared" si="1706"/>
        <v>1.2501197329591211E-5</v>
      </c>
      <c r="AN1277" s="13">
        <f t="shared" si="1707"/>
        <v>3.1855385234884431E-5</v>
      </c>
      <c r="AO1277" s="13">
        <f t="shared" si="1708"/>
        <v>4.0586735082601723E-5</v>
      </c>
      <c r="AP1277" s="13">
        <f t="shared" si="1709"/>
        <v>3.4474193348453041E-5</v>
      </c>
      <c r="AQ1277" s="13">
        <f t="shared" si="1710"/>
        <v>2.1961670566893864E-5</v>
      </c>
      <c r="AR1277" s="13">
        <f t="shared" si="1711"/>
        <v>4.2422627396347994E-2</v>
      </c>
      <c r="AS1277" s="13">
        <f t="shared" si="1712"/>
        <v>2.1266676416414276E-2</v>
      </c>
      <c r="AT1277" s="13">
        <f t="shared" si="1713"/>
        <v>5.3305459086134491E-3</v>
      </c>
      <c r="AU1277" s="13">
        <f t="shared" si="1714"/>
        <v>8.9074315539354725E-4</v>
      </c>
      <c r="AV1277" s="13">
        <f t="shared" si="1715"/>
        <v>1.116335056225274E-4</v>
      </c>
      <c r="AW1277" s="13">
        <f t="shared" si="1716"/>
        <v>3.971526183240558E-7</v>
      </c>
      <c r="AX1277" s="13">
        <f t="shared" si="1717"/>
        <v>1.0444855129719647E-6</v>
      </c>
      <c r="AY1277" s="13">
        <f t="shared" si="1718"/>
        <v>2.6615441313944784E-6</v>
      </c>
      <c r="AZ1277" s="13">
        <f t="shared" si="1719"/>
        <v>3.3910557280991837E-6</v>
      </c>
      <c r="BA1277" s="13">
        <f t="shared" si="1720"/>
        <v>2.8803477438613565E-6</v>
      </c>
      <c r="BB1277" s="13">
        <f t="shared" si="1721"/>
        <v>1.8349159798866665E-6</v>
      </c>
      <c r="BC1277" s="13">
        <f t="shared" si="1722"/>
        <v>9.351417127793879E-7</v>
      </c>
      <c r="BD1277" s="13">
        <f t="shared" si="1723"/>
        <v>1.8016796081708045E-2</v>
      </c>
      <c r="BE1277" s="13">
        <f t="shared" si="1724"/>
        <v>9.0319104649135961E-3</v>
      </c>
      <c r="BF1277" s="13">
        <f t="shared" si="1725"/>
        <v>2.2638710644296237E-3</v>
      </c>
      <c r="BG1277" s="13">
        <f t="shared" si="1726"/>
        <v>3.7829664914352439E-4</v>
      </c>
      <c r="BH1277" s="13">
        <f t="shared" si="1727"/>
        <v>4.741050307648857E-5</v>
      </c>
      <c r="BI1277" s="13">
        <f t="shared" si="1728"/>
        <v>4.7534247148204418E-6</v>
      </c>
      <c r="BJ1277" s="14">
        <f t="shared" si="1729"/>
        <v>5.2983972634228493E-2</v>
      </c>
      <c r="BK1277" s="14">
        <f t="shared" si="1730"/>
        <v>0.13021731117917493</v>
      </c>
      <c r="BL1277" s="14">
        <f t="shared" si="1731"/>
        <v>0.67055895236487428</v>
      </c>
      <c r="BM1277" s="14">
        <f t="shared" si="1732"/>
        <v>0.57223090817399436</v>
      </c>
      <c r="BN1277" s="14">
        <f t="shared" si="1733"/>
        <v>0.41219380367997183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1.8412999999999999</v>
      </c>
      <c r="F1278" s="10">
        <f>VLOOKUP(B1278,home!$B$2:$E$405,3,FALSE)</f>
        <v>0.66839999999999999</v>
      </c>
      <c r="G1278" s="10">
        <f>VLOOKUP(C1278,away!$B$2:$E$405,4,FALSE)</f>
        <v>1.1279999999999999</v>
      </c>
      <c r="H1278" s="10">
        <f>VLOOKUP(A1278,away!$A$2:$E$405,3,FALSE)</f>
        <v>1.226</v>
      </c>
      <c r="I1278" s="10">
        <f>VLOOKUP(C1278,away!$B$2:$E$405,3,FALSE)</f>
        <v>0.94110000000000005</v>
      </c>
      <c r="J1278" s="10">
        <f>VLOOKUP(B1278,home!$B$2:$E$405,4,FALSE)</f>
        <v>1.1920999999999999</v>
      </c>
      <c r="K1278" s="12">
        <f t="shared" si="1678"/>
        <v>1.3882577097599997</v>
      </c>
      <c r="L1278" s="12">
        <f t="shared" si="1679"/>
        <v>1.3754313900599999</v>
      </c>
      <c r="M1278" s="13">
        <f t="shared" si="1680"/>
        <v>6.3058708862569771E-2</v>
      </c>
      <c r="N1278" s="13">
        <f t="shared" si="1681"/>
        <v>8.7541738745973707E-2</v>
      </c>
      <c r="O1278" s="13">
        <f t="shared" si="1682"/>
        <v>8.6732927586233174E-2</v>
      </c>
      <c r="P1278" s="13">
        <f t="shared" si="1683"/>
        <v>0.12040765541164397</v>
      </c>
      <c r="Q1278" s="13">
        <f t="shared" si="1684"/>
        <v>6.076524686994686E-2</v>
      </c>
      <c r="R1278" s="13">
        <f t="shared" si="1685"/>
        <v>5.9647595576953018E-2</v>
      </c>
      <c r="S1278" s="13">
        <f t="shared" si="1686"/>
        <v>5.7478196680676448E-2</v>
      </c>
      <c r="T1278" s="13">
        <f t="shared" si="1687"/>
        <v>8.3578427969670063E-2</v>
      </c>
      <c r="U1278" s="13">
        <f t="shared" si="1688"/>
        <v>8.2806234428351486E-2</v>
      </c>
      <c r="V1278" s="13">
        <f t="shared" si="1689"/>
        <v>1.2194658710280115E-2</v>
      </c>
      <c r="W1278" s="13">
        <f t="shared" si="1690"/>
        <v>2.8119274150891146E-2</v>
      </c>
      <c r="X1278" s="13">
        <f t="shared" si="1691"/>
        <v>3.8676132332838432E-2</v>
      </c>
      <c r="Y1278" s="13">
        <f t="shared" si="1692"/>
        <v>2.6598183228350239E-2</v>
      </c>
      <c r="Z1278" s="13">
        <f t="shared" si="1693"/>
        <v>2.7347058432715062E-2</v>
      </c>
      <c r="AA1278" s="13">
        <f t="shared" si="1694"/>
        <v>3.7964764708473903E-2</v>
      </c>
      <c r="AB1278" s="13">
        <f t="shared" si="1695"/>
        <v>2.6352438652881626E-2</v>
      </c>
      <c r="AC1278" s="13">
        <f t="shared" si="1696"/>
        <v>1.4553206550839901E-3</v>
      </c>
      <c r="AD1278" s="13">
        <f t="shared" si="1697"/>
        <v>9.7591997832074274E-3</v>
      </c>
      <c r="AE1278" s="13">
        <f t="shared" si="1698"/>
        <v>1.3423109723690242E-2</v>
      </c>
      <c r="AF1278" s="13">
        <f t="shared" si="1699"/>
        <v>9.2312832330915875E-3</v>
      </c>
      <c r="AG1278" s="13">
        <f t="shared" si="1700"/>
        <v>4.2323322431095768E-3</v>
      </c>
      <c r="AH1278" s="13">
        <f t="shared" si="1701"/>
        <v>9.403500648540326E-3</v>
      </c>
      <c r="AI1278" s="13">
        <f t="shared" si="1702"/>
        <v>1.3054482274069265E-2</v>
      </c>
      <c r="AJ1278" s="13">
        <f t="shared" si="1703"/>
        <v>9.0614928319509569E-3</v>
      </c>
      <c r="AK1278" s="13">
        <f t="shared" si="1704"/>
        <v>4.1932290952969636E-3</v>
      </c>
      <c r="AL1278" s="13">
        <f t="shared" si="1705"/>
        <v>1.1115466910856115E-4</v>
      </c>
      <c r="AM1278" s="13">
        <f t="shared" si="1706"/>
        <v>2.7096568680251647E-3</v>
      </c>
      <c r="AN1278" s="13">
        <f t="shared" si="1707"/>
        <v>3.7269471125734783E-3</v>
      </c>
      <c r="AO1278" s="13">
        <f t="shared" si="1708"/>
        <v>2.5630800238635215E-3</v>
      </c>
      <c r="AP1278" s="13">
        <f t="shared" si="1709"/>
        <v>1.1751135733525403E-3</v>
      </c>
      <c r="AQ1278" s="13">
        <f t="shared" si="1710"/>
        <v>4.0407202391866431E-4</v>
      </c>
      <c r="AR1278" s="13">
        <f t="shared" si="1711"/>
        <v>2.5867739936903849E-3</v>
      </c>
      <c r="AS1278" s="13">
        <f t="shared" si="1712"/>
        <v>3.5911089401473415E-3</v>
      </c>
      <c r="AT1278" s="13">
        <f t="shared" si="1713"/>
        <v>2.4926923363738046E-3</v>
      </c>
      <c r="AU1278" s="13">
        <f t="shared" si="1714"/>
        <v>1.1534997846768672E-3</v>
      </c>
      <c r="AV1278" s="13">
        <f t="shared" si="1715"/>
        <v>4.0033874232104022E-4</v>
      </c>
      <c r="AW1278" s="13">
        <f t="shared" si="1716"/>
        <v>5.8956845034802689E-6</v>
      </c>
      <c r="AX1278" s="13">
        <f t="shared" si="1717"/>
        <v>6.2695033964001189E-4</v>
      </c>
      <c r="AY1278" s="13">
        <f t="shared" si="1718"/>
        <v>8.6232717714965061E-4</v>
      </c>
      <c r="AZ1278" s="13">
        <f t="shared" si="1719"/>
        <v>5.9303593397672994E-4</v>
      </c>
      <c r="BA1278" s="13">
        <f t="shared" si="1720"/>
        <v>2.7189341300838134E-4</v>
      </c>
      <c r="BB1278" s="13">
        <f t="shared" si="1721"/>
        <v>9.3492683750568851E-5</v>
      </c>
      <c r="BC1278" s="13">
        <f t="shared" si="1722"/>
        <v>2.5718554394296963E-5</v>
      </c>
      <c r="BD1278" s="13">
        <f t="shared" si="1723"/>
        <v>5.9298835831877094E-4</v>
      </c>
      <c r="BE1278" s="13">
        <f t="shared" si="1724"/>
        <v>8.2322066023395903E-4</v>
      </c>
      <c r="BF1278" s="13">
        <f t="shared" si="1725"/>
        <v>5.7142121420175552E-4</v>
      </c>
      <c r="BG1278" s="13">
        <f t="shared" si="1726"/>
        <v>2.6442663537866917E-4</v>
      </c>
      <c r="BH1278" s="13">
        <f t="shared" si="1727"/>
        <v>9.1773078807583469E-5</v>
      </c>
      <c r="BI1278" s="13">
        <f t="shared" si="1728"/>
        <v>2.5480936840607945E-5</v>
      </c>
      <c r="BJ1278" s="14">
        <f t="shared" si="1729"/>
        <v>0.37497721598442235</v>
      </c>
      <c r="BK1278" s="14">
        <f t="shared" si="1730"/>
        <v>0.25556802216651248</v>
      </c>
      <c r="BL1278" s="14">
        <f t="shared" si="1731"/>
        <v>0.34181039048374151</v>
      </c>
      <c r="BM1278" s="14">
        <f t="shared" si="1732"/>
        <v>0.52069238252142458</v>
      </c>
      <c r="BN1278" s="14">
        <f t="shared" si="1733"/>
        <v>0.47815387305332052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1.8412999999999999</v>
      </c>
      <c r="F1279" s="10">
        <f>VLOOKUP(B1279,home!$B$2:$E$405,3,FALSE)</f>
        <v>1.0025999999999999</v>
      </c>
      <c r="G1279" s="10">
        <f>VLOOKUP(C1279,away!$B$2:$E$405,4,FALSE)</f>
        <v>1.0444</v>
      </c>
      <c r="H1279" s="10">
        <f>VLOOKUP(A1279,away!$A$2:$E$405,3,FALSE)</f>
        <v>1.226</v>
      </c>
      <c r="I1279" s="10">
        <f>VLOOKUP(C1279,away!$B$2:$E$405,3,FALSE)</f>
        <v>0.43919999999999998</v>
      </c>
      <c r="J1279" s="10">
        <f>VLOOKUP(B1279,home!$B$2:$E$405,4,FALSE)</f>
        <v>0.81569999999999998</v>
      </c>
      <c r="K1279" s="12">
        <f t="shared" si="1678"/>
        <v>1.9280536596719997</v>
      </c>
      <c r="L1279" s="12">
        <f t="shared" si="1679"/>
        <v>0.43922116943999995</v>
      </c>
      <c r="M1279" s="13">
        <f t="shared" si="1680"/>
        <v>9.3735824667377454E-2</v>
      </c>
      <c r="N1279" s="13">
        <f t="shared" si="1681"/>
        <v>0.18072769979230999</v>
      </c>
      <c r="O1279" s="13">
        <f t="shared" si="1682"/>
        <v>4.1170758528828323E-2</v>
      </c>
      <c r="P1279" s="13">
        <f t="shared" si="1683"/>
        <v>7.9379431652979629E-2</v>
      </c>
      <c r="Q1279" s="13">
        <f t="shared" si="1684"/>
        <v>0.17422635149433291</v>
      </c>
      <c r="R1279" s="13">
        <f t="shared" si="1685"/>
        <v>9.0415343538819137E-3</v>
      </c>
      <c r="S1279" s="13">
        <f t="shared" si="1686"/>
        <v>1.6805458830467336E-2</v>
      </c>
      <c r="T1279" s="13">
        <f t="shared" si="1687"/>
        <v>7.6523901850605397E-2</v>
      </c>
      <c r="U1279" s="13">
        <f t="shared" si="1688"/>
        <v>1.7432563400052128E-2</v>
      </c>
      <c r="V1279" s="13">
        <f t="shared" si="1689"/>
        <v>1.5812853426268102E-3</v>
      </c>
      <c r="W1279" s="13">
        <f t="shared" si="1690"/>
        <v>0.11197258486998293</v>
      </c>
      <c r="X1279" s="13">
        <f t="shared" si="1691"/>
        <v>4.9180729671813556E-2</v>
      </c>
      <c r="Y1279" s="13">
        <f t="shared" si="1692"/>
        <v>1.0800608800183227E-2</v>
      </c>
      <c r="Z1279" s="13">
        <f t="shared" si="1693"/>
        <v>1.3237444308146491E-3</v>
      </c>
      <c r="AA1279" s="13">
        <f t="shared" si="1694"/>
        <v>2.5522502943026125E-3</v>
      </c>
      <c r="AB1279" s="13">
        <f t="shared" si="1695"/>
        <v>2.4604377601645457E-3</v>
      </c>
      <c r="AC1279" s="13">
        <f t="shared" si="1696"/>
        <v>8.3693675966684672E-5</v>
      </c>
      <c r="AD1279" s="13">
        <f t="shared" si="1697"/>
        <v>5.3972288010376013E-2</v>
      </c>
      <c r="AE1279" s="13">
        <f t="shared" si="1698"/>
        <v>2.3705771457269844E-2</v>
      </c>
      <c r="AF1279" s="13">
        <f t="shared" si="1699"/>
        <v>5.2060383309697157E-3</v>
      </c>
      <c r="AG1279" s="13">
        <f t="shared" si="1700"/>
        <v>7.6220074795932792E-4</v>
      </c>
      <c r="AH1279" s="13">
        <f t="shared" si="1701"/>
        <v>1.4535414423552434E-4</v>
      </c>
      <c r="AI1279" s="13">
        <f t="shared" si="1702"/>
        <v>2.8025058974179436E-4</v>
      </c>
      <c r="AJ1279" s="13">
        <f t="shared" si="1703"/>
        <v>2.7016908758845147E-4</v>
      </c>
      <c r="AK1279" s="13">
        <f t="shared" si="1704"/>
        <v>1.7363349935171966E-4</v>
      </c>
      <c r="AL1279" s="13">
        <f t="shared" si="1705"/>
        <v>2.8350127412902383E-6</v>
      </c>
      <c r="AM1279" s="13">
        <f t="shared" si="1706"/>
        <v>2.0812293483855323E-2</v>
      </c>
      <c r="AN1279" s="13">
        <f t="shared" si="1707"/>
        <v>9.1411998827074271E-3</v>
      </c>
      <c r="AO1279" s="13">
        <f t="shared" si="1708"/>
        <v>2.0075042512837731E-3</v>
      </c>
      <c r="AP1279" s="13">
        <f t="shared" si="1709"/>
        <v>2.9391278830154341E-4</v>
      </c>
      <c r="AQ1279" s="13">
        <f t="shared" si="1710"/>
        <v>3.227317964779376E-5</v>
      </c>
      <c r="AR1279" s="13">
        <f t="shared" si="1711"/>
        <v>1.2768523442815494E-5</v>
      </c>
      <c r="AS1279" s="13">
        <f t="shared" si="1712"/>
        <v>2.4618398352528132E-5</v>
      </c>
      <c r="AT1279" s="13">
        <f t="shared" si="1713"/>
        <v>2.3732796519427502E-5</v>
      </c>
      <c r="AU1279" s="13">
        <f t="shared" si="1714"/>
        <v>1.5252701727844366E-5</v>
      </c>
      <c r="AV1279" s="13">
        <f t="shared" si="1715"/>
        <v>7.3520068465639373E-6</v>
      </c>
      <c r="AW1279" s="13">
        <f t="shared" si="1716"/>
        <v>6.6689105890925579E-8</v>
      </c>
      <c r="AX1279" s="13">
        <f t="shared" si="1717"/>
        <v>6.6878697696191687E-3</v>
      </c>
      <c r="AY1279" s="13">
        <f t="shared" si="1718"/>
        <v>2.9374539812745547E-3</v>
      </c>
      <c r="AZ1279" s="13">
        <f t="shared" si="1719"/>
        <v>6.4509598641579674E-4</v>
      </c>
      <c r="BA1279" s="13">
        <f t="shared" si="1720"/>
        <v>9.4446604518198842E-5</v>
      </c>
      <c r="BB1279" s="13">
        <f t="shared" si="1721"/>
        <v>1.0370737021530121E-5</v>
      </c>
      <c r="BC1279" s="13">
        <f t="shared" si="1722"/>
        <v>9.1100944851023297E-7</v>
      </c>
      <c r="BD1279" s="13">
        <f t="shared" si="1723"/>
        <v>9.3470096642924489E-7</v>
      </c>
      <c r="BE1279" s="13">
        <f t="shared" si="1724"/>
        <v>1.8021536190228604E-6</v>
      </c>
      <c r="BF1279" s="13">
        <f t="shared" si="1725"/>
        <v>1.7373244402240828E-6</v>
      </c>
      <c r="BG1279" s="13">
        <f t="shared" si="1726"/>
        <v>1.1165515816705505E-6</v>
      </c>
      <c r="BH1279" s="13">
        <f t="shared" si="1727"/>
        <v>5.381928408131158E-7</v>
      </c>
      <c r="BI1279" s="13">
        <f t="shared" si="1728"/>
        <v>2.0753293526779951E-7</v>
      </c>
      <c r="BJ1279" s="14">
        <f t="shared" si="1729"/>
        <v>0.72974150669989657</v>
      </c>
      <c r="BK1279" s="14">
        <f t="shared" si="1730"/>
        <v>0.19452598316343375</v>
      </c>
      <c r="BL1279" s="14">
        <f t="shared" si="1731"/>
        <v>7.3617012541419641E-2</v>
      </c>
      <c r="BM1279" s="14">
        <f t="shared" si="1732"/>
        <v>0.41798925905368556</v>
      </c>
      <c r="BN1279" s="14">
        <f t="shared" si="1733"/>
        <v>0.57828160048971022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1.8412999999999999</v>
      </c>
      <c r="F1280" s="10">
        <f>VLOOKUP(B1280,home!$B$2:$E$405,3,FALSE)</f>
        <v>0.96089999999999998</v>
      </c>
      <c r="G1280" s="10">
        <f>VLOOKUP(C1280,away!$B$2:$E$405,4,FALSE)</f>
        <v>0.752</v>
      </c>
      <c r="H1280" s="10">
        <f>VLOOKUP(A1280,away!$A$2:$E$405,3,FALSE)</f>
        <v>1.226</v>
      </c>
      <c r="I1280" s="10">
        <f>VLOOKUP(C1280,away!$B$2:$E$405,3,FALSE)</f>
        <v>1.1920999999999999</v>
      </c>
      <c r="J1280" s="10">
        <f>VLOOKUP(B1280,home!$B$2:$E$405,4,FALSE)</f>
        <v>0.75290000000000001</v>
      </c>
      <c r="K1280" s="12">
        <f t="shared" si="1678"/>
        <v>1.3305174878399999</v>
      </c>
      <c r="L1280" s="12">
        <f t="shared" si="1679"/>
        <v>1.1003743423399999</v>
      </c>
      <c r="M1280" s="13">
        <f t="shared" si="1680"/>
        <v>8.7958353678253179E-2</v>
      </c>
      <c r="N1280" s="13">
        <f t="shared" si="1681"/>
        <v>0.11703012777053165</v>
      </c>
      <c r="O1280" s="13">
        <f t="shared" si="1682"/>
        <v>9.6787115582016955E-2</v>
      </c>
      <c r="P1280" s="13">
        <f t="shared" si="1683"/>
        <v>0.12877694987946492</v>
      </c>
      <c r="Q1280" s="13">
        <f t="shared" si="1684"/>
        <v>7.7855315801420993E-2</v>
      </c>
      <c r="R1280" s="13">
        <f t="shared" si="1685"/>
        <v>5.3251029327773744E-2</v>
      </c>
      <c r="S1280" s="13">
        <f t="shared" si="1686"/>
        <v>4.713453051008596E-2</v>
      </c>
      <c r="T1280" s="13">
        <f t="shared" si="1687"/>
        <v>8.5669991922661629E-2</v>
      </c>
      <c r="U1280" s="13">
        <f t="shared" si="1688"/>
        <v>7.0851425766083692E-2</v>
      </c>
      <c r="V1280" s="13">
        <f t="shared" si="1689"/>
        <v>7.6675694541287554E-3</v>
      </c>
      <c r="W1280" s="13">
        <f t="shared" si="1690"/>
        <v>3.4529286398365513E-2</v>
      </c>
      <c r="X1280" s="13">
        <f t="shared" si="1691"/>
        <v>3.7995140812070949E-2</v>
      </c>
      <c r="Y1280" s="13">
        <f t="shared" si="1692"/>
        <v>2.0904439041599138E-2</v>
      </c>
      <c r="Z1280" s="13">
        <f t="shared" si="1693"/>
        <v>1.9532022125159025E-2</v>
      </c>
      <c r="AA1280" s="13">
        <f t="shared" si="1694"/>
        <v>2.5987697010401885E-2</v>
      </c>
      <c r="AB1280" s="13">
        <f t="shared" si="1695"/>
        <v>1.7288542670513496E-2</v>
      </c>
      <c r="AC1280" s="13">
        <f t="shared" si="1696"/>
        <v>7.0161485947623327E-4</v>
      </c>
      <c r="AD1280" s="13">
        <f t="shared" si="1697"/>
        <v>1.1485454848915293E-2</v>
      </c>
      <c r="AE1280" s="13">
        <f t="shared" si="1698"/>
        <v>1.2638299825850928E-2</v>
      </c>
      <c r="AF1280" s="13">
        <f t="shared" si="1699"/>
        <v>6.9534304295832267E-3</v>
      </c>
      <c r="AG1280" s="13">
        <f t="shared" si="1700"/>
        <v>2.5504588119865282E-3</v>
      </c>
      <c r="AH1280" s="13">
        <f t="shared" si="1701"/>
        <v>5.3731340001355469E-3</v>
      </c>
      <c r="AI1280" s="13">
        <f t="shared" si="1702"/>
        <v>7.1490487516880381E-3</v>
      </c>
      <c r="AJ1280" s="13">
        <f t="shared" si="1703"/>
        <v>4.7559671927708278E-3</v>
      </c>
      <c r="AK1280" s="13">
        <f t="shared" si="1704"/>
        <v>2.1092991738583E-3</v>
      </c>
      <c r="AL1280" s="13">
        <f t="shared" si="1705"/>
        <v>4.1088455076801733E-5</v>
      </c>
      <c r="AM1280" s="13">
        <f t="shared" si="1706"/>
        <v>3.0563197064557008E-3</v>
      </c>
      <c r="AN1280" s="13">
        <f t="shared" si="1707"/>
        <v>3.3630957869719732E-3</v>
      </c>
      <c r="AO1280" s="13">
        <f t="shared" si="1708"/>
        <v>1.8503321574078553E-3</v>
      </c>
      <c r="AP1280" s="13">
        <f t="shared" si="1709"/>
        <v>6.7868601027274052E-4</v>
      </c>
      <c r="AQ1280" s="13">
        <f t="shared" si="1710"/>
        <v>1.867021680523063E-4</v>
      </c>
      <c r="AR1280" s="13">
        <f t="shared" si="1711"/>
        <v>1.1824917583407688E-3</v>
      </c>
      <c r="AS1280" s="13">
        <f t="shared" si="1712"/>
        <v>1.5733259636990641E-3</v>
      </c>
      <c r="AT1280" s="13">
        <f t="shared" si="1713"/>
        <v>1.046668854387163E-3</v>
      </c>
      <c r="AU1280" s="13">
        <f t="shared" si="1714"/>
        <v>4.6420373824652636E-4</v>
      </c>
      <c r="AV1280" s="13">
        <f t="shared" si="1715"/>
        <v>1.5440779791442633E-4</v>
      </c>
      <c r="AW1280" s="13">
        <f t="shared" si="1716"/>
        <v>1.6710073254936292E-6</v>
      </c>
      <c r="AX1280" s="13">
        <f t="shared" si="1717"/>
        <v>6.7774780297822149E-4</v>
      </c>
      <c r="AY1280" s="13">
        <f t="shared" si="1718"/>
        <v>7.4577629297454021E-4</v>
      </c>
      <c r="AZ1280" s="13">
        <f t="shared" si="1719"/>
        <v>4.103165489573115E-4</v>
      </c>
      <c r="BA1280" s="13">
        <f t="shared" si="1720"/>
        <v>1.5050060090337331E-4</v>
      </c>
      <c r="BB1280" s="13">
        <f t="shared" si="1721"/>
        <v>4.1401749935206049E-5</v>
      </c>
      <c r="BC1280" s="13">
        <f t="shared" si="1722"/>
        <v>9.1114846713354969E-6</v>
      </c>
      <c r="BD1280" s="13">
        <f t="shared" si="1723"/>
        <v>2.1686393181778201E-4</v>
      </c>
      <c r="BE1280" s="13">
        <f t="shared" si="1724"/>
        <v>2.8854125376530035E-4</v>
      </c>
      <c r="BF1280" s="13">
        <f t="shared" si="1725"/>
        <v>1.919545920490057E-4</v>
      </c>
      <c r="BG1280" s="13">
        <f t="shared" si="1726"/>
        <v>8.5132980530798385E-5</v>
      </c>
      <c r="BH1280" s="13">
        <f t="shared" si="1727"/>
        <v>2.8317729847042377E-5</v>
      </c>
      <c r="BI1280" s="13">
        <f t="shared" si="1728"/>
        <v>7.5354469554837135E-6</v>
      </c>
      <c r="BJ1280" s="14">
        <f t="shared" si="1729"/>
        <v>0.41878193597256647</v>
      </c>
      <c r="BK1280" s="14">
        <f t="shared" si="1730"/>
        <v>0.27302588312946041</v>
      </c>
      <c r="BL1280" s="14">
        <f t="shared" si="1731"/>
        <v>0.2887927035227959</v>
      </c>
      <c r="BM1280" s="14">
        <f t="shared" si="1732"/>
        <v>0.43772954742487125</v>
      </c>
      <c r="BN1280" s="14">
        <f t="shared" si="1733"/>
        <v>0.5616588920394614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1.5366</v>
      </c>
      <c r="F1281" s="10">
        <f>VLOOKUP(B1281,home!$B$2:$E$405,3,FALSE)</f>
        <v>1.3016000000000001</v>
      </c>
      <c r="G1281" s="10">
        <f>VLOOKUP(C1281,away!$B$2:$E$405,4,FALSE)</f>
        <v>0.8367</v>
      </c>
      <c r="H1281" s="10">
        <f>VLOOKUP(A1281,away!$A$2:$E$405,3,FALSE)</f>
        <v>1.1789000000000001</v>
      </c>
      <c r="I1281" s="10">
        <f>VLOOKUP(C1281,away!$B$2:$E$405,3,FALSE)</f>
        <v>0.84819999999999995</v>
      </c>
      <c r="J1281" s="10">
        <f>VLOOKUP(B1281,home!$B$2:$E$405,4,FALSE)</f>
        <v>1.0179</v>
      </c>
      <c r="K1281" s="12">
        <f t="shared" si="1678"/>
        <v>1.673432263152</v>
      </c>
      <c r="L1281" s="12">
        <f t="shared" si="1679"/>
        <v>1.0178419593420001</v>
      </c>
      <c r="M1281" s="13">
        <f t="shared" si="1680"/>
        <v>6.7794499035706071E-2</v>
      </c>
      <c r="N1281" s="13">
        <f t="shared" si="1681"/>
        <v>0.11344950195057768</v>
      </c>
      <c r="O1281" s="13">
        <f t="shared" si="1682"/>
        <v>6.9004085731112386E-2</v>
      </c>
      <c r="P1281" s="13">
        <f t="shared" si="1683"/>
        <v>0.11547366335175004</v>
      </c>
      <c r="Q1281" s="13">
        <f t="shared" si="1684"/>
        <v>9.4925028401311257E-2</v>
      </c>
      <c r="R1281" s="13">
        <f t="shared" si="1685"/>
        <v>3.5117626911579387E-2</v>
      </c>
      <c r="S1281" s="13">
        <f t="shared" si="1686"/>
        <v>4.9171271701744013E-2</v>
      </c>
      <c r="T1281" s="13">
        <f t="shared" si="1687"/>
        <v>9.6618676898585637E-2</v>
      </c>
      <c r="U1281" s="13">
        <f t="shared" si="1688"/>
        <v>5.8766969879171869E-2</v>
      </c>
      <c r="V1281" s="13">
        <f t="shared" si="1689"/>
        <v>9.3058793786566594E-3</v>
      </c>
      <c r="W1281" s="13">
        <f t="shared" si="1690"/>
        <v>5.2950201702458052E-2</v>
      </c>
      <c r="X1281" s="13">
        <f t="shared" si="1691"/>
        <v>5.3894937048384009E-2</v>
      </c>
      <c r="Y1281" s="13">
        <f t="shared" si="1692"/>
        <v>2.7428264161970459E-2</v>
      </c>
      <c r="Z1281" s="13">
        <f t="shared" si="1693"/>
        <v>1.1914731394374439E-2</v>
      </c>
      <c r="AA1281" s="13">
        <f t="shared" si="1694"/>
        <v>1.9938495922136201E-2</v>
      </c>
      <c r="AB1281" s="13">
        <f t="shared" si="1695"/>
        <v>1.668286117741366E-2</v>
      </c>
      <c r="AC1281" s="13">
        <f t="shared" si="1696"/>
        <v>9.9066295740033892E-4</v>
      </c>
      <c r="AD1281" s="13">
        <f t="shared" si="1697"/>
        <v>2.2152143967324817E-2</v>
      </c>
      <c r="AE1281" s="13">
        <f t="shared" si="1698"/>
        <v>2.2547381619327959E-2</v>
      </c>
      <c r="AF1281" s="13">
        <f t="shared" si="1699"/>
        <v>1.1474835542724281E-2</v>
      </c>
      <c r="AG1281" s="13">
        <f t="shared" si="1700"/>
        <v>3.8931896973112357E-3</v>
      </c>
      <c r="AH1281" s="13">
        <f t="shared" si="1701"/>
        <v>3.0318283868709297E-3</v>
      </c>
      <c r="AI1281" s="13">
        <f t="shared" si="1702"/>
        <v>5.0735594389298968E-3</v>
      </c>
      <c r="AJ1281" s="13">
        <f t="shared" si="1703"/>
        <v>4.2451290270623257E-3</v>
      </c>
      <c r="AK1281" s="13">
        <f t="shared" si="1704"/>
        <v>2.3679786250430518E-3</v>
      </c>
      <c r="AL1281" s="13">
        <f t="shared" si="1705"/>
        <v>6.7495435449797101E-5</v>
      </c>
      <c r="AM1281" s="13">
        <f t="shared" si="1706"/>
        <v>7.4140224825818514E-3</v>
      </c>
      <c r="AN1281" s="13">
        <f t="shared" si="1707"/>
        <v>7.5463031702767509E-3</v>
      </c>
      <c r="AO1281" s="13">
        <f t="shared" si="1708"/>
        <v>3.8404720023116168E-3</v>
      </c>
      <c r="AP1281" s="13">
        <f t="shared" si="1709"/>
        <v>1.3029978492103168E-3</v>
      </c>
      <c r="AQ1281" s="13">
        <f t="shared" si="1710"/>
        <v>3.3156147096466019E-4</v>
      </c>
      <c r="AR1281" s="13">
        <f t="shared" si="1711"/>
        <v>6.1718442913628066E-4</v>
      </c>
      <c r="AS1281" s="13">
        <f t="shared" si="1712"/>
        <v>1.0328163360317014E-3</v>
      </c>
      <c r="AT1281" s="13">
        <f t="shared" si="1713"/>
        <v>8.6417408931294343E-4</v>
      </c>
      <c r="AU1281" s="13">
        <f t="shared" si="1714"/>
        <v>4.8204560067875918E-4</v>
      </c>
      <c r="AV1281" s="13">
        <f t="shared" si="1715"/>
        <v>2.0166766512158031E-4</v>
      </c>
      <c r="AW1281" s="13">
        <f t="shared" si="1716"/>
        <v>3.1934519851122791E-6</v>
      </c>
      <c r="AX1281" s="13">
        <f t="shared" si="1717"/>
        <v>2.0678107370144614E-3</v>
      </c>
      <c r="AY1281" s="13">
        <f t="shared" si="1718"/>
        <v>2.1047045321112242E-3</v>
      </c>
      <c r="AZ1281" s="13">
        <f t="shared" si="1719"/>
        <v>1.0711282924000377E-3</v>
      </c>
      <c r="BA1281" s="13">
        <f t="shared" si="1720"/>
        <v>3.6341310661436847E-4</v>
      </c>
      <c r="BB1281" s="13">
        <f t="shared" si="1721"/>
        <v>9.2474277121732987E-5</v>
      </c>
      <c r="BC1281" s="13">
        <f t="shared" si="1722"/>
        <v>1.8824839882863962E-5</v>
      </c>
      <c r="BD1281" s="13">
        <f t="shared" si="1723"/>
        <v>1.0469936810457424E-4</v>
      </c>
      <c r="BE1281" s="13">
        <f t="shared" si="1724"/>
        <v>1.7520730051782198E-4</v>
      </c>
      <c r="BF1281" s="13">
        <f t="shared" si="1725"/>
        <v>1.4659877471314575E-4</v>
      </c>
      <c r="BG1281" s="13">
        <f t="shared" si="1726"/>
        <v>8.177437311450989E-5</v>
      </c>
      <c r="BH1281" s="13">
        <f t="shared" si="1727"/>
        <v>3.4210968567212592E-5</v>
      </c>
      <c r="BI1281" s="13">
        <f t="shared" si="1728"/>
        <v>1.1449947710810488E-5</v>
      </c>
      <c r="BJ1281" s="14">
        <f t="shared" si="1729"/>
        <v>0.52548787375046535</v>
      </c>
      <c r="BK1281" s="14">
        <f t="shared" si="1730"/>
        <v>0.24490817639281812</v>
      </c>
      <c r="BL1281" s="14">
        <f t="shared" si="1731"/>
        <v>0.21798036395232906</v>
      </c>
      <c r="BM1281" s="14">
        <f t="shared" si="1732"/>
        <v>0.50242522902782405</v>
      </c>
      <c r="BN1281" s="14">
        <f t="shared" si="1733"/>
        <v>0.49576440538203681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1.5366</v>
      </c>
      <c r="F1282" s="10">
        <f>VLOOKUP(B1282,home!$B$2:$E$405,3,FALSE)</f>
        <v>1.7354000000000001</v>
      </c>
      <c r="G1282" s="10">
        <f>VLOOKUP(C1282,away!$B$2:$E$405,4,FALSE)</f>
        <v>1.627</v>
      </c>
      <c r="H1282" s="10">
        <f>VLOOKUP(A1282,away!$A$2:$E$405,3,FALSE)</f>
        <v>1.1789000000000001</v>
      </c>
      <c r="I1282" s="10">
        <f>VLOOKUP(C1282,away!$B$2:$E$405,3,FALSE)</f>
        <v>0.5655</v>
      </c>
      <c r="J1282" s="10">
        <f>VLOOKUP(B1282,home!$B$2:$E$405,4,FALSE)</f>
        <v>0.5655</v>
      </c>
      <c r="K1282" s="12">
        <f t="shared" si="1678"/>
        <v>4.33858364628</v>
      </c>
      <c r="L1282" s="12">
        <f t="shared" si="1679"/>
        <v>0.37700072572499999</v>
      </c>
      <c r="M1282" s="13">
        <f t="shared" si="1680"/>
        <v>8.9546317015380978E-3</v>
      </c>
      <c r="N1282" s="13">
        <f t="shared" si="1681"/>
        <v>3.8850418658753633E-2</v>
      </c>
      <c r="O1282" s="13">
        <f t="shared" si="1682"/>
        <v>3.3759026500799539E-3</v>
      </c>
      <c r="P1282" s="13">
        <f t="shared" si="1683"/>
        <v>1.4646636029070199E-2</v>
      </c>
      <c r="Q1282" s="13">
        <f t="shared" si="1684"/>
        <v>8.4277895521999963E-2</v>
      </c>
      <c r="R1282" s="13">
        <f t="shared" si="1685"/>
        <v>6.3635887452854654E-4</v>
      </c>
      <c r="S1282" s="13">
        <f t="shared" si="1686"/>
        <v>5.9891895646364069E-3</v>
      </c>
      <c r="T1282" s="13">
        <f t="shared" si="1687"/>
        <v>3.1772827774369711E-2</v>
      </c>
      <c r="U1282" s="13">
        <f t="shared" si="1688"/>
        <v>2.7608962061946981E-3</v>
      </c>
      <c r="V1282" s="13">
        <f t="shared" si="1689"/>
        <v>1.0884681133137614E-3</v>
      </c>
      <c r="W1282" s="13">
        <f t="shared" si="1690"/>
        <v>0.12188223308488116</v>
      </c>
      <c r="X1282" s="13">
        <f t="shared" si="1691"/>
        <v>4.5949690325983797E-2</v>
      </c>
      <c r="Y1282" s="13">
        <f t="shared" si="1692"/>
        <v>8.6615332998674494E-3</v>
      </c>
      <c r="Z1282" s="13">
        <f t="shared" si="1693"/>
        <v>7.9969252506268776E-5</v>
      </c>
      <c r="AA1282" s="13">
        <f t="shared" si="1694"/>
        <v>3.4695329112893357E-4</v>
      </c>
      <c r="AB1282" s="13">
        <f t="shared" si="1695"/>
        <v>7.5264293745750765E-4</v>
      </c>
      <c r="AC1282" s="13">
        <f t="shared" si="1696"/>
        <v>1.1127199878455808E-4</v>
      </c>
      <c r="AD1282" s="13">
        <f t="shared" si="1697"/>
        <v>0.13219906580853816</v>
      </c>
      <c r="AE1282" s="13">
        <f t="shared" si="1698"/>
        <v>4.9839143749985909E-2</v>
      </c>
      <c r="AF1282" s="13">
        <f t="shared" si="1699"/>
        <v>9.3946966816286417E-3</v>
      </c>
      <c r="AG1282" s="13">
        <f t="shared" si="1700"/>
        <v>1.1806024889800828E-3</v>
      </c>
      <c r="AH1282" s="13">
        <f t="shared" si="1701"/>
        <v>7.5371165576372737E-6</v>
      </c>
      <c r="AI1282" s="13">
        <f t="shared" si="1702"/>
        <v>3.2700410637071284E-5</v>
      </c>
      <c r="AJ1282" s="13">
        <f t="shared" si="1703"/>
        <v>7.093673340831902E-5</v>
      </c>
      <c r="AK1282" s="13">
        <f t="shared" si="1704"/>
        <v>1.0258831716195236E-4</v>
      </c>
      <c r="AL1282" s="13">
        <f t="shared" si="1705"/>
        <v>7.2800781572943002E-6</v>
      </c>
      <c r="AM1282" s="13">
        <f t="shared" si="1706"/>
        <v>0.11471134099408341</v>
      </c>
      <c r="AN1282" s="13">
        <f t="shared" si="1707"/>
        <v>4.3246258803657386E-2</v>
      </c>
      <c r="AO1282" s="13">
        <f t="shared" si="1708"/>
        <v>8.1519354769349992E-3</v>
      </c>
      <c r="AP1282" s="13">
        <f t="shared" si="1709"/>
        <v>1.0244285302892901E-3</v>
      </c>
      <c r="AQ1282" s="13">
        <f t="shared" si="1710"/>
        <v>9.6552574843114332E-5</v>
      </c>
      <c r="AR1282" s="13">
        <f t="shared" si="1711"/>
        <v>5.6829968242063342E-7</v>
      </c>
      <c r="AS1282" s="13">
        <f t="shared" si="1712"/>
        <v>2.4656157083362776E-6</v>
      </c>
      <c r="AT1282" s="13">
        <f t="shared" si="1713"/>
        <v>5.3486399950994267E-6</v>
      </c>
      <c r="AU1282" s="13">
        <f t="shared" si="1714"/>
        <v>7.7351740041925054E-6</v>
      </c>
      <c r="AV1282" s="13">
        <f t="shared" si="1715"/>
        <v>8.3899248589299466E-6</v>
      </c>
      <c r="AW1282" s="13">
        <f t="shared" si="1716"/>
        <v>3.3076816366923194E-7</v>
      </c>
      <c r="AX1282" s="13">
        <f t="shared" si="1717"/>
        <v>8.2947458013296477E-2</v>
      </c>
      <c r="AY1282" s="13">
        <f t="shared" si="1718"/>
        <v>3.1271251868056738E-2</v>
      </c>
      <c r="AZ1282" s="13">
        <f t="shared" si="1719"/>
        <v>5.8946423242933242E-3</v>
      </c>
      <c r="BA1282" s="13">
        <f t="shared" si="1720"/>
        <v>7.4076147804929496E-4</v>
      </c>
      <c r="BB1282" s="13">
        <f t="shared" si="1721"/>
        <v>6.9816903703426934E-5</v>
      </c>
      <c r="BC1282" s="13">
        <f t="shared" si="1722"/>
        <v>5.2642046728128818E-6</v>
      </c>
      <c r="BD1282" s="13">
        <f t="shared" si="1723"/>
        <v>3.5708232116977618E-8</v>
      </c>
      <c r="BE1282" s="13">
        <f t="shared" si="1724"/>
        <v>1.5492315190028936E-7</v>
      </c>
      <c r="BF1282" s="13">
        <f t="shared" si="1725"/>
        <v>3.3607352663237388E-7</v>
      </c>
      <c r="BG1282" s="13">
        <f t="shared" si="1726"/>
        <v>4.8602770219828787E-7</v>
      </c>
      <c r="BH1282" s="13">
        <f t="shared" si="1727"/>
        <v>5.2716796009913445E-7</v>
      </c>
      <c r="BI1282" s="13">
        <f t="shared" si="1728"/>
        <v>4.5743245810577838E-7</v>
      </c>
      <c r="BJ1282" s="14">
        <f t="shared" si="1729"/>
        <v>0.81216781856686882</v>
      </c>
      <c r="BK1282" s="14">
        <f t="shared" si="1730"/>
        <v>6.2068729353557055E-2</v>
      </c>
      <c r="BL1282" s="14">
        <f t="shared" si="1731"/>
        <v>8.1130215244346535E-3</v>
      </c>
      <c r="BM1282" s="14">
        <f t="shared" si="1732"/>
        <v>0.70041677416150361</v>
      </c>
      <c r="BN1282" s="14">
        <f t="shared" si="1733"/>
        <v>0.15074184343597039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1.5366</v>
      </c>
      <c r="F1283" s="10">
        <f>VLOOKUP(B1283,home!$B$2:$E$405,3,FALSE)</f>
        <v>1.2085999999999999</v>
      </c>
      <c r="G1283" s="10">
        <f>VLOOKUP(C1283,away!$B$2:$E$405,4,FALSE)</f>
        <v>1.3016000000000001</v>
      </c>
      <c r="H1283" s="10">
        <f>VLOOKUP(A1283,away!$A$2:$E$405,3,FALSE)</f>
        <v>1.1789000000000001</v>
      </c>
      <c r="I1283" s="10">
        <f>VLOOKUP(C1283,away!$B$2:$E$405,3,FALSE)</f>
        <v>0.70689999999999997</v>
      </c>
      <c r="J1283" s="10">
        <f>VLOOKUP(B1283,home!$B$2:$E$405,4,FALSE)</f>
        <v>0.60589999999999999</v>
      </c>
      <c r="K1283" s="12">
        <f t="shared" si="1678"/>
        <v>2.4172466036159999</v>
      </c>
      <c r="L1283" s="12">
        <f t="shared" si="1679"/>
        <v>0.50493549601900001</v>
      </c>
      <c r="M1283" s="13">
        <f t="shared" si="1680"/>
        <v>5.3816126931849867E-2</v>
      </c>
      <c r="N1283" s="13">
        <f t="shared" si="1681"/>
        <v>0.1300868500457816</v>
      </c>
      <c r="O1283" s="13">
        <f t="shared" si="1682"/>
        <v>2.7173672746155071E-2</v>
      </c>
      <c r="P1283" s="13">
        <f t="shared" si="1683"/>
        <v>6.5685468153415999E-2</v>
      </c>
      <c r="Q1283" s="13">
        <f t="shared" si="1684"/>
        <v>0.15722599822413477</v>
      </c>
      <c r="R1283" s="13">
        <f t="shared" si="1685"/>
        <v>6.8604759633688972E-3</v>
      </c>
      <c r="S1283" s="13">
        <f t="shared" si="1686"/>
        <v>2.004315886573E-2</v>
      </c>
      <c r="T1283" s="13">
        <f t="shared" si="1687"/>
        <v>7.9388987400385885E-2</v>
      </c>
      <c r="U1283" s="13">
        <f t="shared" si="1688"/>
        <v>1.658346222164267E-2</v>
      </c>
      <c r="V1283" s="13">
        <f t="shared" si="1689"/>
        <v>2.7181944406036371E-3</v>
      </c>
      <c r="W1283" s="13">
        <f t="shared" si="1690"/>
        <v>0.12668467006914166</v>
      </c>
      <c r="X1283" s="13">
        <f t="shared" si="1691"/>
        <v>6.3967586719365394E-2</v>
      </c>
      <c r="Y1283" s="13">
        <f t="shared" si="1692"/>
        <v>1.6149752564640584E-2</v>
      </c>
      <c r="Z1283" s="13">
        <f t="shared" si="1693"/>
        <v>1.1546992778300336E-3</v>
      </c>
      <c r="AA1283" s="13">
        <f t="shared" si="1694"/>
        <v>2.7911929075324967E-3</v>
      </c>
      <c r="AB1283" s="13">
        <f t="shared" si="1695"/>
        <v>3.3735007878849979E-3</v>
      </c>
      <c r="AC1283" s="13">
        <f t="shared" si="1696"/>
        <v>2.0735637779773308E-4</v>
      </c>
      <c r="AD1283" s="13">
        <f t="shared" si="1697"/>
        <v>7.655702211371157E-2</v>
      </c>
      <c r="AE1283" s="13">
        <f t="shared" si="1698"/>
        <v>3.8656357934724495E-2</v>
      </c>
      <c r="AF1283" s="13">
        <f t="shared" si="1699"/>
        <v>9.7594836340290612E-3</v>
      </c>
      <c r="AG1283" s="13">
        <f t="shared" si="1700"/>
        <v>1.6426365698792589E-3</v>
      </c>
      <c r="AH1283" s="13">
        <f t="shared" si="1701"/>
        <v>1.457621631509723E-4</v>
      </c>
      <c r="AI1283" s="13">
        <f t="shared" si="1702"/>
        <v>3.5234309381240898E-4</v>
      </c>
      <c r="AJ1283" s="13">
        <f t="shared" si="1703"/>
        <v>4.2585007341279968E-4</v>
      </c>
      <c r="AK1283" s="13">
        <f t="shared" si="1704"/>
        <v>3.4312821453557144E-4</v>
      </c>
      <c r="AL1283" s="13">
        <f t="shared" si="1705"/>
        <v>1.0123583042301639E-5</v>
      </c>
      <c r="AM1283" s="13">
        <f t="shared" si="1706"/>
        <v>3.701144033746484E-2</v>
      </c>
      <c r="AN1283" s="13">
        <f t="shared" si="1707"/>
        <v>1.8688389985175431E-2</v>
      </c>
      <c r="AO1283" s="13">
        <f t="shared" si="1708"/>
        <v>4.7182157334805346E-3</v>
      </c>
      <c r="AP1283" s="13">
        <f t="shared" si="1709"/>
        <v>7.9413153390321461E-4</v>
      </c>
      <c r="AQ1283" s="13">
        <f t="shared" si="1710"/>
        <v>1.0024629999393725E-4</v>
      </c>
      <c r="AR1283" s="13">
        <f t="shared" si="1711"/>
        <v>1.4720098030287726E-5</v>
      </c>
      <c r="AS1283" s="13">
        <f t="shared" si="1712"/>
        <v>3.5582106968607568E-5</v>
      </c>
      <c r="AT1283" s="13">
        <f t="shared" si="1713"/>
        <v>4.3005363609683933E-5</v>
      </c>
      <c r="AU1283" s="13">
        <f t="shared" si="1714"/>
        <v>3.4651523040926533E-5</v>
      </c>
      <c r="AV1283" s="13">
        <f t="shared" si="1715"/>
        <v>2.0940319095200312E-5</v>
      </c>
      <c r="AW1283" s="13">
        <f t="shared" si="1716"/>
        <v>3.4323266268701657E-7</v>
      </c>
      <c r="AX1283" s="13">
        <f t="shared" si="1717"/>
        <v>1.4910963075112187E-2</v>
      </c>
      <c r="AY1283" s="13">
        <f t="shared" si="1718"/>
        <v>7.5290745364527635E-3</v>
      </c>
      <c r="AZ1283" s="13">
        <f t="shared" si="1719"/>
        <v>1.9008484928138998E-3</v>
      </c>
      <c r="BA1283" s="13">
        <f t="shared" si="1720"/>
        <v>3.19935292191985E-4</v>
      </c>
      <c r="BB1283" s="13">
        <f t="shared" si="1721"/>
        <v>4.0386671364235909E-5</v>
      </c>
      <c r="BC1283" s="13">
        <f t="shared" si="1722"/>
        <v>4.0785327875713623E-6</v>
      </c>
      <c r="BD1283" s="13">
        <f t="shared" si="1723"/>
        <v>1.2387833333952721E-6</v>
      </c>
      <c r="BE1283" s="13">
        <f t="shared" si="1724"/>
        <v>2.994444805265828E-6</v>
      </c>
      <c r="BF1283" s="13">
        <f t="shared" si="1725"/>
        <v>3.6191557676221992E-6</v>
      </c>
      <c r="BG1283" s="13">
        <f t="shared" si="1726"/>
        <v>2.916130662414006E-6</v>
      </c>
      <c r="BH1283" s="13">
        <f t="shared" si="1727"/>
        <v>1.7622517348551834E-6</v>
      </c>
      <c r="BI1283" s="13">
        <f t="shared" si="1728"/>
        <v>8.5195940415901876E-7</v>
      </c>
      <c r="BJ1283" s="14">
        <f t="shared" si="1729"/>
        <v>0.78613705576653492</v>
      </c>
      <c r="BK1283" s="14">
        <f t="shared" si="1730"/>
        <v>0.15000950288889231</v>
      </c>
      <c r="BL1283" s="14">
        <f t="shared" si="1731"/>
        <v>5.8211670307948299E-2</v>
      </c>
      <c r="BM1283" s="14">
        <f t="shared" si="1732"/>
        <v>0.54713560487270929</v>
      </c>
      <c r="BN1283" s="14">
        <f t="shared" si="1733"/>
        <v>0.44084859206470617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1.2417</v>
      </c>
      <c r="F1284" s="10">
        <f>VLOOKUP(B1284,home!$B$2:$E$405,3,FALSE)</f>
        <v>1.0066999999999999</v>
      </c>
      <c r="G1284" s="10">
        <f>VLOOKUP(C1284,away!$B$2:$E$405,4,FALSE)</f>
        <v>0.70469999999999999</v>
      </c>
      <c r="H1284" s="10">
        <f>VLOOKUP(A1284,away!$A$2:$E$405,3,FALSE)</f>
        <v>0.875</v>
      </c>
      <c r="I1284" s="10">
        <f>VLOOKUP(C1284,away!$B$2:$E$405,3,FALSE)</f>
        <v>0.57140000000000002</v>
      </c>
      <c r="J1284" s="10">
        <f>VLOOKUP(B1284,home!$B$2:$E$405,4,FALSE)</f>
        <v>0.71430000000000005</v>
      </c>
      <c r="K1284" s="12">
        <f t="shared" si="1678"/>
        <v>0.88088866413299993</v>
      </c>
      <c r="L1284" s="12">
        <f t="shared" si="1679"/>
        <v>0.35713214250000003</v>
      </c>
      <c r="M1284" s="13">
        <f t="shared" si="1680"/>
        <v>0.28995753242667638</v>
      </c>
      <c r="N1284" s="13">
        <f t="shared" si="1681"/>
        <v>0.25542030339463595</v>
      </c>
      <c r="O1284" s="13">
        <f t="shared" si="1682"/>
        <v>0.10355315478955218</v>
      </c>
      <c r="P1284" s="13">
        <f t="shared" si="1683"/>
        <v>9.1218800189326377E-2</v>
      </c>
      <c r="Q1284" s="13">
        <f t="shared" si="1684"/>
        <v>0.11249842492487321</v>
      </c>
      <c r="R1284" s="13">
        <f t="shared" si="1685"/>
        <v>1.8491080016313454E-2</v>
      </c>
      <c r="S1284" s="13">
        <f t="shared" si="1686"/>
        <v>7.1742139601808823E-3</v>
      </c>
      <c r="T1284" s="13">
        <f t="shared" si="1687"/>
        <v>4.0176803521295379E-2</v>
      </c>
      <c r="U1284" s="13">
        <f t="shared" si="1688"/>
        <v>1.6288582773946771E-2</v>
      </c>
      <c r="V1284" s="13">
        <f t="shared" si="1689"/>
        <v>2.5077357756967577E-4</v>
      </c>
      <c r="W1284" s="13">
        <f t="shared" si="1690"/>
        <v>3.3032862416379385E-2</v>
      </c>
      <c r="X1284" s="13">
        <f t="shared" si="1691"/>
        <v>1.1797096927669299E-2</v>
      </c>
      <c r="Y1284" s="13">
        <f t="shared" si="1692"/>
        <v>2.1065612505293523E-3</v>
      </c>
      <c r="Z1284" s="13">
        <f t="shared" si="1693"/>
        <v>2.2012530077883206E-3</v>
      </c>
      <c r="AA1284" s="13">
        <f t="shared" si="1694"/>
        <v>1.9390588214494018E-3</v>
      </c>
      <c r="AB1284" s="13">
        <f t="shared" si="1695"/>
        <v>8.5404746745093639E-4</v>
      </c>
      <c r="AC1284" s="13">
        <f t="shared" si="1696"/>
        <v>4.9307360360769834E-6</v>
      </c>
      <c r="AD1284" s="13">
        <f t="shared" si="1697"/>
        <v>7.2745685116134022E-3</v>
      </c>
      <c r="AE1284" s="13">
        <f t="shared" si="1698"/>
        <v>2.5979822383155309E-3</v>
      </c>
      <c r="AF1284" s="13">
        <f t="shared" si="1699"/>
        <v>4.6391148147328562E-4</v>
      </c>
      <c r="AG1284" s="13">
        <f t="shared" si="1700"/>
        <v>5.5225900436301212E-5</v>
      </c>
      <c r="AH1284" s="13">
        <f t="shared" si="1701"/>
        <v>1.9653455071400302E-4</v>
      </c>
      <c r="AI1284" s="13">
        <f t="shared" si="1702"/>
        <v>1.7312505783443743E-4</v>
      </c>
      <c r="AJ1284" s="13">
        <f t="shared" si="1703"/>
        <v>7.6251950461862967E-5</v>
      </c>
      <c r="AK1284" s="13">
        <f t="shared" si="1704"/>
        <v>2.2389826259962057E-5</v>
      </c>
      <c r="AL1284" s="13">
        <f t="shared" si="1705"/>
        <v>6.2047131039778135E-8</v>
      </c>
      <c r="AM1284" s="13">
        <f t="shared" si="1706"/>
        <v>1.2816169876678234E-3</v>
      </c>
      <c r="AN1284" s="13">
        <f t="shared" si="1707"/>
        <v>4.5770662067020593E-4</v>
      </c>
      <c r="AO1284" s="13">
        <f t="shared" si="1708"/>
        <v>8.1730873038192729E-5</v>
      </c>
      <c r="AP1284" s="13">
        <f t="shared" si="1709"/>
        <v>9.7295739321750884E-6</v>
      </c>
      <c r="AQ1284" s="13">
        <f t="shared" si="1710"/>
        <v>8.6868589600245959E-7</v>
      </c>
      <c r="AR1284" s="13">
        <f t="shared" si="1711"/>
        <v>1.4037761034353364E-5</v>
      </c>
      <c r="AS1284" s="13">
        <f t="shared" si="1712"/>
        <v>1.2365704564969812E-5</v>
      </c>
      <c r="AT1284" s="13">
        <f t="shared" si="1713"/>
        <v>5.4464044876497987E-6</v>
      </c>
      <c r="AU1284" s="13">
        <f t="shared" si="1714"/>
        <v>1.5992253244846026E-6</v>
      </c>
      <c r="AV1284" s="13">
        <f t="shared" si="1715"/>
        <v>3.5218486493322616E-7</v>
      </c>
      <c r="AW1284" s="13">
        <f t="shared" si="1716"/>
        <v>5.4221204981971709E-10</v>
      </c>
      <c r="AX1284" s="13">
        <f t="shared" si="1717"/>
        <v>1.8816031269947801E-4</v>
      </c>
      <c r="AY1284" s="13">
        <f t="shared" si="1718"/>
        <v>6.7198095607834545E-5</v>
      </c>
      <c r="AZ1284" s="13">
        <f t="shared" si="1719"/>
        <v>1.1999299928172897E-5</v>
      </c>
      <c r="BA1284" s="13">
        <f t="shared" si="1720"/>
        <v>1.4284452306161615E-6</v>
      </c>
      <c r="BB1284" s="13">
        <f t="shared" si="1721"/>
        <v>1.2753592641346408E-7</v>
      </c>
      <c r="BC1284" s="13">
        <f t="shared" si="1722"/>
        <v>9.1094357291525553E-9</v>
      </c>
      <c r="BD1284" s="13">
        <f t="shared" si="1723"/>
        <v>8.3555594568360573E-7</v>
      </c>
      <c r="BE1284" s="13">
        <f t="shared" si="1724"/>
        <v>7.3603176080161688E-7</v>
      </c>
      <c r="BF1284" s="13">
        <f t="shared" si="1725"/>
        <v>3.2418101726599801E-7</v>
      </c>
      <c r="BG1284" s="13">
        <f t="shared" si="1726"/>
        <v>9.5189127745574008E-8</v>
      </c>
      <c r="BH1284" s="13">
        <f t="shared" si="1727"/>
        <v>2.0962755894946036E-8</v>
      </c>
      <c r="BI1284" s="13">
        <f t="shared" si="1728"/>
        <v>3.6931708073690372E-9</v>
      </c>
      <c r="BJ1284" s="14">
        <f t="shared" si="1729"/>
        <v>0.4675243161072537</v>
      </c>
      <c r="BK1284" s="14">
        <f t="shared" si="1730"/>
        <v>0.38867351103252828</v>
      </c>
      <c r="BL1284" s="14">
        <f t="shared" si="1731"/>
        <v>0.14163004214803757</v>
      </c>
      <c r="BM1284" s="14">
        <f t="shared" si="1732"/>
        <v>0.12882262900083458</v>
      </c>
      <c r="BN1284" s="14">
        <f t="shared" si="1733"/>
        <v>0.87113929574137761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1.2417</v>
      </c>
      <c r="F1285" s="10">
        <f>VLOOKUP(B1285,home!$B$2:$E$405,3,FALSE)</f>
        <v>1.51</v>
      </c>
      <c r="G1285" s="10">
        <f>VLOOKUP(C1285,away!$B$2:$E$405,4,FALSE)</f>
        <v>1.1505000000000001</v>
      </c>
      <c r="H1285" s="10">
        <f>VLOOKUP(A1285,away!$A$2:$E$405,3,FALSE)</f>
        <v>0.875</v>
      </c>
      <c r="I1285" s="10">
        <f>VLOOKUP(C1285,away!$B$2:$E$405,3,FALSE)</f>
        <v>0.81630000000000003</v>
      </c>
      <c r="J1285" s="10">
        <f>VLOOKUP(B1285,home!$B$2:$E$405,4,FALSE)</f>
        <v>0.57140000000000002</v>
      </c>
      <c r="K1285" s="12">
        <f t="shared" si="1678"/>
        <v>2.1571495335000002</v>
      </c>
      <c r="L1285" s="12">
        <f t="shared" si="1679"/>
        <v>0.40812959250000003</v>
      </c>
      <c r="M1285" s="13">
        <f t="shared" si="1680"/>
        <v>7.6897714294554192E-2</v>
      </c>
      <c r="N1285" s="13">
        <f t="shared" si="1681"/>
        <v>0.16587986851771389</v>
      </c>
      <c r="O1285" s="13">
        <f t="shared" si="1682"/>
        <v>3.1384232799217836E-2</v>
      </c>
      <c r="P1285" s="13">
        <f t="shared" si="1683"/>
        <v>6.7700483142088153E-2</v>
      </c>
      <c r="Q1285" s="13">
        <f t="shared" si="1684"/>
        <v>0.17891384049501396</v>
      </c>
      <c r="R1285" s="13">
        <f t="shared" si="1685"/>
        <v>6.404417071634954E-3</v>
      </c>
      <c r="S1285" s="13">
        <f t="shared" si="1686"/>
        <v>1.4900818118324586E-2</v>
      </c>
      <c r="T1285" s="13">
        <f t="shared" si="1687"/>
        <v>7.3020032813840063E-2</v>
      </c>
      <c r="U1285" s="13">
        <f t="shared" si="1688"/>
        <v>1.3815285298416779E-2</v>
      </c>
      <c r="V1285" s="13">
        <f t="shared" si="1689"/>
        <v>1.4576254459539566E-3</v>
      </c>
      <c r="W1285" s="13">
        <f t="shared" si="1690"/>
        <v>0.12864796918683763</v>
      </c>
      <c r="X1285" s="13">
        <f t="shared" si="1691"/>
        <v>5.2505043240176595E-2</v>
      </c>
      <c r="Y1285" s="13">
        <f t="shared" si="1692"/>
        <v>1.0714430950904078E-2</v>
      </c>
      <c r="Z1285" s="13">
        <f t="shared" si="1693"/>
        <v>8.7127737654880597E-4</v>
      </c>
      <c r="AA1285" s="13">
        <f t="shared" si="1694"/>
        <v>1.8794755863713608E-3</v>
      </c>
      <c r="AB1285" s="13">
        <f t="shared" si="1695"/>
        <v>2.0271549421828107E-3</v>
      </c>
      <c r="AC1285" s="13">
        <f t="shared" si="1696"/>
        <v>8.020552678042429E-5</v>
      </c>
      <c r="AD1285" s="13">
        <f t="shared" si="1697"/>
        <v>6.9378226679277274E-2</v>
      </c>
      <c r="AE1285" s="13">
        <f t="shared" si="1698"/>
        <v>2.8315307382986064E-2</v>
      </c>
      <c r="AF1285" s="13">
        <f t="shared" si="1699"/>
        <v>5.778157431865172E-3</v>
      </c>
      <c r="AG1285" s="13">
        <f t="shared" si="1700"/>
        <v>7.8607901268932655E-4</v>
      </c>
      <c r="AH1285" s="13">
        <f t="shared" si="1701"/>
        <v>8.8898520161333292E-5</v>
      </c>
      <c r="AI1285" s="13">
        <f t="shared" si="1702"/>
        <v>1.9176740129486048E-4</v>
      </c>
      <c r="AJ1285" s="13">
        <f t="shared" si="1703"/>
        <v>2.0683548012185785E-4</v>
      </c>
      <c r="AK1285" s="13">
        <f t="shared" si="1704"/>
        <v>1.4872501981870475E-4</v>
      </c>
      <c r="AL1285" s="13">
        <f t="shared" si="1705"/>
        <v>2.8245067950400481E-6</v>
      </c>
      <c r="AM1285" s="13">
        <f t="shared" si="1706"/>
        <v>2.993184186325204E-2</v>
      </c>
      <c r="AN1285" s="13">
        <f t="shared" si="1707"/>
        <v>1.2216070422423498E-2</v>
      </c>
      <c r="AO1285" s="13">
        <f t="shared" si="1708"/>
        <v>2.4928699217275025E-3</v>
      </c>
      <c r="AP1285" s="13">
        <f t="shared" si="1709"/>
        <v>3.3913799510338423E-4</v>
      </c>
      <c r="AQ1285" s="13">
        <f t="shared" si="1710"/>
        <v>3.4603062935702799E-5</v>
      </c>
      <c r="AR1285" s="13">
        <f t="shared" si="1711"/>
        <v>7.256423361459601E-6</v>
      </c>
      <c r="AS1285" s="13">
        <f t="shared" si="1712"/>
        <v>1.5653190269051082E-5</v>
      </c>
      <c r="AT1285" s="13">
        <f t="shared" si="1713"/>
        <v>1.6883136043335147E-5</v>
      </c>
      <c r="AU1285" s="13">
        <f t="shared" si="1714"/>
        <v>1.2139816346632483E-5</v>
      </c>
      <c r="AV1285" s="13">
        <f t="shared" si="1715"/>
        <v>6.546849792228482E-6</v>
      </c>
      <c r="AW1285" s="13">
        <f t="shared" si="1716"/>
        <v>6.9074612951237531E-8</v>
      </c>
      <c r="AX1285" s="13">
        <f t="shared" si="1717"/>
        <v>1.0761243118685E-2</v>
      </c>
      <c r="AY1285" s="13">
        <f t="shared" si="1718"/>
        <v>4.3919817688223379E-3</v>
      </c>
      <c r="AZ1285" s="13">
        <f t="shared" si="1719"/>
        <v>8.9624886478844505E-4</v>
      </c>
      <c r="BA1285" s="13">
        <f t="shared" si="1720"/>
        <v>1.2192856132156525E-4</v>
      </c>
      <c r="BB1285" s="13">
        <f t="shared" si="1721"/>
        <v>1.244066351157042E-5</v>
      </c>
      <c r="BC1285" s="13">
        <f t="shared" si="1722"/>
        <v>1.0154805858813713E-6</v>
      </c>
      <c r="BD1285" s="13">
        <f t="shared" si="1723"/>
        <v>4.9359351825333095E-7</v>
      </c>
      <c r="BE1285" s="13">
        <f t="shared" si="1724"/>
        <v>1.0647550276387969E-6</v>
      </c>
      <c r="BF1285" s="13">
        <f t="shared" si="1725"/>
        <v>1.1484179055814055E-6</v>
      </c>
      <c r="BG1285" s="13">
        <f t="shared" si="1726"/>
        <v>8.2576971642932536E-7</v>
      </c>
      <c r="BH1285" s="13">
        <f t="shared" si="1727"/>
        <v>4.4532718964348648E-7</v>
      </c>
      <c r="BI1285" s="13">
        <f t="shared" si="1728"/>
        <v>1.9212746787886258E-7</v>
      </c>
      <c r="BJ1285" s="14">
        <f t="shared" si="1729"/>
        <v>0.77513833743446092</v>
      </c>
      <c r="BK1285" s="14">
        <f t="shared" si="1730"/>
        <v>0.16543165280331867</v>
      </c>
      <c r="BL1285" s="14">
        <f t="shared" si="1731"/>
        <v>5.6209441525858633E-2</v>
      </c>
      <c r="BM1285" s="14">
        <f t="shared" si="1732"/>
        <v>0.46607824012575461</v>
      </c>
      <c r="BN1285" s="14">
        <f t="shared" si="1733"/>
        <v>0.52718055632022298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1.2417</v>
      </c>
      <c r="F1286" s="10">
        <f>VLOOKUP(B1286,home!$B$2:$E$405,3,FALSE)</f>
        <v>0.69030000000000002</v>
      </c>
      <c r="G1286" s="10">
        <f>VLOOKUP(C1286,away!$B$2:$E$405,4,FALSE)</f>
        <v>0.50329999999999997</v>
      </c>
      <c r="H1286" s="10">
        <f>VLOOKUP(A1286,away!$A$2:$E$405,3,FALSE)</f>
        <v>0.875</v>
      </c>
      <c r="I1286" s="10">
        <f>VLOOKUP(C1286,away!$B$2:$E$405,3,FALSE)</f>
        <v>1.4286000000000001</v>
      </c>
      <c r="J1286" s="10">
        <f>VLOOKUP(B1286,home!$B$2:$E$405,4,FALSE)</f>
        <v>2.1223999999999998</v>
      </c>
      <c r="K1286" s="12">
        <f t="shared" si="1678"/>
        <v>0.431401335183</v>
      </c>
      <c r="L1286" s="12">
        <f t="shared" si="1679"/>
        <v>2.65305306</v>
      </c>
      <c r="M1286" s="13">
        <f t="shared" si="1680"/>
        <v>4.5754991234797641E-2</v>
      </c>
      <c r="N1286" s="13">
        <f t="shared" si="1681"/>
        <v>1.9738764309978164E-2</v>
      </c>
      <c r="O1286" s="13">
        <f t="shared" si="1682"/>
        <v>0.12139041950575306</v>
      </c>
      <c r="P1286" s="13">
        <f t="shared" si="1683"/>
        <v>5.2367989053206353E-2</v>
      </c>
      <c r="Q1286" s="13">
        <f t="shared" si="1684"/>
        <v>4.2576646390935641E-3</v>
      </c>
      <c r="R1286" s="13">
        <f t="shared" si="1685"/>
        <v>0.16102761196221096</v>
      </c>
      <c r="S1286" s="13">
        <f t="shared" si="1686"/>
        <v>1.4984191907084681E-2</v>
      </c>
      <c r="T1286" s="13">
        <f t="shared" si="1687"/>
        <v>1.1295810199200975E-2</v>
      </c>
      <c r="U1286" s="13">
        <f t="shared" si="1688"/>
        <v>6.9467526801827828E-2</v>
      </c>
      <c r="V1286" s="13">
        <f t="shared" si="1689"/>
        <v>1.9055407377054248E-3</v>
      </c>
      <c r="W1286" s="13">
        <f t="shared" si="1690"/>
        <v>6.1225407002213643E-4</v>
      </c>
      <c r="X1286" s="13">
        <f t="shared" si="1691"/>
        <v>1.6243425339696833E-3</v>
      </c>
      <c r="Y1286" s="13">
        <f t="shared" si="1692"/>
        <v>2.1547334651182116E-3</v>
      </c>
      <c r="Z1286" s="13">
        <f t="shared" si="1693"/>
        <v>0.14240493288694547</v>
      </c>
      <c r="AA1286" s="13">
        <f t="shared" si="1694"/>
        <v>6.1433678184073776E-2</v>
      </c>
      <c r="AB1286" s="13">
        <f t="shared" si="1695"/>
        <v>1.3251285396906084E-2</v>
      </c>
      <c r="AC1286" s="13">
        <f t="shared" si="1696"/>
        <v>1.3630935909881748E-4</v>
      </c>
      <c r="AD1286" s="13">
        <f t="shared" si="1697"/>
        <v>6.6031805819693909E-5</v>
      </c>
      <c r="AE1286" s="13">
        <f t="shared" si="1698"/>
        <v>1.7518588448726472E-4</v>
      </c>
      <c r="AF1286" s="13">
        <f t="shared" si="1699"/>
        <v>2.3238872345387212E-4</v>
      </c>
      <c r="AG1286" s="13">
        <f t="shared" si="1700"/>
        <v>2.0551320462292976E-4</v>
      </c>
      <c r="AH1286" s="13">
        <f t="shared" si="1701"/>
        <v>9.4451960738701324E-2</v>
      </c>
      <c r="AI1286" s="13">
        <f t="shared" si="1702"/>
        <v>4.0746701973328046E-2</v>
      </c>
      <c r="AJ1286" s="13">
        <f t="shared" si="1703"/>
        <v>8.78909081779875E-3</v>
      </c>
      <c r="AK1286" s="13">
        <f t="shared" si="1704"/>
        <v>1.2638751712810087E-3</v>
      </c>
      <c r="AL1286" s="13">
        <f t="shared" si="1705"/>
        <v>6.2404094788309438E-6</v>
      </c>
      <c r="AM1286" s="13">
        <f t="shared" si="1706"/>
        <v>5.6972418390321103E-6</v>
      </c>
      <c r="AN1286" s="13">
        <f t="shared" si="1707"/>
        <v>1.5115084894604167E-5</v>
      </c>
      <c r="AO1286" s="13">
        <f t="shared" si="1708"/>
        <v>2.0050561115894687E-5</v>
      </c>
      <c r="AP1286" s="13">
        <f t="shared" si="1709"/>
        <v>1.7731734174413806E-5</v>
      </c>
      <c r="AQ1286" s="13">
        <f t="shared" si="1710"/>
        <v>1.1760807902633781E-5</v>
      </c>
      <c r="AR1286" s="13">
        <f t="shared" si="1711"/>
        <v>5.0117212692162266E-2</v>
      </c>
      <c r="AS1286" s="13">
        <f t="shared" si="1712"/>
        <v>2.1620632471049193E-2</v>
      </c>
      <c r="AT1286" s="13">
        <f t="shared" si="1713"/>
        <v>4.6635848577557737E-3</v>
      </c>
      <c r="AU1286" s="13">
        <f t="shared" si="1714"/>
        <v>6.7062557812502062E-4</v>
      </c>
      <c r="AV1286" s="13">
        <f t="shared" si="1715"/>
        <v>7.2327192452751286E-5</v>
      </c>
      <c r="AW1286" s="13">
        <f t="shared" si="1716"/>
        <v>1.9839832797811878E-7</v>
      </c>
      <c r="AX1286" s="13">
        <f t="shared" si="1717"/>
        <v>4.0963295603648343E-7</v>
      </c>
      <c r="AY1286" s="13">
        <f t="shared" si="1718"/>
        <v>1.0867779674894378E-6</v>
      </c>
      <c r="AZ1286" s="13">
        <f t="shared" si="1719"/>
        <v>1.441639806094217E-6</v>
      </c>
      <c r="BA1286" s="13">
        <f t="shared" si="1720"/>
        <v>1.2749156329920232E-6</v>
      </c>
      <c r="BB1286" s="13">
        <f t="shared" si="1721"/>
        <v>8.4560470533783096E-7</v>
      </c>
      <c r="BC1286" s="13">
        <f t="shared" si="1722"/>
        <v>4.4868683020938598E-7</v>
      </c>
      <c r="BD1286" s="13">
        <f t="shared" si="1723"/>
        <v>2.2160604081935334E-2</v>
      </c>
      <c r="BE1286" s="13">
        <f t="shared" si="1724"/>
        <v>9.5601141894087437E-3</v>
      </c>
      <c r="BF1286" s="13">
        <f t="shared" si="1725"/>
        <v>2.062123012906438E-3</v>
      </c>
      <c r="BG1286" s="13">
        <f t="shared" si="1726"/>
        <v>2.9653420702647598E-4</v>
      </c>
      <c r="BH1286" s="13">
        <f t="shared" si="1727"/>
        <v>3.1981313209663471E-5</v>
      </c>
      <c r="BI1286" s="13">
        <f t="shared" si="1728"/>
        <v>2.7593562439109085E-6</v>
      </c>
      <c r="BJ1286" s="14">
        <f t="shared" si="1729"/>
        <v>4.0438551523591229E-2</v>
      </c>
      <c r="BK1286" s="14">
        <f t="shared" si="1730"/>
        <v>0.11515634947933924</v>
      </c>
      <c r="BL1286" s="14">
        <f t="shared" si="1731"/>
        <v>0.68308064950415637</v>
      </c>
      <c r="BM1286" s="14">
        <f t="shared" si="1732"/>
        <v>0.57654215430935307</v>
      </c>
      <c r="BN1286" s="14">
        <f t="shared" si="1733"/>
        <v>0.40453744070503972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1.2417</v>
      </c>
      <c r="F1287" s="10">
        <f>VLOOKUP(B1287,home!$B$2:$E$405,3,FALSE)</f>
        <v>0.57520000000000004</v>
      </c>
      <c r="G1287" s="10">
        <f>VLOOKUP(C1287,away!$B$2:$E$405,4,FALSE)</f>
        <v>0.9204</v>
      </c>
      <c r="H1287" s="10">
        <f>VLOOKUP(A1287,away!$A$2:$E$405,3,FALSE)</f>
        <v>0.875</v>
      </c>
      <c r="I1287" s="10">
        <f>VLOOKUP(C1287,away!$B$2:$E$405,3,FALSE)</f>
        <v>0.97960000000000003</v>
      </c>
      <c r="J1287" s="10">
        <f>VLOOKUP(B1287,home!$B$2:$E$405,4,FALSE)</f>
        <v>0.81630000000000003</v>
      </c>
      <c r="K1287" s="12">
        <f t="shared" si="1678"/>
        <v>0.65737346313600009</v>
      </c>
      <c r="L1287" s="12">
        <f t="shared" si="1679"/>
        <v>0.69969154500000008</v>
      </c>
      <c r="M1287" s="13">
        <f t="shared" si="1680"/>
        <v>0.25741518078873438</v>
      </c>
      <c r="N1287" s="13">
        <f t="shared" si="1681"/>
        <v>0.16921790885886989</v>
      </c>
      <c r="O1287" s="13">
        <f t="shared" si="1682"/>
        <v>0.1801112255525239</v>
      </c>
      <c r="P1287" s="13">
        <f t="shared" si="1683"/>
        <v>0.11840034009113189</v>
      </c>
      <c r="Q1287" s="13">
        <f t="shared" si="1684"/>
        <v>5.5619681385593651E-2</v>
      </c>
      <c r="R1287" s="13">
        <f t="shared" si="1685"/>
        <v>6.3011150839344457E-2</v>
      </c>
      <c r="S1287" s="13">
        <f t="shared" si="1686"/>
        <v>1.3614815267248217E-2</v>
      </c>
      <c r="T1287" s="13">
        <f t="shared" si="1687"/>
        <v>3.8916620801093767E-2</v>
      </c>
      <c r="U1287" s="13">
        <f t="shared" si="1688"/>
        <v>4.1421858443444752E-2</v>
      </c>
      <c r="V1287" s="13">
        <f t="shared" si="1689"/>
        <v>6.9580578951649263E-4</v>
      </c>
      <c r="W1287" s="13">
        <f t="shared" si="1690"/>
        <v>1.2187634190322875E-2</v>
      </c>
      <c r="X1287" s="13">
        <f t="shared" si="1691"/>
        <v>8.5275845965218384E-3</v>
      </c>
      <c r="Y1287" s="13">
        <f t="shared" si="1692"/>
        <v>2.9833394207292832E-3</v>
      </c>
      <c r="Z1287" s="13">
        <f t="shared" si="1693"/>
        <v>1.4696123161002996E-2</v>
      </c>
      <c r="AA1287" s="13">
        <f t="shared" si="1694"/>
        <v>9.660841377021721E-3</v>
      </c>
      <c r="AB1287" s="13">
        <f t="shared" si="1695"/>
        <v>3.1753903764101653E-3</v>
      </c>
      <c r="AC1287" s="13">
        <f t="shared" si="1696"/>
        <v>2.0002618402230386E-5</v>
      </c>
      <c r="AD1287" s="13">
        <f t="shared" si="1697"/>
        <v>2.0029568237818168E-3</v>
      </c>
      <c r="AE1287" s="13">
        <f t="shared" si="1698"/>
        <v>1.4014519546001923E-3</v>
      </c>
      <c r="AF1287" s="13">
        <f t="shared" si="1699"/>
        <v>4.9029204167873916E-4</v>
      </c>
      <c r="AG1287" s="13">
        <f t="shared" si="1700"/>
        <v>1.1435106538113385E-4</v>
      </c>
      <c r="AH1287" s="13">
        <f t="shared" si="1701"/>
        <v>2.5706882800081172E-3</v>
      </c>
      <c r="AI1287" s="13">
        <f t="shared" si="1702"/>
        <v>1.6899022572720637E-3</v>
      </c>
      <c r="AJ1287" s="13">
        <f t="shared" si="1703"/>
        <v>5.5544844961214011E-4</v>
      </c>
      <c r="AK1287" s="13">
        <f t="shared" si="1704"/>
        <v>1.2171235697168487E-4</v>
      </c>
      <c r="AL1287" s="13">
        <f t="shared" si="1705"/>
        <v>3.6801509752153051E-7</v>
      </c>
      <c r="AM1287" s="13">
        <f t="shared" si="1706"/>
        <v>2.633381327522673E-4</v>
      </c>
      <c r="AN1287" s="13">
        <f t="shared" si="1707"/>
        <v>1.8425546496284904E-4</v>
      </c>
      <c r="AO1287" s="13">
        <f t="shared" si="1708"/>
        <v>6.4460995477274603E-5</v>
      </c>
      <c r="AP1287" s="13">
        <f t="shared" si="1709"/>
        <v>1.5034271172577432E-5</v>
      </c>
      <c r="AQ1287" s="13">
        <f t="shared" si="1710"/>
        <v>2.6298381061724163E-6</v>
      </c>
      <c r="AR1287" s="13">
        <f t="shared" si="1711"/>
        <v>3.597377708704546E-4</v>
      </c>
      <c r="AS1287" s="13">
        <f t="shared" si="1712"/>
        <v>2.3648206425793566E-4</v>
      </c>
      <c r="AT1287" s="13">
        <f t="shared" si="1713"/>
        <v>7.7728516775394611E-5</v>
      </c>
      <c r="AU1287" s="13">
        <f t="shared" si="1714"/>
        <v>1.7032221419021948E-5</v>
      </c>
      <c r="AV1287" s="13">
        <f t="shared" si="1715"/>
        <v>2.7991325947804035E-6</v>
      </c>
      <c r="AW1287" s="13">
        <f t="shared" si="1716"/>
        <v>4.7019924703082789E-9</v>
      </c>
      <c r="AX1287" s="13">
        <f t="shared" si="1717"/>
        <v>2.8851916717187602E-5</v>
      </c>
      <c r="AY1287" s="13">
        <f t="shared" si="1718"/>
        <v>2.0187442184060325E-5</v>
      </c>
      <c r="AZ1287" s="13">
        <f t="shared" si="1719"/>
        <v>7.0624913056816708E-6</v>
      </c>
      <c r="BA1287" s="13">
        <f t="shared" si="1720"/>
        <v>1.647188484407159E-6</v>
      </c>
      <c r="BB1287" s="13">
        <f t="shared" si="1721"/>
        <v>2.8813096389026336E-7</v>
      </c>
      <c r="BC1287" s="13">
        <f t="shared" si="1722"/>
        <v>4.0320559857343531E-8</v>
      </c>
      <c r="BD1287" s="13">
        <f t="shared" si="1723"/>
        <v>4.1950912782534056E-5</v>
      </c>
      <c r="BE1287" s="13">
        <f t="shared" si="1724"/>
        <v>2.757741681757071E-5</v>
      </c>
      <c r="BF1287" s="13">
        <f t="shared" si="1725"/>
        <v>9.0643309988557114E-6</v>
      </c>
      <c r="BG1287" s="13">
        <f t="shared" si="1726"/>
        <v>1.9862168865762596E-6</v>
      </c>
      <c r="BH1287" s="13">
        <f t="shared" si="1727"/>
        <v>3.2642156831695984E-7</v>
      </c>
      <c r="BI1287" s="13">
        <f t="shared" si="1728"/>
        <v>4.291617536136089E-8</v>
      </c>
      <c r="BJ1287" s="14">
        <f t="shared" si="1729"/>
        <v>0.29204961733125934</v>
      </c>
      <c r="BK1287" s="14">
        <f t="shared" si="1730"/>
        <v>0.39016670001231479</v>
      </c>
      <c r="BL1287" s="14">
        <f t="shared" si="1731"/>
        <v>0.30309294585375574</v>
      </c>
      <c r="BM1287" s="14">
        <f t="shared" si="1732"/>
        <v>0.15620971610194334</v>
      </c>
      <c r="BN1287" s="14">
        <f t="shared" si="1733"/>
        <v>0.84377548751619824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</v>
      </c>
      <c r="F1288" s="10">
        <f>VLOOKUP(B1288,home!$B$2:$E$405,3,FALSE)</f>
        <v>0.83330000000000004</v>
      </c>
      <c r="G1288" s="10">
        <f>VLOOKUP(C1288,away!$B$2:$E$405,4,FALSE)</f>
        <v>0.88890000000000002</v>
      </c>
      <c r="H1288" s="10">
        <f>VLOOKUP(A1288,away!$A$2:$E$405,3,FALSE)</f>
        <v>1.1161000000000001</v>
      </c>
      <c r="I1288" s="10">
        <f>VLOOKUP(C1288,away!$B$2:$E$405,3,FALSE)</f>
        <v>0.14929999999999999</v>
      </c>
      <c r="J1288" s="10">
        <f>VLOOKUP(B1288,home!$B$2:$E$405,4,FALSE)</f>
        <v>1.232</v>
      </c>
      <c r="K1288" s="12">
        <f t="shared" si="1678"/>
        <v>1.111080555</v>
      </c>
      <c r="L1288" s="12">
        <f t="shared" si="1679"/>
        <v>0.20529275536</v>
      </c>
      <c r="M1288" s="13">
        <f t="shared" si="1680"/>
        <v>0.26810587772266742</v>
      </c>
      <c r="N1288" s="13">
        <f t="shared" si="1681"/>
        <v>0.29788722741886342</v>
      </c>
      <c r="O1288" s="13">
        <f t="shared" si="1682"/>
        <v>5.5040194365897639E-2</v>
      </c>
      <c r="P1288" s="13">
        <f t="shared" si="1683"/>
        <v>6.1154089703369413E-2</v>
      </c>
      <c r="Q1288" s="13">
        <f t="shared" si="1684"/>
        <v>0.16548835298398107</v>
      </c>
      <c r="R1288" s="13">
        <f t="shared" si="1685"/>
        <v>5.6496765784625367E-3</v>
      </c>
      <c r="S1288" s="13">
        <f t="shared" si="1686"/>
        <v>3.4872628672060302E-3</v>
      </c>
      <c r="T1288" s="13">
        <f t="shared" si="1687"/>
        <v>3.3973559964069748E-2</v>
      </c>
      <c r="U1288" s="13">
        <f t="shared" si="1688"/>
        <v>6.277245788368655E-3</v>
      </c>
      <c r="V1288" s="13">
        <f t="shared" si="1689"/>
        <v>8.8381495653803841E-5</v>
      </c>
      <c r="W1288" s="13">
        <f t="shared" si="1690"/>
        <v>6.129029702649251E-2</v>
      </c>
      <c r="X1288" s="13">
        <f t="shared" si="1691"/>
        <v>1.2582453953401462E-2</v>
      </c>
      <c r="Y1288" s="13">
        <f t="shared" si="1692"/>
        <v>1.2915433206420555E-3</v>
      </c>
      <c r="Z1288" s="13">
        <f t="shared" si="1693"/>
        <v>3.8661255722847711E-4</v>
      </c>
      <c r="AA1288" s="13">
        <f t="shared" si="1694"/>
        <v>4.2955769465538552E-4</v>
      </c>
      <c r="AB1288" s="13">
        <f t="shared" si="1695"/>
        <v>2.3863660089111323E-4</v>
      </c>
      <c r="AC1288" s="13">
        <f t="shared" si="1696"/>
        <v>1.2599709579384833E-6</v>
      </c>
      <c r="AD1288" s="13">
        <f t="shared" si="1697"/>
        <v>1.7024614309077535E-2</v>
      </c>
      <c r="AE1288" s="13">
        <f t="shared" si="1698"/>
        <v>3.4950299804518098E-3</v>
      </c>
      <c r="AF1288" s="13">
        <f t="shared" si="1699"/>
        <v>3.5875216737637946E-4</v>
      </c>
      <c r="AG1288" s="13">
        <f t="shared" si="1700"/>
        <v>2.4549740310689611E-5</v>
      </c>
      <c r="AH1288" s="13">
        <f t="shared" si="1701"/>
        <v>1.9842189282552439E-5</v>
      </c>
      <c r="AI1288" s="13">
        <f t="shared" si="1702"/>
        <v>2.2046270680473412E-5</v>
      </c>
      <c r="AJ1288" s="13">
        <f t="shared" si="1703"/>
        <v>1.2247591331670318E-5</v>
      </c>
      <c r="AK1288" s="13">
        <f t="shared" si="1704"/>
        <v>4.5360201914018142E-6</v>
      </c>
      <c r="AL1288" s="13">
        <f t="shared" si="1705"/>
        <v>1.1495813167529952E-8</v>
      </c>
      <c r="AM1288" s="13">
        <f t="shared" si="1706"/>
        <v>3.7831435830381634E-3</v>
      </c>
      <c r="AN1288" s="13">
        <f t="shared" si="1707"/>
        <v>7.7665197008440761E-4</v>
      </c>
      <c r="AO1288" s="13">
        <f t="shared" si="1708"/>
        <v>7.9720511447200145E-5</v>
      </c>
      <c r="AP1288" s="13">
        <f t="shared" si="1709"/>
        <v>5.4553478179013797E-6</v>
      </c>
      <c r="AQ1288" s="13">
        <f t="shared" si="1710"/>
        <v>2.7998584624603446E-7</v>
      </c>
      <c r="AR1288" s="13">
        <f t="shared" si="1711"/>
        <v>8.1469154203797083E-7</v>
      </c>
      <c r="AS1288" s="13">
        <f t="shared" si="1712"/>
        <v>9.0518793068135423E-7</v>
      </c>
      <c r="AT1288" s="13">
        <f t="shared" si="1713"/>
        <v>5.0286835420037047E-7</v>
      </c>
      <c r="AU1288" s="13">
        <f t="shared" si="1714"/>
        <v>1.862424166922947E-7</v>
      </c>
      <c r="AV1288" s="13">
        <f t="shared" si="1715"/>
        <v>5.1732581925754005E-8</v>
      </c>
      <c r="AW1288" s="13">
        <f t="shared" si="1716"/>
        <v>7.2837724039786375E-11</v>
      </c>
      <c r="AX1288" s="13">
        <f t="shared" si="1717"/>
        <v>7.0056287864778827E-4</v>
      </c>
      <c r="AY1288" s="13">
        <f t="shared" si="1718"/>
        <v>1.4382048366053777E-4</v>
      </c>
      <c r="AZ1288" s="13">
        <f t="shared" si="1719"/>
        <v>1.4762651683939827E-5</v>
      </c>
      <c r="BA1288" s="13">
        <f t="shared" si="1720"/>
        <v>1.0102218135386504E-6</v>
      </c>
      <c r="BB1288" s="13">
        <f t="shared" si="1721"/>
        <v>5.1847804906531419E-8</v>
      </c>
      <c r="BC1288" s="13">
        <f t="shared" si="1722"/>
        <v>2.1287957457259137E-9</v>
      </c>
      <c r="BD1288" s="13">
        <f t="shared" si="1723"/>
        <v>2.7875045238910352E-8</v>
      </c>
      <c r="BE1288" s="13">
        <f t="shared" si="1724"/>
        <v>3.0971420734698612E-8</v>
      </c>
      <c r="BF1288" s="13">
        <f t="shared" si="1725"/>
        <v>1.7205871669523727E-8</v>
      </c>
      <c r="BG1288" s="13">
        <f t="shared" si="1726"/>
        <v>6.3723698146110656E-9</v>
      </c>
      <c r="BH1288" s="13">
        <f t="shared" si="1727"/>
        <v>1.7700540475708271E-9</v>
      </c>
      <c r="BI1288" s="13">
        <f t="shared" si="1728"/>
        <v>3.9333452671099841E-10</v>
      </c>
      <c r="BJ1288" s="14">
        <f t="shared" si="1729"/>
        <v>0.59892184247530722</v>
      </c>
      <c r="BK1288" s="14">
        <f t="shared" si="1730"/>
        <v>0.33298070373932831</v>
      </c>
      <c r="BL1288" s="14">
        <f t="shared" si="1731"/>
        <v>6.7696528410683007E-2</v>
      </c>
      <c r="BM1288" s="14">
        <f t="shared" si="1732"/>
        <v>0.14651644799848257</v>
      </c>
      <c r="BN1288" s="14">
        <f t="shared" si="1733"/>
        <v>0.85332541877324142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</v>
      </c>
      <c r="F1289" s="10">
        <f>VLOOKUP(B1289,home!$B$2:$E$405,3,FALSE)</f>
        <v>2</v>
      </c>
      <c r="G1289" s="10">
        <f>VLOOKUP(C1289,away!$B$2:$E$405,4,FALSE)</f>
        <v>0.91669999999999996</v>
      </c>
      <c r="H1289" s="10">
        <f>VLOOKUP(A1289,away!$A$2:$E$405,3,FALSE)</f>
        <v>1.1161000000000001</v>
      </c>
      <c r="I1289" s="10">
        <f>VLOOKUP(C1289,away!$B$2:$E$405,3,FALSE)</f>
        <v>1.008</v>
      </c>
      <c r="J1289" s="10">
        <f>VLOOKUP(B1289,home!$B$2:$E$405,4,FALSE)</f>
        <v>1.024</v>
      </c>
      <c r="K1289" s="12">
        <f t="shared" si="1678"/>
        <v>2.7500999999999998</v>
      </c>
      <c r="L1289" s="12">
        <f t="shared" si="1679"/>
        <v>1.1520294912000002</v>
      </c>
      <c r="M1289" s="13">
        <f t="shared" si="1680"/>
        <v>2.0198852336778039E-2</v>
      </c>
      <c r="N1289" s="13">
        <f t="shared" si="1681"/>
        <v>5.5548863811373292E-2</v>
      </c>
      <c r="O1289" s="13">
        <f t="shared" si="1682"/>
        <v>2.3269673580362339E-2</v>
      </c>
      <c r="P1289" s="13">
        <f t="shared" si="1683"/>
        <v>6.3993929313354472E-2</v>
      </c>
      <c r="Q1289" s="13">
        <f t="shared" si="1684"/>
        <v>7.6382465183828852E-2</v>
      </c>
      <c r="R1289" s="13">
        <f t="shared" si="1685"/>
        <v>1.340367510758746E-2</v>
      </c>
      <c r="S1289" s="13">
        <f t="shared" si="1686"/>
        <v>5.0686332578238048E-2</v>
      </c>
      <c r="T1289" s="13">
        <f t="shared" si="1687"/>
        <v>8.7994852502328066E-2</v>
      </c>
      <c r="U1289" s="13">
        <f t="shared" si="1688"/>
        <v>3.6861446913376276E-2</v>
      </c>
      <c r="V1289" s="13">
        <f t="shared" si="1689"/>
        <v>1.7842694613885809E-2</v>
      </c>
      <c r="W1289" s="13">
        <f t="shared" si="1690"/>
        <v>7.0019805834015889E-2</v>
      </c>
      <c r="X1289" s="13">
        <f t="shared" si="1691"/>
        <v>8.0664881288884119E-2</v>
      </c>
      <c r="Y1289" s="13">
        <f t="shared" si="1692"/>
        <v>4.6464161074470808E-2</v>
      </c>
      <c r="Z1289" s="13">
        <f t="shared" si="1693"/>
        <v>5.1471430048013606E-3</v>
      </c>
      <c r="AA1289" s="13">
        <f t="shared" si="1694"/>
        <v>1.4155157977504223E-2</v>
      </c>
      <c r="AB1289" s="13">
        <f t="shared" si="1695"/>
        <v>1.9464049976967181E-2</v>
      </c>
      <c r="AC1289" s="13">
        <f t="shared" si="1696"/>
        <v>3.5330724452898358E-3</v>
      </c>
      <c r="AD1289" s="13">
        <f t="shared" si="1697"/>
        <v>4.8140367006031776E-2</v>
      </c>
      <c r="AE1289" s="13">
        <f t="shared" si="1698"/>
        <v>5.5459122508140057E-2</v>
      </c>
      <c r="AF1289" s="13">
        <f t="shared" si="1699"/>
        <v>3.1945272342725546E-2</v>
      </c>
      <c r="AG1289" s="13">
        <f t="shared" si="1700"/>
        <v>1.2267298614411842E-2</v>
      </c>
      <c r="AH1289" s="13">
        <f t="shared" si="1701"/>
        <v>1.4824151342387379E-3</v>
      </c>
      <c r="AI1289" s="13">
        <f t="shared" si="1702"/>
        <v>4.0767898606699536E-3</v>
      </c>
      <c r="AJ1289" s="13">
        <f t="shared" si="1703"/>
        <v>5.6057898979142195E-3</v>
      </c>
      <c r="AK1289" s="13">
        <f t="shared" si="1704"/>
        <v>5.1388275994179635E-3</v>
      </c>
      <c r="AL1289" s="13">
        <f t="shared" si="1705"/>
        <v>4.4773868248180489E-4</v>
      </c>
      <c r="AM1289" s="13">
        <f t="shared" si="1706"/>
        <v>2.6478164660657603E-2</v>
      </c>
      <c r="AN1289" s="13">
        <f t="shared" si="1707"/>
        <v>3.0503626561927202E-2</v>
      </c>
      <c r="AO1289" s="13">
        <f t="shared" si="1708"/>
        <v>1.7570538693945908E-2</v>
      </c>
      <c r="AP1289" s="13">
        <f t="shared" si="1709"/>
        <v>6.7472595838988028E-3</v>
      </c>
      <c r="AQ1289" s="13">
        <f t="shared" si="1710"/>
        <v>1.9432605063583158E-3</v>
      </c>
      <c r="AR1289" s="13">
        <f t="shared" si="1711"/>
        <v>3.4155719056884649E-4</v>
      </c>
      <c r="AS1289" s="13">
        <f t="shared" si="1712"/>
        <v>9.3931642978338492E-4</v>
      </c>
      <c r="AT1289" s="13">
        <f t="shared" si="1713"/>
        <v>1.2916070567736435E-3</v>
      </c>
      <c r="AU1289" s="13">
        <f t="shared" si="1714"/>
        <v>1.1840161889443985E-3</v>
      </c>
      <c r="AV1289" s="13">
        <f t="shared" si="1715"/>
        <v>8.1404073030399776E-4</v>
      </c>
      <c r="AW1289" s="13">
        <f t="shared" si="1716"/>
        <v>3.9403445524565484E-5</v>
      </c>
      <c r="AX1289" s="13">
        <f t="shared" si="1717"/>
        <v>1.2136266772212422E-2</v>
      </c>
      <c r="AY1289" s="13">
        <f t="shared" si="1718"/>
        <v>1.3981337234659344E-2</v>
      </c>
      <c r="AZ1289" s="13">
        <f t="shared" si="1719"/>
        <v>8.0534564103701134E-3</v>
      </c>
      <c r="BA1289" s="13">
        <f t="shared" si="1720"/>
        <v>3.092606430280019E-3</v>
      </c>
      <c r="BB1289" s="13">
        <f t="shared" si="1721"/>
        <v>8.9069345308933484E-4</v>
      </c>
      <c r="BC1289" s="13">
        <f t="shared" si="1722"/>
        <v>2.0522102511553544E-4</v>
      </c>
      <c r="BD1289" s="13">
        <f t="shared" si="1723"/>
        <v>6.5580659411121659E-5</v>
      </c>
      <c r="BE1289" s="13">
        <f t="shared" si="1724"/>
        <v>1.803533714465257E-4</v>
      </c>
      <c r="BF1289" s="13">
        <f t="shared" si="1725"/>
        <v>2.4799490340754519E-4</v>
      </c>
      <c r="BG1289" s="13">
        <f t="shared" si="1726"/>
        <v>2.273369279536966E-4</v>
      </c>
      <c r="BH1289" s="13">
        <f t="shared" si="1727"/>
        <v>1.5629982139136526E-4</v>
      </c>
      <c r="BI1289" s="13">
        <f t="shared" si="1728"/>
        <v>8.596802776167874E-5</v>
      </c>
      <c r="BJ1289" s="14">
        <f t="shared" si="1729"/>
        <v>0.68648952149872489</v>
      </c>
      <c r="BK1289" s="14">
        <f t="shared" si="1730"/>
        <v>0.17068395720468738</v>
      </c>
      <c r="BL1289" s="14">
        <f t="shared" si="1731"/>
        <v>0.12899189735578456</v>
      </c>
      <c r="BM1289" s="14">
        <f t="shared" si="1732"/>
        <v>0.72457312594157885</v>
      </c>
      <c r="BN1289" s="14">
        <f t="shared" si="1733"/>
        <v>0.25279745933328446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</v>
      </c>
      <c r="F1290" s="10">
        <f>VLOOKUP(B1290,home!$B$2:$E$405,3,FALSE)</f>
        <v>0.85709999999999997</v>
      </c>
      <c r="G1290" s="10">
        <f>VLOOKUP(C1290,away!$B$2:$E$405,4,FALSE)</f>
        <v>1.1111</v>
      </c>
      <c r="H1290" s="10">
        <f>VLOOKUP(A1290,away!$A$2:$E$405,3,FALSE)</f>
        <v>1.1161000000000001</v>
      </c>
      <c r="I1290" s="10">
        <f>VLOOKUP(C1290,away!$B$2:$E$405,3,FALSE)</f>
        <v>0.59730000000000005</v>
      </c>
      <c r="J1290" s="10">
        <f>VLOOKUP(B1290,home!$B$2:$E$405,4,FALSE)</f>
        <v>1.024</v>
      </c>
      <c r="K1290" s="12">
        <f t="shared" si="1678"/>
        <v>1.4284857149999999</v>
      </c>
      <c r="L1290" s="12">
        <f t="shared" si="1679"/>
        <v>0.68264604672000007</v>
      </c>
      <c r="M1290" s="13">
        <f t="shared" si="1680"/>
        <v>0.1211008315605993</v>
      </c>
      <c r="N1290" s="13">
        <f t="shared" si="1681"/>
        <v>0.17299080795893723</v>
      </c>
      <c r="O1290" s="13">
        <f t="shared" si="1682"/>
        <v>8.2669003919347728E-2</v>
      </c>
      <c r="P1290" s="13">
        <f t="shared" si="1683"/>
        <v>0.11809149117206723</v>
      </c>
      <c r="Q1290" s="13">
        <f t="shared" si="1684"/>
        <v>0.1235574489978251</v>
      </c>
      <c r="R1290" s="13">
        <f t="shared" si="1685"/>
        <v>2.8216834355911456E-2</v>
      </c>
      <c r="S1290" s="13">
        <f t="shared" si="1686"/>
        <v>2.8789233128147445E-2</v>
      </c>
      <c r="T1290" s="13">
        <f t="shared" si="1687"/>
        <v>8.4346004101173336E-2</v>
      </c>
      <c r="U1290" s="13">
        <f t="shared" si="1688"/>
        <v>4.0307344799940741E-2</v>
      </c>
      <c r="V1290" s="13">
        <f t="shared" si="1689"/>
        <v>3.1193138129342471E-3</v>
      </c>
      <c r="W1290" s="13">
        <f t="shared" si="1690"/>
        <v>5.8833350291744725E-2</v>
      </c>
      <c r="X1290" s="13">
        <f t="shared" si="1691"/>
        <v>4.0162353991952504E-2</v>
      </c>
      <c r="Y1290" s="13">
        <f t="shared" si="1692"/>
        <v>1.3708336089787793E-2</v>
      </c>
      <c r="Z1290" s="13">
        <f t="shared" si="1693"/>
        <v>6.4207034746720116E-3</v>
      </c>
      <c r="AA1290" s="13">
        <f t="shared" si="1694"/>
        <v>9.1718831938198322E-3</v>
      </c>
      <c r="AB1290" s="13">
        <f t="shared" si="1695"/>
        <v>6.5509520610101055E-3</v>
      </c>
      <c r="AC1290" s="13">
        <f t="shared" si="1696"/>
        <v>1.9011245363471189E-4</v>
      </c>
      <c r="AD1290" s="13">
        <f t="shared" si="1697"/>
        <v>2.1010650114337101E-2</v>
      </c>
      <c r="AE1290" s="13">
        <f t="shared" si="1698"/>
        <v>1.4342837239569339E-2</v>
      </c>
      <c r="AF1290" s="13">
        <f t="shared" si="1699"/>
        <v>4.8955405701702039E-3</v>
      </c>
      <c r="AG1290" s="13">
        <f t="shared" si="1700"/>
        <v>1.1139738055946883E-3</v>
      </c>
      <c r="AH1290" s="13">
        <f t="shared" si="1701"/>
        <v>1.0957669610365539E-3</v>
      </c>
      <c r="AI1290" s="13">
        <f t="shared" si="1702"/>
        <v>1.5652874508096787E-3</v>
      </c>
      <c r="AJ1290" s="13">
        <f t="shared" si="1703"/>
        <v>1.1179953816751959E-3</v>
      </c>
      <c r="AK1290" s="13">
        <f t="shared" si="1704"/>
        <v>5.3234681071966322E-4</v>
      </c>
      <c r="AL1290" s="13">
        <f t="shared" si="1705"/>
        <v>7.4155273257126176E-6</v>
      </c>
      <c r="AM1290" s="13">
        <f t="shared" si="1706"/>
        <v>6.0026827102387303E-3</v>
      </c>
      <c r="AN1290" s="13">
        <f t="shared" si="1707"/>
        <v>4.0977076218589644E-3</v>
      </c>
      <c r="AO1290" s="13">
        <f t="shared" si="1708"/>
        <v>1.3986419543382176E-3</v>
      </c>
      <c r="AP1290" s="13">
        <f t="shared" si="1709"/>
        <v>3.1825913363523969E-4</v>
      </c>
      <c r="AQ1290" s="13">
        <f t="shared" si="1710"/>
        <v>5.431458485215713E-5</v>
      </c>
      <c r="AR1290" s="13">
        <f t="shared" si="1711"/>
        <v>1.4960419681559847E-4</v>
      </c>
      <c r="AS1290" s="13">
        <f t="shared" si="1712"/>
        <v>2.1370745805513087E-4</v>
      </c>
      <c r="AT1290" s="13">
        <f t="shared" si="1713"/>
        <v>1.5263902551035811E-4</v>
      </c>
      <c r="AU1290" s="13">
        <f t="shared" si="1714"/>
        <v>7.2680889164355699E-5</v>
      </c>
      <c r="AV1290" s="13">
        <f t="shared" si="1715"/>
        <v>2.5955902981195094E-5</v>
      </c>
      <c r="AW1290" s="13">
        <f t="shared" si="1716"/>
        <v>2.0086812241857728E-7</v>
      </c>
      <c r="AX1290" s="13">
        <f t="shared" si="1717"/>
        <v>1.4291244172089193E-3</v>
      </c>
      <c r="AY1290" s="13">
        <f t="shared" si="1718"/>
        <v>9.7558613367869276E-4</v>
      </c>
      <c r="AZ1290" s="13">
        <f t="shared" si="1719"/>
        <v>3.3299000869530454E-4</v>
      </c>
      <c r="BA1290" s="13">
        <f t="shared" si="1720"/>
        <v>7.5771437677702691E-5</v>
      </c>
      <c r="BB1290" s="13">
        <f t="shared" si="1721"/>
        <v>1.2931268096243648E-5</v>
      </c>
      <c r="BC1290" s="13">
        <f t="shared" si="1722"/>
        <v>1.7654958089954387E-6</v>
      </c>
      <c r="BD1290" s="13">
        <f t="shared" si="1723"/>
        <v>1.7021118921481507E-5</v>
      </c>
      <c r="BE1290" s="13">
        <f t="shared" si="1724"/>
        <v>2.4314425232652538E-5</v>
      </c>
      <c r="BF1290" s="13">
        <f t="shared" si="1725"/>
        <v>1.7366404556639856E-5</v>
      </c>
      <c r="BG1290" s="13">
        <f t="shared" si="1726"/>
        <v>8.2692202766903122E-6</v>
      </c>
      <c r="BH1290" s="13">
        <f t="shared" si="1727"/>
        <v>2.9531157598601135E-6</v>
      </c>
      <c r="BI1290" s="13">
        <f t="shared" si="1728"/>
        <v>8.4369673554030811E-7</v>
      </c>
      <c r="BJ1290" s="14">
        <f t="shared" si="1729"/>
        <v>0.54966107792718111</v>
      </c>
      <c r="BK1290" s="14">
        <f t="shared" si="1730"/>
        <v>0.2722739837883873</v>
      </c>
      <c r="BL1290" s="14">
        <f t="shared" si="1731"/>
        <v>0.17191277038828046</v>
      </c>
      <c r="BM1290" s="14">
        <f t="shared" si="1732"/>
        <v>0.35266673234827683</v>
      </c>
      <c r="BN1290" s="14">
        <f t="shared" si="1733"/>
        <v>0.64662641796468812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</v>
      </c>
      <c r="F1291" s="10">
        <f>VLOOKUP(B1291,home!$B$2:$E$405,3,FALSE)</f>
        <v>1.2222</v>
      </c>
      <c r="G1291" s="10">
        <f>VLOOKUP(C1291,away!$B$2:$E$405,4,FALSE)</f>
        <v>1.1429</v>
      </c>
      <c r="H1291" s="10">
        <f>VLOOKUP(A1291,away!$A$2:$E$405,3,FALSE)</f>
        <v>1.1161000000000001</v>
      </c>
      <c r="I1291" s="10">
        <f>VLOOKUP(C1291,away!$B$2:$E$405,3,FALSE)</f>
        <v>1.4079999999999999</v>
      </c>
      <c r="J1291" s="10">
        <f>VLOOKUP(B1291,home!$B$2:$E$405,4,FALSE)</f>
        <v>0.89600000000000002</v>
      </c>
      <c r="K1291" s="12">
        <f t="shared" si="1678"/>
        <v>2.0952785700000001</v>
      </c>
      <c r="L1291" s="12">
        <f t="shared" si="1679"/>
        <v>1.4080360448000002</v>
      </c>
      <c r="M1291" s="13">
        <f t="shared" si="1680"/>
        <v>3.0097456429538927E-2</v>
      </c>
      <c r="N1291" s="13">
        <f t="shared" si="1681"/>
        <v>6.3062555468321624E-2</v>
      </c>
      <c r="O1291" s="13">
        <f t="shared" si="1682"/>
        <v>4.2378303509588329E-2</v>
      </c>
      <c r="P1291" s="13">
        <f t="shared" si="1683"/>
        <v>8.8794351176596217E-2</v>
      </c>
      <c r="Q1291" s="13">
        <f t="shared" si="1684"/>
        <v>6.6066810521105329E-2</v>
      </c>
      <c r="R1291" s="13">
        <f t="shared" si="1685"/>
        <v>2.9835089429487364E-2</v>
      </c>
      <c r="S1291" s="13">
        <f t="shared" si="1686"/>
        <v>6.5490889731254623E-2</v>
      </c>
      <c r="T1291" s="13">
        <f t="shared" si="1687"/>
        <v>9.3024450578688189E-2</v>
      </c>
      <c r="U1291" s="13">
        <f t="shared" si="1688"/>
        <v>6.2512823515638402E-2</v>
      </c>
      <c r="V1291" s="13">
        <f t="shared" si="1689"/>
        <v>2.1468115587474079E-2</v>
      </c>
      <c r="W1291" s="13">
        <f t="shared" si="1690"/>
        <v>4.6142790757707497E-2</v>
      </c>
      <c r="X1291" s="13">
        <f t="shared" si="1691"/>
        <v>6.4970712594516478E-2</v>
      </c>
      <c r="Y1291" s="13">
        <f t="shared" si="1692"/>
        <v>4.5740552594710278E-2</v>
      </c>
      <c r="Z1291" s="13">
        <f t="shared" si="1693"/>
        <v>1.4002960438849894E-2</v>
      </c>
      <c r="AA1291" s="13">
        <f t="shared" si="1694"/>
        <v>2.9340102924079976E-2</v>
      </c>
      <c r="AB1291" s="13">
        <f t="shared" si="1695"/>
        <v>3.0737844449209562E-2</v>
      </c>
      <c r="AC1291" s="13">
        <f t="shared" si="1696"/>
        <v>3.9584893972615335E-3</v>
      </c>
      <c r="AD1291" s="13">
        <f t="shared" si="1697"/>
        <v>2.4170500158654656E-2</v>
      </c>
      <c r="AE1291" s="13">
        <f t="shared" si="1698"/>
        <v>3.4032935444229882E-2</v>
      </c>
      <c r="AF1291" s="13">
        <f t="shared" si="1699"/>
        <v>2.3959799907913592E-2</v>
      </c>
      <c r="AG1291" s="13">
        <f t="shared" si="1700"/>
        <v>1.1245420632179355E-2</v>
      </c>
      <c r="AH1291" s="13">
        <f t="shared" si="1701"/>
        <v>4.9291682579522692E-3</v>
      </c>
      <c r="AI1291" s="13">
        <f t="shared" si="1702"/>
        <v>1.032798061881162E-2</v>
      </c>
      <c r="AJ1291" s="13">
        <f t="shared" si="1703"/>
        <v>1.0819998230985667E-2</v>
      </c>
      <c r="AK1291" s="13">
        <f t="shared" si="1704"/>
        <v>7.5569701402740577E-3</v>
      </c>
      <c r="AL1291" s="13">
        <f t="shared" si="1705"/>
        <v>4.6713781078763105E-4</v>
      </c>
      <c r="AM1291" s="13">
        <f t="shared" si="1706"/>
        <v>1.0128786201722138E-2</v>
      </c>
      <c r="AN1291" s="13">
        <f t="shared" si="1707"/>
        <v>1.4261696062097658E-2</v>
      </c>
      <c r="AO1291" s="13">
        <f t="shared" si="1708"/>
        <v>1.0040491057707863E-2</v>
      </c>
      <c r="AP1291" s="13">
        <f t="shared" si="1709"/>
        <v>4.7124577722482495E-3</v>
      </c>
      <c r="AQ1291" s="13">
        <f t="shared" si="1710"/>
        <v>1.658827600730861E-3</v>
      </c>
      <c r="AR1291" s="13">
        <f t="shared" si="1711"/>
        <v>1.3880893156161637E-3</v>
      </c>
      <c r="AS1291" s="13">
        <f t="shared" si="1712"/>
        <v>2.908433796256514E-3</v>
      </c>
      <c r="AT1291" s="13">
        <f t="shared" si="1713"/>
        <v>3.0469895027800107E-3</v>
      </c>
      <c r="AU1291" s="13">
        <f t="shared" si="1714"/>
        <v>2.1280972693966372E-3</v>
      </c>
      <c r="AV1291" s="13">
        <f t="shared" si="1715"/>
        <v>1.114739150860573E-3</v>
      </c>
      <c r="AW1291" s="13">
        <f t="shared" si="1716"/>
        <v>3.8282303685372196E-5</v>
      </c>
      <c r="AX1291" s="13">
        <f t="shared" si="1717"/>
        <v>3.5371047780966801E-3</v>
      </c>
      <c r="AY1291" s="13">
        <f t="shared" si="1718"/>
        <v>4.9803710217944325E-3</v>
      </c>
      <c r="AZ1291" s="13">
        <f t="shared" si="1719"/>
        <v>3.5062709575819843E-3</v>
      </c>
      <c r="BA1291" s="13">
        <f t="shared" si="1720"/>
        <v>1.6456519637036153E-3</v>
      </c>
      <c r="BB1291" s="13">
        <f t="shared" si="1721"/>
        <v>5.7928432052264793E-4</v>
      </c>
      <c r="BC1291" s="13">
        <f t="shared" si="1722"/>
        <v>1.6313064069667293E-4</v>
      </c>
      <c r="BD1291" s="13">
        <f t="shared" si="1723"/>
        <v>3.2574663163155351E-4</v>
      </c>
      <c r="BE1291" s="13">
        <f t="shared" si="1724"/>
        <v>6.8252993650727816E-4</v>
      </c>
      <c r="BF1291" s="13">
        <f t="shared" si="1725"/>
        <v>7.1504517467358049E-4</v>
      </c>
      <c r="BG1291" s="13">
        <f t="shared" si="1726"/>
        <v>4.9940627702515323E-4</v>
      </c>
      <c r="BH1291" s="13">
        <f t="shared" si="1727"/>
        <v>2.6159881749357184E-4</v>
      </c>
      <c r="BI1291" s="13">
        <f t="shared" si="1728"/>
        <v>1.0962447924632442E-4</v>
      </c>
      <c r="BJ1291" s="14">
        <f t="shared" si="1729"/>
        <v>0.52763060103492954</v>
      </c>
      <c r="BK1291" s="14">
        <f t="shared" si="1730"/>
        <v>0.21525681115470746</v>
      </c>
      <c r="BL1291" s="14">
        <f t="shared" si="1731"/>
        <v>0.24161858142751466</v>
      </c>
      <c r="BM1291" s="14">
        <f t="shared" si="1732"/>
        <v>0.67333229880325485</v>
      </c>
      <c r="BN1291" s="14">
        <f t="shared" si="1733"/>
        <v>0.32023456653463783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1.5278</v>
      </c>
      <c r="F1292" s="10">
        <f>VLOOKUP(B1292,home!$B$2:$E$405,3,FALSE)</f>
        <v>1.1688000000000001</v>
      </c>
      <c r="G1292" s="10">
        <f>VLOOKUP(C1292,away!$B$2:$E$405,4,FALSE)</f>
        <v>0.55379999999999996</v>
      </c>
      <c r="H1292" s="10">
        <f>VLOOKUP(A1292,away!$A$2:$E$405,3,FALSE)</f>
        <v>1.0787</v>
      </c>
      <c r="I1292" s="10">
        <f>VLOOKUP(C1292,away!$B$2:$E$405,3,FALSE)</f>
        <v>0.99839999999999995</v>
      </c>
      <c r="J1292" s="10">
        <f>VLOOKUP(B1292,home!$B$2:$E$405,4,FALSE)</f>
        <v>0.39729999999999999</v>
      </c>
      <c r="K1292" s="12">
        <f t="shared" si="1678"/>
        <v>0.988916584032</v>
      </c>
      <c r="L1292" s="12">
        <f t="shared" si="1679"/>
        <v>0.42788180198399994</v>
      </c>
      <c r="M1292" s="13">
        <f t="shared" si="1680"/>
        <v>0.24248913202127448</v>
      </c>
      <c r="N1292" s="13">
        <f t="shared" si="1681"/>
        <v>0.23980152410336339</v>
      </c>
      <c r="O1292" s="13">
        <f t="shared" si="1682"/>
        <v>0.10375668677079898</v>
      </c>
      <c r="P1292" s="13">
        <f t="shared" si="1683"/>
        <v>0.10260670825185672</v>
      </c>
      <c r="Q1292" s="13">
        <f t="shared" si="1684"/>
        <v>0.11857185203098272</v>
      </c>
      <c r="R1292" s="13">
        <f t="shared" si="1685"/>
        <v>2.2197799051689455E-2</v>
      </c>
      <c r="S1292" s="13">
        <f t="shared" si="1686"/>
        <v>1.0854235497611879E-2</v>
      </c>
      <c r="T1292" s="13">
        <f t="shared" si="1687"/>
        <v>5.0734737711597089E-2</v>
      </c>
      <c r="U1292" s="13">
        <f t="shared" si="1688"/>
        <v>2.1951771611225503E-2</v>
      </c>
      <c r="V1292" s="13">
        <f t="shared" si="1689"/>
        <v>5.1031720048050962E-4</v>
      </c>
      <c r="W1292" s="13">
        <f t="shared" si="1690"/>
        <v>3.90858902909424E-2</v>
      </c>
      <c r="X1292" s="13">
        <f t="shared" si="1691"/>
        <v>1.6724141169837361E-2</v>
      </c>
      <c r="Y1292" s="13">
        <f t="shared" si="1692"/>
        <v>3.5779778301924053E-3</v>
      </c>
      <c r="Z1292" s="13">
        <f t="shared" si="1693"/>
        <v>3.1660114194385367E-3</v>
      </c>
      <c r="AA1292" s="13">
        <f t="shared" si="1694"/>
        <v>3.1309211979174611E-3</v>
      </c>
      <c r="AB1292" s="13">
        <f t="shared" si="1695"/>
        <v>1.5481099479589565E-3</v>
      </c>
      <c r="AC1292" s="13">
        <f t="shared" si="1696"/>
        <v>1.3495957444861382E-5</v>
      </c>
      <c r="AD1292" s="13">
        <f t="shared" si="1697"/>
        <v>9.6631712775920656E-3</v>
      </c>
      <c r="AE1292" s="13">
        <f t="shared" si="1698"/>
        <v>4.1346951391361235E-3</v>
      </c>
      <c r="AF1292" s="13">
        <f t="shared" si="1699"/>
        <v>8.8458040339402493E-4</v>
      </c>
      <c r="AG1292" s="13">
        <f t="shared" si="1700"/>
        <v>1.2616528566798967E-4</v>
      </c>
      <c r="AH1292" s="13">
        <f t="shared" si="1701"/>
        <v>3.3866966781282055E-4</v>
      </c>
      <c r="AI1292" s="13">
        <f t="shared" si="1702"/>
        <v>3.3491605100870663E-4</v>
      </c>
      <c r="AJ1292" s="13">
        <f t="shared" si="1703"/>
        <v>1.6560201855050864E-4</v>
      </c>
      <c r="AK1292" s="13">
        <f t="shared" si="1704"/>
        <v>5.4588860831257635E-5</v>
      </c>
      <c r="AL1292" s="13">
        <f t="shared" si="1705"/>
        <v>2.2842685881738809E-7</v>
      </c>
      <c r="AM1292" s="13">
        <f t="shared" si="1706"/>
        <v>1.9112140661504972E-3</v>
      </c>
      <c r="AN1292" s="13">
        <f t="shared" si="1707"/>
        <v>8.1777371860164232E-4</v>
      </c>
      <c r="AO1292" s="13">
        <f t="shared" si="1708"/>
        <v>1.7495524616521359E-4</v>
      </c>
      <c r="AP1292" s="13">
        <f t="shared" si="1709"/>
        <v>2.4953388665241965E-5</v>
      </c>
      <c r="AQ1292" s="13">
        <f t="shared" si="1710"/>
        <v>2.6692752269227121E-6</v>
      </c>
      <c r="AR1292" s="13">
        <f t="shared" si="1711"/>
        <v>2.8982117548214463E-5</v>
      </c>
      <c r="AS1292" s="13">
        <f t="shared" si="1712"/>
        <v>2.8660896683794128E-5</v>
      </c>
      <c r="AT1292" s="13">
        <f t="shared" si="1713"/>
        <v>1.4171618021915882E-5</v>
      </c>
      <c r="AU1292" s="13">
        <f t="shared" si="1714"/>
        <v>4.6715160281464615E-6</v>
      </c>
      <c r="AV1292" s="13">
        <f t="shared" si="1715"/>
        <v>1.1549349182013336E-6</v>
      </c>
      <c r="AW1292" s="13">
        <f t="shared" si="1716"/>
        <v>2.6849001740355981E-9</v>
      </c>
      <c r="AX1292" s="13">
        <f t="shared" si="1717"/>
        <v>3.1500521427524293E-4</v>
      </c>
      <c r="AY1292" s="13">
        <f t="shared" si="1718"/>
        <v>1.3478499871844696E-4</v>
      </c>
      <c r="AZ1292" s="13">
        <f t="shared" si="1719"/>
        <v>2.8836024066030103E-5</v>
      </c>
      <c r="BA1292" s="13">
        <f t="shared" si="1720"/>
        <v>4.1128033131423171E-6</v>
      </c>
      <c r="BB1292" s="13">
        <f t="shared" si="1721"/>
        <v>4.3994842320827483E-7</v>
      </c>
      <c r="BC1292" s="13">
        <f t="shared" si="1722"/>
        <v>3.7649184820475209E-8</v>
      </c>
      <c r="BD1292" s="13">
        <f t="shared" si="1723"/>
        <v>2.0668201136403517E-6</v>
      </c>
      <c r="BE1292" s="13">
        <f t="shared" si="1724"/>
        <v>2.0439126865898467E-6</v>
      </c>
      <c r="BF1292" s="13">
        <f t="shared" si="1725"/>
        <v>1.0106295760410494E-6</v>
      </c>
      <c r="BG1292" s="13">
        <f t="shared" si="1726"/>
        <v>3.3314278268674103E-7</v>
      </c>
      <c r="BH1292" s="13">
        <f t="shared" si="1727"/>
        <v>8.2362605662371696E-8</v>
      </c>
      <c r="BI1292" s="13">
        <f t="shared" si="1728"/>
        <v>1.6289949328721459E-8</v>
      </c>
      <c r="BJ1292" s="14">
        <f t="shared" si="1729"/>
        <v>0.48671951757549597</v>
      </c>
      <c r="BK1292" s="14">
        <f t="shared" si="1730"/>
        <v>0.35660890235424575</v>
      </c>
      <c r="BL1292" s="14">
        <f t="shared" si="1731"/>
        <v>0.15356225941870791</v>
      </c>
      <c r="BM1292" s="14">
        <f t="shared" si="1732"/>
        <v>0.17049820622410408</v>
      </c>
      <c r="BN1292" s="14">
        <f t="shared" si="1733"/>
        <v>0.82942370222996575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1.5278</v>
      </c>
      <c r="F1293" s="10">
        <f>VLOOKUP(B1293,home!$B$2:$E$405,3,FALSE)</f>
        <v>0.84150000000000003</v>
      </c>
      <c r="G1293" s="10">
        <f>VLOOKUP(C1293,away!$B$2:$E$405,4,FALSE)</f>
        <v>1.4026000000000001</v>
      </c>
      <c r="H1293" s="10">
        <f>VLOOKUP(A1293,away!$A$2:$E$405,3,FALSE)</f>
        <v>1.0787</v>
      </c>
      <c r="I1293" s="10">
        <f>VLOOKUP(C1293,away!$B$2:$E$405,3,FALSE)</f>
        <v>1.0595000000000001</v>
      </c>
      <c r="J1293" s="10">
        <f>VLOOKUP(B1293,home!$B$2:$E$405,4,FALSE)</f>
        <v>0.92700000000000005</v>
      </c>
      <c r="K1293" s="12">
        <f t="shared" si="1678"/>
        <v>1.8032438536200002</v>
      </c>
      <c r="L1293" s="12">
        <f t="shared" si="1679"/>
        <v>1.05945221655</v>
      </c>
      <c r="M1293" s="13">
        <f t="shared" si="1680"/>
        <v>5.7114567619738564E-2</v>
      </c>
      <c r="N1293" s="13">
        <f t="shared" si="1681"/>
        <v>0.10299149301245747</v>
      </c>
      <c r="O1293" s="13">
        <f t="shared" si="1682"/>
        <v>6.0510155262026875E-2</v>
      </c>
      <c r="P1293" s="13">
        <f t="shared" si="1683"/>
        <v>0.10911456555784189</v>
      </c>
      <c r="Q1293" s="13">
        <f t="shared" si="1684"/>
        <v>9.2859388374930574E-2</v>
      </c>
      <c r="R1293" s="13">
        <f t="shared" si="1685"/>
        <v>3.2053809058069503E-2</v>
      </c>
      <c r="S1293" s="13">
        <f t="shared" si="1686"/>
        <v>5.2114499474744828E-2</v>
      </c>
      <c r="T1293" s="13">
        <f t="shared" si="1687"/>
        <v>9.8380084841297483E-2</v>
      </c>
      <c r="U1293" s="13">
        <f t="shared" si="1688"/>
        <v>5.7800834169072932E-2</v>
      </c>
      <c r="V1293" s="13">
        <f t="shared" si="1689"/>
        <v>1.1062464653522411E-2</v>
      </c>
      <c r="W1293" s="13">
        <f t="shared" si="1690"/>
        <v>5.5816040446002017E-2</v>
      </c>
      <c r="X1293" s="13">
        <f t="shared" si="1691"/>
        <v>5.9134427769561279E-2</v>
      </c>
      <c r="Y1293" s="13">
        <f t="shared" si="1692"/>
        <v>3.1325050287438781E-2</v>
      </c>
      <c r="Z1293" s="13">
        <f t="shared" si="1693"/>
        <v>1.1319826351814069E-2</v>
      </c>
      <c r="AA1293" s="13">
        <f t="shared" si="1694"/>
        <v>2.0412407292954432E-2</v>
      </c>
      <c r="AB1293" s="13">
        <f t="shared" si="1695"/>
        <v>1.8404273994304075E-2</v>
      </c>
      <c r="AC1293" s="13">
        <f t="shared" si="1696"/>
        <v>1.3208933322237462E-3</v>
      </c>
      <c r="AD1293" s="13">
        <f t="shared" si="1697"/>
        <v>2.5162482966914611E-2</v>
      </c>
      <c r="AE1293" s="13">
        <f t="shared" si="1698"/>
        <v>2.6658448353199301E-2</v>
      </c>
      <c r="AF1293" s="13">
        <f t="shared" si="1699"/>
        <v>1.4121676098790347E-2</v>
      </c>
      <c r="AG1293" s="13">
        <f t="shared" si="1700"/>
        <v>4.9870803480881968E-3</v>
      </c>
      <c r="AH1293" s="13">
        <f t="shared" si="1701"/>
        <v>2.9982037798476284E-3</v>
      </c>
      <c r="AI1293" s="13">
        <f t="shared" si="1702"/>
        <v>5.4064925379104893E-3</v>
      </c>
      <c r="AJ1293" s="13">
        <f t="shared" si="1703"/>
        <v>4.874612219314743E-3</v>
      </c>
      <c r="AK1293" s="13">
        <f t="shared" si="1704"/>
        <v>2.9300381744200863E-3</v>
      </c>
      <c r="AL1293" s="13">
        <f t="shared" si="1705"/>
        <v>1.0094006352525304E-4</v>
      </c>
      <c r="AM1293" s="13">
        <f t="shared" si="1706"/>
        <v>9.0748185503813465E-3</v>
      </c>
      <c r="AN1293" s="13">
        <f t="shared" si="1707"/>
        <v>9.6143366279905756E-3</v>
      </c>
      <c r="AO1293" s="13">
        <f t="shared" si="1708"/>
        <v>5.0929651255912332E-3</v>
      </c>
      <c r="AP1293" s="13">
        <f t="shared" si="1709"/>
        <v>1.7985843970398272E-3</v>
      </c>
      <c r="AQ1293" s="13">
        <f t="shared" si="1710"/>
        <v>4.7637855652402246E-4</v>
      </c>
      <c r="AR1293" s="13">
        <f t="shared" si="1711"/>
        <v>6.3529072804563186E-4</v>
      </c>
      <c r="AS1293" s="13">
        <f t="shared" si="1712"/>
        <v>1.1455841006100609E-3</v>
      </c>
      <c r="AT1293" s="13">
        <f t="shared" si="1713"/>
        <v>1.0328837441149442E-3</v>
      </c>
      <c r="AU1293" s="13">
        <f t="shared" si="1714"/>
        <v>6.208470876930953E-4</v>
      </c>
      <c r="AV1293" s="13">
        <f t="shared" si="1715"/>
        <v>2.7988467373011282E-4</v>
      </c>
      <c r="AW1293" s="13">
        <f t="shared" si="1716"/>
        <v>5.35669485520798E-6</v>
      </c>
      <c r="AX1293" s="13">
        <f t="shared" si="1717"/>
        <v>2.7273517956153217E-3</v>
      </c>
      <c r="AY1293" s="13">
        <f t="shared" si="1718"/>
        <v>2.889498905176275E-3</v>
      </c>
      <c r="AZ1293" s="13">
        <f t="shared" si="1719"/>
        <v>1.530643009903901E-3</v>
      </c>
      <c r="BA1293" s="13">
        <f t="shared" si="1720"/>
        <v>5.4054770986315063E-4</v>
      </c>
      <c r="BB1293" s="13">
        <f t="shared" si="1721"/>
        <v>1.4317111734138527E-4</v>
      </c>
      <c r="BC1293" s="13">
        <f t="shared" si="1722"/>
        <v>3.0336591522654164E-5</v>
      </c>
      <c r="BD1293" s="13">
        <f t="shared" si="1723"/>
        <v>1.121766949969346E-4</v>
      </c>
      <c r="BE1293" s="13">
        <f t="shared" si="1724"/>
        <v>2.0228193577262777E-4</v>
      </c>
      <c r="BF1293" s="13">
        <f t="shared" si="1725"/>
        <v>1.8238182869017335E-4</v>
      </c>
      <c r="BG1293" s="13">
        <f t="shared" si="1726"/>
        <v>1.0962630386584363E-4</v>
      </c>
      <c r="BH1293" s="13">
        <f t="shared" si="1727"/>
        <v>4.9420739660290235E-5</v>
      </c>
      <c r="BI1293" s="13">
        <f t="shared" si="1728"/>
        <v>1.7823529006754518E-5</v>
      </c>
      <c r="BJ1293" s="14">
        <f t="shared" si="1729"/>
        <v>0.54535480488562982</v>
      </c>
      <c r="BK1293" s="14">
        <f t="shared" si="1730"/>
        <v>0.233717429606773</v>
      </c>
      <c r="BL1293" s="14">
        <f t="shared" si="1731"/>
        <v>0.20977902785410724</v>
      </c>
      <c r="BM1293" s="14">
        <f t="shared" si="1732"/>
        <v>0.54264296760293784</v>
      </c>
      <c r="BN1293" s="14">
        <f t="shared" si="1733"/>
        <v>0.45464397888506486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1.5278</v>
      </c>
      <c r="F1294" s="10">
        <f>VLOOKUP(B1294,home!$B$2:$E$405,3,FALSE)</f>
        <v>0.50349999999999995</v>
      </c>
      <c r="G1294" s="10">
        <f>VLOOKUP(C1294,away!$B$2:$E$405,4,FALSE)</f>
        <v>1.0069999999999999</v>
      </c>
      <c r="H1294" s="10">
        <f>VLOOKUP(A1294,away!$A$2:$E$405,3,FALSE)</f>
        <v>1.0787</v>
      </c>
      <c r="I1294" s="10">
        <f>VLOOKUP(C1294,away!$B$2:$E$405,3,FALSE)</f>
        <v>1.0697000000000001</v>
      </c>
      <c r="J1294" s="10">
        <f>VLOOKUP(B1294,home!$B$2:$E$405,4,FALSE)</f>
        <v>1.3549</v>
      </c>
      <c r="K1294" s="12">
        <f t="shared" si="1678"/>
        <v>0.7746320310999999</v>
      </c>
      <c r="L1294" s="12">
        <f t="shared" si="1679"/>
        <v>1.5633993149110001</v>
      </c>
      <c r="M1294" s="13">
        <f t="shared" si="1680"/>
        <v>9.6517460805925243E-2</v>
      </c>
      <c r="N1294" s="13">
        <f t="shared" si="1681"/>
        <v>7.4765516700708495E-2</v>
      </c>
      <c r="O1294" s="13">
        <f t="shared" si="1682"/>
        <v>0.15089533210093284</v>
      </c>
      <c r="P1294" s="13">
        <f t="shared" si="1683"/>
        <v>0.11688835758885462</v>
      </c>
      <c r="Q1294" s="13">
        <f t="shared" si="1684"/>
        <v>2.8957882029055387E-2</v>
      </c>
      <c r="R1294" s="13">
        <f t="shared" si="1685"/>
        <v>0.11795482941493313</v>
      </c>
      <c r="S1294" s="13">
        <f t="shared" si="1686"/>
        <v>3.5389679819936723E-2</v>
      </c>
      <c r="T1294" s="13">
        <f t="shared" si="1687"/>
        <v>4.5272732925498757E-2</v>
      </c>
      <c r="U1294" s="13">
        <f t="shared" si="1688"/>
        <v>9.1371589087743663E-2</v>
      </c>
      <c r="V1294" s="13">
        <f t="shared" si="1689"/>
        <v>4.7621107623736208E-3</v>
      </c>
      <c r="W1294" s="13">
        <f t="shared" si="1690"/>
        <v>7.4772343241737895E-3</v>
      </c>
      <c r="X1294" s="13">
        <f t="shared" si="1691"/>
        <v>1.1689903019842319E-2</v>
      </c>
      <c r="Y1294" s="13">
        <f t="shared" si="1692"/>
        <v>9.1379931862987564E-3</v>
      </c>
      <c r="Z1294" s="13">
        <f t="shared" si="1693"/>
        <v>6.1470166499250113E-2</v>
      </c>
      <c r="AA1294" s="13">
        <f t="shared" si="1694"/>
        <v>4.7616759927369287E-2</v>
      </c>
      <c r="AB1294" s="13">
        <f t="shared" si="1695"/>
        <v>1.8442733728469572E-2</v>
      </c>
      <c r="AC1294" s="13">
        <f t="shared" si="1696"/>
        <v>3.604498741873559E-4</v>
      </c>
      <c r="AD1294" s="13">
        <f t="shared" si="1697"/>
        <v>1.4480263028863441E-3</v>
      </c>
      <c r="AE1294" s="13">
        <f t="shared" si="1698"/>
        <v>2.2638433299056191E-3</v>
      </c>
      <c r="AF1294" s="13">
        <f t="shared" si="1699"/>
        <v>1.769645555520141E-3</v>
      </c>
      <c r="AG1294" s="13">
        <f t="shared" si="1700"/>
        <v>9.2222088304516159E-4</v>
      </c>
      <c r="AH1294" s="13">
        <f t="shared" si="1701"/>
        <v>2.4025604048098195E-2</v>
      </c>
      <c r="AI1294" s="13">
        <f t="shared" si="1702"/>
        <v>1.8611002462182683E-2</v>
      </c>
      <c r="AJ1294" s="13">
        <f t="shared" si="1703"/>
        <v>7.2083393190438333E-3</v>
      </c>
      <c r="AK1294" s="13">
        <f t="shared" si="1704"/>
        <v>1.8612701758563056E-3</v>
      </c>
      <c r="AL1294" s="13">
        <f t="shared" si="1705"/>
        <v>1.7461045259608738E-5</v>
      </c>
      <c r="AM1294" s="13">
        <f t="shared" si="1706"/>
        <v>2.2433751121821453E-4</v>
      </c>
      <c r="AN1294" s="13">
        <f t="shared" si="1707"/>
        <v>3.5072911134739542E-4</v>
      </c>
      <c r="AO1294" s="13">
        <f t="shared" si="1708"/>
        <v>2.7416482619993098E-4</v>
      </c>
      <c r="AP1294" s="13">
        <f t="shared" si="1709"/>
        <v>1.4287636715122184E-4</v>
      </c>
      <c r="AQ1294" s="13">
        <f t="shared" si="1710"/>
        <v>5.5843203630298205E-5</v>
      </c>
      <c r="AR1294" s="13">
        <f t="shared" si="1711"/>
        <v>7.5123225818239346E-3</v>
      </c>
      <c r="AS1294" s="13">
        <f t="shared" si="1712"/>
        <v>5.8192856998366691E-3</v>
      </c>
      <c r="AT1294" s="13">
        <f t="shared" si="1713"/>
        <v>2.2539025506078314E-3</v>
      </c>
      <c r="AU1294" s="13">
        <f t="shared" si="1714"/>
        <v>5.8198170355960508E-4</v>
      </c>
      <c r="AV1294" s="13">
        <f t="shared" si="1715"/>
        <v>1.1270541727285371E-4</v>
      </c>
      <c r="AW1294" s="13">
        <f t="shared" si="1716"/>
        <v>5.8739886865430426E-7</v>
      </c>
      <c r="AX1294" s="13">
        <f t="shared" si="1717"/>
        <v>2.8963170327814082E-5</v>
      </c>
      <c r="AY1294" s="13">
        <f t="shared" si="1718"/>
        <v>4.5281000648155143E-5</v>
      </c>
      <c r="AZ1294" s="13">
        <f t="shared" si="1719"/>
        <v>3.5396142695905159E-5</v>
      </c>
      <c r="BA1294" s="13">
        <f t="shared" si="1720"/>
        <v>1.8446101747090041E-5</v>
      </c>
      <c r="BB1294" s="13">
        <f t="shared" si="1721"/>
        <v>7.209655708544796E-6</v>
      </c>
      <c r="BC1294" s="13">
        <f t="shared" si="1722"/>
        <v>2.2543141590966231E-6</v>
      </c>
      <c r="BD1294" s="13">
        <f t="shared" si="1723"/>
        <v>1.9574599963023279E-3</v>
      </c>
      <c r="BE1294" s="13">
        <f t="shared" si="1724"/>
        <v>1.5163112127326702E-3</v>
      </c>
      <c r="BF1294" s="13">
        <f t="shared" si="1725"/>
        <v>5.8729161724940609E-4</v>
      </c>
      <c r="BG1294" s="13">
        <f t="shared" si="1726"/>
        <v>1.5164496610597044E-4</v>
      </c>
      <c r="BH1294" s="13">
        <f t="shared" si="1727"/>
        <v>2.9367262025189627E-5</v>
      </c>
      <c r="BI1294" s="13">
        <f t="shared" si="1728"/>
        <v>4.5497643660837086E-6</v>
      </c>
      <c r="BJ1294" s="14">
        <f t="shared" si="1729"/>
        <v>0.18489049966176849</v>
      </c>
      <c r="BK1294" s="14">
        <f t="shared" si="1730"/>
        <v>0.25398080089718533</v>
      </c>
      <c r="BL1294" s="14">
        <f t="shared" si="1731"/>
        <v>0.49851428303651202</v>
      </c>
      <c r="BM1294" s="14">
        <f t="shared" si="1732"/>
        <v>0.41283167785252672</v>
      </c>
      <c r="BN1294" s="14">
        <f t="shared" si="1733"/>
        <v>0.58597937864040972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1.5278</v>
      </c>
      <c r="F1295" s="10">
        <f>VLOOKUP(B1295,home!$B$2:$E$405,3,FALSE)</f>
        <v>1.4601</v>
      </c>
      <c r="G1295" s="10">
        <f>VLOOKUP(C1295,away!$B$2:$E$405,4,FALSE)</f>
        <v>0.80559999999999998</v>
      </c>
      <c r="H1295" s="10">
        <f>VLOOKUP(A1295,away!$A$2:$E$405,3,FALSE)</f>
        <v>1.0787</v>
      </c>
      <c r="I1295" s="10">
        <f>VLOOKUP(C1295,away!$B$2:$E$405,3,FALSE)</f>
        <v>0.92700000000000005</v>
      </c>
      <c r="J1295" s="10">
        <f>VLOOKUP(B1295,home!$B$2:$E$405,4,FALSE)</f>
        <v>0.99839999999999995</v>
      </c>
      <c r="K1295" s="12">
        <f t="shared" si="1678"/>
        <v>1.7970847723680001</v>
      </c>
      <c r="L1295" s="12">
        <f t="shared" si="1679"/>
        <v>0.99835497216000002</v>
      </c>
      <c r="M1295" s="13">
        <f t="shared" si="1680"/>
        <v>6.1088005309207168E-2</v>
      </c>
      <c r="N1295" s="13">
        <f t="shared" si="1681"/>
        <v>0.10978032411551175</v>
      </c>
      <c r="O1295" s="13">
        <f t="shared" si="1682"/>
        <v>6.0987513839783451E-2</v>
      </c>
      <c r="P1295" s="13">
        <f t="shared" si="1683"/>
        <v>0.10959973242605751</v>
      </c>
      <c r="Q1295" s="13">
        <f t="shared" si="1684"/>
        <v>9.8642274386804854E-2</v>
      </c>
      <c r="R1295" s="13">
        <f t="shared" si="1685"/>
        <v>3.0443593840812314E-2</v>
      </c>
      <c r="S1295" s="13">
        <f t="shared" si="1686"/>
        <v>4.9159001374583032E-2</v>
      </c>
      <c r="T1295" s="13">
        <f t="shared" si="1687"/>
        <v>9.8480005099237641E-2</v>
      </c>
      <c r="U1295" s="13">
        <f t="shared" si="1688"/>
        <v>5.4709718907480047E-2</v>
      </c>
      <c r="V1295" s="13">
        <f t="shared" si="1689"/>
        <v>9.799729586329636E-3</v>
      </c>
      <c r="W1295" s="13">
        <f t="shared" si="1690"/>
        <v>5.9089509737424349E-2</v>
      </c>
      <c r="X1295" s="13">
        <f t="shared" si="1691"/>
        <v>5.8992305848854336E-2</v>
      </c>
      <c r="Y1295" s="13">
        <f t="shared" si="1692"/>
        <v>2.9447630931693589E-2</v>
      </c>
      <c r="Z1295" s="13">
        <f t="shared" si="1693"/>
        <v>1.0131171093798175E-2</v>
      </c>
      <c r="AA1295" s="13">
        <f t="shared" si="1694"/>
        <v>1.8206573298919559E-2</v>
      </c>
      <c r="AB1295" s="13">
        <f t="shared" si="1695"/>
        <v>1.6359377816245083E-2</v>
      </c>
      <c r="AC1295" s="13">
        <f t="shared" si="1696"/>
        <v>1.0988733949007002E-3</v>
      </c>
      <c r="AD1295" s="13">
        <f t="shared" si="1697"/>
        <v>2.6547214538954002E-2</v>
      </c>
      <c r="AE1295" s="13">
        <f t="shared" si="1698"/>
        <v>2.6503543631962969E-2</v>
      </c>
      <c r="AF1295" s="13">
        <f t="shared" si="1699"/>
        <v>1.3229972282414867E-2</v>
      </c>
      <c r="AG1295" s="13">
        <f t="shared" si="1700"/>
        <v>4.4027362032292893E-3</v>
      </c>
      <c r="AH1295" s="13">
        <f t="shared" si="1701"/>
        <v>2.5286262588242684E-3</v>
      </c>
      <c r="AI1295" s="13">
        <f t="shared" si="1702"/>
        <v>4.5441557447429585E-3</v>
      </c>
      <c r="AJ1295" s="13">
        <f t="shared" si="1703"/>
        <v>4.0831165460730699E-3</v>
      </c>
      <c r="AK1295" s="13">
        <f t="shared" si="1704"/>
        <v>2.445902189583913E-3</v>
      </c>
      <c r="AL1295" s="13">
        <f t="shared" si="1705"/>
        <v>7.8860803813529058E-5</v>
      </c>
      <c r="AM1295" s="13">
        <f t="shared" si="1706"/>
        <v>9.5415189993481222E-3</v>
      </c>
      <c r="AN1295" s="13">
        <f t="shared" si="1707"/>
        <v>9.525822934958305E-3</v>
      </c>
      <c r="AO1295" s="13">
        <f t="shared" si="1708"/>
        <v>4.7550763455156946E-3</v>
      </c>
      <c r="AP1295" s="13">
        <f t="shared" si="1709"/>
        <v>1.5824180375153319E-3</v>
      </c>
      <c r="AQ1295" s="13">
        <f t="shared" si="1710"/>
        <v>3.9495372894727523E-4</v>
      </c>
      <c r="AR1295" s="13">
        <f t="shared" si="1711"/>
        <v>5.048933196463096E-4</v>
      </c>
      <c r="AS1295" s="13">
        <f t="shared" si="1712"/>
        <v>9.0733609640671227E-4</v>
      </c>
      <c r="AT1295" s="13">
        <f t="shared" si="1713"/>
        <v>8.1527994113616317E-4</v>
      </c>
      <c r="AU1295" s="13">
        <f t="shared" si="1714"/>
        <v>4.8837572247762621E-4</v>
      </c>
      <c r="AV1295" s="13">
        <f t="shared" si="1715"/>
        <v>2.194131435146907E-4</v>
      </c>
      <c r="AW1295" s="13">
        <f t="shared" si="1716"/>
        <v>3.9301782518142689E-6</v>
      </c>
      <c r="AX1295" s="13">
        <f t="shared" si="1717"/>
        <v>2.8578197498314068E-3</v>
      </c>
      <c r="AY1295" s="13">
        <f t="shared" si="1718"/>
        <v>2.8531185567812322E-3</v>
      </c>
      <c r="AZ1295" s="13">
        <f t="shared" si="1719"/>
        <v>1.4242125486622532E-3</v>
      </c>
      <c r="BA1295" s="13">
        <f t="shared" si="1720"/>
        <v>4.7395655978987557E-4</v>
      </c>
      <c r="BB1295" s="13">
        <f t="shared" si="1721"/>
        <v>1.1829422201351764E-4</v>
      </c>
      <c r="BC1295" s="13">
        <f t="shared" si="1722"/>
        <v>2.3619924944998856E-5</v>
      </c>
      <c r="BD1295" s="13">
        <f t="shared" si="1723"/>
        <v>8.4010459346543526E-5</v>
      </c>
      <c r="BE1295" s="13">
        <f t="shared" si="1724"/>
        <v>1.509739172113143E-4</v>
      </c>
      <c r="BF1295" s="13">
        <f t="shared" si="1725"/>
        <v>1.3565646382260004E-4</v>
      </c>
      <c r="BG1295" s="13">
        <f t="shared" si="1726"/>
        <v>8.1262055136295034E-5</v>
      </c>
      <c r="BH1295" s="13">
        <f t="shared" si="1727"/>
        <v>3.650870046419117E-5</v>
      </c>
      <c r="BI1295" s="13">
        <f t="shared" si="1728"/>
        <v>1.3121845932628496E-5</v>
      </c>
      <c r="BJ1295" s="14">
        <f t="shared" si="1729"/>
        <v>0.55866632838439556</v>
      </c>
      <c r="BK1295" s="14">
        <f t="shared" si="1730"/>
        <v>0.2336773214516728</v>
      </c>
      <c r="BL1295" s="14">
        <f t="shared" si="1731"/>
        <v>0.19774541010755975</v>
      </c>
      <c r="BM1295" s="14">
        <f t="shared" si="1732"/>
        <v>0.52682959874072</v>
      </c>
      <c r="BN1295" s="14">
        <f t="shared" si="1733"/>
        <v>0.47054144391817704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1.5278</v>
      </c>
      <c r="F1296" s="10">
        <f>VLOOKUP(B1296,home!$B$2:$E$405,3,FALSE)</f>
        <v>1.3090999999999999</v>
      </c>
      <c r="G1296" s="10">
        <f>VLOOKUP(C1296,away!$B$2:$E$405,4,FALSE)</f>
        <v>1.0572999999999999</v>
      </c>
      <c r="H1296" s="10">
        <f>VLOOKUP(A1296,away!$A$2:$E$405,3,FALSE)</f>
        <v>1.0787</v>
      </c>
      <c r="I1296" s="10">
        <f>VLOOKUP(C1296,away!$B$2:$E$405,3,FALSE)</f>
        <v>1.0697000000000001</v>
      </c>
      <c r="J1296" s="10">
        <f>VLOOKUP(B1296,home!$B$2:$E$405,4,FALSE)</f>
        <v>0.99839999999999995</v>
      </c>
      <c r="K1296" s="12">
        <f t="shared" si="1678"/>
        <v>2.1146454427539996</v>
      </c>
      <c r="L1296" s="12">
        <f t="shared" si="1679"/>
        <v>1.152039173376</v>
      </c>
      <c r="M1296" s="13">
        <f t="shared" si="1680"/>
        <v>3.8132642080441495E-2</v>
      </c>
      <c r="N1296" s="13">
        <f t="shared" si="1681"/>
        <v>8.0637017795574986E-2</v>
      </c>
      <c r="O1296" s="13">
        <f t="shared" si="1682"/>
        <v>4.3930297460994694E-2</v>
      </c>
      <c r="P1296" s="13">
        <f t="shared" si="1683"/>
        <v>9.2897003324720021E-2</v>
      </c>
      <c r="Q1296" s="13">
        <f t="shared" si="1684"/>
        <v>8.525935109934292E-2</v>
      </c>
      <c r="R1296" s="13">
        <f t="shared" si="1685"/>
        <v>2.5304711786563069E-2</v>
      </c>
      <c r="S1296" s="13">
        <f t="shared" si="1686"/>
        <v>5.6577860566992821E-2</v>
      </c>
      <c r="T1296" s="13">
        <f t="shared" si="1687"/>
        <v>9.8222112363061193E-2</v>
      </c>
      <c r="U1296" s="13">
        <f t="shared" si="1688"/>
        <v>5.3510493459659005E-2</v>
      </c>
      <c r="V1296" s="13">
        <f t="shared" si="1689"/>
        <v>1.5314711475072349E-2</v>
      </c>
      <c r="W1296" s="13">
        <f t="shared" si="1690"/>
        <v>6.0097766084796243E-2</v>
      </c>
      <c r="X1296" s="13">
        <f t="shared" si="1691"/>
        <v>6.9234980762072879E-2</v>
      </c>
      <c r="Y1296" s="13">
        <f t="shared" si="1692"/>
        <v>3.9880705002920867E-2</v>
      </c>
      <c r="Z1296" s="13">
        <f t="shared" si="1693"/>
        <v>9.7173397497033447E-3</v>
      </c>
      <c r="AA1296" s="13">
        <f t="shared" si="1694"/>
        <v>2.0548728217402466E-2</v>
      </c>
      <c r="AB1296" s="13">
        <f t="shared" si="1695"/>
        <v>2.1726637239660326E-2</v>
      </c>
      <c r="AC1296" s="13">
        <f t="shared" si="1696"/>
        <v>2.3318125974193787E-3</v>
      </c>
      <c r="AD1296" s="13">
        <f t="shared" si="1697"/>
        <v>3.1771366792727559E-2</v>
      </c>
      <c r="AE1296" s="13">
        <f t="shared" si="1698"/>
        <v>3.660185913691956E-2</v>
      </c>
      <c r="AF1296" s="13">
        <f t="shared" si="1699"/>
        <v>2.1083387772060806E-2</v>
      </c>
      <c r="AG1296" s="13">
        <f t="shared" si="1700"/>
        <v>8.0962962069635307E-3</v>
      </c>
      <c r="AH1296" s="13">
        <f t="shared" si="1701"/>
        <v>2.7986890131654978E-3</v>
      </c>
      <c r="AI1296" s="13">
        <f t="shared" si="1702"/>
        <v>5.9182349673761077E-3</v>
      </c>
      <c r="AJ1296" s="13">
        <f t="shared" si="1703"/>
        <v>6.2574843014546275E-3</v>
      </c>
      <c r="AK1296" s="13">
        <f t="shared" si="1704"/>
        <v>4.4107868870585749E-3</v>
      </c>
      <c r="AL1296" s="13">
        <f t="shared" si="1705"/>
        <v>2.2722621963422478E-4</v>
      </c>
      <c r="AM1296" s="13">
        <f t="shared" si="1706"/>
        <v>1.3437035199661428E-2</v>
      </c>
      <c r="AN1296" s="13">
        <f t="shared" si="1707"/>
        <v>1.5479990924042168E-2</v>
      </c>
      <c r="AO1296" s="13">
        <f t="shared" si="1708"/>
        <v>8.9167779740007627E-3</v>
      </c>
      <c r="AP1296" s="13">
        <f t="shared" si="1709"/>
        <v>3.4241591754483867E-3</v>
      </c>
      <c r="AQ1296" s="13">
        <f t="shared" si="1710"/>
        <v>9.8619137649785175E-4</v>
      </c>
      <c r="AR1296" s="13">
        <f t="shared" si="1711"/>
        <v>6.4483987545273431E-4</v>
      </c>
      <c r="AS1296" s="13">
        <f t="shared" si="1712"/>
        <v>1.363607703932181E-3</v>
      </c>
      <c r="AT1296" s="13">
        <f t="shared" si="1713"/>
        <v>1.4417734084122161E-3</v>
      </c>
      <c r="AU1296" s="13">
        <f t="shared" si="1714"/>
        <v>1.0162798558609313E-3</v>
      </c>
      <c r="AV1296" s="13">
        <f t="shared" si="1715"/>
        <v>5.3726789143975244E-4</v>
      </c>
      <c r="AW1296" s="13">
        <f t="shared" si="1716"/>
        <v>1.5376615333258664E-5</v>
      </c>
      <c r="AX1296" s="13">
        <f t="shared" si="1717"/>
        <v>4.7357608748481812E-3</v>
      </c>
      <c r="AY1296" s="13">
        <f t="shared" si="1718"/>
        <v>5.4557820435665021E-3</v>
      </c>
      <c r="AZ1296" s="13">
        <f t="shared" si="1719"/>
        <v>3.1426373177949893E-3</v>
      </c>
      <c r="BA1296" s="13">
        <f t="shared" si="1720"/>
        <v>1.2068137659377027E-3</v>
      </c>
      <c r="BB1296" s="13">
        <f t="shared" si="1721"/>
        <v>3.4757418333241231E-4</v>
      </c>
      <c r="BC1296" s="13">
        <f t="shared" si="1722"/>
        <v>8.008381497062206E-5</v>
      </c>
      <c r="BD1296" s="13">
        <f t="shared" si="1723"/>
        <v>1.2381346617940849E-4</v>
      </c>
      <c r="BE1296" s="13">
        <f t="shared" si="1724"/>
        <v>2.6182158200786256E-4</v>
      </c>
      <c r="BF1296" s="13">
        <f t="shared" si="1725"/>
        <v>2.7682990760378464E-4</v>
      </c>
      <c r="BG1296" s="13">
        <f t="shared" si="1726"/>
        <v>1.9513236751078468E-4</v>
      </c>
      <c r="BH1296" s="13">
        <f t="shared" si="1727"/>
        <v>1.0315894292261984E-4</v>
      </c>
      <c r="BI1296" s="13">
        <f t="shared" si="1728"/>
        <v>4.3628917706127632E-5</v>
      </c>
      <c r="BJ1296" s="14">
        <f t="shared" si="1729"/>
        <v>0.58809764966654132</v>
      </c>
      <c r="BK1296" s="14">
        <f t="shared" si="1730"/>
        <v>0.2109370383078468</v>
      </c>
      <c r="BL1296" s="14">
        <f t="shared" si="1731"/>
        <v>0.19041421725236277</v>
      </c>
      <c r="BM1296" s="14">
        <f t="shared" si="1732"/>
        <v>0.62756481600058367</v>
      </c>
      <c r="BN1296" s="14">
        <f t="shared" si="1733"/>
        <v>0.36616102354763719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1.8438000000000001</v>
      </c>
      <c r="F1297" s="10">
        <f>VLOOKUP(B1297,home!$B$2:$E$405,3,FALSE)</f>
        <v>1.5367</v>
      </c>
      <c r="G1297" s="10">
        <f>VLOOKUP(C1297,away!$B$2:$E$405,4,FALSE)</f>
        <v>1.3946000000000001</v>
      </c>
      <c r="H1297" s="10">
        <f>VLOOKUP(A1297,away!$A$2:$E$405,3,FALSE)</f>
        <v>1.5311999999999999</v>
      </c>
      <c r="I1297" s="10">
        <f>VLOOKUP(C1297,away!$B$2:$E$405,3,FALSE)</f>
        <v>0.8397</v>
      </c>
      <c r="J1297" s="10">
        <f>VLOOKUP(B1297,home!$B$2:$E$405,4,FALSE)</f>
        <v>0.97960000000000003</v>
      </c>
      <c r="K1297" s="12">
        <f t="shared" si="1678"/>
        <v>3.9514142597160005</v>
      </c>
      <c r="L1297" s="12">
        <f t="shared" si="1679"/>
        <v>1.259519367744</v>
      </c>
      <c r="M1297" s="13">
        <f t="shared" si="1680"/>
        <v>5.4565768987296995E-3</v>
      </c>
      <c r="N1297" s="13">
        <f t="shared" si="1681"/>
        <v>2.1561195766877449E-2</v>
      </c>
      <c r="O1297" s="13">
        <f t="shared" si="1682"/>
        <v>6.8726642855345471E-3</v>
      </c>
      <c r="P1297" s="13">
        <f t="shared" si="1683"/>
        <v>2.7156743660102092E-2</v>
      </c>
      <c r="Q1297" s="13">
        <f t="shared" si="1684"/>
        <v>4.2598608204883912E-2</v>
      </c>
      <c r="R1297" s="13">
        <f t="shared" si="1685"/>
        <v>4.3281268878166222E-3</v>
      </c>
      <c r="S1297" s="13">
        <f t="shared" si="1686"/>
        <v>3.3788982539226374E-2</v>
      </c>
      <c r="T1297" s="13">
        <f t="shared" si="1687"/>
        <v>5.3653772072989755E-2</v>
      </c>
      <c r="U1297" s="13">
        <f t="shared" si="1688"/>
        <v>1.7102222302378838E-2</v>
      </c>
      <c r="V1297" s="13">
        <f t="shared" si="1689"/>
        <v>1.8684867299355441E-2</v>
      </c>
      <c r="W1297" s="13">
        <f t="shared" si="1690"/>
        <v>5.6108249301611103E-2</v>
      </c>
      <c r="X1297" s="13">
        <f t="shared" si="1691"/>
        <v>7.0669426685587941E-2</v>
      </c>
      <c r="Y1297" s="13">
        <f t="shared" si="1692"/>
        <v>4.4504755808931352E-2</v>
      </c>
      <c r="Z1297" s="13">
        <f t="shared" si="1693"/>
        <v>1.8171198804195327E-3</v>
      </c>
      <c r="AA1297" s="13">
        <f t="shared" si="1694"/>
        <v>7.1801934071031755E-3</v>
      </c>
      <c r="AB1297" s="13">
        <f t="shared" si="1695"/>
        <v>1.4185959308173153E-2</v>
      </c>
      <c r="AC1297" s="13">
        <f t="shared" si="1696"/>
        <v>5.8120246560823246E-3</v>
      </c>
      <c r="AD1297" s="13">
        <f t="shared" si="1697"/>
        <v>5.5426734094521611E-2</v>
      </c>
      <c r="AE1297" s="13">
        <f t="shared" si="1698"/>
        <v>6.9811045082846662E-2</v>
      </c>
      <c r="AF1297" s="13">
        <f t="shared" si="1699"/>
        <v>4.3964181682147462E-2</v>
      </c>
      <c r="AG1297" s="13">
        <f t="shared" si="1700"/>
        <v>1.8457912771893573E-2</v>
      </c>
      <c r="AH1297" s="13">
        <f t="shared" si="1701"/>
        <v>5.7217442072526577E-4</v>
      </c>
      <c r="AI1297" s="13">
        <f t="shared" si="1702"/>
        <v>2.2608981650985576E-3</v>
      </c>
      <c r="AJ1297" s="13">
        <f t="shared" si="1703"/>
        <v>4.4668726246680909E-3</v>
      </c>
      <c r="AK1297" s="13">
        <f t="shared" si="1704"/>
        <v>5.8834880618161773E-3</v>
      </c>
      <c r="AL1297" s="13">
        <f t="shared" si="1705"/>
        <v>1.1570306194578876E-3</v>
      </c>
      <c r="AM1297" s="13">
        <f t="shared" si="1706"/>
        <v>4.380279749411594E-2</v>
      </c>
      <c r="AN1297" s="13">
        <f t="shared" si="1707"/>
        <v>5.5170471805207379E-2</v>
      </c>
      <c r="AO1297" s="13">
        <f t="shared" si="1708"/>
        <v>3.474413888311649E-2</v>
      </c>
      <c r="AP1297" s="13">
        <f t="shared" si="1709"/>
        <v>1.4586971946290869E-2</v>
      </c>
      <c r="AQ1297" s="13">
        <f t="shared" si="1710"/>
        <v>4.5931434207729365E-3</v>
      </c>
      <c r="AR1297" s="13">
        <f t="shared" si="1711"/>
        <v>1.4413295292623515E-4</v>
      </c>
      <c r="AS1297" s="13">
        <f t="shared" si="1712"/>
        <v>5.6952900548770061E-4</v>
      </c>
      <c r="AT1297" s="13">
        <f t="shared" si="1713"/>
        <v>1.1252225168029864E-3</v>
      </c>
      <c r="AU1297" s="13">
        <f t="shared" si="1714"/>
        <v>1.4820734327496156E-3</v>
      </c>
      <c r="AV1297" s="13">
        <f t="shared" si="1715"/>
        <v>1.4640715240282689E-3</v>
      </c>
      <c r="AW1297" s="13">
        <f t="shared" si="1716"/>
        <v>1.5995571604415508E-4</v>
      </c>
      <c r="AX1297" s="13">
        <f t="shared" si="1717"/>
        <v>2.8847166438950324E-2</v>
      </c>
      <c r="AY1297" s="13">
        <f t="shared" si="1718"/>
        <v>3.6333564834392644E-2</v>
      </c>
      <c r="AZ1297" s="13">
        <f t="shared" si="1719"/>
        <v>2.2881414304049934E-2</v>
      </c>
      <c r="BA1297" s="13">
        <f t="shared" si="1720"/>
        <v>9.6065281591084968E-3</v>
      </c>
      <c r="BB1297" s="13">
        <f t="shared" si="1721"/>
        <v>3.0249020682938167E-3</v>
      </c>
      <c r="BC1297" s="13">
        <f t="shared" si="1722"/>
        <v>7.619845481089887E-4</v>
      </c>
      <c r="BD1297" s="13">
        <f t="shared" si="1723"/>
        <v>3.0256374290121218E-5</v>
      </c>
      <c r="BE1297" s="13">
        <f t="shared" si="1724"/>
        <v>1.1955546881728957E-4</v>
      </c>
      <c r="BF1297" s="13">
        <f t="shared" si="1725"/>
        <v>2.3620659215583485E-4</v>
      </c>
      <c r="BG1297" s="13">
        <f t="shared" si="1726"/>
        <v>3.1111669882782916E-4</v>
      </c>
      <c r="BH1297" s="13">
        <f t="shared" si="1727"/>
        <v>3.0733774004601311E-4</v>
      </c>
      <c r="BI1297" s="13">
        <f t="shared" si="1728"/>
        <v>2.4288374571334109E-4</v>
      </c>
      <c r="BJ1297" s="14">
        <f t="shared" si="1729"/>
        <v>0.73110896537469849</v>
      </c>
      <c r="BK1297" s="14">
        <f t="shared" si="1730"/>
        <v>0.12838979050734647</v>
      </c>
      <c r="BL1297" s="14">
        <f t="shared" si="1731"/>
        <v>6.8884985515159661E-2</v>
      </c>
      <c r="BM1297" s="14">
        <f t="shared" si="1732"/>
        <v>0.78605333645533138</v>
      </c>
      <c r="BN1297" s="14">
        <f t="shared" si="1733"/>
        <v>0.10797391570394432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1.8438000000000001</v>
      </c>
      <c r="F1298" s="10">
        <f>VLOOKUP(B1298,home!$B$2:$E$405,3,FALSE)</f>
        <v>1.3946000000000001</v>
      </c>
      <c r="G1298" s="10">
        <f>VLOOKUP(C1298,away!$B$2:$E$405,4,FALSE)</f>
        <v>0.90390000000000004</v>
      </c>
      <c r="H1298" s="10">
        <f>VLOOKUP(A1298,away!$A$2:$E$405,3,FALSE)</f>
        <v>1.5311999999999999</v>
      </c>
      <c r="I1298" s="10">
        <f>VLOOKUP(C1298,away!$B$2:$E$405,3,FALSE)</f>
        <v>0.76190000000000002</v>
      </c>
      <c r="J1298" s="10">
        <f>VLOOKUP(B1298,home!$B$2:$E$405,4,FALSE)</f>
        <v>0.55979999999999996</v>
      </c>
      <c r="K1298" s="12">
        <f t="shared" si="1678"/>
        <v>2.3242554495720005</v>
      </c>
      <c r="L1298" s="12">
        <f t="shared" si="1679"/>
        <v>0.65307459254399991</v>
      </c>
      <c r="M1298" s="13">
        <f t="shared" si="1680"/>
        <v>5.0928629796165012E-2</v>
      </c>
      <c r="N1298" s="13">
        <f t="shared" si="1681"/>
        <v>0.11837114534297145</v>
      </c>
      <c r="O1298" s="13">
        <f t="shared" si="1682"/>
        <v>3.326019415295467E-2</v>
      </c>
      <c r="P1298" s="13">
        <f t="shared" si="1683"/>
        <v>7.7305187513827672E-2</v>
      </c>
      <c r="Q1298" s="13">
        <f t="shared" si="1684"/>
        <v>0.13756238981774041</v>
      </c>
      <c r="R1298" s="13">
        <f t="shared" si="1685"/>
        <v>1.0860693872187599E-2</v>
      </c>
      <c r="S1298" s="13">
        <f t="shared" si="1686"/>
        <v>2.9335621439584007E-2</v>
      </c>
      <c r="T1298" s="13">
        <f t="shared" si="1687"/>
        <v>8.9838501679599697E-2</v>
      </c>
      <c r="U1298" s="13">
        <f t="shared" si="1688"/>
        <v>2.5243026918565257E-2</v>
      </c>
      <c r="V1298" s="13">
        <f t="shared" si="1689"/>
        <v>4.9476552346080591E-3</v>
      </c>
      <c r="W1298" s="13">
        <f t="shared" si="1690"/>
        <v>0.10657671139667702</v>
      </c>
      <c r="X1298" s="13">
        <f t="shared" si="1691"/>
        <v>6.9602542370064302E-2</v>
      </c>
      <c r="Y1298" s="13">
        <f t="shared" si="1692"/>
        <v>2.2727825999178119E-2</v>
      </c>
      <c r="Z1298" s="13">
        <f t="shared" si="1693"/>
        <v>2.3642810751080116E-3</v>
      </c>
      <c r="AA1298" s="13">
        <f t="shared" si="1694"/>
        <v>5.4951931731397428E-3</v>
      </c>
      <c r="AB1298" s="13">
        <f t="shared" si="1695"/>
        <v>6.3861163395604525E-3</v>
      </c>
      <c r="AC1298" s="13">
        <f t="shared" si="1696"/>
        <v>4.6938163415642832E-4</v>
      </c>
      <c r="AD1298" s="13">
        <f t="shared" si="1697"/>
        <v>6.1927875565297233E-2</v>
      </c>
      <c r="AE1298" s="13">
        <f t="shared" si="1698"/>
        <v>4.0443522101922015E-2</v>
      </c>
      <c r="AF1298" s="13">
        <f t="shared" si="1699"/>
        <v>1.3206318358878486E-2</v>
      </c>
      <c r="AG1298" s="13">
        <f t="shared" si="1700"/>
        <v>2.8749036604103048E-3</v>
      </c>
      <c r="AH1298" s="13">
        <f t="shared" si="1701"/>
        <v>3.8601297494641356E-4</v>
      </c>
      <c r="AI1298" s="13">
        <f t="shared" si="1702"/>
        <v>8.9719276062470168E-4</v>
      </c>
      <c r="AJ1298" s="13">
        <f t="shared" si="1703"/>
        <v>1.0426525815992555E-3</v>
      </c>
      <c r="AK1298" s="13">
        <f t="shared" si="1704"/>
        <v>8.0779698159746146E-4</v>
      </c>
      <c r="AL1298" s="13">
        <f t="shared" si="1705"/>
        <v>2.8499203995267834E-5</v>
      </c>
      <c r="AM1298" s="13">
        <f t="shared" si="1706"/>
        <v>2.8787240452611745E-2</v>
      </c>
      <c r="AN1298" s="13">
        <f t="shared" si="1707"/>
        <v>1.8800215329055566E-2</v>
      </c>
      <c r="AO1298" s="13">
        <f t="shared" si="1708"/>
        <v>6.1389714828812125E-3</v>
      </c>
      <c r="AP1298" s="13">
        <f t="shared" si="1709"/>
        <v>1.3364020999406278E-3</v>
      </c>
      <c r="AQ1298" s="13">
        <f t="shared" si="1710"/>
        <v>2.1819256422341777E-4</v>
      </c>
      <c r="AR1298" s="13">
        <f t="shared" si="1711"/>
        <v>5.0419053265965287E-5</v>
      </c>
      <c r="AS1298" s="13">
        <f t="shared" si="1712"/>
        <v>1.1718675931568077E-4</v>
      </c>
      <c r="AT1298" s="13">
        <f t="shared" si="1713"/>
        <v>1.3618598197857675E-4</v>
      </c>
      <c r="AU1298" s="13">
        <f t="shared" si="1714"/>
        <v>1.0551033692300708E-4</v>
      </c>
      <c r="AV1298" s="13">
        <f t="shared" si="1715"/>
        <v>6.1308243894869283E-5</v>
      </c>
      <c r="AW1298" s="13">
        <f t="shared" si="1716"/>
        <v>1.201646913461034E-6</v>
      </c>
      <c r="AX1298" s="13">
        <f t="shared" si="1717"/>
        <v>1.1151483416687074E-2</v>
      </c>
      <c r="AY1298" s="13">
        <f t="shared" si="1718"/>
        <v>7.2827504886140816E-3</v>
      </c>
      <c r="AZ1298" s="13">
        <f t="shared" si="1719"/>
        <v>2.3780896539756288E-3</v>
      </c>
      <c r="BA1298" s="13">
        <f t="shared" si="1720"/>
        <v>5.1768997726774524E-4</v>
      </c>
      <c r="BB1298" s="13">
        <f t="shared" si="1721"/>
        <v>8.452254274206131E-5</v>
      </c>
      <c r="BC1298" s="13">
        <f t="shared" si="1722"/>
        <v>1.1039905032410907E-5</v>
      </c>
      <c r="BD1298" s="13">
        <f t="shared" si="1723"/>
        <v>5.4879004446874154E-6</v>
      </c>
      <c r="BE1298" s="13">
        <f t="shared" si="1724"/>
        <v>1.2755282515273327E-5</v>
      </c>
      <c r="BF1298" s="13">
        <f t="shared" si="1725"/>
        <v>1.4823267448477248E-5</v>
      </c>
      <c r="BG1298" s="13">
        <f t="shared" si="1726"/>
        <v>1.148435338252883E-5</v>
      </c>
      <c r="BH1298" s="13">
        <f t="shared" si="1727"/>
        <v>6.6731427335383178E-6</v>
      </c>
      <c r="BI1298" s="13">
        <f t="shared" si="1728"/>
        <v>3.1020176728396445E-6</v>
      </c>
      <c r="BJ1298" s="14">
        <f t="shared" si="1729"/>
        <v>0.73983833420577061</v>
      </c>
      <c r="BK1298" s="14">
        <f t="shared" si="1730"/>
        <v>0.17029772531095053</v>
      </c>
      <c r="BL1298" s="14">
        <f t="shared" si="1731"/>
        <v>8.490381609475102E-2</v>
      </c>
      <c r="BM1298" s="14">
        <f t="shared" si="1732"/>
        <v>0.56183436734903247</v>
      </c>
      <c r="BN1298" s="14">
        <f t="shared" si="1733"/>
        <v>0.42828824049584679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1.8438000000000001</v>
      </c>
      <c r="F1299" s="10">
        <f>VLOOKUP(B1299,home!$B$2:$E$405,3,FALSE)</f>
        <v>0.92979999999999996</v>
      </c>
      <c r="G1299" s="10">
        <f>VLOOKUP(C1299,away!$B$2:$E$405,4,FALSE)</f>
        <v>0.77480000000000004</v>
      </c>
      <c r="H1299" s="10">
        <f>VLOOKUP(A1299,away!$A$2:$E$405,3,FALSE)</f>
        <v>1.5311999999999999</v>
      </c>
      <c r="I1299" s="10">
        <f>VLOOKUP(C1299,away!$B$2:$E$405,3,FALSE)</f>
        <v>1.7726999999999999</v>
      </c>
      <c r="J1299" s="10">
        <f>VLOOKUP(B1299,home!$B$2:$E$405,4,FALSE)</f>
        <v>1.3995</v>
      </c>
      <c r="K1299" s="12">
        <f t="shared" si="1678"/>
        <v>1.3282901879520002</v>
      </c>
      <c r="L1299" s="12">
        <f t="shared" si="1679"/>
        <v>3.7987443568799995</v>
      </c>
      <c r="M1299" s="13">
        <f t="shared" si="1680"/>
        <v>5.9341318091423508E-3</v>
      </c>
      <c r="N1299" s="13">
        <f t="shared" si="1681"/>
        <v>7.8822490560976361E-3</v>
      </c>
      <c r="O1299" s="13">
        <f t="shared" si="1682"/>
        <v>2.2542249722961608E-2</v>
      </c>
      <c r="P1299" s="13">
        <f t="shared" si="1683"/>
        <v>2.9942649121373597E-2</v>
      </c>
      <c r="Q1299" s="13">
        <f t="shared" si="1684"/>
        <v>5.234957040104204E-3</v>
      </c>
      <c r="R1299" s="13">
        <f t="shared" si="1685"/>
        <v>4.2816121963240077E-2</v>
      </c>
      <c r="S1299" s="13">
        <f t="shared" si="1686"/>
        <v>3.7771415652767322E-2</v>
      </c>
      <c r="T1299" s="13">
        <f t="shared" si="1687"/>
        <v>1.9886263514605068E-2</v>
      </c>
      <c r="U1299" s="13">
        <f t="shared" si="1688"/>
        <v>5.6872234689927921E-2</v>
      </c>
      <c r="V1299" s="13">
        <f t="shared" si="1689"/>
        <v>2.1176480628105895E-2</v>
      </c>
      <c r="W1299" s="13">
        <f t="shared" si="1690"/>
        <v>2.3178473569068856E-3</v>
      </c>
      <c r="X1299" s="13">
        <f t="shared" si="1691"/>
        <v>8.804909567159255E-3</v>
      </c>
      <c r="Y1299" s="13">
        <f t="shared" si="1692"/>
        <v>1.672380026554247E-2</v>
      </c>
      <c r="Z1299" s="13">
        <f t="shared" si="1693"/>
        <v>5.4215833897114672E-2</v>
      </c>
      <c r="AA1299" s="13">
        <f t="shared" si="1694"/>
        <v>7.2014360197172875E-2</v>
      </c>
      <c r="AB1299" s="13">
        <f t="shared" si="1695"/>
        <v>4.7827984020772908E-2</v>
      </c>
      <c r="AC1299" s="13">
        <f t="shared" si="1696"/>
        <v>6.6783140047552165E-3</v>
      </c>
      <c r="AD1299" s="13">
        <f t="shared" si="1697"/>
        <v>7.6969347533747381E-4</v>
      </c>
      <c r="AE1299" s="13">
        <f t="shared" si="1698"/>
        <v>2.923868745965584E-3</v>
      </c>
      <c r="AF1299" s="13">
        <f t="shared" si="1699"/>
        <v>5.5535149494972819E-3</v>
      </c>
      <c r="AG1299" s="13">
        <f t="shared" si="1700"/>
        <v>7.0321278584171707E-3</v>
      </c>
      <c r="AH1299" s="13">
        <f t="shared" si="1701"/>
        <v>5.1488023267551947E-2</v>
      </c>
      <c r="AI1299" s="13">
        <f t="shared" si="1702"/>
        <v>6.8391036103333525E-2</v>
      </c>
      <c r="AJ1299" s="13">
        <f t="shared" si="1703"/>
        <v>4.5421571099964475E-2</v>
      </c>
      <c r="AK1299" s="13">
        <f t="shared" si="1704"/>
        <v>2.0111009071148978E-2</v>
      </c>
      <c r="AL1299" s="13">
        <f t="shared" si="1705"/>
        <v>1.3479067833219659E-3</v>
      </c>
      <c r="AM1299" s="13">
        <f t="shared" si="1706"/>
        <v>2.0447525820428811E-4</v>
      </c>
      <c r="AN1299" s="13">
        <f t="shared" si="1707"/>
        <v>7.7674923322512029E-4</v>
      </c>
      <c r="AO1299" s="13">
        <f t="shared" si="1708"/>
        <v>1.4753358832123964E-3</v>
      </c>
      <c r="AP1299" s="13">
        <f t="shared" si="1709"/>
        <v>1.8681412869518865E-3</v>
      </c>
      <c r="AQ1299" s="13">
        <f t="shared" si="1710"/>
        <v>1.774147792915755E-3</v>
      </c>
      <c r="AR1299" s="13">
        <f t="shared" si="1711"/>
        <v>3.9117967566903812E-2</v>
      </c>
      <c r="AS1299" s="13">
        <f t="shared" si="1712"/>
        <v>5.196001249174291E-2</v>
      </c>
      <c r="AT1299" s="13">
        <f t="shared" si="1713"/>
        <v>3.4508987379322738E-2</v>
      </c>
      <c r="AU1299" s="13">
        <f t="shared" si="1714"/>
        <v>1.5279316444037931E-2</v>
      </c>
      <c r="AV1299" s="13">
        <f t="shared" si="1715"/>
        <v>5.07384152780731E-3</v>
      </c>
      <c r="AW1299" s="13">
        <f t="shared" si="1716"/>
        <v>1.8892541748973936E-4</v>
      </c>
      <c r="AX1299" s="13">
        <f t="shared" si="1717"/>
        <v>4.5267079858617968E-5</v>
      </c>
      <c r="AY1299" s="13">
        <f t="shared" si="1718"/>
        <v>1.7195806416536131E-4</v>
      </c>
      <c r="AZ1299" s="13">
        <f t="shared" si="1719"/>
        <v>3.2661236293408756E-4</v>
      </c>
      <c r="BA1299" s="13">
        <f t="shared" si="1720"/>
        <v>4.1357229019436909E-4</v>
      </c>
      <c r="BB1299" s="13">
        <f t="shared" si="1721"/>
        <v>3.9276385088444935E-4</v>
      </c>
      <c r="BC1299" s="13">
        <f t="shared" si="1722"/>
        <v>2.9840189242675191E-4</v>
      </c>
      <c r="BD1299" s="13">
        <f t="shared" si="1723"/>
        <v>2.4766526424565109E-2</v>
      </c>
      <c r="BE1299" s="13">
        <f t="shared" si="1724"/>
        <v>3.2897134039403766E-2</v>
      </c>
      <c r="BF1299" s="13">
        <f t="shared" si="1725"/>
        <v>2.1848470178140893E-2</v>
      </c>
      <c r="BG1299" s="13">
        <f t="shared" si="1726"/>
        <v>9.67370285312881E-3</v>
      </c>
      <c r="BH1299" s="13">
        <f t="shared" si="1727"/>
        <v>3.2123711452435679E-3</v>
      </c>
      <c r="BI1299" s="13">
        <f t="shared" si="1728"/>
        <v>8.5339221445743154E-4</v>
      </c>
      <c r="BJ1299" s="14">
        <f t="shared" si="1729"/>
        <v>8.4876656824606128E-2</v>
      </c>
      <c r="BK1299" s="14">
        <f t="shared" si="1730"/>
        <v>0.10302285606363172</v>
      </c>
      <c r="BL1299" s="14">
        <f t="shared" si="1731"/>
        <v>0.66667631240082859</v>
      </c>
      <c r="BM1299" s="14">
        <f t="shared" si="1732"/>
        <v>0.79445626782658585</v>
      </c>
      <c r="BN1299" s="14">
        <f t="shared" si="1733"/>
        <v>0.11435235871291949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1.6362000000000001</v>
      </c>
      <c r="F1300" s="10">
        <f>VLOOKUP(B1300,home!$B$2:$E$405,3,FALSE)</f>
        <v>1.0426</v>
      </c>
      <c r="G1300" s="10">
        <f>VLOOKUP(C1300,away!$B$2:$E$405,4,FALSE)</f>
        <v>0.82689999999999997</v>
      </c>
      <c r="H1300" s="10">
        <f>VLOOKUP(A1300,away!$A$2:$E$405,3,FALSE)</f>
        <v>1.1547000000000001</v>
      </c>
      <c r="I1300" s="10">
        <f>VLOOKUP(C1300,away!$B$2:$E$405,3,FALSE)</f>
        <v>1.0188999999999999</v>
      </c>
      <c r="J1300" s="10">
        <f>VLOOKUP(B1300,home!$B$2:$E$405,4,FALSE)</f>
        <v>1.1717</v>
      </c>
      <c r="K1300" s="12">
        <f t="shared" si="1678"/>
        <v>1.4106104630279999</v>
      </c>
      <c r="L1300" s="12">
        <f t="shared" si="1679"/>
        <v>1.378532971611</v>
      </c>
      <c r="M1300" s="13">
        <f t="shared" si="1680"/>
        <v>6.1473847738207049E-2</v>
      </c>
      <c r="N1300" s="13">
        <f t="shared" si="1681"/>
        <v>8.6715652822104999E-2</v>
      </c>
      <c r="O1300" s="13">
        <f t="shared" si="1682"/>
        <v>8.4743725998912708E-2</v>
      </c>
      <c r="P1300" s="13">
        <f t="shared" si="1683"/>
        <v>0.11954038657004419</v>
      </c>
      <c r="Q1300" s="13">
        <f t="shared" si="1684"/>
        <v>6.1161003589582423E-2</v>
      </c>
      <c r="R1300" s="13">
        <f t="shared" si="1685"/>
        <v>5.8411010213334759E-2</v>
      </c>
      <c r="S1300" s="13">
        <f t="shared" si="1686"/>
        <v>5.8113753031088497E-2</v>
      </c>
      <c r="T1300" s="13">
        <f t="shared" si="1687"/>
        <v>8.4312460025058086E-2</v>
      </c>
      <c r="U1300" s="13">
        <f t="shared" si="1688"/>
        <v>8.2395182162965361E-2</v>
      </c>
      <c r="V1300" s="13">
        <f t="shared" si="1689"/>
        <v>1.2556270779218517E-2</v>
      </c>
      <c r="W1300" s="13">
        <f t="shared" si="1690"/>
        <v>2.875811719758602E-2</v>
      </c>
      <c r="X1300" s="13">
        <f t="shared" si="1691"/>
        <v>3.9644012758325659E-2</v>
      </c>
      <c r="Y1300" s="13">
        <f t="shared" si="1692"/>
        <v>2.7325289357159541E-2</v>
      </c>
      <c r="Z1300" s="13">
        <f t="shared" si="1693"/>
        <v>2.6840501161396267E-2</v>
      </c>
      <c r="AA1300" s="13">
        <f t="shared" si="1694"/>
        <v>3.7861491771180748E-2</v>
      </c>
      <c r="AB1300" s="13">
        <f t="shared" si="1695"/>
        <v>2.670390821913805E-2</v>
      </c>
      <c r="AC1300" s="13">
        <f t="shared" si="1696"/>
        <v>1.5260365973206425E-3</v>
      </c>
      <c r="AD1300" s="13">
        <f t="shared" si="1697"/>
        <v>1.014162525397507E-2</v>
      </c>
      <c r="AE1300" s="13">
        <f t="shared" si="1698"/>
        <v>1.3980564798327415E-2</v>
      </c>
      <c r="AF1300" s="13">
        <f t="shared" si="1699"/>
        <v>9.6363347681192174E-3</v>
      </c>
      <c r="AG1300" s="13">
        <f t="shared" si="1700"/>
        <v>4.4280017344445919E-3</v>
      </c>
      <c r="AH1300" s="13">
        <f t="shared" si="1701"/>
        <v>9.2501289563870302E-3</v>
      </c>
      <c r="AI1300" s="13">
        <f t="shared" si="1702"/>
        <v>1.3048328690237814E-2</v>
      </c>
      <c r="AJ1300" s="13">
        <f t="shared" si="1703"/>
        <v>9.2030544877389521E-3</v>
      </c>
      <c r="AK1300" s="13">
        <f t="shared" si="1704"/>
        <v>4.3273083174071207E-3</v>
      </c>
      <c r="AL1300" s="13">
        <f t="shared" si="1705"/>
        <v>1.186995846042447E-4</v>
      </c>
      <c r="AM1300" s="13">
        <f t="shared" si="1706"/>
        <v>2.8611765390732452E-3</v>
      </c>
      <c r="AN1300" s="13">
        <f t="shared" si="1707"/>
        <v>3.9442261967123169E-3</v>
      </c>
      <c r="AO1300" s="13">
        <f t="shared" si="1708"/>
        <v>2.7186229298298919E-3</v>
      </c>
      <c r="AP1300" s="13">
        <f t="shared" si="1709"/>
        <v>1.249237115382734E-3</v>
      </c>
      <c r="AQ1300" s="13">
        <f t="shared" si="1710"/>
        <v>4.3052863822882884E-4</v>
      </c>
      <c r="AR1300" s="13">
        <f t="shared" si="1711"/>
        <v>2.5503215516066297E-3</v>
      </c>
      <c r="AS1300" s="13">
        <f t="shared" si="1712"/>
        <v>3.5975102647821141E-3</v>
      </c>
      <c r="AT1300" s="13">
        <f t="shared" si="1713"/>
        <v>2.5373428101761407E-3</v>
      </c>
      <c r="AU1300" s="13">
        <f t="shared" si="1714"/>
        <v>1.1930674387744449E-3</v>
      </c>
      <c r="AV1300" s="13">
        <f t="shared" si="1715"/>
        <v>4.2073835305831211E-4</v>
      </c>
      <c r="AW1300" s="13">
        <f t="shared" si="1716"/>
        <v>6.411666980423464E-6</v>
      </c>
      <c r="AX1300" s="13">
        <f t="shared" si="1717"/>
        <v>6.7266759376449347E-4</v>
      </c>
      <c r="AY1300" s="13">
        <f t="shared" si="1718"/>
        <v>9.2729445693858815E-4</v>
      </c>
      <c r="AZ1300" s="13">
        <f t="shared" si="1719"/>
        <v>6.391529916409803E-4</v>
      </c>
      <c r="BA1300" s="13">
        <f t="shared" si="1720"/>
        <v>2.9369782429363361E-4</v>
      </c>
      <c r="BB1300" s="13">
        <f t="shared" si="1721"/>
        <v>1.012180336197971E-4</v>
      </c>
      <c r="BC1300" s="13">
        <f t="shared" si="1722"/>
        <v>2.7906479333304148E-5</v>
      </c>
      <c r="BD1300" s="13">
        <f t="shared" si="1723"/>
        <v>5.8595039118331145E-4</v>
      </c>
      <c r="BE1300" s="13">
        <f t="shared" si="1724"/>
        <v>8.2654775261852844E-4</v>
      </c>
      <c r="BF1300" s="13">
        <f t="shared" si="1725"/>
        <v>5.8296845401798771E-4</v>
      </c>
      <c r="BG1300" s="13">
        <f t="shared" si="1726"/>
        <v>2.7411380028434377E-4</v>
      </c>
      <c r="BH1300" s="13">
        <f t="shared" si="1727"/>
        <v>9.6666948685365656E-5</v>
      </c>
      <c r="BI1300" s="13">
        <f t="shared" si="1728"/>
        <v>2.7271881848913503E-5</v>
      </c>
      <c r="BJ1300" s="14">
        <f t="shared" si="1729"/>
        <v>0.37996879110350079</v>
      </c>
      <c r="BK1300" s="14">
        <f t="shared" si="1730"/>
        <v>0.25425628875742173</v>
      </c>
      <c r="BL1300" s="14">
        <f t="shared" si="1731"/>
        <v>0.33863663846433872</v>
      </c>
      <c r="BM1300" s="14">
        <f t="shared" si="1732"/>
        <v>0.52673570976451312</v>
      </c>
      <c r="BN1300" s="14">
        <f t="shared" si="1733"/>
        <v>0.47204562693218616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1.6362000000000001</v>
      </c>
      <c r="F1301" s="10">
        <f>VLOOKUP(B1301,home!$B$2:$E$405,3,FALSE)</f>
        <v>0.61119999999999997</v>
      </c>
      <c r="G1301" s="10">
        <f>VLOOKUP(C1301,away!$B$2:$E$405,4,FALSE)</f>
        <v>0.79090000000000005</v>
      </c>
      <c r="H1301" s="10">
        <f>VLOOKUP(A1301,away!$A$2:$E$405,3,FALSE)</f>
        <v>1.1547000000000001</v>
      </c>
      <c r="I1301" s="10">
        <f>VLOOKUP(C1301,away!$B$2:$E$405,3,FALSE)</f>
        <v>1.0188999999999999</v>
      </c>
      <c r="J1301" s="10">
        <f>VLOOKUP(B1301,home!$B$2:$E$405,4,FALSE)</f>
        <v>1.4773000000000001</v>
      </c>
      <c r="K1301" s="12">
        <f t="shared" si="1678"/>
        <v>0.79093593849600008</v>
      </c>
      <c r="L1301" s="12">
        <f t="shared" si="1679"/>
        <v>1.7380786540590001</v>
      </c>
      <c r="M1301" s="13">
        <f t="shared" si="1680"/>
        <v>7.9737555565818921E-2</v>
      </c>
      <c r="N1301" s="13">
        <f t="shared" si="1681"/>
        <v>6.3067298344827952E-2</v>
      </c>
      <c r="O1301" s="13">
        <f t="shared" si="1682"/>
        <v>0.13859014325579327</v>
      </c>
      <c r="P1301" s="13">
        <f t="shared" si="1683"/>
        <v>0.10961592502231596</v>
      </c>
      <c r="Q1301" s="13">
        <f t="shared" si="1684"/>
        <v>2.4941096402386856E-2</v>
      </c>
      <c r="R1301" s="13">
        <f t="shared" si="1685"/>
        <v>0.1204402848279366</v>
      </c>
      <c r="S1301" s="13">
        <f t="shared" si="1686"/>
        <v>3.7672496144491606E-2</v>
      </c>
      <c r="T1301" s="13">
        <f t="shared" si="1687"/>
        <v>4.3349587265816315E-2</v>
      </c>
      <c r="U1301" s="13">
        <f t="shared" si="1688"/>
        <v>9.5260549713109613E-2</v>
      </c>
      <c r="V1301" s="13">
        <f t="shared" si="1689"/>
        <v>5.754301628741164E-3</v>
      </c>
      <c r="W1301" s="13">
        <f t="shared" si="1690"/>
        <v>6.5756031633803528E-3</v>
      </c>
      <c r="X1301" s="13">
        <f t="shared" si="1691"/>
        <v>1.1428915495834227E-2</v>
      </c>
      <c r="Y1301" s="13">
        <f t="shared" si="1692"/>
        <v>9.9321770311768028E-3</v>
      </c>
      <c r="Z1301" s="13">
        <f t="shared" si="1693"/>
        <v>6.9778229382740878E-2</v>
      </c>
      <c r="AA1301" s="13">
        <f t="shared" si="1694"/>
        <v>5.5190109343427336E-2</v>
      </c>
      <c r="AB1301" s="13">
        <f t="shared" si="1695"/>
        <v>2.1825920464620278E-2</v>
      </c>
      <c r="AC1301" s="13">
        <f t="shared" si="1696"/>
        <v>4.9440559361894876E-4</v>
      </c>
      <c r="AD1301" s="13">
        <f t="shared" si="1697"/>
        <v>1.3002202148013765E-3</v>
      </c>
      <c r="AE1301" s="13">
        <f t="shared" si="1698"/>
        <v>2.2598850009222806E-3</v>
      </c>
      <c r="AF1301" s="13">
        <f t="shared" si="1699"/>
        <v>1.9639289403655599E-3</v>
      </c>
      <c r="AG1301" s="13">
        <f t="shared" si="1700"/>
        <v>1.1378209897793636E-3</v>
      </c>
      <c r="AH1301" s="13">
        <f t="shared" si="1701"/>
        <v>3.0320012752043605E-2</v>
      </c>
      <c r="AI1301" s="13">
        <f t="shared" si="1702"/>
        <v>2.3981187741248303E-2</v>
      </c>
      <c r="AJ1301" s="13">
        <f t="shared" si="1703"/>
        <v>9.4837916161864978E-3</v>
      </c>
      <c r="AK1301" s="13">
        <f t="shared" si="1704"/>
        <v>2.5003572074829882E-3</v>
      </c>
      <c r="AL1301" s="13">
        <f t="shared" si="1705"/>
        <v>2.7186550225264196E-5</v>
      </c>
      <c r="AM1301" s="13">
        <f t="shared" si="1706"/>
        <v>2.0567817916907952E-4</v>
      </c>
      <c r="AN1301" s="13">
        <f t="shared" si="1707"/>
        <v>3.5748485281949962E-4</v>
      </c>
      <c r="AO1301" s="13">
        <f t="shared" si="1708"/>
        <v>3.106683959174979E-4</v>
      </c>
      <c r="AP1301" s="13">
        <f t="shared" si="1709"/>
        <v>1.7998870247831774E-4</v>
      </c>
      <c r="AQ1301" s="13">
        <f t="shared" si="1710"/>
        <v>7.8208630437335061E-5</v>
      </c>
      <c r="AR1301" s="13">
        <f t="shared" si="1711"/>
        <v>1.0539713391024726E-2</v>
      </c>
      <c r="AS1301" s="13">
        <f t="shared" si="1712"/>
        <v>8.3362381024090024E-3</v>
      </c>
      <c r="AT1301" s="13">
        <f t="shared" si="1713"/>
        <v>3.2967151535274889E-3</v>
      </c>
      <c r="AU1301" s="13">
        <f t="shared" si="1714"/>
        <v>8.691634979697498E-4</v>
      </c>
      <c r="AV1301" s="13">
        <f t="shared" si="1715"/>
        <v>1.7186316174329258E-4</v>
      </c>
      <c r="AW1301" s="13">
        <f t="shared" si="1716"/>
        <v>1.0381553271720594E-6</v>
      </c>
      <c r="AX1301" s="13">
        <f t="shared" si="1717"/>
        <v>2.7113043944874059E-5</v>
      </c>
      <c r="AY1301" s="13">
        <f t="shared" si="1718"/>
        <v>4.7124602927149225E-5</v>
      </c>
      <c r="AZ1301" s="13">
        <f t="shared" si="1719"/>
        <v>4.0953133214342178E-5</v>
      </c>
      <c r="BA1301" s="13">
        <f t="shared" si="1720"/>
        <v>2.3726588885560927E-5</v>
      </c>
      <c r="BB1301" s="13">
        <f t="shared" si="1721"/>
        <v>1.030966941890674E-5</v>
      </c>
      <c r="BC1301" s="13">
        <f t="shared" si="1722"/>
        <v>3.5838032694813292E-6</v>
      </c>
      <c r="BD1301" s="13">
        <f t="shared" si="1723"/>
        <v>3.0531418108066481E-3</v>
      </c>
      <c r="BE1301" s="13">
        <f t="shared" si="1724"/>
        <v>2.4148395834917335E-3</v>
      </c>
      <c r="BF1301" s="13">
        <f t="shared" si="1725"/>
        <v>9.5499170614316193E-4</v>
      </c>
      <c r="BG1301" s="13">
        <f t="shared" si="1726"/>
        <v>2.5177908711807934E-4</v>
      </c>
      <c r="BH1301" s="13">
        <f t="shared" si="1727"/>
        <v>4.9785282140851059E-5</v>
      </c>
      <c r="BI1301" s="13">
        <f t="shared" si="1728"/>
        <v>7.8753937706724375E-6</v>
      </c>
      <c r="BJ1301" s="14">
        <f t="shared" si="1729"/>
        <v>0.16724137245177312</v>
      </c>
      <c r="BK1301" s="14">
        <f t="shared" si="1730"/>
        <v>0.23334899510813903</v>
      </c>
      <c r="BL1301" s="14">
        <f t="shared" si="1731"/>
        <v>0.52753846309199393</v>
      </c>
      <c r="BM1301" s="14">
        <f t="shared" si="1732"/>
        <v>0.46146867016796728</v>
      </c>
      <c r="BN1301" s="14">
        <f t="shared" si="1733"/>
        <v>0.53639230341907951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1.6362000000000001</v>
      </c>
      <c r="F1302" s="10">
        <f>VLOOKUP(B1302,home!$B$2:$E$405,3,FALSE)</f>
        <v>1.0426</v>
      </c>
      <c r="G1302" s="10">
        <f>VLOOKUP(C1302,away!$B$2:$E$405,4,FALSE)</f>
        <v>1.3302</v>
      </c>
      <c r="H1302" s="10">
        <f>VLOOKUP(A1302,away!$A$2:$E$405,3,FALSE)</f>
        <v>1.1547000000000001</v>
      </c>
      <c r="I1302" s="10">
        <f>VLOOKUP(C1302,away!$B$2:$E$405,3,FALSE)</f>
        <v>1.2225999999999999</v>
      </c>
      <c r="J1302" s="10">
        <f>VLOOKUP(B1302,home!$B$2:$E$405,4,FALSE)</f>
        <v>0.91700000000000004</v>
      </c>
      <c r="K1302" s="12">
        <f t="shared" si="1678"/>
        <v>2.2691910000240001</v>
      </c>
      <c r="L1302" s="12">
        <f t="shared" si="1679"/>
        <v>1.2945621137399999</v>
      </c>
      <c r="M1302" s="13">
        <f t="shared" si="1680"/>
        <v>2.833229061207224E-2</v>
      </c>
      <c r="N1302" s="13">
        <f t="shared" si="1681"/>
        <v>6.4291378866978791E-2</v>
      </c>
      <c r="O1302" s="13">
        <f t="shared" si="1682"/>
        <v>3.6677910021860195E-2</v>
      </c>
      <c r="P1302" s="13">
        <f t="shared" si="1683"/>
        <v>8.3229183321295225E-2</v>
      </c>
      <c r="Q1302" s="13">
        <f t="shared" si="1684"/>
        <v>7.2944709152040751E-2</v>
      </c>
      <c r="R1302" s="13">
        <f t="shared" si="1685"/>
        <v>2.3740916362732432E-2</v>
      </c>
      <c r="S1302" s="13">
        <f t="shared" si="1686"/>
        <v>6.1123693202008257E-2</v>
      </c>
      <c r="T1302" s="13">
        <f t="shared" si="1687"/>
        <v>9.4431456866015395E-2</v>
      </c>
      <c r="U1302" s="13">
        <f t="shared" si="1688"/>
        <v>5.3872673742634949E-2</v>
      </c>
      <c r="V1302" s="13">
        <f t="shared" si="1689"/>
        <v>1.9950832530195507E-2</v>
      </c>
      <c r="W1302" s="13">
        <f t="shared" si="1690"/>
        <v>5.5175159169059726E-2</v>
      </c>
      <c r="X1302" s="13">
        <f t="shared" si="1691"/>
        <v>7.1427670679838892E-2</v>
      </c>
      <c r="Y1302" s="13">
        <f t="shared" si="1692"/>
        <v>4.6233778167408431E-2</v>
      </c>
      <c r="Z1302" s="13">
        <f t="shared" si="1693"/>
        <v>1.024469695622115E-2</v>
      </c>
      <c r="AA1302" s="13">
        <f t="shared" si="1694"/>
        <v>2.32471741310303E-2</v>
      </c>
      <c r="AB1302" s="13">
        <f t="shared" si="1695"/>
        <v>2.6376139157062363E-2</v>
      </c>
      <c r="AC1302" s="13">
        <f t="shared" si="1696"/>
        <v>3.662983697655425E-3</v>
      </c>
      <c r="AD1302" s="13">
        <f t="shared" si="1697"/>
        <v>3.1300743652830511E-2</v>
      </c>
      <c r="AE1302" s="13">
        <f t="shared" si="1698"/>
        <v>4.0520756864842154E-2</v>
      </c>
      <c r="AF1302" s="13">
        <f t="shared" si="1699"/>
        <v>2.6228318328647336E-2</v>
      </c>
      <c r="AG1302" s="13">
        <f t="shared" si="1700"/>
        <v>1.1318062405126427E-2</v>
      </c>
      <c r="AH1302" s="13">
        <f t="shared" si="1701"/>
        <v>3.3155991365678501E-3</v>
      </c>
      <c r="AI1302" s="13">
        <f t="shared" si="1702"/>
        <v>7.5237277203871102E-3</v>
      </c>
      <c r="AJ1302" s="13">
        <f t="shared" si="1703"/>
        <v>8.5363876148667611E-3</v>
      </c>
      <c r="AK1302" s="13">
        <f t="shared" si="1704"/>
        <v>6.4568979827906645E-3</v>
      </c>
      <c r="AL1302" s="13">
        <f t="shared" si="1705"/>
        <v>4.3041651075706027E-4</v>
      </c>
      <c r="AM1302" s="13">
        <f t="shared" si="1706"/>
        <v>1.4205473158212254E-2</v>
      </c>
      <c r="AN1302" s="13">
        <f t="shared" si="1707"/>
        <v>1.8389867358372086E-2</v>
      </c>
      <c r="AO1302" s="13">
        <f t="shared" si="1708"/>
        <v>1.1903412779426199E-2</v>
      </c>
      <c r="AP1302" s="13">
        <f t="shared" si="1709"/>
        <v>5.1365690694845697E-3</v>
      </c>
      <c r="AQ1302" s="13">
        <f t="shared" si="1710"/>
        <v>1.662401927990863E-3</v>
      </c>
      <c r="AR1302" s="13">
        <f t="shared" si="1711"/>
        <v>8.5844980530995843E-4</v>
      </c>
      <c r="AS1302" s="13">
        <f t="shared" si="1712"/>
        <v>1.9479865721817127E-3</v>
      </c>
      <c r="AT1302" s="13">
        <f t="shared" si="1713"/>
        <v>2.2101767988811729E-3</v>
      </c>
      <c r="AU1302" s="13">
        <f t="shared" si="1714"/>
        <v>1.6717711001610037E-3</v>
      </c>
      <c r="AV1302" s="13">
        <f t="shared" si="1715"/>
        <v>9.48391983646393E-4</v>
      </c>
      <c r="AW1302" s="13">
        <f t="shared" si="1716"/>
        <v>3.5122091264861032E-5</v>
      </c>
      <c r="AX1302" s="13">
        <f t="shared" si="1717"/>
        <v>5.3724886402829602E-3</v>
      </c>
      <c r="AY1302" s="13">
        <f t="shared" si="1718"/>
        <v>6.9550202502088468E-3</v>
      </c>
      <c r="AZ1302" s="13">
        <f t="shared" si="1719"/>
        <v>4.5018528581074338E-3</v>
      </c>
      <c r="BA1302" s="13">
        <f t="shared" si="1720"/>
        <v>1.9426427172460068E-3</v>
      </c>
      <c r="BB1302" s="13">
        <f t="shared" si="1721"/>
        <v>6.2871791556990211E-4</v>
      </c>
      <c r="BC1302" s="13">
        <f t="shared" si="1722"/>
        <v>1.6278287874527575E-4</v>
      </c>
      <c r="BD1302" s="13">
        <f t="shared" si="1723"/>
        <v>1.8521943241695844E-4</v>
      </c>
      <c r="BE1302" s="13">
        <f t="shared" si="1724"/>
        <v>4.2029826907011557E-4</v>
      </c>
      <c r="BF1302" s="13">
        <f t="shared" si="1725"/>
        <v>4.7686852474978603E-4</v>
      </c>
      <c r="BG1302" s="13">
        <f t="shared" si="1726"/>
        <v>3.6070192151897886E-4</v>
      </c>
      <c r="BH1302" s="13">
        <f t="shared" si="1727"/>
        <v>2.0462538850055754E-4</v>
      </c>
      <c r="BI1302" s="13">
        <f t="shared" si="1728"/>
        <v>9.2866817992375849E-5</v>
      </c>
      <c r="BJ1302" s="14">
        <f t="shared" si="1729"/>
        <v>0.58473326370643497</v>
      </c>
      <c r="BK1302" s="14">
        <f t="shared" si="1730"/>
        <v>0.20368442012419255</v>
      </c>
      <c r="BL1302" s="14">
        <f t="shared" si="1731"/>
        <v>0.19912478248436161</v>
      </c>
      <c r="BM1302" s="14">
        <f t="shared" si="1732"/>
        <v>0.68165087677528668</v>
      </c>
      <c r="BN1302" s="14">
        <f t="shared" si="1733"/>
        <v>0.30921638833697968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1.6362000000000001</v>
      </c>
      <c r="F1303" s="10">
        <f>VLOOKUP(B1303,home!$B$2:$E$405,3,FALSE)</f>
        <v>0.89880000000000004</v>
      </c>
      <c r="G1303" s="10">
        <f>VLOOKUP(C1303,away!$B$2:$E$405,4,FALSE)</f>
        <v>1.0785</v>
      </c>
      <c r="H1303" s="10">
        <f>VLOOKUP(A1303,away!$A$2:$E$405,3,FALSE)</f>
        <v>1.1547000000000001</v>
      </c>
      <c r="I1303" s="10">
        <f>VLOOKUP(C1303,away!$B$2:$E$405,3,FALSE)</f>
        <v>0.91700000000000004</v>
      </c>
      <c r="J1303" s="10">
        <f>VLOOKUP(B1303,home!$B$2:$E$405,4,FALSE)</f>
        <v>1.0698000000000001</v>
      </c>
      <c r="K1303" s="12">
        <f t="shared" si="1678"/>
        <v>1.58605995996</v>
      </c>
      <c r="L1303" s="12">
        <f t="shared" si="1679"/>
        <v>1.1327683210200001</v>
      </c>
      <c r="M1303" s="13">
        <f t="shared" si="1680"/>
        <v>6.5951986367333126E-2</v>
      </c>
      <c r="N1303" s="13">
        <f t="shared" si="1681"/>
        <v>0.10460380485705482</v>
      </c>
      <c r="O1303" s="13">
        <f t="shared" si="1682"/>
        <v>7.4708320865257888E-2</v>
      </c>
      <c r="P1303" s="13">
        <f t="shared" si="1683"/>
        <v>0.11849187640022973</v>
      </c>
      <c r="Q1303" s="13">
        <f t="shared" si="1684"/>
        <v>8.2953953271622041E-2</v>
      </c>
      <c r="R1303" s="13">
        <f t="shared" si="1685"/>
        <v>4.2313609596380815E-2</v>
      </c>
      <c r="S1303" s="13">
        <f t="shared" si="1686"/>
        <v>5.3221766114241266E-2</v>
      </c>
      <c r="T1303" s="13">
        <f t="shared" si="1687"/>
        <v>9.3967610369466853E-2</v>
      </c>
      <c r="U1303" s="13">
        <f t="shared" si="1688"/>
        <v>6.711192194219881E-2</v>
      </c>
      <c r="V1303" s="13">
        <f t="shared" si="1689"/>
        <v>1.0624474762402849E-2</v>
      </c>
      <c r="W1303" s="13">
        <f t="shared" si="1690"/>
        <v>4.3856647934837512E-2</v>
      </c>
      <c r="X1303" s="13">
        <f t="shared" si="1691"/>
        <v>4.9679421446711142E-2</v>
      </c>
      <c r="Y1303" s="13">
        <f t="shared" si="1692"/>
        <v>2.8137637410717987E-2</v>
      </c>
      <c r="Z1303" s="13">
        <f t="shared" si="1693"/>
        <v>1.5977172166262682E-2</v>
      </c>
      <c r="AA1303" s="13">
        <f t="shared" si="1694"/>
        <v>2.5340753046296613E-2</v>
      </c>
      <c r="AB1303" s="13">
        <f t="shared" si="1695"/>
        <v>2.0095976880982733E-2</v>
      </c>
      <c r="AC1303" s="13">
        <f t="shared" si="1696"/>
        <v>1.1930212603379941E-3</v>
      </c>
      <c r="AD1303" s="13">
        <f t="shared" si="1697"/>
        <v>1.738981831687705E-2</v>
      </c>
      <c r="AE1303" s="13">
        <f t="shared" si="1698"/>
        <v>1.9698635297651663E-2</v>
      </c>
      <c r="AF1303" s="13">
        <f t="shared" si="1699"/>
        <v>1.1156995016253094E-2</v>
      </c>
      <c r="AG1303" s="13">
        <f t="shared" si="1700"/>
        <v>4.2127635040631745E-3</v>
      </c>
      <c r="AH1303" s="13">
        <f t="shared" si="1701"/>
        <v>4.5246086223562163E-3</v>
      </c>
      <c r="AI1303" s="13">
        <f t="shared" si="1702"/>
        <v>7.1763005704089701E-3</v>
      </c>
      <c r="AJ1303" s="13">
        <f t="shared" si="1703"/>
        <v>5.6910214976818897E-3</v>
      </c>
      <c r="AK1303" s="13">
        <f t="shared" si="1704"/>
        <v>3.0087671095816119E-3</v>
      </c>
      <c r="AL1303" s="13">
        <f t="shared" si="1705"/>
        <v>8.5737116050129937E-5</v>
      </c>
      <c r="AM1303" s="13">
        <f t="shared" si="1706"/>
        <v>5.5162589086755363E-3</v>
      </c>
      <c r="AN1303" s="13">
        <f t="shared" si="1707"/>
        <v>6.2486433422920063E-3</v>
      </c>
      <c r="AO1303" s="13">
        <f t="shared" si="1708"/>
        <v>3.5391326137504593E-3</v>
      </c>
      <c r="AP1303" s="13">
        <f t="shared" si="1709"/>
        <v>1.336339102915077E-3</v>
      </c>
      <c r="AQ1303" s="13">
        <f t="shared" si="1710"/>
        <v>3.7844065048062142E-4</v>
      </c>
      <c r="AR1303" s="13">
        <f t="shared" si="1711"/>
        <v>1.025066662483812E-3</v>
      </c>
      <c r="AS1303" s="13">
        <f t="shared" si="1712"/>
        <v>1.6258171896554056E-3</v>
      </c>
      <c r="AT1303" s="13">
        <f t="shared" si="1713"/>
        <v>1.2893217733635665E-3</v>
      </c>
      <c r="AU1303" s="13">
        <f t="shared" si="1714"/>
        <v>6.8164721341219131E-4</v>
      </c>
      <c r="AV1303" s="13">
        <f t="shared" si="1715"/>
        <v>2.7028333800284643E-4</v>
      </c>
      <c r="AW1303" s="13">
        <f t="shared" si="1716"/>
        <v>4.2788500466168569E-6</v>
      </c>
      <c r="AX1303" s="13">
        <f t="shared" si="1717"/>
        <v>1.4581862306371526E-3</v>
      </c>
      <c r="AY1303" s="13">
        <f t="shared" si="1718"/>
        <v>1.65178716821333E-3</v>
      </c>
      <c r="AZ1303" s="13">
        <f t="shared" si="1719"/>
        <v>9.3554608860969726E-4</v>
      </c>
      <c r="BA1303" s="13">
        <f t="shared" si="1720"/>
        <v>3.5325232401041163E-4</v>
      </c>
      <c r="BB1303" s="13">
        <f t="shared" si="1721"/>
        <v>1.000382604914218E-4</v>
      </c>
      <c r="BC1303" s="13">
        <f t="shared" si="1722"/>
        <v>2.2664034474925829E-5</v>
      </c>
      <c r="BD1303" s="13">
        <f t="shared" si="1723"/>
        <v>1.9352717369922723E-4</v>
      </c>
      <c r="BE1303" s="13">
        <f t="shared" si="1724"/>
        <v>3.0694570136856829E-4</v>
      </c>
      <c r="BF1303" s="13">
        <f t="shared" si="1725"/>
        <v>2.4341714341126282E-4</v>
      </c>
      <c r="BG1303" s="13">
        <f t="shared" si="1726"/>
        <v>1.2869139491081499E-4</v>
      </c>
      <c r="BH1303" s="13">
        <f t="shared" si="1727"/>
        <v>5.1028067164860953E-5</v>
      </c>
      <c r="BI1303" s="13">
        <f t="shared" si="1728"/>
        <v>1.6186714832867104E-5</v>
      </c>
      <c r="BJ1303" s="14">
        <f t="shared" si="1729"/>
        <v>0.47719757614980596</v>
      </c>
      <c r="BK1303" s="14">
        <f t="shared" si="1730"/>
        <v>0.25122064918880843</v>
      </c>
      <c r="BL1303" s="14">
        <f t="shared" si="1731"/>
        <v>0.25580321250345101</v>
      </c>
      <c r="BM1303" s="14">
        <f t="shared" si="1732"/>
        <v>0.50952755033228292</v>
      </c>
      <c r="BN1303" s="14">
        <f t="shared" si="1733"/>
        <v>0.48902355135787839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1.6362000000000001</v>
      </c>
      <c r="F1304" s="10">
        <f>VLOOKUP(B1304,home!$B$2:$E$405,3,FALSE)</f>
        <v>0.89880000000000004</v>
      </c>
      <c r="G1304" s="10">
        <f>VLOOKUP(C1304,away!$B$2:$E$405,4,FALSE)</f>
        <v>1.0785</v>
      </c>
      <c r="H1304" s="10">
        <f>VLOOKUP(A1304,away!$A$2:$E$405,3,FALSE)</f>
        <v>1.1547000000000001</v>
      </c>
      <c r="I1304" s="10">
        <f>VLOOKUP(C1304,away!$B$2:$E$405,3,FALSE)</f>
        <v>1.0698000000000001</v>
      </c>
      <c r="J1304" s="10">
        <f>VLOOKUP(B1304,home!$B$2:$E$405,4,FALSE)</f>
        <v>0.86599999999999999</v>
      </c>
      <c r="K1304" s="12">
        <f t="shared" si="1678"/>
        <v>1.58605995996</v>
      </c>
      <c r="L1304" s="12">
        <f t="shared" si="1679"/>
        <v>1.06976811996</v>
      </c>
      <c r="M1304" s="13">
        <f t="shared" si="1680"/>
        <v>7.024064970441056E-2</v>
      </c>
      <c r="N1304" s="13">
        <f t="shared" si="1681"/>
        <v>0.1114058820577418</v>
      </c>
      <c r="O1304" s="13">
        <f t="shared" si="1682"/>
        <v>7.5141207779056224E-2</v>
      </c>
      <c r="P1304" s="13">
        <f t="shared" si="1683"/>
        <v>0.11917846100139594</v>
      </c>
      <c r="Q1304" s="13">
        <f t="shared" si="1684"/>
        <v>8.8348204417905238E-2</v>
      </c>
      <c r="R1304" s="13">
        <f t="shared" si="1685"/>
        <v>4.019183428866234E-2</v>
      </c>
      <c r="S1304" s="13">
        <f t="shared" si="1686"/>
        <v>5.0553011776062008E-2</v>
      </c>
      <c r="T1304" s="13">
        <f t="shared" si="1687"/>
        <v>9.4512092541984255E-2</v>
      </c>
      <c r="U1304" s="13">
        <f t="shared" si="1688"/>
        <v>6.3746659082594734E-2</v>
      </c>
      <c r="V1304" s="13">
        <f t="shared" si="1689"/>
        <v>9.5304581350138425E-3</v>
      </c>
      <c r="W1304" s="13">
        <f t="shared" si="1690"/>
        <v>4.6708516520533545E-2</v>
      </c>
      <c r="X1304" s="13">
        <f t="shared" si="1691"/>
        <v>4.9967281904291776E-2</v>
      </c>
      <c r="Y1304" s="13">
        <f t="shared" si="1692"/>
        <v>2.6726702611132764E-2</v>
      </c>
      <c r="Z1304" s="13">
        <f t="shared" si="1693"/>
        <v>1.4331981001575397E-2</v>
      </c>
      <c r="AA1304" s="13">
        <f t="shared" si="1694"/>
        <v>2.2731381213506152E-2</v>
      </c>
      <c r="AB1304" s="13">
        <f t="shared" si="1695"/>
        <v>1.8026666788664537E-2</v>
      </c>
      <c r="AC1304" s="13">
        <f t="shared" si="1696"/>
        <v>1.0106552775609708E-3</v>
      </c>
      <c r="AD1304" s="13">
        <f t="shared" si="1697"/>
        <v>1.8520626960587112E-2</v>
      </c>
      <c r="AE1304" s="13">
        <f t="shared" si="1698"/>
        <v>1.9812776284107762E-2</v>
      </c>
      <c r="AF1304" s="13">
        <f t="shared" si="1699"/>
        <v>1.0597538218319016E-2</v>
      </c>
      <c r="AG1304" s="13">
        <f t="shared" si="1700"/>
        <v>3.7789695120051285E-3</v>
      </c>
      <c r="AH1304" s="13">
        <f t="shared" si="1701"/>
        <v>3.8329740928394361E-3</v>
      </c>
      <c r="AI1304" s="13">
        <f t="shared" si="1702"/>
        <v>6.0793267362166323E-3</v>
      </c>
      <c r="AJ1304" s="13">
        <f t="shared" si="1703"/>
        <v>4.8210883599137562E-3</v>
      </c>
      <c r="AK1304" s="13">
        <f t="shared" si="1704"/>
        <v>2.5488450703628107E-3</v>
      </c>
      <c r="AL1304" s="13">
        <f t="shared" si="1705"/>
        <v>6.8591814619899187E-5</v>
      </c>
      <c r="AM1304" s="13">
        <f t="shared" si="1706"/>
        <v>5.8749649711085762E-3</v>
      </c>
      <c r="AN1304" s="13">
        <f t="shared" si="1707"/>
        <v>6.2848502319736771E-3</v>
      </c>
      <c r="AO1304" s="13">
        <f t="shared" si="1708"/>
        <v>3.3616662084443244E-3</v>
      </c>
      <c r="AP1304" s="13">
        <f t="shared" si="1709"/>
        <v>1.1987344465801825E-3</v>
      </c>
      <c r="AQ1304" s="13">
        <f t="shared" si="1710"/>
        <v>3.2059197381234311E-4</v>
      </c>
      <c r="AR1304" s="13">
        <f t="shared" si="1711"/>
        <v>8.2007869783044622E-4</v>
      </c>
      <c r="AS1304" s="13">
        <f t="shared" si="1712"/>
        <v>1.3006939866450063E-3</v>
      </c>
      <c r="AT1304" s="13">
        <f t="shared" si="1713"/>
        <v>1.0314893261891961E-3</v>
      </c>
      <c r="AU1304" s="13">
        <f t="shared" si="1714"/>
        <v>5.4533463979826772E-4</v>
      </c>
      <c r="AV1304" s="13">
        <f t="shared" si="1715"/>
        <v>2.1623335924081041E-4</v>
      </c>
      <c r="AW1304" s="13">
        <f t="shared" si="1716"/>
        <v>3.2328015417526851E-6</v>
      </c>
      <c r="AX1304" s="13">
        <f t="shared" si="1717"/>
        <v>1.553007784473812E-3</v>
      </c>
      <c r="AY1304" s="13">
        <f t="shared" si="1718"/>
        <v>1.6613582178797947E-3</v>
      </c>
      <c r="AZ1304" s="13">
        <f t="shared" si="1719"/>
        <v>8.8863402866068181E-4</v>
      </c>
      <c r="BA1304" s="13">
        <f t="shared" si="1720"/>
        <v>3.1687745139093957E-4</v>
      </c>
      <c r="BB1304" s="13">
        <f t="shared" si="1721"/>
        <v>8.474634885805039E-5</v>
      </c>
      <c r="BC1304" s="13">
        <f t="shared" si="1722"/>
        <v>1.8131788458270176E-5</v>
      </c>
      <c r="BD1304" s="13">
        <f t="shared" si="1723"/>
        <v>1.462156744662202E-4</v>
      </c>
      <c r="BE1304" s="13">
        <f t="shared" si="1724"/>
        <v>2.3190682678941759E-4</v>
      </c>
      <c r="BF1304" s="13">
        <f t="shared" si="1725"/>
        <v>1.8390906620603721E-4</v>
      </c>
      <c r="BG1304" s="13">
        <f t="shared" si="1726"/>
        <v>9.7230268727676087E-5</v>
      </c>
      <c r="BH1304" s="13">
        <f t="shared" si="1727"/>
        <v>3.8553259031279501E-5</v>
      </c>
      <c r="BI1304" s="13">
        <f t="shared" si="1728"/>
        <v>1.222955609509573E-5</v>
      </c>
      <c r="BJ1304" s="14">
        <f t="shared" si="1729"/>
        <v>0.49194215448024897</v>
      </c>
      <c r="BK1304" s="14">
        <f t="shared" si="1730"/>
        <v>0.25224318592694295</v>
      </c>
      <c r="BL1304" s="14">
        <f t="shared" si="1731"/>
        <v>0.24174385807283613</v>
      </c>
      <c r="BM1304" s="14">
        <f t="shared" si="1732"/>
        <v>0.49409681481609324</v>
      </c>
      <c r="BN1304" s="14">
        <f t="shared" si="1733"/>
        <v>0.50450623924917215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1.6362000000000001</v>
      </c>
      <c r="F1305" s="10">
        <f>VLOOKUP(B1305,home!$B$2:$E$405,3,FALSE)</f>
        <v>1.3302</v>
      </c>
      <c r="G1305" s="10">
        <f>VLOOKUP(C1305,away!$B$2:$E$405,4,FALSE)</f>
        <v>0.5393</v>
      </c>
      <c r="H1305" s="10">
        <f>VLOOKUP(A1305,away!$A$2:$E$405,3,FALSE)</f>
        <v>1.1547000000000001</v>
      </c>
      <c r="I1305" s="10">
        <f>VLOOKUP(C1305,away!$B$2:$E$405,3,FALSE)</f>
        <v>1.0188999999999999</v>
      </c>
      <c r="J1305" s="10">
        <f>VLOOKUP(B1305,home!$B$2:$E$405,4,FALSE)</f>
        <v>0.6623</v>
      </c>
      <c r="K1305" s="12">
        <f t="shared" si="1678"/>
        <v>1.1737720183320002</v>
      </c>
      <c r="L1305" s="12">
        <f t="shared" si="1679"/>
        <v>0.77921173260900001</v>
      </c>
      <c r="M1305" s="13">
        <f t="shared" si="1680"/>
        <v>0.14185019387876582</v>
      </c>
      <c r="N1305" s="13">
        <f t="shared" si="1681"/>
        <v>0.16649978836986448</v>
      </c>
      <c r="O1305" s="13">
        <f t="shared" si="1682"/>
        <v>0.11053133534319567</v>
      </c>
      <c r="P1305" s="13">
        <f t="shared" si="1683"/>
        <v>0.12973858857471393</v>
      </c>
      <c r="Q1305" s="13">
        <f t="shared" si="1684"/>
        <v>9.7716396323373381E-2</v>
      </c>
      <c r="R1305" s="13">
        <f t="shared" si="1685"/>
        <v>4.3063656660178945E-2</v>
      </c>
      <c r="S1305" s="13">
        <f t="shared" si="1686"/>
        <v>2.9665277334313473E-2</v>
      </c>
      <c r="T1305" s="13">
        <f t="shared" si="1687"/>
        <v>7.6141762483443481E-2</v>
      </c>
      <c r="U1305" s="13">
        <f t="shared" si="1688"/>
        <v>5.0546915194774528E-2</v>
      </c>
      <c r="V1305" s="13">
        <f t="shared" si="1689"/>
        <v>3.0147072029466761E-3</v>
      </c>
      <c r="W1305" s="13">
        <f t="shared" si="1690"/>
        <v>3.8232257245538519E-2</v>
      </c>
      <c r="X1305" s="13">
        <f t="shared" si="1691"/>
        <v>2.9791023409849064E-2</v>
      </c>
      <c r="Y1305" s="13">
        <f t="shared" si="1692"/>
        <v>1.1606757483691882E-2</v>
      </c>
      <c r="Z1305" s="13">
        <f t="shared" si="1693"/>
        <v>1.1185235506219046E-2</v>
      </c>
      <c r="AA1305" s="13">
        <f t="shared" si="1694"/>
        <v>1.3128916455653483E-2</v>
      </c>
      <c r="AB1305" s="13">
        <f t="shared" si="1695"/>
        <v>7.7051773833322996E-3</v>
      </c>
      <c r="AC1305" s="13">
        <f t="shared" si="1696"/>
        <v>1.7233139006607784E-4</v>
      </c>
      <c r="AD1305" s="13">
        <f t="shared" si="1697"/>
        <v>1.1218988438121004E-2</v>
      </c>
      <c r="AE1305" s="13">
        <f t="shared" si="1698"/>
        <v>8.7419674189886075E-3</v>
      </c>
      <c r="AF1305" s="13">
        <f t="shared" si="1699"/>
        <v>3.4059217894807695E-3</v>
      </c>
      <c r="AG1305" s="13">
        <f t="shared" si="1700"/>
        <v>8.8464473957068548E-4</v>
      </c>
      <c r="AH1305" s="13">
        <f t="shared" si="1701"/>
        <v>2.1789166846101619E-3</v>
      </c>
      <c r="AI1305" s="13">
        <f t="shared" si="1702"/>
        <v>2.5575514346721402E-3</v>
      </c>
      <c r="AJ1305" s="13">
        <f t="shared" si="1703"/>
        <v>1.5009911547315105E-3</v>
      </c>
      <c r="AK1305" s="13">
        <f t="shared" si="1704"/>
        <v>5.8727380572922794E-4</v>
      </c>
      <c r="AL1305" s="13">
        <f t="shared" si="1705"/>
        <v>6.3046882638454484E-6</v>
      </c>
      <c r="AM1305" s="13">
        <f t="shared" si="1706"/>
        <v>2.6337069405313308E-3</v>
      </c>
      <c r="AN1305" s="13">
        <f t="shared" si="1707"/>
        <v>2.0522153483157669E-3</v>
      </c>
      <c r="AO1305" s="13">
        <f t="shared" si="1708"/>
        <v>7.9955513862395549E-4</v>
      </c>
      <c r="AP1305" s="13">
        <f t="shared" si="1709"/>
        <v>2.0767424829453386E-4</v>
      </c>
      <c r="AQ1305" s="13">
        <f t="shared" si="1710"/>
        <v>4.0455552707963847E-5</v>
      </c>
      <c r="AR1305" s="13">
        <f t="shared" si="1711"/>
        <v>3.3956748900514864E-4</v>
      </c>
      <c r="AS1305" s="13">
        <f t="shared" si="1712"/>
        <v>3.9857481692950257E-4</v>
      </c>
      <c r="AT1305" s="13">
        <f t="shared" si="1713"/>
        <v>2.3391798366182489E-4</v>
      </c>
      <c r="AU1305" s="13">
        <f t="shared" si="1714"/>
        <v>9.1522127935630631E-5</v>
      </c>
      <c r="AV1305" s="13">
        <f t="shared" si="1715"/>
        <v>2.6856528207261196E-5</v>
      </c>
      <c r="AW1305" s="13">
        <f t="shared" si="1716"/>
        <v>1.6017707256829962E-7</v>
      </c>
      <c r="AX1305" s="13">
        <f t="shared" si="1717"/>
        <v>5.1522858521374309E-4</v>
      </c>
      <c r="AY1305" s="13">
        <f t="shared" si="1718"/>
        <v>4.0147215857408458E-4</v>
      </c>
      <c r="AZ1305" s="13">
        <f t="shared" si="1719"/>
        <v>1.564159081383938E-4</v>
      </c>
      <c r="BA1305" s="13">
        <f t="shared" si="1720"/>
        <v>4.0627036929376003E-5</v>
      </c>
      <c r="BB1305" s="13">
        <f t="shared" si="1721"/>
        <v>7.9142659591272248E-6</v>
      </c>
      <c r="BC1305" s="13">
        <f t="shared" si="1722"/>
        <v>1.2333777780679915E-6</v>
      </c>
      <c r="BD1305" s="13">
        <f t="shared" si="1723"/>
        <v>4.4099161907564876E-5</v>
      </c>
      <c r="BE1305" s="13">
        <f t="shared" si="1724"/>
        <v>5.176236227899208E-5</v>
      </c>
      <c r="BF1305" s="13">
        <f t="shared" si="1725"/>
        <v>3.0378606222922365E-5</v>
      </c>
      <c r="BG1305" s="13">
        <f t="shared" si="1726"/>
        <v>1.1885852646797543E-5</v>
      </c>
      <c r="BH1305" s="13">
        <f t="shared" si="1727"/>
        <v>3.4878203127070771E-6</v>
      </c>
      <c r="BI1305" s="13">
        <f t="shared" si="1728"/>
        <v>8.1878117760510616E-7</v>
      </c>
      <c r="BJ1305" s="14">
        <f t="shared" si="1729"/>
        <v>0.45109600626298835</v>
      </c>
      <c r="BK1305" s="14">
        <f t="shared" si="1730"/>
        <v>0.30484887522764387</v>
      </c>
      <c r="BL1305" s="14">
        <f t="shared" si="1731"/>
        <v>0.23303360564716391</v>
      </c>
      <c r="BM1305" s="14">
        <f t="shared" si="1732"/>
        <v>0.31036245151242142</v>
      </c>
      <c r="BN1305" s="14">
        <f t="shared" si="1733"/>
        <v>0.68939995915009233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1.6362000000000001</v>
      </c>
      <c r="F1306" s="10">
        <f>VLOOKUP(B1306,home!$B$2:$E$405,3,FALSE)</f>
        <v>0.89880000000000004</v>
      </c>
      <c r="G1306" s="10">
        <f>VLOOKUP(C1306,away!$B$2:$E$405,4,FALSE)</f>
        <v>0.82689999999999997</v>
      </c>
      <c r="H1306" s="10">
        <f>VLOOKUP(A1306,away!$A$2:$E$405,3,FALSE)</f>
        <v>1.1547000000000001</v>
      </c>
      <c r="I1306" s="10">
        <f>VLOOKUP(C1306,away!$B$2:$E$405,3,FALSE)</f>
        <v>0.6623</v>
      </c>
      <c r="J1306" s="10">
        <f>VLOOKUP(B1306,home!$B$2:$E$405,4,FALSE)</f>
        <v>0.50939999999999996</v>
      </c>
      <c r="K1306" s="12">
        <f t="shared" si="1678"/>
        <v>1.2160528334639999</v>
      </c>
      <c r="L1306" s="12">
        <f t="shared" si="1679"/>
        <v>0.389567628414</v>
      </c>
      <c r="M1306" s="13">
        <f t="shared" si="1680"/>
        <v>0.20076494926024718</v>
      </c>
      <c r="N1306" s="13">
        <f t="shared" si="1681"/>
        <v>0.24414078540817977</v>
      </c>
      <c r="O1306" s="13">
        <f t="shared" si="1682"/>
        <v>7.8211525151971537E-2</v>
      </c>
      <c r="P1306" s="13">
        <f t="shared" si="1683"/>
        <v>9.510934677059589E-2</v>
      </c>
      <c r="Q1306" s="13">
        <f t="shared" si="1684"/>
        <v>0.1484440469298717</v>
      </c>
      <c r="R1306" s="13">
        <f t="shared" si="1685"/>
        <v>1.523433918404773E-2</v>
      </c>
      <c r="S1306" s="13">
        <f t="shared" si="1686"/>
        <v>1.1264152279145604E-2</v>
      </c>
      <c r="T1306" s="13">
        <f t="shared" si="1687"/>
        <v>5.7828995314646636E-2</v>
      </c>
      <c r="U1306" s="13">
        <f t="shared" si="1688"/>
        <v>1.8525761330712882E-2</v>
      </c>
      <c r="V1306" s="13">
        <f t="shared" si="1689"/>
        <v>5.9291345932508072E-4</v>
      </c>
      <c r="W1306" s="13">
        <f t="shared" si="1690"/>
        <v>6.0171934626644483E-2</v>
      </c>
      <c r="X1306" s="13">
        <f t="shared" si="1691"/>
        <v>2.3441037869584135E-2</v>
      </c>
      <c r="Y1306" s="13">
        <f t="shared" si="1692"/>
        <v>4.565934765208327E-3</v>
      </c>
      <c r="Z1306" s="13">
        <f t="shared" si="1693"/>
        <v>1.9782684621279826E-3</v>
      </c>
      <c r="AA1306" s="13">
        <f t="shared" si="1694"/>
        <v>2.4056789687232029E-3</v>
      </c>
      <c r="AB1306" s="13">
        <f t="shared" si="1695"/>
        <v>1.4627163631603022E-3</v>
      </c>
      <c r="AC1306" s="13">
        <f t="shared" si="1696"/>
        <v>1.7555234372237052E-5</v>
      </c>
      <c r="AD1306" s="13">
        <f t="shared" si="1697"/>
        <v>1.82930628994354E-2</v>
      </c>
      <c r="AE1306" s="13">
        <f t="shared" si="1698"/>
        <v>7.1263851301611785E-3</v>
      </c>
      <c r="AF1306" s="13">
        <f t="shared" si="1699"/>
        <v>1.3881044771608426E-3</v>
      </c>
      <c r="AG1306" s="13">
        <f t="shared" si="1700"/>
        <v>1.8025352305280166E-4</v>
      </c>
      <c r="AH1306" s="13">
        <f t="shared" si="1701"/>
        <v>1.9266733828935225E-4</v>
      </c>
      <c r="AI1306" s="13">
        <f t="shared" si="1702"/>
        <v>2.3429366264273382E-4</v>
      </c>
      <c r="AJ1306" s="13">
        <f t="shared" si="1703"/>
        <v>1.4245673615967749E-4</v>
      </c>
      <c r="AK1306" s="13">
        <f t="shared" si="1704"/>
        <v>5.7744972551003084E-5</v>
      </c>
      <c r="AL1306" s="13">
        <f t="shared" si="1705"/>
        <v>3.3266103066304166E-7</v>
      </c>
      <c r="AM1306" s="13">
        <f t="shared" si="1706"/>
        <v>4.4490661943187154E-3</v>
      </c>
      <c r="AN1306" s="13">
        <f t="shared" si="1707"/>
        <v>1.7332121659776425E-3</v>
      </c>
      <c r="AO1306" s="13">
        <f t="shared" si="1708"/>
        <v>3.3760167651910114E-4</v>
      </c>
      <c r="AP1306" s="13">
        <f t="shared" si="1709"/>
        <v>4.3839561490045551E-5</v>
      </c>
      <c r="AQ1306" s="13">
        <f t="shared" si="1710"/>
        <v>4.2696185000966917E-6</v>
      </c>
      <c r="AR1306" s="13">
        <f t="shared" si="1711"/>
        <v>1.5011391610044166E-5</v>
      </c>
      <c r="AS1306" s="13">
        <f t="shared" si="1712"/>
        <v>1.8254645301631925E-5</v>
      </c>
      <c r="AT1306" s="13">
        <f t="shared" si="1713"/>
        <v>1.1099306571464898E-5</v>
      </c>
      <c r="AU1306" s="13">
        <f t="shared" si="1714"/>
        <v>4.4991144019051605E-6</v>
      </c>
      <c r="AV1306" s="13">
        <f t="shared" si="1715"/>
        <v>1.3677902041288652E-6</v>
      </c>
      <c r="AW1306" s="13">
        <f t="shared" si="1716"/>
        <v>4.3775864704492316E-9</v>
      </c>
      <c r="AX1306" s="13">
        <f t="shared" si="1717"/>
        <v>9.017165919783614E-4</v>
      </c>
      <c r="AY1306" s="13">
        <f t="shared" si="1718"/>
        <v>3.5127959423856474E-4</v>
      </c>
      <c r="AZ1306" s="13">
        <f t="shared" si="1719"/>
        <v>6.8423579218874936E-5</v>
      </c>
      <c r="BA1306" s="13">
        <f t="shared" si="1720"/>
        <v>8.8852038279648574E-6</v>
      </c>
      <c r="BB1306" s="13">
        <f t="shared" si="1721"/>
        <v>8.6534694580881581E-7</v>
      </c>
      <c r="BC1306" s="13">
        <f t="shared" si="1722"/>
        <v>6.7422231486807726E-8</v>
      </c>
      <c r="BD1306" s="13">
        <f t="shared" si="1723"/>
        <v>9.7465870478645323E-7</v>
      </c>
      <c r="BE1306" s="13">
        <f t="shared" si="1724"/>
        <v>1.1852364796159187E-6</v>
      </c>
      <c r="BF1306" s="13">
        <f t="shared" si="1725"/>
        <v>7.2065508968091726E-7</v>
      </c>
      <c r="BG1306" s="13">
        <f t="shared" si="1726"/>
        <v>2.9211822125224409E-7</v>
      </c>
      <c r="BH1306" s="13">
        <f t="shared" si="1727"/>
        <v>8.8807797665063776E-8</v>
      </c>
      <c r="BI1306" s="13">
        <f t="shared" si="1728"/>
        <v>2.1598994796859667E-8</v>
      </c>
      <c r="BJ1306" s="14">
        <f t="shared" si="1729"/>
        <v>0.57347976789919186</v>
      </c>
      <c r="BK1306" s="14">
        <f t="shared" si="1730"/>
        <v>0.30810052925895531</v>
      </c>
      <c r="BL1306" s="14">
        <f t="shared" si="1731"/>
        <v>0.11652069903163539</v>
      </c>
      <c r="BM1306" s="14">
        <f t="shared" si="1732"/>
        <v>0.21782299673034464</v>
      </c>
      <c r="BN1306" s="14">
        <f t="shared" si="1733"/>
        <v>0.78190499270491376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1.6362000000000001</v>
      </c>
      <c r="F1307" s="10">
        <f>VLOOKUP(B1307,home!$B$2:$E$405,3,FALSE)</f>
        <v>1.1504000000000001</v>
      </c>
      <c r="G1307" s="10">
        <f>VLOOKUP(C1307,away!$B$2:$E$405,4,FALSE)</f>
        <v>1.1504000000000001</v>
      </c>
      <c r="H1307" s="10">
        <f>VLOOKUP(A1307,away!$A$2:$E$405,3,FALSE)</f>
        <v>1.1547000000000001</v>
      </c>
      <c r="I1307" s="10">
        <f>VLOOKUP(C1307,away!$B$2:$E$405,3,FALSE)</f>
        <v>0.7641</v>
      </c>
      <c r="J1307" s="10">
        <f>VLOOKUP(B1307,home!$B$2:$E$405,4,FALSE)</f>
        <v>0.86599999999999999</v>
      </c>
      <c r="K1307" s="12">
        <f t="shared" si="1678"/>
        <v>2.1653800657920006</v>
      </c>
      <c r="L1307" s="12">
        <f t="shared" si="1679"/>
        <v>0.76407722982000004</v>
      </c>
      <c r="M1307" s="13">
        <f t="shared" si="1680"/>
        <v>5.3426024816990193E-2</v>
      </c>
      <c r="N1307" s="13">
        <f t="shared" si="1681"/>
        <v>0.11568764913321927</v>
      </c>
      <c r="O1307" s="13">
        <f t="shared" si="1682"/>
        <v>4.0821609042460447E-2</v>
      </c>
      <c r="P1307" s="13">
        <f t="shared" si="1683"/>
        <v>8.8394298474098326E-2</v>
      </c>
      <c r="Q1307" s="13">
        <f t="shared" si="1684"/>
        <v>0.12525386464570612</v>
      </c>
      <c r="R1307" s="13">
        <f t="shared" si="1685"/>
        <v>1.5595430976979116E-2</v>
      </c>
      <c r="S1307" s="13">
        <f t="shared" si="1686"/>
        <v>3.6562480689388499E-2</v>
      </c>
      <c r="T1307" s="13">
        <f t="shared" si="1687"/>
        <v>9.5703625922740398E-2</v>
      </c>
      <c r="U1307" s="13">
        <f t="shared" si="1688"/>
        <v>3.3770035354985642E-2</v>
      </c>
      <c r="V1307" s="13">
        <f t="shared" si="1689"/>
        <v>6.7214742088754697E-3</v>
      </c>
      <c r="W1307" s="13">
        <f t="shared" si="1690"/>
        <v>9.0407407222407157E-2</v>
      </c>
      <c r="X1307" s="13">
        <f t="shared" si="1691"/>
        <v>6.9078241265705539E-2</v>
      </c>
      <c r="Y1307" s="13">
        <f t="shared" si="1692"/>
        <v>2.6390555613568942E-2</v>
      </c>
      <c r="Z1307" s="13">
        <f t="shared" si="1693"/>
        <v>3.97203789957974E-3</v>
      </c>
      <c r="AA1307" s="13">
        <f t="shared" si="1694"/>
        <v>8.6009716883202973E-3</v>
      </c>
      <c r="AB1307" s="13">
        <f t="shared" si="1695"/>
        <v>9.3121863201650716E-3</v>
      </c>
      <c r="AC1307" s="13">
        <f t="shared" si="1696"/>
        <v>6.9504983694803604E-4</v>
      </c>
      <c r="AD1307" s="13">
        <f t="shared" si="1697"/>
        <v>4.8941599349835059E-2</v>
      </c>
      <c r="AE1307" s="13">
        <f t="shared" si="1698"/>
        <v>3.7395161654182288E-2</v>
      </c>
      <c r="AF1307" s="13">
        <f t="shared" si="1699"/>
        <v>1.4286395762699343E-2</v>
      </c>
      <c r="AG1307" s="13">
        <f t="shared" si="1700"/>
        <v>3.6386365661585005E-3</v>
      </c>
      <c r="AH1307" s="13">
        <f t="shared" si="1701"/>
        <v>7.5873592876273487E-4</v>
      </c>
      <c r="AI1307" s="13">
        <f t="shared" si="1702"/>
        <v>1.6429516553430053E-3</v>
      </c>
      <c r="AJ1307" s="13">
        <f t="shared" si="1703"/>
        <v>1.7788073817698567E-3</v>
      </c>
      <c r="AK1307" s="13">
        <f t="shared" si="1704"/>
        <v>1.2839313484560363E-3</v>
      </c>
      <c r="AL1307" s="13">
        <f t="shared" si="1705"/>
        <v>4.5998887584853464E-5</v>
      </c>
      <c r="AM1307" s="13">
        <f t="shared" si="1706"/>
        <v>2.1195432724022311E-2</v>
      </c>
      <c r="AN1307" s="13">
        <f t="shared" si="1707"/>
        <v>1.6194947520607149E-2</v>
      </c>
      <c r="AO1307" s="13">
        <f t="shared" si="1708"/>
        <v>6.1870953193128922E-3</v>
      </c>
      <c r="AP1307" s="13">
        <f t="shared" si="1709"/>
        <v>1.5758062174042946E-3</v>
      </c>
      <c r="AQ1307" s="13">
        <f t="shared" si="1710"/>
        <v>3.0100941233185147E-4</v>
      </c>
      <c r="AR1307" s="13">
        <f t="shared" si="1711"/>
        <v>1.1594656932278711E-4</v>
      </c>
      <c r="AS1307" s="13">
        <f t="shared" si="1712"/>
        <v>2.5106838990853348E-4</v>
      </c>
      <c r="AT1307" s="13">
        <f t="shared" si="1713"/>
        <v>2.7182924332921595E-4</v>
      </c>
      <c r="AU1307" s="13">
        <f t="shared" si="1714"/>
        <v>1.9620454160146914E-4</v>
      </c>
      <c r="AV1307" s="13">
        <f t="shared" si="1715"/>
        <v>1.0621435080041966E-4</v>
      </c>
      <c r="AW1307" s="13">
        <f t="shared" si="1716"/>
        <v>2.1140546997149423E-6</v>
      </c>
      <c r="AX1307" s="13">
        <f t="shared" si="1717"/>
        <v>7.6493612510722241E-3</v>
      </c>
      <c r="AY1307" s="13">
        <f t="shared" si="1718"/>
        <v>5.8447027546117162E-3</v>
      </c>
      <c r="AZ1307" s="13">
        <f t="shared" si="1719"/>
        <v>2.232902144932521E-3</v>
      </c>
      <c r="BA1307" s="13">
        <f t="shared" si="1720"/>
        <v>5.6870322845305903E-4</v>
      </c>
      <c r="BB1307" s="13">
        <f t="shared" si="1721"/>
        <v>1.0863329684652597E-4</v>
      </c>
      <c r="BC1307" s="13">
        <f t="shared" si="1722"/>
        <v>1.6600845704141469E-5</v>
      </c>
      <c r="BD1307" s="13">
        <f t="shared" si="1723"/>
        <v>1.4765355582547954E-5</v>
      </c>
      <c r="BE1307" s="13">
        <f t="shared" si="1724"/>
        <v>3.1972606642779967E-5</v>
      </c>
      <c r="BF1307" s="13">
        <f t="shared" si="1725"/>
        <v>3.4616422537842323E-5</v>
      </c>
      <c r="BG1307" s="13">
        <f t="shared" si="1726"/>
        <v>2.4985903770825568E-5</v>
      </c>
      <c r="BH1307" s="13">
        <f t="shared" si="1727"/>
        <v>1.3525994487785718E-5</v>
      </c>
      <c r="BI1307" s="13">
        <f t="shared" si="1728"/>
        <v>5.8577837667727344E-6</v>
      </c>
      <c r="BJ1307" s="14">
        <f t="shared" si="1729"/>
        <v>0.68865833185152114</v>
      </c>
      <c r="BK1307" s="14">
        <f t="shared" si="1730"/>
        <v>0.1916900296684971</v>
      </c>
      <c r="BL1307" s="14">
        <f t="shared" si="1731"/>
        <v>0.11463164685899319</v>
      </c>
      <c r="BM1307" s="14">
        <f t="shared" si="1732"/>
        <v>0.55393058048922583</v>
      </c>
      <c r="BN1307" s="14">
        <f t="shared" si="1733"/>
        <v>0.43917887708945347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1.6362000000000001</v>
      </c>
      <c r="F1308" s="10">
        <f>VLOOKUP(B1308,home!$B$2:$E$405,3,FALSE)</f>
        <v>0.86280000000000001</v>
      </c>
      <c r="G1308" s="10">
        <f>VLOOKUP(C1308,away!$B$2:$E$405,4,FALSE)</f>
        <v>1.2942</v>
      </c>
      <c r="H1308" s="10">
        <f>VLOOKUP(A1308,away!$A$2:$E$405,3,FALSE)</f>
        <v>1.1547000000000001</v>
      </c>
      <c r="I1308" s="10">
        <f>VLOOKUP(C1308,away!$B$2:$E$405,3,FALSE)</f>
        <v>0.6623</v>
      </c>
      <c r="J1308" s="10">
        <f>VLOOKUP(B1308,home!$B$2:$E$405,4,FALSE)</f>
        <v>1.3754999999999999</v>
      </c>
      <c r="K1308" s="12">
        <f t="shared" si="1678"/>
        <v>1.8270394305120001</v>
      </c>
      <c r="L1308" s="12">
        <f t="shared" si="1679"/>
        <v>1.0519243676550001</v>
      </c>
      <c r="M1308" s="13">
        <f t="shared" si="1680"/>
        <v>5.6192959925036333E-2</v>
      </c>
      <c r="N1308" s="13">
        <f t="shared" si="1681"/>
        <v>0.10266675350022203</v>
      </c>
      <c r="O1308" s="13">
        <f t="shared" si="1682"/>
        <v>5.9110743835806612E-2</v>
      </c>
      <c r="P1308" s="13">
        <f t="shared" si="1683"/>
        <v>0.10799765975491284</v>
      </c>
      <c r="Q1308" s="13">
        <f t="shared" si="1684"/>
        <v>9.3788103423780786E-2</v>
      </c>
      <c r="R1308" s="13">
        <f t="shared" si="1685"/>
        <v>3.1090015915548778E-2</v>
      </c>
      <c r="S1308" s="13">
        <f t="shared" si="1686"/>
        <v>5.1890372602268538E-2</v>
      </c>
      <c r="T1308" s="13">
        <f t="shared" si="1687"/>
        <v>9.8657991387622351E-2</v>
      </c>
      <c r="U1308" s="13">
        <f t="shared" si="1688"/>
        <v>5.6802684972953259E-2</v>
      </c>
      <c r="V1308" s="13">
        <f t="shared" si="1689"/>
        <v>1.1080942864514351E-2</v>
      </c>
      <c r="W1308" s="13">
        <f t="shared" si="1690"/>
        <v>5.7118187689395014E-2</v>
      </c>
      <c r="X1308" s="13">
        <f t="shared" si="1691"/>
        <v>6.0084013466766464E-2</v>
      </c>
      <c r="Y1308" s="13">
        <f t="shared" si="1692"/>
        <v>3.1601918936101411E-2</v>
      </c>
      <c r="Z1308" s="13">
        <f t="shared" si="1693"/>
        <v>1.0901448444115848E-2</v>
      </c>
      <c r="AA1308" s="13">
        <f t="shared" si="1694"/>
        <v>1.9917376157093346E-2</v>
      </c>
      <c r="AB1308" s="13">
        <f t="shared" si="1695"/>
        <v>1.819491579567456E-2</v>
      </c>
      <c r="AC1308" s="13">
        <f t="shared" si="1696"/>
        <v>1.3310340597402198E-3</v>
      </c>
      <c r="AD1308" s="13">
        <f t="shared" si="1697"/>
        <v>2.608929527697745E-2</v>
      </c>
      <c r="AE1308" s="13">
        <f t="shared" si="1698"/>
        <v>2.7443965436799084E-2</v>
      </c>
      <c r="AF1308" s="13">
        <f t="shared" si="1699"/>
        <v>1.4434487994025276E-2</v>
      </c>
      <c r="AG1308" s="13">
        <f t="shared" si="1700"/>
        <v>5.061329885179577E-3</v>
      </c>
      <c r="AH1308" s="13">
        <f t="shared" si="1701"/>
        <v>2.866874815275036E-3</v>
      </c>
      <c r="AI1308" s="13">
        <f t="shared" si="1702"/>
        <v>5.2378933298492976E-3</v>
      </c>
      <c r="AJ1308" s="13">
        <f t="shared" si="1703"/>
        <v>4.7849188232252328E-3</v>
      </c>
      <c r="AK1308" s="13">
        <f t="shared" si="1704"/>
        <v>2.91407845394386E-3</v>
      </c>
      <c r="AL1308" s="13">
        <f t="shared" si="1705"/>
        <v>1.0232496291193116E-4</v>
      </c>
      <c r="AM1308" s="13">
        <f t="shared" si="1706"/>
        <v>9.5332342370616462E-3</v>
      </c>
      <c r="AN1308" s="13">
        <f t="shared" si="1707"/>
        <v>1.0028241396528069E-2</v>
      </c>
      <c r="AO1308" s="13">
        <f t="shared" si="1708"/>
        <v>5.2744757448672415E-3</v>
      </c>
      <c r="AP1308" s="13">
        <f t="shared" si="1709"/>
        <v>1.8494498542103697E-3</v>
      </c>
      <c r="AQ1308" s="13">
        <f t="shared" si="1710"/>
        <v>4.8637034209996871E-4</v>
      </c>
      <c r="AR1308" s="13">
        <f t="shared" si="1711"/>
        <v>6.0314709544084767E-4</v>
      </c>
      <c r="AS1308" s="13">
        <f t="shared" si="1712"/>
        <v>1.1019735257692133E-3</v>
      </c>
      <c r="AT1308" s="13">
        <f t="shared" si="1713"/>
        <v>1.0066745414803423E-3</v>
      </c>
      <c r="AU1308" s="13">
        <f t="shared" si="1714"/>
        <v>6.1307802699239126E-4</v>
      </c>
      <c r="AV1308" s="13">
        <f t="shared" si="1715"/>
        <v>2.8002943232389977E-4</v>
      </c>
      <c r="AW1308" s="13">
        <f t="shared" si="1716"/>
        <v>5.4627525819263884E-6</v>
      </c>
      <c r="AX1308" s="13">
        <f t="shared" si="1717"/>
        <v>2.9029324752364374E-3</v>
      </c>
      <c r="AY1308" s="13">
        <f t="shared" si="1718"/>
        <v>3.0536654083582536E-3</v>
      </c>
      <c r="AZ1308" s="13">
        <f t="shared" si="1719"/>
        <v>1.6061125268586017E-3</v>
      </c>
      <c r="BA1308" s="13">
        <f t="shared" si="1720"/>
        <v>5.6316963473283636E-4</v>
      </c>
      <c r="BB1308" s="13">
        <f t="shared" si="1721"/>
        <v>1.4810296547470902E-4</v>
      </c>
      <c r="BC1308" s="13">
        <f t="shared" si="1722"/>
        <v>3.1158623660962733E-5</v>
      </c>
      <c r="BD1308" s="13">
        <f t="shared" si="1723"/>
        <v>1.0574418782909391E-4</v>
      </c>
      <c r="BE1308" s="13">
        <f t="shared" si="1724"/>
        <v>1.9319880071122169E-4</v>
      </c>
      <c r="BF1308" s="13">
        <f t="shared" si="1725"/>
        <v>1.7649091341351595E-4</v>
      </c>
      <c r="BG1308" s="13">
        <f t="shared" si="1726"/>
        <v>1.0748528597785767E-4</v>
      </c>
      <c r="BH1308" s="13">
        <f t="shared" si="1727"/>
        <v>4.9094963920351132E-5</v>
      </c>
      <c r="BI1308" s="13">
        <f t="shared" si="1728"/>
        <v>1.7939686984409079E-5</v>
      </c>
      <c r="BJ1308" s="14">
        <f t="shared" si="1729"/>
        <v>0.5524229602059586</v>
      </c>
      <c r="BK1308" s="14">
        <f t="shared" si="1730"/>
        <v>0.23164895957774245</v>
      </c>
      <c r="BL1308" s="14">
        <f t="shared" si="1731"/>
        <v>0.20517435856021318</v>
      </c>
      <c r="BM1308" s="14">
        <f t="shared" si="1732"/>
        <v>0.54625328777694615</v>
      </c>
      <c r="BN1308" s="14">
        <f t="shared" si="1733"/>
        <v>0.45084623635530741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1.6362000000000001</v>
      </c>
      <c r="F1309" s="10">
        <f>VLOOKUP(B1309,home!$B$2:$E$405,3,FALSE)</f>
        <v>1.2583</v>
      </c>
      <c r="G1309" s="10">
        <f>VLOOKUP(C1309,away!$B$2:$E$405,4,FALSE)</f>
        <v>0.64710000000000001</v>
      </c>
      <c r="H1309" s="10">
        <f>VLOOKUP(A1309,away!$A$2:$E$405,3,FALSE)</f>
        <v>1.1547000000000001</v>
      </c>
      <c r="I1309" s="10">
        <f>VLOOKUP(C1309,away!$B$2:$E$405,3,FALSE)</f>
        <v>0.50939999999999996</v>
      </c>
      <c r="J1309" s="10">
        <f>VLOOKUP(B1309,home!$B$2:$E$405,4,FALSE)</f>
        <v>1.1207</v>
      </c>
      <c r="K1309" s="12">
        <f t="shared" si="1678"/>
        <v>1.3322691906660002</v>
      </c>
      <c r="L1309" s="12">
        <f t="shared" si="1679"/>
        <v>0.65920042452600003</v>
      </c>
      <c r="M1309" s="13">
        <f t="shared" si="1680"/>
        <v>0.13649468331458453</v>
      </c>
      <c r="N1309" s="13">
        <f t="shared" si="1681"/>
        <v>0.18184766126973353</v>
      </c>
      <c r="O1309" s="13">
        <f t="shared" si="1682"/>
        <v>8.9977353186516049E-2</v>
      </c>
      <c r="P1309" s="13">
        <f t="shared" si="1683"/>
        <v>0.11987405550806859</v>
      </c>
      <c r="Q1309" s="13">
        <f t="shared" si="1684"/>
        <v>0.12113501825216645</v>
      </c>
      <c r="R1309" s="13">
        <f t="shared" si="1685"/>
        <v>2.9656554709138611E-2</v>
      </c>
      <c r="S1309" s="13">
        <f t="shared" si="1686"/>
        <v>2.6319320348238237E-2</v>
      </c>
      <c r="T1309" s="13">
        <f t="shared" si="1687"/>
        <v>7.9852255456792892E-2</v>
      </c>
      <c r="U1309" s="13">
        <f t="shared" si="1688"/>
        <v>3.9510514140286057E-2</v>
      </c>
      <c r="V1309" s="13">
        <f t="shared" si="1689"/>
        <v>2.5682755887502158E-3</v>
      </c>
      <c r="W1309" s="13">
        <f t="shared" si="1690"/>
        <v>5.3794817576041654E-2</v>
      </c>
      <c r="X1309" s="13">
        <f t="shared" si="1691"/>
        <v>3.5461566583425384E-2</v>
      </c>
      <c r="Y1309" s="13">
        <f t="shared" si="1692"/>
        <v>1.1688139873075515E-2</v>
      </c>
      <c r="Z1309" s="13">
        <f t="shared" si="1693"/>
        <v>6.5165378180809053E-3</v>
      </c>
      <c r="AA1309" s="13">
        <f t="shared" si="1694"/>
        <v>8.6817825648390304E-3</v>
      </c>
      <c r="AB1309" s="13">
        <f t="shared" si="1695"/>
        <v>5.7832357155981453E-3</v>
      </c>
      <c r="AC1309" s="13">
        <f t="shared" si="1696"/>
        <v>1.4097142971509648E-4</v>
      </c>
      <c r="AD1309" s="13">
        <f t="shared" si="1697"/>
        <v>1.791729451851453E-2</v>
      </c>
      <c r="AE1309" s="13">
        <f t="shared" si="1698"/>
        <v>1.1811088152962152E-2</v>
      </c>
      <c r="AF1309" s="13">
        <f t="shared" si="1699"/>
        <v>3.8929371622733297E-3</v>
      </c>
      <c r="AG1309" s="13">
        <f t="shared" si="1700"/>
        <v>8.5540861000787363E-4</v>
      </c>
      <c r="AH1309" s="13">
        <f t="shared" si="1701"/>
        <v>1.0739261240296667E-3</v>
      </c>
      <c r="AI1309" s="13">
        <f t="shared" si="1702"/>
        <v>1.4307586880960787E-3</v>
      </c>
      <c r="AJ1309" s="13">
        <f t="shared" si="1703"/>
        <v>9.5307785971405568E-4</v>
      </c>
      <c r="AK1309" s="13">
        <f t="shared" si="1704"/>
        <v>4.2325208960097621E-4</v>
      </c>
      <c r="AL1309" s="13">
        <f t="shared" si="1705"/>
        <v>4.9522271726209045E-6</v>
      </c>
      <c r="AM1309" s="13">
        <f t="shared" si="1706"/>
        <v>4.7741318934211435E-3</v>
      </c>
      <c r="AN1309" s="13">
        <f t="shared" si="1707"/>
        <v>3.1471097708863339E-3</v>
      </c>
      <c r="AO1309" s="13">
        <f t="shared" si="1708"/>
        <v>1.037288048499097E-3</v>
      </c>
      <c r="AP1309" s="13">
        <f t="shared" si="1709"/>
        <v>2.2792690730878362E-4</v>
      </c>
      <c r="AQ1309" s="13">
        <f t="shared" si="1710"/>
        <v>3.7562378514712104E-5</v>
      </c>
      <c r="AR1309" s="13">
        <f t="shared" si="1711"/>
        <v>1.4158651137398363E-4</v>
      </c>
      <c r="AS1309" s="13">
        <f t="shared" si="1712"/>
        <v>1.886313469174396E-4</v>
      </c>
      <c r="AT1309" s="13">
        <f t="shared" si="1713"/>
        <v>1.2565386594596742E-4</v>
      </c>
      <c r="AU1309" s="13">
        <f t="shared" si="1714"/>
        <v>5.580159142929603E-5</v>
      </c>
      <c r="AV1309" s="13">
        <f t="shared" si="1715"/>
        <v>1.8585685262845755E-5</v>
      </c>
      <c r="AW1309" s="13">
        <f t="shared" si="1716"/>
        <v>1.2081128985383481E-7</v>
      </c>
      <c r="AX1309" s="13">
        <f t="shared" si="1717"/>
        <v>1.0600714722968209E-3</v>
      </c>
      <c r="AY1309" s="13">
        <f t="shared" si="1718"/>
        <v>6.9879956456596619E-4</v>
      </c>
      <c r="AZ1309" s="13">
        <f t="shared" si="1719"/>
        <v>2.3032448481023442E-4</v>
      </c>
      <c r="BA1309" s="13">
        <f t="shared" si="1720"/>
        <v>5.060999938854626E-5</v>
      </c>
      <c r="BB1309" s="13">
        <f t="shared" si="1721"/>
        <v>8.3405332705475744E-6</v>
      </c>
      <c r="BC1309" s="13">
        <f t="shared" si="1722"/>
        <v>1.0996166145436378E-6</v>
      </c>
      <c r="BD1309" s="13">
        <f t="shared" si="1723"/>
        <v>1.5555648067480884E-5</v>
      </c>
      <c r="BE1309" s="13">
        <f t="shared" si="1724"/>
        <v>2.0724310661147889E-5</v>
      </c>
      <c r="BF1309" s="13">
        <f t="shared" si="1725"/>
        <v>1.3805180295819133E-5</v>
      </c>
      <c r="BG1309" s="13">
        <f t="shared" si="1726"/>
        <v>6.13073879323639E-6</v>
      </c>
      <c r="BH1309" s="13">
        <f t="shared" si="1727"/>
        <v>2.0419486025624237E-6</v>
      </c>
      <c r="BI1309" s="13">
        <f t="shared" si="1728"/>
        <v>5.4408504242348202E-7</v>
      </c>
      <c r="BJ1309" s="14">
        <f t="shared" si="1729"/>
        <v>0.52952945212457003</v>
      </c>
      <c r="BK1309" s="14">
        <f t="shared" si="1730"/>
        <v>0.28610105798109525</v>
      </c>
      <c r="BL1309" s="14">
        <f t="shared" si="1731"/>
        <v>0.17807951599021082</v>
      </c>
      <c r="BM1309" s="14">
        <f t="shared" si="1732"/>
        <v>0.32054255892047323</v>
      </c>
      <c r="BN1309" s="14">
        <f t="shared" si="1733"/>
        <v>0.6789853262402078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1.3193999999999999</v>
      </c>
      <c r="F1310" s="10">
        <f>VLOOKUP(B1310,home!$B$2:$E$405,3,FALSE)</f>
        <v>0.50529999999999997</v>
      </c>
      <c r="G1310" s="10">
        <f>VLOOKUP(C1310,away!$B$2:$E$405,4,FALSE)</f>
        <v>1.0335000000000001</v>
      </c>
      <c r="H1310" s="10">
        <f>VLOOKUP(A1310,away!$A$2:$E$405,3,FALSE)</f>
        <v>1.0076000000000001</v>
      </c>
      <c r="I1310" s="10">
        <f>VLOOKUP(C1310,away!$B$2:$E$405,3,FALSE)</f>
        <v>1.4436</v>
      </c>
      <c r="J1310" s="10">
        <f>VLOOKUP(B1310,home!$B$2:$E$405,4,FALSE)</f>
        <v>0.66159999999999997</v>
      </c>
      <c r="K1310" s="12">
        <f t="shared" si="1678"/>
        <v>0.68902702947000005</v>
      </c>
      <c r="L1310" s="12">
        <f t="shared" si="1679"/>
        <v>0.96234441177600005</v>
      </c>
      <c r="M1310" s="13">
        <f t="shared" si="1680"/>
        <v>0.19178670398088477</v>
      </c>
      <c r="N1310" s="13">
        <f t="shared" si="1681"/>
        <v>0.13214622293579126</v>
      </c>
      <c r="O1310" s="13">
        <f t="shared" si="1682"/>
        <v>0.18456486282894238</v>
      </c>
      <c r="P1310" s="13">
        <f t="shared" si="1683"/>
        <v>0.12717017917956419</v>
      </c>
      <c r="Q1310" s="13">
        <f t="shared" si="1684"/>
        <v>4.5526159722564311E-2</v>
      </c>
      <c r="R1310" s="13">
        <f t="shared" si="1685"/>
        <v>8.8807482176818359E-2</v>
      </c>
      <c r="S1310" s="13">
        <f t="shared" si="1686"/>
        <v>2.1081042294483484E-2</v>
      </c>
      <c r="T1310" s="13">
        <f t="shared" si="1687"/>
        <v>4.381184539863138E-2</v>
      </c>
      <c r="U1310" s="13">
        <f t="shared" si="1688"/>
        <v>6.1190755639003121E-2</v>
      </c>
      <c r="V1310" s="13">
        <f t="shared" si="1689"/>
        <v>1.5531605744152556E-3</v>
      </c>
      <c r="W1310" s="13">
        <f t="shared" si="1690"/>
        <v>1.0456251532271751E-2</v>
      </c>
      <c r="X1310" s="13">
        <f t="shared" si="1691"/>
        <v>1.0062515230205958E-2</v>
      </c>
      <c r="Y1310" s="13">
        <f t="shared" si="1692"/>
        <v>4.841802650099797E-3</v>
      </c>
      <c r="Z1310" s="13">
        <f t="shared" si="1693"/>
        <v>2.848779473225262E-2</v>
      </c>
      <c r="AA1310" s="13">
        <f t="shared" si="1694"/>
        <v>1.9628860580515137E-2</v>
      </c>
      <c r="AB1310" s="13">
        <f t="shared" si="1695"/>
        <v>6.762407748836562E-3</v>
      </c>
      <c r="AC1310" s="13">
        <f t="shared" si="1696"/>
        <v>6.4366984403513809E-5</v>
      </c>
      <c r="AD1310" s="13">
        <f t="shared" si="1697"/>
        <v>1.801159983168085E-3</v>
      </c>
      <c r="AE1310" s="13">
        <f t="shared" si="1698"/>
        <v>1.733336244516361E-3</v>
      </c>
      <c r="AF1310" s="13">
        <f t="shared" si="1699"/>
        <v>8.3403322431955921E-4</v>
      </c>
      <c r="AG1310" s="13">
        <f t="shared" si="1700"/>
        <v>2.6754240421981561E-4</v>
      </c>
      <c r="AH1310" s="13">
        <f t="shared" si="1701"/>
        <v>6.8537675161012696E-3</v>
      </c>
      <c r="AI1310" s="13">
        <f t="shared" si="1702"/>
        <v>4.7224310722972377E-3</v>
      </c>
      <c r="AJ1310" s="13">
        <f t="shared" si="1703"/>
        <v>1.6269413268108963E-3</v>
      </c>
      <c r="AK1310" s="13">
        <f t="shared" si="1704"/>
        <v>3.7366884984483086E-4</v>
      </c>
      <c r="AL1310" s="13">
        <f t="shared" si="1705"/>
        <v>1.7072217770964811E-6</v>
      </c>
      <c r="AM1310" s="13">
        <f t="shared" si="1706"/>
        <v>2.4820958256050824E-4</v>
      </c>
      <c r="AN1310" s="13">
        <f t="shared" si="1707"/>
        <v>2.3886310472635884E-4</v>
      </c>
      <c r="AO1310" s="13">
        <f t="shared" si="1708"/>
        <v>1.1493428700643844E-4</v>
      </c>
      <c r="AP1310" s="13">
        <f t="shared" si="1709"/>
        <v>3.6868789607368321E-5</v>
      </c>
      <c r="AQ1310" s="13">
        <f t="shared" si="1710"/>
        <v>8.8701184118989925E-6</v>
      </c>
      <c r="AR1310" s="13">
        <f t="shared" si="1711"/>
        <v>1.319136973746387E-3</v>
      </c>
      <c r="AS1310" s="13">
        <f t="shared" si="1712"/>
        <v>9.0892103048451848E-4</v>
      </c>
      <c r="AT1310" s="13">
        <f t="shared" si="1713"/>
        <v>3.1313557882877948E-4</v>
      </c>
      <c r="AU1310" s="13">
        <f t="shared" si="1714"/>
        <v>7.1919625900587666E-5</v>
      </c>
      <c r="AV1310" s="13">
        <f t="shared" si="1715"/>
        <v>1.2388641548718898E-5</v>
      </c>
      <c r="AW1310" s="13">
        <f t="shared" si="1716"/>
        <v>3.1445190410049995E-8</v>
      </c>
      <c r="AX1310" s="13">
        <f t="shared" si="1717"/>
        <v>2.850385189294261E-5</v>
      </c>
      <c r="AY1310" s="13">
        <f t="shared" si="1718"/>
        <v>2.7430522583264083E-5</v>
      </c>
      <c r="AZ1310" s="13">
        <f t="shared" si="1719"/>
        <v>1.3198805060049779E-5</v>
      </c>
      <c r="BA1310" s="13">
        <f t="shared" si="1720"/>
        <v>4.2339320972198992E-6</v>
      </c>
      <c r="BB1310" s="13">
        <f t="shared" si="1721"/>
        <v>1.0186252233996524E-6</v>
      </c>
      <c r="BC1310" s="13">
        <f t="shared" si="1722"/>
        <v>1.9605365828654708E-7</v>
      </c>
      <c r="BD1310" s="13">
        <f t="shared" si="1723"/>
        <v>2.1157734917532319E-4</v>
      </c>
      <c r="BE1310" s="13">
        <f t="shared" si="1724"/>
        <v>1.4578251240540989E-4</v>
      </c>
      <c r="BF1310" s="13">
        <f t="shared" si="1725"/>
        <v>5.0224045735686497E-5</v>
      </c>
      <c r="BG1310" s="13">
        <f t="shared" si="1726"/>
        <v>1.1535241680408498E-5</v>
      </c>
      <c r="BH1310" s="13">
        <f t="shared" si="1727"/>
        <v>1.9870233273175995E-6</v>
      </c>
      <c r="BI1310" s="13">
        <f t="shared" si="1728"/>
        <v>2.7382255614184833E-7</v>
      </c>
      <c r="BJ1310" s="14">
        <f t="shared" si="1729"/>
        <v>0.25220319699861599</v>
      </c>
      <c r="BK1310" s="14">
        <f t="shared" si="1730"/>
        <v>0.34168459075811158</v>
      </c>
      <c r="BL1310" s="14">
        <f t="shared" si="1731"/>
        <v>0.37757805958455914</v>
      </c>
      <c r="BM1310" s="14">
        <f t="shared" si="1732"/>
        <v>0.2299246321715811</v>
      </c>
      <c r="BN1310" s="14">
        <f t="shared" si="1733"/>
        <v>0.77000161082456531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1.3193999999999999</v>
      </c>
      <c r="F1311" s="10">
        <f>VLOOKUP(B1311,home!$B$2:$E$405,3,FALSE)</f>
        <v>1.5915999999999999</v>
      </c>
      <c r="G1311" s="10">
        <f>VLOOKUP(C1311,away!$B$2:$E$405,4,FALSE)</f>
        <v>1.0335000000000001</v>
      </c>
      <c r="H1311" s="10">
        <f>VLOOKUP(A1311,away!$A$2:$E$405,3,FALSE)</f>
        <v>1.0076000000000001</v>
      </c>
      <c r="I1311" s="10">
        <f>VLOOKUP(C1311,away!$B$2:$E$405,3,FALSE)</f>
        <v>1.3533999999999999</v>
      </c>
      <c r="J1311" s="10">
        <f>VLOOKUP(B1311,home!$B$2:$E$405,4,FALSE)</f>
        <v>0.89319999999999999</v>
      </c>
      <c r="K1311" s="12">
        <f t="shared" si="1678"/>
        <v>2.1703056008399999</v>
      </c>
      <c r="L1311" s="12">
        <f t="shared" si="1679"/>
        <v>1.2180441922880001</v>
      </c>
      <c r="M1311" s="13">
        <f t="shared" si="1680"/>
        <v>3.3764349112538512E-2</v>
      </c>
      <c r="N1311" s="13">
        <f t="shared" si="1681"/>
        <v>7.3278955987659405E-2</v>
      </c>
      <c r="O1311" s="13">
        <f t="shared" si="1682"/>
        <v>4.1126469342912031E-2</v>
      </c>
      <c r="P1311" s="13">
        <f t="shared" si="1683"/>
        <v>8.9257006757696516E-2</v>
      </c>
      <c r="Q1311" s="13">
        <f t="shared" si="1684"/>
        <v>7.9518864301862557E-2</v>
      </c>
      <c r="R1311" s="13">
        <f t="shared" si="1685"/>
        <v>2.5046928566222242E-2</v>
      </c>
      <c r="S1311" s="13">
        <f t="shared" si="1686"/>
        <v>5.8988352098759848E-2</v>
      </c>
      <c r="T1311" s="13">
        <f t="shared" si="1687"/>
        <v>9.6857490840221272E-2</v>
      </c>
      <c r="U1311" s="13">
        <f t="shared" si="1688"/>
        <v>5.4359489351111519E-2</v>
      </c>
      <c r="V1311" s="13">
        <f t="shared" si="1689"/>
        <v>1.7326374252043277E-2</v>
      </c>
      <c r="W1311" s="13">
        <f t="shared" si="1690"/>
        <v>5.7526745522256062E-2</v>
      </c>
      <c r="X1311" s="13">
        <f t="shared" si="1691"/>
        <v>7.0070118284613722E-2</v>
      </c>
      <c r="Y1311" s="13">
        <f t="shared" si="1692"/>
        <v>4.2674250314753477E-2</v>
      </c>
      <c r="Z1311" s="13">
        <f t="shared" si="1693"/>
        <v>1.0169421958246468E-2</v>
      </c>
      <c r="AA1311" s="13">
        <f t="shared" si="1694"/>
        <v>2.2070753433287588E-2</v>
      </c>
      <c r="AB1311" s="13">
        <f t="shared" si="1695"/>
        <v>2.3950139895511362E-2</v>
      </c>
      <c r="AC1311" s="13">
        <f t="shared" si="1696"/>
        <v>2.8626723606947689E-3</v>
      </c>
      <c r="AD1311" s="13">
        <f t="shared" si="1697"/>
        <v>3.1212654501262444E-2</v>
      </c>
      <c r="AE1311" s="13">
        <f t="shared" si="1698"/>
        <v>3.8018392541154626E-2</v>
      </c>
      <c r="AF1311" s="13">
        <f t="shared" si="1699"/>
        <v>2.3154041117439413E-2</v>
      </c>
      <c r="AG1311" s="13">
        <f t="shared" si="1700"/>
        <v>9.4008817703648759E-3</v>
      </c>
      <c r="AH1311" s="13">
        <f t="shared" si="1701"/>
        <v>3.0967013387920446E-3</v>
      </c>
      <c r="AI1311" s="13">
        <f t="shared" si="1702"/>
        <v>6.7207882597090998E-3</v>
      </c>
      <c r="AJ1311" s="13">
        <f t="shared" si="1703"/>
        <v>7.2930822010531899E-3</v>
      </c>
      <c r="AK1311" s="13">
        <f t="shared" si="1704"/>
        <v>5.2760723827774162E-3</v>
      </c>
      <c r="AL1311" s="13">
        <f t="shared" si="1705"/>
        <v>3.0270219679575381E-4</v>
      </c>
      <c r="AM1311" s="13">
        <f t="shared" si="1706"/>
        <v>1.3548199776234749E-2</v>
      </c>
      <c r="AN1311" s="13">
        <f t="shared" si="1707"/>
        <v>1.650230605340032E-2</v>
      </c>
      <c r="AO1311" s="13">
        <f t="shared" si="1708"/>
        <v>1.0050269023851685E-2</v>
      </c>
      <c r="AP1311" s="13">
        <f t="shared" si="1709"/>
        <v>4.0805572718115102E-3</v>
      </c>
      <c r="AQ1311" s="13">
        <f t="shared" si="1710"/>
        <v>1.2425747715571448E-3</v>
      </c>
      <c r="AR1311" s="13">
        <f t="shared" si="1711"/>
        <v>7.5438381619322506E-4</v>
      </c>
      <c r="AS1311" s="13">
        <f t="shared" si="1712"/>
        <v>1.6372434214672093E-3</v>
      </c>
      <c r="AT1311" s="13">
        <f t="shared" si="1713"/>
        <v>1.776659283774365E-3</v>
      </c>
      <c r="AU1311" s="13">
        <f t="shared" si="1714"/>
        <v>1.2852978647866287E-3</v>
      </c>
      <c r="AV1311" s="13">
        <f t="shared" si="1715"/>
        <v>6.9737228867352858E-4</v>
      </c>
      <c r="AW1311" s="13">
        <f t="shared" si="1716"/>
        <v>2.2227827028537775E-5</v>
      </c>
      <c r="AX1311" s="13">
        <f t="shared" si="1717"/>
        <v>4.9006223092769134E-3</v>
      </c>
      <c r="AY1311" s="13">
        <f t="shared" si="1718"/>
        <v>5.9691745424117525E-3</v>
      </c>
      <c r="AZ1311" s="13">
        <f t="shared" si="1719"/>
        <v>3.6353591920690082E-3</v>
      </c>
      <c r="BA1311" s="13">
        <f t="shared" si="1720"/>
        <v>1.4760093835934837E-3</v>
      </c>
      <c r="BB1311" s="13">
        <f t="shared" si="1721"/>
        <v>4.4946116436215866E-4</v>
      </c>
      <c r="BC1311" s="13">
        <f t="shared" si="1722"/>
        <v>1.0949271218206595E-4</v>
      </c>
      <c r="BD1311" s="13">
        <f t="shared" si="1723"/>
        <v>1.5314547101170228E-4</v>
      </c>
      <c r="BE1311" s="13">
        <f t="shared" si="1724"/>
        <v>3.3237247347997723E-4</v>
      </c>
      <c r="BF1311" s="13">
        <f t="shared" si="1725"/>
        <v>3.6067492037931959E-4</v>
      </c>
      <c r="BG1311" s="13">
        <f t="shared" si="1726"/>
        <v>2.6092493326058605E-4</v>
      </c>
      <c r="BH1311" s="13">
        <f t="shared" si="1727"/>
        <v>1.4157171101356335E-4</v>
      </c>
      <c r="BI1311" s="13">
        <f t="shared" si="1728"/>
        <v>6.1450775466647699E-5</v>
      </c>
      <c r="BJ1311" s="14">
        <f t="shared" si="1729"/>
        <v>0.58367642138233866</v>
      </c>
      <c r="BK1311" s="14">
        <f t="shared" si="1730"/>
        <v>0.20847063132094043</v>
      </c>
      <c r="BL1311" s="14">
        <f t="shared" si="1731"/>
        <v>0.19640152173088324</v>
      </c>
      <c r="BM1311" s="14">
        <f t="shared" si="1732"/>
        <v>0.65077847560813418</v>
      </c>
      <c r="BN1311" s="14">
        <f t="shared" si="1733"/>
        <v>0.34199257406889128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1.2378</v>
      </c>
      <c r="F1312" s="10">
        <f>VLOOKUP(B1312,home!$B$2:$E$405,3,FALSE)</f>
        <v>1.0099</v>
      </c>
      <c r="G1312" s="10">
        <f>VLOOKUP(C1312,away!$B$2:$E$405,4,FALSE)</f>
        <v>1.0455000000000001</v>
      </c>
      <c r="H1312" s="10">
        <f>VLOOKUP(A1312,away!$A$2:$E$405,3,FALSE)</f>
        <v>0.96950000000000003</v>
      </c>
      <c r="I1312" s="10">
        <f>VLOOKUP(C1312,away!$B$2:$E$405,3,FALSE)</f>
        <v>0.60670000000000002</v>
      </c>
      <c r="J1312" s="10">
        <f>VLOOKUP(B1312,home!$B$2:$E$405,4,FALSE)</f>
        <v>1.0315000000000001</v>
      </c>
      <c r="K1312" s="12">
        <f t="shared" si="1678"/>
        <v>1.3069316870100001</v>
      </c>
      <c r="L1312" s="12">
        <f t="shared" si="1679"/>
        <v>0.60672381297500011</v>
      </c>
      <c r="M1312" s="13">
        <f t="shared" si="1680"/>
        <v>0.14754006691545146</v>
      </c>
      <c r="N1312" s="13">
        <f t="shared" si="1681"/>
        <v>0.19282478855537927</v>
      </c>
      <c r="O1312" s="13">
        <f t="shared" si="1682"/>
        <v>8.9516071965529381E-2</v>
      </c>
      <c r="P1312" s="13">
        <f t="shared" si="1683"/>
        <v>0.11699139094841787</v>
      </c>
      <c r="Q1312" s="13">
        <f t="shared" si="1684"/>
        <v>0.12600441310201424</v>
      </c>
      <c r="R1312" s="13">
        <f t="shared" si="1685"/>
        <v>2.7155766252735244E-2</v>
      </c>
      <c r="S1312" s="13">
        <f t="shared" si="1686"/>
        <v>2.3191980731391674E-2</v>
      </c>
      <c r="T1312" s="13">
        <f t="shared" si="1687"/>
        <v>7.6449877968931129E-2</v>
      </c>
      <c r="U1312" s="13">
        <f t="shared" si="1688"/>
        <v>3.5490731400736497E-2</v>
      </c>
      <c r="V1312" s="13">
        <f t="shared" si="1689"/>
        <v>2.0433335246480425E-3</v>
      </c>
      <c r="W1312" s="13">
        <f t="shared" si="1690"/>
        <v>5.489305339537346E-2</v>
      </c>
      <c r="X1312" s="13">
        <f t="shared" si="1691"/>
        <v>3.3304922661881259E-2</v>
      </c>
      <c r="Y1312" s="13">
        <f t="shared" si="1692"/>
        <v>1.0103444834127043E-2</v>
      </c>
      <c r="Z1312" s="13">
        <f t="shared" si="1693"/>
        <v>5.4920166817057862E-3</v>
      </c>
      <c r="AA1312" s="13">
        <f t="shared" si="1694"/>
        <v>7.1776906269088057E-3</v>
      </c>
      <c r="AB1312" s="13">
        <f t="shared" si="1695"/>
        <v>4.6903756599308965E-3</v>
      </c>
      <c r="AC1312" s="13">
        <f t="shared" si="1696"/>
        <v>1.0126589518099259E-4</v>
      </c>
      <c r="AD1312" s="13">
        <f t="shared" si="1697"/>
        <v>1.7935367719786367E-2</v>
      </c>
      <c r="AE1312" s="13">
        <f t="shared" si="1698"/>
        <v>1.0881814690057518E-2</v>
      </c>
      <c r="AF1312" s="13">
        <f t="shared" si="1699"/>
        <v>3.3011280504195322E-3</v>
      </c>
      <c r="AG1312" s="13">
        <f t="shared" si="1700"/>
        <v>6.6762433262308914E-4</v>
      </c>
      <c r="AH1312" s="13">
        <f t="shared" si="1701"/>
        <v>8.3303432551171054E-4</v>
      </c>
      <c r="AI1312" s="13">
        <f t="shared" si="1702"/>
        <v>1.0887189563782572E-3</v>
      </c>
      <c r="AJ1312" s="13">
        <f t="shared" si="1703"/>
        <v>7.1144065116960145E-4</v>
      </c>
      <c r="AK1312" s="13">
        <f t="shared" si="1704"/>
        <v>3.0993477681352663E-4</v>
      </c>
      <c r="AL1312" s="13">
        <f t="shared" si="1705"/>
        <v>3.2119377957582538E-6</v>
      </c>
      <c r="AM1312" s="13">
        <f t="shared" si="1706"/>
        <v>4.6880600782330199E-3</v>
      </c>
      <c r="AN1312" s="13">
        <f t="shared" si="1707"/>
        <v>2.8443576861214149E-3</v>
      </c>
      <c r="AO1312" s="13">
        <f t="shared" si="1708"/>
        <v>8.6286977039416648E-4</v>
      </c>
      <c r="AP1312" s="13">
        <f t="shared" si="1709"/>
        <v>1.7450787906480387E-4</v>
      </c>
      <c r="AQ1312" s="13">
        <f t="shared" si="1710"/>
        <v>2.6469521445094498E-5</v>
      </c>
      <c r="AR1312" s="13">
        <f t="shared" si="1711"/>
        <v>1.0108435246270449E-4</v>
      </c>
      <c r="AS1312" s="13">
        <f t="shared" si="1712"/>
        <v>1.3211034329439582E-4</v>
      </c>
      <c r="AT1312" s="13">
        <f t="shared" si="1713"/>
        <v>8.6329596916607512E-5</v>
      </c>
      <c r="AU1312" s="13">
        <f t="shared" si="1714"/>
        <v>3.7608961912371712E-5</v>
      </c>
      <c r="AV1312" s="13">
        <f t="shared" si="1715"/>
        <v>1.2288086009707702E-5</v>
      </c>
      <c r="AW1312" s="13">
        <f t="shared" si="1716"/>
        <v>7.0747085524625932E-8</v>
      </c>
      <c r="AX1312" s="13">
        <f t="shared" si="1717"/>
        <v>1.0211623778082185E-3</v>
      </c>
      <c r="AY1312" s="13">
        <f t="shared" si="1718"/>
        <v>6.1956353153041989E-4</v>
      </c>
      <c r="AZ1312" s="13">
        <f t="shared" si="1719"/>
        <v>1.879519741151965E-4</v>
      </c>
      <c r="BA1312" s="13">
        <f t="shared" si="1720"/>
        <v>3.8011646130450189E-5</v>
      </c>
      <c r="BB1312" s="13">
        <f t="shared" si="1721"/>
        <v>5.7656427194307857E-6</v>
      </c>
      <c r="BC1312" s="13">
        <f t="shared" si="1722"/>
        <v>6.9963054699691902E-7</v>
      </c>
      <c r="BD1312" s="13">
        <f t="shared" si="1723"/>
        <v>1.0221713959713481E-5</v>
      </c>
      <c r="BE1312" s="13">
        <f t="shared" si="1724"/>
        <v>1.3359081869502008E-5</v>
      </c>
      <c r="BF1312" s="13">
        <f t="shared" si="1725"/>
        <v>8.7297037023064842E-6</v>
      </c>
      <c r="BG1312" s="13">
        <f t="shared" si="1726"/>
        <v>3.8030421289176181E-6</v>
      </c>
      <c r="BH1312" s="13">
        <f t="shared" si="1727"/>
        <v>1.2425790663291016E-6</v>
      </c>
      <c r="BI1312" s="13">
        <f t="shared" si="1728"/>
        <v>3.2479319108016073E-7</v>
      </c>
      <c r="BJ1312" s="14">
        <f t="shared" si="1729"/>
        <v>0.53683585504870224</v>
      </c>
      <c r="BK1312" s="14">
        <f t="shared" si="1730"/>
        <v>0.29049081348441619</v>
      </c>
      <c r="BL1312" s="14">
        <f t="shared" si="1731"/>
        <v>0.16738086687022752</v>
      </c>
      <c r="BM1312" s="14">
        <f t="shared" si="1732"/>
        <v>0.2995475615610792</v>
      </c>
      <c r="BN1312" s="14">
        <f t="shared" si="1733"/>
        <v>0.70003249773952736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1.6362000000000001</v>
      </c>
      <c r="F1315" s="10">
        <f>VLOOKUP(B1315,home!$B$2:$E$405,3,FALSE)</f>
        <v>1.0426</v>
      </c>
      <c r="G1315" s="10">
        <f>VLOOKUP(C1315,away!$B$2:$E$405,4,FALSE)</f>
        <v>1.0065999999999999</v>
      </c>
      <c r="H1315" s="10">
        <f>VLOOKUP(A1315,away!$A$2:$E$405,3,FALSE)</f>
        <v>1.1547000000000001</v>
      </c>
      <c r="I1315" s="10">
        <f>VLOOKUP(C1315,away!$B$2:$E$405,3,FALSE)</f>
        <v>0.96789999999999998</v>
      </c>
      <c r="J1315" s="10">
        <f>VLOOKUP(B1315,home!$B$2:$E$405,4,FALSE)</f>
        <v>1.1207</v>
      </c>
      <c r="K1315" s="12">
        <f t="shared" si="1678"/>
        <v>1.7171610739919998</v>
      </c>
      <c r="L1315" s="12">
        <f t="shared" si="1679"/>
        <v>1.2525325694910001</v>
      </c>
      <c r="M1315" s="13">
        <f t="shared" si="1680"/>
        <v>5.131902984314738E-2</v>
      </c>
      <c r="N1315" s="13">
        <f t="shared" si="1681"/>
        <v>8.8123040401686462E-2</v>
      </c>
      <c r="O1315" s="13">
        <f t="shared" si="1682"/>
        <v>6.4278756313222718E-2</v>
      </c>
      <c r="P1315" s="13">
        <f t="shared" si="1683"/>
        <v>0.11037697822568357</v>
      </c>
      <c r="Q1315" s="13">
        <f t="shared" si="1684"/>
        <v>7.5660727349800158E-2</v>
      </c>
      <c r="R1315" s="13">
        <f t="shared" si="1685"/>
        <v>4.0255617904343351E-2</v>
      </c>
      <c r="S1315" s="13">
        <f t="shared" si="1686"/>
        <v>5.9349705944703408E-2</v>
      </c>
      <c r="T1315" s="13">
        <f t="shared" si="1687"/>
        <v>9.4767525237003186E-2</v>
      </c>
      <c r="U1315" s="13">
        <f t="shared" si="1688"/>
        <v>6.912538007483382E-2</v>
      </c>
      <c r="V1315" s="13">
        <f t="shared" si="1689"/>
        <v>1.4183261974232312E-2</v>
      </c>
      <c r="W1315" s="13">
        <f t="shared" si="1690"/>
        <v>4.330721861166624E-2</v>
      </c>
      <c r="X1315" s="13">
        <f t="shared" si="1691"/>
        <v>5.4243701805178776E-2</v>
      </c>
      <c r="Y1315" s="13">
        <f t="shared" si="1692"/>
        <v>3.3971001600372093E-2</v>
      </c>
      <c r="Z1315" s="13">
        <f t="shared" si="1693"/>
        <v>1.680715751005836E-2</v>
      </c>
      <c r="AA1315" s="13">
        <f t="shared" si="1694"/>
        <v>2.8860596640724524E-2</v>
      </c>
      <c r="AB1315" s="13">
        <f t="shared" si="1695"/>
        <v>2.4779146561818215E-2</v>
      </c>
      <c r="AC1315" s="13">
        <f t="shared" si="1696"/>
        <v>1.9065851435664455E-3</v>
      </c>
      <c r="AD1315" s="13">
        <f t="shared" si="1697"/>
        <v>1.8591367505703775E-2</v>
      </c>
      <c r="AE1315" s="13">
        <f t="shared" si="1698"/>
        <v>2.3286293312270639E-2</v>
      </c>
      <c r="AF1315" s="13">
        <f t="shared" si="1699"/>
        <v>1.4583420398169719E-2</v>
      </c>
      <c r="AG1315" s="13">
        <f t="shared" si="1700"/>
        <v>6.0887363410956604E-3</v>
      </c>
      <c r="AH1315" s="13">
        <f t="shared" si="1701"/>
        <v>5.2628780454783419E-3</v>
      </c>
      <c r="AI1315" s="13">
        <f t="shared" si="1702"/>
        <v>9.0372093168625076E-3</v>
      </c>
      <c r="AJ1315" s="13">
        <f t="shared" si="1703"/>
        <v>7.7591720282170658E-3</v>
      </c>
      <c r="AK1315" s="13">
        <f t="shared" si="1704"/>
        <v>4.4412493910873001E-3</v>
      </c>
      <c r="AL1315" s="13">
        <f t="shared" si="1705"/>
        <v>1.640273462066981E-4</v>
      </c>
      <c r="AM1315" s="13">
        <f t="shared" si="1706"/>
        <v>6.3848745186148555E-3</v>
      </c>
      <c r="AN1315" s="13">
        <f t="shared" si="1707"/>
        <v>7.9972632866782776E-3</v>
      </c>
      <c r="AO1315" s="13">
        <f t="shared" si="1708"/>
        <v>5.0084163666795928E-3</v>
      </c>
      <c r="AP1315" s="13">
        <f t="shared" si="1709"/>
        <v>2.0910682069459896E-3</v>
      </c>
      <c r="AQ1315" s="13">
        <f t="shared" si="1710"/>
        <v>6.5478275855674999E-4</v>
      </c>
      <c r="AR1315" s="13">
        <f t="shared" si="1711"/>
        <v>1.3183852322441508E-3</v>
      </c>
      <c r="AS1315" s="13">
        <f t="shared" si="1712"/>
        <v>2.2638798013355586E-3</v>
      </c>
      <c r="AT1315" s="13">
        <f t="shared" si="1713"/>
        <v>1.9437231355250815E-3</v>
      </c>
      <c r="AU1315" s="13">
        <f t="shared" si="1714"/>
        <v>1.112561902313782E-3</v>
      </c>
      <c r="AV1315" s="13">
        <f t="shared" si="1715"/>
        <v>4.7761199776492902E-4</v>
      </c>
      <c r="AW1315" s="13">
        <f t="shared" si="1716"/>
        <v>9.7997234575823413E-6</v>
      </c>
      <c r="AX1315" s="13">
        <f t="shared" si="1717"/>
        <v>1.8273096642814708E-3</v>
      </c>
      <c r="AY1315" s="13">
        <f t="shared" si="1718"/>
        <v>2.2887648690582078E-3</v>
      </c>
      <c r="AZ1315" s="13">
        <f t="shared" si="1719"/>
        <v>1.4333762712011049E-3</v>
      </c>
      <c r="BA1315" s="13">
        <f t="shared" si="1720"/>
        <v>5.9845015467164945E-4</v>
      </c>
      <c r="BB1315" s="13">
        <f t="shared" si="1721"/>
        <v>1.8739457748579198E-4</v>
      </c>
      <c r="BC1315" s="13">
        <f t="shared" si="1722"/>
        <v>4.6943562329391826E-5</v>
      </c>
      <c r="BD1315" s="13">
        <f t="shared" si="1723"/>
        <v>2.7522007375362583E-4</v>
      </c>
      <c r="BE1315" s="13">
        <f t="shared" si="1724"/>
        <v>4.7259719743093358E-4</v>
      </c>
      <c r="BF1315" s="13">
        <f t="shared" si="1725"/>
        <v>4.0576275555305555E-4</v>
      </c>
      <c r="BG1315" s="13">
        <f t="shared" si="1726"/>
        <v>2.3225333637047938E-4</v>
      </c>
      <c r="BH1315" s="13">
        <f t="shared" si="1727"/>
        <v>9.9704097130039369E-5</v>
      </c>
      <c r="BI1315" s="13">
        <f t="shared" si="1728"/>
        <v>3.4241598901844228E-5</v>
      </c>
      <c r="BJ1315" s="14">
        <f t="shared" si="1729"/>
        <v>0.48114167679944969</v>
      </c>
      <c r="BK1315" s="14">
        <f t="shared" si="1730"/>
        <v>0.239588353346598</v>
      </c>
      <c r="BL1315" s="14">
        <f t="shared" si="1731"/>
        <v>0.26243594740491138</v>
      </c>
      <c r="BM1315" s="14">
        <f t="shared" si="1732"/>
        <v>0.56768001987753314</v>
      </c>
      <c r="BN1315" s="14">
        <f t="shared" si="1733"/>
        <v>0.43001415003788368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1.6362000000000001</v>
      </c>
      <c r="F1316" s="10">
        <f>VLOOKUP(B1316,home!$B$2:$E$405,3,FALSE)</f>
        <v>1.0065999999999999</v>
      </c>
      <c r="G1316" s="10">
        <f>VLOOKUP(C1316,away!$B$2:$E$405,4,FALSE)</f>
        <v>0.755</v>
      </c>
      <c r="H1316" s="10">
        <f>VLOOKUP(A1316,away!$A$2:$E$405,3,FALSE)</f>
        <v>1.1547000000000001</v>
      </c>
      <c r="I1316" s="10">
        <f>VLOOKUP(C1316,away!$B$2:$E$405,3,FALSE)</f>
        <v>1.0188999999999999</v>
      </c>
      <c r="J1316" s="10">
        <f>VLOOKUP(B1316,home!$B$2:$E$405,4,FALSE)</f>
        <v>0.7641</v>
      </c>
      <c r="K1316" s="12">
        <f t="shared" si="1678"/>
        <v>1.2434841846</v>
      </c>
      <c r="L1316" s="12">
        <f t="shared" si="1679"/>
        <v>0.89898185850300005</v>
      </c>
      <c r="M1316" s="13">
        <f t="shared" si="1680"/>
        <v>0.1173650585649485</v>
      </c>
      <c r="N1316" s="13">
        <f t="shared" si="1681"/>
        <v>0.14594159415016625</v>
      </c>
      <c r="O1316" s="13">
        <f t="shared" si="1682"/>
        <v>0.10550905847203083</v>
      </c>
      <c r="P1316" s="13">
        <f t="shared" si="1683"/>
        <v>0.13119884554200698</v>
      </c>
      <c r="Q1316" s="13">
        <f t="shared" si="1684"/>
        <v>9.0738032100521809E-2</v>
      </c>
      <c r="R1316" s="13">
        <f t="shared" si="1685"/>
        <v>4.7425364737043993E-2</v>
      </c>
      <c r="S1316" s="13">
        <f t="shared" si="1686"/>
        <v>3.6665804290528806E-2</v>
      </c>
      <c r="T1316" s="13">
        <f t="shared" si="1687"/>
        <v>8.1571844734631957E-2</v>
      </c>
      <c r="U1316" s="13">
        <f t="shared" si="1688"/>
        <v>5.8972690999400751E-2</v>
      </c>
      <c r="V1316" s="13">
        <f t="shared" si="1689"/>
        <v>4.5541769440542099E-3</v>
      </c>
      <c r="W1316" s="13">
        <f t="shared" si="1690"/>
        <v>3.7610435952908652E-2</v>
      </c>
      <c r="X1316" s="13">
        <f t="shared" si="1691"/>
        <v>3.381109961205387E-2</v>
      </c>
      <c r="Y1316" s="13">
        <f t="shared" si="1692"/>
        <v>1.5197782583637126E-2</v>
      </c>
      <c r="Z1316" s="13">
        <f t="shared" si="1693"/>
        <v>1.4211514177163483E-2</v>
      </c>
      <c r="AA1316" s="13">
        <f t="shared" si="1694"/>
        <v>1.7671793118521475E-2</v>
      </c>
      <c r="AB1316" s="13">
        <f t="shared" si="1695"/>
        <v>1.0987297628202285E-2</v>
      </c>
      <c r="AC1316" s="13">
        <f t="shared" si="1696"/>
        <v>3.181860325167003E-4</v>
      </c>
      <c r="AD1316" s="13">
        <f t="shared" si="1697"/>
        <v>1.1691995570838293E-2</v>
      </c>
      <c r="AE1316" s="13">
        <f t="shared" si="1698"/>
        <v>1.0510891907881053E-2</v>
      </c>
      <c r="AF1316" s="13">
        <f t="shared" si="1699"/>
        <v>4.7245505709355273E-3</v>
      </c>
      <c r="AG1316" s="13">
        <f t="shared" si="1700"/>
        <v>1.4157617509503433E-3</v>
      </c>
      <c r="AH1316" s="13">
        <f t="shared" si="1701"/>
        <v>3.1939733567820402E-3</v>
      </c>
      <c r="AI1316" s="13">
        <f t="shared" si="1702"/>
        <v>3.9716553551922404E-3</v>
      </c>
      <c r="AJ1316" s="13">
        <f t="shared" si="1703"/>
        <v>2.4693453104317237E-3</v>
      </c>
      <c r="AK1316" s="13">
        <f t="shared" si="1704"/>
        <v>1.0235306132793417E-3</v>
      </c>
      <c r="AL1316" s="13">
        <f t="shared" si="1705"/>
        <v>1.4227621284977591E-5</v>
      </c>
      <c r="AM1316" s="13">
        <f t="shared" si="1706"/>
        <v>2.9077623157501321E-3</v>
      </c>
      <c r="AN1316" s="13">
        <f t="shared" si="1707"/>
        <v>2.6140255706980408E-3</v>
      </c>
      <c r="AO1316" s="13">
        <f t="shared" si="1708"/>
        <v>1.1749807828602451E-3</v>
      </c>
      <c r="AP1316" s="13">
        <f t="shared" si="1709"/>
        <v>3.5209546929367106E-4</v>
      </c>
      <c r="AQ1316" s="13">
        <f t="shared" si="1710"/>
        <v>7.9131859839027586E-5</v>
      </c>
      <c r="AR1316" s="13">
        <f t="shared" si="1711"/>
        <v>5.7426482085779699E-4</v>
      </c>
      <c r="AS1316" s="13">
        <f t="shared" si="1712"/>
        <v>7.1408922250882289E-4</v>
      </c>
      <c r="AT1316" s="13">
        <f t="shared" si="1713"/>
        <v>4.4397932729151583E-4</v>
      </c>
      <c r="AU1316" s="13">
        <f t="shared" si="1714"/>
        <v>1.8402709059211567E-4</v>
      </c>
      <c r="AV1316" s="13">
        <f t="shared" si="1715"/>
        <v>5.7208694172311862E-5</v>
      </c>
      <c r="AW1316" s="13">
        <f t="shared" si="1716"/>
        <v>4.4179519635900326E-7</v>
      </c>
      <c r="AX1316" s="13">
        <f t="shared" si="1717"/>
        <v>6.0262607536852651E-4</v>
      </c>
      <c r="AY1316" s="13">
        <f t="shared" si="1718"/>
        <v>5.4174990921716684E-4</v>
      </c>
      <c r="AZ1316" s="13">
        <f t="shared" si="1719"/>
        <v>2.4351167011594013E-4</v>
      </c>
      <c r="BA1316" s="13">
        <f t="shared" si="1720"/>
        <v>7.2970857922665771E-5</v>
      </c>
      <c r="BB1316" s="13">
        <f t="shared" si="1721"/>
        <v>1.6399869367969111E-5</v>
      </c>
      <c r="BC1316" s="13">
        <f t="shared" si="1722"/>
        <v>2.9486370087246592E-6</v>
      </c>
      <c r="BD1316" s="13">
        <f t="shared" si="1723"/>
        <v>8.6042275987939087E-5</v>
      </c>
      <c r="BE1316" s="13">
        <f t="shared" si="1724"/>
        <v>1.069922093979906E-4</v>
      </c>
      <c r="BF1316" s="13">
        <f t="shared" si="1725"/>
        <v>6.6521560130906402E-5</v>
      </c>
      <c r="BG1316" s="13">
        <f t="shared" si="1726"/>
        <v>2.7572835985900001E-5</v>
      </c>
      <c r="BH1316" s="13">
        <f t="shared" si="1727"/>
        <v>8.5715963682591054E-6</v>
      </c>
      <c r="BI1316" s="13">
        <f t="shared" si="1728"/>
        <v>2.131728904140998E-6</v>
      </c>
      <c r="BJ1316" s="14">
        <f t="shared" si="1729"/>
        <v>0.44182219195196704</v>
      </c>
      <c r="BK1316" s="14">
        <f t="shared" si="1730"/>
        <v>0.29065804890455738</v>
      </c>
      <c r="BL1316" s="14">
        <f t="shared" si="1731"/>
        <v>0.25349611095308239</v>
      </c>
      <c r="BM1316" s="14">
        <f t="shared" si="1732"/>
        <v>0.36146860430603117</v>
      </c>
      <c r="BN1316" s="14">
        <f t="shared" si="1733"/>
        <v>0.63817795356671836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1.3193999999999999</v>
      </c>
      <c r="F1317" s="15">
        <f>VLOOKUP(B1317,home!$B$2:$E$405,3,FALSE)</f>
        <v>0.90949999999999998</v>
      </c>
      <c r="G1317" s="15">
        <f>VLOOKUP(C1317,away!$B$2:$E$405,4,FALSE)</f>
        <v>0.55120000000000002</v>
      </c>
      <c r="H1317" s="15">
        <f>VLOOKUP(A1317,away!$A$2:$E$405,3,FALSE)</f>
        <v>1.0076000000000001</v>
      </c>
      <c r="I1317" s="15">
        <f>VLOOKUP(C1317,away!$B$2:$E$405,3,FALSE)</f>
        <v>0.63160000000000005</v>
      </c>
      <c r="J1317" s="15">
        <f>VLOOKUP(B1317,home!$B$2:$E$405,4,FALSE)</f>
        <v>0.69469999999999998</v>
      </c>
      <c r="K1317" s="16">
        <f t="shared" si="1678"/>
        <v>0.66143685815999997</v>
      </c>
      <c r="L1317" s="16">
        <f t="shared" si="1679"/>
        <v>0.44210719115200003</v>
      </c>
      <c r="M1317" s="17">
        <f t="shared" si="1680"/>
        <v>0.33169346017344287</v>
      </c>
      <c r="N1317" s="17">
        <f t="shared" si="1681"/>
        <v>0.21939428016934115</v>
      </c>
      <c r="O1317" s="17">
        <f t="shared" si="1682"/>
        <v>0.1466440640007686</v>
      </c>
      <c r="P1317" s="17">
        <f t="shared" si="1683"/>
        <v>9.6995788960482346E-2</v>
      </c>
      <c r="Q1317" s="17">
        <f t="shared" si="1684"/>
        <v>7.2557731686741886E-2</v>
      </c>
      <c r="R1317" s="17">
        <f t="shared" si="1685"/>
        <v>3.2416197617246977E-2</v>
      </c>
      <c r="S1317" s="17">
        <f t="shared" si="1686"/>
        <v>7.0910224391723614E-3</v>
      </c>
      <c r="T1317" s="17">
        <f t="shared" si="1687"/>
        <v>3.207829495238592E-2</v>
      </c>
      <c r="U1317" s="17">
        <f t="shared" si="1688"/>
        <v>2.1441267905445517E-2</v>
      </c>
      <c r="V1317" s="17">
        <f t="shared" si="1689"/>
        <v>2.3039991860233984E-4</v>
      </c>
      <c r="W1317" s="17">
        <f t="shared" si="1690"/>
        <v>1.5997452694031612E-2</v>
      </c>
      <c r="X1317" s="17">
        <f t="shared" si="1691"/>
        <v>7.0725888761453111E-3</v>
      </c>
      <c r="Y1317" s="17">
        <f t="shared" si="1692"/>
        <v>1.5634212011027423E-3</v>
      </c>
      <c r="Z1317" s="17">
        <f t="shared" si="1693"/>
        <v>4.7771446921297377E-3</v>
      </c>
      <c r="AA1317" s="17">
        <f t="shared" si="1694"/>
        <v>3.1597795761380146E-3</v>
      </c>
      <c r="AB1317" s="17">
        <f t="shared" si="1695"/>
        <v>1.0449973376594321E-3</v>
      </c>
      <c r="AC1317" s="17">
        <f t="shared" si="1696"/>
        <v>4.2109327897170405E-6</v>
      </c>
      <c r="AD1317" s="17">
        <f t="shared" si="1697"/>
        <v>2.6453262121258728E-3</v>
      </c>
      <c r="AE1317" s="17">
        <f t="shared" si="1698"/>
        <v>1.1695177413237295E-3</v>
      </c>
      <c r="AF1317" s="17">
        <f t="shared" si="1699"/>
        <v>2.5852610180953273E-4</v>
      </c>
      <c r="AG1317" s="17">
        <f t="shared" si="1700"/>
        <v>3.8098749570162836E-5</v>
      </c>
      <c r="AH1317" s="17">
        <f t="shared" si="1701"/>
        <v>5.2800250539104115E-4</v>
      </c>
      <c r="AI1317" s="17">
        <f t="shared" si="1702"/>
        <v>3.4924031826645872E-4</v>
      </c>
      <c r="AJ1317" s="17">
        <f t="shared" si="1703"/>
        <v>1.1550020942848244E-4</v>
      </c>
      <c r="AK1317" s="17">
        <f t="shared" si="1704"/>
        <v>2.546536521373248E-5</v>
      </c>
      <c r="AL1317" s="17">
        <f t="shared" si="1705"/>
        <v>4.9255447844475954E-8</v>
      </c>
      <c r="AM1317" s="17">
        <f t="shared" si="1706"/>
        <v>3.499432517113664E-4</v>
      </c>
      <c r="AN1317" s="17">
        <f t="shared" si="1707"/>
        <v>1.5471242807670952E-4</v>
      </c>
      <c r="AO1317" s="17">
        <f t="shared" si="1708"/>
        <v>3.419973850664994E-5</v>
      </c>
      <c r="AP1317" s="17">
        <f t="shared" si="1709"/>
        <v>5.0399834431026335E-6</v>
      </c>
      <c r="AQ1317" s="17">
        <f t="shared" si="1710"/>
        <v>5.5705323087067289E-7</v>
      </c>
      <c r="AR1317" s="17">
        <f t="shared" si="1711"/>
        <v>4.6686740915930395E-5</v>
      </c>
      <c r="AS1317" s="17">
        <f t="shared" si="1712"/>
        <v>3.0880331229162922E-5</v>
      </c>
      <c r="AT1317" s="17">
        <f t="shared" si="1713"/>
        <v>1.0212694633578823E-5</v>
      </c>
      <c r="AU1317" s="17">
        <f t="shared" si="1714"/>
        <v>2.2516842172606234E-6</v>
      </c>
      <c r="AV1317" s="17">
        <f t="shared" si="1715"/>
        <v>3.7233673355833121E-7</v>
      </c>
      <c r="AW1317" s="17">
        <f t="shared" si="1716"/>
        <v>4.0009925477734059E-10</v>
      </c>
      <c r="AX1317" s="17">
        <f t="shared" si="1717"/>
        <v>3.8577560824376685E-5</v>
      </c>
      <c r="AY1317" s="17">
        <f t="shared" si="1718"/>
        <v>1.7055417057560611E-5</v>
      </c>
      <c r="AZ1317" s="17">
        <f t="shared" si="1719"/>
        <v>3.7701612646220161E-6</v>
      </c>
      <c r="BA1317" s="17">
        <f t="shared" si="1720"/>
        <v>5.5560513563070393E-7</v>
      </c>
      <c r="BB1317" s="17">
        <f t="shared" si="1721"/>
        <v>6.1409256475829142E-8</v>
      </c>
      <c r="BC1317" s="17">
        <f t="shared" si="1722"/>
        <v>5.4298947782523174E-9</v>
      </c>
      <c r="BD1317" s="17">
        <f t="shared" si="1723"/>
        <v>3.4400906483971888E-6</v>
      </c>
      <c r="BE1317" s="17">
        <f t="shared" si="1724"/>
        <v>2.275402750261434E-6</v>
      </c>
      <c r="BF1317" s="17">
        <f t="shared" si="1725"/>
        <v>7.5251762309077279E-7</v>
      </c>
      <c r="BG1317" s="17">
        <f t="shared" si="1726"/>
        <v>1.6591429744239729E-7</v>
      </c>
      <c r="BH1317" s="17">
        <f t="shared" si="1727"/>
        <v>2.7435457906030735E-8</v>
      </c>
      <c r="BI1317" s="17">
        <f t="shared" si="1728"/>
        <v>3.6293646159091823E-9</v>
      </c>
      <c r="BJ1317" s="18">
        <f t="shared" si="1729"/>
        <v>0.35337971642298005</v>
      </c>
      <c r="BK1317" s="18">
        <f t="shared" si="1730"/>
        <v>0.43603198709699503</v>
      </c>
      <c r="BL1317" s="18">
        <f t="shared" si="1731"/>
        <v>0.20582158361342948</v>
      </c>
      <c r="BM1317" s="18">
        <f t="shared" si="1732"/>
        <v>0.10029185420055217</v>
      </c>
      <c r="BN1317" s="18">
        <f t="shared" si="1733"/>
        <v>0.89970152260802383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1.2378</v>
      </c>
      <c r="F1318" s="10">
        <f>VLOOKUP(B1318,home!$B$2:$E$405,3,FALSE)</f>
        <v>1.1108</v>
      </c>
      <c r="G1318" s="10">
        <f>VLOOKUP(C1318,away!$B$2:$E$405,4,FALSE)</f>
        <v>1.1880999999999999</v>
      </c>
      <c r="H1318" s="10">
        <f>VLOOKUP(A1318,away!$A$2:$E$405,3,FALSE)</f>
        <v>0.96950000000000003</v>
      </c>
      <c r="I1318" s="10">
        <f>VLOOKUP(C1318,away!$B$2:$E$405,3,FALSE)</f>
        <v>0.78879999999999995</v>
      </c>
      <c r="J1318" s="10">
        <f>VLOOKUP(B1318,home!$B$2:$E$405,4,FALSE)</f>
        <v>1.0959000000000001</v>
      </c>
      <c r="K1318" s="12">
        <f t="shared" ref="K1318:K1327" si="1734">E1318*F1318*G1318</f>
        <v>1.6335760039439999</v>
      </c>
      <c r="L1318" s="12">
        <f t="shared" ref="L1318:L1327" si="1735">H1318*I1318*J1318</f>
        <v>0.83808031944000005</v>
      </c>
      <c r="M1318" s="13">
        <f t="shared" ref="M1318:M1327" si="1736">_xlfn.POISSON.DIST(0,K1318,FALSE) * _xlfn.POISSON.DIST(0,L1318,FALSE)</f>
        <v>8.4444875082989673E-2</v>
      </c>
      <c r="N1318" s="13">
        <f t="shared" ref="N1318:N1327" si="1737">_xlfn.POISSON.DIST(1,K1318,FALSE) * _xlfn.POISSON.DIST(0,L1318,FALSE)</f>
        <v>0.13794712159162051</v>
      </c>
      <c r="O1318" s="13">
        <f t="shared" ref="O1318:O1327" si="1738">_xlfn.POISSON.DIST(0,K1318,FALSE) * _xlfn.POISSON.DIST(1,L1318,FALSE)</f>
        <v>7.07715878846229E-2</v>
      </c>
      <c r="P1318" s="13">
        <f t="shared" ref="P1318:P1327" si="1739">_xlfn.POISSON.DIST(1,K1318,FALSE) * _xlfn.POISSON.DIST(1,L1318,FALSE)</f>
        <v>0.11561076772933385</v>
      </c>
      <c r="Q1318" s="13">
        <f t="shared" ref="Q1318:Q1327" si="1740">_xlfn.POISSON.DIST(2,K1318,FALSE) * _xlfn.POISSON.DIST(0,L1318,FALSE)</f>
        <v>0.1126735538226083</v>
      </c>
      <c r="R1318" s="13">
        <f t="shared" ref="R1318:R1327" si="1741">_xlfn.POISSON.DIST(0,K1318,FALSE) * _xlfn.POISSON.DIST(2,L1318,FALSE)</f>
        <v>2.9656137490810388E-2</v>
      </c>
      <c r="S1318" s="13">
        <f t="shared" ref="S1318:S1327" si="1742">_xlfn.POISSON.DIST(2,K1318,FALSE) * _xlfn.POISSON.DIST(2,L1318,FALSE)</f>
        <v>3.9569747725455399E-2</v>
      </c>
      <c r="T1318" s="13">
        <f t="shared" ref="T1318:T1327" si="1743">_xlfn.POISSON.DIST(2,K1318,FALSE) * _xlfn.POISSON.DIST(1,L1318,FALSE)</f>
        <v>9.4429487980091598E-2</v>
      </c>
      <c r="U1318" s="13">
        <f t="shared" ref="U1318:U1327" si="1744">_xlfn.POISSON.DIST(1,K1318,FALSE) * _xlfn.POISSON.DIST(2,L1318,FALSE)</f>
        <v>4.844555457465187E-2</v>
      </c>
      <c r="V1318" s="13">
        <f t="shared" ref="V1318:V1327" si="1745">_xlfn.POISSON.DIST(3,K1318,FALSE) * _xlfn.POISSON.DIST(3,L1318,FALSE)</f>
        <v>6.0192968212170028E-3</v>
      </c>
      <c r="W1318" s="13">
        <f t="shared" ref="W1318:W1327" si="1746">_xlfn.POISSON.DIST(3,K1318,FALSE) * _xlfn.POISSON.DIST(0,L1318,FALSE)</f>
        <v>6.1353604601235193E-2</v>
      </c>
      <c r="X1318" s="13">
        <f t="shared" ref="X1318:X1327" si="1747">_xlfn.POISSON.DIST(3,K1318,FALSE) * _xlfn.POISSON.DIST(1,L1318,FALSE)</f>
        <v>5.1419248542998647E-2</v>
      </c>
      <c r="Y1318" s="13">
        <f t="shared" ref="Y1318:Y1327" si="1748">_xlfn.POISSON.DIST(3,K1318,FALSE) * _xlfn.POISSON.DIST(2,L1318,FALSE)</f>
        <v>2.1546730122140527E-2</v>
      </c>
      <c r="Z1318" s="13">
        <f t="shared" ref="Z1318:Z1327" si="1749">_xlfn.POISSON.DIST(0,K1318,FALSE) * _xlfn.POISSON.DIST(3,L1318,FALSE)</f>
        <v>8.2847417272183116E-3</v>
      </c>
      <c r="AA1318" s="13">
        <f t="shared" ref="AA1318:AA1327" si="1750">_xlfn.POISSON.DIST(1,K1318,FALSE) * _xlfn.POISSON.DIST(3,L1318,FALSE)</f>
        <v>1.35337552844574E-2</v>
      </c>
      <c r="AB1318" s="13">
        <f t="shared" ref="AB1318:AB1327" si="1751">_xlfn.POISSON.DIST(2,K1318,FALSE) * _xlfn.POISSON.DIST(3,L1318,FALSE)</f>
        <v>1.105420893796996E-2</v>
      </c>
      <c r="AC1318" s="13">
        <f t="shared" ref="AC1318:AC1327" si="1752">_xlfn.POISSON.DIST(4,K1318,FALSE) * _xlfn.POISSON.DIST(4,L1318,FALSE)</f>
        <v>5.1505162836090821E-4</v>
      </c>
      <c r="AD1318" s="13">
        <f t="shared" ref="AD1318:AD1327" si="1753">_xlfn.POISSON.DIST(4,K1318,FALSE) * _xlfn.POISSON.DIST(0,L1318,FALSE)</f>
        <v>2.5056444058011516E-2</v>
      </c>
      <c r="AE1318" s="13">
        <f t="shared" ref="AE1318:AE1327" si="1754">_xlfn.POISSON.DIST(4,K1318,FALSE) * _xlfn.POISSON.DIST(1,L1318,FALSE)</f>
        <v>2.0999312640168785E-2</v>
      </c>
      <c r="AF1318" s="13">
        <f t="shared" ref="AF1318:AF1327" si="1755">_xlfn.POISSON.DIST(4,K1318,FALSE) * _xlfn.POISSON.DIST(2,L1318,FALSE)</f>
        <v>8.7995553227465401E-3</v>
      </c>
      <c r="AG1318" s="13">
        <f t="shared" ref="AG1318:AG1327" si="1756">_xlfn.POISSON.DIST(4,K1318,FALSE) * _xlfn.POISSON.DIST(3,L1318,FALSE)</f>
        <v>2.4582447119391249E-3</v>
      </c>
      <c r="AH1318" s="13">
        <f t="shared" ref="AH1318:AH1327" si="1757">_xlfn.POISSON.DIST(0,K1318,FALSE) * _xlfn.POISSON.DIST(4,L1318,FALSE)</f>
        <v>1.7358197483062551E-3</v>
      </c>
      <c r="AI1318" s="13">
        <f t="shared" ref="AI1318:AI1327" si="1758">_xlfn.POISSON.DIST(1,K1318,FALSE) * _xlfn.POISSON.DIST(4,L1318,FALSE)</f>
        <v>2.8355934880052117E-3</v>
      </c>
      <c r="AJ1318" s="13">
        <f t="shared" ref="AJ1318:AJ1327" si="1759">_xlfn.POISSON.DIST(2,K1318,FALSE) * _xlfn.POISSON.DIST(4,L1318,FALSE)</f>
        <v>2.3160787394725917E-3</v>
      </c>
      <c r="AK1318" s="13">
        <f t="shared" ref="AK1318:AK1327" si="1760">_xlfn.POISSON.DIST(3,K1318,FALSE) * _xlfn.POISSON.DIST(4,L1318,FALSE)</f>
        <v>1.2611635506824305E-3</v>
      </c>
      <c r="AL1318" s="13">
        <f t="shared" ref="AL1318:AL1327" si="1761">_xlfn.POISSON.DIST(5,K1318,FALSE) * _xlfn.POISSON.DIST(5,L1318,FALSE)</f>
        <v>2.8205626033091389E-5</v>
      </c>
      <c r="AM1318" s="13">
        <f t="shared" ref="AM1318:AM1327" si="1762">_xlfn.POISSON.DIST(5,K1318,FALSE) * _xlfn.POISSON.DIST(0,L1318,FALSE)</f>
        <v>8.1863211514665597E-3</v>
      </c>
      <c r="AN1318" s="13">
        <f t="shared" ref="AN1318:AN1327" si="1763">_xlfn.POISSON.DIST(5,K1318,FALSE) * _xlfn.POISSON.DIST(1,L1318,FALSE)</f>
        <v>6.860794645659524E-3</v>
      </c>
      <c r="AO1318" s="13">
        <f t="shared" ref="AO1318:AO1327" si="1764">_xlfn.POISSON.DIST(5,K1318,FALSE) * _xlfn.POISSON.DIST(2,L1318,FALSE)</f>
        <v>2.874948484123287E-3</v>
      </c>
      <c r="AP1318" s="13">
        <f t="shared" ref="AP1318:AP1327" si="1765">_xlfn.POISSON.DIST(5,K1318,FALSE) * _xlfn.POISSON.DIST(3,L1318,FALSE)</f>
        <v>8.0314591464919623E-4</v>
      </c>
      <c r="AQ1318" s="13">
        <f t="shared" ref="AQ1318:AQ1327" si="1766">_xlfn.POISSON.DIST(5,K1318,FALSE) * _xlfn.POISSON.DIST(4,L1318,FALSE)</f>
        <v>1.6827519617653236E-4</v>
      </c>
      <c r="AR1318" s="13">
        <f t="shared" ref="AR1318:AR1327" si="1767">_xlfn.POISSON.DIST(0,K1318,FALSE) * _xlfn.POISSON.DIST(5,L1318,FALSE)</f>
        <v>2.9095127383015344E-4</v>
      </c>
      <c r="AS1318" s="13">
        <f t="shared" ref="AS1318:AS1327" si="1768">_xlfn.POISSON.DIST(1,K1318,FALSE) * _xlfn.POISSON.DIST(5,L1318,FALSE)</f>
        <v>4.7529101924587846E-4</v>
      </c>
      <c r="AT1318" s="13">
        <f t="shared" ref="AT1318:AT1327" si="1769">_xlfn.POISSON.DIST(2,K1318,FALSE) * _xlfn.POISSON.DIST(5,L1318,FALSE)</f>
        <v>3.8821200196507662E-4</v>
      </c>
      <c r="AU1318" s="13">
        <f t="shared" ref="AU1318:AU1327" si="1770">_xlfn.POISSON.DIST(3,K1318,FALSE) * _xlfn.POISSON.DIST(5,L1318,FALSE)</f>
        <v>2.1139127028440327E-4</v>
      </c>
      <c r="AV1318" s="13">
        <f t="shared" ref="AV1318:AV1327" si="1771">_xlfn.POISSON.DIST(4,K1318,FALSE) * _xlfn.POISSON.DIST(5,L1318,FALSE)</f>
        <v>8.6330926644960439E-5</v>
      </c>
      <c r="AW1318" s="13">
        <f t="shared" ref="AW1318:AW1327" si="1772">_xlfn.POISSON.DIST(6,K1318,FALSE) * _xlfn.POISSON.DIST(6,L1318,FALSE)</f>
        <v>1.0726504771990463E-6</v>
      </c>
      <c r="AX1318" s="13">
        <f t="shared" ref="AX1318:AX1327" si="1773">_xlfn.POISSON.DIST(6,K1318,FALSE) * _xlfn.POISSON.DIST(0,L1318,FALSE)</f>
        <v>2.2288296322691636E-3</v>
      </c>
      <c r="AY1318" s="13">
        <f t="shared" ref="AY1318:AY1327" si="1774">_xlfn.POISSON.DIST(6,K1318,FALSE) * _xlfn.POISSON.DIST(1,L1318,FALSE)</f>
        <v>1.8679382501894787E-3</v>
      </c>
      <c r="AZ1318" s="13">
        <f t="shared" ref="AZ1318:AZ1327" si="1775">_xlfn.POISSON.DIST(6,K1318,FALSE) * _xlfn.POISSON.DIST(2,L1318,FALSE)</f>
        <v>7.8274114270649635E-4</v>
      </c>
      <c r="BA1318" s="13">
        <f t="shared" ref="BA1318:BA1327" si="1776">_xlfn.POISSON.DIST(6,K1318,FALSE) * _xlfn.POISSON.DIST(3,L1318,FALSE)</f>
        <v>2.1866664897276372E-4</v>
      </c>
      <c r="BB1318" s="13">
        <f t="shared" ref="BB1318:BB1327" si="1777">_xlfn.POISSON.DIST(6,K1318,FALSE) * _xlfn.POISSON.DIST(4,L1318,FALSE)</f>
        <v>4.5815053755492043E-5</v>
      </c>
      <c r="BC1318" s="13">
        <f t="shared" ref="BC1318:BC1327" si="1778">_xlfn.POISSON.DIST(6,K1318,FALSE) * _xlfn.POISSON.DIST(5,L1318,FALSE)</f>
        <v>7.6793389773127116E-6</v>
      </c>
      <c r="BD1318" s="13">
        <f t="shared" ref="BD1318:BD1327" si="1779">_xlfn.POISSON.DIST(0,K1318,FALSE) * _xlfn.POISSON.DIST(6,L1318,FALSE)</f>
        <v>4.0640089418841632E-5</v>
      </c>
      <c r="BE1318" s="13">
        <f t="shared" ref="BE1318:BE1327" si="1780">_xlfn.POISSON.DIST(1,K1318,FALSE) * _xlfn.POISSON.DIST(6,L1318,FALSE)</f>
        <v>6.6388674872758143E-5</v>
      </c>
      <c r="BF1318" s="13">
        <f t="shared" ref="BF1318:BF1327" si="1781">_xlfn.POISSON.DIST(2,K1318,FALSE) * _xlfn.POISSON.DIST(6,L1318,FALSE)</f>
        <v>5.4225473102888859E-5</v>
      </c>
      <c r="BG1318" s="13">
        <f t="shared" ref="BG1318:BG1327" si="1782">_xlfn.POISSON.DIST(3,K1318,FALSE) * _xlfn.POISSON.DIST(6,L1318,FALSE)</f>
        <v>2.9527143887796667E-5</v>
      </c>
      <c r="BH1318" s="13">
        <f t="shared" ref="BH1318:BH1327" si="1783">_xlfn.POISSON.DIST(4,K1318,FALSE) * _xlfn.POISSON.DIST(6,L1318,FALSE)</f>
        <v>1.2058708430026603E-5</v>
      </c>
      <c r="BI1318" s="13">
        <f t="shared" ref="BI1318:BI1327" si="1784">_xlfn.POISSON.DIST(5,K1318,FALSE) * _xlfn.POISSON.DIST(6,L1318,FALSE)</f>
        <v>3.9397633459697336E-6</v>
      </c>
      <c r="BJ1318" s="14">
        <f t="shared" ref="BJ1318:BJ1327" si="1785">SUM(N1318,Q1318,T1318,W1318,X1318,Y1318,AD1318,AE1318,AF1318,AG1318,AM1318,AN1318,AO1318,AP1318,AQ1318,AX1318,AY1318,AZ1318,BA1318,BB1318,BC1318)</f>
        <v>0.56072845885250644</v>
      </c>
      <c r="BK1318" s="14">
        <f t="shared" ref="BK1318:BK1327" si="1786">SUM(M1318,P1318,S1318,V1318,AC1318,AL1318,AY1318)</f>
        <v>0.24805588286357938</v>
      </c>
      <c r="BL1318" s="14">
        <f t="shared" ref="BL1318:BL1327" si="1787">SUM(O1318,R1318,U1318,AA1318,AB1318,AH1318,AI1318,AJ1318,AK1318,AR1318,AS1318,AT1318,AU1318,AV1318,BD1318,BE1318,BF1318,BG1318,BH1318,BI1318)</f>
        <v>0.18326885604400775</v>
      </c>
      <c r="BM1318" s="14">
        <f t="shared" ref="BM1318:BM1327" si="1788">SUM(S1318:BI1318)</f>
        <v>0.44736703028561425</v>
      </c>
      <c r="BN1318" s="14">
        <f t="shared" ref="BN1318:BN1327" si="1789">SUM(M1318:R1318)</f>
        <v>0.55110404360198562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1.2378</v>
      </c>
      <c r="F1319" s="10">
        <f>VLOOKUP(B1319,home!$B$2:$E$405,3,FALSE)</f>
        <v>0.59240000000000004</v>
      </c>
      <c r="G1319" s="10">
        <f>VLOOKUP(C1319,away!$B$2:$E$405,4,FALSE)</f>
        <v>1.1108</v>
      </c>
      <c r="H1319" s="10">
        <f>VLOOKUP(A1319,away!$A$2:$E$405,3,FALSE)</f>
        <v>0.96950000000000003</v>
      </c>
      <c r="I1319" s="10">
        <f>VLOOKUP(C1319,away!$B$2:$E$405,3,FALSE)</f>
        <v>1.0959000000000001</v>
      </c>
      <c r="J1319" s="10">
        <f>VLOOKUP(B1319,home!$B$2:$E$405,4,FALSE)</f>
        <v>0.75639999999999996</v>
      </c>
      <c r="K1319" s="12">
        <f t="shared" si="1734"/>
        <v>0.81451933737600013</v>
      </c>
      <c r="L1319" s="12">
        <f t="shared" si="1735"/>
        <v>0.80365612782000007</v>
      </c>
      <c r="M1319" s="13">
        <f t="shared" si="1736"/>
        <v>0.19826010174336761</v>
      </c>
      <c r="N1319" s="13">
        <f t="shared" si="1737"/>
        <v>0.16148668670010613</v>
      </c>
      <c r="O1319" s="13">
        <f t="shared" si="1738"/>
        <v>0.15933294566827405</v>
      </c>
      <c r="P1319" s="13">
        <f t="shared" si="1739"/>
        <v>0.12977976532788879</v>
      </c>
      <c r="Q1319" s="13">
        <f t="shared" si="1740"/>
        <v>6.5767014523008094E-2</v>
      </c>
      <c r="R1319" s="13">
        <f t="shared" si="1741"/>
        <v>6.4024449074959772E-2</v>
      </c>
      <c r="S1319" s="13">
        <f t="shared" si="1742"/>
        <v>2.1238246299252351E-2</v>
      </c>
      <c r="T1319" s="13">
        <f t="shared" si="1743"/>
        <v>5.2854064229842387E-2</v>
      </c>
      <c r="U1319" s="13">
        <f t="shared" si="1744"/>
        <v>5.2149151836399697E-2</v>
      </c>
      <c r="V1319" s="13">
        <f t="shared" si="1745"/>
        <v>1.5447130066098076E-3</v>
      </c>
      <c r="W1319" s="13">
        <f t="shared" si="1746"/>
        <v>1.7856168363492776E-2</v>
      </c>
      <c r="X1319" s="13">
        <f t="shared" si="1747"/>
        <v>1.4350219124706591E-2</v>
      </c>
      <c r="Y1319" s="13">
        <f t="shared" si="1748"/>
        <v>5.7663207675651045E-3</v>
      </c>
      <c r="Z1319" s="13">
        <f t="shared" si="1749"/>
        <v>1.7151213609796989E-2</v>
      </c>
      <c r="AA1319" s="13">
        <f t="shared" si="1750"/>
        <v>1.3969995144646077E-2</v>
      </c>
      <c r="AB1319" s="13">
        <f t="shared" si="1751"/>
        <v>5.689415594181531E-3</v>
      </c>
      <c r="AC1319" s="13">
        <f t="shared" si="1752"/>
        <v>6.3197439163861159E-5</v>
      </c>
      <c r="AD1319" s="13">
        <f t="shared" si="1753"/>
        <v>3.6360486058766078E-3</v>
      </c>
      <c r="AE1319" s="13">
        <f t="shared" si="1754"/>
        <v>2.9221327431641041E-3</v>
      </c>
      <c r="AF1319" s="13">
        <f t="shared" si="1755"/>
        <v>1.1741949426736491E-3</v>
      </c>
      <c r="AG1319" s="13">
        <f t="shared" si="1756"/>
        <v>3.145496536449773E-4</v>
      </c>
      <c r="AH1319" s="13">
        <f t="shared" si="1757"/>
        <v>3.4459194792657829E-3</v>
      </c>
      <c r="AI1319" s="13">
        <f t="shared" si="1758"/>
        <v>2.8067680509026166E-3</v>
      </c>
      <c r="AJ1319" s="13">
        <f t="shared" si="1759"/>
        <v>1.1430834264946634E-3</v>
      </c>
      <c r="AK1319" s="13">
        <f t="shared" si="1760"/>
        <v>3.1035451837130702E-4</v>
      </c>
      <c r="AL1319" s="13">
        <f t="shared" si="1761"/>
        <v>1.6547452062999476E-6</v>
      </c>
      <c r="AM1319" s="13">
        <f t="shared" si="1762"/>
        <v>5.9232638022510889E-4</v>
      </c>
      <c r="AN1319" s="13">
        <f t="shared" si="1763"/>
        <v>4.7602672513734801E-4</v>
      </c>
      <c r="AO1319" s="13">
        <f t="shared" si="1764"/>
        <v>1.9128089733135828E-4</v>
      </c>
      <c r="AP1319" s="13">
        <f t="shared" si="1765"/>
        <v>5.1241355091751467E-5</v>
      </c>
      <c r="AQ1319" s="13">
        <f t="shared" si="1766"/>
        <v>1.0295107254321656E-5</v>
      </c>
      <c r="AR1319" s="13">
        <f t="shared" si="1767"/>
        <v>5.5386686109725023E-4</v>
      </c>
      <c r="AS1319" s="13">
        <f t="shared" si="1768"/>
        <v>4.5113526869545735E-4</v>
      </c>
      <c r="AT1319" s="13">
        <f t="shared" si="1769"/>
        <v>1.8372920006238386E-4</v>
      </c>
      <c r="AU1319" s="13">
        <f t="shared" si="1770"/>
        <v>4.9883662097145159E-5</v>
      </c>
      <c r="AV1319" s="13">
        <f t="shared" si="1771"/>
        <v>1.015780184931374E-5</v>
      </c>
      <c r="AW1319" s="13">
        <f t="shared" si="1772"/>
        <v>3.0088482904621208E-8</v>
      </c>
      <c r="AX1319" s="13">
        <f t="shared" si="1773"/>
        <v>8.0410215121880037E-5</v>
      </c>
      <c r="AY1319" s="13">
        <f t="shared" si="1774"/>
        <v>6.4622162122023318E-5</v>
      </c>
      <c r="AZ1319" s="13">
        <f t="shared" si="1775"/>
        <v>2.5966998291170766E-5</v>
      </c>
      <c r="BA1319" s="13">
        <f t="shared" si="1776"/>
        <v>6.9561790992636196E-6</v>
      </c>
      <c r="BB1319" s="13">
        <f t="shared" si="1777"/>
        <v>1.3975939898341541E-6</v>
      </c>
      <c r="BC1319" s="13">
        <f t="shared" si="1778"/>
        <v>2.2463699482692423E-7</v>
      </c>
      <c r="BD1319" s="13">
        <f t="shared" si="1779"/>
        <v>7.4186416152872292E-5</v>
      </c>
      <c r="BE1319" s="13">
        <f t="shared" si="1780"/>
        <v>6.0426270527137727E-5</v>
      </c>
      <c r="BF1319" s="13">
        <f t="shared" si="1781"/>
        <v>2.4609182914933577E-5</v>
      </c>
      <c r="BG1319" s="13">
        <f t="shared" si="1782"/>
        <v>6.6815517870788268E-6</v>
      </c>
      <c r="BH1319" s="13">
        <f t="shared" si="1783"/>
        <v>1.3605632835637187E-6</v>
      </c>
      <c r="BI1319" s="13">
        <f t="shared" si="1784"/>
        <v>2.2164102083728708E-7</v>
      </c>
      <c r="BJ1319" s="14">
        <f t="shared" si="1785"/>
        <v>0.32762814790473926</v>
      </c>
      <c r="BK1319" s="14">
        <f t="shared" si="1786"/>
        <v>0.35095230072361078</v>
      </c>
      <c r="BL1319" s="14">
        <f t="shared" si="1787"/>
        <v>0.30428834121298337</v>
      </c>
      <c r="BM1319" s="14">
        <f t="shared" si="1788"/>
        <v>0.22130444833988694</v>
      </c>
      <c r="BN1319" s="14">
        <f t="shared" si="1789"/>
        <v>0.77865096303760439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1.2378</v>
      </c>
      <c r="F1320" s="10">
        <f>VLOOKUP(B1320,home!$B$2:$E$405,3,FALSE)</f>
        <v>1.0455000000000001</v>
      </c>
      <c r="G1320" s="10">
        <f>VLOOKUP(C1320,away!$B$2:$E$405,4,FALSE)</f>
        <v>0.85540000000000005</v>
      </c>
      <c r="H1320" s="10">
        <f>VLOOKUP(A1320,away!$A$2:$E$405,3,FALSE)</f>
        <v>0.96950000000000003</v>
      </c>
      <c r="I1320" s="10">
        <f>VLOOKUP(C1320,away!$B$2:$E$405,3,FALSE)</f>
        <v>0.91010000000000002</v>
      </c>
      <c r="J1320" s="10">
        <f>VLOOKUP(B1320,home!$B$2:$E$405,4,FALSE)</f>
        <v>0.78879999999999995</v>
      </c>
      <c r="K1320" s="12">
        <f t="shared" si="1734"/>
        <v>1.1069901624600003</v>
      </c>
      <c r="L1320" s="12">
        <f t="shared" si="1735"/>
        <v>0.69599133016000003</v>
      </c>
      <c r="M1320" s="13">
        <f t="shared" si="1736"/>
        <v>0.16480678477219873</v>
      </c>
      <c r="N1320" s="13">
        <f t="shared" si="1737"/>
        <v>0.18243948944948657</v>
      </c>
      <c r="O1320" s="13">
        <f t="shared" si="1738"/>
        <v>0.11470409335299542</v>
      </c>
      <c r="P1320" s="13">
        <f t="shared" si="1739"/>
        <v>0.12697630293565942</v>
      </c>
      <c r="Q1320" s="13">
        <f t="shared" si="1740"/>
        <v>0.10097936003240336</v>
      </c>
      <c r="R1320" s="13">
        <f t="shared" si="1741"/>
        <v>3.9916527253774044E-2</v>
      </c>
      <c r="S1320" s="13">
        <f t="shared" si="1742"/>
        <v>2.4457399507996695E-2</v>
      </c>
      <c r="T1320" s="13">
        <f t="shared" si="1743"/>
        <v>7.028075910765795E-2</v>
      </c>
      <c r="U1320" s="13">
        <f t="shared" si="1744"/>
        <v>4.4187202989494356E-2</v>
      </c>
      <c r="V1320" s="13">
        <f t="shared" si="1745"/>
        <v>2.0937043697283144E-3</v>
      </c>
      <c r="W1320" s="13">
        <f t="shared" si="1746"/>
        <v>3.7261052722459012E-2</v>
      </c>
      <c r="X1320" s="13">
        <f t="shared" si="1747"/>
        <v>2.5933369647466134E-2</v>
      </c>
      <c r="Y1320" s="13">
        <f t="shared" si="1748"/>
        <v>9.0247002182354628E-3</v>
      </c>
      <c r="Z1320" s="13">
        <f t="shared" si="1749"/>
        <v>9.2605189662406991E-3</v>
      </c>
      <c r="AA1320" s="13">
        <f t="shared" si="1750"/>
        <v>1.0251303394902706E-2</v>
      </c>
      <c r="AB1320" s="13">
        <f t="shared" si="1751"/>
        <v>5.6740460052750507E-3</v>
      </c>
      <c r="AC1320" s="13">
        <f t="shared" si="1752"/>
        <v>1.0081913522090579E-4</v>
      </c>
      <c r="AD1320" s="13">
        <f t="shared" si="1753"/>
        <v>1.0311904701666383E-2</v>
      </c>
      <c r="AE1320" s="13">
        <f t="shared" si="1754"/>
        <v>7.176996269795944E-3</v>
      </c>
      <c r="AF1320" s="13">
        <f t="shared" si="1755"/>
        <v>2.4975635901843185E-3</v>
      </c>
      <c r="AG1320" s="13">
        <f t="shared" si="1756"/>
        <v>5.7942753509718974E-4</v>
      </c>
      <c r="AH1320" s="13">
        <f t="shared" si="1757"/>
        <v>1.6113102283214428E-3</v>
      </c>
      <c r="AI1320" s="13">
        <f t="shared" si="1758"/>
        <v>1.783704571423014E-3</v>
      </c>
      <c r="AJ1320" s="13">
        <f t="shared" si="1759"/>
        <v>9.8727170665010417E-4</v>
      </c>
      <c r="AK1320" s="13">
        <f t="shared" si="1760"/>
        <v>3.6430002231225346E-4</v>
      </c>
      <c r="AL1320" s="13">
        <f t="shared" si="1761"/>
        <v>3.1070665138491211E-6</v>
      </c>
      <c r="AM1320" s="13">
        <f t="shared" si="1762"/>
        <v>2.2830354121939418E-3</v>
      </c>
      <c r="AN1320" s="13">
        <f t="shared" si="1763"/>
        <v>1.5889728533352455E-3</v>
      </c>
      <c r="AO1320" s="13">
        <f t="shared" si="1764"/>
        <v>5.5295566489046402E-4</v>
      </c>
      <c r="AP1320" s="13">
        <f t="shared" si="1765"/>
        <v>1.2828411624220712E-4</v>
      </c>
      <c r="AQ1320" s="13">
        <f t="shared" si="1766"/>
        <v>2.2321158175453443E-5</v>
      </c>
      <c r="AR1320" s="13">
        <f t="shared" si="1767"/>
        <v>2.2429158982197091E-4</v>
      </c>
      <c r="AS1320" s="13">
        <f t="shared" si="1768"/>
        <v>2.4828858345543532E-4</v>
      </c>
      <c r="AT1320" s="13">
        <f t="shared" si="1769"/>
        <v>1.3742650966814789E-4</v>
      </c>
      <c r="AU1320" s="13">
        <f t="shared" si="1770"/>
        <v>5.0709931421284601E-5</v>
      </c>
      <c r="AV1320" s="13">
        <f t="shared" si="1771"/>
        <v>1.4033848805595829E-5</v>
      </c>
      <c r="AW1320" s="13">
        <f t="shared" si="1772"/>
        <v>6.6496018259784966E-8</v>
      </c>
      <c r="AX1320" s="13">
        <f t="shared" si="1773"/>
        <v>4.2121629030775041E-4</v>
      </c>
      <c r="AY1320" s="13">
        <f t="shared" si="1774"/>
        <v>2.9316288617635194E-4</v>
      </c>
      <c r="AZ1320" s="13">
        <f t="shared" si="1775"/>
        <v>1.0201941355171192E-4</v>
      </c>
      <c r="BA1320" s="13">
        <f t="shared" si="1776"/>
        <v>2.3668209113333042E-5</v>
      </c>
      <c r="BB1320" s="13">
        <f t="shared" si="1777"/>
        <v>4.1182170858234234E-6</v>
      </c>
      <c r="BC1320" s="13">
        <f t="shared" si="1778"/>
        <v>5.7324867748997684E-7</v>
      </c>
      <c r="BD1320" s="13">
        <f t="shared" si="1779"/>
        <v>2.6017500323982438E-5</v>
      </c>
      <c r="BE1320" s="13">
        <f t="shared" si="1780"/>
        <v>2.8801116910448429E-5</v>
      </c>
      <c r="BF1320" s="13">
        <f t="shared" si="1781"/>
        <v>1.5941276543863389E-5</v>
      </c>
      <c r="BG1320" s="13">
        <f t="shared" si="1782"/>
        <v>5.8822787703703739E-6</v>
      </c>
      <c r="BH1320" s="13">
        <f t="shared" si="1783"/>
        <v>1.6279061829118277E-6</v>
      </c>
      <c r="BI1320" s="13">
        <f t="shared" si="1784"/>
        <v>3.6041522597824056E-7</v>
      </c>
      <c r="BJ1320" s="14">
        <f t="shared" si="1785"/>
        <v>0.45190495074420212</v>
      </c>
      <c r="BK1320" s="14">
        <f t="shared" si="1786"/>
        <v>0.31873128067349432</v>
      </c>
      <c r="BL1320" s="14">
        <f t="shared" si="1787"/>
        <v>0.22023314048227841</v>
      </c>
      <c r="BM1320" s="14">
        <f t="shared" si="1788"/>
        <v>0.27001423667953978</v>
      </c>
      <c r="BN1320" s="14">
        <f t="shared" si="1789"/>
        <v>0.72982255779651761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1.2378</v>
      </c>
      <c r="F1321" s="10">
        <f>VLOOKUP(B1321,home!$B$2:$E$405,3,FALSE)</f>
        <v>0.60589999999999999</v>
      </c>
      <c r="G1321" s="10">
        <f>VLOOKUP(C1321,away!$B$2:$E$405,4,FALSE)</f>
        <v>0.65639999999999998</v>
      </c>
      <c r="H1321" s="10">
        <f>VLOOKUP(A1321,away!$A$2:$E$405,3,FALSE)</f>
        <v>0.96950000000000003</v>
      </c>
      <c r="I1321" s="10">
        <f>VLOOKUP(C1321,away!$B$2:$E$405,3,FALSE)</f>
        <v>1.0959000000000001</v>
      </c>
      <c r="J1321" s="10">
        <f>VLOOKUP(B1321,home!$B$2:$E$405,4,FALSE)</f>
        <v>1.7405999999999999</v>
      </c>
      <c r="K1321" s="12">
        <f t="shared" si="1734"/>
        <v>0.49228885432799996</v>
      </c>
      <c r="L1321" s="12">
        <f t="shared" si="1735"/>
        <v>1.8493440720300003</v>
      </c>
      <c r="M1321" s="13">
        <f t="shared" si="1736"/>
        <v>9.6170470647490278E-2</v>
      </c>
      <c r="N1321" s="13">
        <f t="shared" si="1737"/>
        <v>4.7343650815237538E-2</v>
      </c>
      <c r="O1321" s="13">
        <f t="shared" si="1738"/>
        <v>0.17785228979627124</v>
      </c>
      <c r="P1321" s="13">
        <f t="shared" si="1739"/>
        <v>8.7554699983417805E-2</v>
      </c>
      <c r="Q1321" s="13">
        <f t="shared" si="1740"/>
        <v>1.1653375809769084E-2</v>
      </c>
      <c r="R1321" s="13">
        <f t="shared" si="1741"/>
        <v>0.16445503891584801</v>
      </c>
      <c r="S1321" s="13">
        <f t="shared" si="1742"/>
        <v>1.9927700877343992E-2</v>
      </c>
      <c r="T1321" s="13">
        <f t="shared" si="1743"/>
        <v>2.1551101472934254E-2</v>
      </c>
      <c r="U1321" s="13">
        <f t="shared" si="1744"/>
        <v>8.0959382696349461E-2</v>
      </c>
      <c r="V1321" s="13">
        <f t="shared" si="1745"/>
        <v>2.0158230598553138E-3</v>
      </c>
      <c r="W1321" s="13">
        <f t="shared" si="1746"/>
        <v>1.912275675481617E-3</v>
      </c>
      <c r="X1321" s="13">
        <f t="shared" si="1747"/>
        <v>3.5364556845390921E-3</v>
      </c>
      <c r="Y1321" s="13">
        <f t="shared" si="1748"/>
        <v>3.2700616780995842E-3</v>
      </c>
      <c r="Z1321" s="13">
        <f t="shared" si="1749"/>
        <v>0.10137798377816216</v>
      </c>
      <c r="AA1321" s="13">
        <f t="shared" si="1750"/>
        <v>4.9907251488234015E-2</v>
      </c>
      <c r="AB1321" s="13">
        <f t="shared" si="1751"/>
        <v>1.2284391828901047E-2</v>
      </c>
      <c r="AC1321" s="13">
        <f t="shared" si="1752"/>
        <v>1.1470177776309272E-4</v>
      </c>
      <c r="AD1321" s="13">
        <f t="shared" si="1753"/>
        <v>2.3534800036053685E-4</v>
      </c>
      <c r="AE1321" s="13">
        <f t="shared" si="1754"/>
        <v>4.3523942933087312E-4</v>
      </c>
      <c r="AF1321" s="13">
        <f t="shared" si="1755"/>
        <v>4.0245372927338532E-4</v>
      </c>
      <c r="AG1321" s="13">
        <f t="shared" si="1756"/>
        <v>2.4809180616603387E-4</v>
      </c>
      <c r="AH1321" s="13">
        <f t="shared" si="1757"/>
        <v>4.6870693333624459E-2</v>
      </c>
      <c r="AI1321" s="13">
        <f t="shared" si="1758"/>
        <v>2.3073919922769012E-2</v>
      </c>
      <c r="AJ1321" s="13">
        <f t="shared" si="1759"/>
        <v>5.6795168018179852E-3</v>
      </c>
      <c r="AK1321" s="13">
        <f t="shared" si="1760"/>
        <v>9.3198760650120072E-4</v>
      </c>
      <c r="AL1321" s="13">
        <f t="shared" si="1761"/>
        <v>4.1770325847414702E-6</v>
      </c>
      <c r="AM1321" s="13">
        <f t="shared" si="1762"/>
        <v>2.3171839493174892E-5</v>
      </c>
      <c r="AN1321" s="13">
        <f t="shared" si="1763"/>
        <v>4.2852704004733621E-5</v>
      </c>
      <c r="AO1321" s="13">
        <f t="shared" si="1764"/>
        <v>3.9624697060805201E-5</v>
      </c>
      <c r="AP1321" s="13">
        <f t="shared" si="1765"/>
        <v>2.4426566205128223E-5</v>
      </c>
      <c r="AQ1321" s="13">
        <f t="shared" si="1766"/>
        <v>1.1293281352875561E-5</v>
      </c>
      <c r="AR1321" s="13">
        <f t="shared" si="1767"/>
        <v>1.7336007773694883E-2</v>
      </c>
      <c r="AS1321" s="13">
        <f t="shared" si="1768"/>
        <v>8.5343234055335563E-3</v>
      </c>
      <c r="AT1321" s="13">
        <f t="shared" si="1769"/>
        <v>2.1006761458873743E-3</v>
      </c>
      <c r="AU1321" s="13">
        <f t="shared" si="1770"/>
        <v>3.4471315105768472E-4</v>
      </c>
      <c r="AV1321" s="13">
        <f t="shared" si="1771"/>
        <v>4.2424610551495591E-5</v>
      </c>
      <c r="AW1321" s="13">
        <f t="shared" si="1772"/>
        <v>1.0563384428935627E-7</v>
      </c>
      <c r="AX1321" s="13">
        <f t="shared" si="1773"/>
        <v>1.9012063861278943E-6</v>
      </c>
      <c r="AY1321" s="13">
        <f t="shared" si="1774"/>
        <v>3.5159847598912004E-6</v>
      </c>
      <c r="AZ1321" s="13">
        <f t="shared" si="1775"/>
        <v>3.2511327865263088E-6</v>
      </c>
      <c r="BA1321" s="13">
        <f t="shared" si="1776"/>
        <v>2.0041543820482683E-6</v>
      </c>
      <c r="BB1321" s="13">
        <f t="shared" si="1777"/>
        <v>9.2659275646847892E-7</v>
      </c>
      <c r="BC1321" s="13">
        <f t="shared" si="1778"/>
        <v>3.4271776427218369E-7</v>
      </c>
      <c r="BD1321" s="13">
        <f t="shared" si="1779"/>
        <v>5.3433738681581029E-3</v>
      </c>
      <c r="BE1321" s="13">
        <f t="shared" si="1780"/>
        <v>2.6304833998017259E-3</v>
      </c>
      <c r="BF1321" s="13">
        <f t="shared" si="1781"/>
        <v>6.4747882960860701E-4</v>
      </c>
      <c r="BG1321" s="13">
        <f t="shared" si="1782"/>
        <v>1.0624887040988515E-4</v>
      </c>
      <c r="BH1321" s="13">
        <f t="shared" si="1783"/>
        <v>1.3076283671931622E-5</v>
      </c>
      <c r="BI1321" s="13">
        <f t="shared" si="1784"/>
        <v>1.2874617415446307E-6</v>
      </c>
      <c r="BJ1321" s="14">
        <f t="shared" si="1785"/>
        <v>9.0741364978144057E-2</v>
      </c>
      <c r="BK1321" s="14">
        <f t="shared" si="1786"/>
        <v>0.20579108936321514</v>
      </c>
      <c r="BL1321" s="14">
        <f t="shared" si="1787"/>
        <v>0.59911456619043313</v>
      </c>
      <c r="BM1321" s="14">
        <f t="shared" si="1788"/>
        <v>0.41199206799100491</v>
      </c>
      <c r="BN1321" s="14">
        <f t="shared" si="1789"/>
        <v>0.58502952596803404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1.2378</v>
      </c>
      <c r="F1322" s="10">
        <f>VLOOKUP(B1322,home!$B$2:$E$405,3,FALSE)</f>
        <v>0.52270000000000005</v>
      </c>
      <c r="G1322" s="10">
        <f>VLOOKUP(C1322,away!$B$2:$E$405,4,FALSE)</f>
        <v>1.1849000000000001</v>
      </c>
      <c r="H1322" s="10">
        <f>VLOOKUP(A1322,away!$A$2:$E$405,3,FALSE)</f>
        <v>0.96950000000000003</v>
      </c>
      <c r="I1322" s="10">
        <f>VLOOKUP(C1322,away!$B$2:$E$405,3,FALSE)</f>
        <v>1.0315000000000001</v>
      </c>
      <c r="J1322" s="10">
        <f>VLOOKUP(B1322,home!$B$2:$E$405,4,FALSE)</f>
        <v>0.66739999999999999</v>
      </c>
      <c r="K1322" s="12">
        <f t="shared" si="1734"/>
        <v>0.76662800129400011</v>
      </c>
      <c r="L1322" s="12">
        <f t="shared" si="1735"/>
        <v>0.66742619545000015</v>
      </c>
      <c r="M1322" s="13">
        <f t="shared" si="1736"/>
        <v>0.23834068083717158</v>
      </c>
      <c r="N1322" s="13">
        <f t="shared" si="1737"/>
        <v>0.182718639777252</v>
      </c>
      <c r="O1322" s="13">
        <f t="shared" si="1738"/>
        <v>0.15907481383211616</v>
      </c>
      <c r="P1322" s="13">
        <f t="shared" si="1739"/>
        <v>0.12195120658433035</v>
      </c>
      <c r="Q1322" s="13">
        <f t="shared" si="1740"/>
        <v>7.0038612805796541E-2</v>
      </c>
      <c r="R1322" s="13">
        <f t="shared" si="1741"/>
        <v>5.3085348893943174E-2</v>
      </c>
      <c r="S1322" s="13">
        <f t="shared" si="1742"/>
        <v>1.5599620609389662E-2</v>
      </c>
      <c r="T1322" s="13">
        <f t="shared" si="1743"/>
        <v>4.6745604879568435E-2</v>
      </c>
      <c r="U1322" s="13">
        <f t="shared" si="1744"/>
        <v>4.0696714920558305E-2</v>
      </c>
      <c r="V1322" s="13">
        <f t="shared" si="1745"/>
        <v>8.868689552985451E-4</v>
      </c>
      <c r="W1322" s="13">
        <f t="shared" si="1746"/>
        <v>1.789785391623739E-2</v>
      </c>
      <c r="X1322" s="13">
        <f t="shared" si="1747"/>
        <v>1.1945496546034206E-2</v>
      </c>
      <c r="Y1322" s="13">
        <f t="shared" si="1748"/>
        <v>3.9863686562403638E-3</v>
      </c>
      <c r="Z1322" s="13">
        <f t="shared" si="1749"/>
        <v>1.1810184148806788E-2</v>
      </c>
      <c r="AA1322" s="13">
        <f t="shared" si="1750"/>
        <v>9.0540178689138273E-3</v>
      </c>
      <c r="AB1322" s="13">
        <f t="shared" si="1751"/>
        <v>3.4705318112627846E-3</v>
      </c>
      <c r="AC1322" s="13">
        <f t="shared" si="1752"/>
        <v>2.8361382433998632E-5</v>
      </c>
      <c r="AD1322" s="13">
        <f t="shared" si="1753"/>
        <v>3.4302489938142651E-3</v>
      </c>
      <c r="AE1322" s="13">
        <f t="shared" si="1754"/>
        <v>2.2894380353876459E-3</v>
      </c>
      <c r="AF1322" s="13">
        <f t="shared" si="1755"/>
        <v>7.6401545883864963E-4</v>
      </c>
      <c r="AG1322" s="13">
        <f t="shared" si="1756"/>
        <v>1.6997464365255536E-4</v>
      </c>
      <c r="AH1322" s="13">
        <f t="shared" si="1757"/>
        <v>1.9706065685005029E-3</v>
      </c>
      <c r="AI1322" s="13">
        <f t="shared" si="1758"/>
        <v>1.5107221749463683E-3</v>
      </c>
      <c r="AJ1322" s="13">
        <f t="shared" si="1759"/>
        <v>5.7908096074482955E-4</v>
      </c>
      <c r="AK1322" s="13">
        <f t="shared" si="1760"/>
        <v>1.4797989317440603E-4</v>
      </c>
      <c r="AL1322" s="13">
        <f t="shared" si="1761"/>
        <v>5.8046403091189773E-7</v>
      </c>
      <c r="AM1322" s="13">
        <f t="shared" si="1762"/>
        <v>5.2594498601371716E-4</v>
      </c>
      <c r="AN1322" s="13">
        <f t="shared" si="1763"/>
        <v>3.5102946103113876E-4</v>
      </c>
      <c r="AO1322" s="13">
        <f t="shared" si="1764"/>
        <v>1.1714312883343852E-4</v>
      </c>
      <c r="AP1322" s="13">
        <f t="shared" si="1765"/>
        <v>2.6061464266803692E-5</v>
      </c>
      <c r="AQ1322" s="13">
        <f t="shared" si="1766"/>
        <v>4.3485259858622284E-6</v>
      </c>
      <c r="AR1322" s="13">
        <f t="shared" si="1767"/>
        <v>2.6304688894861417E-4</v>
      </c>
      <c r="AS1322" s="13">
        <f t="shared" si="1768"/>
        <v>2.0165911072128086E-4</v>
      </c>
      <c r="AT1322" s="13">
        <f t="shared" si="1769"/>
        <v>7.7298760497490493E-5</v>
      </c>
      <c r="AU1322" s="13">
        <f t="shared" si="1770"/>
        <v>1.9753131420898255E-5</v>
      </c>
      <c r="AV1322" s="13">
        <f t="shared" si="1771"/>
        <v>3.7858259151252346E-6</v>
      </c>
      <c r="AW1322" s="13">
        <f t="shared" si="1772"/>
        <v>8.2501289866843468E-9</v>
      </c>
      <c r="AX1322" s="13">
        <f t="shared" si="1773"/>
        <v>6.7200692236382792E-5</v>
      </c>
      <c r="AY1322" s="13">
        <f t="shared" si="1774"/>
        <v>4.4851502350935319E-5</v>
      </c>
      <c r="AZ1322" s="13">
        <f t="shared" si="1775"/>
        <v>1.4967533787150749E-5</v>
      </c>
      <c r="BA1322" s="13">
        <f t="shared" si="1776"/>
        <v>3.3299080436091189E-6</v>
      </c>
      <c r="BB1322" s="13">
        <f t="shared" si="1777"/>
        <v>5.5561696418609678E-7</v>
      </c>
      <c r="BC1322" s="13">
        <f t="shared" si="1778"/>
        <v>7.4166663306841113E-8</v>
      </c>
      <c r="BD1322" s="13">
        <f t="shared" si="1779"/>
        <v>2.9260730719322034E-5</v>
      </c>
      <c r="BE1322" s="13">
        <f t="shared" si="1780"/>
        <v>2.2432095507755795E-5</v>
      </c>
      <c r="BF1322" s="13">
        <f t="shared" si="1781"/>
        <v>8.5985362719734711E-6</v>
      </c>
      <c r="BG1322" s="13">
        <f t="shared" si="1782"/>
        <v>2.1972928920789957E-6</v>
      </c>
      <c r="BH1322" s="13">
        <f t="shared" si="1783"/>
        <v>4.211265645280083E-7</v>
      </c>
      <c r="BI1322" s="13">
        <f t="shared" si="1784"/>
        <v>6.4569483291183172E-8</v>
      </c>
      <c r="BJ1322" s="14">
        <f t="shared" si="1785"/>
        <v>0.3411417606989986</v>
      </c>
      <c r="BK1322" s="14">
        <f t="shared" si="1786"/>
        <v>0.37685217033500601</v>
      </c>
      <c r="BL1322" s="14">
        <f t="shared" si="1787"/>
        <v>0.27021833499310277</v>
      </c>
      <c r="BM1322" s="14">
        <f t="shared" si="1788"/>
        <v>0.1747683041930824</v>
      </c>
      <c r="BN1322" s="14">
        <f t="shared" si="1789"/>
        <v>0.82520930273060977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1.2378</v>
      </c>
      <c r="F1323" s="10">
        <f>VLOOKUP(B1323,home!$B$2:$E$405,3,FALSE)</f>
        <v>1.2356</v>
      </c>
      <c r="G1323" s="10">
        <f>VLOOKUP(C1323,away!$B$2:$E$405,4,FALSE)</f>
        <v>0.80789999999999995</v>
      </c>
      <c r="H1323" s="10">
        <f>VLOOKUP(A1323,away!$A$2:$E$405,3,FALSE)</f>
        <v>0.96950000000000003</v>
      </c>
      <c r="I1323" s="10">
        <f>VLOOKUP(C1323,away!$B$2:$E$405,3,FALSE)</f>
        <v>2.2692000000000001</v>
      </c>
      <c r="J1323" s="10">
        <f>VLOOKUP(B1323,home!$B$2:$E$405,4,FALSE)</f>
        <v>1.1528</v>
      </c>
      <c r="K1323" s="12">
        <f t="shared" si="1734"/>
        <v>1.235623006872</v>
      </c>
      <c r="L1323" s="12">
        <f t="shared" si="1735"/>
        <v>2.5361477803200003</v>
      </c>
      <c r="M1323" s="13">
        <f t="shared" si="1736"/>
        <v>2.3011279109514334E-2</v>
      </c>
      <c r="N1323" s="13">
        <f t="shared" si="1737"/>
        <v>2.8433265885268937E-2</v>
      </c>
      <c r="O1323" s="13">
        <f t="shared" si="1738"/>
        <v>5.8360004435918773E-2</v>
      </c>
      <c r="P1323" s="13">
        <f t="shared" si="1739"/>
        <v>7.2110964162173205E-2</v>
      </c>
      <c r="Q1323" s="13">
        <f t="shared" si="1740"/>
        <v>1.7566398744173539E-2</v>
      </c>
      <c r="R1323" s="13">
        <f t="shared" si="1741"/>
        <v>7.40047978548104E-2</v>
      </c>
      <c r="S1323" s="13">
        <f t="shared" si="1742"/>
        <v>5.649393855563882E-2</v>
      </c>
      <c r="T1323" s="13">
        <f t="shared" si="1743"/>
        <v>4.4550983183251756E-2</v>
      </c>
      <c r="U1323" s="13">
        <f t="shared" si="1744"/>
        <v>9.1442030848315356E-2</v>
      </c>
      <c r="V1323" s="13">
        <f t="shared" si="1745"/>
        <v>1.9670703219435568E-2</v>
      </c>
      <c r="W1323" s="13">
        <f t="shared" si="1746"/>
        <v>7.2351488120627454E-3</v>
      </c>
      <c r="X1323" s="13">
        <f t="shared" si="1747"/>
        <v>1.8349406599997817E-2</v>
      </c>
      <c r="Y1323" s="13">
        <f t="shared" si="1748"/>
        <v>2.326840340938682E-2</v>
      </c>
      <c r="Z1323" s="13">
        <f t="shared" si="1749"/>
        <v>6.2562367937502555E-2</v>
      </c>
      <c r="AA1323" s="13">
        <f t="shared" si="1750"/>
        <v>7.7303501187969317E-2</v>
      </c>
      <c r="AB1323" s="13">
        <f t="shared" si="1751"/>
        <v>4.775899228980595E-2</v>
      </c>
      <c r="AC1323" s="13">
        <f t="shared" si="1752"/>
        <v>3.8526578861357592E-3</v>
      </c>
      <c r="AD1323" s="13">
        <f t="shared" si="1753"/>
        <v>2.2349790825818357E-3</v>
      </c>
      <c r="AE1323" s="13">
        <f t="shared" si="1754"/>
        <v>5.6682372393515538E-3</v>
      </c>
      <c r="AF1323" s="13">
        <f t="shared" si="1755"/>
        <v>7.1877436464543067E-3</v>
      </c>
      <c r="AG1323" s="13">
        <f t="shared" si="1756"/>
        <v>6.0763933648214233E-3</v>
      </c>
      <c r="AH1323" s="13">
        <f t="shared" si="1757"/>
        <v>3.9666852644065081E-2</v>
      </c>
      <c r="AI1323" s="13">
        <f t="shared" si="1758"/>
        <v>4.9013275737208234E-2</v>
      </c>
      <c r="AJ1323" s="13">
        <f t="shared" si="1759"/>
        <v>3.0280965571527853E-2</v>
      </c>
      <c r="AK1323" s="13">
        <f t="shared" si="1760"/>
        <v>1.2471952576826253E-2</v>
      </c>
      <c r="AL1323" s="13">
        <f t="shared" si="1761"/>
        <v>4.8292643522172813E-4</v>
      </c>
      <c r="AM1323" s="13">
        <f t="shared" si="1762"/>
        <v>5.5231831486315822E-4</v>
      </c>
      <c r="AN1323" s="13">
        <f t="shared" si="1763"/>
        <v>1.4007608682702819E-3</v>
      </c>
      <c r="AO1323" s="13">
        <f t="shared" si="1764"/>
        <v>1.7762682834113962E-3</v>
      </c>
      <c r="AP1323" s="13">
        <f t="shared" si="1765"/>
        <v>1.5016262880755428E-3</v>
      </c>
      <c r="AQ1323" s="13">
        <f t="shared" si="1766"/>
        <v>9.5208654434323769E-4</v>
      </c>
      <c r="AR1323" s="13">
        <f t="shared" si="1767"/>
        <v>2.0120200057105228E-2</v>
      </c>
      <c r="AS1323" s="13">
        <f t="shared" si="1768"/>
        <v>2.4860982093426544E-2</v>
      </c>
      <c r="AT1323" s="13">
        <f t="shared" si="1769"/>
        <v>1.5359400724035334E-2</v>
      </c>
      <c r="AU1323" s="13">
        <f t="shared" si="1770"/>
        <v>6.3261429687948385E-3</v>
      </c>
      <c r="AV1323" s="13">
        <f t="shared" si="1771"/>
        <v>1.9541819492511089E-3</v>
      </c>
      <c r="AW1323" s="13">
        <f t="shared" si="1772"/>
        <v>4.2037707172384871E-5</v>
      </c>
      <c r="AX1323" s="13">
        <f t="shared" si="1773"/>
        <v>1.1374286949361534E-4</v>
      </c>
      <c r="AY1323" s="13">
        <f t="shared" si="1774"/>
        <v>2.8846872599346001E-4</v>
      </c>
      <c r="AZ1323" s="13">
        <f t="shared" si="1775"/>
        <v>3.657996595600261E-4</v>
      </c>
      <c r="BA1323" s="13">
        <f t="shared" si="1776"/>
        <v>3.0924066487832391E-4</v>
      </c>
      <c r="BB1323" s="13">
        <f t="shared" si="1777"/>
        <v>1.9607000645396064E-4</v>
      </c>
      <c r="BC1323" s="13">
        <f t="shared" si="1778"/>
        <v>9.9452502331108034E-5</v>
      </c>
      <c r="BD1323" s="13">
        <f t="shared" si="1779"/>
        <v>8.504633452403626E-3</v>
      </c>
      <c r="BE1323" s="13">
        <f t="shared" si="1780"/>
        <v>1.0508520758803166E-2</v>
      </c>
      <c r="BF1323" s="13">
        <f t="shared" si="1781"/>
        <v>6.4922850088846018E-3</v>
      </c>
      <c r="BG1323" s="13">
        <f t="shared" si="1782"/>
        <v>2.6740055747160006E-3</v>
      </c>
      <c r="BH1323" s="13">
        <f t="shared" si="1783"/>
        <v>8.2601570215576835E-4</v>
      </c>
      <c r="BI1323" s="13">
        <f t="shared" si="1784"/>
        <v>2.041288011242393E-4</v>
      </c>
      <c r="BJ1323" s="14">
        <f t="shared" si="1785"/>
        <v>0.16812679469502489</v>
      </c>
      <c r="BK1323" s="14">
        <f t="shared" si="1786"/>
        <v>0.17591093809411287</v>
      </c>
      <c r="BL1323" s="14">
        <f t="shared" si="1787"/>
        <v>0.57813287023714777</v>
      </c>
      <c r="BM1323" s="14">
        <f t="shared" si="1788"/>
        <v>0.71099982975310749</v>
      </c>
      <c r="BN1323" s="14">
        <f t="shared" si="1789"/>
        <v>0.27348671019185922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1.2378</v>
      </c>
      <c r="F1324" s="10">
        <f>VLOOKUP(B1324,home!$B$2:$E$405,3,FALSE)</f>
        <v>0.80789999999999995</v>
      </c>
      <c r="G1324" s="10">
        <f>VLOOKUP(C1324,away!$B$2:$E$405,4,FALSE)</f>
        <v>0.75739999999999996</v>
      </c>
      <c r="H1324" s="10">
        <f>VLOOKUP(A1324,away!$A$2:$E$405,3,FALSE)</f>
        <v>0.96950000000000003</v>
      </c>
      <c r="I1324" s="10">
        <f>VLOOKUP(C1324,away!$B$2:$E$405,3,FALSE)</f>
        <v>1.4182999999999999</v>
      </c>
      <c r="J1324" s="10">
        <f>VLOOKUP(B1324,home!$B$2:$E$405,4,FALSE)</f>
        <v>0.66739999999999999</v>
      </c>
      <c r="K1324" s="12">
        <f t="shared" si="1734"/>
        <v>0.75741410278799981</v>
      </c>
      <c r="L1324" s="12">
        <f t="shared" si="1735"/>
        <v>0.91770293068999997</v>
      </c>
      <c r="M1324" s="13">
        <f t="shared" si="1736"/>
        <v>0.187286259436969</v>
      </c>
      <c r="N1324" s="13">
        <f t="shared" si="1737"/>
        <v>0.14185325415597244</v>
      </c>
      <c r="O1324" s="13">
        <f t="shared" si="1738"/>
        <v>0.17187314916327412</v>
      </c>
      <c r="P1324" s="13">
        <f t="shared" si="1739"/>
        <v>0.13017914706684933</v>
      </c>
      <c r="Q1324" s="13">
        <f t="shared" si="1740"/>
        <v>5.3720827612051977E-2</v>
      </c>
      <c r="R1324" s="13">
        <f t="shared" si="1741"/>
        <v>7.8864246347028086E-2</v>
      </c>
      <c r="S1324" s="13">
        <f t="shared" si="1742"/>
        <v>2.2621267547868008E-2</v>
      </c>
      <c r="T1324" s="13">
        <f t="shared" si="1743"/>
        <v>4.9299760938672374E-2</v>
      </c>
      <c r="U1324" s="13">
        <f t="shared" si="1744"/>
        <v>5.9732892388986068E-2</v>
      </c>
      <c r="V1324" s="13">
        <f t="shared" si="1745"/>
        <v>1.7470684975355905E-3</v>
      </c>
      <c r="W1324" s="13">
        <f t="shared" si="1746"/>
        <v>1.3562970815603719E-2</v>
      </c>
      <c r="X1324" s="13">
        <f t="shared" si="1747"/>
        <v>1.2446778066342472E-2</v>
      </c>
      <c r="Y1324" s="13">
        <f t="shared" si="1748"/>
        <v>5.711222354565248E-3</v>
      </c>
      <c r="Z1324" s="13">
        <f t="shared" si="1749"/>
        <v>2.4124649999775271E-2</v>
      </c>
      <c r="AA1324" s="13">
        <f t="shared" si="1750"/>
        <v>1.8272350134654308E-2</v>
      </c>
      <c r="AB1324" s="13">
        <f t="shared" si="1751"/>
        <v>6.9198678415336888E-3</v>
      </c>
      <c r="AC1324" s="13">
        <f t="shared" si="1752"/>
        <v>7.5897147887498588E-5</v>
      </c>
      <c r="AD1324" s="13">
        <f t="shared" si="1753"/>
        <v>2.5681963428600793E-3</v>
      </c>
      <c r="AE1324" s="13">
        <f t="shared" si="1754"/>
        <v>2.3568413104300347E-3</v>
      </c>
      <c r="AF1324" s="13">
        <f t="shared" si="1755"/>
        <v>1.0814400888764513E-3</v>
      </c>
      <c r="AG1324" s="13">
        <f t="shared" si="1756"/>
        <v>3.3081357964252458E-4</v>
      </c>
      <c r="AH1324" s="13">
        <f t="shared" si="1757"/>
        <v>5.5348155016660657E-3</v>
      </c>
      <c r="AI1324" s="13">
        <f t="shared" si="1758"/>
        <v>4.1921473172915162E-3</v>
      </c>
      <c r="AJ1324" s="13">
        <f t="shared" si="1759"/>
        <v>1.587595749540737E-3</v>
      </c>
      <c r="AK1324" s="13">
        <f t="shared" si="1760"/>
        <v>4.0082247007614647E-4</v>
      </c>
      <c r="AL1324" s="13">
        <f t="shared" si="1761"/>
        <v>2.1101870487463666E-6</v>
      </c>
      <c r="AM1324" s="13">
        <f t="shared" si="1762"/>
        <v>3.8903762576215797E-4</v>
      </c>
      <c r="AN1324" s="13">
        <f t="shared" si="1763"/>
        <v>3.570209693106118E-4</v>
      </c>
      <c r="AO1324" s="13">
        <f t="shared" si="1764"/>
        <v>1.6381959492706648E-4</v>
      </c>
      <c r="AP1324" s="13">
        <f t="shared" si="1765"/>
        <v>5.0112574123005868E-5</v>
      </c>
      <c r="AQ1324" s="13">
        <f t="shared" si="1766"/>
        <v>1.149711403427558E-5</v>
      </c>
      <c r="AR1324" s="13">
        <f t="shared" si="1767"/>
        <v>1.0158632813414786E-3</v>
      </c>
      <c r="AS1324" s="13">
        <f t="shared" si="1768"/>
        <v>7.6942917579252948E-4</v>
      </c>
      <c r="AT1324" s="13">
        <f t="shared" si="1769"/>
        <v>2.9138825442090444E-4</v>
      </c>
      <c r="AU1324" s="13">
        <f t="shared" si="1770"/>
        <v>7.3567191095056915E-5</v>
      </c>
      <c r="AV1324" s="13">
        <f t="shared" si="1771"/>
        <v>1.3930207009473965E-5</v>
      </c>
      <c r="AW1324" s="13">
        <f t="shared" si="1772"/>
        <v>4.0743089539204764E-8</v>
      </c>
      <c r="AX1324" s="13">
        <f t="shared" si="1773"/>
        <v>4.9110430711236393E-5</v>
      </c>
      <c r="AY1324" s="13">
        <f t="shared" si="1774"/>
        <v>4.5068786191149816E-5</v>
      </c>
      <c r="AZ1324" s="13">
        <f t="shared" si="1775"/>
        <v>2.0679878585129592E-5</v>
      </c>
      <c r="BA1324" s="13">
        <f t="shared" si="1776"/>
        <v>6.3259950612956008E-6</v>
      </c>
      <c r="BB1324" s="13">
        <f t="shared" si="1777"/>
        <v>1.4513460518203591E-6</v>
      </c>
      <c r="BC1324" s="13">
        <f t="shared" si="1778"/>
        <v>2.6638090504018095E-7</v>
      </c>
      <c r="BD1324" s="13">
        <f t="shared" si="1779"/>
        <v>1.553767850779058E-4</v>
      </c>
      <c r="BE1324" s="13">
        <f t="shared" si="1780"/>
        <v>1.1768456826386589E-4</v>
      </c>
      <c r="BF1324" s="13">
        <f t="shared" si="1781"/>
        <v>4.4567975841784544E-5</v>
      </c>
      <c r="BG1324" s="13">
        <f t="shared" si="1782"/>
        <v>1.1252137811760832E-5</v>
      </c>
      <c r="BH1324" s="13">
        <f t="shared" si="1783"/>
        <v>2.1306319662854392E-6</v>
      </c>
      <c r="BI1324" s="13">
        <f t="shared" si="1784"/>
        <v>3.2275413982310367E-7</v>
      </c>
      <c r="BJ1324" s="14">
        <f t="shared" si="1785"/>
        <v>0.28402649596068014</v>
      </c>
      <c r="BK1324" s="14">
        <f t="shared" si="1786"/>
        <v>0.34195681867034933</v>
      </c>
      <c r="BL1324" s="14">
        <f t="shared" si="1787"/>
        <v>0.34987339987681165</v>
      </c>
      <c r="BM1324" s="14">
        <f t="shared" si="1788"/>
        <v>0.23615945268236968</v>
      </c>
      <c r="BN1324" s="14">
        <f t="shared" si="1789"/>
        <v>0.76377688378214492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1.2378</v>
      </c>
      <c r="F1325" s="10">
        <f>VLOOKUP(B1325,home!$B$2:$E$405,3,FALSE)</f>
        <v>0.90890000000000004</v>
      </c>
      <c r="G1325" s="10">
        <f>VLOOKUP(C1325,away!$B$2:$E$405,4,FALSE)</f>
        <v>1.093</v>
      </c>
      <c r="H1325" s="10">
        <f>VLOOKUP(A1325,away!$A$2:$E$405,3,FALSE)</f>
        <v>0.96950000000000003</v>
      </c>
      <c r="I1325" s="10">
        <f>VLOOKUP(C1325,away!$B$2:$E$405,3,FALSE)</f>
        <v>1.0921000000000001</v>
      </c>
      <c r="J1325" s="10">
        <f>VLOOKUP(B1325,home!$B$2:$E$405,4,FALSE)</f>
        <v>0.90249999999999997</v>
      </c>
      <c r="K1325" s="12">
        <f t="shared" si="1734"/>
        <v>1.22966480706</v>
      </c>
      <c r="L1325" s="12">
        <f t="shared" si="1735"/>
        <v>0.95555883237500006</v>
      </c>
      <c r="M1325" s="13">
        <f t="shared" si="1736"/>
        <v>0.11245258201003962</v>
      </c>
      <c r="N1325" s="13">
        <f t="shared" si="1737"/>
        <v>0.13827898256077423</v>
      </c>
      <c r="O1325" s="13">
        <f t="shared" si="1738"/>
        <v>0.1074550579630674</v>
      </c>
      <c r="P1325" s="13">
        <f t="shared" si="1739"/>
        <v>0.13213370311777642</v>
      </c>
      <c r="Q1325" s="13">
        <f t="shared" si="1740"/>
        <v>8.5018399205523773E-2</v>
      </c>
      <c r="R1325" s="13">
        <f t="shared" si="1741"/>
        <v>5.1339814859988321E-2</v>
      </c>
      <c r="S1325" s="13">
        <f t="shared" si="1742"/>
        <v>3.8814839080480001E-2</v>
      </c>
      <c r="T1325" s="13">
        <f t="shared" si="1743"/>
        <v>8.1240082275221934E-2</v>
      </c>
      <c r="U1325" s="13">
        <f t="shared" si="1744"/>
        <v>6.3130763534303663E-2</v>
      </c>
      <c r="V1325" s="13">
        <f t="shared" si="1745"/>
        <v>5.0675664868894826E-3</v>
      </c>
      <c r="W1325" s="13">
        <f t="shared" si="1746"/>
        <v>3.484804448520349E-2</v>
      </c>
      <c r="X1325" s="13">
        <f t="shared" si="1747"/>
        <v>3.3299356698833105E-2</v>
      </c>
      <c r="Y1325" s="13">
        <f t="shared" si="1748"/>
        <v>1.5909747202987802E-2</v>
      </c>
      <c r="Z1325" s="13">
        <f t="shared" si="1749"/>
        <v>1.6352737847319707E-2</v>
      </c>
      <c r="AA1325" s="13">
        <f t="shared" si="1750"/>
        <v>2.0108386229927149E-2</v>
      </c>
      <c r="AB1325" s="13">
        <f t="shared" si="1751"/>
        <v>1.2363287436855665E-2</v>
      </c>
      <c r="AC1325" s="13">
        <f t="shared" si="1752"/>
        <v>3.7215481946896678E-4</v>
      </c>
      <c r="AD1325" s="13">
        <f t="shared" si="1753"/>
        <v>1.0712853474579009E-2</v>
      </c>
      <c r="AE1325" s="13">
        <f t="shared" si="1754"/>
        <v>1.023676175757318E-2</v>
      </c>
      <c r="AF1325" s="13">
        <f t="shared" si="1755"/>
        <v>4.8909140561838411E-3</v>
      </c>
      <c r="AG1325" s="13">
        <f t="shared" si="1756"/>
        <v>1.5578520415911691E-3</v>
      </c>
      <c r="AH1325" s="13">
        <f t="shared" si="1757"/>
        <v>3.906500770879822E-3</v>
      </c>
      <c r="AI1325" s="13">
        <f t="shared" si="1758"/>
        <v>4.8036865167036778E-3</v>
      </c>
      <c r="AJ1325" s="13">
        <f t="shared" si="1759"/>
        <v>2.9534621268695761E-3</v>
      </c>
      <c r="AK1325" s="13">
        <f t="shared" si="1760"/>
        <v>1.2105894787986984E-3</v>
      </c>
      <c r="AL1325" s="13">
        <f t="shared" si="1761"/>
        <v>1.7491530581368763E-5</v>
      </c>
      <c r="AM1325" s="13">
        <f t="shared" si="1762"/>
        <v>2.6346437801760512E-3</v>
      </c>
      <c r="AN1325" s="13">
        <f t="shared" si="1763"/>
        <v>2.5175571343090835E-3</v>
      </c>
      <c r="AO1325" s="13">
        <f t="shared" si="1764"/>
        <v>1.2028369778488697E-3</v>
      </c>
      <c r="AP1325" s="13">
        <f t="shared" si="1765"/>
        <v>3.8312716603024661E-4</v>
      </c>
      <c r="AQ1325" s="13">
        <f t="shared" si="1766"/>
        <v>9.1525136855751289E-5</v>
      </c>
      <c r="AR1325" s="13">
        <f t="shared" si="1767"/>
        <v>7.4657826305879233E-4</v>
      </c>
      <c r="AS1325" s="13">
        <f t="shared" si="1768"/>
        <v>9.180410157993799E-4</v>
      </c>
      <c r="AT1325" s="13">
        <f t="shared" si="1769"/>
        <v>5.6444136428305549E-4</v>
      </c>
      <c r="AU1325" s="13">
        <f t="shared" si="1770"/>
        <v>2.313578937692689E-4</v>
      </c>
      <c r="AV1325" s="13">
        <f t="shared" si="1771"/>
        <v>7.1123164950898985E-5</v>
      </c>
      <c r="AW1325" s="13">
        <f t="shared" si="1772"/>
        <v>5.7091241570497403E-7</v>
      </c>
      <c r="AX1325" s="13">
        <f t="shared" si="1773"/>
        <v>5.3995478927033489E-4</v>
      </c>
      <c r="AY1325" s="13">
        <f t="shared" si="1774"/>
        <v>5.1595856797045047E-4</v>
      </c>
      <c r="AZ1325" s="13">
        <f t="shared" si="1775"/>
        <v>2.4651438338186036E-4</v>
      </c>
      <c r="BA1325" s="13">
        <f t="shared" si="1776"/>
        <v>7.8519665449337884E-5</v>
      </c>
      <c r="BB1325" s="13">
        <f t="shared" si="1777"/>
        <v>1.8757539958811228E-5</v>
      </c>
      <c r="BC1325" s="13">
        <f t="shared" si="1778"/>
        <v>3.5847865962538143E-6</v>
      </c>
      <c r="BD1325" s="13">
        <f t="shared" si="1779"/>
        <v>1.1889990888750249E-4</v>
      </c>
      <c r="BE1325" s="13">
        <f t="shared" si="1780"/>
        <v>1.4620703352160236E-4</v>
      </c>
      <c r="BF1325" s="13">
        <f t="shared" si="1781"/>
        <v>8.9892821833078058E-5</v>
      </c>
      <c r="BG1325" s="13">
        <f t="shared" si="1782"/>
        <v>3.6846013138483641E-5</v>
      </c>
      <c r="BH1325" s="13">
        <f t="shared" si="1783"/>
        <v>1.1327061409215924E-5</v>
      </c>
      <c r="BI1325" s="13">
        <f t="shared" si="1784"/>
        <v>2.7856977564640557E-6</v>
      </c>
      <c r="BJ1325" s="14">
        <f t="shared" si="1785"/>
        <v>0.42422597368631848</v>
      </c>
      <c r="BK1325" s="14">
        <f t="shared" si="1786"/>
        <v>0.28937429561320632</v>
      </c>
      <c r="BL1325" s="14">
        <f t="shared" si="1787"/>
        <v>0.27020904915580174</v>
      </c>
      <c r="BM1325" s="14">
        <f t="shared" si="1788"/>
        <v>0.37296812892992182</v>
      </c>
      <c r="BN1325" s="14">
        <f t="shared" si="1789"/>
        <v>0.62667853971716969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1.2378</v>
      </c>
      <c r="F1326" s="10">
        <f>VLOOKUP(B1326,home!$B$2:$E$405,3,FALSE)</f>
        <v>1.0099</v>
      </c>
      <c r="G1326" s="10">
        <f>VLOOKUP(C1326,away!$B$2:$E$405,4,FALSE)</f>
        <v>0.75739999999999996</v>
      </c>
      <c r="H1326" s="10">
        <f>VLOOKUP(A1326,away!$A$2:$E$405,3,FALSE)</f>
        <v>0.96950000000000003</v>
      </c>
      <c r="I1326" s="10">
        <f>VLOOKUP(C1326,away!$B$2:$E$405,3,FALSE)</f>
        <v>0.96699999999999997</v>
      </c>
      <c r="J1326" s="10">
        <f>VLOOKUP(B1326,home!$B$2:$E$405,4,FALSE)</f>
        <v>1.0315000000000001</v>
      </c>
      <c r="K1326" s="12">
        <f t="shared" si="1734"/>
        <v>0.94679106622799991</v>
      </c>
      <c r="L1326" s="12">
        <f t="shared" si="1735"/>
        <v>0.96703795475000009</v>
      </c>
      <c r="M1326" s="13">
        <f t="shared" si="1736"/>
        <v>0.14751446783758596</v>
      </c>
      <c r="N1326" s="13">
        <f t="shared" si="1737"/>
        <v>0.13966538028800402</v>
      </c>
      <c r="O1326" s="13">
        <f t="shared" si="1738"/>
        <v>0.1426520892736938</v>
      </c>
      <c r="P1326" s="13">
        <f t="shared" si="1739"/>
        <v>0.13506172370309238</v>
      </c>
      <c r="Q1326" s="13">
        <f t="shared" si="1740"/>
        <v>6.6116967159009193E-2</v>
      </c>
      <c r="R1326" s="13">
        <f t="shared" si="1741"/>
        <v>6.8974992326023638E-2</v>
      </c>
      <c r="S1326" s="13">
        <f t="shared" si="1742"/>
        <v>3.0915051040509831E-2</v>
      </c>
      <c r="T1326" s="13">
        <f t="shared" si="1743"/>
        <v>6.3937616695721178E-2</v>
      </c>
      <c r="U1326" s="13">
        <f t="shared" si="1744"/>
        <v>6.5304906527424031E-2</v>
      </c>
      <c r="V1326" s="13">
        <f t="shared" si="1745"/>
        <v>3.1450324410796965E-3</v>
      </c>
      <c r="W1326" s="13">
        <f t="shared" si="1746"/>
        <v>2.086631794407999E-2</v>
      </c>
      <c r="X1326" s="13">
        <f t="shared" si="1747"/>
        <v>2.017852142780634E-2</v>
      </c>
      <c r="Y1326" s="13">
        <f t="shared" si="1748"/>
        <v>9.7566980457124471E-3</v>
      </c>
      <c r="Z1326" s="13">
        <f t="shared" si="1749"/>
        <v>2.223381183595162E-2</v>
      </c>
      <c r="AA1326" s="13">
        <f t="shared" si="1750"/>
        <v>2.1050774414473356E-2</v>
      </c>
      <c r="AB1326" s="13">
        <f t="shared" si="1751"/>
        <v>9.9653425764021641E-3</v>
      </c>
      <c r="AC1326" s="13">
        <f t="shared" si="1752"/>
        <v>1.7997111945234983E-4</v>
      </c>
      <c r="AD1326" s="13">
        <f t="shared" si="1753"/>
        <v>4.9390108536319852E-3</v>
      </c>
      <c r="AE1326" s="13">
        <f t="shared" si="1754"/>
        <v>4.7762109543843263E-3</v>
      </c>
      <c r="AF1326" s="13">
        <f t="shared" si="1755"/>
        <v>2.3093886363911827E-3</v>
      </c>
      <c r="AG1326" s="13">
        <f t="shared" si="1756"/>
        <v>7.4442215455287376E-4</v>
      </c>
      <c r="AH1326" s="13">
        <f t="shared" si="1757"/>
        <v>5.3752349810337486E-3</v>
      </c>
      <c r="AI1326" s="13">
        <f t="shared" si="1758"/>
        <v>5.0892244589189851E-3</v>
      </c>
      <c r="AJ1326" s="13">
        <f t="shared" si="1759"/>
        <v>2.4092161258667606E-3</v>
      </c>
      <c r="AK1326" s="13">
        <f t="shared" si="1760"/>
        <v>7.6034143486102728E-4</v>
      </c>
      <c r="AL1326" s="13">
        <f t="shared" si="1761"/>
        <v>6.5911391516584958E-6</v>
      </c>
      <c r="AM1326" s="13">
        <f t="shared" si="1762"/>
        <v>9.3524227044437856E-4</v>
      </c>
      <c r="AN1326" s="13">
        <f t="shared" si="1763"/>
        <v>9.0441477240627824E-4</v>
      </c>
      <c r="AO1326" s="13">
        <f t="shared" si="1764"/>
        <v>4.3730170587672704E-4</v>
      </c>
      <c r="AP1326" s="13">
        <f t="shared" si="1765"/>
        <v>1.4096244908657208E-4</v>
      </c>
      <c r="AQ1326" s="13">
        <f t="shared" si="1766"/>
        <v>3.4079009615307415E-5</v>
      </c>
      <c r="AR1326" s="13">
        <f t="shared" si="1767"/>
        <v>1.0396112484719064E-3</v>
      </c>
      <c r="AS1326" s="13">
        <f t="shared" si="1768"/>
        <v>9.8429464240333856E-4</v>
      </c>
      <c r="AT1326" s="13">
        <f t="shared" si="1769"/>
        <v>4.6596068698178235E-4</v>
      </c>
      <c r="AU1326" s="13">
        <f t="shared" si="1770"/>
        <v>1.4705580521593768E-4</v>
      </c>
      <c r="AV1326" s="13">
        <f t="shared" si="1771"/>
        <v>3.4807780653853674E-5</v>
      </c>
      <c r="AW1326" s="13">
        <f t="shared" si="1772"/>
        <v>1.6763150761479876E-7</v>
      </c>
      <c r="AX1326" s="13">
        <f t="shared" si="1773"/>
        <v>1.4757983773592138E-4</v>
      </c>
      <c r="AY1326" s="13">
        <f t="shared" si="1774"/>
        <v>1.4271530444648228E-4</v>
      </c>
      <c r="AZ1326" s="13">
        <f t="shared" si="1775"/>
        <v>6.9005558061724904E-5</v>
      </c>
      <c r="BA1326" s="13">
        <f t="shared" si="1776"/>
        <v>2.2243664578130951E-5</v>
      </c>
      <c r="BB1326" s="13">
        <f t="shared" si="1777"/>
        <v>5.377616974945193E-6</v>
      </c>
      <c r="BC1326" s="13">
        <f t="shared" si="1778"/>
        <v>1.0400719441759767E-6</v>
      </c>
      <c r="BD1326" s="13">
        <f t="shared" si="1779"/>
        <v>1.6755725590956107E-4</v>
      </c>
      <c r="BE1326" s="13">
        <f t="shared" si="1780"/>
        <v>1.5864171297685117E-4</v>
      </c>
      <c r="BF1326" s="13">
        <f t="shared" si="1781"/>
        <v>7.5100278288794619E-5</v>
      </c>
      <c r="BG1326" s="13">
        <f t="shared" si="1782"/>
        <v>2.3701424185022457E-5</v>
      </c>
      <c r="BH1326" s="13">
        <f t="shared" si="1783"/>
        <v>5.6100741688148789E-6</v>
      </c>
      <c r="BI1326" s="13">
        <f t="shared" si="1784"/>
        <v>1.0623136207820802E-6</v>
      </c>
      <c r="BJ1326" s="14">
        <f t="shared" si="1785"/>
        <v>0.33613049642046428</v>
      </c>
      <c r="BK1326" s="14">
        <f t="shared" si="1786"/>
        <v>0.31696555258531839</v>
      </c>
      <c r="BL1326" s="14">
        <f t="shared" si="1787"/>
        <v>0.32468552534157413</v>
      </c>
      <c r="BM1326" s="14">
        <f t="shared" si="1788"/>
        <v>0.29988721792296058</v>
      </c>
      <c r="BN1326" s="14">
        <f t="shared" si="1789"/>
        <v>0.69998562058740887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1.2378</v>
      </c>
      <c r="F1327" s="15">
        <f>VLOOKUP(B1327,home!$B$2:$E$405,3,FALSE)</f>
        <v>0.65639999999999998</v>
      </c>
      <c r="G1327" s="15">
        <f>VLOOKUP(C1327,away!$B$2:$E$405,4,FALSE)</f>
        <v>1.1613</v>
      </c>
      <c r="H1327" s="15">
        <f>VLOOKUP(A1327,away!$A$2:$E$405,3,FALSE)</f>
        <v>0.96950000000000003</v>
      </c>
      <c r="I1327" s="15">
        <f>VLOOKUP(C1327,away!$B$2:$E$405,3,FALSE)</f>
        <v>0.77359999999999995</v>
      </c>
      <c r="J1327" s="15">
        <f>VLOOKUP(B1327,home!$B$2:$E$405,4,FALSE)</f>
        <v>0.90249999999999997</v>
      </c>
      <c r="K1327" s="16">
        <f t="shared" si="1734"/>
        <v>0.94354686669600007</v>
      </c>
      <c r="L1327" s="16">
        <f t="shared" si="1735"/>
        <v>0.67687969299999995</v>
      </c>
      <c r="M1327" s="17">
        <f t="shared" si="1736"/>
        <v>0.19781430147628334</v>
      </c>
      <c r="N1327" s="17">
        <f t="shared" si="1737"/>
        <v>0.18664706434560507</v>
      </c>
      <c r="O1327" s="17">
        <f t="shared" si="1738"/>
        <v>0.13389648365427609</v>
      </c>
      <c r="P1327" s="17">
        <f t="shared" si="1739"/>
        <v>0.12633760761360438</v>
      </c>
      <c r="Q1327" s="17">
        <f t="shared" si="1740"/>
        <v>8.8055126370651188E-2</v>
      </c>
      <c r="R1327" s="17">
        <f t="shared" si="1741"/>
        <v>4.5315905374842952E-2</v>
      </c>
      <c r="S1327" s="17">
        <f t="shared" si="1742"/>
        <v>2.0171937744656337E-2</v>
      </c>
      <c r="T1327" s="17">
        <f t="shared" si="1743"/>
        <v>5.9602726904842571E-2</v>
      </c>
      <c r="U1327" s="17">
        <f t="shared" si="1744"/>
        <v>4.2757680527925494E-2</v>
      </c>
      <c r="V1327" s="17">
        <f t="shared" si="1745"/>
        <v>1.4314628172714659E-3</v>
      </c>
      <c r="W1327" s="17">
        <f t="shared" si="1746"/>
        <v>2.7694712861182753E-2</v>
      </c>
      <c r="X1327" s="17">
        <f t="shared" si="1747"/>
        <v>1.8745988739200529E-2</v>
      </c>
      <c r="Y1327" s="17">
        <f t="shared" si="1748"/>
        <v>6.3443895513857545E-3</v>
      </c>
      <c r="Z1327" s="17">
        <f t="shared" si="1749"/>
        <v>1.0224472039380251E-2</v>
      </c>
      <c r="AA1327" s="17">
        <f t="shared" si="1750"/>
        <v>9.6472685563780969E-3</v>
      </c>
      <c r="AB1327" s="17">
        <f t="shared" si="1751"/>
        <v>4.5513250092726982E-3</v>
      </c>
      <c r="AC1327" s="17">
        <f t="shared" si="1752"/>
        <v>5.7139317775637919E-5</v>
      </c>
      <c r="AD1327" s="17">
        <f t="shared" si="1753"/>
        <v>6.5328148860535999E-3</v>
      </c>
      <c r="AE1327" s="17">
        <f t="shared" si="1754"/>
        <v>4.4219297344977896E-3</v>
      </c>
      <c r="AF1327" s="17">
        <f t="shared" si="1755"/>
        <v>1.4965572205772174E-3</v>
      </c>
      <c r="AG1327" s="17">
        <f t="shared" si="1756"/>
        <v>3.3766306400708011E-4</v>
      </c>
      <c r="AH1327" s="17">
        <f t="shared" si="1757"/>
        <v>1.7301843737756964E-3</v>
      </c>
      <c r="AI1327" s="17">
        <f t="shared" si="1758"/>
        <v>1.6325100446824392E-3</v>
      </c>
      <c r="AJ1327" s="17">
        <f t="shared" si="1759"/>
        <v>7.7017486875493126E-4</v>
      </c>
      <c r="AK1327" s="17">
        <f t="shared" si="1760"/>
        <v>2.4223202807390618E-4</v>
      </c>
      <c r="AL1327" s="17">
        <f t="shared" si="1761"/>
        <v>1.4597214972979279E-6</v>
      </c>
      <c r="AM1327" s="17">
        <f t="shared" si="1762"/>
        <v>1.2328034032881726E-3</v>
      </c>
      <c r="AN1327" s="17">
        <f t="shared" si="1763"/>
        <v>8.3445958914705337E-4</v>
      </c>
      <c r="AO1327" s="17">
        <f t="shared" si="1764"/>
        <v>2.8241437526138174E-4</v>
      </c>
      <c r="AP1327" s="17">
        <f t="shared" si="1765"/>
        <v>6.3720185208570289E-5</v>
      </c>
      <c r="AQ1327" s="17">
        <f t="shared" si="1766"/>
        <v>1.0782724850470048E-5</v>
      </c>
      <c r="AR1327" s="17">
        <f t="shared" si="1767"/>
        <v>2.3422533355093821E-4</v>
      </c>
      <c r="AS1327" s="17">
        <f t="shared" si="1768"/>
        <v>2.2100257957281325E-4</v>
      </c>
      <c r="AT1327" s="17">
        <f t="shared" si="1769"/>
        <v>1.0426314574383069E-4</v>
      </c>
      <c r="AU1327" s="17">
        <f t="shared" si="1770"/>
        <v>3.2792388159486609E-5</v>
      </c>
      <c r="AV1327" s="17">
        <f t="shared" si="1771"/>
        <v>7.7352887748406501E-6</v>
      </c>
      <c r="AW1327" s="17">
        <f t="shared" si="1772"/>
        <v>2.5896583082447579E-8</v>
      </c>
      <c r="AX1327" s="17">
        <f t="shared" si="1773"/>
        <v>1.9386796473745335E-4</v>
      </c>
      <c r="AY1327" s="17">
        <f t="shared" si="1774"/>
        <v>1.3122528845402223E-4</v>
      </c>
      <c r="AZ1327" s="17">
        <f t="shared" si="1775"/>
        <v>4.4411866481297498E-5</v>
      </c>
      <c r="BA1327" s="17">
        <f t="shared" si="1776"/>
        <v>1.0020496849805881E-5</v>
      </c>
      <c r="BB1327" s="17">
        <f t="shared" si="1777"/>
        <v>1.6956677078510176E-6</v>
      </c>
      <c r="BC1327" s="17">
        <f t="shared" si="1778"/>
        <v>2.295526075040422E-7</v>
      </c>
      <c r="BD1327" s="17">
        <f t="shared" si="1779"/>
        <v>2.6423728644463594E-5</v>
      </c>
      <c r="BE1327" s="17">
        <f t="shared" si="1780"/>
        <v>2.4932026368908967E-5</v>
      </c>
      <c r="BF1327" s="17">
        <f t="shared" si="1781"/>
        <v>1.1762267680383054E-5</v>
      </c>
      <c r="BG1327" s="17">
        <f t="shared" si="1782"/>
        <v>3.6994169383550198E-6</v>
      </c>
      <c r="BH1327" s="17">
        <f t="shared" si="1783"/>
        <v>8.7264331519674703E-7</v>
      </c>
      <c r="BI1327" s="17">
        <f t="shared" si="1784"/>
        <v>1.646759731594202E-7</v>
      </c>
      <c r="BJ1327" s="18">
        <f t="shared" si="1785"/>
        <v>0.4026846047925971</v>
      </c>
      <c r="BK1327" s="18">
        <f t="shared" si="1786"/>
        <v>0.34594513397954246</v>
      </c>
      <c r="BL1327" s="18">
        <f t="shared" si="1787"/>
        <v>0.2412116379327047</v>
      </c>
      <c r="BM1327" s="18">
        <f t="shared" si="1788"/>
        <v>0.22186816051709057</v>
      </c>
      <c r="BN1327" s="18">
        <f t="shared" si="1789"/>
        <v>0.77806648883526297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1.3193999999999999</v>
      </c>
      <c r="F1328" s="10">
        <f>VLOOKUP(B1328,home!$B$2:$E$405,3,FALSE)</f>
        <v>1.1024</v>
      </c>
      <c r="G1328" s="10">
        <f>VLOOKUP(C1328,away!$B$2:$E$405,4,FALSE)</f>
        <v>1.1713</v>
      </c>
      <c r="H1328" s="10">
        <f>VLOOKUP(A1328,away!$A$2:$E$405,3,FALSE)</f>
        <v>1.0076000000000001</v>
      </c>
      <c r="I1328" s="10">
        <f>VLOOKUP(C1328,away!$B$2:$E$405,3,FALSE)</f>
        <v>1.2630999999999999</v>
      </c>
      <c r="J1328" s="10">
        <f>VLOOKUP(B1328,home!$B$2:$E$405,4,FALSE)</f>
        <v>1.1729000000000001</v>
      </c>
      <c r="K1328" s="12">
        <f t="shared" ref="K1328:K1356" si="1790">E1328*F1328*G1328</f>
        <v>1.7036635337279999</v>
      </c>
      <c r="L1328" s="12">
        <f t="shared" ref="L1328:L1356" si="1791">H1328*I1328*J1328</f>
        <v>1.492749313924</v>
      </c>
      <c r="M1328" s="13">
        <f t="shared" ref="M1328:M1356" si="1792">_xlfn.POISSON.DIST(0,K1328,FALSE) * _xlfn.POISSON.DIST(0,L1328,FALSE)</f>
        <v>4.0908686785074651E-2</v>
      </c>
      <c r="N1328" s="13">
        <f t="shared" ref="N1328:N1356" si="1793">_xlfn.POISSON.DIST(1,K1328,FALSE) * _xlfn.POISSON.DIST(0,L1328,FALSE)</f>
        <v>6.9694637888432193E-2</v>
      </c>
      <c r="O1328" s="13">
        <f t="shared" ref="O1328:O1356" si="1794">_xlfn.POISSON.DIST(0,K1328,FALSE) * _xlfn.POISSON.DIST(1,L1328,FALSE)</f>
        <v>6.1066414131951977E-2</v>
      </c>
      <c r="P1328" s="13">
        <f t="shared" ref="P1328:P1356" si="1795">_xlfn.POISSON.DIST(1,K1328,FALSE) * _xlfn.POISSON.DIST(1,L1328,FALSE)</f>
        <v>0.10403662289213876</v>
      </c>
      <c r="Q1328" s="13">
        <f t="shared" ref="Q1328:Q1356" si="1796">_xlfn.POISSON.DIST(2,K1328,FALSE) * _xlfn.POISSON.DIST(0,L1328,FALSE)</f>
        <v>5.9368106533449892E-2</v>
      </c>
      <c r="R1328" s="13">
        <f t="shared" ref="R1328:R1356" si="1797">_xlfn.POISSON.DIST(0,K1328,FALSE) * _xlfn.POISSON.DIST(2,L1328,FALSE)</f>
        <v>4.5578423899635102E-2</v>
      </c>
      <c r="S1328" s="13">
        <f t="shared" ref="S1328:S1356" si="1798">_xlfn.POISSON.DIST(2,K1328,FALSE) * _xlfn.POISSON.DIST(2,L1328,FALSE)</f>
        <v>6.6144991158394076E-2</v>
      </c>
      <c r="T1328" s="13">
        <f t="shared" ref="T1328:T1356" si="1799">_xlfn.POISSON.DIST(2,K1328,FALSE) * _xlfn.POISSON.DIST(1,L1328,FALSE)</f>
        <v>8.8621700296774256E-2</v>
      </c>
      <c r="U1328" s="13">
        <f t="shared" ref="U1328:U1356" si="1800">_xlfn.POISSON.DIST(1,K1328,FALSE) * _xlfn.POISSON.DIST(2,L1328,FALSE)</f>
        <v>7.7650298722605052E-2</v>
      </c>
      <c r="V1328" s="13">
        <f t="shared" ref="V1328:V1356" si="1801">_xlfn.POISSON.DIST(3,K1328,FALSE) * _xlfn.POISSON.DIST(3,L1328,FALSE)</f>
        <v>1.8690682542435194E-2</v>
      </c>
      <c r="W1328" s="13">
        <f t="shared" ref="W1328:W1356" si="1802">_xlfn.POISSON.DIST(3,K1328,FALSE) * _xlfn.POISSON.DIST(0,L1328,FALSE)</f>
        <v>3.3714426055839193E-2</v>
      </c>
      <c r="X1328" s="13">
        <f t="shared" ref="X1328:X1356" si="1803">_xlfn.POISSON.DIST(3,K1328,FALSE) * _xlfn.POISSON.DIST(1,L1328,FALSE)</f>
        <v>5.0327186364195385E-2</v>
      </c>
      <c r="Y1328" s="13">
        <f t="shared" ref="Y1328:Y1356" si="1804">_xlfn.POISSON.DIST(3,K1328,FALSE) * _xlfn.POISSON.DIST(2,L1328,FALSE)</f>
        <v>3.7562936458438979E-2</v>
      </c>
      <c r="Z1328" s="13">
        <f t="shared" ref="Z1328:Z1356" si="1805">_xlfn.POISSON.DIST(0,K1328,FALSE) * _xlfn.POISSON.DIST(3,L1328,FALSE)</f>
        <v>2.2679053668639176E-2</v>
      </c>
      <c r="AA1328" s="13">
        <f t="shared" ref="AA1328:AA1356" si="1806">_xlfn.POISSON.DIST(1,K1328,FALSE) * _xlfn.POISSON.DIST(3,L1328,FALSE)</f>
        <v>3.8637476714720773E-2</v>
      </c>
      <c r="AB1328" s="13">
        <f t="shared" ref="AB1328:AB1356" si="1807">_xlfn.POISSON.DIST(2,K1328,FALSE) * _xlfn.POISSON.DIST(3,L1328,FALSE)</f>
        <v>3.2912630057067259E-2</v>
      </c>
      <c r="AC1328" s="13">
        <f t="shared" ref="AC1328:AC1356" si="1808">_xlfn.POISSON.DIST(4,K1328,FALSE) * _xlfn.POISSON.DIST(4,L1328,FALSE)</f>
        <v>2.9708169035712307E-3</v>
      </c>
      <c r="AD1328" s="13">
        <f t="shared" ref="AD1328:AD1356" si="1809">_xlfn.POISSON.DIST(4,K1328,FALSE) * _xlfn.POISSON.DIST(0,L1328,FALSE)</f>
        <v>1.4359509557975591E-2</v>
      </c>
      <c r="AE1328" s="13">
        <f t="shared" ref="AE1328:AE1356" si="1810">_xlfn.POISSON.DIST(4,K1328,FALSE) * _xlfn.POISSON.DIST(1,L1328,FALSE)</f>
        <v>2.1435148040953183E-2</v>
      </c>
      <c r="AF1328" s="13">
        <f t="shared" ref="AF1328:AF1356" si="1811">_xlfn.POISSON.DIST(4,K1328,FALSE) * _xlfn.POISSON.DIST(2,L1328,FALSE)</f>
        <v>1.599865126599612E-2</v>
      </c>
      <c r="AG1328" s="13">
        <f t="shared" ref="AG1328:AG1356" si="1812">_xlfn.POISSON.DIST(4,K1328,FALSE) * _xlfn.POISSON.DIST(3,L1328,FALSE)</f>
        <v>7.9606585670083472E-3</v>
      </c>
      <c r="AH1328" s="13">
        <f t="shared" ref="AH1328:AH1356" si="1813">_xlfn.POISSON.DIST(0,K1328,FALSE) * _xlfn.POISSON.DIST(4,L1328,FALSE)</f>
        <v>8.4635354510766772E-3</v>
      </c>
      <c r="AI1328" s="13">
        <f t="shared" ref="AI1328:AI1356" si="1814">_xlfn.POISSON.DIST(1,K1328,FALSE) * _xlfn.POISSON.DIST(4,L1328,FALSE)</f>
        <v>1.4419016714413492E-2</v>
      </c>
      <c r="AJ1328" s="13">
        <f t="shared" ref="AJ1328:AJ1356" si="1815">_xlfn.POISSON.DIST(2,K1328,FALSE) * _xlfn.POISSON.DIST(4,L1328,FALSE)</f>
        <v>1.2282576484280395E-2</v>
      </c>
      <c r="AK1328" s="13">
        <f t="shared" ref="AK1328:AK1356" si="1816">_xlfn.POISSON.DIST(3,K1328,FALSE) * _xlfn.POISSON.DIST(4,L1328,FALSE)</f>
        <v>6.975125885497856E-3</v>
      </c>
      <c r="AL1328" s="13">
        <f t="shared" ref="AL1328:AL1356" si="1817">_xlfn.POISSON.DIST(5,K1328,FALSE) * _xlfn.POISSON.DIST(5,L1328,FALSE)</f>
        <v>3.0220843754016143E-4</v>
      </c>
      <c r="AM1328" s="13">
        <f t="shared" ref="AM1328:AM1356" si="1818">_xlfn.POISSON.DIST(5,K1328,FALSE) * _xlfn.POISSON.DIST(0,L1328,FALSE)</f>
        <v>4.8927545592283373E-3</v>
      </c>
      <c r="AN1328" s="13">
        <f t="shared" ref="AN1328:AN1356" si="1819">_xlfn.POISSON.DIST(5,K1328,FALSE) * _xlfn.POISSON.DIST(1,L1328,FALSE)</f>
        <v>7.3036560114866228E-3</v>
      </c>
      <c r="AO1328" s="13">
        <f t="shared" ref="AO1328:AO1356" si="1820">_xlfn.POISSON.DIST(5,K1328,FALSE) * _xlfn.POISSON.DIST(2,L1328,FALSE)</f>
        <v>5.4512637501417781E-3</v>
      </c>
      <c r="AP1328" s="13">
        <f t="shared" ref="AP1328:AP1356" si="1821">_xlfn.POISSON.DIST(5,K1328,FALSE) * _xlfn.POISSON.DIST(3,L1328,FALSE)</f>
        <v>2.7124567410143031E-3</v>
      </c>
      <c r="AQ1328" s="13">
        <f t="shared" ref="AQ1328:AQ1356" si="1822">_xlfn.POISSON.DIST(5,K1328,FALSE) * _xlfn.POISSON.DIST(4,L1328,FALSE)</f>
        <v>1.0122544847994076E-3</v>
      </c>
      <c r="AR1328" s="13">
        <f t="shared" ref="AR1328:AR1356" si="1823">_xlfn.POISSON.DIST(0,K1328,FALSE) * _xlfn.POISSON.DIST(5,L1328,FALSE)</f>
        <v>2.5267873475932311E-3</v>
      </c>
      <c r="AS1328" s="13">
        <f t="shared" ref="AS1328:AS1356" si="1824">_xlfn.POISSON.DIST(1,K1328,FALSE) * _xlfn.POISSON.DIST(5,L1328,FALSE)</f>
        <v>4.304795461579883E-3</v>
      </c>
      <c r="AT1328" s="13">
        <f t="shared" ref="AT1328:AT1356" si="1825">_xlfn.POISSON.DIST(2,K1328,FALSE) * _xlfn.POISSON.DIST(5,L1328,FALSE)</f>
        <v>3.6669615240257211E-3</v>
      </c>
      <c r="AU1328" s="13">
        <f t="shared" ref="AU1328:AU1356" si="1826">_xlfn.POISSON.DIST(3,K1328,FALSE) * _xlfn.POISSON.DIST(5,L1328,FALSE)</f>
        <v>2.0824228760220904E-3</v>
      </c>
      <c r="AV1328" s="13">
        <f t="shared" ref="AV1328:AV1356" si="1827">_xlfn.POISSON.DIST(4,K1328,FALSE) * _xlfn.POISSON.DIST(5,L1328,FALSE)</f>
        <v>8.8693697891995492E-4</v>
      </c>
      <c r="AW1328" s="13">
        <f t="shared" ref="AW1328:AW1356" si="1828">_xlfn.POISSON.DIST(6,K1328,FALSE) * _xlfn.POISSON.DIST(6,L1328,FALSE)</f>
        <v>2.1348865079528044E-5</v>
      </c>
      <c r="AX1328" s="13">
        <f t="shared" ref="AX1328:AX1356" si="1829">_xlfn.POISSON.DIST(6,K1328,FALSE) * _xlfn.POISSON.DIST(0,L1328,FALSE)</f>
        <v>1.3892679203397883E-3</v>
      </c>
      <c r="AY1328" s="13">
        <f t="shared" ref="AY1328:AY1356" si="1830">_xlfn.POISSON.DIST(6,K1328,FALSE) * _xlfn.POISSON.DIST(1,L1328,FALSE)</f>
        <v>2.0738287349438412E-3</v>
      </c>
      <c r="AZ1328" s="13">
        <f t="shared" ref="AZ1328:AZ1356" si="1831">_xlfn.POISSON.DIST(6,K1328,FALSE) * _xlfn.POISSON.DIST(2,L1328,FALSE)</f>
        <v>1.5478532106416483E-3</v>
      </c>
      <c r="BA1328" s="13">
        <f t="shared" ref="BA1328:BA1356" si="1832">_xlfn.POISSON.DIST(6,K1328,FALSE) * _xlfn.POISSON.DIST(3,L1328,FALSE)</f>
        <v>7.7018560608012689E-4</v>
      </c>
      <c r="BB1328" s="13">
        <f t="shared" ref="BB1328:BB1356" si="1833">_xlfn.POISSON.DIST(6,K1328,FALSE) * _xlfn.POISSON.DIST(4,L1328,FALSE)</f>
        <v>2.874235087675624E-4</v>
      </c>
      <c r="BC1328" s="13">
        <f t="shared" ref="BC1328:BC1356" si="1834">_xlfn.POISSON.DIST(6,K1328,FALSE) * _xlfn.POISSON.DIST(5,L1328,FALSE)</f>
        <v>8.5810249103681482E-5</v>
      </c>
      <c r="BD1328" s="13">
        <f t="shared" ref="BD1328:BD1356" si="1835">_xlfn.POISSON.DIST(0,K1328,FALSE) * _xlfn.POISSON.DIST(6,L1328,FALSE)</f>
        <v>6.2864334659194082E-4</v>
      </c>
      <c r="BE1328" s="13">
        <f t="shared" ref="BE1328:BE1356" si="1836">_xlfn.POISSON.DIST(1,K1328,FALSE) * _xlfn.POISSON.DIST(6,L1328,FALSE)</f>
        <v>1.0709967453094217E-3</v>
      </c>
      <c r="BF1328" s="13">
        <f t="shared" ref="BF1328:BF1356" si="1837">_xlfn.POISSON.DIST(2,K1328,FALSE) * _xlfn.POISSON.DIST(6,L1328,FALSE)</f>
        <v>9.1230904986251823E-4</v>
      </c>
      <c r="BG1328" s="13">
        <f t="shared" ref="BG1328:BG1356" si="1838">_xlfn.POISSON.DIST(3,K1328,FALSE) * _xlfn.POISSON.DIST(6,L1328,FALSE)</f>
        <v>5.1808921991360393E-4</v>
      </c>
      <c r="BH1328" s="13">
        <f t="shared" ref="BH1328:BH1356" si="1839">_xlfn.POISSON.DIST(4,K1328,FALSE) * _xlfn.POISSON.DIST(6,L1328,FALSE)</f>
        <v>2.2066242779609835E-4</v>
      </c>
      <c r="BI1328" s="13">
        <f t="shared" ref="BI1328:BI1356" si="1840">_xlfn.POISSON.DIST(5,K1328,FALSE) * _xlfn.POISSON.DIST(6,L1328,FALSE)</f>
        <v>7.5186906300020106E-5</v>
      </c>
      <c r="BJ1328" s="14">
        <f t="shared" ref="BJ1328:BJ1356" si="1841">SUM(N1328,Q1328,T1328,W1328,X1328,Y1328,AD1328,AE1328,AF1328,AG1328,AM1328,AN1328,AO1328,AP1328,AQ1328,AX1328,AY1328,AZ1328,BA1328,BB1328,BC1328)</f>
        <v>0.42656971580561021</v>
      </c>
      <c r="BK1328" s="14">
        <f t="shared" ref="BK1328:BK1356" si="1842">SUM(M1328,P1328,S1328,V1328,AC1328,AL1328,AY1328)</f>
        <v>0.2351278374540979</v>
      </c>
      <c r="BL1328" s="14">
        <f t="shared" ref="BL1328:BL1356" si="1843">SUM(O1328,R1328,U1328,AA1328,AB1328,AH1328,AI1328,AJ1328,AK1328,AR1328,AS1328,AT1328,AU1328,AV1328,BD1328,BE1328,BF1328,BG1328,BH1328,BI1328)</f>
        <v>0.31487928994516307</v>
      </c>
      <c r="BM1328" s="14">
        <f t="shared" ref="BM1328:BM1356" si="1844">SUM(S1328:BI1328)</f>
        <v>0.61655052487296347</v>
      </c>
      <c r="BN1328" s="14">
        <f t="shared" ref="BN1328:BN1356" si="1845">SUM(M1328:R1328)</f>
        <v>0.3806528921306826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1.3193999999999999</v>
      </c>
      <c r="F1329" s="10">
        <f>VLOOKUP(B1329,home!$B$2:$E$405,3,FALSE)</f>
        <v>0.98529999999999995</v>
      </c>
      <c r="G1329" s="10">
        <f>VLOOKUP(C1329,away!$B$2:$E$405,4,FALSE)</f>
        <v>0.50529999999999997</v>
      </c>
      <c r="H1329" s="10">
        <f>VLOOKUP(A1329,away!$A$2:$E$405,3,FALSE)</f>
        <v>1.0076000000000001</v>
      </c>
      <c r="I1329" s="10">
        <f>VLOOKUP(C1329,away!$B$2:$E$405,3,FALSE)</f>
        <v>0.99250000000000005</v>
      </c>
      <c r="J1329" s="10">
        <f>VLOOKUP(B1329,home!$B$2:$E$405,4,FALSE)</f>
        <v>1.6872</v>
      </c>
      <c r="K1329" s="12">
        <f t="shared" si="1790"/>
        <v>0.65689243554599985</v>
      </c>
      <c r="L1329" s="12">
        <f t="shared" si="1791"/>
        <v>1.6872725496000001</v>
      </c>
      <c r="M1329" s="13">
        <f t="shared" si="1792"/>
        <v>9.5927269392016082E-2</v>
      </c>
      <c r="N1329" s="13">
        <f t="shared" si="1793"/>
        <v>6.3013897626198689E-2</v>
      </c>
      <c r="O1329" s="13">
        <f t="shared" si="1794"/>
        <v>0.16185544840323299</v>
      </c>
      <c r="P1329" s="13">
        <f t="shared" si="1795"/>
        <v>0.10632161970798965</v>
      </c>
      <c r="Q1329" s="13">
        <f t="shared" si="1796"/>
        <v>2.0696676342459978E-2</v>
      </c>
      <c r="R1329" s="13">
        <f t="shared" si="1797"/>
        <v>0.13654712754698714</v>
      </c>
      <c r="S1329" s="13">
        <f t="shared" si="1798"/>
        <v>2.9460566554684032E-2</v>
      </c>
      <c r="T1329" s="13">
        <f t="shared" si="1799"/>
        <v>3.4920933860588442E-2</v>
      </c>
      <c r="U1329" s="13">
        <f t="shared" si="1800"/>
        <v>8.9696775181150684E-2</v>
      </c>
      <c r="V1329" s="13">
        <f t="shared" si="1801"/>
        <v>3.6280902922731853E-3</v>
      </c>
      <c r="W1329" s="13">
        <f t="shared" si="1802"/>
        <v>4.5318300434352699E-3</v>
      </c>
      <c r="X1329" s="13">
        <f t="shared" si="1803"/>
        <v>7.6464324317409059E-3</v>
      </c>
      <c r="Y1329" s="13">
        <f t="shared" si="1804"/>
        <v>6.450807772223806E-3</v>
      </c>
      <c r="Z1329" s="13">
        <f t="shared" si="1805"/>
        <v>7.679740667892046E-2</v>
      </c>
      <c r="AA1329" s="13">
        <f t="shared" si="1806"/>
        <v>5.0447635516932703E-2</v>
      </c>
      <c r="AB1329" s="13">
        <f t="shared" si="1807"/>
        <v>1.6569335081127404E-2</v>
      </c>
      <c r="AC1329" s="13">
        <f t="shared" si="1808"/>
        <v>2.5132610802834941E-4</v>
      </c>
      <c r="AD1329" s="13">
        <f t="shared" si="1809"/>
        <v>7.4423121867818215E-4</v>
      </c>
      <c r="AE1329" s="13">
        <f t="shared" si="1810"/>
        <v>1.2557209058310513E-3</v>
      </c>
      <c r="AF1329" s="13">
        <f t="shared" si="1811"/>
        <v>1.0593717071837902E-3</v>
      </c>
      <c r="AG1329" s="13">
        <f t="shared" si="1812"/>
        <v>5.9581626711803276E-4</v>
      </c>
      <c r="AH1329" s="13">
        <f t="shared" si="1813"/>
        <v>3.2394539042452541E-2</v>
      </c>
      <c r="AI1329" s="13">
        <f t="shared" si="1814"/>
        <v>2.1279727649986632E-2</v>
      </c>
      <c r="AJ1329" s="13">
        <f t="shared" si="1815"/>
        <v>6.9892460618776377E-3</v>
      </c>
      <c r="AK1329" s="13">
        <f t="shared" si="1816"/>
        <v>1.5303942894056963E-3</v>
      </c>
      <c r="AL1329" s="13">
        <f t="shared" si="1817"/>
        <v>1.1142357767437205E-5</v>
      </c>
      <c r="AM1329" s="13">
        <f t="shared" si="1818"/>
        <v>9.7775971569375751E-5</v>
      </c>
      <c r="AN1329" s="13">
        <f t="shared" si="1819"/>
        <v>1.6497471283947771E-4</v>
      </c>
      <c r="AO1329" s="13">
        <f t="shared" si="1820"/>
        <v>1.3917865217609677E-4</v>
      </c>
      <c r="AP1329" s="13">
        <f t="shared" si="1821"/>
        <v>7.8277439769018127E-5</v>
      </c>
      <c r="AQ1329" s="13">
        <f t="shared" si="1822"/>
        <v>3.30188438438079E-5</v>
      </c>
      <c r="AR1329" s="13">
        <f t="shared" si="1823"/>
        <v>1.0931683296655127E-2</v>
      </c>
      <c r="AS1329" s="13">
        <f t="shared" si="1824"/>
        <v>7.1809400653573127E-3</v>
      </c>
      <c r="AT1329" s="13">
        <f t="shared" si="1825"/>
        <v>2.3585526045212081E-3</v>
      </c>
      <c r="AU1329" s="13">
        <f t="shared" si="1826"/>
        <v>5.164384549157659E-4</v>
      </c>
      <c r="AV1329" s="13">
        <f t="shared" si="1827"/>
        <v>8.4811128614807618E-5</v>
      </c>
      <c r="AW1329" s="13">
        <f t="shared" si="1828"/>
        <v>3.4304737464940475E-7</v>
      </c>
      <c r="AX1329" s="13">
        <f t="shared" si="1829"/>
        <v>1.0704716017013944E-5</v>
      </c>
      <c r="AY1329" s="13">
        <f t="shared" si="1830"/>
        <v>1.8061773486771071E-5</v>
      </c>
      <c r="AZ1329" s="13">
        <f t="shared" si="1831"/>
        <v>1.5237567300660961E-5</v>
      </c>
      <c r="BA1329" s="13">
        <f t="shared" si="1832"/>
        <v>8.5699763430292688E-6</v>
      </c>
      <c r="BB1329" s="13">
        <f t="shared" si="1833"/>
        <v>3.6149714585786689E-6</v>
      </c>
      <c r="BC1329" s="13">
        <f t="shared" si="1834"/>
        <v>1.2198884219294522E-6</v>
      </c>
      <c r="BD1329" s="13">
        <f t="shared" si="1835"/>
        <v>3.0741215245611735E-3</v>
      </c>
      <c r="BE1329" s="13">
        <f t="shared" si="1836"/>
        <v>2.0193671754333716E-3</v>
      </c>
      <c r="BF1329" s="13">
        <f t="shared" si="1837"/>
        <v>6.6325351106603686E-4</v>
      </c>
      <c r="BG1329" s="13">
        <f t="shared" si="1838"/>
        <v>1.452287380895349E-4</v>
      </c>
      <c r="BH1329" s="13">
        <f t="shared" si="1839"/>
        <v>2.3849914868726672E-5</v>
      </c>
      <c r="BI1329" s="13">
        <f t="shared" si="1840"/>
        <v>3.1333657331365244E-6</v>
      </c>
      <c r="BJ1329" s="14">
        <f t="shared" si="1841"/>
        <v>0.14148635268868384</v>
      </c>
      <c r="BK1329" s="14">
        <f t="shared" si="1842"/>
        <v>0.2356180761862455</v>
      </c>
      <c r="BL1329" s="14">
        <f t="shared" si="1843"/>
        <v>0.54431160855296967</v>
      </c>
      <c r="BM1329" s="14">
        <f t="shared" si="1844"/>
        <v>0.41383368636182294</v>
      </c>
      <c r="BN1329" s="14">
        <f t="shared" si="1845"/>
        <v>0.5843620390188845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1.3193999999999999</v>
      </c>
      <c r="F1330" s="10">
        <f>VLOOKUP(B1330,home!$B$2:$E$405,3,FALSE)</f>
        <v>1.0948</v>
      </c>
      <c r="G1330" s="10">
        <f>VLOOKUP(C1330,away!$B$2:$E$405,4,FALSE)</f>
        <v>1.4469000000000001</v>
      </c>
      <c r="H1330" s="10">
        <f>VLOOKUP(A1330,away!$A$2:$E$405,3,FALSE)</f>
        <v>1.0076000000000001</v>
      </c>
      <c r="I1330" s="10">
        <f>VLOOKUP(C1330,away!$B$2:$E$405,3,FALSE)</f>
        <v>1.1729000000000001</v>
      </c>
      <c r="J1330" s="10">
        <f>VLOOKUP(B1330,home!$B$2:$E$405,4,FALSE)</f>
        <v>0.77190000000000003</v>
      </c>
      <c r="K1330" s="12">
        <f t="shared" si="1790"/>
        <v>2.0900168387279998</v>
      </c>
      <c r="L1330" s="12">
        <f t="shared" si="1791"/>
        <v>0.91224225747600018</v>
      </c>
      <c r="M1330" s="13">
        <f t="shared" si="1792"/>
        <v>4.9674721539632719E-2</v>
      </c>
      <c r="N1330" s="13">
        <f t="shared" si="1793"/>
        <v>0.10382100447695686</v>
      </c>
      <c r="O1330" s="13">
        <f t="shared" si="1794"/>
        <v>4.5315380116806241E-2</v>
      </c>
      <c r="P1330" s="13">
        <f t="shared" si="1795"/>
        <v>9.4709907497485035E-2</v>
      </c>
      <c r="Q1330" s="13">
        <f t="shared" si="1796"/>
        <v>0.10849382378524747</v>
      </c>
      <c r="R1330" s="13">
        <f t="shared" si="1797"/>
        <v>2.0669302328069187E-2</v>
      </c>
      <c r="S1330" s="13">
        <f t="shared" si="1798"/>
        <v>4.5143517166097921E-2</v>
      </c>
      <c r="T1330" s="13">
        <f t="shared" si="1799"/>
        <v>9.8972650732057521E-2</v>
      </c>
      <c r="U1330" s="13">
        <f t="shared" si="1800"/>
        <v>4.319918991042445E-2</v>
      </c>
      <c r="V1330" s="13">
        <f t="shared" si="1801"/>
        <v>9.5634117367165775E-3</v>
      </c>
      <c r="W1330" s="13">
        <f t="shared" si="1802"/>
        <v>7.5584639536385195E-2</v>
      </c>
      <c r="X1330" s="13">
        <f t="shared" si="1803"/>
        <v>6.8951502201181764E-2</v>
      </c>
      <c r="Y1330" s="13">
        <f t="shared" si="1804"/>
        <v>3.1450237012183718E-2</v>
      </c>
      <c r="Z1330" s="13">
        <f t="shared" si="1805"/>
        <v>6.2851370054039278E-3</v>
      </c>
      <c r="AA1330" s="13">
        <f t="shared" si="1806"/>
        <v>1.3136042175006685E-2</v>
      </c>
      <c r="AB1330" s="13">
        <f t="shared" si="1807"/>
        <v>1.3727274670002579E-2</v>
      </c>
      <c r="AC1330" s="13">
        <f t="shared" si="1808"/>
        <v>1.1396010547111745E-3</v>
      </c>
      <c r="AD1330" s="13">
        <f t="shared" si="1809"/>
        <v>3.949329234505778E-2</v>
      </c>
      <c r="AE1330" s="13">
        <f t="shared" si="1810"/>
        <v>3.6027450164015144E-2</v>
      </c>
      <c r="AF1330" s="13">
        <f t="shared" si="1811"/>
        <v>1.6432881234362633E-2</v>
      </c>
      <c r="AG1330" s="13">
        <f t="shared" si="1812"/>
        <v>4.9969228913566569E-3</v>
      </c>
      <c r="AH1330" s="13">
        <f t="shared" si="1813"/>
        <v>1.4333918925889064E-3</v>
      </c>
      <c r="AI1330" s="13">
        <f t="shared" si="1814"/>
        <v>2.9958131920070109E-3</v>
      </c>
      <c r="AJ1330" s="13">
        <f t="shared" si="1815"/>
        <v>3.1306500084890667E-3</v>
      </c>
      <c r="AK1330" s="13">
        <f t="shared" si="1816"/>
        <v>2.1810370779687012E-3</v>
      </c>
      <c r="AL1330" s="13">
        <f t="shared" si="1817"/>
        <v>8.691061137775618E-5</v>
      </c>
      <c r="AM1330" s="13">
        <f t="shared" si="1818"/>
        <v>1.6508329203595688E-2</v>
      </c>
      <c r="AN1330" s="13">
        <f t="shared" si="1819"/>
        <v>1.505959549984511E-2</v>
      </c>
      <c r="AO1330" s="13">
        <f t="shared" si="1820"/>
        <v>6.8689996977270573E-3</v>
      </c>
      <c r="AP1330" s="13">
        <f t="shared" si="1821"/>
        <v>2.0887305969521648E-3</v>
      </c>
      <c r="AQ1330" s="13">
        <f t="shared" si="1822"/>
        <v>4.7635707875570899E-4</v>
      </c>
      <c r="AR1330" s="13">
        <f t="shared" si="1823"/>
        <v>2.6152013118862014E-4</v>
      </c>
      <c r="AS1330" s="13">
        <f t="shared" si="1824"/>
        <v>5.465814778505717E-4</v>
      </c>
      <c r="AT1330" s="13">
        <f t="shared" si="1825"/>
        <v>5.7118224622226528E-4</v>
      </c>
      <c r="AU1330" s="13">
        <f t="shared" si="1826"/>
        <v>3.9792683752900556E-4</v>
      </c>
      <c r="AV1330" s="13">
        <f t="shared" si="1827"/>
        <v>2.079184477543506E-4</v>
      </c>
      <c r="AW1330" s="13">
        <f t="shared" si="1828"/>
        <v>4.6028865996258453E-6</v>
      </c>
      <c r="AX1330" s="13">
        <f t="shared" si="1829"/>
        <v>5.7504476691300236E-3</v>
      </c>
      <c r="AY1330" s="13">
        <f t="shared" si="1830"/>
        <v>5.2458013631847761E-3</v>
      </c>
      <c r="AZ1330" s="13">
        <f t="shared" si="1831"/>
        <v>2.3927208389111793E-3</v>
      </c>
      <c r="BA1330" s="13">
        <f t="shared" si="1832"/>
        <v>7.2758035319940107E-4</v>
      </c>
      <c r="BB1330" s="13">
        <f t="shared" si="1833"/>
        <v>1.6593238597445179E-4</v>
      </c>
      <c r="BC1330" s="13">
        <f t="shared" si="1834"/>
        <v>3.0274106873942586E-5</v>
      </c>
      <c r="BD1330" s="13">
        <f t="shared" si="1835"/>
        <v>3.9761619141821079E-5</v>
      </c>
      <c r="BE1330" s="13">
        <f t="shared" si="1836"/>
        <v>8.3102453541495624E-5</v>
      </c>
      <c r="BF1330" s="13">
        <f t="shared" si="1837"/>
        <v>8.6842763620668603E-5</v>
      </c>
      <c r="BG1330" s="13">
        <f t="shared" si="1838"/>
        <v>6.0500946096290903E-5</v>
      </c>
      <c r="BH1330" s="13">
        <f t="shared" si="1839"/>
        <v>3.1611999025055755E-5</v>
      </c>
      <c r="BI1330" s="13">
        <f t="shared" si="1840"/>
        <v>1.3213922053643936E-5</v>
      </c>
      <c r="BJ1330" s="14">
        <f t="shared" si="1841"/>
        <v>0.63953917317295417</v>
      </c>
      <c r="BK1330" s="14">
        <f t="shared" si="1842"/>
        <v>0.20556387096920595</v>
      </c>
      <c r="BL1330" s="14">
        <f t="shared" si="1843"/>
        <v>0.14808824421538666</v>
      </c>
      <c r="BM1330" s="14">
        <f t="shared" si="1844"/>
        <v>0.57155108714216829</v>
      </c>
      <c r="BN1330" s="14">
        <f t="shared" si="1845"/>
        <v>0.4226841397441975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1.3520000000000001</v>
      </c>
      <c r="F1331" s="10">
        <f>VLOOKUP(B1331,home!$B$2:$E$405,3,FALSE)</f>
        <v>1.0006999999999999</v>
      </c>
      <c r="G1331" s="10">
        <f>VLOOKUP(C1331,away!$B$2:$E$405,4,FALSE)</f>
        <v>0.61639999999999995</v>
      </c>
      <c r="H1331" s="10">
        <f>VLOOKUP(A1331,away!$A$2:$E$405,3,FALSE)</f>
        <v>1.1732</v>
      </c>
      <c r="I1331" s="10">
        <f>VLOOKUP(C1331,away!$B$2:$E$405,3,FALSE)</f>
        <v>1.2786</v>
      </c>
      <c r="J1331" s="10">
        <f>VLOOKUP(B1331,home!$B$2:$E$405,4,FALSE)</f>
        <v>1.0027999999999999</v>
      </c>
      <c r="K1331" s="12">
        <f t="shared" si="1790"/>
        <v>0.83395616095999991</v>
      </c>
      <c r="L1331" s="12">
        <f t="shared" si="1791"/>
        <v>1.5042536698559998</v>
      </c>
      <c r="M1331" s="13">
        <f t="shared" si="1792"/>
        <v>9.6500235443032725E-2</v>
      </c>
      <c r="N1331" s="13">
        <f t="shared" si="1793"/>
        <v>8.0476965881807694E-2</v>
      </c>
      <c r="O1331" s="13">
        <f t="shared" si="1794"/>
        <v>0.14516083330715002</v>
      </c>
      <c r="P1331" s="13">
        <f t="shared" si="1795"/>
        <v>0.12105777126658532</v>
      </c>
      <c r="Q1331" s="13">
        <f t="shared" si="1796"/>
        <v>3.3557130756250615E-2</v>
      </c>
      <c r="R1331" s="13">
        <f t="shared" si="1797"/>
        <v>0.10917935811081775</v>
      </c>
      <c r="S1331" s="13">
        <f t="shared" si="1798"/>
        <v>3.7966187120559443E-2</v>
      </c>
      <c r="T1331" s="13">
        <f t="shared" si="1799"/>
        <v>5.0478437089927643E-2</v>
      </c>
      <c r="U1331" s="13">
        <f t="shared" si="1800"/>
        <v>9.1050798346174605E-2</v>
      </c>
      <c r="V1331" s="13">
        <f t="shared" si="1801"/>
        <v>5.2919870842275942E-3</v>
      </c>
      <c r="W1331" s="13">
        <f t="shared" si="1802"/>
        <v>9.3283919794385026E-3</v>
      </c>
      <c r="X1331" s="13">
        <f t="shared" si="1803"/>
        <v>1.4032267868925644E-2</v>
      </c>
      <c r="Y1331" s="13">
        <f t="shared" si="1804"/>
        <v>1.0554045219116917E-2</v>
      </c>
      <c r="Z1331" s="13">
        <f t="shared" si="1805"/>
        <v>5.4744483370239974E-2</v>
      </c>
      <c r="AA1331" s="13">
        <f t="shared" si="1806"/>
        <v>4.565449918518389E-2</v>
      </c>
      <c r="AB1331" s="13">
        <f t="shared" si="1807"/>
        <v>1.9036925435513701E-2</v>
      </c>
      <c r="AC1331" s="13">
        <f t="shared" si="1808"/>
        <v>4.1491878170490118E-4</v>
      </c>
      <c r="AD1331" s="13">
        <f t="shared" si="1809"/>
        <v>1.9448674907756468E-3</v>
      </c>
      <c r="AE1331" s="13">
        <f t="shared" si="1810"/>
        <v>2.9255740603828968E-3</v>
      </c>
      <c r="AF1331" s="13">
        <f t="shared" si="1811"/>
        <v>2.2004027583832457E-3</v>
      </c>
      <c r="AG1331" s="13">
        <f t="shared" si="1812"/>
        <v>1.1033213081530868E-3</v>
      </c>
      <c r="AH1331" s="13">
        <f t="shared" si="1813"/>
        <v>2.0587397503513578E-2</v>
      </c>
      <c r="AI1331" s="13">
        <f t="shared" si="1814"/>
        <v>1.716898698618767E-2</v>
      </c>
      <c r="AJ1331" s="13">
        <f t="shared" si="1815"/>
        <v>7.1590912372866342E-3</v>
      </c>
      <c r="AK1331" s="13">
        <f t="shared" si="1816"/>
        <v>1.9901227480699792E-3</v>
      </c>
      <c r="AL1331" s="13">
        <f t="shared" si="1817"/>
        <v>2.0820319345021334E-5</v>
      </c>
      <c r="AM1331" s="13">
        <f t="shared" si="1818"/>
        <v>3.2438684523663336E-4</v>
      </c>
      <c r="AN1331" s="13">
        <f t="shared" si="1819"/>
        <v>4.8796010240021603E-4</v>
      </c>
      <c r="AO1331" s="13">
        <f t="shared" si="1820"/>
        <v>3.670078873894173E-4</v>
      </c>
      <c r="AP1331" s="13">
        <f t="shared" si="1821"/>
        <v>1.8402432049054271E-4</v>
      </c>
      <c r="AQ1331" s="13">
        <f t="shared" si="1822"/>
        <v>6.9204814860163947E-5</v>
      </c>
      <c r="AR1331" s="13">
        <f t="shared" si="1823"/>
        <v>6.1937336494889113E-3</v>
      </c>
      <c r="AS1331" s="13">
        <f t="shared" si="1824"/>
        <v>5.165302336336542E-3</v>
      </c>
      <c r="AT1331" s="13">
        <f t="shared" si="1825"/>
        <v>2.1538178533044706E-3</v>
      </c>
      <c r="AU1331" s="13">
        <f t="shared" si="1826"/>
        <v>5.9872988944963492E-4</v>
      </c>
      <c r="AV1331" s="13">
        <f t="shared" si="1827"/>
        <v>1.2482862001435564E-4</v>
      </c>
      <c r="AW1331" s="13">
        <f t="shared" si="1828"/>
        <v>7.2551966249253425E-7</v>
      </c>
      <c r="AX1331" s="13">
        <f t="shared" si="1829"/>
        <v>4.508740135324471E-5</v>
      </c>
      <c r="AY1331" s="13">
        <f t="shared" si="1830"/>
        <v>6.7822888949888732E-5</v>
      </c>
      <c r="AZ1331" s="13">
        <f t="shared" si="1831"/>
        <v>5.1011414801553047E-5</v>
      </c>
      <c r="BA1331" s="13">
        <f t="shared" si="1832"/>
        <v>2.5578035973260932E-5</v>
      </c>
      <c r="BB1331" s="13">
        <f t="shared" si="1833"/>
        <v>9.6189636201216427E-6</v>
      </c>
      <c r="BC1331" s="13">
        <f t="shared" si="1834"/>
        <v>2.8938722651558672E-6</v>
      </c>
      <c r="BD1331" s="13">
        <f t="shared" si="1835"/>
        <v>1.552824428725714E-3</v>
      </c>
      <c r="BE1331" s="13">
        <f t="shared" si="1836"/>
        <v>1.2949874992250014E-3</v>
      </c>
      <c r="BF1331" s="13">
        <f t="shared" si="1837"/>
        <v>5.3998140167243656E-4</v>
      </c>
      <c r="BG1331" s="13">
        <f t="shared" si="1838"/>
        <v>1.5010693890951497E-4</v>
      </c>
      <c r="BH1331" s="13">
        <f t="shared" si="1839"/>
        <v>3.1295651626609081E-5</v>
      </c>
      <c r="BI1331" s="13">
        <f t="shared" si="1840"/>
        <v>5.219840297053698E-6</v>
      </c>
      <c r="BJ1331" s="14">
        <f t="shared" si="1841"/>
        <v>0.20823600096050204</v>
      </c>
      <c r="BK1331" s="14">
        <f t="shared" si="1842"/>
        <v>0.26131974290440491</v>
      </c>
      <c r="BL1331" s="14">
        <f t="shared" si="1843"/>
        <v>0.47479884096894814</v>
      </c>
      <c r="BM1331" s="14">
        <f t="shared" si="1844"/>
        <v>0.41309967606916353</v>
      </c>
      <c r="BN1331" s="14">
        <f t="shared" si="1845"/>
        <v>0.58593229476564412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1.3193999999999999</v>
      </c>
      <c r="F1332" s="10">
        <f>VLOOKUP(B1332,home!$B$2:$E$405,3,FALSE)</f>
        <v>0.96460000000000001</v>
      </c>
      <c r="G1332" s="10">
        <f>VLOOKUP(C1332,away!$B$2:$E$405,4,FALSE)</f>
        <v>0.67369999999999997</v>
      </c>
      <c r="H1332" s="10">
        <f>VLOOKUP(A1332,away!$A$2:$E$405,3,FALSE)</f>
        <v>1.0076000000000001</v>
      </c>
      <c r="I1332" s="10">
        <f>VLOOKUP(C1332,away!$B$2:$E$405,3,FALSE)</f>
        <v>0.77190000000000003</v>
      </c>
      <c r="J1332" s="10">
        <f>VLOOKUP(B1332,home!$B$2:$E$405,4,FALSE)</f>
        <v>1.2630999999999999</v>
      </c>
      <c r="K1332" s="12">
        <f t="shared" si="1790"/>
        <v>0.85741343578799989</v>
      </c>
      <c r="L1332" s="12">
        <f t="shared" si="1791"/>
        <v>0.98239679036399996</v>
      </c>
      <c r="M1332" s="13">
        <f t="shared" si="1792"/>
        <v>0.15884756836101779</v>
      </c>
      <c r="N1332" s="13">
        <f t="shared" si="1793"/>
        <v>0.13619803935498948</v>
      </c>
      <c r="O1332" s="13">
        <f t="shared" si="1794"/>
        <v>0.15605134131498996</v>
      </c>
      <c r="P1332" s="13">
        <f t="shared" si="1795"/>
        <v>0.1338005167162114</v>
      </c>
      <c r="Q1332" s="13">
        <f t="shared" si="1796"/>
        <v>5.838901443547536E-2</v>
      </c>
      <c r="R1332" s="13">
        <f t="shared" si="1797"/>
        <v>7.6652168419921576E-2</v>
      </c>
      <c r="S1332" s="13">
        <f t="shared" si="1798"/>
        <v>2.8175719745418788E-2</v>
      </c>
      <c r="T1332" s="13">
        <f t="shared" si="1799"/>
        <v>5.7361180373928261E-2</v>
      </c>
      <c r="U1332" s="13">
        <f t="shared" si="1800"/>
        <v>6.5722599085525385E-2</v>
      </c>
      <c r="V1332" s="13">
        <f t="shared" si="1801"/>
        <v>2.6369975664133883E-3</v>
      </c>
      <c r="W1332" s="13">
        <f t="shared" si="1802"/>
        <v>1.6687841826465349E-2</v>
      </c>
      <c r="X1332" s="13">
        <f t="shared" si="1803"/>
        <v>1.6394082248421673E-2</v>
      </c>
      <c r="Y1332" s="13">
        <f t="shared" si="1804"/>
        <v>8.0527468909064367E-3</v>
      </c>
      <c r="Z1332" s="13">
        <f t="shared" si="1805"/>
        <v>2.510094807672391E-2</v>
      </c>
      <c r="AA1332" s="13">
        <f t="shared" si="1806"/>
        <v>2.1521890132000038E-2</v>
      </c>
      <c r="AB1332" s="13">
        <f t="shared" si="1807"/>
        <v>9.2265788813649992E-3</v>
      </c>
      <c r="AC1332" s="13">
        <f t="shared" si="1808"/>
        <v>1.3882477105488792E-4</v>
      </c>
      <c r="AD1332" s="13">
        <f t="shared" si="1809"/>
        <v>3.577094949079086E-3</v>
      </c>
      <c r="AE1332" s="13">
        <f t="shared" si="1810"/>
        <v>3.5141265968025707E-3</v>
      </c>
      <c r="AF1332" s="13">
        <f t="shared" si="1811"/>
        <v>1.7261333448158052E-3</v>
      </c>
      <c r="AG1332" s="13">
        <f t="shared" si="1812"/>
        <v>5.6524928589577427E-4</v>
      </c>
      <c r="AH1332" s="13">
        <f t="shared" si="1813"/>
        <v>6.1647727064167461E-3</v>
      </c>
      <c r="AI1332" s="13">
        <f t="shared" si="1814"/>
        <v>5.2857589470608696E-3</v>
      </c>
      <c r="AJ1332" s="13">
        <f t="shared" si="1815"/>
        <v>2.26604036977331E-3</v>
      </c>
      <c r="AK1332" s="13">
        <f t="shared" si="1816"/>
        <v>6.4764448636054782E-4</v>
      </c>
      <c r="AL1332" s="13">
        <f t="shared" si="1817"/>
        <v>4.6773963975169398E-6</v>
      </c>
      <c r="AM1332" s="13">
        <f t="shared" si="1818"/>
        <v>6.1340985408596025E-4</v>
      </c>
      <c r="AN1332" s="13">
        <f t="shared" si="1819"/>
        <v>6.0261187183169697E-4</v>
      </c>
      <c r="AO1332" s="13">
        <f t="shared" si="1820"/>
        <v>2.9600198436135052E-4</v>
      </c>
      <c r="AP1332" s="13">
        <f t="shared" si="1821"/>
        <v>9.6930466459321888E-5</v>
      </c>
      <c r="AQ1332" s="13">
        <f t="shared" si="1822"/>
        <v>2.3806044784530795E-5</v>
      </c>
      <c r="AR1332" s="13">
        <f t="shared" si="1823"/>
        <v>1.2112505840214804E-3</v>
      </c>
      <c r="AS1332" s="13">
        <f t="shared" si="1824"/>
        <v>1.0385425248460791E-3</v>
      </c>
      <c r="AT1332" s="13">
        <f t="shared" si="1825"/>
        <v>4.4523015722011038E-4</v>
      </c>
      <c r="AU1332" s="13">
        <f t="shared" si="1826"/>
        <v>1.2724877293950873E-4</v>
      </c>
      <c r="AV1332" s="13">
        <f t="shared" si="1827"/>
        <v>2.7276201901467805E-5</v>
      </c>
      <c r="AW1332" s="13">
        <f t="shared" si="1828"/>
        <v>1.0944070842598788E-7</v>
      </c>
      <c r="AX1332" s="13">
        <f t="shared" si="1829"/>
        <v>8.7657641756343113E-5</v>
      </c>
      <c r="AY1332" s="13">
        <f t="shared" si="1830"/>
        <v>8.6114585912308819E-5</v>
      </c>
      <c r="AZ1332" s="13">
        <f t="shared" si="1831"/>
        <v>4.2299346401888547E-5</v>
      </c>
      <c r="BA1332" s="13">
        <f t="shared" si="1832"/>
        <v>1.3851580713236775E-5</v>
      </c>
      <c r="BB1332" s="13">
        <f t="shared" si="1833"/>
        <v>3.401937108537923E-6</v>
      </c>
      <c r="BC1332" s="13">
        <f t="shared" si="1834"/>
        <v>6.6841041928956851E-7</v>
      </c>
      <c r="BD1332" s="13">
        <f t="shared" si="1835"/>
        <v>1.983214476782037E-4</v>
      </c>
      <c r="BE1332" s="13">
        <f t="shared" si="1836"/>
        <v>1.700434738442187E-4</v>
      </c>
      <c r="BF1332" s="13">
        <f t="shared" si="1837"/>
        <v>7.2898779571049227E-5</v>
      </c>
      <c r="BG1332" s="13">
        <f t="shared" si="1838"/>
        <v>2.0834797685588455E-5</v>
      </c>
      <c r="BH1332" s="13">
        <f t="shared" si="1839"/>
        <v>4.4660088668870653E-6</v>
      </c>
      <c r="BI1332" s="13">
        <f t="shared" si="1840"/>
        <v>7.6584320136346252E-7</v>
      </c>
      <c r="BJ1332" s="14">
        <f t="shared" si="1841"/>
        <v>0.30433226303061428</v>
      </c>
      <c r="BK1332" s="14">
        <f t="shared" si="1842"/>
        <v>0.32369041914242602</v>
      </c>
      <c r="BL1332" s="14">
        <f t="shared" si="1843"/>
        <v>0.34685567293518943</v>
      </c>
      <c r="BM1332" s="14">
        <f t="shared" si="1844"/>
        <v>0.27995464943714421</v>
      </c>
      <c r="BN1332" s="14">
        <f t="shared" si="1845"/>
        <v>0.7199386486026057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1.3193999999999999</v>
      </c>
      <c r="F1333" s="10">
        <f>VLOOKUP(B1333,home!$B$2:$E$405,3,FALSE)</f>
        <v>0.92630000000000001</v>
      </c>
      <c r="G1333" s="10">
        <f>VLOOKUP(C1333,away!$B$2:$E$405,4,FALSE)</f>
        <v>0.75790000000000002</v>
      </c>
      <c r="H1333" s="10">
        <f>VLOOKUP(A1333,away!$A$2:$E$405,3,FALSE)</f>
        <v>1.0076000000000001</v>
      </c>
      <c r="I1333" s="10">
        <f>VLOOKUP(C1333,away!$B$2:$E$405,3,FALSE)</f>
        <v>1.0827</v>
      </c>
      <c r="J1333" s="10">
        <f>VLOOKUP(B1333,home!$B$2:$E$405,4,FALSE)</f>
        <v>0.88219999999999998</v>
      </c>
      <c r="K1333" s="12">
        <f t="shared" si="1790"/>
        <v>0.926275230738</v>
      </c>
      <c r="L1333" s="12">
        <f t="shared" si="1791"/>
        <v>0.96241714034400005</v>
      </c>
      <c r="M1333" s="13">
        <f t="shared" si="1792"/>
        <v>0.15126948391695877</v>
      </c>
      <c r="N1333" s="13">
        <f t="shared" si="1793"/>
        <v>0.14011717611879917</v>
      </c>
      <c r="O1333" s="13">
        <f t="shared" si="1794"/>
        <v>0.14558434413267218</v>
      </c>
      <c r="P1333" s="13">
        <f t="shared" si="1795"/>
        <v>0.13485117195333132</v>
      </c>
      <c r="Q1333" s="13">
        <f t="shared" si="1796"/>
        <v>6.4893534819898832E-2</v>
      </c>
      <c r="R1333" s="13">
        <f t="shared" si="1797"/>
        <v>7.0056434079511565E-2</v>
      </c>
      <c r="S1333" s="13">
        <f t="shared" si="1798"/>
        <v>3.0053712927271093E-2</v>
      </c>
      <c r="T1333" s="13">
        <f t="shared" si="1799"/>
        <v>6.2454650208180834E-2</v>
      </c>
      <c r="U1333" s="13">
        <f t="shared" si="1800"/>
        <v>6.4891539641681067E-2</v>
      </c>
      <c r="V1333" s="13">
        <f t="shared" si="1801"/>
        <v>2.9768642064400583E-3</v>
      </c>
      <c r="W1333" s="13">
        <f t="shared" si="1802"/>
        <v>2.0036424646235413E-2</v>
      </c>
      <c r="X1333" s="13">
        <f t="shared" si="1803"/>
        <v>1.928339851074793E-2</v>
      </c>
      <c r="Y1333" s="13">
        <f t="shared" si="1804"/>
        <v>9.279336625413883E-3</v>
      </c>
      <c r="Z1333" s="13">
        <f t="shared" si="1805"/>
        <v>2.2474504316500492E-2</v>
      </c>
      <c r="AA1333" s="13">
        <f t="shared" si="1806"/>
        <v>2.0817576671488671E-2</v>
      </c>
      <c r="AB1333" s="13">
        <f t="shared" si="1807"/>
        <v>9.6414028173945863E-3</v>
      </c>
      <c r="AC1333" s="13">
        <f t="shared" si="1808"/>
        <v>1.658602980380106E-4</v>
      </c>
      <c r="AD1333" s="13">
        <f t="shared" si="1809"/>
        <v>4.639810965589063E-3</v>
      </c>
      <c r="AE1333" s="13">
        <f t="shared" si="1810"/>
        <v>4.4654336012389601E-3</v>
      </c>
      <c r="AF1333" s="13">
        <f t="shared" si="1811"/>
        <v>2.1488049184502042E-3</v>
      </c>
      <c r="AG1333" s="13">
        <f t="shared" si="1812"/>
        <v>6.8934889492398941E-4</v>
      </c>
      <c r="AH1333" s="13">
        <f t="shared" si="1813"/>
        <v>5.4074620437338213E-3</v>
      </c>
      <c r="AI1333" s="13">
        <f t="shared" si="1814"/>
        <v>5.0087981522665232E-3</v>
      </c>
      <c r="AJ1333" s="13">
        <f t="shared" si="1815"/>
        <v>2.3197628321053702E-3</v>
      </c>
      <c r="AK1333" s="13">
        <f t="shared" si="1816"/>
        <v>7.1624628418861288E-4</v>
      </c>
      <c r="AL1333" s="13">
        <f t="shared" si="1817"/>
        <v>5.9143338079299335E-6</v>
      </c>
      <c r="AM1333" s="13">
        <f t="shared" si="1818"/>
        <v>8.5954839454634288E-4</v>
      </c>
      <c r="AN1333" s="13">
        <f t="shared" si="1819"/>
        <v>8.2724410786656766E-4</v>
      </c>
      <c r="AO1333" s="13">
        <f t="shared" si="1820"/>
        <v>3.9807695432968269E-4</v>
      </c>
      <c r="AP1333" s="13">
        <f t="shared" si="1821"/>
        <v>1.277053613409408E-4</v>
      </c>
      <c r="AQ1333" s="13">
        <f t="shared" si="1822"/>
        <v>3.0726457167086357E-5</v>
      </c>
      <c r="AR1333" s="13">
        <f t="shared" si="1823"/>
        <v>1.0408468313298056E-3</v>
      </c>
      <c r="AS1333" s="13">
        <f t="shared" si="1824"/>
        <v>9.6411063885293205E-4</v>
      </c>
      <c r="AT1333" s="13">
        <f t="shared" si="1825"/>
        <v>4.4651590223023001E-4</v>
      </c>
      <c r="AU1333" s="13">
        <f t="shared" si="1826"/>
        <v>1.3786554012216421E-4</v>
      </c>
      <c r="AV1333" s="13">
        <f t="shared" si="1827"/>
        <v>3.1925358746869156E-5</v>
      </c>
      <c r="AW1333" s="13">
        <f t="shared" si="1828"/>
        <v>1.4645585272917211E-7</v>
      </c>
      <c r="AX1333" s="13">
        <f t="shared" si="1829"/>
        <v>1.3269639791481513E-4</v>
      </c>
      <c r="AY1333" s="13">
        <f t="shared" si="1830"/>
        <v>1.2770928781512592E-4</v>
      </c>
      <c r="AZ1333" s="13">
        <f t="shared" si="1831"/>
        <v>6.1454803787201143E-5</v>
      </c>
      <c r="BA1333" s="13">
        <f t="shared" si="1832"/>
        <v>1.9715052173759921E-5</v>
      </c>
      <c r="BB1333" s="13">
        <f t="shared" si="1833"/>
        <v>4.7435260337006956E-6</v>
      </c>
      <c r="BC1333" s="13">
        <f t="shared" si="1834"/>
        <v>9.130501521003084E-7</v>
      </c>
      <c r="BD1333" s="13">
        <f t="shared" si="1835"/>
        <v>1.6695480515742416E-4</v>
      </c>
      <c r="BE1333" s="13">
        <f t="shared" si="1836"/>
        <v>1.5464610067001091E-4</v>
      </c>
      <c r="BF1333" s="13">
        <f t="shared" si="1837"/>
        <v>7.1622426290423154E-5</v>
      </c>
      <c r="BG1333" s="13">
        <f t="shared" si="1838"/>
        <v>2.2114026479392371E-5</v>
      </c>
      <c r="BH1333" s="13">
        <f t="shared" si="1839"/>
        <v>5.1209187449363515E-6</v>
      </c>
      <c r="BI1333" s="13">
        <f t="shared" si="1840"/>
        <v>9.4867603841129423E-7</v>
      </c>
      <c r="BJ1333" s="14">
        <f t="shared" si="1841"/>
        <v>0.33059845270260552</v>
      </c>
      <c r="BK1333" s="14">
        <f t="shared" si="1842"/>
        <v>0.31945071692366234</v>
      </c>
      <c r="BL1333" s="14">
        <f t="shared" si="1843"/>
        <v>0.32748623787970493</v>
      </c>
      <c r="BM1333" s="14">
        <f t="shared" si="1844"/>
        <v>0.29311020396933912</v>
      </c>
      <c r="BN1333" s="14">
        <f t="shared" si="1845"/>
        <v>0.7067721450211718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1.3193999999999999</v>
      </c>
      <c r="F1334" s="10">
        <f>VLOOKUP(B1334,home!$B$2:$E$405,3,FALSE)</f>
        <v>1.0335000000000001</v>
      </c>
      <c r="G1334" s="10">
        <f>VLOOKUP(C1334,away!$B$2:$E$405,4,FALSE)</f>
        <v>0.98529999999999995</v>
      </c>
      <c r="H1334" s="10">
        <f>VLOOKUP(A1334,away!$A$2:$E$405,3,FALSE)</f>
        <v>1.0076000000000001</v>
      </c>
      <c r="I1334" s="10">
        <f>VLOOKUP(C1334,away!$B$2:$E$405,3,FALSE)</f>
        <v>0.89319999999999999</v>
      </c>
      <c r="J1334" s="10">
        <f>VLOOKUP(B1334,home!$B$2:$E$405,4,FALSE)</f>
        <v>1.2630999999999999</v>
      </c>
      <c r="K1334" s="12">
        <f t="shared" si="1790"/>
        <v>1.3435549814700001</v>
      </c>
      <c r="L1334" s="12">
        <f t="shared" si="1791"/>
        <v>1.1367752469920001</v>
      </c>
      <c r="M1334" s="13">
        <f t="shared" si="1792"/>
        <v>8.371557576123756E-2</v>
      </c>
      <c r="N1334" s="13">
        <f t="shared" si="1793"/>
        <v>0.1124764788406399</v>
      </c>
      <c r="O1334" s="13">
        <f t="shared" si="1794"/>
        <v>9.5165794313058327E-2</v>
      </c>
      <c r="P1334" s="13">
        <f t="shared" si="1795"/>
        <v>0.12786047701485889</v>
      </c>
      <c r="Q1334" s="13">
        <f t="shared" si="1796"/>
        <v>7.5559166722273419E-2</v>
      </c>
      <c r="R1334" s="13">
        <f t="shared" si="1797"/>
        <v>5.4091059667708385E-2</v>
      </c>
      <c r="S1334" s="13">
        <f t="shared" si="1798"/>
        <v>4.8820967406034817E-2</v>
      </c>
      <c r="T1334" s="13">
        <f t="shared" si="1799"/>
        <v>8.5893790413222079E-2</v>
      </c>
      <c r="U1334" s="13">
        <f t="shared" si="1800"/>
        <v>7.2674312669540594E-2</v>
      </c>
      <c r="V1334" s="13">
        <f t="shared" si="1801"/>
        <v>8.285026908872525E-3</v>
      </c>
      <c r="W1334" s="13">
        <f t="shared" si="1802"/>
        <v>3.3839298281810891E-2</v>
      </c>
      <c r="X1334" s="13">
        <f t="shared" si="1803"/>
        <v>3.8467676662341535E-2</v>
      </c>
      <c r="Y1334" s="13">
        <f t="shared" si="1804"/>
        <v>2.1864551319520854E-2</v>
      </c>
      <c r="Z1334" s="13">
        <f t="shared" si="1805"/>
        <v>2.0496459237939399E-2</v>
      </c>
      <c r="AA1334" s="13">
        <f t="shared" si="1806"/>
        <v>2.7538119911630275E-2</v>
      </c>
      <c r="AB1334" s="13">
        <f t="shared" si="1807"/>
        <v>1.8499489093794532E-2</v>
      </c>
      <c r="AC1334" s="13">
        <f t="shared" si="1808"/>
        <v>7.9086797992545632E-4</v>
      </c>
      <c r="AD1334" s="13">
        <f t="shared" si="1809"/>
        <v>1.136623944399406E-2</v>
      </c>
      <c r="AE1334" s="13">
        <f t="shared" si="1810"/>
        <v>1.292085965131656E-2</v>
      </c>
      <c r="AF1334" s="13">
        <f t="shared" si="1811"/>
        <v>7.3440567107371773E-3</v>
      </c>
      <c r="AG1334" s="13">
        <f t="shared" si="1812"/>
        <v>2.7828472937571689E-3</v>
      </c>
      <c r="AH1334" s="13">
        <f t="shared" si="1813"/>
        <v>5.8249668781675066E-3</v>
      </c>
      <c r="AI1334" s="13">
        <f t="shared" si="1814"/>
        <v>7.8261632660597061E-3</v>
      </c>
      <c r="AJ1334" s="13">
        <f t="shared" si="1815"/>
        <v>5.2574403209560234E-3</v>
      </c>
      <c r="AK1334" s="13">
        <f t="shared" si="1816"/>
        <v>2.3545533776672331E-3</v>
      </c>
      <c r="AL1334" s="13">
        <f t="shared" si="1817"/>
        <v>4.8316340776273143E-5</v>
      </c>
      <c r="AM1334" s="13">
        <f t="shared" si="1818"/>
        <v>3.0542335251118038E-3</v>
      </c>
      <c r="AN1334" s="13">
        <f t="shared" si="1819"/>
        <v>3.4719770698802177E-3</v>
      </c>
      <c r="AO1334" s="13">
        <f t="shared" si="1820"/>
        <v>1.9734287955818228E-3</v>
      </c>
      <c r="AP1334" s="13">
        <f t="shared" si="1821"/>
        <v>7.4778166883955046E-4</v>
      </c>
      <c r="AQ1334" s="13">
        <f t="shared" si="1822"/>
        <v>2.1251492282279251E-4</v>
      </c>
      <c r="AR1334" s="13">
        <f t="shared" si="1823"/>
        <v>1.3243356323298168E-3</v>
      </c>
      <c r="AS1334" s="13">
        <f t="shared" si="1824"/>
        <v>1.7793177359549475E-3</v>
      </c>
      <c r="AT1334" s="13">
        <f t="shared" si="1825"/>
        <v>1.1953056038800963E-3</v>
      </c>
      <c r="AU1334" s="13">
        <f t="shared" si="1826"/>
        <v>5.3531959949070309E-4</v>
      </c>
      <c r="AV1334" s="13">
        <f t="shared" si="1827"/>
        <v>1.7980782864356488E-4</v>
      </c>
      <c r="AW1334" s="13">
        <f t="shared" si="1828"/>
        <v>2.0498476614588592E-6</v>
      </c>
      <c r="AX1334" s="13">
        <f t="shared" si="1829"/>
        <v>6.8392177787277443E-4</v>
      </c>
      <c r="AY1334" s="13">
        <f t="shared" si="1830"/>
        <v>7.7746534796453097E-4</v>
      </c>
      <c r="AZ1334" s="13">
        <f t="shared" si="1831"/>
        <v>4.4190168148005058E-4</v>
      </c>
      <c r="BA1334" s="13">
        <f t="shared" si="1832"/>
        <v>1.6744763103688815E-4</v>
      </c>
      <c r="BB1334" s="13">
        <f t="shared" si="1833"/>
        <v>4.7587580532545962E-5</v>
      </c>
      <c r="BC1334" s="13">
        <f t="shared" si="1834"/>
        <v>1.0819276722727323E-5</v>
      </c>
      <c r="BD1334" s="13">
        <f t="shared" si="1835"/>
        <v>2.5091199425700581E-4</v>
      </c>
      <c r="BE1334" s="13">
        <f t="shared" si="1836"/>
        <v>3.3711405979457214E-4</v>
      </c>
      <c r="BF1334" s="13">
        <f t="shared" si="1837"/>
        <v>2.264656371802865E-4</v>
      </c>
      <c r="BG1334" s="13">
        <f t="shared" si="1838"/>
        <v>1.0142301165511716E-4</v>
      </c>
      <c r="BH1334" s="13">
        <f t="shared" si="1839"/>
        <v>3.4066848136230635E-5</v>
      </c>
      <c r="BI1334" s="13">
        <f t="shared" si="1840"/>
        <v>9.1541367032829293E-6</v>
      </c>
      <c r="BJ1334" s="14">
        <f t="shared" si="1841"/>
        <v>0.41410404461745937</v>
      </c>
      <c r="BK1334" s="14">
        <f t="shared" si="1842"/>
        <v>0.27029869675967005</v>
      </c>
      <c r="BL1334" s="14">
        <f t="shared" si="1843"/>
        <v>0.29520512158660828</v>
      </c>
      <c r="BM1334" s="14">
        <f t="shared" si="1844"/>
        <v>0.45046035438159759</v>
      </c>
      <c r="BN1334" s="14">
        <f t="shared" si="1845"/>
        <v>0.54886855231977649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1.3193999999999999</v>
      </c>
      <c r="F1335" s="10">
        <f>VLOOKUP(B1335,home!$B$2:$E$405,3,FALSE)</f>
        <v>1.0610999999999999</v>
      </c>
      <c r="G1335" s="10">
        <f>VLOOKUP(C1335,away!$B$2:$E$405,4,FALSE)</f>
        <v>0.55120000000000002</v>
      </c>
      <c r="H1335" s="10">
        <f>VLOOKUP(A1335,away!$A$2:$E$405,3,FALSE)</f>
        <v>1.0076000000000001</v>
      </c>
      <c r="I1335" s="10">
        <f>VLOOKUP(C1335,away!$B$2:$E$405,3,FALSE)</f>
        <v>1.0827</v>
      </c>
      <c r="J1335" s="10">
        <f>VLOOKUP(B1335,home!$B$2:$E$405,4,FALSE)</f>
        <v>0.99250000000000005</v>
      </c>
      <c r="K1335" s="12">
        <f t="shared" si="1790"/>
        <v>0.77168845540799991</v>
      </c>
      <c r="L1335" s="12">
        <f t="shared" si="1791"/>
        <v>1.0827465561</v>
      </c>
      <c r="M1335" s="13">
        <f t="shared" si="1792"/>
        <v>0.15654136176263708</v>
      </c>
      <c r="N1335" s="13">
        <f t="shared" si="1793"/>
        <v>0.12080116166607435</v>
      </c>
      <c r="O1335" s="13">
        <f t="shared" si="1794"/>
        <v>0.16949462033569954</v>
      </c>
      <c r="P1335" s="13">
        <f t="shared" si="1795"/>
        <v>0.13079704176682133</v>
      </c>
      <c r="Q1335" s="13">
        <f t="shared" si="1796"/>
        <v>4.6610430928792496E-2</v>
      </c>
      <c r="R1335" s="13">
        <f t="shared" si="1797"/>
        <v>9.1759858222977844E-2</v>
      </c>
      <c r="S1335" s="13">
        <f t="shared" si="1798"/>
        <v>2.7321638738667962E-2</v>
      </c>
      <c r="T1335" s="13">
        <f t="shared" si="1799"/>
        <v>5.0467283566486998E-2</v>
      </c>
      <c r="U1335" s="13">
        <f t="shared" si="1800"/>
        <v>7.0810023260546834E-2</v>
      </c>
      <c r="V1335" s="13">
        <f t="shared" si="1801"/>
        <v>2.5364893860080366E-3</v>
      </c>
      <c r="W1335" s="13">
        <f t="shared" si="1802"/>
        <v>1.1989577149780387E-2</v>
      </c>
      <c r="X1335" s="13">
        <f t="shared" si="1803"/>
        <v>1.2981673368019966E-2</v>
      </c>
      <c r="Y1335" s="13">
        <f t="shared" si="1804"/>
        <v>7.0279310658193537E-3</v>
      </c>
      <c r="Z1335" s="13">
        <f t="shared" si="1805"/>
        <v>3.3117556826384516E-2</v>
      </c>
      <c r="AA1335" s="13">
        <f t="shared" si="1806"/>
        <v>2.5556436274239331E-2</v>
      </c>
      <c r="AB1335" s="13">
        <f t="shared" si="1807"/>
        <v>9.8608034171003625E-3</v>
      </c>
      <c r="AC1335" s="13">
        <f t="shared" si="1808"/>
        <v>1.3245912471117623E-4</v>
      </c>
      <c r="AD1335" s="13">
        <f t="shared" si="1809"/>
        <v>2.3130545679272687E-3</v>
      </c>
      <c r="AE1335" s="13">
        <f t="shared" si="1810"/>
        <v>2.5044518674946234E-3</v>
      </c>
      <c r="AF1335" s="13">
        <f t="shared" si="1811"/>
        <v>1.3558433172240086E-3</v>
      </c>
      <c r="AG1335" s="13">
        <f t="shared" si="1812"/>
        <v>4.8934489411183184E-4</v>
      </c>
      <c r="AH1335" s="13">
        <f t="shared" si="1813"/>
        <v>8.9644801500534665E-3</v>
      </c>
      <c r="AI1335" s="13">
        <f t="shared" si="1814"/>
        <v>6.9177858405304353E-3</v>
      </c>
      <c r="AJ1335" s="13">
        <f t="shared" si="1815"/>
        <v>2.6691877350611317E-3</v>
      </c>
      <c r="AK1335" s="13">
        <f t="shared" si="1816"/>
        <v>6.8659378682110099E-4</v>
      </c>
      <c r="AL1335" s="13">
        <f t="shared" si="1817"/>
        <v>4.4270118701316884E-6</v>
      </c>
      <c r="AM1335" s="13">
        <f t="shared" si="1818"/>
        <v>3.5699150135964263E-4</v>
      </c>
      <c r="AN1335" s="13">
        <f t="shared" si="1819"/>
        <v>3.865313186541215E-4</v>
      </c>
      <c r="AO1335" s="13">
        <f t="shared" si="1820"/>
        <v>2.0925772704877087E-4</v>
      </c>
      <c r="AP1335" s="13">
        <f t="shared" si="1821"/>
        <v>7.5524361099790169E-5</v>
      </c>
      <c r="AQ1335" s="13">
        <f t="shared" si="1822"/>
        <v>2.0443435470612648E-5</v>
      </c>
      <c r="AR1335" s="13">
        <f t="shared" si="1823"/>
        <v>1.9412520019394417E-3</v>
      </c>
      <c r="AS1335" s="13">
        <f t="shared" si="1824"/>
        <v>1.4980417589343354E-3</v>
      </c>
      <c r="AT1335" s="13">
        <f t="shared" si="1825"/>
        <v>5.7801076554436022E-4</v>
      </c>
      <c r="AU1335" s="13">
        <f t="shared" si="1826"/>
        <v>1.4868141162404104E-4</v>
      </c>
      <c r="AV1335" s="13">
        <f t="shared" si="1827"/>
        <v>2.868393222100931E-5</v>
      </c>
      <c r="AW1335" s="13">
        <f t="shared" si="1828"/>
        <v>1.0274885712133591E-7</v>
      </c>
      <c r="AX1335" s="13">
        <f t="shared" si="1829"/>
        <v>4.591437004633424E-5</v>
      </c>
      <c r="AY1335" s="13">
        <f t="shared" si="1830"/>
        <v>4.9713626043169396E-5</v>
      </c>
      <c r="AZ1335" s="13">
        <f t="shared" si="1831"/>
        <v>2.6913628694742467E-5</v>
      </c>
      <c r="BA1335" s="13">
        <f t="shared" si="1832"/>
        <v>9.7135462604621843E-6</v>
      </c>
      <c r="BB1335" s="13">
        <f t="shared" si="1833"/>
        <v>2.6293271902583647E-6</v>
      </c>
      <c r="BC1335" s="13">
        <f t="shared" si="1834"/>
        <v>5.6937899202246716E-7</v>
      </c>
      <c r="BD1335" s="13">
        <f t="shared" si="1835"/>
        <v>3.5031398660369337E-4</v>
      </c>
      <c r="BE1335" s="13">
        <f t="shared" si="1836"/>
        <v>2.7033325923002291E-4</v>
      </c>
      <c r="BF1335" s="13">
        <f t="shared" si="1837"/>
        <v>1.0430652763031338E-4</v>
      </c>
      <c r="BG1335" s="13">
        <f t="shared" si="1838"/>
        <v>2.6830714398669476E-5</v>
      </c>
      <c r="BH1335" s="13">
        <f t="shared" si="1839"/>
        <v>5.1762381379506067E-6</v>
      </c>
      <c r="BI1335" s="13">
        <f t="shared" si="1840"/>
        <v>7.9888864269981722E-7</v>
      </c>
      <c r="BJ1335" s="14">
        <f t="shared" si="1841"/>
        <v>0.25772495461259115</v>
      </c>
      <c r="BK1335" s="14">
        <f t="shared" si="1842"/>
        <v>0.31738313141675883</v>
      </c>
      <c r="BL1335" s="14">
        <f t="shared" si="1843"/>
        <v>0.3916722185079366</v>
      </c>
      <c r="BM1335" s="14">
        <f t="shared" si="1844"/>
        <v>0.28384377580348252</v>
      </c>
      <c r="BN1335" s="14">
        <f t="shared" si="1845"/>
        <v>0.71600447468300266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1.3193999999999999</v>
      </c>
      <c r="F1336" s="10">
        <f>VLOOKUP(B1336,home!$B$2:$E$405,3,FALSE)</f>
        <v>0.68210000000000004</v>
      </c>
      <c r="G1336" s="10">
        <f>VLOOKUP(C1336,away!$B$2:$E$405,4,FALSE)</f>
        <v>0.58950000000000002</v>
      </c>
      <c r="H1336" s="10">
        <f>VLOOKUP(A1336,away!$A$2:$E$405,3,FALSE)</f>
        <v>1.0076000000000001</v>
      </c>
      <c r="I1336" s="10">
        <f>VLOOKUP(C1336,away!$B$2:$E$405,3,FALSE)</f>
        <v>1.9849000000000001</v>
      </c>
      <c r="J1336" s="10">
        <f>VLOOKUP(B1336,home!$B$2:$E$405,4,FALSE)</f>
        <v>1.5879000000000001</v>
      </c>
      <c r="K1336" s="12">
        <f t="shared" si="1790"/>
        <v>0.53052803523000003</v>
      </c>
      <c r="L1336" s="12">
        <f t="shared" si="1791"/>
        <v>3.1757765625960004</v>
      </c>
      <c r="M1336" s="13">
        <f t="shared" si="1792"/>
        <v>2.4568144902924097E-2</v>
      </c>
      <c r="N1336" s="13">
        <f t="shared" si="1793"/>
        <v>1.3034089644594259E-2</v>
      </c>
      <c r="O1336" s="13">
        <f t="shared" si="1794"/>
        <v>7.8022938769168743E-2</v>
      </c>
      <c r="P1336" s="13">
        <f t="shared" si="1795"/>
        <v>4.1393356408077682E-2</v>
      </c>
      <c r="Q1336" s="13">
        <f t="shared" si="1796"/>
        <v>3.4574749850791401E-3</v>
      </c>
      <c r="R1336" s="13">
        <f t="shared" si="1797"/>
        <v>0.12389171014399444</v>
      </c>
      <c r="S1336" s="13">
        <f t="shared" si="1798"/>
        <v>1.7435280131002238E-2</v>
      </c>
      <c r="T1336" s="13">
        <f t="shared" si="1799"/>
        <v>1.0980168023376291E-2</v>
      </c>
      <c r="U1336" s="13">
        <f t="shared" si="1800"/>
        <v>6.5728025563978026E-2</v>
      </c>
      <c r="V1336" s="13">
        <f t="shared" si="1801"/>
        <v>3.2639590249393499E-3</v>
      </c>
      <c r="W1336" s="13">
        <f t="shared" si="1802"/>
        <v>6.1142913689697003E-4</v>
      </c>
      <c r="X1336" s="13">
        <f t="shared" si="1803"/>
        <v>1.9417623226456991E-3</v>
      </c>
      <c r="Y1336" s="13">
        <f t="shared" si="1804"/>
        <v>3.0833016371950919E-3</v>
      </c>
      <c r="Z1336" s="13">
        <f t="shared" si="1805"/>
        <v>0.13115079645841157</v>
      </c>
      <c r="AA1336" s="13">
        <f t="shared" si="1806"/>
        <v>6.957917436393074E-2</v>
      </c>
      <c r="AB1336" s="13">
        <f t="shared" si="1807"/>
        <v>1.8456851334110878E-2</v>
      </c>
      <c r="AC1336" s="13">
        <f t="shared" si="1808"/>
        <v>3.4370273924455905E-4</v>
      </c>
      <c r="AD1336" s="13">
        <f t="shared" si="1809"/>
        <v>8.109507467008104E-5</v>
      </c>
      <c r="AE1336" s="13">
        <f t="shared" si="1810"/>
        <v>2.5753983747921596E-4</v>
      </c>
      <c r="AF1336" s="13">
        <f t="shared" si="1811"/>
        <v>4.0894448990063851E-4</v>
      </c>
      <c r="AG1336" s="13">
        <f t="shared" si="1812"/>
        <v>4.329054421430749E-4</v>
      </c>
      <c r="AH1336" s="13">
        <f t="shared" si="1813"/>
        <v>0.10412640638960551</v>
      </c>
      <c r="AI1336" s="13">
        <f t="shared" si="1814"/>
        <v>5.5241977797437926E-2</v>
      </c>
      <c r="AJ1336" s="13">
        <f t="shared" si="1815"/>
        <v>1.4653708971547013E-2</v>
      </c>
      <c r="AK1336" s="13">
        <f t="shared" si="1816"/>
        <v>2.5914011431690206E-3</v>
      </c>
      <c r="AL1336" s="13">
        <f t="shared" si="1817"/>
        <v>2.316334430653628E-5</v>
      </c>
      <c r="AM1336" s="13">
        <f t="shared" si="1818"/>
        <v>8.6046421263096501E-6</v>
      </c>
      <c r="AN1336" s="13">
        <f t="shared" si="1819"/>
        <v>2.7326420794260404E-5</v>
      </c>
      <c r="AO1336" s="13">
        <f t="shared" si="1820"/>
        <v>4.339130334902408E-5</v>
      </c>
      <c r="AP1336" s="13">
        <f t="shared" si="1821"/>
        <v>4.5933694732108012E-5</v>
      </c>
      <c r="AQ1336" s="13">
        <f t="shared" si="1822"/>
        <v>3.6468787790916998E-5</v>
      </c>
      <c r="AR1336" s="13">
        <f t="shared" si="1823"/>
        <v>6.6136440191891133E-2</v>
      </c>
      <c r="AS1336" s="13">
        <f t="shared" si="1824"/>
        <v>3.5087235672110403E-2</v>
      </c>
      <c r="AT1336" s="13">
        <f t="shared" si="1825"/>
        <v>9.3073811013883508E-3</v>
      </c>
      <c r="AU1336" s="13">
        <f t="shared" si="1826"/>
        <v>1.6459422029521319E-3</v>
      </c>
      <c r="AV1336" s="13">
        <f t="shared" si="1827"/>
        <v>2.1830462075858308E-4</v>
      </c>
      <c r="AW1336" s="13">
        <f t="shared" si="1828"/>
        <v>1.0840692855095322E-6</v>
      </c>
      <c r="AX1336" s="13">
        <f t="shared" si="1829"/>
        <v>7.6083398018805773E-7</v>
      </c>
      <c r="AY1336" s="13">
        <f t="shared" si="1830"/>
        <v>2.4162387223078638E-6</v>
      </c>
      <c r="AZ1336" s="13">
        <f t="shared" si="1831"/>
        <v>3.8367171519711098E-6</v>
      </c>
      <c r="BA1336" s="13">
        <f t="shared" si="1832"/>
        <v>4.0615188028466427E-6</v>
      </c>
      <c r="BB1336" s="13">
        <f t="shared" si="1833"/>
        <v>3.2246190556558333E-6</v>
      </c>
      <c r="BC1336" s="13">
        <f t="shared" si="1834"/>
        <v>2.048133924050449E-6</v>
      </c>
      <c r="BD1336" s="13">
        <f t="shared" si="1835"/>
        <v>3.5005759449156668E-2</v>
      </c>
      <c r="BE1336" s="13">
        <f t="shared" si="1836"/>
        <v>1.8571536782295093E-2</v>
      </c>
      <c r="BF1336" s="13">
        <f t="shared" si="1837"/>
        <v>4.9263604601563456E-3</v>
      </c>
      <c r="BG1336" s="13">
        <f t="shared" si="1838"/>
        <v>8.7119077858716836E-4</v>
      </c>
      <c r="BH1336" s="13">
        <f t="shared" si="1839"/>
        <v>1.1554778301858608E-4</v>
      </c>
      <c r="BI1336" s="13">
        <f t="shared" si="1840"/>
        <v>1.2260267660006571E-5</v>
      </c>
      <c r="BJ1336" s="14">
        <f t="shared" si="1841"/>
        <v>3.4466783504410098E-2</v>
      </c>
      <c r="BK1336" s="14">
        <f t="shared" si="1842"/>
        <v>8.7030022789216774E-2</v>
      </c>
      <c r="BL1336" s="14">
        <f t="shared" si="1843"/>
        <v>0.70419015378691674</v>
      </c>
      <c r="BM1336" s="14">
        <f t="shared" si="1844"/>
        <v>0.67246870951568016</v>
      </c>
      <c r="BN1336" s="14">
        <f t="shared" si="1845"/>
        <v>0.28436771485383838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1.2378</v>
      </c>
      <c r="F1337" s="10">
        <f>VLOOKUP(B1337,home!$B$2:$E$405,3,FALSE)</f>
        <v>1.7168000000000001</v>
      </c>
      <c r="G1337" s="10">
        <f>VLOOKUP(C1337,away!$B$2:$E$405,4,FALSE)</f>
        <v>1.0099</v>
      </c>
      <c r="H1337" s="10">
        <f>VLOOKUP(A1337,away!$A$2:$E$405,3,FALSE)</f>
        <v>0.96950000000000003</v>
      </c>
      <c r="I1337" s="10">
        <f>VLOOKUP(C1337,away!$B$2:$E$405,3,FALSE)</f>
        <v>0.83809999999999996</v>
      </c>
      <c r="J1337" s="10">
        <f>VLOOKUP(B1337,home!$B$2:$E$405,4,FALSE)</f>
        <v>0.58020000000000005</v>
      </c>
      <c r="K1337" s="12">
        <f t="shared" si="1790"/>
        <v>2.1460930848960005</v>
      </c>
      <c r="L1337" s="12">
        <f t="shared" si="1791"/>
        <v>0.47143451859000002</v>
      </c>
      <c r="M1337" s="13">
        <f t="shared" si="1792"/>
        <v>7.2983083067843055E-2</v>
      </c>
      <c r="N1337" s="13">
        <f t="shared" si="1793"/>
        <v>0.15662848988628836</v>
      </c>
      <c r="O1337" s="13">
        <f t="shared" si="1794"/>
        <v>3.4406744631302576E-2</v>
      </c>
      <c r="P1337" s="13">
        <f t="shared" si="1795"/>
        <v>7.3840076727021045E-2</v>
      </c>
      <c r="Q1337" s="13">
        <f t="shared" si="1796"/>
        <v>0.16806965952133332</v>
      </c>
      <c r="R1337" s="13">
        <f t="shared" si="1797"/>
        <v>8.1102635457535981E-3</v>
      </c>
      <c r="S1337" s="13">
        <f t="shared" si="1798"/>
        <v>1.8676783378635823E-2</v>
      </c>
      <c r="T1337" s="13">
        <f t="shared" si="1799"/>
        <v>7.9233839026025002E-2</v>
      </c>
      <c r="U1337" s="13">
        <f t="shared" si="1800"/>
        <v>1.7405380512225913E-2</v>
      </c>
      <c r="V1337" s="13">
        <f t="shared" si="1801"/>
        <v>2.0995658776469112E-3</v>
      </c>
      <c r="W1337" s="13">
        <f t="shared" si="1802"/>
        <v>0.1202310446931862</v>
      </c>
      <c r="X1337" s="13">
        <f t="shared" si="1803"/>
        <v>5.6681064674505018E-2</v>
      </c>
      <c r="Y1337" s="13">
        <f t="shared" si="1804"/>
        <v>1.3360705218996963E-2</v>
      </c>
      <c r="Z1337" s="13">
        <f t="shared" si="1805"/>
        <v>1.274486063443458E-3</v>
      </c>
      <c r="AA1337" s="13">
        <f t="shared" si="1806"/>
        <v>2.7351657275523304E-3</v>
      </c>
      <c r="AB1337" s="13">
        <f t="shared" si="1807"/>
        <v>2.934960126972298E-3</v>
      </c>
      <c r="AC1337" s="13">
        <f t="shared" si="1808"/>
        <v>1.3276373354456818E-4</v>
      </c>
      <c r="AD1337" s="13">
        <f t="shared" si="1809"/>
        <v>6.4506753401467234E-2</v>
      </c>
      <c r="AE1337" s="13">
        <f t="shared" si="1810"/>
        <v>3.0410710235624552E-2</v>
      </c>
      <c r="AF1337" s="13">
        <f t="shared" si="1811"/>
        <v>7.1683292699558235E-3</v>
      </c>
      <c r="AG1337" s="13">
        <f t="shared" si="1812"/>
        <v>1.1264659528254098E-3</v>
      </c>
      <c r="AH1337" s="13">
        <f t="shared" si="1813"/>
        <v>1.5020918094228269E-4</v>
      </c>
      <c r="AI1337" s="13">
        <f t="shared" si="1814"/>
        <v>3.2236288450812497E-4</v>
      </c>
      <c r="AJ1337" s="13">
        <f t="shared" si="1815"/>
        <v>3.4591037863500757E-4</v>
      </c>
      <c r="AK1337" s="13">
        <f t="shared" si="1816"/>
        <v>2.4745195719411557E-4</v>
      </c>
      <c r="AL1337" s="13">
        <f t="shared" si="1817"/>
        <v>5.3729077256897082E-6</v>
      </c>
      <c r="AM1337" s="13">
        <f t="shared" si="1818"/>
        <v>2.768749948079607E-2</v>
      </c>
      <c r="AN1337" s="13">
        <f t="shared" si="1819"/>
        <v>1.3052842988689972E-2</v>
      </c>
      <c r="AO1337" s="13">
        <f t="shared" si="1820"/>
        <v>3.0767803753019569E-3</v>
      </c>
      <c r="AP1337" s="13">
        <f t="shared" si="1821"/>
        <v>4.8350015834587915E-4</v>
      </c>
      <c r="AQ1337" s="13">
        <f t="shared" si="1822"/>
        <v>5.6984666096994573E-5</v>
      </c>
      <c r="AR1337" s="13">
        <f t="shared" si="1823"/>
        <v>1.4162758581064654E-5</v>
      </c>
      <c r="AS1337" s="13">
        <f t="shared" si="1824"/>
        <v>3.0394598253874344E-5</v>
      </c>
      <c r="AT1337" s="13">
        <f t="shared" si="1825"/>
        <v>3.2614818565415899E-5</v>
      </c>
      <c r="AU1337" s="13">
        <f t="shared" si="1826"/>
        <v>2.3331478862792244E-5</v>
      </c>
      <c r="AV1337" s="13">
        <f t="shared" si="1827"/>
        <v>1.2517881361958912E-5</v>
      </c>
      <c r="AW1337" s="13">
        <f t="shared" si="1828"/>
        <v>1.5099995400583194E-7</v>
      </c>
      <c r="AX1337" s="13">
        <f t="shared" si="1829"/>
        <v>9.9033251956330091E-3</v>
      </c>
      <c r="AY1337" s="13">
        <f t="shared" si="1830"/>
        <v>4.6687693460434653E-3</v>
      </c>
      <c r="AZ1337" s="13">
        <f t="shared" si="1831"/>
        <v>1.100509514529875E-3</v>
      </c>
      <c r="BA1337" s="13">
        <f t="shared" si="1832"/>
        <v>1.7293939106203542E-4</v>
      </c>
      <c r="BB1337" s="13">
        <f t="shared" si="1833"/>
        <v>2.0382399642644602E-5</v>
      </c>
      <c r="BC1337" s="13">
        <f t="shared" si="1834"/>
        <v>1.9217933526478298E-6</v>
      </c>
      <c r="BD1337" s="13">
        <f t="shared" si="1835"/>
        <v>1.1128022122617672E-6</v>
      </c>
      <c r="BE1337" s="13">
        <f t="shared" si="1836"/>
        <v>2.3881771325919502E-6</v>
      </c>
      <c r="BF1337" s="13">
        <f t="shared" si="1837"/>
        <v>2.5626252148811722E-6</v>
      </c>
      <c r="BG1337" s="13">
        <f t="shared" si="1838"/>
        <v>1.8332107509455362E-6</v>
      </c>
      <c r="BH1337" s="13">
        <f t="shared" si="1839"/>
        <v>9.8356022894030518E-7</v>
      </c>
      <c r="BI1337" s="13">
        <f t="shared" si="1840"/>
        <v>4.2216236118150307E-7</v>
      </c>
      <c r="BJ1337" s="14">
        <f t="shared" si="1841"/>
        <v>0.75764251718970255</v>
      </c>
      <c r="BK1337" s="14">
        <f t="shared" si="1842"/>
        <v>0.17240641503846055</v>
      </c>
      <c r="BL1337" s="14">
        <f t="shared" si="1843"/>
        <v>6.6780773018612169E-2</v>
      </c>
      <c r="BM1337" s="14">
        <f t="shared" si="1844"/>
        <v>0.47939725558458712</v>
      </c>
      <c r="BN1337" s="14">
        <f t="shared" si="1845"/>
        <v>0.51403831737954198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1.2378</v>
      </c>
      <c r="F1338" s="10">
        <f>VLOOKUP(B1338,home!$B$2:$E$405,3,FALSE)</f>
        <v>0.90890000000000004</v>
      </c>
      <c r="G1338" s="10">
        <f>VLOOKUP(C1338,away!$B$2:$E$405,4,FALSE)</f>
        <v>0.998</v>
      </c>
      <c r="H1338" s="10">
        <f>VLOOKUP(A1338,away!$A$2:$E$405,3,FALSE)</f>
        <v>0.96950000000000003</v>
      </c>
      <c r="I1338" s="10">
        <f>VLOOKUP(C1338,away!$B$2:$E$405,3,FALSE)</f>
        <v>0.78879999999999995</v>
      </c>
      <c r="J1338" s="10">
        <f>VLOOKUP(B1338,home!$B$2:$E$405,4,FALSE)</f>
        <v>0.90249999999999997</v>
      </c>
      <c r="K1338" s="12">
        <f t="shared" si="1790"/>
        <v>1.1227863471600001</v>
      </c>
      <c r="L1338" s="12">
        <f t="shared" si="1791"/>
        <v>0.690179294</v>
      </c>
      <c r="M1338" s="13">
        <f t="shared" si="1792"/>
        <v>0.16316951631901186</v>
      </c>
      <c r="N1338" s="13">
        <f t="shared" si="1793"/>
        <v>0.18320450519568737</v>
      </c>
      <c r="O1338" s="13">
        <f t="shared" si="1794"/>
        <v>0.11261622157537707</v>
      </c>
      <c r="P1338" s="13">
        <f t="shared" si="1795"/>
        <v>0.12644395605357883</v>
      </c>
      <c r="Q1338" s="13">
        <f t="shared" si="1796"/>
        <v>0.10284975858596056</v>
      </c>
      <c r="R1338" s="13">
        <f t="shared" si="1797"/>
        <v>3.8862692149920657E-2</v>
      </c>
      <c r="S1338" s="13">
        <f t="shared" si="1798"/>
        <v>2.4496110522294463E-2</v>
      </c>
      <c r="T1338" s="13">
        <f t="shared" si="1799"/>
        <v>7.0984773768928686E-2</v>
      </c>
      <c r="U1338" s="13">
        <f t="shared" si="1800"/>
        <v>4.3634500159813031E-2</v>
      </c>
      <c r="V1338" s="13">
        <f t="shared" si="1801"/>
        <v>2.1091801351675486E-3</v>
      </c>
      <c r="W1338" s="13">
        <f t="shared" si="1802"/>
        <v>3.8492768249672848E-2</v>
      </c>
      <c r="X1338" s="13">
        <f t="shared" si="1803"/>
        <v>2.6566911614664818E-2</v>
      </c>
      <c r="Y1338" s="13">
        <f t="shared" si="1804"/>
        <v>9.1679661509848822E-3</v>
      </c>
      <c r="Z1338" s="13">
        <f t="shared" si="1805"/>
        <v>8.9407418103238639E-3</v>
      </c>
      <c r="AA1338" s="13">
        <f t="shared" si="1806"/>
        <v>1.0038542838114218E-2</v>
      </c>
      <c r="AB1338" s="13">
        <f t="shared" si="1807"/>
        <v>5.635569422007723E-3</v>
      </c>
      <c r="AC1338" s="13">
        <f t="shared" si="1808"/>
        <v>1.0215337947944149E-4</v>
      </c>
      <c r="AD1338" s="13">
        <f t="shared" si="1809"/>
        <v>1.0804788663781659E-2</v>
      </c>
      <c r="AE1338" s="13">
        <f t="shared" si="1810"/>
        <v>7.4572414117880272E-3</v>
      </c>
      <c r="AF1338" s="13">
        <f t="shared" si="1811"/>
        <v>2.5734168063877121E-3</v>
      </c>
      <c r="AG1338" s="13">
        <f t="shared" si="1812"/>
        <v>5.9203966486680206E-4</v>
      </c>
      <c r="AH1338" s="13">
        <f t="shared" si="1813"/>
        <v>1.5426787176214011E-3</v>
      </c>
      <c r="AI1338" s="13">
        <f t="shared" si="1814"/>
        <v>1.7320986021996064E-3</v>
      </c>
      <c r="AJ1338" s="13">
        <f t="shared" si="1815"/>
        <v>9.7238833124231919E-4</v>
      </c>
      <c r="AK1338" s="13">
        <f t="shared" si="1816"/>
        <v>3.639281141521907E-4</v>
      </c>
      <c r="AL1338" s="13">
        <f t="shared" si="1817"/>
        <v>3.166443761558922E-6</v>
      </c>
      <c r="AM1338" s="13">
        <f t="shared" si="1818"/>
        <v>2.4262938391286341E-3</v>
      </c>
      <c r="AN1338" s="13">
        <f t="shared" si="1819"/>
        <v>1.6745777689263499E-3</v>
      </c>
      <c r="AO1338" s="13">
        <f t="shared" si="1820"/>
        <v>5.7787945115284165E-4</v>
      </c>
      <c r="AP1338" s="13">
        <f t="shared" si="1821"/>
        <v>1.3294681053792529E-4</v>
      </c>
      <c r="AQ1338" s="13">
        <f t="shared" si="1822"/>
        <v>2.2939283959154254E-5</v>
      </c>
      <c r="AR1338" s="13">
        <f t="shared" si="1823"/>
        <v>2.1294498163935282E-4</v>
      </c>
      <c r="AS1338" s="13">
        <f t="shared" si="1824"/>
        <v>2.3909171808090228E-4</v>
      </c>
      <c r="AT1338" s="13">
        <f t="shared" si="1825"/>
        <v>1.3422445839013242E-4</v>
      </c>
      <c r="AU1338" s="13">
        <f t="shared" si="1826"/>
        <v>5.0235129778462088E-5</v>
      </c>
      <c r="AV1338" s="13">
        <f t="shared" si="1827"/>
        <v>1.4100829465767005E-5</v>
      </c>
      <c r="AW1338" s="13">
        <f t="shared" si="1828"/>
        <v>6.8159803113712105E-8</v>
      </c>
      <c r="AX1338" s="13">
        <f t="shared" si="1829"/>
        <v>4.5403493279534224E-4</v>
      </c>
      <c r="AY1338" s="13">
        <f t="shared" si="1830"/>
        <v>3.1336550936802667E-4</v>
      </c>
      <c r="AZ1338" s="13">
        <f t="shared" si="1831"/>
        <v>1.0813919300978753E-4</v>
      </c>
      <c r="BA1338" s="13">
        <f t="shared" si="1832"/>
        <v>2.4878477295074972E-5</v>
      </c>
      <c r="BB1338" s="13">
        <f t="shared" si="1833"/>
        <v>4.2926524738274668E-6</v>
      </c>
      <c r="BC1338" s="13">
        <f t="shared" si="1834"/>
        <v>5.9253997075471904E-7</v>
      </c>
      <c r="BD1338" s="13">
        <f t="shared" si="1835"/>
        <v>2.4495036181448583E-5</v>
      </c>
      <c r="BE1338" s="13">
        <f t="shared" si="1836"/>
        <v>2.7502692197720693E-5</v>
      </c>
      <c r="BF1338" s="13">
        <f t="shared" si="1837"/>
        <v>1.5439823654872329E-5</v>
      </c>
      <c r="BG1338" s="13">
        <f t="shared" si="1838"/>
        <v>5.7785410674162225E-6</v>
      </c>
      <c r="BH1338" s="13">
        <f t="shared" si="1839"/>
        <v>1.6220167542495781E-6</v>
      </c>
      <c r="BI1338" s="13">
        <f t="shared" si="1840"/>
        <v>3.6423565330724018E-7</v>
      </c>
      <c r="BJ1338" s="14">
        <f t="shared" si="1841"/>
        <v>0.45843411057134115</v>
      </c>
      <c r="BK1338" s="14">
        <f t="shared" si="1842"/>
        <v>0.31663744836266172</v>
      </c>
      <c r="BL1338" s="14">
        <f t="shared" si="1843"/>
        <v>0.21612441937331189</v>
      </c>
      <c r="BM1338" s="14">
        <f t="shared" si="1844"/>
        <v>0.27267677288853737</v>
      </c>
      <c r="BN1338" s="14">
        <f t="shared" si="1845"/>
        <v>0.72714664987953637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1.2378</v>
      </c>
      <c r="F1339" s="10">
        <f>VLOOKUP(B1339,home!$B$2:$E$405,3,FALSE)</f>
        <v>0.52270000000000005</v>
      </c>
      <c r="G1339" s="10">
        <f>VLOOKUP(C1339,away!$B$2:$E$405,4,FALSE)</f>
        <v>0.71279999999999999</v>
      </c>
      <c r="H1339" s="10">
        <f>VLOOKUP(A1339,away!$A$2:$E$405,3,FALSE)</f>
        <v>0.96950000000000003</v>
      </c>
      <c r="I1339" s="10">
        <f>VLOOKUP(C1339,away!$B$2:$E$405,3,FALSE)</f>
        <v>0.78879999999999995</v>
      </c>
      <c r="J1339" s="10">
        <f>VLOOKUP(B1339,home!$B$2:$E$405,4,FALSE)</f>
        <v>0.66739999999999999</v>
      </c>
      <c r="K1339" s="12">
        <f t="shared" si="1790"/>
        <v>0.46118021716800001</v>
      </c>
      <c r="L1339" s="12">
        <f t="shared" si="1791"/>
        <v>0.51038854383999999</v>
      </c>
      <c r="M1339" s="13">
        <f t="shared" si="1792"/>
        <v>0.37848881363438258</v>
      </c>
      <c r="N1339" s="13">
        <f t="shared" si="1793"/>
        <v>0.17455155326756325</v>
      </c>
      <c r="O1339" s="13">
        <f t="shared" si="1794"/>
        <v>0.19317635445058168</v>
      </c>
      <c r="P1339" s="13">
        <f t="shared" si="1795"/>
        <v>8.9089113097241796E-2</v>
      </c>
      <c r="Q1339" s="13">
        <f t="shared" si="1796"/>
        <v>4.0249861621473267E-2</v>
      </c>
      <c r="R1339" s="13">
        <f t="shared" si="1797"/>
        <v>4.9297499126176036E-2</v>
      </c>
      <c r="S1339" s="13">
        <f t="shared" si="1798"/>
        <v>5.2424733483141311E-3</v>
      </c>
      <c r="T1339" s="13">
        <f t="shared" si="1799"/>
        <v>2.0543068262745243E-2</v>
      </c>
      <c r="U1339" s="13">
        <f t="shared" si="1800"/>
        <v>2.2735031352849155E-2</v>
      </c>
      <c r="V1339" s="13">
        <f t="shared" si="1801"/>
        <v>1.3710879341819059E-4</v>
      </c>
      <c r="W1339" s="13">
        <f t="shared" si="1802"/>
        <v>6.1874799745243285E-3</v>
      </c>
      <c r="X1339" s="13">
        <f t="shared" si="1803"/>
        <v>3.1580188942366325E-3</v>
      </c>
      <c r="Y1339" s="13">
        <f t="shared" si="1804"/>
        <v>8.0590833242432085E-4</v>
      </c>
      <c r="Z1339" s="13">
        <f t="shared" si="1805"/>
        <v>8.386959597987553E-3</v>
      </c>
      <c r="AA1339" s="13">
        <f t="shared" si="1806"/>
        <v>3.8678998487791418E-3</v>
      </c>
      <c r="AB1339" s="13">
        <f t="shared" si="1807"/>
        <v>8.9189944612201957E-4</v>
      </c>
      <c r="AC1339" s="13">
        <f t="shared" si="1808"/>
        <v>2.0170511590170547E-6</v>
      </c>
      <c r="AD1339" s="13">
        <f t="shared" si="1809"/>
        <v>7.1338583959344531E-4</v>
      </c>
      <c r="AE1339" s="13">
        <f t="shared" si="1810"/>
        <v>3.6410395986617434E-4</v>
      </c>
      <c r="AF1339" s="13">
        <f t="shared" si="1811"/>
        <v>9.2917244941237261E-5</v>
      </c>
      <c r="AG1339" s="13">
        <f t="shared" si="1812"/>
        <v>1.5807965781060898E-5</v>
      </c>
      <c r="AH1339" s="13">
        <f t="shared" si="1813"/>
        <v>1.0701520241154449E-3</v>
      </c>
      <c r="AI1339" s="13">
        <f t="shared" si="1814"/>
        <v>4.9353294288433558E-4</v>
      </c>
      <c r="AJ1339" s="13">
        <f t="shared" si="1815"/>
        <v>1.1380381488948001E-4</v>
      </c>
      <c r="AK1339" s="13">
        <f t="shared" si="1816"/>
        <v>1.7494689355092417E-5</v>
      </c>
      <c r="AL1339" s="13">
        <f t="shared" si="1817"/>
        <v>1.8991028781334551E-8</v>
      </c>
      <c r="AM1339" s="13">
        <f t="shared" si="1818"/>
        <v>6.5799887285656255E-5</v>
      </c>
      <c r="AN1339" s="13">
        <f t="shared" si="1819"/>
        <v>3.3583508656562224E-5</v>
      </c>
      <c r="AO1339" s="13">
        <f t="shared" si="1820"/>
        <v>8.5703190401304138E-6</v>
      </c>
      <c r="AP1339" s="13">
        <f t="shared" si="1821"/>
        <v>1.4580642183787962E-6</v>
      </c>
      <c r="AQ1339" s="13">
        <f t="shared" si="1822"/>
        <v>1.8604481831089036E-7</v>
      </c>
      <c r="AR1339" s="13">
        <f t="shared" si="1823"/>
        <v>1.0923866665514213E-4</v>
      </c>
      <c r="AS1339" s="13">
        <f t="shared" si="1824"/>
        <v>5.037871201116121E-5</v>
      </c>
      <c r="AT1339" s="13">
        <f t="shared" si="1825"/>
        <v>1.1616832672975728E-5</v>
      </c>
      <c r="AU1339" s="13">
        <f t="shared" si="1826"/>
        <v>1.7858178049757543E-6</v>
      </c>
      <c r="AV1339" s="13">
        <f t="shared" si="1827"/>
        <v>2.0589596078029985E-7</v>
      </c>
      <c r="AW1339" s="13">
        <f t="shared" si="1828"/>
        <v>1.2417025652673309E-10</v>
      </c>
      <c r="AX1339" s="13">
        <f t="shared" si="1829"/>
        <v>5.0576010513381417E-6</v>
      </c>
      <c r="AY1339" s="13">
        <f t="shared" si="1830"/>
        <v>2.5813416359161272E-6</v>
      </c>
      <c r="AZ1339" s="13">
        <f t="shared" si="1831"/>
        <v>6.5874359935439775E-7</v>
      </c>
      <c r="BA1339" s="13">
        <f t="shared" si="1832"/>
        <v>1.1207172881280382E-7</v>
      </c>
      <c r="BB1339" s="13">
        <f t="shared" si="1833"/>
        <v>1.4300031618599577E-8</v>
      </c>
      <c r="BC1339" s="13">
        <f t="shared" si="1834"/>
        <v>1.4597144629365999E-9</v>
      </c>
      <c r="BD1339" s="13">
        <f t="shared" si="1835"/>
        <v>9.2923606675235213E-6</v>
      </c>
      <c r="BE1339" s="13">
        <f t="shared" si="1836"/>
        <v>4.2854529106518795E-6</v>
      </c>
      <c r="BF1339" s="13">
        <f t="shared" si="1837"/>
        <v>9.881830519988356E-7</v>
      </c>
      <c r="BG1339" s="13">
        <f t="shared" si="1838"/>
        <v>1.5191015817418664E-7</v>
      </c>
      <c r="BH1339" s="13">
        <f t="shared" si="1839"/>
        <v>1.7514489934199157E-8</v>
      </c>
      <c r="BI1339" s="13">
        <f t="shared" si="1840"/>
        <v>1.6154672542881444E-9</v>
      </c>
      <c r="BJ1339" s="14">
        <f t="shared" si="1841"/>
        <v>0.24680012870492954</v>
      </c>
      <c r="BK1339" s="14">
        <f t="shared" si="1842"/>
        <v>0.47296212625718048</v>
      </c>
      <c r="BL1339" s="14">
        <f t="shared" si="1843"/>
        <v>0.27185163065760287</v>
      </c>
      <c r="BM1339" s="14">
        <f t="shared" si="1844"/>
        <v>7.5145068802816142E-2</v>
      </c>
      <c r="BN1339" s="14">
        <f t="shared" si="1845"/>
        <v>0.9248531951974186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1.2378</v>
      </c>
      <c r="F1340" s="10">
        <f>VLOOKUP(B1340,home!$B$2:$E$405,3,FALSE)</f>
        <v>1.0455000000000001</v>
      </c>
      <c r="G1340" s="10">
        <f>VLOOKUP(C1340,away!$B$2:$E$405,4,FALSE)</f>
        <v>1.1880999999999999</v>
      </c>
      <c r="H1340" s="10">
        <f>VLOOKUP(A1340,away!$A$2:$E$405,3,FALSE)</f>
        <v>0.96950000000000003</v>
      </c>
      <c r="I1340" s="10">
        <f>VLOOKUP(C1340,away!$B$2:$E$405,3,FALSE)</f>
        <v>0.78879999999999995</v>
      </c>
      <c r="J1340" s="10">
        <f>VLOOKUP(B1340,home!$B$2:$E$405,4,FALSE)</f>
        <v>1.2742</v>
      </c>
      <c r="K1340" s="12">
        <f t="shared" si="1790"/>
        <v>1.5375438531900001</v>
      </c>
      <c r="L1340" s="12">
        <f t="shared" si="1791"/>
        <v>0.97443374672000005</v>
      </c>
      <c r="M1340" s="13">
        <f t="shared" si="1792"/>
        <v>8.1107681989612837E-2</v>
      </c>
      <c r="N1340" s="13">
        <f t="shared" si="1793"/>
        <v>0.12470661788961848</v>
      </c>
      <c r="O1340" s="13">
        <f t="shared" si="1794"/>
        <v>7.9034062448912701E-2</v>
      </c>
      <c r="P1340" s="13">
        <f t="shared" si="1795"/>
        <v>0.12151833691096033</v>
      </c>
      <c r="Q1340" s="13">
        <f t="shared" si="1796"/>
        <v>9.5870946894148518E-2</v>
      </c>
      <c r="R1340" s="13">
        <f t="shared" si="1797"/>
        <v>3.8506728795298227E-2</v>
      </c>
      <c r="S1340" s="13">
        <f t="shared" si="1798"/>
        <v>4.5515744758606161E-2</v>
      </c>
      <c r="T1340" s="13">
        <f t="shared" si="1799"/>
        <v>9.3419885983659287E-2</v>
      </c>
      <c r="U1340" s="13">
        <f t="shared" si="1800"/>
        <v>5.920578416566516E-2</v>
      </c>
      <c r="V1340" s="13">
        <f t="shared" si="1801"/>
        <v>7.5770293826283881E-3</v>
      </c>
      <c r="W1340" s="13">
        <f t="shared" si="1802"/>
        <v>4.9135261698867672E-2</v>
      </c>
      <c r="X1340" s="13">
        <f t="shared" si="1803"/>
        <v>4.7879057153295337E-2</v>
      </c>
      <c r="Y1340" s="13">
        <f t="shared" si="1804"/>
        <v>2.3327484525653294E-2</v>
      </c>
      <c r="Z1340" s="13">
        <f t="shared" si="1805"/>
        <v>1.2507418671311124E-2</v>
      </c>
      <c r="AA1340" s="13">
        <f t="shared" si="1806"/>
        <v>1.9230704697348253E-2</v>
      </c>
      <c r="AB1340" s="13">
        <f t="shared" si="1807"/>
        <v>1.4784025899959937E-2</v>
      </c>
      <c r="AC1340" s="13">
        <f t="shared" si="1808"/>
        <v>7.0951048248148576E-4</v>
      </c>
      <c r="AD1340" s="13">
        <f t="shared" si="1809"/>
        <v>1.8886904899993999E-2</v>
      </c>
      <c r="AE1340" s="13">
        <f t="shared" si="1810"/>
        <v>1.8404037505645482E-2</v>
      </c>
      <c r="AF1340" s="13">
        <f t="shared" si="1811"/>
        <v>8.9667576107007631E-3</v>
      </c>
      <c r="AG1340" s="13">
        <f t="shared" si="1812"/>
        <v>2.9125037381750739E-3</v>
      </c>
      <c r="AH1340" s="13">
        <f t="shared" si="1813"/>
        <v>3.0469127094203455E-3</v>
      </c>
      <c r="AI1340" s="13">
        <f t="shared" si="1814"/>
        <v>4.6847619075757411E-3</v>
      </c>
      <c r="AJ1340" s="13">
        <f t="shared" si="1815"/>
        <v>3.6015134373258706E-3</v>
      </c>
      <c r="AK1340" s="13">
        <f t="shared" si="1816"/>
        <v>1.8458282825805272E-3</v>
      </c>
      <c r="AL1340" s="13">
        <f t="shared" si="1817"/>
        <v>4.252052665644419E-5</v>
      </c>
      <c r="AM1340" s="13">
        <f t="shared" si="1818"/>
        <v>5.807888906953977E-3</v>
      </c>
      <c r="AN1340" s="13">
        <f t="shared" si="1819"/>
        <v>5.659402948136689E-3</v>
      </c>
      <c r="AO1340" s="13">
        <f t="shared" si="1820"/>
        <v>2.7573566094755237E-3</v>
      </c>
      <c r="AP1340" s="13">
        <f t="shared" si="1821"/>
        <v>8.9562044400479698E-4</v>
      </c>
      <c r="AQ1340" s="13">
        <f t="shared" si="1822"/>
        <v>2.1818069622265608E-4</v>
      </c>
      <c r="AR1340" s="13">
        <f t="shared" si="1823"/>
        <v>5.9380291347385097E-4</v>
      </c>
      <c r="AS1340" s="13">
        <f t="shared" si="1824"/>
        <v>9.1299801961803294E-4</v>
      </c>
      <c r="AT1340" s="13">
        <f t="shared" si="1825"/>
        <v>7.0188724651917497E-4</v>
      </c>
      <c r="AU1340" s="13">
        <f t="shared" si="1826"/>
        <v>3.5972747383933729E-4</v>
      </c>
      <c r="AV1340" s="13">
        <f t="shared" si="1827"/>
        <v>1.3827419155630985E-4</v>
      </c>
      <c r="AW1340" s="13">
        <f t="shared" si="1828"/>
        <v>1.7696034721028758E-6</v>
      </c>
      <c r="AX1340" s="13">
        <f t="shared" si="1829"/>
        <v>1.4883139814829121E-3</v>
      </c>
      <c r="AY1340" s="13">
        <f t="shared" si="1830"/>
        <v>1.4502633692721548E-3</v>
      </c>
      <c r="AZ1340" s="13">
        <f t="shared" si="1831"/>
        <v>7.0659278432531826E-4</v>
      </c>
      <c r="BA1340" s="13">
        <f t="shared" si="1832"/>
        <v>2.2950928474514562E-4</v>
      </c>
      <c r="BB1340" s="13">
        <f t="shared" si="1833"/>
        <v>5.5910398060309898E-5</v>
      </c>
      <c r="BC1340" s="13">
        <f t="shared" si="1834"/>
        <v>1.0896195732502882E-5</v>
      </c>
      <c r="BD1340" s="13">
        <f t="shared" si="1835"/>
        <v>9.6436932964929402E-5</v>
      </c>
      <c r="BE1340" s="13">
        <f t="shared" si="1836"/>
        <v>1.4827601350072327E-4</v>
      </c>
      <c r="BF1340" s="13">
        <f t="shared" si="1837"/>
        <v>1.1399043656677729E-4</v>
      </c>
      <c r="BG1340" s="13">
        <f t="shared" si="1838"/>
        <v>5.8421765021897687E-5</v>
      </c>
      <c r="BH1340" s="13">
        <f t="shared" si="1839"/>
        <v>2.2456506425482326E-5</v>
      </c>
      <c r="BI1340" s="13">
        <f t="shared" si="1840"/>
        <v>6.9055726837244221E-6</v>
      </c>
      <c r="BJ1340" s="14">
        <f t="shared" si="1841"/>
        <v>0.50278939351816987</v>
      </c>
      <c r="BK1340" s="14">
        <f t="shared" si="1842"/>
        <v>0.2579210874202178</v>
      </c>
      <c r="BL1340" s="14">
        <f t="shared" si="1843"/>
        <v>0.22709349941625709</v>
      </c>
      <c r="BM1340" s="14">
        <f t="shared" si="1844"/>
        <v>0.45811853033160466</v>
      </c>
      <c r="BN1340" s="14">
        <f t="shared" si="1845"/>
        <v>0.5407443749285511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1.2378</v>
      </c>
      <c r="F1341" s="10">
        <f>VLOOKUP(B1341,home!$B$2:$E$405,3,FALSE)</f>
        <v>1.1108</v>
      </c>
      <c r="G1341" s="10">
        <f>VLOOKUP(C1341,away!$B$2:$E$405,4,FALSE)</f>
        <v>0.80789999999999995</v>
      </c>
      <c r="H1341" s="10">
        <f>VLOOKUP(A1341,away!$A$2:$E$405,3,FALSE)</f>
        <v>0.96950000000000003</v>
      </c>
      <c r="I1341" s="10">
        <f>VLOOKUP(C1341,away!$B$2:$E$405,3,FALSE)</f>
        <v>2.2692000000000001</v>
      </c>
      <c r="J1341" s="10">
        <f>VLOOKUP(B1341,home!$B$2:$E$405,4,FALSE)</f>
        <v>1.1604000000000001</v>
      </c>
      <c r="K1341" s="12">
        <f t="shared" si="1790"/>
        <v>1.1108206830959999</v>
      </c>
      <c r="L1341" s="12">
        <f t="shared" si="1791"/>
        <v>2.5528676997600006</v>
      </c>
      <c r="M1341" s="13">
        <f t="shared" si="1792"/>
        <v>2.5637776187292453E-2</v>
      </c>
      <c r="N1341" s="13">
        <f t="shared" si="1793"/>
        <v>2.8478972057430559E-2</v>
      </c>
      <c r="O1341" s="13">
        <f t="shared" si="1794"/>
        <v>6.5449850722215E-2</v>
      </c>
      <c r="P1341" s="13">
        <f t="shared" si="1795"/>
        <v>7.2703047887782077E-2</v>
      </c>
      <c r="Q1341" s="13">
        <f t="shared" si="1796"/>
        <v>1.5817515597353459E-2</v>
      </c>
      <c r="R1341" s="13">
        <f t="shared" si="1797"/>
        <v>8.3542404931428227E-2</v>
      </c>
      <c r="S1341" s="13">
        <f t="shared" si="1798"/>
        <v>5.1542430333652044E-2</v>
      </c>
      <c r="T1341" s="13">
        <f t="shared" si="1799"/>
        <v>4.0380024658933658E-2</v>
      </c>
      <c r="U1341" s="13">
        <f t="shared" si="1800"/>
        <v>9.2800631313411722E-2</v>
      </c>
      <c r="V1341" s="13">
        <f t="shared" si="1801"/>
        <v>1.6240322498353676E-2</v>
      </c>
      <c r="W1341" s="13">
        <f t="shared" si="1802"/>
        <v>5.8568078269112655E-3</v>
      </c>
      <c r="X1341" s="13">
        <f t="shared" si="1803"/>
        <v>1.4951655525023332E-2</v>
      </c>
      <c r="Y1341" s="13">
        <f t="shared" si="1804"/>
        <v>1.9084799223885111E-2</v>
      </c>
      <c r="Z1341" s="13">
        <f t="shared" si="1805"/>
        <v>7.1090902369904563E-2</v>
      </c>
      <c r="AA1341" s="13">
        <f t="shared" si="1806"/>
        <v>7.8969244732448415E-2</v>
      </c>
      <c r="AB1341" s="13">
        <f t="shared" si="1807"/>
        <v>4.3860335188636787E-2</v>
      </c>
      <c r="AC1341" s="13">
        <f t="shared" si="1808"/>
        <v>2.8783720740960389E-3</v>
      </c>
      <c r="AD1341" s="13">
        <f t="shared" si="1809"/>
        <v>1.6264658177628933E-3</v>
      </c>
      <c r="AE1341" s="13">
        <f t="shared" si="1810"/>
        <v>4.1521520509306253E-3</v>
      </c>
      <c r="AF1341" s="13">
        <f t="shared" si="1811"/>
        <v>5.299947427656518E-3</v>
      </c>
      <c r="AG1341" s="13">
        <f t="shared" si="1812"/>
        <v>4.5100215328301423E-3</v>
      </c>
      <c r="AH1341" s="13">
        <f t="shared" si="1813"/>
        <v>4.5371417101730246E-2</v>
      </c>
      <c r="AI1341" s="13">
        <f t="shared" si="1814"/>
        <v>5.0399508537977519E-2</v>
      </c>
      <c r="AJ1341" s="13">
        <f t="shared" si="1815"/>
        <v>2.7992408250929444E-2</v>
      </c>
      <c r="AK1341" s="13">
        <f t="shared" si="1816"/>
        <v>1.0364848684933181E-2</v>
      </c>
      <c r="AL1341" s="13">
        <f t="shared" si="1817"/>
        <v>3.2649699601572033E-4</v>
      </c>
      <c r="AM1341" s="13">
        <f t="shared" si="1818"/>
        <v>3.61342374143934E-4</v>
      </c>
      <c r="AN1341" s="13">
        <f t="shared" si="1819"/>
        <v>9.2245927550664228E-4</v>
      </c>
      <c r="AO1341" s="13">
        <f t="shared" si="1820"/>
        <v>1.1774582443924595E-3</v>
      </c>
      <c r="AP1341" s="13">
        <f t="shared" si="1821"/>
        <v>1.0019650399752088E-3</v>
      </c>
      <c r="AQ1341" s="13">
        <f t="shared" si="1822"/>
        <v>6.3947104671036189E-4</v>
      </c>
      <c r="AR1341" s="13">
        <f t="shared" si="1823"/>
        <v>2.3165445042269132E-2</v>
      </c>
      <c r="AS1341" s="13">
        <f t="shared" si="1824"/>
        <v>2.5732655486076238E-2</v>
      </c>
      <c r="AT1341" s="13">
        <f t="shared" si="1825"/>
        <v>1.4292182972458623E-2</v>
      </c>
      <c r="AU1341" s="13">
        <f t="shared" si="1826"/>
        <v>5.2920174841331671E-3</v>
      </c>
      <c r="AV1341" s="13">
        <f t="shared" si="1827"/>
        <v>1.4696206191701954E-3</v>
      </c>
      <c r="AW1341" s="13">
        <f t="shared" si="1828"/>
        <v>2.5718696594798764E-5</v>
      </c>
      <c r="AX1341" s="13">
        <f t="shared" si="1829"/>
        <v>6.6897763813015827E-5</v>
      </c>
      <c r="AY1341" s="13">
        <f t="shared" si="1830"/>
        <v>1.707811404244215E-4</v>
      </c>
      <c r="AZ1341" s="13">
        <f t="shared" si="1831"/>
        <v>2.1799082855884132E-4</v>
      </c>
      <c r="BA1341" s="13">
        <f t="shared" si="1832"/>
        <v>1.8550058169059528E-4</v>
      </c>
      <c r="BB1341" s="13">
        <f t="shared" si="1833"/>
        <v>1.18389610821153E-4</v>
      </c>
      <c r="BC1341" s="13">
        <f t="shared" si="1834"/>
        <v>6.0446602690495706E-5</v>
      </c>
      <c r="BD1341" s="13">
        <f t="shared" si="1835"/>
        <v>9.8563860664957273E-3</v>
      </c>
      <c r="BE1341" s="13">
        <f t="shared" si="1836"/>
        <v>1.0948677503242677E-2</v>
      </c>
      <c r="BF1341" s="13">
        <f t="shared" si="1837"/>
        <v>6.0810087115749211E-3</v>
      </c>
      <c r="BG1341" s="13">
        <f t="shared" si="1838"/>
        <v>2.2516367503014594E-3</v>
      </c>
      <c r="BH1341" s="13">
        <f t="shared" si="1839"/>
        <v>6.2529116826348131E-4</v>
      </c>
      <c r="BI1341" s="13">
        <f t="shared" si="1840"/>
        <v>1.3891727253286714E-4</v>
      </c>
      <c r="BJ1341" s="14">
        <f t="shared" si="1841"/>
        <v>0.14508106422744468</v>
      </c>
      <c r="BK1341" s="14">
        <f t="shared" si="1842"/>
        <v>0.16949922711761642</v>
      </c>
      <c r="BL1341" s="14">
        <f t="shared" si="1843"/>
        <v>0.5986044885402293</v>
      </c>
      <c r="BM1341" s="14">
        <f t="shared" si="1844"/>
        <v>0.69250105242786342</v>
      </c>
      <c r="BN1341" s="14">
        <f t="shared" si="1845"/>
        <v>0.29162956738350176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1.6362000000000001</v>
      </c>
      <c r="F1343" s="10">
        <f>VLOOKUP(B1343,home!$B$2:$E$405,3,FALSE)</f>
        <v>0.68310000000000004</v>
      </c>
      <c r="G1343" s="10">
        <f>VLOOKUP(C1343,away!$B$2:$E$405,4,FALSE)</f>
        <v>0.64710000000000001</v>
      </c>
      <c r="H1343" s="10">
        <f>VLOOKUP(A1343,away!$A$2:$E$405,3,FALSE)</f>
        <v>1.1547000000000001</v>
      </c>
      <c r="I1343" s="10">
        <f>VLOOKUP(C1343,away!$B$2:$E$405,3,FALSE)</f>
        <v>0.50939999999999996</v>
      </c>
      <c r="J1343" s="10">
        <f>VLOOKUP(B1343,home!$B$2:$E$405,4,FALSE)</f>
        <v>0.56040000000000001</v>
      </c>
      <c r="K1343" s="12">
        <f t="shared" si="1790"/>
        <v>0.7232560471620002</v>
      </c>
      <c r="L1343" s="12">
        <f t="shared" si="1791"/>
        <v>0.32962962247200001</v>
      </c>
      <c r="M1343" s="13">
        <f t="shared" si="1792"/>
        <v>0.34892939995574174</v>
      </c>
      <c r="N1343" s="13">
        <f t="shared" si="1793"/>
        <v>0.25236529855059836</v>
      </c>
      <c r="O1343" s="13">
        <f t="shared" si="1794"/>
        <v>0.11501746637679264</v>
      </c>
      <c r="P1343" s="13">
        <f t="shared" si="1795"/>
        <v>8.3187078086267296E-2</v>
      </c>
      <c r="Q1343" s="13">
        <f t="shared" si="1796"/>
        <v>9.1262364135281909E-2</v>
      </c>
      <c r="R1343" s="13">
        <f t="shared" si="1797"/>
        <v>1.895658200973405E-2</v>
      </c>
      <c r="S1343" s="13">
        <f t="shared" si="1798"/>
        <v>4.9580874823162494E-3</v>
      </c>
      <c r="T1343" s="13">
        <f t="shared" si="1799"/>
        <v>3.0082778635815165E-2</v>
      </c>
      <c r="U1343" s="13">
        <f t="shared" si="1800"/>
        <v>1.3710462572062534E-2</v>
      </c>
      <c r="V1343" s="13">
        <f t="shared" si="1801"/>
        <v>1.3133787414439124E-4</v>
      </c>
      <c r="W1343" s="13">
        <f t="shared" si="1802"/>
        <v>2.2002018913047702E-2</v>
      </c>
      <c r="X1343" s="13">
        <f t="shared" si="1803"/>
        <v>7.2525171879297178E-3</v>
      </c>
      <c r="Y1343" s="13">
        <f t="shared" si="1804"/>
        <v>1.1953222513144818E-3</v>
      </c>
      <c r="Z1343" s="13">
        <f t="shared" si="1805"/>
        <v>2.0828836570760474E-3</v>
      </c>
      <c r="AA1343" s="13">
        <f t="shared" si="1806"/>
        <v>1.5064582005151531E-3</v>
      </c>
      <c r="AB1343" s="13">
        <f t="shared" si="1807"/>
        <v>5.4477750165968469E-4</v>
      </c>
      <c r="AC1343" s="13">
        <f t="shared" si="1808"/>
        <v>1.956988647545826E-6</v>
      </c>
      <c r="AD1343" s="13">
        <f t="shared" si="1809"/>
        <v>3.9782733071586111E-3</v>
      </c>
      <c r="AE1343" s="13">
        <f t="shared" si="1810"/>
        <v>1.311356728329128E-3</v>
      </c>
      <c r="AF1343" s="13">
        <f t="shared" si="1811"/>
        <v>2.1613101164262374E-4</v>
      </c>
      <c r="AG1343" s="13">
        <f t="shared" si="1812"/>
        <v>2.3747727924083164E-5</v>
      </c>
      <c r="AH1343" s="13">
        <f t="shared" si="1813"/>
        <v>1.7164503838376904E-4</v>
      </c>
      <c r="AI1343" s="13">
        <f t="shared" si="1814"/>
        <v>1.2414331197641457E-4</v>
      </c>
      <c r="AJ1343" s="13">
        <f t="shared" si="1815"/>
        <v>4.4893700550830303E-5</v>
      </c>
      <c r="AK1343" s="13">
        <f t="shared" si="1816"/>
        <v>1.0823213467622681E-5</v>
      </c>
      <c r="AL1343" s="13">
        <f t="shared" si="1817"/>
        <v>1.8662361779544232E-8</v>
      </c>
      <c r="AM1343" s="13">
        <f t="shared" si="1818"/>
        <v>5.7546204533312712E-4</v>
      </c>
      <c r="AN1343" s="13">
        <f t="shared" si="1819"/>
        <v>1.8968933675012366E-4</v>
      </c>
      <c r="AO1343" s="13">
        <f t="shared" si="1820"/>
        <v>3.1263612229953659E-5</v>
      </c>
      <c r="AP1343" s="13">
        <f t="shared" si="1821"/>
        <v>3.435137565490209E-6</v>
      </c>
      <c r="AQ1343" s="13">
        <f t="shared" si="1822"/>
        <v>2.8308077471298063E-7</v>
      </c>
      <c r="AR1343" s="13">
        <f t="shared" si="1823"/>
        <v>1.1315857840326754E-5</v>
      </c>
      <c r="AS1343" s="13">
        <f t="shared" si="1824"/>
        <v>8.1842626118418556E-6</v>
      </c>
      <c r="AT1343" s="13">
        <f t="shared" si="1825"/>
        <v>2.9596587127882442E-6</v>
      </c>
      <c r="AU1343" s="13">
        <f t="shared" si="1826"/>
        <v>7.135303538532666E-7</v>
      </c>
      <c r="AV1343" s="13">
        <f t="shared" si="1827"/>
        <v>1.2901628581450418E-7</v>
      </c>
      <c r="AW1343" s="13">
        <f t="shared" si="1828"/>
        <v>1.2358973754401242E-10</v>
      </c>
      <c r="AX1343" s="13">
        <f t="shared" si="1829"/>
        <v>6.936773403323288E-5</v>
      </c>
      <c r="AY1343" s="13">
        <f t="shared" si="1830"/>
        <v>2.286565998111266E-5</v>
      </c>
      <c r="AZ1343" s="13">
        <f t="shared" si="1831"/>
        <v>3.7685994335736414E-6</v>
      </c>
      <c r="BA1343" s="13">
        <f t="shared" si="1832"/>
        <v>4.1408066951235748E-7</v>
      </c>
      <c r="BB1343" s="13">
        <f t="shared" si="1833"/>
        <v>3.4123313691077841E-8</v>
      </c>
      <c r="BC1343" s="13">
        <f t="shared" si="1834"/>
        <v>2.2496110018967251E-9</v>
      </c>
      <c r="BD1343" s="13">
        <f t="shared" si="1835"/>
        <v>6.2167365797562098E-7</v>
      </c>
      <c r="BE1343" s="13">
        <f t="shared" si="1836"/>
        <v>4.4962923249218883E-7</v>
      </c>
      <c r="BF1343" s="13">
        <f t="shared" si="1837"/>
        <v>1.6259853069039223E-7</v>
      </c>
      <c r="BG1343" s="13">
        <f t="shared" si="1838"/>
        <v>3.9200123527160765E-8</v>
      </c>
      <c r="BH1343" s="13">
        <f t="shared" si="1839"/>
        <v>7.0879315976291044E-9</v>
      </c>
      <c r="BI1343" s="13">
        <f t="shared" si="1840"/>
        <v>1.0252778779711736E-9</v>
      </c>
      <c r="BJ1343" s="14">
        <f t="shared" si="1841"/>
        <v>0.41058639410873732</v>
      </c>
      <c r="BK1343" s="14">
        <f t="shared" si="1842"/>
        <v>0.43723074470946005</v>
      </c>
      <c r="BL1343" s="14">
        <f t="shared" si="1843"/>
        <v>0.1501118354657015</v>
      </c>
      <c r="BM1343" s="14">
        <f t="shared" si="1844"/>
        <v>9.0270803290167595E-2</v>
      </c>
      <c r="BN1343" s="14">
        <f t="shared" si="1845"/>
        <v>0.90971818911441604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1.3193999999999999</v>
      </c>
      <c r="F1344" s="10">
        <f>VLOOKUP(B1344,home!$B$2:$E$405,3,FALSE)</f>
        <v>0.75790000000000002</v>
      </c>
      <c r="G1344" s="10">
        <f>VLOOKUP(C1344,away!$B$2:$E$405,4,FALSE)</f>
        <v>1.2885</v>
      </c>
      <c r="H1344" s="10">
        <f>VLOOKUP(A1344,away!$A$2:$E$405,3,FALSE)</f>
        <v>1.0076000000000001</v>
      </c>
      <c r="I1344" s="10">
        <f>VLOOKUP(C1344,away!$B$2:$E$405,3,FALSE)</f>
        <v>1.7864</v>
      </c>
      <c r="J1344" s="10">
        <f>VLOOKUP(B1344,home!$B$2:$E$405,4,FALSE)</f>
        <v>0.77190000000000003</v>
      </c>
      <c r="K1344" s="12">
        <f t="shared" si="1790"/>
        <v>1.28846554551</v>
      </c>
      <c r="L1344" s="12">
        <f t="shared" si="1791"/>
        <v>1.3894019684160002</v>
      </c>
      <c r="M1344" s="13">
        <f t="shared" si="1792"/>
        <v>6.8709520131939386E-2</v>
      </c>
      <c r="N1344" s="13">
        <f t="shared" si="1793"/>
        <v>8.8529849338529601E-2</v>
      </c>
      <c r="O1344" s="13">
        <f t="shared" si="1794"/>
        <v>9.5465142520235372E-2</v>
      </c>
      <c r="P1344" s="13">
        <f t="shared" si="1795"/>
        <v>0.12300354693452496</v>
      </c>
      <c r="Q1344" s="13">
        <f t="shared" si="1796"/>
        <v>5.7033830310943348E-2</v>
      </c>
      <c r="R1344" s="13">
        <f t="shared" si="1797"/>
        <v>6.6319728466364539E-2</v>
      </c>
      <c r="S1344" s="13">
        <f t="shared" si="1798"/>
        <v>5.5050131806410427E-2</v>
      </c>
      <c r="T1344" s="13">
        <f t="shared" si="1799"/>
        <v>7.9242916100328825E-2</v>
      </c>
      <c r="U1344" s="13">
        <f t="shared" si="1800"/>
        <v>8.5450685116489455E-2</v>
      </c>
      <c r="V1344" s="13">
        <f t="shared" si="1801"/>
        <v>1.0950061874652223E-2</v>
      </c>
      <c r="W1344" s="13">
        <f t="shared" si="1802"/>
        <v>2.4495375094704799E-2</v>
      </c>
      <c r="X1344" s="13">
        <f t="shared" si="1803"/>
        <v>3.4033922373671116E-2</v>
      </c>
      <c r="Y1344" s="13">
        <f t="shared" si="1804"/>
        <v>2.3643399369448006E-2</v>
      </c>
      <c r="Z1344" s="13">
        <f t="shared" si="1805"/>
        <v>3.0714920425327169E-2</v>
      </c>
      <c r="AA1344" s="13">
        <f t="shared" si="1806"/>
        <v>3.9575116701115409E-2</v>
      </c>
      <c r="AB1344" s="13">
        <f t="shared" si="1807"/>
        <v>2.5495587164462295E-2</v>
      </c>
      <c r="AC1344" s="13">
        <f t="shared" si="1808"/>
        <v>1.2251726972735731E-3</v>
      </c>
      <c r="AD1344" s="13">
        <f t="shared" si="1809"/>
        <v>7.8903617084677188E-3</v>
      </c>
      <c r="AE1344" s="13">
        <f t="shared" si="1810"/>
        <v>1.0962884089259283E-2</v>
      </c>
      <c r="AF1344" s="13">
        <f t="shared" si="1811"/>
        <v>7.6159263665666515E-3</v>
      </c>
      <c r="AG1344" s="13">
        <f t="shared" si="1812"/>
        <v>3.5271943616730062E-3</v>
      </c>
      <c r="AH1344" s="13">
        <f t="shared" si="1813"/>
        <v>1.0668842724672594E-2</v>
      </c>
      <c r="AI1344" s="13">
        <f t="shared" si="1814"/>
        <v>1.3746436261205669E-2</v>
      </c>
      <c r="AJ1344" s="13">
        <f t="shared" si="1815"/>
        <v>8.8559047480564063E-3</v>
      </c>
      <c r="AK1344" s="13">
        <f t="shared" si="1816"/>
        <v>3.8035093807296991E-3</v>
      </c>
      <c r="AL1344" s="13">
        <f t="shared" si="1817"/>
        <v>8.7731998175860155E-5</v>
      </c>
      <c r="AM1344" s="13">
        <f t="shared" si="1818"/>
        <v>2.0332918405944144E-3</v>
      </c>
      <c r="AN1344" s="13">
        <f t="shared" si="1819"/>
        <v>2.8250596856860713E-3</v>
      </c>
      <c r="AO1344" s="13">
        <f t="shared" si="1820"/>
        <v>1.962571744092458E-3</v>
      </c>
      <c r="AP1344" s="13">
        <f t="shared" si="1821"/>
        <v>9.0893368146656092E-4</v>
      </c>
      <c r="AQ1344" s="13">
        <f t="shared" si="1822"/>
        <v>3.1571856154731038E-4</v>
      </c>
      <c r="AR1344" s="13">
        <f t="shared" si="1823"/>
        <v>2.9646622164761628E-3</v>
      </c>
      <c r="AS1344" s="13">
        <f t="shared" si="1824"/>
        <v>3.8198651200048446E-3</v>
      </c>
      <c r="AT1344" s="13">
        <f t="shared" si="1825"/>
        <v>2.4608822978108326E-3</v>
      </c>
      <c r="AU1344" s="13">
        <f t="shared" si="1826"/>
        <v>1.0569206840949123E-3</v>
      </c>
      <c r="AV1344" s="13">
        <f t="shared" si="1827"/>
        <v>3.4045147144828826E-4</v>
      </c>
      <c r="AW1344" s="13">
        <f t="shared" si="1828"/>
        <v>4.3627089386036564E-6</v>
      </c>
      <c r="AX1344" s="13">
        <f t="shared" si="1829"/>
        <v>4.3663774676208595E-4</v>
      </c>
      <c r="AY1344" s="13">
        <f t="shared" si="1830"/>
        <v>6.0666534483596918E-4</v>
      </c>
      <c r="AZ1344" s="13">
        <f t="shared" si="1831"/>
        <v>4.2145101214243369E-4</v>
      </c>
      <c r="BA1344" s="13">
        <f t="shared" si="1832"/>
        <v>1.9518828862053763E-4</v>
      </c>
      <c r="BB1344" s="13">
        <f t="shared" si="1833"/>
        <v>6.779874810528134E-5</v>
      </c>
      <c r="BC1344" s="13">
        <f t="shared" si="1834"/>
        <v>1.8839942814723676E-5</v>
      </c>
      <c r="BD1344" s="13">
        <f t="shared" si="1835"/>
        <v>6.8651791987675342E-4</v>
      </c>
      <c r="BE1344" s="13">
        <f t="shared" si="1836"/>
        <v>8.8455468613639148E-4</v>
      </c>
      <c r="BF1344" s="13">
        <f t="shared" si="1837"/>
        <v>5.698591181030764E-4</v>
      </c>
      <c r="BG1344" s="13">
        <f t="shared" si="1838"/>
        <v>2.4474794649017597E-4</v>
      </c>
      <c r="BH1344" s="13">
        <f t="shared" si="1839"/>
        <v>7.8837324096729195E-5</v>
      </c>
      <c r="BI1344" s="13">
        <f t="shared" si="1840"/>
        <v>2.0315835159768163E-5</v>
      </c>
      <c r="BJ1344" s="14">
        <f t="shared" si="1841"/>
        <v>0.34676781571026011</v>
      </c>
      <c r="BK1344" s="14">
        <f t="shared" si="1842"/>
        <v>0.25963283078781235</v>
      </c>
      <c r="BL1344" s="14">
        <f t="shared" si="1843"/>
        <v>0.36250856770302942</v>
      </c>
      <c r="BM1344" s="14">
        <f t="shared" si="1844"/>
        <v>0.49996021428799459</v>
      </c>
      <c r="BN1344" s="14">
        <f t="shared" si="1845"/>
        <v>0.49906161770253721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1.2378</v>
      </c>
      <c r="F1345" s="10">
        <f>VLOOKUP(B1345,home!$B$2:$E$405,3,FALSE)</f>
        <v>0.80789999999999995</v>
      </c>
      <c r="G1345" s="10">
        <f>VLOOKUP(C1345,away!$B$2:$E$405,4,FALSE)</f>
        <v>1.1613</v>
      </c>
      <c r="H1345" s="10">
        <f>VLOOKUP(A1345,away!$A$2:$E$405,3,FALSE)</f>
        <v>0.96950000000000003</v>
      </c>
      <c r="I1345" s="10">
        <f>VLOOKUP(C1345,away!$B$2:$E$405,3,FALSE)</f>
        <v>1.1604000000000001</v>
      </c>
      <c r="J1345" s="10">
        <f>VLOOKUP(B1345,home!$B$2:$E$405,4,FALSE)</f>
        <v>0.91010000000000002</v>
      </c>
      <c r="K1345" s="12">
        <f t="shared" si="1790"/>
        <v>1.1613216234059998</v>
      </c>
      <c r="L1345" s="12">
        <f t="shared" si="1791"/>
        <v>1.0238695987800002</v>
      </c>
      <c r="M1345" s="13">
        <f t="shared" si="1792"/>
        <v>0.11245622747247898</v>
      </c>
      <c r="N1345" s="13">
        <f t="shared" si="1793"/>
        <v>0.13059784865045365</v>
      </c>
      <c r="O1345" s="13">
        <f t="shared" si="1794"/>
        <v>0.11514051250255945</v>
      </c>
      <c r="P1345" s="13">
        <f t="shared" si="1795"/>
        <v>0.13371516689927115</v>
      </c>
      <c r="Q1345" s="13">
        <f t="shared" si="1796"/>
        <v>7.5833052804037987E-2</v>
      </c>
      <c r="R1345" s="13">
        <f t="shared" si="1797"/>
        <v>5.8944435169659574E-2</v>
      </c>
      <c r="S1345" s="13">
        <f t="shared" si="1798"/>
        <v>3.9748234181329799E-2</v>
      </c>
      <c r="T1345" s="13">
        <f t="shared" si="1799"/>
        <v>7.7643157348732922E-2</v>
      </c>
      <c r="U1345" s="13">
        <f t="shared" si="1800"/>
        <v>6.8453447141978749E-2</v>
      </c>
      <c r="V1345" s="13">
        <f t="shared" si="1801"/>
        <v>5.2513684528779957E-3</v>
      </c>
      <c r="W1345" s="13">
        <f t="shared" si="1802"/>
        <v>2.9355521330072763E-2</v>
      </c>
      <c r="X1345" s="13">
        <f t="shared" si="1803"/>
        <v>3.0056225846199332E-2</v>
      </c>
      <c r="Y1345" s="13">
        <f t="shared" si="1804"/>
        <v>1.538682794899459E-2</v>
      </c>
      <c r="Z1345" s="13">
        <f t="shared" si="1805"/>
        <v>2.0117138395824359E-2</v>
      </c>
      <c r="AA1345" s="13">
        <f t="shared" si="1806"/>
        <v>2.3362467820121916E-2</v>
      </c>
      <c r="AB1345" s="13">
        <f t="shared" si="1807"/>
        <v>1.3565669527817211E-2</v>
      </c>
      <c r="AC1345" s="13">
        <f t="shared" si="1808"/>
        <v>3.9025607168908952E-4</v>
      </c>
      <c r="AD1345" s="13">
        <f t="shared" si="1809"/>
        <v>8.5228004217423933E-3</v>
      </c>
      <c r="AE1345" s="13">
        <f t="shared" si="1810"/>
        <v>8.7262362482913979E-3</v>
      </c>
      <c r="AF1345" s="13">
        <f t="shared" si="1811"/>
        <v>4.4672640031988035E-3</v>
      </c>
      <c r="AG1345" s="13">
        <f t="shared" si="1812"/>
        <v>1.5246319341998323E-3</v>
      </c>
      <c r="AH1345" s="13">
        <f t="shared" si="1813"/>
        <v>5.1493316044836064E-3</v>
      </c>
      <c r="AI1345" s="13">
        <f t="shared" si="1814"/>
        <v>5.9800301383747222E-3</v>
      </c>
      <c r="AJ1345" s="13">
        <f t="shared" si="1815"/>
        <v>3.4723691541570707E-3</v>
      </c>
      <c r="AK1345" s="13">
        <f t="shared" si="1816"/>
        <v>1.3441791277235358E-3</v>
      </c>
      <c r="AL1345" s="13">
        <f t="shared" si="1817"/>
        <v>1.8561232910691802E-5</v>
      </c>
      <c r="AM1345" s="13">
        <f t="shared" si="1818"/>
        <v>1.9795424843486414E-3</v>
      </c>
      <c r="AN1345" s="13">
        <f t="shared" si="1819"/>
        <v>2.0267933692180076E-3</v>
      </c>
      <c r="AO1345" s="13">
        <f t="shared" si="1820"/>
        <v>1.0375860568756032E-3</v>
      </c>
      <c r="AP1345" s="13">
        <f t="shared" si="1821"/>
        <v>3.5411760658431542E-4</v>
      </c>
      <c r="AQ1345" s="13">
        <f t="shared" si="1822"/>
        <v>9.0642562943604252E-5</v>
      </c>
      <c r="AR1345" s="13">
        <f t="shared" si="1823"/>
        <v>1.054448816773561E-3</v>
      </c>
      <c r="AS1345" s="13">
        <f t="shared" si="1824"/>
        <v>1.2245542116940075E-3</v>
      </c>
      <c r="AT1345" s="13">
        <f t="shared" si="1825"/>
        <v>7.1105064253656981E-4</v>
      </c>
      <c r="AU1345" s="13">
        <f t="shared" si="1826"/>
        <v>2.7525282883814951E-4</v>
      </c>
      <c r="AV1345" s="13">
        <f t="shared" si="1827"/>
        <v>7.9914265508353429E-5</v>
      </c>
      <c r="AW1345" s="13">
        <f t="shared" si="1828"/>
        <v>6.1305788144616148E-7</v>
      </c>
      <c r="AX1345" s="13">
        <f t="shared" si="1829"/>
        <v>3.8314758192081868E-4</v>
      </c>
      <c r="AY1345" s="13">
        <f t="shared" si="1830"/>
        <v>3.9229316097479582E-4</v>
      </c>
      <c r="AZ1345" s="13">
        <f t="shared" si="1831"/>
        <v>2.008285206657011E-4</v>
      </c>
      <c r="BA1345" s="13">
        <f t="shared" si="1832"/>
        <v>6.8540738959190785E-5</v>
      </c>
      <c r="BB1345" s="13">
        <f t="shared" si="1833"/>
        <v>1.7544194724557849E-5</v>
      </c>
      <c r="BC1345" s="13">
        <f t="shared" si="1834"/>
        <v>3.5925935227102491E-6</v>
      </c>
      <c r="BD1345" s="13">
        <f t="shared" si="1835"/>
        <v>1.7993634782733191E-4</v>
      </c>
      <c r="BE1345" s="13">
        <f t="shared" si="1836"/>
        <v>2.0896397156858372E-4</v>
      </c>
      <c r="BF1345" s="13">
        <f t="shared" si="1837"/>
        <v>1.2133718934769646E-4</v>
      </c>
      <c r="BG1345" s="13">
        <f t="shared" si="1838"/>
        <v>4.6970500570929345E-5</v>
      </c>
      <c r="BH1345" s="13">
        <f t="shared" si="1839"/>
        <v>1.3636964493806032E-5</v>
      </c>
      <c r="BI1345" s="13">
        <f t="shared" si="1840"/>
        <v>3.1673803488553574E-6</v>
      </c>
      <c r="BJ1345" s="14">
        <f t="shared" si="1841"/>
        <v>0.38866819540666159</v>
      </c>
      <c r="BK1345" s="14">
        <f t="shared" si="1842"/>
        <v>0.29197210747153246</v>
      </c>
      <c r="BL1345" s="14">
        <f t="shared" si="1843"/>
        <v>0.29933167530638372</v>
      </c>
      <c r="BM1345" s="14">
        <f t="shared" si="1844"/>
        <v>0.37301019297884813</v>
      </c>
      <c r="BN1345" s="14">
        <f t="shared" si="1845"/>
        <v>0.62668724349846072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1.2378</v>
      </c>
      <c r="F1346" s="10">
        <f>VLOOKUP(B1346,home!$B$2:$E$405,3,FALSE)</f>
        <v>1.4257</v>
      </c>
      <c r="G1346" s="10">
        <f>VLOOKUP(C1346,away!$B$2:$E$405,4,FALSE)</f>
        <v>0.998</v>
      </c>
      <c r="H1346" s="10">
        <f>VLOOKUP(A1346,away!$A$2:$E$405,3,FALSE)</f>
        <v>0.96950000000000003</v>
      </c>
      <c r="I1346" s="10">
        <f>VLOOKUP(C1346,away!$B$2:$E$405,3,FALSE)</f>
        <v>1.4561999999999999</v>
      </c>
      <c r="J1346" s="10">
        <f>VLOOKUP(B1346,home!$B$2:$E$405,4,FALSE)</f>
        <v>1.4561999999999999</v>
      </c>
      <c r="K1346" s="12">
        <f t="shared" si="1790"/>
        <v>1.7612019970799999</v>
      </c>
      <c r="L1346" s="12">
        <f t="shared" si="1791"/>
        <v>2.0558426275799997</v>
      </c>
      <c r="M1346" s="13">
        <f t="shared" si="1792"/>
        <v>2.1992701632066753E-2</v>
      </c>
      <c r="N1346" s="13">
        <f t="shared" si="1793"/>
        <v>3.8733590035580537E-2</v>
      </c>
      <c r="O1346" s="13">
        <f t="shared" si="1794"/>
        <v>4.5213533510851063E-2</v>
      </c>
      <c r="P1346" s="13">
        <f t="shared" si="1795"/>
        <v>7.9630165514354395E-2</v>
      </c>
      <c r="Q1346" s="13">
        <f t="shared" si="1796"/>
        <v>3.4108838062371222E-2</v>
      </c>
      <c r="R1346" s="13">
        <f t="shared" si="1797"/>
        <v>4.6475954767562222E-2</v>
      </c>
      <c r="S1346" s="13">
        <f t="shared" si="1798"/>
        <v>7.2080312891140572E-2</v>
      </c>
      <c r="T1346" s="13">
        <f t="shared" si="1799"/>
        <v>7.0122403265845956E-2</v>
      </c>
      <c r="U1346" s="13">
        <f t="shared" si="1800"/>
        <v>8.1853544352830321E-2</v>
      </c>
      <c r="V1346" s="13">
        <f t="shared" si="1801"/>
        <v>2.8998343490253518E-2</v>
      </c>
      <c r="W1346" s="13">
        <f t="shared" si="1802"/>
        <v>2.0024184571175507E-2</v>
      </c>
      <c r="X1346" s="13">
        <f t="shared" si="1803"/>
        <v>4.1166572223952341E-2</v>
      </c>
      <c r="Y1346" s="13">
        <f t="shared" si="1804"/>
        <v>4.2315997004676018E-2</v>
      </c>
      <c r="Z1346" s="13">
        <f t="shared" si="1805"/>
        <v>3.184908298954478E-2</v>
      </c>
      <c r="AA1346" s="13">
        <f t="shared" si="1806"/>
        <v>5.6092668566352914E-2</v>
      </c>
      <c r="AB1346" s="13">
        <f t="shared" si="1807"/>
        <v>4.9395259950303652E-2</v>
      </c>
      <c r="AC1346" s="13">
        <f t="shared" si="1808"/>
        <v>6.5622420178363611E-3</v>
      </c>
      <c r="AD1346" s="13">
        <f t="shared" si="1809"/>
        <v>8.8166584641632059E-3</v>
      </c>
      <c r="AE1346" s="13">
        <f t="shared" si="1810"/>
        <v>1.8125662303440728E-2</v>
      </c>
      <c r="AF1346" s="13">
        <f t="shared" si="1811"/>
        <v>1.8631754608266674E-2</v>
      </c>
      <c r="AG1346" s="13">
        <f t="shared" si="1812"/>
        <v>1.2767985116761577E-2</v>
      </c>
      <c r="AH1346" s="13">
        <f t="shared" si="1813"/>
        <v>1.63691756148098E-2</v>
      </c>
      <c r="AI1346" s="13">
        <f t="shared" si="1814"/>
        <v>2.8829424783356251E-2</v>
      </c>
      <c r="AJ1346" s="13">
        <f t="shared" si="1815"/>
        <v>2.5387220251557339E-2</v>
      </c>
      <c r="AK1346" s="13">
        <f t="shared" si="1816"/>
        <v>1.490400766911754E-2</v>
      </c>
      <c r="AL1346" s="13">
        <f t="shared" si="1817"/>
        <v>9.5041059851172873E-4</v>
      </c>
      <c r="AM1346" s="13">
        <f t="shared" si="1818"/>
        <v>3.1055832989313058E-3</v>
      </c>
      <c r="AN1346" s="13">
        <f t="shared" si="1819"/>
        <v>6.3845905294434993E-3</v>
      </c>
      <c r="AO1346" s="13">
        <f t="shared" si="1820"/>
        <v>6.5628566850367545E-3</v>
      </c>
      <c r="AP1346" s="13">
        <f t="shared" si="1821"/>
        <v>4.4974001772656426E-3</v>
      </c>
      <c r="AQ1346" s="13">
        <f t="shared" si="1822"/>
        <v>2.3114867494271382E-3</v>
      </c>
      <c r="AR1346" s="13">
        <f t="shared" si="1823"/>
        <v>6.7304898014538114E-3</v>
      </c>
      <c r="AS1346" s="13">
        <f t="shared" si="1824"/>
        <v>1.1853752079647024E-2</v>
      </c>
      <c r="AT1346" s="13">
        <f t="shared" si="1825"/>
        <v>1.0438425917782773E-2</v>
      </c>
      <c r="AU1346" s="13">
        <f t="shared" si="1826"/>
        <v>6.1280588575902181E-3</v>
      </c>
      <c r="AV1346" s="13">
        <f t="shared" si="1827"/>
        <v>2.6981873745529185E-3</v>
      </c>
      <c r="AW1346" s="13">
        <f t="shared" si="1828"/>
        <v>9.5588975293585252E-5</v>
      </c>
      <c r="AX1346" s="13">
        <f t="shared" si="1829"/>
        <v>9.1159325136268461E-4</v>
      </c>
      <c r="AY1346" s="13">
        <f t="shared" si="1830"/>
        <v>1.8740922651656567E-3</v>
      </c>
      <c r="AZ1346" s="13">
        <f t="shared" si="1831"/>
        <v>1.9264193833727591E-3</v>
      </c>
      <c r="BA1346" s="13">
        <f t="shared" si="1832"/>
        <v>1.3201383623113654E-3</v>
      </c>
      <c r="BB1346" s="13">
        <f t="shared" si="1833"/>
        <v>6.7849917988583859E-4</v>
      </c>
      <c r="BC1346" s="13">
        <f t="shared" si="1834"/>
        <v>2.7897750735747566E-4</v>
      </c>
      <c r="BD1346" s="13">
        <f t="shared" si="1835"/>
        <v>2.3061379730535329E-3</v>
      </c>
      <c r="BE1346" s="13">
        <f t="shared" si="1836"/>
        <v>4.0615748036839042E-3</v>
      </c>
      <c r="BF1346" s="13">
        <f t="shared" si="1837"/>
        <v>3.5766268277689513E-3</v>
      </c>
      <c r="BG1346" s="13">
        <f t="shared" si="1838"/>
        <v>2.0997207706255276E-3</v>
      </c>
      <c r="BH1346" s="13">
        <f t="shared" si="1839"/>
        <v>9.2450810363400892E-4</v>
      </c>
      <c r="BI1346" s="13">
        <f t="shared" si="1840"/>
        <v>3.2564910368737212E-4</v>
      </c>
      <c r="BJ1346" s="14">
        <f t="shared" si="1841"/>
        <v>0.33466528304579385</v>
      </c>
      <c r="BK1346" s="14">
        <f t="shared" si="1842"/>
        <v>0.21208826840932898</v>
      </c>
      <c r="BL1346" s="14">
        <f t="shared" si="1843"/>
        <v>0.41566392108022104</v>
      </c>
      <c r="BM1346" s="14">
        <f t="shared" si="1844"/>
        <v>0.72633326871223092</v>
      </c>
      <c r="BN1346" s="14">
        <f t="shared" si="1845"/>
        <v>0.26615478352278621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1.2378</v>
      </c>
      <c r="F1347" s="10">
        <f>VLOOKUP(B1347,home!$B$2:$E$405,3,FALSE)</f>
        <v>1.3128</v>
      </c>
      <c r="G1347" s="10">
        <f>VLOOKUP(C1347,away!$B$2:$E$405,4,FALSE)</f>
        <v>1.3782000000000001</v>
      </c>
      <c r="H1347" s="10">
        <f>VLOOKUP(A1347,away!$A$2:$E$405,3,FALSE)</f>
        <v>0.96950000000000003</v>
      </c>
      <c r="I1347" s="10">
        <f>VLOOKUP(C1347,away!$B$2:$E$405,3,FALSE)</f>
        <v>0.84940000000000004</v>
      </c>
      <c r="J1347" s="10">
        <f>VLOOKUP(B1347,home!$B$2:$E$405,4,FALSE)</f>
        <v>1.0959000000000001</v>
      </c>
      <c r="K1347" s="12">
        <f t="shared" si="1790"/>
        <v>2.2395527282880003</v>
      </c>
      <c r="L1347" s="12">
        <f t="shared" si="1791"/>
        <v>0.90246630747000023</v>
      </c>
      <c r="M1347" s="13">
        <f t="shared" si="1792"/>
        <v>4.3195496547231024E-2</v>
      </c>
      <c r="N1347" s="13">
        <f t="shared" si="1793"/>
        <v>9.6738592142106131E-2</v>
      </c>
      <c r="O1347" s="13">
        <f t="shared" si="1794"/>
        <v>3.8982480268312726E-2</v>
      </c>
      <c r="P1347" s="13">
        <f t="shared" si="1795"/>
        <v>8.7303320040332907E-2</v>
      </c>
      <c r="Q1347" s="13">
        <f t="shared" si="1796"/>
        <v>0.10832558898129697</v>
      </c>
      <c r="R1347" s="13">
        <f t="shared" si="1797"/>
        <v>1.7590187511883161E-2</v>
      </c>
      <c r="S1347" s="13">
        <f t="shared" si="1798"/>
        <v>4.4112640780334895E-2</v>
      </c>
      <c r="T1347" s="13">
        <f t="shared" si="1799"/>
        <v>9.7760194292464034E-2</v>
      </c>
      <c r="U1347" s="13">
        <f t="shared" si="1800"/>
        <v>3.9394152433335446E-2</v>
      </c>
      <c r="V1347" s="13">
        <f t="shared" si="1801"/>
        <v>9.9063310445359435E-3</v>
      </c>
      <c r="W1347" s="13">
        <f t="shared" si="1802"/>
        <v>8.08669561154894E-2</v>
      </c>
      <c r="X1347" s="13">
        <f t="shared" si="1803"/>
        <v>7.2979703281884273E-2</v>
      </c>
      <c r="Y1347" s="13">
        <f t="shared" si="1804"/>
        <v>3.2930861670529173E-2</v>
      </c>
      <c r="Z1347" s="13">
        <f t="shared" si="1805"/>
        <v>5.291517190518037E-3</v>
      </c>
      <c r="AA1347" s="13">
        <f t="shared" si="1806"/>
        <v>1.1850631760807523E-2</v>
      </c>
      <c r="AB1347" s="13">
        <f t="shared" si="1807"/>
        <v>1.3270057345926463E-2</v>
      </c>
      <c r="AC1347" s="13">
        <f t="shared" si="1808"/>
        <v>1.2513682830641738E-3</v>
      </c>
      <c r="AD1347" s="13">
        <f t="shared" si="1809"/>
        <v>4.5276453049197585E-2</v>
      </c>
      <c r="AE1347" s="13">
        <f t="shared" si="1810"/>
        <v>4.0860473398648178E-2</v>
      </c>
      <c r="AF1347" s="13">
        <f t="shared" si="1811"/>
        <v>1.8437600274777092E-2</v>
      </c>
      <c r="AG1347" s="13">
        <f t="shared" si="1812"/>
        <v>5.546437679528649E-3</v>
      </c>
      <c r="AH1347" s="13">
        <f t="shared" si="1813"/>
        <v>1.1938539949602103E-3</v>
      </c>
      <c r="AI1347" s="13">
        <f t="shared" si="1814"/>
        <v>2.6736989715906677E-3</v>
      </c>
      <c r="AJ1347" s="13">
        <f t="shared" si="1815"/>
        <v>2.9939449132233508E-3</v>
      </c>
      <c r="AK1347" s="13">
        <f t="shared" si="1816"/>
        <v>2.2350324995844451E-3</v>
      </c>
      <c r="AL1347" s="13">
        <f t="shared" si="1817"/>
        <v>1.0116666267301118E-4</v>
      </c>
      <c r="AM1347" s="13">
        <f t="shared" si="1818"/>
        <v>2.0279800790706803E-2</v>
      </c>
      <c r="AN1347" s="13">
        <f t="shared" si="1819"/>
        <v>1.830183693581636E-2</v>
      </c>
      <c r="AO1347" s="13">
        <f t="shared" si="1820"/>
        <v>8.2583955996921258E-3</v>
      </c>
      <c r="AP1347" s="13">
        <f t="shared" si="1821"/>
        <v>2.4843079274935505E-3</v>
      </c>
      <c r="AQ1347" s="13">
        <f t="shared" si="1822"/>
        <v>5.6050105048588829E-4</v>
      </c>
      <c r="AR1347" s="13">
        <f t="shared" si="1823"/>
        <v>2.1548260129800989E-4</v>
      </c>
      <c r="AS1347" s="13">
        <f t="shared" si="1824"/>
        <v>4.8258464763555346E-4</v>
      </c>
      <c r="AT1347" s="13">
        <f t="shared" si="1825"/>
        <v>5.4038688212105362E-4</v>
      </c>
      <c r="AU1347" s="13">
        <f t="shared" si="1826"/>
        <v>4.0340830539508385E-4</v>
      </c>
      <c r="AV1347" s="13">
        <f t="shared" si="1827"/>
        <v>2.2586354274039983E-4</v>
      </c>
      <c r="AW1347" s="13">
        <f t="shared" si="1828"/>
        <v>5.6797237332734896E-6</v>
      </c>
      <c r="AX1347" s="13">
        <f t="shared" si="1829"/>
        <v>7.5696138649940852E-3</v>
      </c>
      <c r="AY1347" s="13">
        <f t="shared" si="1830"/>
        <v>6.8313214737149288E-3</v>
      </c>
      <c r="AZ1347" s="13">
        <f t="shared" si="1831"/>
        <v>3.0825187327620154E-3</v>
      </c>
      <c r="BA1347" s="13">
        <f t="shared" si="1832"/>
        <v>9.272897661542803E-4</v>
      </c>
      <c r="BB1347" s="13">
        <f t="shared" si="1833"/>
        <v>2.092119428039933E-4</v>
      </c>
      <c r="BC1347" s="13">
        <f t="shared" si="1834"/>
        <v>3.7761345900188951E-5</v>
      </c>
      <c r="BD1347" s="13">
        <f t="shared" si="1835"/>
        <v>3.2410964586240861E-5</v>
      </c>
      <c r="BE1347" s="13">
        <f t="shared" si="1836"/>
        <v>7.2586064165561481E-5</v>
      </c>
      <c r="BF1347" s="13">
        <f t="shared" si="1837"/>
        <v>8.1280159018835556E-5</v>
      </c>
      <c r="BG1347" s="13">
        <f t="shared" si="1838"/>
        <v>6.0677067295438558E-5</v>
      </c>
      <c r="BH1347" s="13">
        <f t="shared" si="1839"/>
        <v>3.3972372901503519E-5</v>
      </c>
      <c r="BI1347" s="13">
        <f t="shared" si="1840"/>
        <v>1.521658408359591E-5</v>
      </c>
      <c r="BJ1347" s="14">
        <f t="shared" si="1841"/>
        <v>0.66826542031644565</v>
      </c>
      <c r="BK1347" s="14">
        <f t="shared" si="1842"/>
        <v>0.1927016448318869</v>
      </c>
      <c r="BL1347" s="14">
        <f t="shared" si="1843"/>
        <v>0.13234790889086531</v>
      </c>
      <c r="BM1347" s="14">
        <f t="shared" si="1844"/>
        <v>0.59964518398857103</v>
      </c>
      <c r="BN1347" s="14">
        <f t="shared" si="1845"/>
        <v>0.39213566549116291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1.2378</v>
      </c>
      <c r="F1348" s="10">
        <f>VLOOKUP(B1348,home!$B$2:$E$405,3,FALSE)</f>
        <v>0.85540000000000005</v>
      </c>
      <c r="G1348" s="10">
        <f>VLOOKUP(C1348,away!$B$2:$E$405,4,FALSE)</f>
        <v>1.2623</v>
      </c>
      <c r="H1348" s="10">
        <f>VLOOKUP(A1348,away!$A$2:$E$405,3,FALSE)</f>
        <v>0.96950000000000003</v>
      </c>
      <c r="I1348" s="10">
        <f>VLOOKUP(C1348,away!$B$2:$E$405,3,FALSE)</f>
        <v>0.64470000000000005</v>
      </c>
      <c r="J1348" s="10">
        <f>VLOOKUP(B1348,home!$B$2:$E$405,4,FALSE)</f>
        <v>0.78879999999999995</v>
      </c>
      <c r="K1348" s="12">
        <f t="shared" si="1790"/>
        <v>1.336541063676</v>
      </c>
      <c r="L1348" s="12">
        <f t="shared" si="1791"/>
        <v>0.49302890952000006</v>
      </c>
      <c r="M1348" s="13">
        <f t="shared" si="1792"/>
        <v>0.16048256474325093</v>
      </c>
      <c r="N1348" s="13">
        <f t="shared" si="1793"/>
        <v>0.21449153778339713</v>
      </c>
      <c r="O1348" s="13">
        <f t="shared" si="1794"/>
        <v>7.9122543892337804E-2</v>
      </c>
      <c r="P1348" s="13">
        <f t="shared" si="1795"/>
        <v>0.10575052897461618</v>
      </c>
      <c r="Q1348" s="13">
        <f t="shared" si="1796"/>
        <v>0.14333837402926128</v>
      </c>
      <c r="R1348" s="13">
        <f t="shared" si="1797"/>
        <v>1.9504850766843825E-2</v>
      </c>
      <c r="S1348" s="13">
        <f t="shared" si="1798"/>
        <v>1.7421167209507475E-2</v>
      </c>
      <c r="T1348" s="13">
        <f t="shared" si="1799"/>
        <v>7.0669962240016579E-2</v>
      </c>
      <c r="U1348" s="13">
        <f t="shared" si="1800"/>
        <v>2.6069033990759088E-2</v>
      </c>
      <c r="V1348" s="13">
        <f t="shared" si="1801"/>
        <v>1.2755263412418838E-3</v>
      </c>
      <c r="W1348" s="13">
        <f t="shared" si="1802"/>
        <v>6.3859207630219059E-2</v>
      </c>
      <c r="X1348" s="13">
        <f t="shared" si="1803"/>
        <v>3.1484435500738164E-2</v>
      </c>
      <c r="Y1348" s="13">
        <f t="shared" si="1804"/>
        <v>7.7613684508908562E-3</v>
      </c>
      <c r="Z1348" s="13">
        <f t="shared" si="1805"/>
        <v>3.2054851013091157E-3</v>
      </c>
      <c r="AA1348" s="13">
        <f t="shared" si="1806"/>
        <v>4.284262466901256E-3</v>
      </c>
      <c r="AB1348" s="13">
        <f t="shared" si="1807"/>
        <v>2.8630463572896846E-3</v>
      </c>
      <c r="AC1348" s="13">
        <f t="shared" si="1808"/>
        <v>5.2532024866372095E-5</v>
      </c>
      <c r="AD1348" s="13">
        <f t="shared" si="1809"/>
        <v>2.1337613322899889E-2</v>
      </c>
      <c r="AE1348" s="13">
        <f t="shared" si="1810"/>
        <v>1.0520060228348756E-2</v>
      </c>
      <c r="AF1348" s="13">
        <f t="shared" si="1811"/>
        <v>2.593346911233755E-3</v>
      </c>
      <c r="AG1348" s="13">
        <f t="shared" si="1812"/>
        <v>4.2619833321754619E-4</v>
      </c>
      <c r="AH1348" s="13">
        <f t="shared" si="1813"/>
        <v>3.9509920599526001E-4</v>
      </c>
      <c r="AI1348" s="13">
        <f t="shared" si="1814"/>
        <v>5.2806631303844781E-4</v>
      </c>
      <c r="AJ1348" s="13">
        <f t="shared" si="1815"/>
        <v>3.5289115585993534E-4</v>
      </c>
      <c r="AK1348" s="13">
        <f t="shared" si="1816"/>
        <v>1.5721784027163032E-4</v>
      </c>
      <c r="AL1348" s="13">
        <f t="shared" si="1817"/>
        <v>1.3846462203826823E-6</v>
      </c>
      <c r="AM1348" s="13">
        <f t="shared" si="1818"/>
        <v>5.7037192813791573E-3</v>
      </c>
      <c r="AN1348" s="13">
        <f t="shared" si="1819"/>
        <v>2.812098497506564E-3</v>
      </c>
      <c r="AO1348" s="13">
        <f t="shared" si="1820"/>
        <v>6.9322292784424584E-4</v>
      </c>
      <c r="AP1348" s="13">
        <f t="shared" si="1821"/>
        <v>1.1392631472310341E-4</v>
      </c>
      <c r="AQ1348" s="13">
        <f t="shared" si="1822"/>
        <v>1.4042241678390998E-5</v>
      </c>
      <c r="AR1348" s="13">
        <f t="shared" si="1823"/>
        <v>3.895906613681219E-5</v>
      </c>
      <c r="AS1348" s="13">
        <f t="shared" si="1824"/>
        <v>5.2070391694318596E-5</v>
      </c>
      <c r="AT1348" s="13">
        <f t="shared" si="1825"/>
        <v>3.4797108350575269E-5</v>
      </c>
      <c r="AU1348" s="13">
        <f t="shared" si="1826"/>
        <v>1.5502588069242294E-5</v>
      </c>
      <c r="AV1348" s="13">
        <f t="shared" si="1827"/>
        <v>5.1799613869489935E-6</v>
      </c>
      <c r="AW1348" s="13">
        <f t="shared" si="1828"/>
        <v>2.5344925316417071E-8</v>
      </c>
      <c r="AX1348" s="13">
        <f t="shared" si="1829"/>
        <v>1.2705425058739677E-3</v>
      </c>
      <c r="AY1348" s="13">
        <f t="shared" si="1830"/>
        <v>6.2641418616985053E-4</v>
      </c>
      <c r="AZ1348" s="13">
        <f t="shared" si="1831"/>
        <v>1.5442015155758983E-4</v>
      </c>
      <c r="BA1348" s="13">
        <f t="shared" si="1832"/>
        <v>2.5377866310117221E-5</v>
      </c>
      <c r="BB1348" s="13">
        <f t="shared" si="1833"/>
        <v>3.1280054382053593E-6</v>
      </c>
      <c r="BC1348" s="13">
        <f t="shared" si="1834"/>
        <v>3.0843942203420377E-7</v>
      </c>
      <c r="BD1348" s="13">
        <f t="shared" si="1835"/>
        <v>3.2013243155583437E-6</v>
      </c>
      <c r="BE1348" s="13">
        <f t="shared" si="1836"/>
        <v>4.2787014058881913E-6</v>
      </c>
      <c r="BF1348" s="13">
        <f t="shared" si="1837"/>
        <v>2.8593300640889E-6</v>
      </c>
      <c r="BG1348" s="13">
        <f t="shared" si="1838"/>
        <v>1.2738706817527142E-6</v>
      </c>
      <c r="BH1348" s="13">
        <f t="shared" si="1839"/>
        <v>4.2564511899386121E-7</v>
      </c>
      <c r="BI1348" s="13">
        <f t="shared" si="1840"/>
        <v>1.137784360177105E-7</v>
      </c>
      <c r="BJ1348" s="14">
        <f t="shared" si="1841"/>
        <v>0.57789930484812613</v>
      </c>
      <c r="BK1348" s="14">
        <f t="shared" si="1842"/>
        <v>0.28561011812587311</v>
      </c>
      <c r="BL1348" s="14">
        <f t="shared" si="1843"/>
        <v>0.1334356737549571</v>
      </c>
      <c r="BM1348" s="14">
        <f t="shared" si="1844"/>
        <v>0.27683379279931408</v>
      </c>
      <c r="BN1348" s="14">
        <f t="shared" si="1845"/>
        <v>0.7226904001897072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1.6362000000000001</v>
      </c>
      <c r="F1349" s="10">
        <f>VLOOKUP(B1349,home!$B$2:$E$405,3,FALSE)</f>
        <v>0.61119999999999997</v>
      </c>
      <c r="G1349" s="10">
        <f>VLOOKUP(C1349,away!$B$2:$E$405,4,FALSE)</f>
        <v>0.89880000000000004</v>
      </c>
      <c r="H1349" s="10">
        <f>VLOOKUP(A1349,away!$A$2:$E$405,3,FALSE)</f>
        <v>1.1547000000000001</v>
      </c>
      <c r="I1349" s="10">
        <f>VLOOKUP(C1349,away!$B$2:$E$405,3,FALSE)</f>
        <v>1.1717</v>
      </c>
      <c r="J1349" s="10">
        <f>VLOOKUP(B1349,home!$B$2:$E$405,4,FALSE)</f>
        <v>1.4773000000000001</v>
      </c>
      <c r="K1349" s="12">
        <f t="shared" si="1790"/>
        <v>0.89884084147200005</v>
      </c>
      <c r="L1349" s="12">
        <f t="shared" si="1791"/>
        <v>1.9987307478270002</v>
      </c>
      <c r="M1349" s="13">
        <f t="shared" si="1792"/>
        <v>5.5157001405080661E-2</v>
      </c>
      <c r="N1349" s="13">
        <f t="shared" si="1793"/>
        <v>4.9577365556014989E-2</v>
      </c>
      <c r="O1349" s="13">
        <f t="shared" si="1794"/>
        <v>0.11024399466627179</v>
      </c>
      <c r="P1349" s="13">
        <f t="shared" si="1795"/>
        <v>9.9091804933066407E-2</v>
      </c>
      <c r="Q1349" s="13">
        <f t="shared" si="1796"/>
        <v>2.2281080487166732E-2</v>
      </c>
      <c r="R1349" s="13">
        <f t="shared" si="1797"/>
        <v>0.11017403095137661</v>
      </c>
      <c r="S1349" s="13">
        <f t="shared" si="1798"/>
        <v>4.450561830210558E-2</v>
      </c>
      <c r="T1349" s="13">
        <f t="shared" si="1799"/>
        <v>4.4533880664508349E-2</v>
      </c>
      <c r="U1349" s="13">
        <f t="shared" si="1800"/>
        <v>9.9028918688697523E-2</v>
      </c>
      <c r="V1349" s="13">
        <f t="shared" si="1801"/>
        <v>8.8840178135401408E-3</v>
      </c>
      <c r="W1349" s="13">
        <f t="shared" si="1802"/>
        <v>6.6757150446634366E-3</v>
      </c>
      <c r="X1349" s="13">
        <f t="shared" si="1803"/>
        <v>1.3342956923500108E-2</v>
      </c>
      <c r="Y1349" s="13">
        <f t="shared" si="1804"/>
        <v>1.333448913496541E-2</v>
      </c>
      <c r="Z1349" s="13">
        <f t="shared" si="1805"/>
        <v>7.3402741091520007E-2</v>
      </c>
      <c r="AA1349" s="13">
        <f t="shared" si="1806"/>
        <v>6.5977381569053195E-2</v>
      </c>
      <c r="AB1349" s="13">
        <f t="shared" si="1807"/>
        <v>2.9651582583823499E-2</v>
      </c>
      <c r="AC1349" s="13">
        <f t="shared" si="1808"/>
        <v>9.9753129450411517E-4</v>
      </c>
      <c r="AD1349" s="13">
        <f t="shared" si="1809"/>
        <v>1.5001013320431434E-3</v>
      </c>
      <c r="AE1349" s="13">
        <f t="shared" si="1810"/>
        <v>2.9982986572108712E-3</v>
      </c>
      <c r="AF1349" s="13">
        <f t="shared" si="1811"/>
        <v>2.9963958586678874E-3</v>
      </c>
      <c r="AG1349" s="13">
        <f t="shared" si="1812"/>
        <v>1.9963295117936641E-3</v>
      </c>
      <c r="AH1349" s="13">
        <f t="shared" si="1813"/>
        <v>3.6678078898601363E-2</v>
      </c>
      <c r="AI1349" s="13">
        <f t="shared" si="1814"/>
        <v>3.2967755300795258E-2</v>
      </c>
      <c r="AJ1349" s="13">
        <f t="shared" si="1815"/>
        <v>1.4816382458004899E-2</v>
      </c>
      <c r="AK1349" s="13">
        <f t="shared" si="1816"/>
        <v>4.4391898920413684E-3</v>
      </c>
      <c r="AL1349" s="13">
        <f t="shared" si="1817"/>
        <v>7.1684227881558418E-5</v>
      </c>
      <c r="AM1349" s="13">
        <f t="shared" si="1818"/>
        <v>2.6967046871738545E-4</v>
      </c>
      <c r="AN1349" s="13">
        <f t="shared" si="1819"/>
        <v>5.3899865760635756E-4</v>
      </c>
      <c r="AO1349" s="13">
        <f t="shared" si="1820"/>
        <v>5.3865659499765205E-4</v>
      </c>
      <c r="AP1349" s="13">
        <f t="shared" si="1821"/>
        <v>3.5887649964720089E-4</v>
      </c>
      <c r="AQ1349" s="13">
        <f t="shared" si="1822"/>
        <v>1.793243736293465E-4</v>
      </c>
      <c r="AR1349" s="13">
        <f t="shared" si="1823"/>
        <v>1.4661920813171844E-2</v>
      </c>
      <c r="AS1349" s="13">
        <f t="shared" si="1824"/>
        <v>1.317873324130721E-2</v>
      </c>
      <c r="AT1349" s="13">
        <f t="shared" si="1825"/>
        <v>5.9227918380757956E-3</v>
      </c>
      <c r="AU1349" s="13">
        <f t="shared" si="1826"/>
        <v>1.7745490665331809E-3</v>
      </c>
      <c r="AV1349" s="13">
        <f t="shared" si="1827"/>
        <v>3.987592940490091E-4</v>
      </c>
      <c r="AW1349" s="13">
        <f t="shared" si="1828"/>
        <v>3.5773233905364327E-6</v>
      </c>
      <c r="AX1349" s="13">
        <f t="shared" si="1829"/>
        <v>4.0398471837013879E-5</v>
      </c>
      <c r="AY1349" s="13">
        <f t="shared" si="1830"/>
        <v>8.0745667825862766E-5</v>
      </c>
      <c r="AZ1349" s="13">
        <f t="shared" si="1831"/>
        <v>8.0694424518688618E-5</v>
      </c>
      <c r="BA1349" s="13">
        <f t="shared" si="1832"/>
        <v>5.3762142487902632E-5</v>
      </c>
      <c r="BB1349" s="13">
        <f t="shared" si="1833"/>
        <v>2.6864011814906843E-5</v>
      </c>
      <c r="BC1349" s="13">
        <f t="shared" si="1834"/>
        <v>1.0738785284888424E-5</v>
      </c>
      <c r="BD1349" s="13">
        <f t="shared" si="1835"/>
        <v>4.8842053252485295E-3</v>
      </c>
      <c r="BE1349" s="13">
        <f t="shared" si="1836"/>
        <v>4.3901232244684119E-3</v>
      </c>
      <c r="BF1349" s="13">
        <f t="shared" si="1837"/>
        <v>1.9730110266234788E-3</v>
      </c>
      <c r="BG1349" s="13">
        <f t="shared" si="1838"/>
        <v>5.911409638012609E-4</v>
      </c>
      <c r="BH1349" s="13">
        <f t="shared" si="1839"/>
        <v>1.328354103329236E-4</v>
      </c>
      <c r="BI1349" s="13">
        <f t="shared" si="1840"/>
        <v>2.3879578400184694E-5</v>
      </c>
      <c r="BJ1349" s="14">
        <f t="shared" si="1841"/>
        <v>0.16141534326890183</v>
      </c>
      <c r="BK1349" s="14">
        <f t="shared" si="1842"/>
        <v>0.20878840364400436</v>
      </c>
      <c r="BL1349" s="14">
        <f t="shared" si="1843"/>
        <v>0.55190926479067748</v>
      </c>
      <c r="BM1349" s="14">
        <f t="shared" si="1844"/>
        <v>0.54891330645169112</v>
      </c>
      <c r="BN1349" s="14">
        <f t="shared" si="1845"/>
        <v>0.44652527799897718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1.6362000000000001</v>
      </c>
      <c r="F1350" s="10">
        <f>VLOOKUP(B1350,home!$B$2:$E$405,3,FALSE)</f>
        <v>1.0065999999999999</v>
      </c>
      <c r="G1350" s="10">
        <f>VLOOKUP(C1350,away!$B$2:$E$405,4,FALSE)</f>
        <v>1.0065999999999999</v>
      </c>
      <c r="H1350" s="10">
        <f>VLOOKUP(A1350,away!$A$2:$E$405,3,FALSE)</f>
        <v>1.1547000000000001</v>
      </c>
      <c r="I1350" s="10">
        <f>VLOOKUP(C1350,away!$B$2:$E$405,3,FALSE)</f>
        <v>1.0188999999999999</v>
      </c>
      <c r="J1350" s="10">
        <f>VLOOKUP(B1350,home!$B$2:$E$405,4,FALSE)</f>
        <v>0.7641</v>
      </c>
      <c r="K1350" s="12">
        <f t="shared" si="1790"/>
        <v>1.6578691128719998</v>
      </c>
      <c r="L1350" s="12">
        <f t="shared" si="1791"/>
        <v>0.89898185850300005</v>
      </c>
      <c r="M1350" s="13">
        <f t="shared" si="1792"/>
        <v>7.7548558978093485E-2</v>
      </c>
      <c r="N1350" s="13">
        <f t="shared" si="1793"/>
        <v>0.12856536067751381</v>
      </c>
      <c r="O1350" s="13">
        <f t="shared" si="1794"/>
        <v>6.9714747674355981E-2</v>
      </c>
      <c r="P1350" s="13">
        <f t="shared" si="1795"/>
        <v>0.11557792688097986</v>
      </c>
      <c r="Q1350" s="13">
        <f t="shared" si="1796"/>
        <v>0.10657227022624927</v>
      </c>
      <c r="R1350" s="13">
        <f t="shared" si="1797"/>
        <v>3.1336146714680123E-2</v>
      </c>
      <c r="S1350" s="13">
        <f t="shared" si="1798"/>
        <v>4.3064169593011639E-2</v>
      </c>
      <c r="T1350" s="13">
        <f t="shared" si="1799"/>
        <v>9.5806537552877491E-2</v>
      </c>
      <c r="U1350" s="13">
        <f t="shared" si="1800"/>
        <v>5.1951229754693566E-2</v>
      </c>
      <c r="V1350" s="13">
        <f t="shared" si="1801"/>
        <v>7.131399001262099E-3</v>
      </c>
      <c r="W1350" s="13">
        <f t="shared" si="1802"/>
        <v>5.8894291698915649E-2</v>
      </c>
      <c r="X1350" s="13">
        <f t="shared" si="1803"/>
        <v>5.2944899806708995E-2</v>
      </c>
      <c r="Y1350" s="13">
        <f t="shared" si="1804"/>
        <v>2.3798252213245191E-2</v>
      </c>
      <c r="Z1350" s="13">
        <f t="shared" si="1805"/>
        <v>9.3902091372952724E-3</v>
      </c>
      <c r="AA1350" s="13">
        <f t="shared" si="1806"/>
        <v>1.5567737692130259E-2</v>
      </c>
      <c r="AB1350" s="13">
        <f t="shared" si="1807"/>
        <v>1.2904635738537996E-2</v>
      </c>
      <c r="AC1350" s="13">
        <f t="shared" si="1808"/>
        <v>6.6428725690425075E-4</v>
      </c>
      <c r="AD1350" s="13">
        <f t="shared" si="1809"/>
        <v>2.4409756783026516E-2</v>
      </c>
      <c r="AE1350" s="13">
        <f t="shared" si="1810"/>
        <v>2.1943928518411385E-2</v>
      </c>
      <c r="AF1350" s="13">
        <f t="shared" si="1811"/>
        <v>9.8635968211692269E-3</v>
      </c>
      <c r="AG1350" s="13">
        <f t="shared" si="1812"/>
        <v>2.9557315339396651E-3</v>
      </c>
      <c r="AH1350" s="13">
        <f t="shared" si="1813"/>
        <v>2.1104069154943891E-3</v>
      </c>
      <c r="AI1350" s="13">
        <f t="shared" si="1814"/>
        <v>3.4987784407896163E-3</v>
      </c>
      <c r="AJ1350" s="13">
        <f t="shared" si="1815"/>
        <v>2.9002583548837805E-3</v>
      </c>
      <c r="AK1350" s="13">
        <f t="shared" si="1816"/>
        <v>1.6027495819702598E-3</v>
      </c>
      <c r="AL1350" s="13">
        <f t="shared" si="1817"/>
        <v>3.9601996487457487E-5</v>
      </c>
      <c r="AM1350" s="13">
        <f t="shared" si="1818"/>
        <v>8.0936363646594879E-3</v>
      </c>
      <c r="AN1350" s="13">
        <f t="shared" si="1819"/>
        <v>7.2760322611490503E-3</v>
      </c>
      <c r="AO1350" s="13">
        <f t="shared" si="1820"/>
        <v>3.27051050232778E-3</v>
      </c>
      <c r="AP1350" s="13">
        <f t="shared" si="1821"/>
        <v>9.8004320321206924E-4</v>
      </c>
      <c r="AQ1350" s="13">
        <f t="shared" si="1822"/>
        <v>2.2026026505920485E-4</v>
      </c>
      <c r="AR1350" s="13">
        <f t="shared" si="1823"/>
        <v>3.7944350621774603E-4</v>
      </c>
      <c r="AS1350" s="13">
        <f t="shared" si="1824"/>
        <v>6.2906766903825576E-4</v>
      </c>
      <c r="AT1350" s="13">
        <f t="shared" si="1825"/>
        <v>5.2145592920245498E-4</v>
      </c>
      <c r="AU1350" s="13">
        <f t="shared" si="1826"/>
        <v>2.8816855958290621E-4</v>
      </c>
      <c r="AV1350" s="13">
        <f t="shared" si="1827"/>
        <v>1.1943643855832868E-4</v>
      </c>
      <c r="AW1350" s="13">
        <f t="shared" si="1828"/>
        <v>1.6395163361310317E-6</v>
      </c>
      <c r="AX1350" s="13">
        <f t="shared" si="1829"/>
        <v>2.2363649566310975E-3</v>
      </c>
      <c r="AY1350" s="13">
        <f t="shared" si="1830"/>
        <v>2.0104515250032049E-3</v>
      </c>
      <c r="AZ1350" s="13">
        <f t="shared" si="1831"/>
        <v>9.0367972418878609E-4</v>
      </c>
      <c r="BA1350" s="13">
        <f t="shared" si="1832"/>
        <v>2.7079722598090448E-4</v>
      </c>
      <c r="BB1350" s="13">
        <f t="shared" si="1833"/>
        <v>6.0860448372442591E-5</v>
      </c>
      <c r="BC1350" s="13">
        <f t="shared" si="1834"/>
        <v>1.0942487797436868E-5</v>
      </c>
      <c r="BD1350" s="13">
        <f t="shared" si="1835"/>
        <v>5.6852138069420633E-5</v>
      </c>
      <c r="BE1350" s="13">
        <f t="shared" si="1836"/>
        <v>9.4253403706026826E-5</v>
      </c>
      <c r="BF1350" s="13">
        <f t="shared" si="1837"/>
        <v>7.8129903393638593E-5</v>
      </c>
      <c r="BG1350" s="13">
        <f t="shared" si="1838"/>
        <v>4.3176384542662234E-5</v>
      </c>
      <c r="BH1350" s="13">
        <f t="shared" si="1839"/>
        <v>1.7895198584690938E-5</v>
      </c>
      <c r="BI1350" s="13">
        <f t="shared" si="1840"/>
        <v>5.9335794004539648E-6</v>
      </c>
      <c r="BJ1350" s="14">
        <f t="shared" si="1841"/>
        <v>0.5510882047964385</v>
      </c>
      <c r="BK1350" s="14">
        <f t="shared" si="1842"/>
        <v>0.24603639523174198</v>
      </c>
      <c r="BL1350" s="14">
        <f t="shared" si="1843"/>
        <v>0.19382050357783256</v>
      </c>
      <c r="BM1350" s="14">
        <f t="shared" si="1844"/>
        <v>0.46901148958276889</v>
      </c>
      <c r="BN1350" s="14">
        <f t="shared" si="1845"/>
        <v>0.52931501115187252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1.6362000000000001</v>
      </c>
      <c r="F1351" s="10">
        <f>VLOOKUP(B1351,home!$B$2:$E$405,3,FALSE)</f>
        <v>0.86280000000000001</v>
      </c>
      <c r="G1351" s="10">
        <f>VLOOKUP(C1351,away!$B$2:$E$405,4,FALSE)</f>
        <v>0.755</v>
      </c>
      <c r="H1351" s="10">
        <f>VLOOKUP(A1351,away!$A$2:$E$405,3,FALSE)</f>
        <v>1.1547000000000001</v>
      </c>
      <c r="I1351" s="10">
        <f>VLOOKUP(C1351,away!$B$2:$E$405,3,FALSE)</f>
        <v>1.0188999999999999</v>
      </c>
      <c r="J1351" s="10">
        <f>VLOOKUP(B1351,home!$B$2:$E$405,4,FALSE)</f>
        <v>0.71319999999999995</v>
      </c>
      <c r="K1351" s="12">
        <f t="shared" si="1790"/>
        <v>1.0658435868</v>
      </c>
      <c r="L1351" s="12">
        <f t="shared" si="1791"/>
        <v>0.83909679555599992</v>
      </c>
      <c r="M1351" s="13">
        <f t="shared" si="1792"/>
        <v>0.14883151534195008</v>
      </c>
      <c r="N1351" s="13">
        <f t="shared" si="1793"/>
        <v>0.1586311161409433</v>
      </c>
      <c r="O1351" s="13">
        <f t="shared" si="1794"/>
        <v>0.12488404760117394</v>
      </c>
      <c r="P1351" s="13">
        <f t="shared" si="1795"/>
        <v>0.13310686122933718</v>
      </c>
      <c r="Q1351" s="13">
        <f t="shared" si="1796"/>
        <v>8.4537978902875191E-2</v>
      </c>
      <c r="R1351" s="13">
        <f t="shared" si="1797"/>
        <v>5.2394902079104001E-2</v>
      </c>
      <c r="S1351" s="13">
        <f t="shared" si="1798"/>
        <v>2.9760895173342589E-2</v>
      </c>
      <c r="T1351" s="13">
        <f t="shared" si="1799"/>
        <v>7.0935547200183302E-2</v>
      </c>
      <c r="U1351" s="13">
        <f t="shared" si="1800"/>
        <v>5.5844770362026994E-2</v>
      </c>
      <c r="V1351" s="13">
        <f t="shared" si="1801"/>
        <v>2.9573928574330335E-3</v>
      </c>
      <c r="W1351" s="13">
        <f t="shared" si="1802"/>
        <v>3.0034754218221073E-2</v>
      </c>
      <c r="X1351" s="13">
        <f t="shared" si="1803"/>
        <v>2.5202066019821355E-2</v>
      </c>
      <c r="Y1351" s="13">
        <f t="shared" si="1804"/>
        <v>1.0573486419311424E-2</v>
      </c>
      <c r="Z1351" s="13">
        <f t="shared" si="1805"/>
        <v>1.4654798146015523E-2</v>
      </c>
      <c r="AA1351" s="13">
        <f t="shared" si="1806"/>
        <v>1.5619722619779177E-2</v>
      </c>
      <c r="AB1351" s="13">
        <f t="shared" si="1807"/>
        <v>8.3240905909432641E-3</v>
      </c>
      <c r="AC1351" s="13">
        <f t="shared" si="1808"/>
        <v>1.6530826811551674E-4</v>
      </c>
      <c r="AD1351" s="13">
        <f t="shared" si="1809"/>
        <v>8.0030875411512929E-3</v>
      </c>
      <c r="AE1351" s="13">
        <f t="shared" si="1810"/>
        <v>6.7153651103341976E-3</v>
      </c>
      <c r="AF1351" s="13">
        <f t="shared" si="1811"/>
        <v>2.817420672534994E-3</v>
      </c>
      <c r="AG1351" s="13">
        <f t="shared" si="1812"/>
        <v>7.8802955268578124E-4</v>
      </c>
      <c r="AH1351" s="13">
        <f t="shared" si="1813"/>
        <v>3.0741985409604078E-3</v>
      </c>
      <c r="AI1351" s="13">
        <f t="shared" si="1814"/>
        <v>3.2766147994325681E-3</v>
      </c>
      <c r="AJ1351" s="13">
        <f t="shared" si="1815"/>
        <v>1.7461794351945853E-3</v>
      </c>
      <c r="AK1351" s="13">
        <f t="shared" si="1816"/>
        <v>6.2038471746806497E-4</v>
      </c>
      <c r="AL1351" s="13">
        <f t="shared" si="1817"/>
        <v>5.9137111259155895E-6</v>
      </c>
      <c r="AM1351" s="13">
        <f t="shared" si="1818"/>
        <v>1.7060079060670183E-3</v>
      </c>
      <c r="AN1351" s="13">
        <f t="shared" si="1819"/>
        <v>1.4315057671740363E-3</v>
      </c>
      <c r="AO1351" s="13">
        <f t="shared" si="1820"/>
        <v>6.0058595102783358E-4</v>
      </c>
      <c r="AP1351" s="13">
        <f t="shared" si="1821"/>
        <v>1.6798324898780262E-4</v>
      </c>
      <c r="AQ1351" s="13">
        <f t="shared" si="1822"/>
        <v>3.5238551483187706E-5</v>
      </c>
      <c r="AR1351" s="13">
        <f t="shared" si="1823"/>
        <v>5.1591002892456203E-4</v>
      </c>
      <c r="AS1351" s="13">
        <f t="shared" si="1824"/>
        <v>5.498793956950469E-4</v>
      </c>
      <c r="AT1351" s="13">
        <f t="shared" si="1825"/>
        <v>2.9304271370751261E-4</v>
      </c>
      <c r="AU1351" s="13">
        <f t="shared" si="1826"/>
        <v>1.041125656878736E-4</v>
      </c>
      <c r="AV1351" s="13">
        <f t="shared" si="1827"/>
        <v>2.7741927610928446E-5</v>
      </c>
      <c r="AW1351" s="13">
        <f t="shared" si="1828"/>
        <v>1.4691398681759404E-7</v>
      </c>
      <c r="AX1351" s="13">
        <f t="shared" si="1829"/>
        <v>3.0305626428527125E-4</v>
      </c>
      <c r="AY1351" s="13">
        <f t="shared" si="1830"/>
        <v>2.5429354023494331E-4</v>
      </c>
      <c r="AZ1351" s="13">
        <f t="shared" si="1831"/>
        <v>1.0668844737086582E-4</v>
      </c>
      <c r="BA1351" s="13">
        <f t="shared" si="1832"/>
        <v>2.984064477057949E-5</v>
      </c>
      <c r="BB1351" s="13">
        <f t="shared" si="1833"/>
        <v>6.2597973510795372E-6</v>
      </c>
      <c r="BC1351" s="13">
        <f t="shared" si="1834"/>
        <v>1.0505151796241558E-6</v>
      </c>
      <c r="BD1351" s="13">
        <f t="shared" si="1835"/>
        <v>7.2149742010967145E-5</v>
      </c>
      <c r="BE1351" s="13">
        <f t="shared" si="1836"/>
        <v>7.6900339811663873E-5</v>
      </c>
      <c r="BF1351" s="13">
        <f t="shared" si="1837"/>
        <v>4.0981867005501328E-5</v>
      </c>
      <c r="BG1351" s="13">
        <f t="shared" si="1838"/>
        <v>1.4560086707634704E-5</v>
      </c>
      <c r="BH1351" s="13">
        <f t="shared" si="1839"/>
        <v>3.8796937601460934E-6</v>
      </c>
      <c r="BI1351" s="13">
        <f t="shared" si="1840"/>
        <v>8.2702934259993862E-7</v>
      </c>
      <c r="BJ1351" s="14">
        <f t="shared" si="1841"/>
        <v>0.40288136241199418</v>
      </c>
      <c r="BK1351" s="14">
        <f t="shared" si="1842"/>
        <v>0.31508218012153921</v>
      </c>
      <c r="BL1351" s="14">
        <f t="shared" si="1843"/>
        <v>0.26748489613634741</v>
      </c>
      <c r="BM1351" s="14">
        <f t="shared" si="1844"/>
        <v>0.29746266889426459</v>
      </c>
      <c r="BN1351" s="14">
        <f t="shared" si="1845"/>
        <v>0.70238642129538365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1.3193999999999999</v>
      </c>
      <c r="F1352" s="10">
        <f>VLOOKUP(B1352,home!$B$2:$E$405,3,FALSE)</f>
        <v>0.45479999999999998</v>
      </c>
      <c r="G1352" s="10">
        <f>VLOOKUP(C1352,away!$B$2:$E$405,4,FALSE)</f>
        <v>1.0948</v>
      </c>
      <c r="H1352" s="10">
        <f>VLOOKUP(A1352,away!$A$2:$E$405,3,FALSE)</f>
        <v>1.0076000000000001</v>
      </c>
      <c r="I1352" s="10">
        <f>VLOOKUP(C1352,away!$B$2:$E$405,3,FALSE)</f>
        <v>1.3232999999999999</v>
      </c>
      <c r="J1352" s="10">
        <f>VLOOKUP(B1352,home!$B$2:$E$405,4,FALSE)</f>
        <v>0.69469999999999998</v>
      </c>
      <c r="K1352" s="12">
        <f t="shared" si="1790"/>
        <v>0.65694910377599991</v>
      </c>
      <c r="L1352" s="12">
        <f t="shared" si="1791"/>
        <v>0.92628316347600004</v>
      </c>
      <c r="M1352" s="13">
        <f t="shared" si="1792"/>
        <v>0.205310406449625</v>
      </c>
      <c r="N1352" s="13">
        <f t="shared" si="1793"/>
        <v>0.13487848751296738</v>
      </c>
      <c r="O1352" s="13">
        <f t="shared" si="1794"/>
        <v>0.19017557278070199</v>
      </c>
      <c r="P1352" s="13">
        <f t="shared" si="1795"/>
        <v>0.12493567209836959</v>
      </c>
      <c r="Q1352" s="13">
        <f t="shared" si="1796"/>
        <v>4.4304150745153155E-2</v>
      </c>
      <c r="R1352" s="13">
        <f t="shared" si="1797"/>
        <v>8.8078215585584443E-2</v>
      </c>
      <c r="S1352" s="13">
        <f t="shared" si="1798"/>
        <v>1.9006491722207388E-2</v>
      </c>
      <c r="T1352" s="13">
        <f t="shared" si="1799"/>
        <v>4.1038188907338048E-2</v>
      </c>
      <c r="U1352" s="13">
        <f t="shared" si="1800"/>
        <v>5.7862904791139001E-2</v>
      </c>
      <c r="V1352" s="13">
        <f t="shared" si="1801"/>
        <v>1.2850941484756203E-3</v>
      </c>
      <c r="W1352" s="13">
        <f t="shared" si="1802"/>
        <v>9.7018573751950551E-3</v>
      </c>
      <c r="X1352" s="13">
        <f t="shared" si="1803"/>
        <v>8.9866671410886376E-3</v>
      </c>
      <c r="Y1352" s="13">
        <f t="shared" si="1804"/>
        <v>4.1620992342767012E-3</v>
      </c>
      <c r="Z1352" s="13">
        <f t="shared" si="1805"/>
        <v>2.7195122721978771E-2</v>
      </c>
      <c r="AA1352" s="13">
        <f t="shared" si="1806"/>
        <v>1.7865811499282281E-2</v>
      </c>
      <c r="AB1352" s="13">
        <f t="shared" si="1807"/>
        <v>5.868464426342224E-3</v>
      </c>
      <c r="AC1352" s="13">
        <f t="shared" si="1808"/>
        <v>4.8875415013631183E-5</v>
      </c>
      <c r="AD1352" s="13">
        <f t="shared" si="1809"/>
        <v>1.5934066268992414E-3</v>
      </c>
      <c r="AE1352" s="13">
        <f t="shared" si="1810"/>
        <v>1.4759457310678516E-3</v>
      </c>
      <c r="AF1352" s="13">
        <f t="shared" si="1811"/>
        <v>6.835718404462135E-4</v>
      </c>
      <c r="AG1352" s="13">
        <f t="shared" si="1812"/>
        <v>2.110603622772101E-4</v>
      </c>
      <c r="AH1352" s="13">
        <f t="shared" si="1813"/>
        <v>6.297596076508134E-3</v>
      </c>
      <c r="AI1352" s="13">
        <f t="shared" si="1814"/>
        <v>4.1372000984052715E-3</v>
      </c>
      <c r="AJ1352" s="13">
        <f t="shared" si="1815"/>
        <v>1.3589649483946608E-3</v>
      </c>
      <c r="AK1352" s="13">
        <f t="shared" si="1816"/>
        <v>2.9759026830362343E-4</v>
      </c>
      <c r="AL1352" s="13">
        <f t="shared" si="1817"/>
        <v>1.1896684497213731E-6</v>
      </c>
      <c r="AM1352" s="13">
        <f t="shared" si="1818"/>
        <v>2.0935741109843914E-4</v>
      </c>
      <c r="AN1352" s="13">
        <f t="shared" si="1819"/>
        <v>1.9392424504940763E-4</v>
      </c>
      <c r="AO1352" s="13">
        <f t="shared" si="1820"/>
        <v>8.9814381589530161E-5</v>
      </c>
      <c r="AP1352" s="13">
        <f t="shared" si="1821"/>
        <v>2.7731183168130209E-5</v>
      </c>
      <c r="AQ1352" s="13">
        <f t="shared" si="1822"/>
        <v>6.4217320179770121E-6</v>
      </c>
      <c r="AR1352" s="13">
        <f t="shared" si="1823"/>
        <v>1.1666714432084005E-3</v>
      </c>
      <c r="AS1352" s="13">
        <f t="shared" si="1824"/>
        <v>7.6644375901681089E-4</v>
      </c>
      <c r="AT1352" s="13">
        <f t="shared" si="1825"/>
        <v>2.5175727029040119E-4</v>
      </c>
      <c r="AU1352" s="13">
        <f t="shared" si="1826"/>
        <v>5.5130571028790404E-5</v>
      </c>
      <c r="AV1352" s="13">
        <f t="shared" si="1827"/>
        <v>9.0544948070057393E-6</v>
      </c>
      <c r="AW1352" s="13">
        <f t="shared" si="1828"/>
        <v>2.0109391908143291E-8</v>
      </c>
      <c r="AX1352" s="13">
        <f t="shared" si="1829"/>
        <v>2.2922860598330529E-5</v>
      </c>
      <c r="AY1352" s="13">
        <f t="shared" si="1830"/>
        <v>2.1233059830940954E-5</v>
      </c>
      <c r="AZ1352" s="13">
        <f t="shared" si="1831"/>
        <v>9.8339129152395828E-6</v>
      </c>
      <c r="BA1352" s="13">
        <f t="shared" si="1832"/>
        <v>3.0363293214918725E-6</v>
      </c>
      <c r="BB1352" s="13">
        <f t="shared" si="1833"/>
        <v>7.031251823166068E-7</v>
      </c>
      <c r="BC1352" s="13">
        <f t="shared" si="1834"/>
        <v>1.3025860363917322E-7</v>
      </c>
      <c r="BD1352" s="13">
        <f t="shared" si="1835"/>
        <v>1.8011135252536458E-4</v>
      </c>
      <c r="BE1352" s="13">
        <f t="shared" si="1836"/>
        <v>1.1832399162142141E-4</v>
      </c>
      <c r="BF1352" s="13">
        <f t="shared" si="1837"/>
        <v>3.8866420125445856E-5</v>
      </c>
      <c r="BG1352" s="13">
        <f t="shared" si="1838"/>
        <v>8.5110866227977141E-6</v>
      </c>
      <c r="BH1352" s="13">
        <f t="shared" si="1839"/>
        <v>1.3978376822517148E-6</v>
      </c>
      <c r="BI1352" s="13">
        <f t="shared" si="1840"/>
        <v>1.8366164251591701E-7</v>
      </c>
      <c r="BJ1352" s="14">
        <f t="shared" si="1841"/>
        <v>0.24762054397608491</v>
      </c>
      <c r="BK1352" s="14">
        <f t="shared" si="1842"/>
        <v>0.35060896256197183</v>
      </c>
      <c r="BL1352" s="14">
        <f t="shared" si="1843"/>
        <v>0.37453877236323291</v>
      </c>
      <c r="BM1352" s="14">
        <f t="shared" si="1844"/>
        <v>0.21225968350042779</v>
      </c>
      <c r="BN1352" s="14">
        <f t="shared" si="1845"/>
        <v>0.78768250517240157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1.3193999999999999</v>
      </c>
      <c r="F1353" s="10">
        <f>VLOOKUP(B1353,home!$B$2:$E$405,3,FALSE)</f>
        <v>0.92630000000000001</v>
      </c>
      <c r="G1353" s="10">
        <f>VLOOKUP(C1353,away!$B$2:$E$405,4,FALSE)</f>
        <v>1.1369</v>
      </c>
      <c r="H1353" s="10">
        <f>VLOOKUP(A1353,away!$A$2:$E$405,3,FALSE)</f>
        <v>1.0076000000000001</v>
      </c>
      <c r="I1353" s="10">
        <f>VLOOKUP(C1353,away!$B$2:$E$405,3,FALSE)</f>
        <v>0.69469999999999998</v>
      </c>
      <c r="J1353" s="10">
        <f>VLOOKUP(B1353,home!$B$2:$E$405,4,FALSE)</f>
        <v>0.99250000000000005</v>
      </c>
      <c r="K1353" s="12">
        <f t="shared" si="1790"/>
        <v>1.3894739541179999</v>
      </c>
      <c r="L1353" s="12">
        <f t="shared" si="1791"/>
        <v>0.69472987210000003</v>
      </c>
      <c r="M1353" s="13">
        <f t="shared" si="1792"/>
        <v>0.12440612964491692</v>
      </c>
      <c r="N1353" s="13">
        <f t="shared" si="1793"/>
        <v>0.17285907687423924</v>
      </c>
      <c r="O1353" s="13">
        <f t="shared" si="1794"/>
        <v>8.6428654536669147E-2</v>
      </c>
      <c r="P1353" s="13">
        <f t="shared" si="1795"/>
        <v>0.1200903643681643</v>
      </c>
      <c r="Q1353" s="13">
        <f t="shared" si="1796"/>
        <v>0.12009159252481828</v>
      </c>
      <c r="R1353" s="13">
        <f t="shared" si="1797"/>
        <v>3.0022284056017624E-2</v>
      </c>
      <c r="S1353" s="13">
        <f t="shared" si="1798"/>
        <v>2.8981079258797844E-2</v>
      </c>
      <c r="T1353" s="13">
        <f t="shared" si="1799"/>
        <v>8.3431216715052325E-2</v>
      </c>
      <c r="U1353" s="13">
        <f t="shared" si="1800"/>
        <v>4.1715181738968592E-2</v>
      </c>
      <c r="V1353" s="13">
        <f t="shared" si="1801"/>
        <v>3.1084109386154846E-3</v>
      </c>
      <c r="W1353" s="13">
        <f t="shared" si="1802"/>
        <v>5.5621379973928978E-2</v>
      </c>
      <c r="X1353" s="13">
        <f t="shared" si="1803"/>
        <v>3.8641834195313182E-2</v>
      </c>
      <c r="Y1353" s="13">
        <f t="shared" si="1804"/>
        <v>1.3422818264109668E-2</v>
      </c>
      <c r="Z1353" s="13">
        <f t="shared" si="1805"/>
        <v>6.9524591874623315E-3</v>
      </c>
      <c r="AA1353" s="13">
        <f t="shared" si="1806"/>
        <v>9.6602609580473016E-3</v>
      </c>
      <c r="AB1353" s="13">
        <f t="shared" si="1807"/>
        <v>6.7113404955948634E-3</v>
      </c>
      <c r="AC1353" s="13">
        <f t="shared" si="1808"/>
        <v>1.8753607805026132E-4</v>
      </c>
      <c r="AD1353" s="13">
        <f t="shared" si="1809"/>
        <v>1.9321114691468709E-2</v>
      </c>
      <c r="AE1353" s="13">
        <f t="shared" si="1810"/>
        <v>1.3422955538433486E-2</v>
      </c>
      <c r="AF1353" s="13">
        <f t="shared" si="1811"/>
        <v>4.6626640922099415E-3</v>
      </c>
      <c r="AG1353" s="13">
        <f t="shared" si="1812"/>
        <v>1.0797640094754252E-3</v>
      </c>
      <c r="AH1353" s="13">
        <f t="shared" si="1813"/>
        <v>1.2075202705215439E-3</v>
      </c>
      <c r="AI1353" s="13">
        <f t="shared" si="1814"/>
        <v>1.6778179649592064E-3</v>
      </c>
      <c r="AJ1353" s="13">
        <f t="shared" si="1815"/>
        <v>1.1656421810310423E-3</v>
      </c>
      <c r="AK1353" s="13">
        <f t="shared" si="1816"/>
        <v>5.3987648345464416E-4</v>
      </c>
      <c r="AL1353" s="13">
        <f t="shared" si="1817"/>
        <v>7.2412110269849716E-6</v>
      </c>
      <c r="AM1353" s="13">
        <f t="shared" si="1818"/>
        <v>5.3692371256644743E-3</v>
      </c>
      <c r="AN1353" s="13">
        <f t="shared" si="1819"/>
        <v>3.7301694215874513E-3</v>
      </c>
      <c r="AO1353" s="13">
        <f t="shared" si="1820"/>
        <v>1.2957300625853908E-3</v>
      </c>
      <c r="AP1353" s="13">
        <f t="shared" si="1821"/>
        <v>3.0006079355202449E-4</v>
      </c>
      <c r="AQ1353" s="13">
        <f t="shared" si="1822"/>
        <v>5.2115299181655617E-5</v>
      </c>
      <c r="AR1353" s="13">
        <f t="shared" si="1823"/>
        <v>1.6778008061951797E-4</v>
      </c>
      <c r="AS1353" s="13">
        <f t="shared" si="1824"/>
        <v>2.3312605204063843E-4</v>
      </c>
      <c r="AT1353" s="13">
        <f t="shared" si="1825"/>
        <v>1.619612886684123E-4</v>
      </c>
      <c r="AU1353" s="13">
        <f t="shared" si="1826"/>
        <v>7.5013664060048562E-5</v>
      </c>
      <c r="AV1353" s="13">
        <f t="shared" si="1827"/>
        <v>2.6057383103598742E-5</v>
      </c>
      <c r="AW1353" s="13">
        <f t="shared" si="1828"/>
        <v>1.9416685075893216E-7</v>
      </c>
      <c r="AX1353" s="13">
        <f t="shared" si="1829"/>
        <v>1.2434025232656971E-3</v>
      </c>
      <c r="AY1353" s="13">
        <f t="shared" si="1830"/>
        <v>8.6382887595719499E-4</v>
      </c>
      <c r="AZ1353" s="13">
        <f t="shared" si="1831"/>
        <v>3.0006386225501445E-4</v>
      </c>
      <c r="BA1353" s="13">
        <f t="shared" si="1832"/>
        <v>6.9487776215419408E-5</v>
      </c>
      <c r="BB1353" s="13">
        <f t="shared" si="1833"/>
        <v>1.2068808470662936E-5</v>
      </c>
      <c r="BC1353" s="13">
        <f t="shared" si="1834"/>
        <v>1.6769123530446122E-6</v>
      </c>
      <c r="BD1353" s="13">
        <f t="shared" si="1835"/>
        <v>1.9426972324954225E-5</v>
      </c>
      <c r="BE1353" s="13">
        <f t="shared" si="1836"/>
        <v>2.6993272052895101E-5</v>
      </c>
      <c r="BF1353" s="13">
        <f t="shared" si="1837"/>
        <v>1.8753224226959531E-5</v>
      </c>
      <c r="BG1353" s="13">
        <f t="shared" si="1838"/>
        <v>8.6857055396983139E-6</v>
      </c>
      <c r="BH1353" s="13">
        <f t="shared" si="1839"/>
        <v>3.0171404051373077E-6</v>
      </c>
      <c r="BI1353" s="13">
        <f t="shared" si="1840"/>
        <v>8.3844760177106275E-7</v>
      </c>
      <c r="BJ1353" s="14">
        <f t="shared" si="1841"/>
        <v>0.53579225834013744</v>
      </c>
      <c r="BK1353" s="14">
        <f t="shared" si="1842"/>
        <v>0.27764459037552897</v>
      </c>
      <c r="BL1353" s="14">
        <f t="shared" si="1843"/>
        <v>0.17987023191590754</v>
      </c>
      <c r="BM1353" s="14">
        <f t="shared" si="1844"/>
        <v>0.34549780310510414</v>
      </c>
      <c r="BN1353" s="14">
        <f t="shared" si="1845"/>
        <v>0.65389810200482545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1.3193999999999999</v>
      </c>
      <c r="F1354" s="10">
        <f>VLOOKUP(B1354,home!$B$2:$E$405,3,FALSE)</f>
        <v>0.89570000000000005</v>
      </c>
      <c r="G1354" s="10">
        <f>VLOOKUP(C1354,away!$B$2:$E$405,4,FALSE)</f>
        <v>1.0105999999999999</v>
      </c>
      <c r="H1354" s="10">
        <f>VLOOKUP(A1354,away!$A$2:$E$405,3,FALSE)</f>
        <v>1.0076000000000001</v>
      </c>
      <c r="I1354" s="10">
        <f>VLOOKUP(C1354,away!$B$2:$E$405,3,FALSE)</f>
        <v>0.88219999999999998</v>
      </c>
      <c r="J1354" s="10">
        <f>VLOOKUP(B1354,home!$B$2:$E$405,4,FALSE)</f>
        <v>0.63160000000000005</v>
      </c>
      <c r="K1354" s="12">
        <f t="shared" si="1790"/>
        <v>1.194313517748</v>
      </c>
      <c r="L1354" s="12">
        <f t="shared" si="1791"/>
        <v>0.56143222115200009</v>
      </c>
      <c r="M1354" s="13">
        <f t="shared" si="1792"/>
        <v>0.17277834670224879</v>
      </c>
      <c r="N1354" s="13">
        <f t="shared" si="1793"/>
        <v>0.20635151504064631</v>
      </c>
      <c r="O1354" s="13">
        <f t="shared" si="1794"/>
        <v>9.7003330956013878E-2</v>
      </c>
      <c r="P1354" s="13">
        <f t="shared" si="1795"/>
        <v>0.11585238942735039</v>
      </c>
      <c r="Q1354" s="13">
        <f t="shared" si="1796"/>
        <v>0.12322420191041182</v>
      </c>
      <c r="R1354" s="13">
        <f t="shared" si="1797"/>
        <v>2.7230397778888714E-2</v>
      </c>
      <c r="S1354" s="13">
        <f t="shared" si="1798"/>
        <v>1.9420512454544396E-2</v>
      </c>
      <c r="T1354" s="13">
        <f t="shared" si="1799"/>
        <v>6.9182037378245034E-2</v>
      </c>
      <c r="U1354" s="13">
        <f t="shared" si="1800"/>
        <v>3.2521632160981903E-2</v>
      </c>
      <c r="V1354" s="13">
        <f t="shared" si="1801"/>
        <v>1.4468844779747336E-3</v>
      </c>
      <c r="W1354" s="13">
        <f t="shared" si="1802"/>
        <v>4.9056110018437932E-2</v>
      </c>
      <c r="X1354" s="13">
        <f t="shared" si="1803"/>
        <v>2.7541680808728489E-2</v>
      </c>
      <c r="Y1354" s="13">
        <f t="shared" si="1804"/>
        <v>7.7313935153519231E-3</v>
      </c>
      <c r="Z1354" s="13">
        <f t="shared" si="1805"/>
        <v>5.0960075692846607E-3</v>
      </c>
      <c r="AA1354" s="13">
        <f t="shared" si="1806"/>
        <v>6.0862307265427979E-3</v>
      </c>
      <c r="AB1354" s="13">
        <f t="shared" si="1807"/>
        <v>3.6344338144216476E-3</v>
      </c>
      <c r="AC1354" s="13">
        <f t="shared" si="1808"/>
        <v>6.0635862073470577E-5</v>
      </c>
      <c r="AD1354" s="13">
        <f t="shared" si="1809"/>
        <v>1.4647093830788374E-2</v>
      </c>
      <c r="AE1354" s="13">
        <f t="shared" si="1810"/>
        <v>8.2233504228412732E-3</v>
      </c>
      <c r="AF1354" s="13">
        <f t="shared" si="1811"/>
        <v>2.3084269466035071E-3</v>
      </c>
      <c r="AG1354" s="13">
        <f t="shared" si="1812"/>
        <v>4.3200842266624554E-4</v>
      </c>
      <c r="AH1354" s="13">
        <f t="shared" si="1813"/>
        <v>7.1526571215772307E-4</v>
      </c>
      <c r="AI1354" s="13">
        <f t="shared" si="1814"/>
        <v>8.5425150881161859E-4</v>
      </c>
      <c r="AJ1354" s="13">
        <f t="shared" si="1815"/>
        <v>5.1012206226517046E-4</v>
      </c>
      <c r="AK1354" s="13">
        <f t="shared" si="1816"/>
        <v>2.0308189155492673E-4</v>
      </c>
      <c r="AL1354" s="13">
        <f t="shared" si="1817"/>
        <v>1.6263171028727967E-6</v>
      </c>
      <c r="AM1354" s="13">
        <f t="shared" si="1818"/>
        <v>3.4986444315667779E-3</v>
      </c>
      <c r="AN1354" s="13">
        <f t="shared" si="1819"/>
        <v>1.9642517142356127E-3</v>
      </c>
      <c r="AO1354" s="13">
        <f t="shared" si="1820"/>
        <v>5.5139710141246178E-4</v>
      </c>
      <c r="AP1354" s="13">
        <f t="shared" si="1821"/>
        <v>1.031906997942577E-4</v>
      </c>
      <c r="AQ1354" s="13">
        <f t="shared" si="1822"/>
        <v>1.4483645946929836E-5</v>
      </c>
      <c r="AR1354" s="13">
        <f t="shared" si="1823"/>
        <v>8.0314643498115542E-5</v>
      </c>
      <c r="AS1354" s="13">
        <f t="shared" si="1824"/>
        <v>9.5920864402910906E-5</v>
      </c>
      <c r="AT1354" s="13">
        <f t="shared" si="1825"/>
        <v>5.7279792495234724E-5</v>
      </c>
      <c r="AU1354" s="13">
        <f t="shared" si="1826"/>
        <v>2.2803343490286431E-5</v>
      </c>
      <c r="AV1354" s="13">
        <f t="shared" si="1827"/>
        <v>6.8085853450749836E-6</v>
      </c>
      <c r="AW1354" s="13">
        <f t="shared" si="1828"/>
        <v>3.0291334715280146E-8</v>
      </c>
      <c r="AX1354" s="13">
        <f t="shared" si="1829"/>
        <v>6.9641305640232791E-4</v>
      </c>
      <c r="AY1354" s="13">
        <f t="shared" si="1830"/>
        <v>3.9098872909521204E-4</v>
      </c>
      <c r="AZ1354" s="13">
        <f t="shared" si="1831"/>
        <v>1.0975683531066124E-4</v>
      </c>
      <c r="BA1354" s="13">
        <f t="shared" si="1832"/>
        <v>2.0540341278359607E-5</v>
      </c>
      <c r="BB1354" s="13">
        <f t="shared" si="1833"/>
        <v>2.8830023567823868E-6</v>
      </c>
      <c r="BC1354" s="13">
        <f t="shared" si="1834"/>
        <v>3.2372208335095744E-7</v>
      </c>
      <c r="BD1354" s="13">
        <f t="shared" si="1835"/>
        <v>7.5152047816963406E-6</v>
      </c>
      <c r="BE1354" s="13">
        <f t="shared" si="1836"/>
        <v>8.9755106594243462E-6</v>
      </c>
      <c r="BF1354" s="13">
        <f t="shared" si="1837"/>
        <v>5.3597868546208818E-6</v>
      </c>
      <c r="BG1354" s="13">
        <f t="shared" si="1838"/>
        <v>2.1337552975739183E-6</v>
      </c>
      <c r="BH1354" s="13">
        <f t="shared" si="1839"/>
        <v>6.3709319886473403E-7</v>
      </c>
      <c r="BI1354" s="13">
        <f t="shared" si="1840"/>
        <v>1.521778038938933E-7</v>
      </c>
      <c r="BJ1354" s="14">
        <f t="shared" si="1841"/>
        <v>0.51605069157420369</v>
      </c>
      <c r="BK1354" s="14">
        <f t="shared" si="1842"/>
        <v>0.30995138397038985</v>
      </c>
      <c r="BL1354" s="14">
        <f t="shared" si="1843"/>
        <v>0.16904664736946604</v>
      </c>
      <c r="BM1354" s="14">
        <f t="shared" si="1844"/>
        <v>0.25731359023002393</v>
      </c>
      <c r="BN1354" s="14">
        <f t="shared" si="1845"/>
        <v>0.74244018181555993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1.3193999999999999</v>
      </c>
      <c r="F1355" s="10">
        <f>VLOOKUP(B1355,home!$B$2:$E$405,3,FALSE)</f>
        <v>1.2632000000000001</v>
      </c>
      <c r="G1355" s="10">
        <f>VLOOKUP(C1355,away!$B$2:$E$405,4,FALSE)</f>
        <v>1.5915999999999999</v>
      </c>
      <c r="H1355" s="10">
        <f>VLOOKUP(A1355,away!$A$2:$E$405,3,FALSE)</f>
        <v>1.0076000000000001</v>
      </c>
      <c r="I1355" s="10">
        <f>VLOOKUP(C1355,away!$B$2:$E$405,3,FALSE)</f>
        <v>0.79400000000000004</v>
      </c>
      <c r="J1355" s="10">
        <f>VLOOKUP(B1355,home!$B$2:$E$405,4,FALSE)</f>
        <v>0.44109999999999999</v>
      </c>
      <c r="K1355" s="12">
        <f t="shared" si="1790"/>
        <v>2.6526657329279999</v>
      </c>
      <c r="L1355" s="12">
        <f t="shared" si="1791"/>
        <v>0.35289517384000002</v>
      </c>
      <c r="M1355" s="13">
        <f t="shared" si="1792"/>
        <v>4.9510975497258275E-2</v>
      </c>
      <c r="N1355" s="13">
        <f t="shared" si="1793"/>
        <v>0.13133606810541487</v>
      </c>
      <c r="O1355" s="13">
        <f t="shared" si="1794"/>
        <v>1.7472184305092939E-2</v>
      </c>
      <c r="P1355" s="13">
        <f t="shared" si="1795"/>
        <v>4.6347864585522452E-2</v>
      </c>
      <c r="Q1355" s="13">
        <f t="shared" si="1796"/>
        <v>0.17419534368036607</v>
      </c>
      <c r="R1355" s="13">
        <f t="shared" si="1797"/>
        <v>3.0829247588551462E-3</v>
      </c>
      <c r="S1355" s="13">
        <f t="shared" si="1798"/>
        <v>1.0846708886582542E-2</v>
      </c>
      <c r="T1355" s="13">
        <f t="shared" si="1799"/>
        <v>6.1472696090201319E-2</v>
      </c>
      <c r="U1355" s="13">
        <f t="shared" si="1800"/>
        <v>8.1779688650103644E-3</v>
      </c>
      <c r="V1355" s="13">
        <f t="shared" si="1801"/>
        <v>1.128193832276306E-3</v>
      </c>
      <c r="W1355" s="13">
        <f t="shared" si="1802"/>
        <v>0.15402733967217436</v>
      </c>
      <c r="X1355" s="13">
        <f t="shared" si="1803"/>
        <v>5.4355504809724689E-2</v>
      </c>
      <c r="Y1355" s="13">
        <f t="shared" si="1804"/>
        <v>9.5908976594943768E-3</v>
      </c>
      <c r="Z1355" s="13">
        <f t="shared" si="1805"/>
        <v>3.6264975623727575E-4</v>
      </c>
      <c r="AA1355" s="13">
        <f t="shared" si="1806"/>
        <v>9.6198858142531359E-4</v>
      </c>
      <c r="AB1355" s="13">
        <f t="shared" si="1807"/>
        <v>1.2759170727074736E-3</v>
      </c>
      <c r="AC1355" s="13">
        <f t="shared" si="1808"/>
        <v>6.6007302471069574E-5</v>
      </c>
      <c r="AD1355" s="13">
        <f t="shared" si="1809"/>
        <v>0.10214576147060959</v>
      </c>
      <c r="AE1355" s="13">
        <f t="shared" si="1810"/>
        <v>3.6046746251189941E-2</v>
      </c>
      <c r="AF1355" s="13">
        <f t="shared" si="1811"/>
        <v>6.3603613923400217E-3</v>
      </c>
      <c r="AG1355" s="13">
        <f t="shared" si="1812"/>
        <v>7.4818027974501912E-4</v>
      </c>
      <c r="AH1355" s="13">
        <f t="shared" si="1813"/>
        <v>3.199433719259676E-5</v>
      </c>
      <c r="AI1355" s="13">
        <f t="shared" si="1814"/>
        <v>8.487028191854525E-5</v>
      </c>
      <c r="AJ1355" s="13">
        <f t="shared" si="1815"/>
        <v>1.1256624429463192E-4</v>
      </c>
      <c r="AK1355" s="13">
        <f t="shared" si="1816"/>
        <v>9.9533539641590688E-5</v>
      </c>
      <c r="AL1355" s="13">
        <f t="shared" si="1817"/>
        <v>2.4716115858021561E-6</v>
      </c>
      <c r="AM1355" s="13">
        <f t="shared" si="1818"/>
        <v>5.4191712243384663E-2</v>
      </c>
      <c r="AN1355" s="13">
        <f t="shared" si="1819"/>
        <v>1.9123993712816485E-2</v>
      </c>
      <c r="AO1355" s="13">
        <f t="shared" si="1820"/>
        <v>3.3743825428997204E-3</v>
      </c>
      <c r="AP1355" s="13">
        <f t="shared" si="1821"/>
        <v>3.9693443802641949E-4</v>
      </c>
      <c r="AQ1355" s="13">
        <f t="shared" si="1822"/>
        <v>3.5019061877603998E-5</v>
      </c>
      <c r="AR1355" s="13">
        <f t="shared" si="1823"/>
        <v>2.2581294370954021E-6</v>
      </c>
      <c r="AS1355" s="13">
        <f t="shared" si="1824"/>
        <v>5.9900625782989662E-6</v>
      </c>
      <c r="AT1355" s="13">
        <f t="shared" si="1825"/>
        <v>7.9448168697740075E-6</v>
      </c>
      <c r="AU1355" s="13">
        <f t="shared" si="1826"/>
        <v>7.0249811549459356E-6</v>
      </c>
      <c r="AV1355" s="13">
        <f t="shared" si="1827"/>
        <v>4.6587316960475115E-6</v>
      </c>
      <c r="AW1355" s="13">
        <f t="shared" si="1828"/>
        <v>6.4269654879693394E-8</v>
      </c>
      <c r="AX1355" s="13">
        <f t="shared" si="1829"/>
        <v>2.3958749679453547E-2</v>
      </c>
      <c r="AY1355" s="13">
        <f t="shared" si="1830"/>
        <v>8.4549271331198026E-3</v>
      </c>
      <c r="AZ1355" s="13">
        <f t="shared" si="1831"/>
        <v>1.4918514902234228E-3</v>
      </c>
      <c r="BA1355" s="13">
        <f t="shared" si="1832"/>
        <v>1.7548906366195269E-4</v>
      </c>
      <c r="BB1355" s="13">
        <f t="shared" si="1833"/>
        <v>1.5482310907000904E-5</v>
      </c>
      <c r="BC1355" s="13">
        <f t="shared" si="1834"/>
        <v>1.0927265597942023E-6</v>
      </c>
      <c r="BD1355" s="13">
        <f t="shared" si="1835"/>
        <v>1.3281383004283393E-7</v>
      </c>
      <c r="BE1355" s="13">
        <f t="shared" si="1836"/>
        <v>3.5231069581354888E-7</v>
      </c>
      <c r="BF1355" s="13">
        <f t="shared" si="1837"/>
        <v>4.6728125506431075E-7</v>
      </c>
      <c r="BG1355" s="13">
        <f t="shared" si="1838"/>
        <v>4.1318032431622848E-7</v>
      </c>
      <c r="BH1355" s="13">
        <f t="shared" si="1839"/>
        <v>2.7400732195843422E-7</v>
      </c>
      <c r="BI1355" s="13">
        <f t="shared" si="1840"/>
        <v>1.4536996670610169E-7</v>
      </c>
      <c r="BJ1355" s="14">
        <f t="shared" si="1841"/>
        <v>0.84149853381419071</v>
      </c>
      <c r="BK1355" s="14">
        <f t="shared" si="1842"/>
        <v>0.11635714884881625</v>
      </c>
      <c r="BL1355" s="14">
        <f t="shared" si="1843"/>
        <v>3.132960967126866E-2</v>
      </c>
      <c r="BM1355" s="14">
        <f t="shared" si="1844"/>
        <v>0.55914771829453813</v>
      </c>
      <c r="BN1355" s="14">
        <f t="shared" si="1845"/>
        <v>0.42194536093250973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1.2378</v>
      </c>
      <c r="F1356" s="15">
        <f>VLOOKUP(B1356,home!$B$2:$E$405,3,FALSE)</f>
        <v>0.76039999999999996</v>
      </c>
      <c r="G1356" s="15">
        <f>VLOOKUP(C1356,away!$B$2:$E$405,4,FALSE)</f>
        <v>0.90290000000000004</v>
      </c>
      <c r="H1356" s="15">
        <f>VLOOKUP(A1356,away!$A$2:$E$405,3,FALSE)</f>
        <v>0.96950000000000003</v>
      </c>
      <c r="I1356" s="15">
        <f>VLOOKUP(C1356,away!$B$2:$E$405,3,FALSE)</f>
        <v>0.78879999999999995</v>
      </c>
      <c r="J1356" s="15">
        <f>VLOOKUP(B1356,home!$B$2:$E$405,4,FALSE)</f>
        <v>1.0315000000000001</v>
      </c>
      <c r="K1356" s="16">
        <f t="shared" si="1790"/>
        <v>0.84983035504799997</v>
      </c>
      <c r="L1356" s="16">
        <f t="shared" si="1791"/>
        <v>0.78883096040000011</v>
      </c>
      <c r="M1356" s="17">
        <f t="shared" si="1792"/>
        <v>0.19423989426801058</v>
      </c>
      <c r="N1356" s="17">
        <f t="shared" si="1793"/>
        <v>0.16507095831026941</v>
      </c>
      <c r="O1356" s="17">
        <f t="shared" si="1794"/>
        <v>0.15322244234342927</v>
      </c>
      <c r="P1356" s="17">
        <f t="shared" si="1795"/>
        <v>0.13021308257803821</v>
      </c>
      <c r="Q1356" s="17">
        <f t="shared" si="1796"/>
        <v>7.0141155554464929E-2</v>
      </c>
      <c r="R1356" s="17">
        <f t="shared" si="1797"/>
        <v>6.0433303174300464E-2</v>
      </c>
      <c r="S1356" s="17">
        <f t="shared" si="1798"/>
        <v>2.1822817267239662E-2</v>
      </c>
      <c r="T1356" s="17">
        <f t="shared" si="1799"/>
        <v>5.532951509959437E-2</v>
      </c>
      <c r="U1356" s="17">
        <f t="shared" si="1800"/>
        <v>5.1358055493339189E-2</v>
      </c>
      <c r="V1356" s="17">
        <f t="shared" si="1801"/>
        <v>1.6254907180703274E-3</v>
      </c>
      <c r="W1356" s="17">
        <f t="shared" si="1802"/>
        <v>1.9869361042775976E-2</v>
      </c>
      <c r="X1356" s="17">
        <f t="shared" si="1803"/>
        <v>1.5673567153907324E-2</v>
      </c>
      <c r="Y1356" s="17">
        <f t="shared" si="1804"/>
        <v>6.181897515455303E-3</v>
      </c>
      <c r="Z1356" s="17">
        <f t="shared" si="1805"/>
        <v>1.5890553527709274E-2</v>
      </c>
      <c r="AA1356" s="17">
        <f t="shared" si="1806"/>
        <v>1.350427474636242E-2</v>
      </c>
      <c r="AB1356" s="17">
        <f t="shared" si="1807"/>
        <v>5.7381713011834569E-3</v>
      </c>
      <c r="AC1356" s="17">
        <f t="shared" si="1808"/>
        <v>6.8105266782206162E-5</v>
      </c>
      <c r="AD1356" s="17">
        <f t="shared" si="1809"/>
        <v>4.2213965373897998E-3</v>
      </c>
      <c r="AE1356" s="17">
        <f t="shared" si="1810"/>
        <v>3.329968284818431E-3</v>
      </c>
      <c r="AF1356" s="17">
        <f t="shared" si="1811"/>
        <v>1.3133910401074316E-3</v>
      </c>
      <c r="AG1356" s="17">
        <f t="shared" si="1812"/>
        <v>3.4534783851623352E-4</v>
      </c>
      <c r="AH1356" s="17">
        <f t="shared" si="1813"/>
        <v>3.1337401501376283E-3</v>
      </c>
      <c r="AI1356" s="17">
        <f t="shared" si="1814"/>
        <v>2.6631475044196335E-3</v>
      </c>
      <c r="AJ1356" s="17">
        <f t="shared" si="1815"/>
        <v>1.1316117946130661E-3</v>
      </c>
      <c r="AK1356" s="17">
        <f t="shared" si="1816"/>
        <v>3.205593510641755E-4</v>
      </c>
      <c r="AL1356" s="17">
        <f t="shared" si="1817"/>
        <v>1.8262359050246344E-6</v>
      </c>
      <c r="AM1356" s="17">
        <f t="shared" si="1818"/>
        <v>7.1749418363367473E-4</v>
      </c>
      <c r="AN1356" s="17">
        <f t="shared" si="1819"/>
        <v>5.6598162595716567E-4</v>
      </c>
      <c r="AO1356" s="17">
        <f t="shared" si="1820"/>
        <v>2.2323191478627226E-4</v>
      </c>
      <c r="AP1356" s="17">
        <f t="shared" si="1821"/>
        <v>5.8697415244262055E-5</v>
      </c>
      <c r="AQ1356" s="17">
        <f t="shared" si="1822"/>
        <v>1.157558461003221E-5</v>
      </c>
      <c r="AR1356" s="17">
        <f t="shared" si="1823"/>
        <v>4.9439825045542133E-4</v>
      </c>
      <c r="AS1356" s="17">
        <f t="shared" si="1824"/>
        <v>4.2015464071964076E-4</v>
      </c>
      <c r="AT1356" s="17">
        <f t="shared" si="1825"/>
        <v>1.7853008374891857E-4</v>
      </c>
      <c r="AU1356" s="17">
        <f t="shared" si="1826"/>
        <v>5.0573428153030884E-5</v>
      </c>
      <c r="AV1356" s="17">
        <f t="shared" si="1827"/>
        <v>1.0744708600821184E-5</v>
      </c>
      <c r="AW1356" s="17">
        <f t="shared" si="1828"/>
        <v>3.400717556619797E-8</v>
      </c>
      <c r="AX1356" s="17">
        <f t="shared" si="1829"/>
        <v>1.0162472280371341E-4</v>
      </c>
      <c r="AY1356" s="17">
        <f t="shared" si="1830"/>
        <v>8.016472768963705E-5</v>
      </c>
      <c r="AZ1356" s="17">
        <f t="shared" si="1831"/>
        <v>3.1618209566810426E-5</v>
      </c>
      <c r="BA1356" s="17">
        <f t="shared" si="1832"/>
        <v>8.3138075395718483E-6</v>
      </c>
      <c r="BB1356" s="17">
        <f t="shared" si="1833"/>
        <v>1.6395471965053056E-6</v>
      </c>
      <c r="BC1356" s="17">
        <f t="shared" si="1834"/>
        <v>2.5866511792808166E-7</v>
      </c>
      <c r="BD1356" s="17">
        <f t="shared" si="1835"/>
        <v>6.4999441121138253E-5</v>
      </c>
      <c r="BE1356" s="17">
        <f t="shared" si="1836"/>
        <v>5.5238498125898496E-5</v>
      </c>
      <c r="BF1356" s="17">
        <f t="shared" si="1837"/>
        <v>2.3471676237325298E-5</v>
      </c>
      <c r="BG1356" s="17">
        <f t="shared" si="1838"/>
        <v>6.6489809834459556E-6</v>
      </c>
      <c r="BH1356" s="17">
        <f t="shared" si="1839"/>
        <v>1.4126264674673185E-6</v>
      </c>
      <c r="BI1356" s="17">
        <f t="shared" si="1840"/>
        <v>2.4009857047959078E-7</v>
      </c>
      <c r="BJ1356" s="18">
        <f t="shared" si="1841"/>
        <v>0.34327715878144477</v>
      </c>
      <c r="BK1356" s="18">
        <f t="shared" si="1842"/>
        <v>0.34805138106173561</v>
      </c>
      <c r="BL1356" s="18">
        <f t="shared" si="1843"/>
        <v>0.2928117182920329</v>
      </c>
      <c r="BM1356" s="18">
        <f t="shared" si="1844"/>
        <v>0.22662984471389563</v>
      </c>
      <c r="BN1356" s="18">
        <f t="shared" si="1845"/>
        <v>0.77332083622851289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1.2378</v>
      </c>
      <c r="F1357" s="10">
        <f>VLOOKUP(B1357,home!$B$2:$E$405,3,FALSE)</f>
        <v>1.2356</v>
      </c>
      <c r="G1357" s="10">
        <f>VLOOKUP(C1357,away!$B$2:$E$405,4,FALSE)</f>
        <v>0.998</v>
      </c>
      <c r="H1357" s="10">
        <f>VLOOKUP(A1357,away!$A$2:$E$405,3,FALSE)</f>
        <v>0.96950000000000003</v>
      </c>
      <c r="I1357" s="10">
        <f>VLOOKUP(C1357,away!$B$2:$E$405,3,FALSE)</f>
        <v>0.78879999999999995</v>
      </c>
      <c r="J1357" s="10">
        <f>VLOOKUP(B1357,home!$B$2:$E$405,4,FALSE)</f>
        <v>1.1528</v>
      </c>
      <c r="K1357" s="12">
        <f t="shared" ref="K1357:K1367" si="1846">E1357*F1357*G1357</f>
        <v>1.5263668286400001</v>
      </c>
      <c r="L1357" s="12">
        <f t="shared" ref="L1357:L1367" si="1847">H1357*I1357*J1357</f>
        <v>0.88159411648000008</v>
      </c>
      <c r="M1357" s="13">
        <f t="shared" ref="M1357:M1367" si="1848">_xlfn.POISSON.DIST(0,K1357,FALSE) * _xlfn.POISSON.DIST(0,L1357,FALSE)</f>
        <v>8.9998619728452744E-2</v>
      </c>
      <c r="N1357" s="13">
        <f t="shared" ref="N1357:N1367" si="1849">_xlfn.POISSON.DIST(1,K1357,FALSE) * _xlfn.POISSON.DIST(0,L1357,FALSE)</f>
        <v>0.13737090777689576</v>
      </c>
      <c r="O1357" s="13">
        <f t="shared" ref="O1357:O1367" si="1850">_xlfn.POISSON.DIST(0,K1357,FALSE) * _xlfn.POISSON.DIST(1,L1357,FALSE)</f>
        <v>7.9342253643924804E-2</v>
      </c>
      <c r="P1357" s="13">
        <f t="shared" ref="P1357:P1367" si="1851">_xlfn.POISSON.DIST(1,K1357,FALSE) * _xlfn.POISSON.DIST(1,L1357,FALSE)</f>
        <v>0.12110538407162798</v>
      </c>
      <c r="Q1357" s="13">
        <f t="shared" ref="Q1357:Q1367" si="1852">_xlfn.POISSON.DIST(2,K1357,FALSE) * _xlfn.POISSON.DIST(0,L1357,FALSE)</f>
        <v>0.10483919842540916</v>
      </c>
      <c r="R1357" s="13">
        <f t="shared" ref="R1357:R1367" si="1853">_xlfn.POISSON.DIST(0,K1357,FALSE) * _xlfn.POISSON.DIST(2,L1357,FALSE)</f>
        <v>3.4973832000373975E-2</v>
      </c>
      <c r="S1357" s="13">
        <f t="shared" ref="S1357:S1367" si="1854">_xlfn.POISSON.DIST(2,K1357,FALSE) * _xlfn.POISSON.DIST(2,L1357,FALSE)</f>
        <v>4.074094162607407E-2</v>
      </c>
      <c r="T1357" s="13">
        <f t="shared" ref="T1357:T1367" si="1855">_xlfn.POISSON.DIST(2,K1357,FALSE) * _xlfn.POISSON.DIST(1,L1357,FALSE)</f>
        <v>9.2425620508320011E-2</v>
      </c>
      <c r="U1357" s="13">
        <f t="shared" ref="U1357:U1367" si="1856">_xlfn.POISSON.DIST(1,K1357,FALSE) * _xlfn.POISSON.DIST(2,L1357,FALSE)</f>
        <v>5.3382897035798967E-2</v>
      </c>
      <c r="V1357" s="13">
        <f t="shared" ref="V1357:V1367" si="1857">_xlfn.POISSON.DIST(3,K1357,FALSE) * _xlfn.POISSON.DIST(3,L1357,FALSE)</f>
        <v>6.0913864851512558E-3</v>
      </c>
      <c r="W1357" s="13">
        <f t="shared" ref="W1357:W1367" si="1858">_xlfn.POISSON.DIST(3,K1357,FALSE) * _xlfn.POISSON.DIST(0,L1357,FALSE)</f>
        <v>5.3341024939250505E-2</v>
      </c>
      <c r="X1357" s="13">
        <f t="shared" ref="X1357:X1367" si="1859">_xlfn.POISSON.DIST(3,K1357,FALSE) * _xlfn.POISSON.DIST(1,L1357,FALSE)</f>
        <v>4.7025133753456197E-2</v>
      </c>
      <c r="Y1357" s="13">
        <f t="shared" ref="Y1357:Y1367" si="1860">_xlfn.POISSON.DIST(3,K1357,FALSE) * _xlfn.POISSON.DIST(2,L1357,FALSE)</f>
        <v>2.0728540621866021E-2</v>
      </c>
      <c r="Z1357" s="13">
        <f t="shared" ref="Z1357:Z1367" si="1861">_xlfn.POISSON.DIST(0,K1357,FALSE) * _xlfn.POISSON.DIST(3,L1357,FALSE)</f>
        <v>1.0277574840763215E-2</v>
      </c>
      <c r="AA1357" s="13">
        <f t="shared" ref="AA1357:AA1367" si="1862">_xlfn.POISSON.DIST(1,K1357,FALSE) * _xlfn.POISSON.DIST(3,L1357,FALSE)</f>
        <v>1.5687349315806003E-2</v>
      </c>
      <c r="AB1357" s="13">
        <f t="shared" ref="AB1357:AB1367" si="1863">_xlfn.POISSON.DIST(2,K1357,FALSE) * _xlfn.POISSON.DIST(3,L1357,FALSE)</f>
        <v>1.1972324812467343E-2</v>
      </c>
      <c r="AC1357" s="13">
        <f t="shared" ref="AC1357:AC1367" si="1864">_xlfn.POISSON.DIST(4,K1357,FALSE) * _xlfn.POISSON.DIST(4,L1357,FALSE)</f>
        <v>5.1229931500531775E-4</v>
      </c>
      <c r="AD1357" s="13">
        <f t="shared" ref="AD1357:AD1367" si="1865">_xlfn.POISSON.DIST(4,K1357,FALSE) * _xlfn.POISSON.DIST(0,L1357,FALSE)</f>
        <v>2.0354492768232736E-2</v>
      </c>
      <c r="AE1357" s="13">
        <f t="shared" ref="AE1357:AE1367" si="1866">_xlfn.POISSON.DIST(4,K1357,FALSE) * _xlfn.POISSON.DIST(1,L1357,FALSE)</f>
        <v>1.7944401068408691E-2</v>
      </c>
      <c r="AF1357" s="13">
        <f t="shared" ref="AF1357:AF1367" si="1867">_xlfn.POISSON.DIST(4,K1357,FALSE) * _xlfn.POISSON.DIST(2,L1357,FALSE)</f>
        <v>7.9098392028332624E-3</v>
      </c>
      <c r="AG1357" s="13">
        <f t="shared" ref="AG1357:AG1367" si="1868">_xlfn.POISSON.DIST(4,K1357,FALSE) * _xlfn.POISSON.DIST(3,L1357,FALSE)</f>
        <v>2.3244225678402198E-3</v>
      </c>
      <c r="AH1357" s="13">
        <f t="shared" ref="AH1357:AH1367" si="1869">_xlfn.POISSON.DIST(0,K1357,FALSE) * _xlfn.POISSON.DIST(4,L1357,FALSE)</f>
        <v>2.2651623778249304E-3</v>
      </c>
      <c r="AI1357" s="13">
        <f t="shared" ref="AI1357:AI1367" si="1870">_xlfn.POISSON.DIST(1,K1357,FALSE) * _xlfn.POISSON.DIST(4,L1357,FALSE)</f>
        <v>3.4574687149952804E-3</v>
      </c>
      <c r="AJ1357" s="13">
        <f t="shared" ref="AJ1357:AJ1367" si="1871">_xlfn.POISSON.DIST(2,K1357,FALSE) * _xlfn.POISSON.DIST(4,L1357,FALSE)</f>
        <v>2.6386827788146818E-3</v>
      </c>
      <c r="AK1357" s="13">
        <f t="shared" ref="AK1357:AK1367" si="1872">_xlfn.POISSON.DIST(3,K1357,FALSE) * _xlfn.POISSON.DIST(4,L1357,FALSE)</f>
        <v>1.3425326216287832E-3</v>
      </c>
      <c r="AL1357" s="13">
        <f t="shared" ref="AL1357:AL1367" si="1873">_xlfn.POISSON.DIST(5,K1357,FALSE) * _xlfn.POISSON.DIST(5,L1357,FALSE)</f>
        <v>2.7574736363978488E-5</v>
      </c>
      <c r="AM1357" s="13">
        <f t="shared" ref="AM1357:AM1367" si="1874">_xlfn.POISSON.DIST(5,K1357,FALSE) * _xlfn.POISSON.DIST(0,L1357,FALSE)</f>
        <v>6.2136845150446421E-3</v>
      </c>
      <c r="AN1357" s="13">
        <f t="shared" ref="AN1357:AN1367" si="1875">_xlfn.POISSON.DIST(5,K1357,FALSE) * _xlfn.POISSON.DIST(1,L1357,FALSE)</f>
        <v>5.4779477101262386E-3</v>
      </c>
      <c r="AO1357" s="13">
        <f t="shared" ref="AO1357:AO1367" si="1876">_xlfn.POISSON.DIST(5,K1357,FALSE) * _xlfn.POISSON.DIST(2,L1357,FALSE)</f>
        <v>2.4146632358161904E-3</v>
      </c>
      <c r="AP1357" s="13">
        <f t="shared" ref="AP1357:AP1367" si="1877">_xlfn.POISSON.DIST(5,K1357,FALSE) * _xlfn.POISSON.DIST(3,L1357,FALSE)</f>
        <v>7.0958430065870418E-4</v>
      </c>
      <c r="AQ1357" s="13">
        <f t="shared" ref="AQ1357:AQ1367" si="1878">_xlfn.POISSON.DIST(5,K1357,FALSE) * _xlfn.POISSON.DIST(4,L1357,FALSE)</f>
        <v>1.563913361518222E-4</v>
      </c>
      <c r="AR1357" s="13">
        <f t="shared" ref="AR1357:AR1367" si="1879">_xlfn.POISSON.DIST(0,K1357,FALSE) * _xlfn.POISSON.DIST(5,L1357,FALSE)</f>
        <v>3.9939076503246127E-4</v>
      </c>
      <c r="AS1357" s="13">
        <f t="shared" ref="AS1357:AS1367" si="1880">_xlfn.POISSON.DIST(1,K1357,FALSE) * _xlfn.POISSON.DIST(5,L1357,FALSE)</f>
        <v>6.0961681541070131E-4</v>
      </c>
      <c r="AT1357" s="13">
        <f t="shared" ref="AT1357:AT1367" si="1881">_xlfn.POISSON.DIST(2,K1357,FALSE) * _xlfn.POISSON.DIST(5,L1357,FALSE)</f>
        <v>4.6524944261202428E-4</v>
      </c>
      <c r="AU1357" s="13">
        <f t="shared" ref="AU1357:AU1367" si="1882">_xlfn.POISSON.DIST(3,K1357,FALSE) * _xlfn.POISSON.DIST(5,L1357,FALSE)</f>
        <v>2.3671377208208115E-4</v>
      </c>
      <c r="AV1357" s="13">
        <f t="shared" ref="AV1357:AV1367" si="1883">_xlfn.POISSON.DIST(4,K1357,FALSE) * _xlfn.POISSON.DIST(5,L1357,FALSE)</f>
        <v>9.0328012397084491E-5</v>
      </c>
      <c r="AW1357" s="13">
        <f t="shared" ref="AW1357:AW1367" si="1884">_xlfn.POISSON.DIST(6,K1357,FALSE) * _xlfn.POISSON.DIST(6,L1357,FALSE)</f>
        <v>1.030709954870362E-6</v>
      </c>
      <c r="AX1357" s="13">
        <f t="shared" ref="AX1357:AX1367" si="1885">_xlfn.POISSON.DIST(6,K1357,FALSE) * _xlfn.POISSON.DIST(0,L1357,FALSE)</f>
        <v>1.580726987899695E-3</v>
      </c>
      <c r="AY1357" s="13">
        <f t="shared" ref="AY1357:AY1367" si="1886">_xlfn.POISSON.DIST(6,K1357,FALSE) * _xlfn.POISSON.DIST(1,L1357,FALSE)</f>
        <v>1.3935596122935233E-3</v>
      </c>
      <c r="AZ1357" s="13">
        <f t="shared" ref="AZ1357:AZ1367" si="1887">_xlfn.POISSON.DIST(6,K1357,FALSE) * _xlfn.POISSON.DIST(2,L1357,FALSE)</f>
        <v>6.1427697758106002E-4</v>
      </c>
      <c r="BA1357" s="13">
        <f t="shared" ref="BA1357:BA1367" si="1888">_xlfn.POISSON.DIST(6,K1357,FALSE) * _xlfn.POISSON.DIST(3,L1357,FALSE)</f>
        <v>1.8051432310819314E-4</v>
      </c>
      <c r="BB1357" s="13">
        <f t="shared" ref="BB1357:BB1367" si="1889">_xlfn.POISSON.DIST(6,K1357,FALSE) * _xlfn.POISSON.DIST(4,L1357,FALSE)</f>
        <v>3.9785091298138184E-5</v>
      </c>
      <c r="BC1357" s="13">
        <f t="shared" ref="BC1357:BC1367" si="1890">_xlfn.POISSON.DIST(6,K1357,FALSE) * _xlfn.POISSON.DIST(5,L1357,FALSE)</f>
        <v>7.0148604824116571E-6</v>
      </c>
      <c r="BD1357" s="13">
        <f t="shared" ref="BD1357:BD1367" si="1891">_xlfn.POISSON.DIST(0,K1357,FALSE) * _xlfn.POISSON.DIST(6,L1357,FALSE)</f>
        <v>5.8683424771510663E-5</v>
      </c>
      <c r="BE1357" s="13">
        <f t="shared" ref="BE1357:BE1367" si="1892">_xlfn.POISSON.DIST(1,K1357,FALSE) * _xlfn.POISSON.DIST(6,L1357,FALSE)</f>
        <v>8.957243296222475E-5</v>
      </c>
      <c r="BF1357" s="13">
        <f t="shared" ref="BF1357:BF1367" si="1893">_xlfn.POISSON.DIST(2,K1357,FALSE) * _xlfn.POISSON.DIST(6,L1357,FALSE)</f>
        <v>6.8360195217060009E-5</v>
      </c>
      <c r="BG1357" s="13">
        <f t="shared" ref="BG1357:BG1367" si="1894">_xlfn.POISSON.DIST(3,K1357,FALSE) * _xlfn.POISSON.DIST(6,L1357,FALSE)</f>
        <v>3.4780911459558404E-5</v>
      </c>
      <c r="BH1357" s="13">
        <f t="shared" ref="BH1357:BH1367" si="1895">_xlfn.POISSON.DIST(4,K1357,FALSE) * _xlfn.POISSON.DIST(6,L1357,FALSE)</f>
        <v>1.3272107380433698E-5</v>
      </c>
      <c r="BI1357" s="13">
        <f t="shared" ref="BI1357:BI1367" si="1896">_xlfn.POISSON.DIST(5,K1357,FALSE) * _xlfn.POISSON.DIST(6,L1357,FALSE)</f>
        <v>4.051620890328424E-6</v>
      </c>
      <c r="BJ1357" s="14">
        <f t="shared" ref="BJ1357:BJ1367" si="1897">SUM(N1357,Q1357,T1357,W1357,X1357,Y1357,AD1357,AE1357,AF1357,AG1357,AM1357,AN1357,AO1357,AP1357,AQ1357,AX1357,AY1357,AZ1357,BA1357,BB1357,BC1357)</f>
        <v>0.52305173058297316</v>
      </c>
      <c r="BK1357" s="14">
        <f t="shared" ref="BK1357:BK1367" si="1898">SUM(M1357,P1357,S1357,V1357,AC1357,AL1357,AY1357)</f>
        <v>0.25986976557496883</v>
      </c>
      <c r="BL1357" s="14">
        <f t="shared" ref="BL1357:BL1367" si="1899">SUM(O1357,R1357,U1357,AA1357,AB1357,AH1357,AI1357,AJ1357,AK1357,AR1357,AS1357,AT1357,AU1357,AV1357,BD1357,BE1357,BF1357,BG1357,BH1357,BI1357)</f>
        <v>0.20713252280185024</v>
      </c>
      <c r="BM1357" s="14">
        <f t="shared" ref="BM1357:BM1367" si="1900">SUM(S1357:BI1357)</f>
        <v>0.43130886925153233</v>
      </c>
      <c r="BN1357" s="14">
        <f t="shared" ref="BN1357:BN1367" si="1901">SUM(M1357:R1357)</f>
        <v>0.56763019564668438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1.2378</v>
      </c>
      <c r="F1358" s="10">
        <f>VLOOKUP(B1358,home!$B$2:$E$405,3,FALSE)</f>
        <v>1.0771999999999999</v>
      </c>
      <c r="G1358" s="10">
        <f>VLOOKUP(C1358,away!$B$2:$E$405,4,FALSE)</f>
        <v>0.75739999999999996</v>
      </c>
      <c r="H1358" s="10">
        <f>VLOOKUP(A1358,away!$A$2:$E$405,3,FALSE)</f>
        <v>0.96950000000000003</v>
      </c>
      <c r="I1358" s="10">
        <f>VLOOKUP(C1358,away!$B$2:$E$405,3,FALSE)</f>
        <v>1.4182999999999999</v>
      </c>
      <c r="J1358" s="10">
        <f>VLOOKUP(B1358,home!$B$2:$E$405,4,FALSE)</f>
        <v>1.2378</v>
      </c>
      <c r="K1358" s="12">
        <f t="shared" si="1846"/>
        <v>1.0098854703839999</v>
      </c>
      <c r="L1358" s="12">
        <f t="shared" si="1847"/>
        <v>1.70202680193</v>
      </c>
      <c r="M1358" s="13">
        <f t="shared" si="1848"/>
        <v>6.6409691799576509E-2</v>
      </c>
      <c r="N1358" s="13">
        <f t="shared" si="1849"/>
        <v>6.7066182841071784E-2</v>
      </c>
      <c r="O1358" s="13">
        <f t="shared" si="1850"/>
        <v>0.11303107535079014</v>
      </c>
      <c r="P1358" s="13">
        <f t="shared" si="1851"/>
        <v>0.11414844069864202</v>
      </c>
      <c r="Q1358" s="13">
        <f t="shared" si="1852"/>
        <v>3.3864581802657549E-2</v>
      </c>
      <c r="R1358" s="13">
        <f t="shared" si="1853"/>
        <v>9.6190959849007121E-2</v>
      </c>
      <c r="S1358" s="13">
        <f t="shared" si="1854"/>
        <v>4.9051072821024937E-2</v>
      </c>
      <c r="T1358" s="13">
        <f t="shared" si="1855"/>
        <v>5.7638425864274097E-2</v>
      </c>
      <c r="U1358" s="13">
        <f t="shared" si="1856"/>
        <v>9.7141852733803005E-2</v>
      </c>
      <c r="V1358" s="13">
        <f t="shared" si="1857"/>
        <v>9.3679490404194356E-3</v>
      </c>
      <c r="W1358" s="13">
        <f t="shared" si="1858"/>
        <v>1.1399783041044758E-2</v>
      </c>
      <c r="X1358" s="13">
        <f t="shared" si="1859"/>
        <v>1.9402736272045258E-2</v>
      </c>
      <c r="Y1358" s="13">
        <f t="shared" si="1860"/>
        <v>1.6511988582900206E-2</v>
      </c>
      <c r="Z1358" s="13">
        <f t="shared" si="1861"/>
        <v>5.4573197255460872E-2</v>
      </c>
      <c r="AA1358" s="13">
        <f t="shared" si="1862"/>
        <v>5.511267898068991E-2</v>
      </c>
      <c r="AB1358" s="13">
        <f t="shared" si="1863"/>
        <v>2.7828746868268202E-2</v>
      </c>
      <c r="AC1358" s="13">
        <f t="shared" si="1864"/>
        <v>1.0063824519915914E-3</v>
      </c>
      <c r="AD1358" s="13">
        <f t="shared" si="1865"/>
        <v>2.8781188146702569E-3</v>
      </c>
      <c r="AE1358" s="13">
        <f t="shared" si="1866"/>
        <v>4.8986353617077793E-3</v>
      </c>
      <c r="AF1358" s="13">
        <f t="shared" si="1867"/>
        <v>4.1688043392543511E-3</v>
      </c>
      <c r="AG1358" s="13">
        <f t="shared" si="1868"/>
        <v>2.3651389058043297E-3</v>
      </c>
      <c r="AH1358" s="13">
        <f t="shared" si="1869"/>
        <v>2.3221261098951795E-2</v>
      </c>
      <c r="AI1358" s="13">
        <f t="shared" si="1870"/>
        <v>2.345081418782461E-2</v>
      </c>
      <c r="AJ1358" s="13">
        <f t="shared" si="1871"/>
        <v>1.1841318258479514E-2</v>
      </c>
      <c r="AK1358" s="13">
        <f t="shared" si="1872"/>
        <v>3.9861250864770782E-3</v>
      </c>
      <c r="AL1358" s="13">
        <f t="shared" si="1873"/>
        <v>6.9192905148852786E-5</v>
      </c>
      <c r="AM1358" s="13">
        <f t="shared" si="1874"/>
        <v>5.8131407459486271E-4</v>
      </c>
      <c r="AN1358" s="13">
        <f t="shared" si="1875"/>
        <v>9.8941213529959147E-4</v>
      </c>
      <c r="AO1358" s="13">
        <f t="shared" si="1876"/>
        <v>8.4200298621734835E-4</v>
      </c>
      <c r="AP1358" s="13">
        <f t="shared" si="1877"/>
        <v>4.7770388328234104E-4</v>
      </c>
      <c r="AQ1358" s="13">
        <f t="shared" si="1878"/>
        <v>2.0326620318314635E-4</v>
      </c>
      <c r="AR1358" s="13">
        <f t="shared" si="1879"/>
        <v>7.9046417530060815E-3</v>
      </c>
      <c r="AS1358" s="13">
        <f t="shared" si="1880"/>
        <v>7.9827828549515513E-3</v>
      </c>
      <c r="AT1358" s="13">
        <f t="shared" si="1881"/>
        <v>4.0308482092230374E-3</v>
      </c>
      <c r="AU1358" s="13">
        <f t="shared" si="1882"/>
        <v>1.3568983466059042E-3</v>
      </c>
      <c r="AV1358" s="13">
        <f t="shared" si="1883"/>
        <v>3.425779812563437E-4</v>
      </c>
      <c r="AW1358" s="13">
        <f t="shared" si="1884"/>
        <v>3.3036770253636005E-6</v>
      </c>
      <c r="AX1358" s="13">
        <f t="shared" si="1885"/>
        <v>9.7843439610512033E-5</v>
      </c>
      <c r="AY1358" s="13">
        <f t="shared" si="1886"/>
        <v>1.6653215661011086E-4</v>
      </c>
      <c r="AZ1358" s="13">
        <f t="shared" si="1887"/>
        <v>1.417210969668065E-4</v>
      </c>
      <c r="BA1358" s="13">
        <f t="shared" si="1888"/>
        <v>8.0404368478808363E-5</v>
      </c>
      <c r="BB1358" s="13">
        <f t="shared" si="1889"/>
        <v>3.4212597535796895E-5</v>
      </c>
      <c r="BC1358" s="13">
        <f t="shared" si="1890"/>
        <v>1.1646151593914107E-5</v>
      </c>
      <c r="BD1358" s="13">
        <f t="shared" si="1891"/>
        <v>2.2423186872118821E-3</v>
      </c>
      <c r="BE1358" s="13">
        <f t="shared" si="1892"/>
        <v>2.2644850621858044E-3</v>
      </c>
      <c r="BF1358" s="13">
        <f t="shared" si="1893"/>
        <v>1.1434352811015261E-3</v>
      </c>
      <c r="BG1358" s="13">
        <f t="shared" si="1894"/>
        <v>3.8491289223629201E-4</v>
      </c>
      <c r="BH1358" s="13">
        <f t="shared" si="1895"/>
        <v>9.7179484308228381E-5</v>
      </c>
      <c r="BI1358" s="13">
        <f t="shared" si="1896"/>
        <v>1.9628029844457959E-5</v>
      </c>
      <c r="BJ1358" s="14">
        <f t="shared" si="1897"/>
        <v>0.22382045491880356</v>
      </c>
      <c r="BK1358" s="14">
        <f t="shared" si="1898"/>
        <v>0.24021926187341344</v>
      </c>
      <c r="BL1358" s="14">
        <f t="shared" si="1899"/>
        <v>0.47957454099622243</v>
      </c>
      <c r="BM1358" s="14">
        <f t="shared" si="1900"/>
        <v>0.50731329422257032</v>
      </c>
      <c r="BN1358" s="14">
        <f t="shared" si="1901"/>
        <v>0.49071093234174512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1.2378</v>
      </c>
      <c r="F1359" s="10">
        <f>VLOOKUP(B1359,home!$B$2:$E$405,3,FALSE)</f>
        <v>1.7168000000000001</v>
      </c>
      <c r="G1359" s="10">
        <f>VLOOKUP(C1359,away!$B$2:$E$405,4,FALSE)</f>
        <v>1.1613</v>
      </c>
      <c r="H1359" s="10">
        <f>VLOOKUP(A1359,away!$A$2:$E$405,3,FALSE)</f>
        <v>0.96950000000000003</v>
      </c>
      <c r="I1359" s="10">
        <f>VLOOKUP(C1359,away!$B$2:$E$405,3,FALSE)</f>
        <v>0.77359999999999995</v>
      </c>
      <c r="J1359" s="10">
        <f>VLOOKUP(B1359,home!$B$2:$E$405,4,FALSE)</f>
        <v>0.58020000000000005</v>
      </c>
      <c r="K1359" s="12">
        <f t="shared" si="1846"/>
        <v>2.4678264179520002</v>
      </c>
      <c r="L1359" s="12">
        <f t="shared" si="1847"/>
        <v>0.43515301703999998</v>
      </c>
      <c r="M1359" s="13">
        <f t="shared" si="1848"/>
        <v>5.4859525928298437E-2</v>
      </c>
      <c r="N1359" s="13">
        <f t="shared" si="1849"/>
        <v>0.13538378736217757</v>
      </c>
      <c r="O1359" s="13">
        <f t="shared" si="1850"/>
        <v>2.3872288221083171E-2</v>
      </c>
      <c r="P1359" s="13">
        <f t="shared" si="1851"/>
        <v>5.8912663528953399E-2</v>
      </c>
      <c r="Q1359" s="13">
        <f t="shared" si="1852"/>
        <v>0.16705184350738908</v>
      </c>
      <c r="R1359" s="13">
        <f t="shared" si="1853"/>
        <v>5.1940491215263984E-3</v>
      </c>
      <c r="S1359" s="13">
        <f t="shared" si="1854"/>
        <v>1.5816313873236419E-2</v>
      </c>
      <c r="T1359" s="13">
        <f t="shared" si="1855"/>
        <v>7.2693113704334289E-2</v>
      </c>
      <c r="U1359" s="13">
        <f t="shared" si="1856"/>
        <v>1.2818011638243223E-2</v>
      </c>
      <c r="V1359" s="13">
        <f t="shared" si="1857"/>
        <v>1.887206281691039E-3</v>
      </c>
      <c r="W1359" s="13">
        <f t="shared" si="1858"/>
        <v>0.13741831752503936</v>
      </c>
      <c r="X1359" s="13">
        <f t="shared" si="1859"/>
        <v>5.9797995467581577E-2</v>
      </c>
      <c r="Y1359" s="13">
        <f t="shared" si="1860"/>
        <v>1.3010639070331185E-2</v>
      </c>
      <c r="Z1359" s="13">
        <f t="shared" si="1861"/>
        <v>7.5340204862872477E-4</v>
      </c>
      <c r="AA1359" s="13">
        <f t="shared" si="1862"/>
        <v>1.8592654789451239E-3</v>
      </c>
      <c r="AB1359" s="13">
        <f t="shared" si="1863"/>
        <v>2.2941722334634787E-3</v>
      </c>
      <c r="AC1359" s="13">
        <f t="shared" si="1864"/>
        <v>1.2666481664039584E-4</v>
      </c>
      <c r="AD1359" s="13">
        <f t="shared" si="1865"/>
        <v>8.4781138574702097E-2</v>
      </c>
      <c r="AE1359" s="13">
        <f t="shared" si="1866"/>
        <v>3.6892768238867939E-2</v>
      </c>
      <c r="AF1359" s="13">
        <f t="shared" si="1867"/>
        <v>8.0269997030504355E-3</v>
      </c>
      <c r="AG1359" s="13">
        <f t="shared" si="1868"/>
        <v>1.1643243795205274E-3</v>
      </c>
      <c r="AH1359" s="13">
        <f t="shared" si="1869"/>
        <v>8.1961293626226574E-5</v>
      </c>
      <c r="AI1359" s="13">
        <f t="shared" si="1870"/>
        <v>2.022662456603228E-4</v>
      </c>
      <c r="AJ1359" s="13">
        <f t="shared" si="1871"/>
        <v>2.4957899225025698E-4</v>
      </c>
      <c r="AK1359" s="13">
        <f t="shared" si="1872"/>
        <v>2.0530587681367389E-4</v>
      </c>
      <c r="AL1359" s="13">
        <f t="shared" si="1873"/>
        <v>5.4409232288629621E-6</v>
      </c>
      <c r="AM1359" s="13">
        <f t="shared" si="1874"/>
        <v>4.1845026703739845E-2</v>
      </c>
      <c r="AN1359" s="13">
        <f t="shared" si="1875"/>
        <v>1.8208989618251757E-2</v>
      </c>
      <c r="AO1359" s="13">
        <f t="shared" si="1876"/>
        <v>3.9618483848161455E-3</v>
      </c>
      <c r="AP1359" s="13">
        <f t="shared" si="1877"/>
        <v>5.7467009256926562E-4</v>
      </c>
      <c r="AQ1359" s="13">
        <f t="shared" si="1878"/>
        <v>6.2517356146042993E-5</v>
      </c>
      <c r="AR1359" s="13">
        <f t="shared" si="1879"/>
        <v>7.1331408403907671E-6</v>
      </c>
      <c r="AS1359" s="13">
        <f t="shared" si="1880"/>
        <v>1.7603353408888665E-5</v>
      </c>
      <c r="AT1359" s="13">
        <f t="shared" si="1881"/>
        <v>2.1721010293500431E-5</v>
      </c>
      <c r="AU1359" s="13">
        <f t="shared" si="1882"/>
        <v>1.7867894342302564E-5</v>
      </c>
      <c r="AV1359" s="13">
        <f t="shared" si="1883"/>
        <v>1.1023715422777336E-5</v>
      </c>
      <c r="AW1359" s="13">
        <f t="shared" si="1884"/>
        <v>1.6230305901244323E-7</v>
      </c>
      <c r="AX1359" s="13">
        <f t="shared" si="1885"/>
        <v>1.7211043726566004E-2</v>
      </c>
      <c r="AY1359" s="13">
        <f t="shared" si="1886"/>
        <v>7.489437604022561E-3</v>
      </c>
      <c r="AZ1359" s="13">
        <f t="shared" si="1887"/>
        <v>1.6295256846616231E-3</v>
      </c>
      <c r="BA1359" s="13">
        <f t="shared" si="1888"/>
        <v>2.3636433934155903E-4</v>
      </c>
      <c r="BB1359" s="13">
        <f t="shared" si="1889"/>
        <v>2.571366384628644E-5</v>
      </c>
      <c r="BC1359" s="13">
        <f t="shared" si="1890"/>
        <v>2.2378756803727844E-6</v>
      </c>
      <c r="BD1359" s="13">
        <f t="shared" si="1891"/>
        <v>5.1733462627788042E-7</v>
      </c>
      <c r="BE1359" s="13">
        <f t="shared" si="1892"/>
        <v>1.2766920576498779E-6</v>
      </c>
      <c r="BF1359" s="13">
        <f t="shared" si="1893"/>
        <v>1.5753271937289342E-6</v>
      </c>
      <c r="BG1359" s="13">
        <f t="shared" si="1894"/>
        <v>1.2958780218674841E-6</v>
      </c>
      <c r="BH1359" s="13">
        <f t="shared" si="1895"/>
        <v>7.9950050420198915E-7</v>
      </c>
      <c r="BI1359" s="13">
        <f t="shared" si="1896"/>
        <v>3.9460569308712253E-7</v>
      </c>
      <c r="BJ1359" s="14">
        <f t="shared" si="1897"/>
        <v>0.80746830258263536</v>
      </c>
      <c r="BK1359" s="14">
        <f t="shared" si="1898"/>
        <v>0.13909725295607112</v>
      </c>
      <c r="BL1359" s="14">
        <f t="shared" si="1899"/>
        <v>4.6858107554016537E-2</v>
      </c>
      <c r="BM1359" s="14">
        <f t="shared" si="1900"/>
        <v>0.54141363217096039</v>
      </c>
      <c r="BN1359" s="14">
        <f t="shared" si="1901"/>
        <v>0.44527415766942807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1.2378</v>
      </c>
      <c r="F1360" s="10">
        <f>VLOOKUP(B1360,home!$B$2:$E$405,3,FALSE)</f>
        <v>0.60589999999999999</v>
      </c>
      <c r="G1360" s="10">
        <f>VLOOKUP(C1360,away!$B$2:$E$405,4,FALSE)</f>
        <v>1.1108</v>
      </c>
      <c r="H1360" s="10">
        <f>VLOOKUP(A1360,away!$A$2:$E$405,3,FALSE)</f>
        <v>0.96950000000000003</v>
      </c>
      <c r="I1360" s="10">
        <f>VLOOKUP(C1360,away!$B$2:$E$405,3,FALSE)</f>
        <v>1.0959000000000001</v>
      </c>
      <c r="J1360" s="10">
        <f>VLOOKUP(B1360,home!$B$2:$E$405,4,FALSE)</f>
        <v>1.7405999999999999</v>
      </c>
      <c r="K1360" s="12">
        <f t="shared" si="1846"/>
        <v>0.83308113861599997</v>
      </c>
      <c r="L1360" s="12">
        <f t="shared" si="1847"/>
        <v>1.8493440720300003</v>
      </c>
      <c r="M1360" s="13">
        <f t="shared" si="1848"/>
        <v>6.8397075532122181E-2</v>
      </c>
      <c r="N1360" s="13">
        <f t="shared" si="1849"/>
        <v>5.6980313562304895E-2</v>
      </c>
      <c r="O1360" s="13">
        <f t="shared" si="1850"/>
        <v>0.12648972617951831</v>
      </c>
      <c r="P1360" s="13">
        <f t="shared" si="1851"/>
        <v>0.10537620510885916</v>
      </c>
      <c r="Q1360" s="13">
        <f t="shared" si="1852"/>
        <v>2.3734612250590835E-2</v>
      </c>
      <c r="R1360" s="13">
        <f t="shared" si="1853"/>
        <v>0.11696151264139509</v>
      </c>
      <c r="S1360" s="13">
        <f t="shared" si="1854"/>
        <v>4.0587059156971493E-2</v>
      </c>
      <c r="T1360" s="13">
        <f t="shared" si="1855"/>
        <v>4.3893464467560775E-2</v>
      </c>
      <c r="U1360" s="13">
        <f t="shared" si="1856"/>
        <v>9.7438430125543082E-2</v>
      </c>
      <c r="V1360" s="13">
        <f t="shared" si="1857"/>
        <v>6.9478446056298786E-3</v>
      </c>
      <c r="W1360" s="13">
        <f t="shared" si="1858"/>
        <v>6.5909525994438251E-3</v>
      </c>
      <c r="X1360" s="13">
        <f t="shared" si="1859"/>
        <v>1.2188939118812156E-2</v>
      </c>
      <c r="Y1360" s="13">
        <f t="shared" si="1860"/>
        <v>1.1270771151854922E-2</v>
      </c>
      <c r="Z1360" s="13">
        <f t="shared" si="1861"/>
        <v>7.2100693353008644E-2</v>
      </c>
      <c r="AA1360" s="13">
        <f t="shared" si="1862"/>
        <v>6.00657277135275E-2</v>
      </c>
      <c r="AB1360" s="13">
        <f t="shared" si="1863"/>
        <v>2.5019812417692057E-2</v>
      </c>
      <c r="AC1360" s="13">
        <f t="shared" si="1864"/>
        <v>6.6901389106495174E-4</v>
      </c>
      <c r="AD1360" s="13">
        <f t="shared" si="1865"/>
        <v>1.3726995740271867E-3</v>
      </c>
      <c r="AE1360" s="13">
        <f t="shared" si="1866"/>
        <v>2.5385938199052839E-3</v>
      </c>
      <c r="AF1360" s="13">
        <f t="shared" si="1867"/>
        <v>2.3473667160669159E-3</v>
      </c>
      <c r="AG1360" s="13">
        <f t="shared" si="1868"/>
        <v>1.4470295737462932E-3</v>
      </c>
      <c r="AH1360" s="13">
        <f t="shared" si="1869"/>
        <v>3.3334747460409868E-2</v>
      </c>
      <c r="AI1360" s="13">
        <f t="shared" si="1870"/>
        <v>2.7770549369795061E-2</v>
      </c>
      <c r="AJ1360" s="13">
        <f t="shared" si="1871"/>
        <v>1.1567560444490355E-2</v>
      </c>
      <c r="AK1360" s="13">
        <f t="shared" si="1872"/>
        <v>3.2122388087018096E-3</v>
      </c>
      <c r="AL1360" s="13">
        <f t="shared" si="1873"/>
        <v>4.1228748134079148E-5</v>
      </c>
      <c r="AM1360" s="13">
        <f t="shared" si="1874"/>
        <v>2.2871402482165342E-4</v>
      </c>
      <c r="AN1360" s="13">
        <f t="shared" si="1875"/>
        <v>4.2297092599404701E-4</v>
      </c>
      <c r="AO1360" s="13">
        <f t="shared" si="1876"/>
        <v>3.9110938731406548E-4</v>
      </c>
      <c r="AP1360" s="13">
        <f t="shared" si="1877"/>
        <v>2.4109860898151745E-4</v>
      </c>
      <c r="AQ1360" s="13">
        <f t="shared" si="1878"/>
        <v>1.1146857082366214E-4</v>
      </c>
      <c r="AR1360" s="13">
        <f t="shared" si="1879"/>
        <v>1.2329483521705214E-2</v>
      </c>
      <c r="AS1360" s="13">
        <f t="shared" si="1880"/>
        <v>1.0271460170809387E-2</v>
      </c>
      <c r="AT1360" s="13">
        <f t="shared" si="1881"/>
        <v>4.2784798671733895E-3</v>
      </c>
      <c r="AU1360" s="13">
        <f t="shared" si="1882"/>
        <v>1.1881069597634798E-3</v>
      </c>
      <c r="AV1360" s="13">
        <f t="shared" si="1883"/>
        <v>2.4744737470933846E-4</v>
      </c>
      <c r="AW1360" s="13">
        <f t="shared" si="1884"/>
        <v>1.7644228312550197E-6</v>
      </c>
      <c r="AX1360" s="13">
        <f t="shared" si="1885"/>
        <v>3.1756223369311836E-5</v>
      </c>
      <c r="AY1360" s="13">
        <f t="shared" si="1886"/>
        <v>5.8728183438097398E-5</v>
      </c>
      <c r="AZ1360" s="13">
        <f t="shared" si="1887"/>
        <v>5.4304308951167947E-5</v>
      </c>
      <c r="BA1360" s="13">
        <f t="shared" si="1888"/>
        <v>3.3475783948176043E-5</v>
      </c>
      <c r="BB1360" s="13">
        <f t="shared" si="1889"/>
        <v>1.5477060650279108E-5</v>
      </c>
      <c r="BC1360" s="13">
        <f t="shared" si="1890"/>
        <v>5.7244820732084883E-6</v>
      </c>
      <c r="BD1360" s="13">
        <f t="shared" si="1891"/>
        <v>3.8002428770095159E-3</v>
      </c>
      <c r="BE1360" s="13">
        <f t="shared" si="1892"/>
        <v>3.1659106629964308E-3</v>
      </c>
      <c r="BF1360" s="13">
        <f t="shared" si="1893"/>
        <v>1.3187302299428011E-3</v>
      </c>
      <c r="BG1360" s="13">
        <f t="shared" si="1894"/>
        <v>3.6620309382936274E-4</v>
      </c>
      <c r="BH1360" s="13">
        <f t="shared" si="1895"/>
        <v>7.6269222593016852E-5</v>
      </c>
      <c r="BI1360" s="13">
        <f t="shared" si="1896"/>
        <v>1.2707690159829528E-5</v>
      </c>
      <c r="BJ1360" s="14">
        <f t="shared" si="1897"/>
        <v>0.16395957039467834</v>
      </c>
      <c r="BK1360" s="14">
        <f t="shared" si="1898"/>
        <v>0.22207715522621987</v>
      </c>
      <c r="BL1360" s="14">
        <f t="shared" si="1899"/>
        <v>0.53891534683176501</v>
      </c>
      <c r="BM1360" s="14">
        <f t="shared" si="1900"/>
        <v>0.49905635677027432</v>
      </c>
      <c r="BN1360" s="14">
        <f t="shared" si="1901"/>
        <v>0.49793944527479045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1.2378</v>
      </c>
      <c r="F1361" s="10">
        <f>VLOOKUP(B1361,home!$B$2:$E$405,3,FALSE)</f>
        <v>1.3782000000000001</v>
      </c>
      <c r="G1361" s="10">
        <f>VLOOKUP(C1361,away!$B$2:$E$405,4,FALSE)</f>
        <v>1.1849000000000001</v>
      </c>
      <c r="H1361" s="10">
        <f>VLOOKUP(A1361,away!$A$2:$E$405,3,FALSE)</f>
        <v>0.96950000000000003</v>
      </c>
      <c r="I1361" s="10">
        <f>VLOOKUP(C1361,away!$B$2:$E$405,3,FALSE)</f>
        <v>1.0315000000000001</v>
      </c>
      <c r="J1361" s="10">
        <f>VLOOKUP(B1361,home!$B$2:$E$405,4,FALSE)</f>
        <v>0.78879999999999995</v>
      </c>
      <c r="K1361" s="12">
        <f t="shared" si="1846"/>
        <v>2.0213635190040002</v>
      </c>
      <c r="L1361" s="12">
        <f t="shared" si="1847"/>
        <v>0.78883096040000011</v>
      </c>
      <c r="M1361" s="13">
        <f t="shared" si="1848"/>
        <v>6.0193284899805223E-2</v>
      </c>
      <c r="N1361" s="13">
        <f t="shared" si="1849"/>
        <v>0.12167251018548063</v>
      </c>
      <c r="O1361" s="13">
        <f t="shared" si="1850"/>
        <v>4.7482326737144184E-2</v>
      </c>
      <c r="P1361" s="13">
        <f t="shared" si="1851"/>
        <v>9.5979043063891489E-2</v>
      </c>
      <c r="Q1361" s="13">
        <f t="shared" si="1852"/>
        <v>0.12297218667728661</v>
      </c>
      <c r="R1361" s="13">
        <f t="shared" si="1853"/>
        <v>1.8727764701044019E-2</v>
      </c>
      <c r="S1361" s="13">
        <f t="shared" si="1854"/>
        <v>3.8259984991657031E-2</v>
      </c>
      <c r="T1361" s="13">
        <f t="shared" si="1855"/>
        <v>9.7004268119132098E-2</v>
      </c>
      <c r="U1361" s="13">
        <f t="shared" si="1856"/>
        <v>3.7855620359181233E-2</v>
      </c>
      <c r="V1361" s="13">
        <f t="shared" si="1857"/>
        <v>6.7784540589177445E-3</v>
      </c>
      <c r="W1361" s="13">
        <f t="shared" si="1858"/>
        <v>8.2857164000538955E-2</v>
      </c>
      <c r="X1361" s="13">
        <f t="shared" si="1859"/>
        <v>6.5360296254565464E-2</v>
      </c>
      <c r="Y1361" s="13">
        <f t="shared" si="1860"/>
        <v>2.5779112633258695E-2</v>
      </c>
      <c r="Z1361" s="13">
        <f t="shared" si="1861"/>
        <v>4.9243468717565918E-3</v>
      </c>
      <c r="AA1361" s="13">
        <f t="shared" si="1862"/>
        <v>9.9538951214902457E-3</v>
      </c>
      <c r="AB1361" s="13">
        <f t="shared" si="1863"/>
        <v>1.0060220235286138E-2</v>
      </c>
      <c r="AC1361" s="13">
        <f t="shared" si="1864"/>
        <v>6.7552129684234693E-4</v>
      </c>
      <c r="AD1361" s="13">
        <f t="shared" si="1865"/>
        <v>4.1871112149705264E-2</v>
      </c>
      <c r="AE1361" s="13">
        <f t="shared" si="1866"/>
        <v>3.3029229610068121E-2</v>
      </c>
      <c r="AF1361" s="13">
        <f t="shared" si="1867"/>
        <v>1.3027239457291074E-2</v>
      </c>
      <c r="AG1361" s="13">
        <f t="shared" si="1868"/>
        <v>3.425429937485232E-3</v>
      </c>
      <c r="AH1361" s="13">
        <f t="shared" si="1869"/>
        <v>9.711193180476222E-4</v>
      </c>
      <c r="AI1361" s="13">
        <f t="shared" si="1870"/>
        <v>1.9629851621015063E-3</v>
      </c>
      <c r="AJ1361" s="13">
        <f t="shared" si="1871"/>
        <v>1.9839532975090696E-3</v>
      </c>
      <c r="AK1361" s="13">
        <f t="shared" si="1872"/>
        <v>1.3367636063308407E-3</v>
      </c>
      <c r="AL1361" s="13">
        <f t="shared" si="1873"/>
        <v>4.3085130009521857E-5</v>
      </c>
      <c r="AM1361" s="13">
        <f t="shared" si="1874"/>
        <v>1.6927347719907868E-2</v>
      </c>
      <c r="AN1361" s="13">
        <f t="shared" si="1875"/>
        <v>1.3352815958919675E-2</v>
      </c>
      <c r="AO1361" s="13">
        <f t="shared" si="1876"/>
        <v>5.2665573184595259E-3</v>
      </c>
      <c r="AP1361" s="13">
        <f t="shared" si="1877"/>
        <v>1.3848078225073594E-3</v>
      </c>
      <c r="AQ1361" s="13">
        <f t="shared" si="1878"/>
        <v>2.7309482114947826E-4</v>
      </c>
      <c r="AR1361" s="13">
        <f t="shared" si="1879"/>
        <v>1.5320979686369983E-4</v>
      </c>
      <c r="AS1361" s="13">
        <f t="shared" si="1880"/>
        <v>3.096926941342963E-4</v>
      </c>
      <c r="AT1361" s="13">
        <f t="shared" si="1881"/>
        <v>3.1300075701256539E-4</v>
      </c>
      <c r="AU1361" s="13">
        <f t="shared" si="1882"/>
        <v>2.1089610388194503E-4</v>
      </c>
      <c r="AV1361" s="13">
        <f t="shared" si="1883"/>
        <v>1.0657442267176045E-4</v>
      </c>
      <c r="AW1361" s="13">
        <f t="shared" si="1884"/>
        <v>1.908329122814127E-6</v>
      </c>
      <c r="AX1361" s="13">
        <f t="shared" si="1885"/>
        <v>5.7027205257528871E-3</v>
      </c>
      <c r="AY1361" s="13">
        <f t="shared" si="1886"/>
        <v>4.4984825092224436E-3</v>
      </c>
      <c r="AZ1361" s="13">
        <f t="shared" si="1887"/>
        <v>1.7742711390462708E-3</v>
      </c>
      <c r="BA1361" s="13">
        <f t="shared" si="1888"/>
        <v>4.6653333554129076E-4</v>
      </c>
      <c r="BB1361" s="13">
        <f t="shared" si="1889"/>
        <v>9.2003984783412958E-5</v>
      </c>
      <c r="BC1361" s="13">
        <f t="shared" si="1890"/>
        <v>1.4515118335465332E-5</v>
      </c>
      <c r="BD1361" s="13">
        <f t="shared" si="1891"/>
        <v>2.0142771867113531E-5</v>
      </c>
      <c r="BE1361" s="13">
        <f t="shared" si="1892"/>
        <v>4.071586422380338E-5</v>
      </c>
      <c r="BF1361" s="13">
        <f t="shared" si="1893"/>
        <v>4.1150781293358146E-5</v>
      </c>
      <c r="BG1361" s="13">
        <f t="shared" si="1894"/>
        <v>2.7726896028302128E-5</v>
      </c>
      <c r="BH1361" s="13">
        <f t="shared" si="1895"/>
        <v>1.4011534031706714E-5</v>
      </c>
      <c r="BI1361" s="13">
        <f t="shared" si="1896"/>
        <v>5.6644807473949946E-6</v>
      </c>
      <c r="BJ1361" s="14">
        <f t="shared" si="1897"/>
        <v>0.65675169927843791</v>
      </c>
      <c r="BK1361" s="14">
        <f t="shared" si="1898"/>
        <v>0.2064278559503458</v>
      </c>
      <c r="BL1361" s="14">
        <f t="shared" si="1899"/>
        <v>0.13157743464089081</v>
      </c>
      <c r="BM1361" s="14">
        <f t="shared" si="1900"/>
        <v>0.52815764629667916</v>
      </c>
      <c r="BN1361" s="14">
        <f t="shared" si="1901"/>
        <v>0.46702711626465215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1.2378</v>
      </c>
      <c r="F1362" s="10">
        <f>VLOOKUP(B1362,home!$B$2:$E$405,3,FALSE)</f>
        <v>1.1108</v>
      </c>
      <c r="G1362" s="10">
        <f>VLOOKUP(C1362,away!$B$2:$E$405,4,FALSE)</f>
        <v>1.2623</v>
      </c>
      <c r="H1362" s="10">
        <f>VLOOKUP(A1362,away!$A$2:$E$405,3,FALSE)</f>
        <v>0.96950000000000003</v>
      </c>
      <c r="I1362" s="10">
        <f>VLOOKUP(C1362,away!$B$2:$E$405,3,FALSE)</f>
        <v>0.64470000000000005</v>
      </c>
      <c r="J1362" s="10">
        <f>VLOOKUP(B1362,home!$B$2:$E$405,4,FALSE)</f>
        <v>1.1604000000000001</v>
      </c>
      <c r="K1362" s="12">
        <f t="shared" si="1846"/>
        <v>1.735597163352</v>
      </c>
      <c r="L1362" s="12">
        <f t="shared" si="1847"/>
        <v>0.72529252866000016</v>
      </c>
      <c r="M1362" s="13">
        <f t="shared" si="1848"/>
        <v>8.5358973976972313E-2</v>
      </c>
      <c r="N1362" s="13">
        <f t="shared" si="1849"/>
        <v>0.14814879310107035</v>
      </c>
      <c r="O1362" s="13">
        <f t="shared" si="1850"/>
        <v>6.1910226079581403E-2</v>
      </c>
      <c r="P1362" s="13">
        <f t="shared" si="1851"/>
        <v>0.10745121276620249</v>
      </c>
      <c r="Q1362" s="13">
        <f t="shared" si="1852"/>
        <v>0.12856331253012004</v>
      </c>
      <c r="R1362" s="13">
        <f t="shared" si="1853"/>
        <v>2.2451512211585936E-2</v>
      </c>
      <c r="S1362" s="13">
        <f t="shared" si="1854"/>
        <v>3.3815317203913647E-2</v>
      </c>
      <c r="T1362" s="13">
        <f t="shared" si="1855"/>
        <v>9.324601003787665E-2</v>
      </c>
      <c r="U1362" s="13">
        <f t="shared" si="1856"/>
        <v>3.8966780907391342E-2</v>
      </c>
      <c r="V1362" s="13">
        <f t="shared" si="1857"/>
        <v>4.7296945207406333E-3</v>
      </c>
      <c r="W1362" s="13">
        <f t="shared" si="1858"/>
        <v>7.4378040179471014E-2</v>
      </c>
      <c r="X1362" s="13">
        <f t="shared" si="1859"/>
        <v>5.394583683854362E-2</v>
      </c>
      <c r="Y1362" s="13">
        <f t="shared" si="1860"/>
        <v>1.956325620565354E-2</v>
      </c>
      <c r="Z1362" s="13">
        <f t="shared" si="1861"/>
        <v>5.4279713547273466E-3</v>
      </c>
      <c r="AA1362" s="13">
        <f t="shared" si="1862"/>
        <v>9.4207716860206965E-3</v>
      </c>
      <c r="AB1362" s="13">
        <f t="shared" si="1863"/>
        <v>8.1753323074221802E-3</v>
      </c>
      <c r="AC1362" s="13">
        <f t="shared" si="1864"/>
        <v>3.7211334423105483E-4</v>
      </c>
      <c r="AD1362" s="13">
        <f t="shared" si="1865"/>
        <v>3.2272578887792752E-2</v>
      </c>
      <c r="AE1362" s="13">
        <f t="shared" si="1866"/>
        <v>2.3407060347906544E-2</v>
      </c>
      <c r="AF1362" s="13">
        <f t="shared" si="1867"/>
        <v>8.4884829941151776E-3</v>
      </c>
      <c r="AG1362" s="13">
        <f t="shared" si="1868"/>
        <v>2.0522110984297361E-3</v>
      </c>
      <c r="AH1362" s="13">
        <f t="shared" si="1869"/>
        <v>9.842167673410607E-4</v>
      </c>
      <c r="AI1362" s="13">
        <f t="shared" si="1870"/>
        <v>1.7082038295206203E-3</v>
      </c>
      <c r="AJ1362" s="13">
        <f t="shared" si="1871"/>
        <v>1.4823768604715064E-3</v>
      </c>
      <c r="AK1362" s="13">
        <f t="shared" si="1872"/>
        <v>8.5760302468433018E-4</v>
      </c>
      <c r="AL1362" s="13">
        <f t="shared" si="1873"/>
        <v>1.8736884131199084E-5</v>
      </c>
      <c r="AM1362" s="13">
        <f t="shared" si="1874"/>
        <v>1.1202439274341339E-2</v>
      </c>
      <c r="AN1362" s="13">
        <f t="shared" si="1875"/>
        <v>8.1250455084471273E-3</v>
      </c>
      <c r="AO1362" s="13">
        <f t="shared" si="1876"/>
        <v>2.9465174011495962E-3</v>
      </c>
      <c r="AP1362" s="13">
        <f t="shared" si="1877"/>
        <v>7.1236235220682774E-4</v>
      </c>
      <c r="AQ1362" s="13">
        <f t="shared" si="1878"/>
        <v>1.2916777293856888E-4</v>
      </c>
      <c r="AR1362" s="13">
        <f t="shared" si="1879"/>
        <v>1.4276901358687387E-4</v>
      </c>
      <c r="AS1362" s="13">
        <f t="shared" si="1880"/>
        <v>2.4778949499594142E-4</v>
      </c>
      <c r="AT1362" s="13">
        <f t="shared" si="1881"/>
        <v>2.1503137231169032E-4</v>
      </c>
      <c r="AU1362" s="13">
        <f t="shared" si="1882"/>
        <v>1.2440261327195253E-4</v>
      </c>
      <c r="AV1362" s="13">
        <f t="shared" si="1883"/>
        <v>5.3978205677094189E-5</v>
      </c>
      <c r="AW1362" s="13">
        <f t="shared" si="1884"/>
        <v>6.5517452990820951E-7</v>
      </c>
      <c r="AX1362" s="13">
        <f t="shared" si="1885"/>
        <v>3.2404869711949815E-3</v>
      </c>
      <c r="AY1362" s="13">
        <f t="shared" si="1886"/>
        <v>2.3503009894277932E-3</v>
      </c>
      <c r="AZ1362" s="13">
        <f t="shared" si="1887"/>
        <v>8.5232787386709202E-4</v>
      </c>
      <c r="BA1362" s="13">
        <f t="shared" si="1888"/>
        <v>2.0606234629482167E-4</v>
      </c>
      <c r="BB1362" s="13">
        <f t="shared" si="1889"/>
        <v>3.7363870051445943E-5</v>
      </c>
      <c r="BC1362" s="13">
        <f t="shared" si="1890"/>
        <v>5.4199471580273784E-6</v>
      </c>
      <c r="BD1362" s="13">
        <f t="shared" si="1891"/>
        <v>1.7258216479786269E-5</v>
      </c>
      <c r="BE1362" s="13">
        <f t="shared" si="1892"/>
        <v>2.9953311566831789E-5</v>
      </c>
      <c r="BF1362" s="13">
        <f t="shared" si="1893"/>
        <v>2.5993441294195955E-5</v>
      </c>
      <c r="BG1362" s="13">
        <f t="shared" si="1894"/>
        <v>1.5038047658654417E-5</v>
      </c>
      <c r="BH1362" s="13">
        <f t="shared" si="1895"/>
        <v>6.5249982146782005E-6</v>
      </c>
      <c r="BI1362" s="13">
        <f t="shared" si="1896"/>
        <v>2.2649536784544677E-6</v>
      </c>
      <c r="BJ1362" s="14">
        <f t="shared" si="1897"/>
        <v>0.61387307652805745</v>
      </c>
      <c r="BK1362" s="14">
        <f t="shared" si="1898"/>
        <v>0.23409634968561913</v>
      </c>
      <c r="BL1362" s="14">
        <f t="shared" si="1899"/>
        <v>0.1468380273427552</v>
      </c>
      <c r="BM1362" s="14">
        <f t="shared" si="1900"/>
        <v>0.44400174843072826</v>
      </c>
      <c r="BN1362" s="14">
        <f t="shared" si="1901"/>
        <v>0.55388403066553249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1.2378</v>
      </c>
      <c r="F1363" s="10">
        <f>VLOOKUP(B1363,home!$B$2:$E$405,3,FALSE)</f>
        <v>1.1108</v>
      </c>
      <c r="G1363" s="10">
        <f>VLOOKUP(C1363,away!$B$2:$E$405,4,FALSE)</f>
        <v>0.95050000000000001</v>
      </c>
      <c r="H1363" s="10">
        <f>VLOOKUP(A1363,away!$A$2:$E$405,3,FALSE)</f>
        <v>0.96950000000000003</v>
      </c>
      <c r="I1363" s="10">
        <f>VLOOKUP(C1363,away!$B$2:$E$405,3,FALSE)</f>
        <v>0.78879999999999995</v>
      </c>
      <c r="J1363" s="10">
        <f>VLOOKUP(B1363,home!$B$2:$E$405,4,FALSE)</f>
        <v>1.0959000000000001</v>
      </c>
      <c r="K1363" s="12">
        <f t="shared" si="1846"/>
        <v>1.30688830212</v>
      </c>
      <c r="L1363" s="12">
        <f t="shared" si="1847"/>
        <v>0.83808031944000005</v>
      </c>
      <c r="M1363" s="13">
        <f t="shared" si="1848"/>
        <v>0.11707171051413626</v>
      </c>
      <c r="N1363" s="13">
        <f t="shared" si="1849"/>
        <v>0.15299964898010368</v>
      </c>
      <c r="O1363" s="13">
        <f t="shared" si="1850"/>
        <v>9.8115496545074538E-2</v>
      </c>
      <c r="P1363" s="13">
        <f t="shared" si="1851"/>
        <v>0.12822599469145318</v>
      </c>
      <c r="Q1363" s="13">
        <f t="shared" si="1852"/>
        <v>9.9976725740281852E-2</v>
      </c>
      <c r="R1363" s="13">
        <f t="shared" si="1853"/>
        <v>4.1114333343255136E-2</v>
      </c>
      <c r="S1363" s="13">
        <f t="shared" si="1854"/>
        <v>3.5110757420400117E-2</v>
      </c>
      <c r="T1363" s="13">
        <f t="shared" si="1855"/>
        <v>8.3788526244980691E-2</v>
      </c>
      <c r="U1363" s="13">
        <f t="shared" si="1856"/>
        <v>5.3731841295762403E-2</v>
      </c>
      <c r="V1363" s="13">
        <f t="shared" si="1857"/>
        <v>4.2728908772898394E-3</v>
      </c>
      <c r="W1363" s="13">
        <f t="shared" si="1858"/>
        <v>4.3552804451411305E-2</v>
      </c>
      <c r="X1363" s="13">
        <f t="shared" si="1859"/>
        <v>3.6500748267146645E-2</v>
      </c>
      <c r="Y1363" s="13">
        <f t="shared" si="1860"/>
        <v>1.529527938376464E-2</v>
      </c>
      <c r="Z1363" s="13">
        <f t="shared" si="1861"/>
        <v>1.148570454062597E-2</v>
      </c>
      <c r="AA1363" s="13">
        <f t="shared" si="1862"/>
        <v>1.501053290575065E-2</v>
      </c>
      <c r="AB1363" s="13">
        <f t="shared" si="1863"/>
        <v>9.8085449315564281E-3</v>
      </c>
      <c r="AC1363" s="13">
        <f t="shared" si="1864"/>
        <v>2.925000415036046E-4</v>
      </c>
      <c r="AD1363" s="13">
        <f t="shared" si="1865"/>
        <v>1.4229662665517319E-2</v>
      </c>
      <c r="AE1363" s="13">
        <f t="shared" si="1866"/>
        <v>1.1925600232240197E-2</v>
      </c>
      <c r="AF1363" s="13">
        <f t="shared" si="1867"/>
        <v>4.9973054260748001E-3</v>
      </c>
      <c r="AG1363" s="13">
        <f t="shared" si="1868"/>
        <v>1.3960477759413384E-3</v>
      </c>
      <c r="AH1363" s="13">
        <f t="shared" si="1869"/>
        <v>2.406485732600318E-3</v>
      </c>
      <c r="AI1363" s="13">
        <f t="shared" si="1870"/>
        <v>3.145008053154034E-3</v>
      </c>
      <c r="AJ1363" s="13">
        <f t="shared" si="1871"/>
        <v>2.0550871173701012E-3</v>
      </c>
      <c r="AK1363" s="13">
        <f t="shared" si="1872"/>
        <v>8.9525643784283261E-4</v>
      </c>
      <c r="AL1363" s="13">
        <f t="shared" si="1873"/>
        <v>1.2814746997161955E-5</v>
      </c>
      <c r="AM1363" s="13">
        <f t="shared" si="1874"/>
        <v>3.7193159361356551E-3</v>
      </c>
      <c r="AN1363" s="13">
        <f t="shared" si="1875"/>
        <v>3.1170854878548528E-3</v>
      </c>
      <c r="AO1363" s="13">
        <f t="shared" si="1876"/>
        <v>1.3061840006915915E-3</v>
      </c>
      <c r="AP1363" s="13">
        <f t="shared" si="1877"/>
        <v>3.6489570151567542E-4</v>
      </c>
      <c r="AQ1363" s="13">
        <f t="shared" si="1878"/>
        <v>7.6452976522135038E-5</v>
      </c>
      <c r="AR1363" s="13">
        <f t="shared" si="1879"/>
        <v>4.0336566630109555E-4</v>
      </c>
      <c r="AS1363" s="13">
        <f t="shared" si="1880"/>
        <v>5.2715387076574124E-4</v>
      </c>
      <c r="AT1363" s="13">
        <f t="shared" si="1881"/>
        <v>3.4446561356051274E-4</v>
      </c>
      <c r="AU1363" s="13">
        <f t="shared" si="1882"/>
        <v>1.5005936028160757E-4</v>
      </c>
      <c r="AV1363" s="13">
        <f t="shared" si="1883"/>
        <v>4.9027705643910854E-5</v>
      </c>
      <c r="AW1363" s="13">
        <f t="shared" si="1884"/>
        <v>3.8988062037032695E-7</v>
      </c>
      <c r="AX1363" s="13">
        <f t="shared" si="1885"/>
        <v>8.1012174813736414E-4</v>
      </c>
      <c r="AY1363" s="13">
        <f t="shared" si="1886"/>
        <v>6.7894709346425343E-4</v>
      </c>
      <c r="AZ1363" s="13">
        <f t="shared" si="1887"/>
        <v>2.845060984866905E-4</v>
      </c>
      <c r="BA1363" s="13">
        <f t="shared" si="1888"/>
        <v>7.9479653967451239E-5</v>
      </c>
      <c r="BB1363" s="13">
        <f t="shared" si="1889"/>
        <v>1.6652583446505548E-5</v>
      </c>
      <c r="BC1363" s="13">
        <f t="shared" si="1890"/>
        <v>2.7912404908697264E-6</v>
      </c>
      <c r="BD1363" s="13">
        <f t="shared" si="1891"/>
        <v>5.6342137744125076E-5</v>
      </c>
      <c r="BE1363" s="13">
        <f t="shared" si="1892"/>
        <v>7.3632880734230788E-5</v>
      </c>
      <c r="BF1363" s="13">
        <f t="shared" si="1893"/>
        <v>4.8114975241481667E-5</v>
      </c>
      <c r="BG1363" s="13">
        <f t="shared" si="1894"/>
        <v>2.096029943329528E-5</v>
      </c>
      <c r="BH1363" s="13">
        <f t="shared" si="1895"/>
        <v>6.8481925345765137E-6</v>
      </c>
      <c r="BI1363" s="13">
        <f t="shared" si="1896"/>
        <v>1.7899645428207113E-6</v>
      </c>
      <c r="BJ1363" s="14">
        <f t="shared" si="1897"/>
        <v>0.47511878168817551</v>
      </c>
      <c r="BK1363" s="14">
        <f t="shared" si="1898"/>
        <v>0.28566561538524443</v>
      </c>
      <c r="BL1363" s="14">
        <f t="shared" si="1899"/>
        <v>0.22796434702914986</v>
      </c>
      <c r="BM1363" s="14">
        <f t="shared" si="1900"/>
        <v>0.36205198161604724</v>
      </c>
      <c r="BN1363" s="14">
        <f t="shared" si="1901"/>
        <v>0.6375039098143046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1.2378</v>
      </c>
      <c r="F1364" s="10">
        <f>VLOOKUP(B1364,home!$B$2:$E$405,3,FALSE)</f>
        <v>1.3128</v>
      </c>
      <c r="G1364" s="10">
        <f>VLOOKUP(C1364,away!$B$2:$E$405,4,FALSE)</f>
        <v>1.1613</v>
      </c>
      <c r="H1364" s="10">
        <f>VLOOKUP(A1364,away!$A$2:$E$405,3,FALSE)</f>
        <v>0.96950000000000003</v>
      </c>
      <c r="I1364" s="10">
        <f>VLOOKUP(C1364,away!$B$2:$E$405,3,FALSE)</f>
        <v>1.1604000000000001</v>
      </c>
      <c r="J1364" s="10">
        <f>VLOOKUP(B1364,home!$B$2:$E$405,4,FALSE)</f>
        <v>1.0959000000000001</v>
      </c>
      <c r="K1364" s="12">
        <f t="shared" si="1846"/>
        <v>1.8870937333920001</v>
      </c>
      <c r="L1364" s="12">
        <f t="shared" si="1847"/>
        <v>1.2328960480200002</v>
      </c>
      <c r="M1364" s="13">
        <f t="shared" si="1848"/>
        <v>4.415761964590962E-2</v>
      </c>
      <c r="N1364" s="13">
        <f t="shared" si="1849"/>
        <v>8.3329567315303513E-2</v>
      </c>
      <c r="O1364" s="13">
        <f t="shared" si="1850"/>
        <v>5.4441754751412288E-2</v>
      </c>
      <c r="P1364" s="13">
        <f t="shared" si="1851"/>
        <v>0.10273669422625427</v>
      </c>
      <c r="Q1364" s="13">
        <f t="shared" si="1852"/>
        <v>7.8625352143488064E-2</v>
      </c>
      <c r="R1364" s="13">
        <f t="shared" si="1853"/>
        <v>3.3560512140145146E-2</v>
      </c>
      <c r="S1364" s="13">
        <f t="shared" si="1854"/>
        <v>5.9756551786394711E-2</v>
      </c>
      <c r="T1364" s="13">
        <f t="shared" si="1855"/>
        <v>9.693688593188729E-2</v>
      </c>
      <c r="U1364" s="13">
        <f t="shared" si="1856"/>
        <v>6.3331832149094047E-2</v>
      </c>
      <c r="V1364" s="13">
        <f t="shared" si="1857"/>
        <v>1.5447668898930195E-2</v>
      </c>
      <c r="W1364" s="13">
        <f t="shared" si="1858"/>
        <v>4.9457803105238528E-2</v>
      </c>
      <c r="X1364" s="13">
        <f t="shared" si="1859"/>
        <v>6.0976329992199867E-2</v>
      </c>
      <c r="Y1364" s="13">
        <f t="shared" si="1860"/>
        <v>3.7588738135073324E-2</v>
      </c>
      <c r="Z1364" s="13">
        <f t="shared" si="1861"/>
        <v>1.3792207595704068E-2</v>
      </c>
      <c r="AA1364" s="13">
        <f t="shared" si="1862"/>
        <v>2.6027188523494692E-2</v>
      </c>
      <c r="AB1364" s="13">
        <f t="shared" si="1863"/>
        <v>2.4557872180249515E-2</v>
      </c>
      <c r="AC1364" s="13">
        <f t="shared" si="1864"/>
        <v>2.2462748910946151E-3</v>
      </c>
      <c r="AD1364" s="13">
        <f t="shared" si="1865"/>
        <v>2.3332877576807763E-2</v>
      </c>
      <c r="AE1364" s="13">
        <f t="shared" si="1866"/>
        <v>2.8767012553380766E-2</v>
      </c>
      <c r="AF1364" s="13">
        <f t="shared" si="1867"/>
        <v>1.7733368045202445E-2</v>
      </c>
      <c r="AG1364" s="13">
        <f t="shared" si="1868"/>
        <v>7.2877997936714196E-3</v>
      </c>
      <c r="AH1364" s="13">
        <f t="shared" si="1869"/>
        <v>4.2510895595537414E-3</v>
      </c>
      <c r="AI1364" s="13">
        <f t="shared" si="1870"/>
        <v>8.0222044679220221E-3</v>
      </c>
      <c r="AJ1364" s="13">
        <f t="shared" si="1871"/>
        <v>7.5693258897024784E-3</v>
      </c>
      <c r="AK1364" s="13">
        <f t="shared" si="1872"/>
        <v>4.7613424841531238E-3</v>
      </c>
      <c r="AL1364" s="13">
        <f t="shared" si="1873"/>
        <v>2.0904646444716332E-4</v>
      </c>
      <c r="AM1364" s="13">
        <f t="shared" si="1874"/>
        <v>8.8062654114393329E-3</v>
      </c>
      <c r="AN1364" s="13">
        <f t="shared" si="1875"/>
        <v>1.0857209823578774E-2</v>
      </c>
      <c r="AO1364" s="13">
        <f t="shared" si="1876"/>
        <v>6.6929055420070988E-3</v>
      </c>
      <c r="AP1364" s="13">
        <f t="shared" si="1877"/>
        <v>2.7505522641705707E-3</v>
      </c>
      <c r="AQ1364" s="13">
        <f t="shared" si="1878"/>
        <v>8.477862540920895E-4</v>
      </c>
      <c r="AR1364" s="13">
        <f t="shared" si="1879"/>
        <v>1.0482303035505779E-3</v>
      </c>
      <c r="AS1364" s="13">
        <f t="shared" si="1880"/>
        <v>1.9781088369818893E-3</v>
      </c>
      <c r="AT1364" s="13">
        <f t="shared" si="1881"/>
        <v>1.866438395117931E-3</v>
      </c>
      <c r="AU1364" s="13">
        <f t="shared" si="1882"/>
        <v>1.1740480663964231E-3</v>
      </c>
      <c r="AV1364" s="13">
        <f t="shared" si="1883"/>
        <v>5.5388468719942132E-4</v>
      </c>
      <c r="AW1364" s="13">
        <f t="shared" si="1884"/>
        <v>1.3510152739464955E-5</v>
      </c>
      <c r="AX1364" s="13">
        <f t="shared" si="1885"/>
        <v>2.7697080454189816E-3</v>
      </c>
      <c r="AY1364" s="13">
        <f t="shared" si="1886"/>
        <v>3.4147621033662613E-3</v>
      </c>
      <c r="AZ1364" s="13">
        <f t="shared" si="1887"/>
        <v>2.105023351084364E-3</v>
      </c>
      <c r="BA1364" s="13">
        <f t="shared" si="1888"/>
        <v>8.650916568472435E-4</v>
      </c>
      <c r="BB1364" s="13">
        <f t="shared" si="1889"/>
        <v>2.6664202122551E-4</v>
      </c>
      <c r="BC1364" s="13">
        <f t="shared" si="1890"/>
        <v>6.5748378840999242E-5</v>
      </c>
      <c r="BD1364" s="13">
        <f t="shared" si="1891"/>
        <v>2.1539316644371867E-4</v>
      </c>
      <c r="BE1364" s="13">
        <f t="shared" si="1892"/>
        <v>4.0646709461140154E-4</v>
      </c>
      <c r="BF1364" s="13">
        <f t="shared" si="1893"/>
        <v>3.8352075353561459E-4</v>
      </c>
      <c r="BG1364" s="13">
        <f t="shared" si="1894"/>
        <v>2.4124653687427868E-4</v>
      </c>
      <c r="BH1364" s="13">
        <f t="shared" si="1895"/>
        <v>1.1381370698449337E-4</v>
      </c>
      <c r="BI1364" s="13">
        <f t="shared" si="1896"/>
        <v>4.2955426644910167E-5</v>
      </c>
      <c r="BJ1364" s="14">
        <f t="shared" si="1897"/>
        <v>0.52347742944432396</v>
      </c>
      <c r="BK1364" s="14">
        <f t="shared" si="1898"/>
        <v>0.22796861801639684</v>
      </c>
      <c r="BL1364" s="14">
        <f t="shared" si="1899"/>
        <v>0.2345472291200677</v>
      </c>
      <c r="BM1364" s="14">
        <f t="shared" si="1900"/>
        <v>0.59953273200335311</v>
      </c>
      <c r="BN1364" s="14">
        <f t="shared" si="1901"/>
        <v>0.39685150022251287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1.2378</v>
      </c>
      <c r="F1365" s="10">
        <f>VLOOKUP(B1365,home!$B$2:$E$405,3,FALSE)</f>
        <v>0.76039999999999996</v>
      </c>
      <c r="G1365" s="10">
        <f>VLOOKUP(C1365,away!$B$2:$E$405,4,FALSE)</f>
        <v>1.0455000000000001</v>
      </c>
      <c r="H1365" s="10">
        <f>VLOOKUP(A1365,away!$A$2:$E$405,3,FALSE)</f>
        <v>0.96950000000000003</v>
      </c>
      <c r="I1365" s="10">
        <f>VLOOKUP(C1365,away!$B$2:$E$405,3,FALSE)</f>
        <v>0.60670000000000002</v>
      </c>
      <c r="J1365" s="10">
        <f>VLOOKUP(B1365,home!$B$2:$E$405,4,FALSE)</f>
        <v>1.0315000000000001</v>
      </c>
      <c r="K1365" s="12">
        <f t="shared" si="1846"/>
        <v>0.98404877196000007</v>
      </c>
      <c r="L1365" s="12">
        <f t="shared" si="1847"/>
        <v>0.60672381297500011</v>
      </c>
      <c r="M1365" s="13">
        <f t="shared" si="1848"/>
        <v>0.2037681227233791</v>
      </c>
      <c r="N1365" s="13">
        <f t="shared" si="1849"/>
        <v>0.20051777093053577</v>
      </c>
      <c r="O1365" s="13">
        <f t="shared" si="1850"/>
        <v>0.12363097238148633</v>
      </c>
      <c r="P1365" s="13">
        <f t="shared" si="1851"/>
        <v>0.1216589065482223</v>
      </c>
      <c r="Q1365" s="13">
        <f t="shared" si="1852"/>
        <v>9.8659633120175158E-2</v>
      </c>
      <c r="R1365" s="13">
        <f t="shared" si="1853"/>
        <v>3.7504927482551152E-2</v>
      </c>
      <c r="S1365" s="13">
        <f t="shared" si="1854"/>
        <v>1.8158985498680901E-2</v>
      </c>
      <c r="T1365" s="13">
        <f t="shared" si="1855"/>
        <v>5.985914879338728E-2</v>
      </c>
      <c r="U1365" s="13">
        <f t="shared" si="1856"/>
        <v>3.6906677831653315E-2</v>
      </c>
      <c r="V1365" s="13">
        <f t="shared" si="1857"/>
        <v>1.2046384937002351E-3</v>
      </c>
      <c r="W1365" s="13">
        <f t="shared" si="1858"/>
        <v>3.2361963604644176E-2</v>
      </c>
      <c r="X1365" s="13">
        <f t="shared" si="1859"/>
        <v>1.9634773953567893E-2</v>
      </c>
      <c r="Y1365" s="13">
        <f t="shared" si="1860"/>
        <v>5.9564424600054636E-3</v>
      </c>
      <c r="Z1365" s="13">
        <f t="shared" si="1861"/>
        <v>7.5850442025214362E-3</v>
      </c>
      <c r="AA1365" s="13">
        <f t="shared" si="1862"/>
        <v>7.464053432753537E-3</v>
      </c>
      <c r="AB1365" s="13">
        <f t="shared" si="1863"/>
        <v>3.6724963071724701E-3</v>
      </c>
      <c r="AC1365" s="13">
        <f t="shared" si="1864"/>
        <v>4.4951523811338689E-5</v>
      </c>
      <c r="AD1365" s="13">
        <f t="shared" si="1865"/>
        <v>7.9614376358410795E-3</v>
      </c>
      <c r="AE1365" s="13">
        <f t="shared" si="1866"/>
        <v>4.8303937991801696E-3</v>
      </c>
      <c r="AF1365" s="13">
        <f t="shared" si="1867"/>
        <v>1.4653574720046945E-3</v>
      </c>
      <c r="AG1365" s="13">
        <f t="shared" si="1868"/>
        <v>2.9635575759536512E-4</v>
      </c>
      <c r="AH1365" s="13">
        <f t="shared" si="1869"/>
        <v>1.150506735034431E-3</v>
      </c>
      <c r="AI1365" s="13">
        <f t="shared" si="1870"/>
        <v>1.132154739742341E-3</v>
      </c>
      <c r="AJ1365" s="13">
        <f t="shared" si="1871"/>
        <v>5.5704774065607203E-4</v>
      </c>
      <c r="AK1365" s="13">
        <f t="shared" si="1872"/>
        <v>1.8272071503856681E-4</v>
      </c>
      <c r="AL1365" s="13">
        <f t="shared" si="1873"/>
        <v>1.0735247813001313E-6</v>
      </c>
      <c r="AM1365" s="13">
        <f t="shared" si="1874"/>
        <v>1.5668885857171087E-3</v>
      </c>
      <c r="AN1365" s="13">
        <f t="shared" si="1875"/>
        <v>9.5066861723328954E-4</v>
      </c>
      <c r="AO1365" s="13">
        <f t="shared" si="1876"/>
        <v>2.8839664416172608E-4</v>
      </c>
      <c r="AP1365" s="13">
        <f t="shared" si="1877"/>
        <v>5.8325703864998927E-5</v>
      </c>
      <c r="AQ1365" s="13">
        <f t="shared" si="1878"/>
        <v>8.8468983608557116E-6</v>
      </c>
      <c r="AR1365" s="13">
        <f t="shared" si="1879"/>
        <v>1.3960796662670165E-4</v>
      </c>
      <c r="AS1365" s="13">
        <f t="shared" si="1880"/>
        <v>1.373810481148384E-4</v>
      </c>
      <c r="AT1365" s="13">
        <f t="shared" si="1881"/>
        <v>6.7594825843992208E-5</v>
      </c>
      <c r="AU1365" s="13">
        <f t="shared" si="1882"/>
        <v>2.217220178754354E-5</v>
      </c>
      <c r="AV1365" s="13">
        <f t="shared" si="1883"/>
        <v>5.4546319851703838E-6</v>
      </c>
      <c r="AW1365" s="13">
        <f t="shared" si="1884"/>
        <v>1.7803985740134048E-8</v>
      </c>
      <c r="AX1365" s="13">
        <f t="shared" si="1885"/>
        <v>2.5698246476217688E-4</v>
      </c>
      <c r="AY1365" s="13">
        <f t="shared" si="1886"/>
        <v>1.5591738088822156E-4</v>
      </c>
      <c r="AZ1365" s="13">
        <f t="shared" si="1887"/>
        <v>4.7299393920788582E-5</v>
      </c>
      <c r="BA1365" s="13">
        <f t="shared" si="1888"/>
        <v>9.5658895436757977E-6</v>
      </c>
      <c r="BB1365" s="13">
        <f t="shared" si="1889"/>
        <v>1.450963244609166E-6</v>
      </c>
      <c r="BC1365" s="13">
        <f t="shared" si="1890"/>
        <v>1.7606679045117018E-7</v>
      </c>
      <c r="BD1365" s="13">
        <f t="shared" si="1891"/>
        <v>1.411724630557316E-5</v>
      </c>
      <c r="BE1365" s="13">
        <f t="shared" si="1892"/>
        <v>1.3892058890456114E-5</v>
      </c>
      <c r="BF1365" s="13">
        <f t="shared" si="1893"/>
        <v>6.83523174557467E-6</v>
      </c>
      <c r="BG1365" s="13">
        <f t="shared" si="1894"/>
        <v>2.2420671350982541E-6</v>
      </c>
      <c r="BH1365" s="13">
        <f t="shared" si="1895"/>
        <v>5.5157585273632808E-7</v>
      </c>
      <c r="BI1365" s="13">
        <f t="shared" si="1896"/>
        <v>1.0855550810559474E-7</v>
      </c>
      <c r="BJ1365" s="14">
        <f t="shared" si="1897"/>
        <v>0.43488779613542489</v>
      </c>
      <c r="BK1365" s="14">
        <f t="shared" si="1898"/>
        <v>0.34499259569346336</v>
      </c>
      <c r="BL1365" s="14">
        <f t="shared" si="1899"/>
        <v>0.21261151477588397</v>
      </c>
      <c r="BM1365" s="14">
        <f t="shared" si="1900"/>
        <v>0.21418071804404146</v>
      </c>
      <c r="BN1365" s="14">
        <f t="shared" si="1901"/>
        <v>0.78574033318634984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1.2378</v>
      </c>
      <c r="F1366" s="10">
        <f>VLOOKUP(B1366,home!$B$2:$E$405,3,FALSE)</f>
        <v>0.65639999999999998</v>
      </c>
      <c r="G1366" s="10">
        <f>VLOOKUP(C1366,away!$B$2:$E$405,4,FALSE)</f>
        <v>1.0099</v>
      </c>
      <c r="H1366" s="10">
        <f>VLOOKUP(A1366,away!$A$2:$E$405,3,FALSE)</f>
        <v>0.96950000000000003</v>
      </c>
      <c r="I1366" s="10">
        <f>VLOOKUP(C1366,away!$B$2:$E$405,3,FALSE)</f>
        <v>0.83809999999999996</v>
      </c>
      <c r="J1366" s="10">
        <f>VLOOKUP(B1366,home!$B$2:$E$405,4,FALSE)</f>
        <v>0.90249999999999997</v>
      </c>
      <c r="K1366" s="12">
        <f t="shared" si="1846"/>
        <v>0.82053559000800003</v>
      </c>
      <c r="L1366" s="12">
        <f t="shared" si="1847"/>
        <v>0.73331549987499989</v>
      </c>
      <c r="M1366" s="13">
        <f t="shared" si="1848"/>
        <v>0.21143215969709298</v>
      </c>
      <c r="N1366" s="13">
        <f t="shared" si="1849"/>
        <v>0.17348761190371986</v>
      </c>
      <c r="O1366" s="13">
        <f t="shared" si="1850"/>
        <v>0.15504647987792453</v>
      </c>
      <c r="P1366" s="13">
        <f t="shared" si="1851"/>
        <v>0.12722115484529631</v>
      </c>
      <c r="Q1366" s="13">
        <f t="shared" si="1852"/>
        <v>7.1176379996248845E-2</v>
      </c>
      <c r="R1366" s="13">
        <f t="shared" si="1853"/>
        <v>5.6848993447769669E-2</v>
      </c>
      <c r="S1366" s="13">
        <f t="shared" si="1854"/>
        <v>1.9137606908237754E-2</v>
      </c>
      <c r="T1366" s="13">
        <f t="shared" si="1855"/>
        <v>5.2194742676242162E-2</v>
      </c>
      <c r="U1366" s="13">
        <f t="shared" si="1856"/>
        <v>4.6646622380026606E-2</v>
      </c>
      <c r="V1366" s="13">
        <f t="shared" si="1857"/>
        <v>1.2794797239136495E-3</v>
      </c>
      <c r="W1366" s="13">
        <f t="shared" si="1858"/>
        <v>1.9467584318285224E-2</v>
      </c>
      <c r="X1366" s="13">
        <f t="shared" si="1859"/>
        <v>1.4275881325722037E-2</v>
      </c>
      <c r="Y1366" s="13">
        <f t="shared" si="1860"/>
        <v>5.2343625252640157E-3</v>
      </c>
      <c r="Z1366" s="13">
        <f t="shared" si="1861"/>
        <v>1.3896082682513938E-2</v>
      </c>
      <c r="AA1366" s="13">
        <f t="shared" si="1862"/>
        <v>1.1402230402696525E-2</v>
      </c>
      <c r="AB1366" s="13">
        <f t="shared" si="1863"/>
        <v>4.6779679254418741E-3</v>
      </c>
      <c r="AC1366" s="13">
        <f t="shared" si="1864"/>
        <v>4.8117351302728932E-5</v>
      </c>
      <c r="AD1366" s="13">
        <f t="shared" si="1865"/>
        <v>3.9934614461586632E-3</v>
      </c>
      <c r="AE1366" s="13">
        <f t="shared" si="1866"/>
        <v>2.92846717662138E-3</v>
      </c>
      <c r="AF1366" s="13">
        <f t="shared" si="1867"/>
        <v>1.0737451857458183E-3</v>
      </c>
      <c r="AG1366" s="13">
        <f t="shared" si="1868"/>
        <v>2.6246466254118984E-4</v>
      </c>
      <c r="AH1366" s="13">
        <f t="shared" si="1869"/>
        <v>2.547553204658009E-3</v>
      </c>
      <c r="AI1366" s="13">
        <f t="shared" si="1870"/>
        <v>2.0903580718608303E-3</v>
      </c>
      <c r="AJ1366" s="13">
        <f t="shared" si="1871"/>
        <v>8.5760659691115572E-4</v>
      </c>
      <c r="AK1366" s="13">
        <f t="shared" si="1872"/>
        <v>2.3456557833041616E-4</v>
      </c>
      <c r="AL1366" s="13">
        <f t="shared" si="1873"/>
        <v>1.1581104803734673E-6</v>
      </c>
      <c r="AM1366" s="13">
        <f t="shared" si="1874"/>
        <v>6.5535544877960001E-4</v>
      </c>
      <c r="AN1366" s="13">
        <f t="shared" si="1875"/>
        <v>4.8058230851761723E-4</v>
      </c>
      <c r="AO1366" s="13">
        <f t="shared" si="1876"/>
        <v>1.7620922790083894E-4</v>
      </c>
      <c r="AP1366" s="13">
        <f t="shared" si="1877"/>
        <v>4.3072319346897169E-5</v>
      </c>
      <c r="AQ1366" s="13">
        <f t="shared" si="1878"/>
        <v>7.8963998481613799E-6</v>
      </c>
      <c r="AR1366" s="13">
        <f t="shared" si="1879"/>
        <v>3.7363205034638921E-4</v>
      </c>
      <c r="AS1366" s="13">
        <f t="shared" si="1880"/>
        <v>3.0657839487687323E-4</v>
      </c>
      <c r="AT1366" s="13">
        <f t="shared" si="1881"/>
        <v>1.2577924206200037E-4</v>
      </c>
      <c r="AU1366" s="13">
        <f t="shared" si="1882"/>
        <v>3.4402114865367523E-5</v>
      </c>
      <c r="AV1366" s="13">
        <f t="shared" si="1883"/>
        <v>7.0570399046443306E-6</v>
      </c>
      <c r="AW1366" s="13">
        <f t="shared" si="1884"/>
        <v>1.9356898759529825E-8</v>
      </c>
      <c r="AX1366" s="13">
        <f t="shared" si="1885"/>
        <v>8.9623744971554449E-5</v>
      </c>
      <c r="AY1366" s="13">
        <f t="shared" si="1886"/>
        <v>6.5722481344484946E-5</v>
      </c>
      <c r="AZ1366" s="13">
        <f t="shared" si="1887"/>
        <v>2.4097657130078166E-5</v>
      </c>
      <c r="BA1366" s="13">
        <f t="shared" si="1888"/>
        <v>5.8903951613865427E-6</v>
      </c>
      <c r="BB1366" s="13">
        <f t="shared" si="1889"/>
        <v>1.0798795180583632E-6</v>
      </c>
      <c r="BC1366" s="13">
        <f t="shared" si="1890"/>
        <v>1.5837847771794854E-7</v>
      </c>
      <c r="BD1366" s="13">
        <f t="shared" si="1891"/>
        <v>4.5665028961513909E-5</v>
      </c>
      <c r="BE1366" s="13">
        <f t="shared" si="1892"/>
        <v>3.7469781481668226E-5</v>
      </c>
      <c r="BF1366" s="13">
        <f t="shared" si="1893"/>
        <v>1.5372644627765732E-5</v>
      </c>
      <c r="BG1366" s="13">
        <f t="shared" si="1894"/>
        <v>4.2046006765423567E-6</v>
      </c>
      <c r="BH1366" s="13">
        <f t="shared" si="1895"/>
        <v>8.6250612421867964E-7</v>
      </c>
      <c r="BI1366" s="13">
        <f t="shared" si="1896"/>
        <v>1.4154339430425753E-7</v>
      </c>
      <c r="BJ1366" s="14">
        <f t="shared" si="1897"/>
        <v>0.34564438945754566</v>
      </c>
      <c r="BK1366" s="14">
        <f t="shared" si="1898"/>
        <v>0.35918539911766822</v>
      </c>
      <c r="BL1366" s="14">
        <f t="shared" si="1899"/>
        <v>0.28130354243294081</v>
      </c>
      <c r="BM1366" s="14">
        <f t="shared" si="1900"/>
        <v>0.20475093079817069</v>
      </c>
      <c r="BN1366" s="14">
        <f t="shared" si="1901"/>
        <v>0.79521277976805216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1.3193999999999999</v>
      </c>
      <c r="F1368" s="10">
        <f>VLOOKUP(B1368,home!$B$2:$E$405,3,FALSE)</f>
        <v>1.1024</v>
      </c>
      <c r="G1368" s="10">
        <f>VLOOKUP(C1368,away!$B$2:$E$405,4,FALSE)</f>
        <v>0.75790000000000002</v>
      </c>
      <c r="H1368" s="10">
        <f>VLOOKUP(A1368,away!$A$2:$E$405,3,FALSE)</f>
        <v>1.0076000000000001</v>
      </c>
      <c r="I1368" s="10">
        <f>VLOOKUP(C1368,away!$B$2:$E$405,3,FALSE)</f>
        <v>0.79400000000000004</v>
      </c>
      <c r="J1368" s="10">
        <f>VLOOKUP(B1368,home!$B$2:$E$405,4,FALSE)</f>
        <v>1.1729000000000001</v>
      </c>
      <c r="K1368" s="12">
        <f t="shared" ref="K1368:K1431" si="1902">E1368*F1368*G1368</f>
        <v>1.1023705218240001</v>
      </c>
      <c r="L1368" s="12">
        <f t="shared" ref="L1368:L1431" si="1903">H1368*I1368*J1368</f>
        <v>0.9383603477600001</v>
      </c>
      <c r="M1368" s="13">
        <f t="shared" ref="M1368:M1431" si="1904">_xlfn.POISSON.DIST(0,K1368,FALSE) * _xlfn.POISSON.DIST(0,L1368,FALSE)</f>
        <v>0.12993371156887987</v>
      </c>
      <c r="N1368" s="13">
        <f t="shared" ref="N1368:N1431" si="1905">_xlfn.POISSON.DIST(1,K1368,FALSE) * _xlfn.POISSON.DIST(0,L1368,FALSE)</f>
        <v>0.14323509342471519</v>
      </c>
      <c r="O1368" s="13">
        <f t="shared" ref="O1368:O1431" si="1906">_xlfn.POISSON.DIST(0,K1368,FALSE) * _xlfn.POISSON.DIST(1,L1368,FALSE)</f>
        <v>0.12192464277352165</v>
      </c>
      <c r="P1368" s="13">
        <f t="shared" ref="P1368:P1431" si="1907">_xlfn.POISSON.DIST(1,K1368,FALSE) * _xlfn.POISSON.DIST(1,L1368,FALSE)</f>
        <v>0.13440613207745186</v>
      </c>
      <c r="Q1368" s="13">
        <f t="shared" ref="Q1368:Q1431" si="1908">_xlfn.POISSON.DIST(2,K1368,FALSE) * _xlfn.POISSON.DIST(0,L1368,FALSE)</f>
        <v>7.8949072341056387E-2</v>
      </c>
      <c r="R1368" s="13">
        <f t="shared" ref="R1368:R1431" si="1909">_xlfn.POISSON.DIST(0,K1368,FALSE) * _xlfn.POISSON.DIST(2,L1368,FALSE)</f>
        <v>5.7204625096737766E-2</v>
      </c>
      <c r="S1368" s="13">
        <f t="shared" ref="S1368:S1431" si="1910">_xlfn.POISSON.DIST(2,K1368,FALSE) * _xlfn.POISSON.DIST(2,L1368,FALSE)</f>
        <v>3.4758124204057883E-2</v>
      </c>
      <c r="T1368" s="13">
        <f t="shared" ref="T1368:T1431" si="1911">_xlfn.POISSON.DIST(2,K1368,FALSE) * _xlfn.POISSON.DIST(1,L1368,FALSE)</f>
        <v>7.4082678977283073E-2</v>
      </c>
      <c r="U1368" s="13">
        <f t="shared" ref="U1368:U1431" si="1912">_xlfn.POISSON.DIST(1,K1368,FALSE) * _xlfn.POISSON.DIST(2,L1368,FALSE)</f>
        <v>6.3060692418637099E-2</v>
      </c>
      <c r="V1368" s="13">
        <f t="shared" ref="V1368:V1431" si="1913">_xlfn.POISSON.DIST(3,K1368,FALSE) * _xlfn.POISSON.DIST(3,L1368,FALSE)</f>
        <v>3.9949473518515709E-3</v>
      </c>
      <c r="W1368" s="13">
        <f t="shared" ref="W1368:W1431" si="1914">_xlfn.POISSON.DIST(3,K1368,FALSE) * _xlfn.POISSON.DIST(0,L1368,FALSE)</f>
        <v>2.9010376691377012E-2</v>
      </c>
      <c r="X1368" s="13">
        <f t="shared" ref="X1368:X1431" si="1915">_xlfn.POISSON.DIST(3,K1368,FALSE) * _xlfn.POISSON.DIST(1,L1368,FALSE)</f>
        <v>2.7222187160769133E-2</v>
      </c>
      <c r="Y1368" s="13">
        <f t="shared" ref="Y1368:Y1431" si="1916">_xlfn.POISSON.DIST(3,K1368,FALSE) * _xlfn.POISSON.DIST(2,L1368,FALSE)</f>
        <v>1.2772110505483564E-2</v>
      </c>
      <c r="Z1368" s="13">
        <f t="shared" ref="Z1368:Z1431" si="1917">_xlfn.POISSON.DIST(0,K1368,FALSE) * _xlfn.POISSON.DIST(3,L1368,FALSE)</f>
        <v>1.78928506330851E-2</v>
      </c>
      <c r="AA1368" s="13">
        <f t="shared" ref="AA1368:AA1431" si="1918">_xlfn.POISSON.DIST(1,K1368,FALSE) * _xlfn.POISSON.DIST(3,L1368,FALSE)</f>
        <v>1.9724551089312911E-2</v>
      </c>
      <c r="AB1368" s="13">
        <f t="shared" ref="AB1368:AB1431" si="1919">_xlfn.POISSON.DIST(2,K1368,FALSE) * _xlfn.POISSON.DIST(3,L1368,FALSE)</f>
        <v>1.0871881838535016E-2</v>
      </c>
      <c r="AC1368" s="13">
        <f t="shared" ref="AC1368:AC1431" si="1920">_xlfn.POISSON.DIST(4,K1368,FALSE) * _xlfn.POISSON.DIST(4,L1368,FALSE)</f>
        <v>2.5827853628789861E-4</v>
      </c>
      <c r="AD1368" s="13">
        <f t="shared" ref="AD1368:AD1431" si="1921">_xlfn.POISSON.DIST(4,K1368,FALSE) * _xlfn.POISSON.DIST(0,L1368,FALSE)</f>
        <v>7.9950460228960206E-3</v>
      </c>
      <c r="AE1368" s="13">
        <f t="shared" ref="AE1368:AE1431" si="1922">_xlfn.POISSON.DIST(4,K1368,FALSE) * _xlfn.POISSON.DIST(1,L1368,FALSE)</f>
        <v>7.5022341664019157E-3</v>
      </c>
      <c r="AF1368" s="13">
        <f t="shared" ref="AF1368:AF1431" si="1923">_xlfn.POISSON.DIST(4,K1368,FALSE) * _xlfn.POISSON.DIST(2,L1368,FALSE)</f>
        <v>3.5198995306809275E-3</v>
      </c>
      <c r="AG1368" s="13">
        <f t="shared" ref="AG1368:AG1431" si="1924">_xlfn.POISSON.DIST(4,K1368,FALSE) * _xlfn.POISSON.DIST(3,L1368,FALSE)</f>
        <v>1.1009780492300058E-3</v>
      </c>
      <c r="AH1368" s="13">
        <f t="shared" ref="AH1368:AH1431" si="1925">_xlfn.POISSON.DIST(0,K1368,FALSE) * _xlfn.POISSON.DIST(4,L1368,FALSE)</f>
        <v>4.1974853856198667E-3</v>
      </c>
      <c r="AI1368" s="13">
        <f t="shared" ref="AI1368:AI1431" si="1926">_xlfn.POISSON.DIST(1,K1368,FALSE) * _xlfn.POISSON.DIST(4,L1368,FALSE)</f>
        <v>4.6271841548943867E-3</v>
      </c>
      <c r="AJ1368" s="13">
        <f t="shared" ref="AJ1368:AJ1431" si="1927">_xlfn.POISSON.DIST(2,K1368,FALSE) * _xlfn.POISSON.DIST(4,L1368,FALSE)</f>
        <v>2.5504357057033358E-3</v>
      </c>
      <c r="AK1368" s="13">
        <f t="shared" ref="AK1368:AK1431" si="1928">_xlfn.POISSON.DIST(3,K1368,FALSE) * _xlfn.POISSON.DIST(4,L1368,FALSE)</f>
        <v>9.3717504659158253E-4</v>
      </c>
      <c r="AL1368" s="13">
        <f t="shared" ref="AL1368:AL1431" si="1929">_xlfn.POISSON.DIST(5,K1368,FALSE) * _xlfn.POISSON.DIST(5,L1368,FALSE)</f>
        <v>1.068674746281829E-5</v>
      </c>
      <c r="AM1368" s="13">
        <f t="shared" ref="AM1368:AM1431" si="1930">_xlfn.POISSON.DIST(5,K1368,FALSE) * _xlfn.POISSON.DIST(0,L1368,FALSE)</f>
        <v>1.7627006112533566E-3</v>
      </c>
      <c r="AN1368" s="13">
        <f t="shared" ref="AN1368:AN1431" si="1931">_xlfn.POISSON.DIST(5,K1368,FALSE) * _xlfn.POISSON.DIST(1,L1368,FALSE)</f>
        <v>1.6540483585724644E-3</v>
      </c>
      <c r="AO1368" s="13">
        <f t="shared" ref="AO1368:AO1431" si="1932">_xlfn.POISSON.DIST(5,K1368,FALSE) * _xlfn.POISSON.DIST(2,L1368,FALSE)</f>
        <v>7.760466964809574E-4</v>
      </c>
      <c r="AP1368" s="13">
        <f t="shared" ref="AP1368:AP1431" si="1933">_xlfn.POISSON.DIST(5,K1368,FALSE) * _xlfn.POISSON.DIST(3,L1368,FALSE)</f>
        <v>2.427371493292902E-4</v>
      </c>
      <c r="AQ1368" s="13">
        <f t="shared" ref="AQ1368:AQ1431" si="1934">_xlfn.POISSON.DIST(5,K1368,FALSE) * _xlfn.POISSON.DIST(4,L1368,FALSE)</f>
        <v>5.6943728964725944E-5</v>
      </c>
      <c r="AR1368" s="13">
        <f t="shared" ref="AR1368:AR1431" si="1935">_xlfn.POISSON.DIST(0,K1368,FALSE) * _xlfn.POISSON.DIST(5,L1368,FALSE)</f>
        <v>7.8775076923355569E-4</v>
      </c>
      <c r="AS1368" s="13">
        <f t="shared" ref="AS1368:AS1431" si="1936">_xlfn.POISSON.DIST(1,K1368,FALSE) * _xlfn.POISSON.DIST(5,L1368,FALSE)</f>
        <v>8.6839322654725217E-4</v>
      </c>
      <c r="AT1368" s="13">
        <f t="shared" ref="AT1368:AT1431" si="1937">_xlfn.POISSON.DIST(2,K1368,FALSE) * _xlfn.POISSON.DIST(5,L1368,FALSE)</f>
        <v>4.7864554714866094E-4</v>
      </c>
      <c r="AU1368" s="13">
        <f t="shared" ref="AU1368:AU1431" si="1938">_xlfn.POISSON.DIST(3,K1368,FALSE) * _xlfn.POISSON.DIST(5,L1368,FALSE)</f>
        <v>1.7588158052633441E-4</v>
      </c>
      <c r="AV1368" s="13">
        <f t="shared" ref="AV1368:AV1431" si="1939">_xlfn.POISSON.DIST(4,K1368,FALSE) * _xlfn.POISSON.DIST(5,L1368,FALSE)</f>
        <v>4.8471667426011292E-5</v>
      </c>
      <c r="AW1368" s="13">
        <f t="shared" ref="AW1368:AW1431" si="1940">_xlfn.POISSON.DIST(6,K1368,FALSE) * _xlfn.POISSON.DIST(6,L1368,FALSE)</f>
        <v>3.0707204757260843E-7</v>
      </c>
      <c r="AX1368" s="13">
        <f t="shared" ref="AX1368:AX1431" si="1941">_xlfn.POISSON.DIST(6,K1368,FALSE) * _xlfn.POISSON.DIST(0,L1368,FALSE)</f>
        <v>3.2385819877447437E-4</v>
      </c>
      <c r="AY1368" s="13">
        <f t="shared" ref="AY1368:AY1431" si="1942">_xlfn.POISSON.DIST(6,K1368,FALSE) * _xlfn.POISSON.DIST(1,L1368,FALSE)</f>
        <v>3.0389569202694301E-4</v>
      </c>
      <c r="AZ1368" s="13">
        <f t="shared" ref="AZ1368:AZ1431" si="1943">_xlfn.POISSON.DIST(6,K1368,FALSE) * _xlfn.POISSON.DIST(2,L1368,FALSE)</f>
        <v>1.4258183362658402E-4</v>
      </c>
      <c r="BA1368" s="13">
        <f t="shared" ref="BA1368:BA1431" si="1944">_xlfn.POISSON.DIST(6,K1368,FALSE) * _xlfn.POISSON.DIST(3,L1368,FALSE)</f>
        <v>4.4597712995366639E-5</v>
      </c>
      <c r="BB1368" s="13">
        <f t="shared" ref="BB1368:BB1431" si="1945">_xlfn.POISSON.DIST(6,K1368,FALSE) * _xlfn.POISSON.DIST(4,L1368,FALSE)</f>
        <v>1.0462181368908225E-5</v>
      </c>
      <c r="BC1368" s="13">
        <f t="shared" ref="BC1368:BC1431" si="1946">_xlfn.POISSON.DIST(6,K1368,FALSE) * _xlfn.POISSON.DIST(5,L1368,FALSE)</f>
        <v>1.9634592295313842E-6</v>
      </c>
      <c r="BD1368" s="13">
        <f t="shared" ref="BD1368:BD1431" si="1947">_xlfn.POISSON.DIST(0,K1368,FALSE) * _xlfn.POISSON.DIST(6,L1368,FALSE)</f>
        <v>1.2319901429436777E-4</v>
      </c>
      <c r="BE1368" s="13">
        <f t="shared" ref="BE1368:BE1431" si="1948">_xlfn.POISSON.DIST(1,K1368,FALSE) * _xlfn.POISSON.DIST(6,L1368,FALSE)</f>
        <v>1.3581096167588461E-4</v>
      </c>
      <c r="BF1368" s="13">
        <f t="shared" ref="BF1368:BF1431" si="1949">_xlfn.POISSON.DIST(2,K1368,FALSE) * _xlfn.POISSON.DIST(6,L1368,FALSE)</f>
        <v>7.4857000346032127E-5</v>
      </c>
      <c r="BG1368" s="13">
        <f t="shared" ref="BG1368:BG1431" si="1950">_xlfn.POISSON.DIST(3,K1368,FALSE) * _xlfn.POISSON.DIST(6,L1368,FALSE)</f>
        <v>2.7506716844544926E-5</v>
      </c>
      <c r="BH1368" s="13">
        <f t="shared" ref="BH1368:BH1431" si="1951">_xlfn.POISSON.DIST(4,K1368,FALSE) * _xlfn.POISSON.DIST(6,L1368,FALSE)</f>
        <v>7.5806484503965005E-6</v>
      </c>
      <c r="BI1368" s="13">
        <f t="shared" ref="BI1368:BI1431" si="1952">_xlfn.POISSON.DIST(5,K1368,FALSE) * _xlfn.POISSON.DIST(6,L1368,FALSE)</f>
        <v>1.6713366776055775E-6</v>
      </c>
      <c r="BJ1368" s="14">
        <f t="shared" ref="BJ1368:BJ1431" si="1953">SUM(N1368,Q1368,T1368,W1368,X1368,Y1368,AD1368,AE1368,AF1368,AG1368,AM1368,AN1368,AO1368,AP1368,AQ1368,AX1368,AY1368,AZ1368,BA1368,BB1368,BC1368)</f>
        <v>0.39070951249251573</v>
      </c>
      <c r="BK1368" s="14">
        <f t="shared" ref="BK1368:BK1431" si="1954">SUM(M1368,P1368,S1368,V1368,AC1368,AL1368,AY1368)</f>
        <v>0.30366577617801882</v>
      </c>
      <c r="BL1368" s="14">
        <f t="shared" ref="BL1368:BL1431" si="1955">SUM(O1368,R1368,U1368,AA1368,AB1368,AH1368,AI1368,AJ1368,AK1368,AR1368,AS1368,AT1368,AU1368,AV1368,BD1368,BE1368,BF1368,BG1368,BH1368,BI1368)</f>
        <v>0.2878284419787242</v>
      </c>
      <c r="BM1368" s="14">
        <f t="shared" ref="BM1368:BM1431" si="1956">SUM(S1368:BI1368)</f>
        <v>0.33413971538000181</v>
      </c>
      <c r="BN1368" s="14">
        <f t="shared" ref="BN1368:BN1431" si="1957">SUM(M1368:R1368)</f>
        <v>0.66565327728236279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1.3193999999999999</v>
      </c>
      <c r="F1369" s="10">
        <f>VLOOKUP(B1369,home!$B$2:$E$405,3,FALSE)</f>
        <v>1.179</v>
      </c>
      <c r="G1369" s="10">
        <f>VLOOKUP(C1369,away!$B$2:$E$405,4,FALSE)</f>
        <v>1.4469000000000001</v>
      </c>
      <c r="H1369" s="10">
        <f>VLOOKUP(A1369,away!$A$2:$E$405,3,FALSE)</f>
        <v>1.0076000000000001</v>
      </c>
      <c r="I1369" s="10">
        <f>VLOOKUP(C1369,away!$B$2:$E$405,3,FALSE)</f>
        <v>0.81200000000000006</v>
      </c>
      <c r="J1369" s="10">
        <f>VLOOKUP(B1369,home!$B$2:$E$405,4,FALSE)</f>
        <v>1.1027</v>
      </c>
      <c r="K1369" s="12">
        <f t="shared" si="1902"/>
        <v>2.2507579949399998</v>
      </c>
      <c r="L1369" s="12">
        <f t="shared" si="1903"/>
        <v>0.90219738224000012</v>
      </c>
      <c r="M1369" s="13">
        <f t="shared" si="1904"/>
        <v>4.2725669625648055E-2</v>
      </c>
      <c r="N1369" s="13">
        <f t="shared" si="1905"/>
        <v>9.6165142499092471E-2</v>
      </c>
      <c r="O1369" s="13">
        <f t="shared" si="1906"/>
        <v>3.8546987290710766E-2</v>
      </c>
      <c r="P1369" s="13">
        <f t="shared" si="1907"/>
        <v>8.6759939825417812E-2</v>
      </c>
      <c r="Q1369" s="13">
        <f t="shared" si="1908"/>
        <v>0.10822223165718839</v>
      </c>
      <c r="R1369" s="13">
        <f t="shared" si="1909"/>
        <v>1.7388495513458901E-2</v>
      </c>
      <c r="S1369" s="13">
        <f t="shared" si="1910"/>
        <v>4.4044290144908099E-2</v>
      </c>
      <c r="T1369" s="13">
        <f t="shared" si="1911"/>
        <v>9.7637814101286247E-2</v>
      </c>
      <c r="U1369" s="13">
        <f t="shared" si="1912"/>
        <v>3.9137295296895934E-2</v>
      </c>
      <c r="V1369" s="13">
        <f t="shared" si="1913"/>
        <v>9.9375075038979233E-3</v>
      </c>
      <c r="W1369" s="13">
        <f t="shared" si="1914"/>
        <v>8.1194017710888508E-2</v>
      </c>
      <c r="X1369" s="13">
        <f t="shared" si="1915"/>
        <v>7.3253030232311819E-2</v>
      </c>
      <c r="Y1369" s="13">
        <f t="shared" si="1916"/>
        <v>3.3044346058369652E-2</v>
      </c>
      <c r="Z1369" s="13">
        <f t="shared" si="1917"/>
        <v>5.2292850444448698E-3</v>
      </c>
      <c r="AA1369" s="13">
        <f t="shared" si="1918"/>
        <v>1.1769855121604462E-2</v>
      </c>
      <c r="AB1369" s="13">
        <f t="shared" si="1919"/>
        <v>1.3245547757118377E-2</v>
      </c>
      <c r="AC1369" s="13">
        <f t="shared" si="1920"/>
        <v>1.2612112937711274E-3</v>
      </c>
      <c r="AD1369" s="13">
        <f t="shared" si="1921"/>
        <v>4.5687021126020556E-2</v>
      </c>
      <c r="AE1369" s="13">
        <f t="shared" si="1922"/>
        <v>4.1218710862239327E-2</v>
      </c>
      <c r="AF1369" s="13">
        <f t="shared" si="1923"/>
        <v>1.8593706519609888E-2</v>
      </c>
      <c r="AG1369" s="13">
        <f t="shared" si="1924"/>
        <v>5.5917311160436226E-3</v>
      </c>
      <c r="AH1369" s="13">
        <f t="shared" si="1925"/>
        <v>1.1794618195212357E-3</v>
      </c>
      <c r="AI1369" s="13">
        <f t="shared" si="1926"/>
        <v>2.6546831200139004E-3</v>
      </c>
      <c r="AJ1369" s="13">
        <f t="shared" si="1927"/>
        <v>2.9875246282017754E-3</v>
      </c>
      <c r="AK1369" s="13">
        <f t="shared" si="1928"/>
        <v>2.2413983140017655E-3</v>
      </c>
      <c r="AL1369" s="13">
        <f t="shared" si="1929"/>
        <v>1.0244203722348156E-4</v>
      </c>
      <c r="AM1369" s="13">
        <f t="shared" si="1930"/>
        <v>2.0566085612876678E-2</v>
      </c>
      <c r="AN1369" s="13">
        <f t="shared" si="1931"/>
        <v>1.855466860286107E-2</v>
      </c>
      <c r="AO1369" s="13">
        <f t="shared" si="1932"/>
        <v>8.3699867209159878E-3</v>
      </c>
      <c r="AP1369" s="13">
        <f t="shared" si="1933"/>
        <v>2.517126702997989E-3</v>
      </c>
      <c r="AQ1369" s="13">
        <f t="shared" si="1934"/>
        <v>5.6773628055279681E-4</v>
      </c>
      <c r="AR1369" s="13">
        <f t="shared" si="1935"/>
        <v>2.1282147320481735E-4</v>
      </c>
      <c r="AS1369" s="13">
        <f t="shared" si="1936"/>
        <v>4.790096323106515E-4</v>
      </c>
      <c r="AT1369" s="13">
        <f t="shared" si="1937"/>
        <v>5.3906737978823445E-4</v>
      </c>
      <c r="AU1369" s="13">
        <f t="shared" si="1938"/>
        <v>4.0443673828990863E-4</v>
      </c>
      <c r="AV1369" s="13">
        <f t="shared" si="1939"/>
        <v>2.2757230553836704E-4</v>
      </c>
      <c r="AW1369" s="13">
        <f t="shared" si="1940"/>
        <v>5.7783796167085568E-6</v>
      </c>
      <c r="AX1369" s="13">
        <f t="shared" si="1941"/>
        <v>7.7148802696337835E-3</v>
      </c>
      <c r="AY1369" s="13">
        <f t="shared" si="1942"/>
        <v>6.9603447835586262E-3</v>
      </c>
      <c r="AZ1369" s="13">
        <f t="shared" si="1943"/>
        <v>3.1398024216072163E-3</v>
      </c>
      <c r="BA1369" s="13">
        <f t="shared" si="1944"/>
        <v>9.4424050850828133E-4</v>
      </c>
      <c r="BB1369" s="13">
        <f t="shared" si="1945"/>
        <v>2.1297282874528444E-4</v>
      </c>
      <c r="BC1369" s="13">
        <f t="shared" si="1946"/>
        <v>3.8428705716448704E-5</v>
      </c>
      <c r="BD1369" s="13">
        <f t="shared" si="1947"/>
        <v>3.2001162668307746E-5</v>
      </c>
      <c r="BE1369" s="13">
        <f t="shared" si="1948"/>
        <v>7.202687272306911E-5</v>
      </c>
      <c r="BF1369" s="13">
        <f t="shared" si="1949"/>
        <v>8.1057529815986825E-5</v>
      </c>
      <c r="BG1369" s="13">
        <f t="shared" si="1950"/>
        <v>6.0813627761139914E-5</v>
      </c>
      <c r="BH1369" s="13">
        <f t="shared" si="1951"/>
        <v>3.421918972117269E-5</v>
      </c>
      <c r="BI1369" s="13">
        <f t="shared" si="1952"/>
        <v>1.5403822969059614E-5</v>
      </c>
      <c r="BJ1369" s="14">
        <f t="shared" si="1953"/>
        <v>0.67019402532102457</v>
      </c>
      <c r="BK1369" s="14">
        <f t="shared" si="1954"/>
        <v>0.19179140521442511</v>
      </c>
      <c r="BL1369" s="14">
        <f t="shared" si="1955"/>
        <v>0.13130967859631781</v>
      </c>
      <c r="BM1369" s="14">
        <f t="shared" si="1956"/>
        <v>0.60176136136075398</v>
      </c>
      <c r="BN1369" s="14">
        <f t="shared" si="1957"/>
        <v>0.38980846641151634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1.3193999999999999</v>
      </c>
      <c r="F1370" s="10">
        <f>VLOOKUP(B1370,home!$B$2:$E$405,3,FALSE)</f>
        <v>0.50529999999999997</v>
      </c>
      <c r="G1370" s="10">
        <f>VLOOKUP(C1370,away!$B$2:$E$405,4,FALSE)</f>
        <v>1.1713</v>
      </c>
      <c r="H1370" s="10">
        <f>VLOOKUP(A1370,away!$A$2:$E$405,3,FALSE)</f>
        <v>1.0076000000000001</v>
      </c>
      <c r="I1370" s="10">
        <f>VLOOKUP(C1370,away!$B$2:$E$405,3,FALSE)</f>
        <v>1.2630999999999999</v>
      </c>
      <c r="J1370" s="10">
        <f>VLOOKUP(B1370,home!$B$2:$E$405,4,FALSE)</f>
        <v>0.66159999999999997</v>
      </c>
      <c r="K1370" s="12">
        <f t="shared" si="1902"/>
        <v>0.780897300066</v>
      </c>
      <c r="L1370" s="12">
        <f t="shared" si="1903"/>
        <v>0.84201802889599997</v>
      </c>
      <c r="M1370" s="13">
        <f t="shared" si="1904"/>
        <v>0.19732259944264766</v>
      </c>
      <c r="N1370" s="13">
        <f t="shared" si="1905"/>
        <v>0.15408868514676832</v>
      </c>
      <c r="O1370" s="13">
        <f t="shared" si="1906"/>
        <v>0.16614918623933311</v>
      </c>
      <c r="P1370" s="13">
        <f t="shared" si="1907"/>
        <v>0.12974545094245821</v>
      </c>
      <c r="Q1370" s="13">
        <f t="shared" si="1908"/>
        <v>6.0163719100915676E-2</v>
      </c>
      <c r="R1370" s="13">
        <f t="shared" si="1909"/>
        <v>6.9950305149958827E-2</v>
      </c>
      <c r="S1370" s="13">
        <f t="shared" si="1910"/>
        <v>2.1327868789244597E-2</v>
      </c>
      <c r="T1370" s="13">
        <f t="shared" si="1911"/>
        <v>5.0658936168405638E-2</v>
      </c>
      <c r="U1370" s="13">
        <f t="shared" si="1912"/>
        <v>5.4624004430395653E-2</v>
      </c>
      <c r="V1370" s="13">
        <f t="shared" si="1913"/>
        <v>1.5581894609347929E-3</v>
      </c>
      <c r="W1370" s="13">
        <f t="shared" si="1914"/>
        <v>1.5660561935944763E-2</v>
      </c>
      <c r="X1370" s="13">
        <f t="shared" si="1915"/>
        <v>1.3186475492707935E-2</v>
      </c>
      <c r="Y1370" s="13">
        <f t="shared" si="1916"/>
        <v>5.5516250512276715E-3</v>
      </c>
      <c r="Z1370" s="13">
        <f t="shared" si="1917"/>
        <v>1.9633139354347347E-2</v>
      </c>
      <c r="AA1370" s="13">
        <f t="shared" si="1918"/>
        <v>1.5331465513629371E-2</v>
      </c>
      <c r="AB1370" s="13">
        <f t="shared" si="1919"/>
        <v>5.9861500128240838E-3</v>
      </c>
      <c r="AC1370" s="13">
        <f t="shared" si="1920"/>
        <v>6.4034731333932694E-5</v>
      </c>
      <c r="AD1370" s="13">
        <f t="shared" si="1921"/>
        <v>3.057322633323908E-3</v>
      </c>
      <c r="AE1370" s="13">
        <f t="shared" si="1922"/>
        <v>2.574320777410525E-3</v>
      </c>
      <c r="AF1370" s="13">
        <f t="shared" si="1923"/>
        <v>1.0838122533706142E-3</v>
      </c>
      <c r="AG1370" s="13">
        <f t="shared" si="1924"/>
        <v>3.0419648575881887E-4</v>
      </c>
      <c r="AH1370" s="13">
        <f t="shared" si="1925"/>
        <v>4.1328643250470093E-3</v>
      </c>
      <c r="AI1370" s="13">
        <f t="shared" si="1926"/>
        <v>3.2273425929683006E-3</v>
      </c>
      <c r="AJ1370" s="13">
        <f t="shared" si="1927"/>
        <v>1.2601115586184748E-3</v>
      </c>
      <c r="AK1370" s="13">
        <f t="shared" si="1928"/>
        <v>3.2800590463570871E-4</v>
      </c>
      <c r="AL1370" s="13">
        <f t="shared" si="1929"/>
        <v>1.6841892649635535E-6</v>
      </c>
      <c r="AM1370" s="13">
        <f t="shared" si="1930"/>
        <v>4.7749099795866277E-4</v>
      </c>
      <c r="AN1370" s="13">
        <f t="shared" si="1931"/>
        <v>4.0205602891673714E-4</v>
      </c>
      <c r="AO1370" s="13">
        <f t="shared" si="1932"/>
        <v>1.6926921248711207E-4</v>
      </c>
      <c r="AP1370" s="13">
        <f t="shared" si="1933"/>
        <v>4.7509242883725429E-5</v>
      </c>
      <c r="AQ1370" s="13">
        <f t="shared" si="1934"/>
        <v>1.0000909761823949E-5</v>
      </c>
      <c r="AR1370" s="13">
        <f t="shared" si="1935"/>
        <v>6.9598925453413622E-4</v>
      </c>
      <c r="AS1370" s="13">
        <f t="shared" si="1936"/>
        <v>5.4349612974065493E-4</v>
      </c>
      <c r="AT1370" s="13">
        <f t="shared" si="1937"/>
        <v>2.1220733015539896E-4</v>
      </c>
      <c r="AU1370" s="13">
        <f t="shared" si="1938"/>
        <v>5.5237377057521775E-5</v>
      </c>
      <c r="AV1370" s="13">
        <f t="shared" si="1939"/>
        <v>1.0783679651736588E-5</v>
      </c>
      <c r="AW1370" s="13">
        <f t="shared" si="1940"/>
        <v>3.0761230632302095E-8</v>
      </c>
      <c r="AX1370" s="13">
        <f t="shared" si="1941"/>
        <v>6.214523851862325E-5</v>
      </c>
      <c r="AY1370" s="13">
        <f t="shared" si="1942"/>
        <v>5.2327411242722915E-5</v>
      </c>
      <c r="AZ1370" s="13">
        <f t="shared" si="1943"/>
        <v>2.2030311835913968E-5</v>
      </c>
      <c r="BA1370" s="13">
        <f t="shared" si="1944"/>
        <v>6.183306582680165E-6</v>
      </c>
      <c r="BB1370" s="13">
        <f t="shared" si="1945"/>
        <v>1.3016139052020035E-6</v>
      </c>
      <c r="BC1370" s="13">
        <f t="shared" si="1946"/>
        <v>2.1919647496836324E-7</v>
      </c>
      <c r="BD1370" s="13">
        <f t="shared" si="1947"/>
        <v>9.7672583372604939E-5</v>
      </c>
      <c r="BE1370" s="13">
        <f t="shared" si="1948"/>
        <v>7.6272256646138468E-5</v>
      </c>
      <c r="BF1370" s="13">
        <f t="shared" si="1949"/>
        <v>2.9780399642455281E-5</v>
      </c>
      <c r="BG1370" s="13">
        <f t="shared" si="1950"/>
        <v>7.7518112252266004E-6</v>
      </c>
      <c r="BH1370" s="13">
        <f t="shared" si="1951"/>
        <v>1.5133421141001905E-6</v>
      </c>
      <c r="BI1370" s="13">
        <f t="shared" si="1952"/>
        <v>2.3635295419540234E-7</v>
      </c>
      <c r="BJ1370" s="14">
        <f t="shared" si="1953"/>
        <v>0.30758018851640218</v>
      </c>
      <c r="BK1370" s="14">
        <f t="shared" si="1954"/>
        <v>0.35007215496712685</v>
      </c>
      <c r="BL1370" s="14">
        <f t="shared" si="1955"/>
        <v>0.32272037624450484</v>
      </c>
      <c r="BM1370" s="14">
        <f t="shared" si="1956"/>
        <v>0.2225336164102871</v>
      </c>
      <c r="BN1370" s="14">
        <f t="shared" si="1957"/>
        <v>0.77741994602208186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1.4778</v>
      </c>
      <c r="F1371" s="10">
        <f>VLOOKUP(B1371,home!$B$2:$E$405,3,FALSE)</f>
        <v>0.76129999999999998</v>
      </c>
      <c r="G1371" s="10">
        <f>VLOOKUP(C1371,away!$B$2:$E$405,4,FALSE)</f>
        <v>0.77339999999999998</v>
      </c>
      <c r="H1371" s="10">
        <f>VLOOKUP(A1371,away!$A$2:$E$405,3,FALSE)</f>
        <v>1.2444</v>
      </c>
      <c r="I1371" s="10">
        <f>VLOOKUP(C1371,away!$B$2:$E$405,3,FALSE)</f>
        <v>1.4923999999999999</v>
      </c>
      <c r="J1371" s="10">
        <f>VLOOKUP(B1371,home!$B$2:$E$405,4,FALSE)</f>
        <v>1.2054</v>
      </c>
      <c r="K1371" s="12">
        <f t="shared" si="1902"/>
        <v>0.87011300487599996</v>
      </c>
      <c r="L1371" s="12">
        <f t="shared" si="1903"/>
        <v>2.238599641824</v>
      </c>
      <c r="M1371" s="13">
        <f t="shared" si="1904"/>
        <v>4.4658409501282074E-2</v>
      </c>
      <c r="N1371" s="13">
        <f t="shared" si="1905"/>
        <v>3.885786288414346E-2</v>
      </c>
      <c r="O1371" s="13">
        <f t="shared" si="1906"/>
        <v>9.9972299513999552E-2</v>
      </c>
      <c r="P1371" s="13">
        <f t="shared" si="1907"/>
        <v>8.6987197934489627E-2</v>
      </c>
      <c r="Q1371" s="13">
        <f t="shared" si="1908"/>
        <v>1.6905365918590824E-2</v>
      </c>
      <c r="R1371" s="13">
        <f t="shared" si="1909"/>
        <v>0.11189897694218058</v>
      </c>
      <c r="S1371" s="13">
        <f t="shared" si="1910"/>
        <v>4.235916980136098E-2</v>
      </c>
      <c r="T1371" s="13">
        <f t="shared" si="1911"/>
        <v>3.7844346090261063E-2</v>
      </c>
      <c r="U1371" s="13">
        <f t="shared" si="1912"/>
        <v>9.7364755069710984E-2</v>
      </c>
      <c r="V1371" s="13">
        <f t="shared" si="1913"/>
        <v>9.1676287947659967E-3</v>
      </c>
      <c r="W1371" s="13">
        <f t="shared" si="1914"/>
        <v>4.9031929126511281E-3</v>
      </c>
      <c r="X1371" s="13">
        <f t="shared" si="1915"/>
        <v>1.0976285898054789E-2</v>
      </c>
      <c r="Y1371" s="13">
        <f t="shared" si="1916"/>
        <v>1.228575483997164E-2</v>
      </c>
      <c r="Z1371" s="13">
        <f t="shared" si="1917"/>
        <v>8.3499003234412492E-2</v>
      </c>
      <c r="AA1371" s="13">
        <f t="shared" si="1918"/>
        <v>7.265356860844549E-2</v>
      </c>
      <c r="AB1371" s="13">
        <f t="shared" si="1919"/>
        <v>3.1608407448429555E-2</v>
      </c>
      <c r="AC1371" s="13">
        <f t="shared" si="1920"/>
        <v>1.1160640703870987E-3</v>
      </c>
      <c r="AD1371" s="13">
        <f t="shared" si="1921"/>
        <v>1.0665829796783943E-3</v>
      </c>
      <c r="AE1371" s="13">
        <f t="shared" si="1922"/>
        <v>2.387652276283628E-3</v>
      </c>
      <c r="AF1371" s="13">
        <f t="shared" si="1923"/>
        <v>2.6724987652443949E-3</v>
      </c>
      <c r="AG1371" s="13">
        <f t="shared" si="1924"/>
        <v>1.9942182595503949E-3</v>
      </c>
      <c r="AH1371" s="13">
        <f t="shared" si="1925"/>
        <v>4.67302096833042E-2</v>
      </c>
      <c r="AI1371" s="13">
        <f t="shared" si="1926"/>
        <v>4.0660563166025371E-2</v>
      </c>
      <c r="AJ1371" s="13">
        <f t="shared" si="1927"/>
        <v>1.7689642398170363E-2</v>
      </c>
      <c r="AK1371" s="13">
        <f t="shared" si="1928"/>
        <v>5.1306626340846366E-3</v>
      </c>
      <c r="AL1371" s="13">
        <f t="shared" si="1929"/>
        <v>8.6956331210629072E-5</v>
      </c>
      <c r="AM1371" s="13">
        <f t="shared" si="1930"/>
        <v>1.8560954427951313E-4</v>
      </c>
      <c r="AN1371" s="13">
        <f t="shared" si="1931"/>
        <v>4.155054593432339E-4</v>
      </c>
      <c r="AO1371" s="13">
        <f t="shared" si="1932"/>
        <v>4.6507518623084023E-4</v>
      </c>
      <c r="AP1371" s="13">
        <f t="shared" si="1933"/>
        <v>3.4703904843919633E-4</v>
      </c>
      <c r="AQ1371" s="13">
        <f t="shared" si="1934"/>
        <v>1.9422037238373165E-4</v>
      </c>
      <c r="AR1371" s="13">
        <f t="shared" si="1935"/>
        <v>2.092204613188103E-2</v>
      </c>
      <c r="AS1371" s="13">
        <f t="shared" si="1936"/>
        <v>1.8204544427965295E-2</v>
      </c>
      <c r="AT1371" s="13">
        <f t="shared" si="1937"/>
        <v>7.9200054273077612E-3</v>
      </c>
      <c r="AU1371" s="13">
        <f t="shared" si="1938"/>
        <v>2.2970999069963282E-3</v>
      </c>
      <c r="AV1371" s="13">
        <f t="shared" si="1939"/>
        <v>4.9968412564423863E-4</v>
      </c>
      <c r="AW1371" s="13">
        <f t="shared" si="1940"/>
        <v>4.7049043314120809E-6</v>
      </c>
      <c r="AX1371" s="13">
        <f t="shared" si="1941"/>
        <v>2.6916879717785354E-5</v>
      </c>
      <c r="AY1371" s="13">
        <f t="shared" si="1942"/>
        <v>6.0256117295253975E-5</v>
      </c>
      <c r="AZ1371" s="13">
        <f t="shared" si="1943"/>
        <v>6.7444661297430268E-5</v>
      </c>
      <c r="BA1371" s="13">
        <f t="shared" si="1944"/>
        <v>5.0327198207789463E-5</v>
      </c>
      <c r="BB1371" s="13">
        <f t="shared" si="1945"/>
        <v>2.8165611970490734E-5</v>
      </c>
      <c r="BC1371" s="13">
        <f t="shared" si="1946"/>
        <v>1.2610305773778859E-5</v>
      </c>
      <c r="BD1371" s="13">
        <f t="shared" si="1947"/>
        <v>7.8060141628423507E-3</v>
      </c>
      <c r="BE1371" s="13">
        <f t="shared" si="1948"/>
        <v>6.7921144393353712E-3</v>
      </c>
      <c r="BF1371" s="13">
        <f t="shared" si="1949"/>
        <v>2.9549535521358832E-3</v>
      </c>
      <c r="BG1371" s="13">
        <f t="shared" si="1950"/>
        <v>8.5704783817265454E-4</v>
      </c>
      <c r="BH1371" s="13">
        <f t="shared" si="1951"/>
        <v>1.8643211744872199E-4</v>
      </c>
      <c r="BI1371" s="13">
        <f t="shared" si="1952"/>
        <v>3.244340198374058E-5</v>
      </c>
      <c r="BJ1371" s="14">
        <f t="shared" si="1953"/>
        <v>0.13174693120936881</v>
      </c>
      <c r="BK1371" s="14">
        <f t="shared" si="1954"/>
        <v>0.18443568255079165</v>
      </c>
      <c r="BL1371" s="14">
        <f t="shared" si="1955"/>
        <v>0.59218147099606411</v>
      </c>
      <c r="BM1371" s="14">
        <f t="shared" si="1956"/>
        <v>0.59252742408298698</v>
      </c>
      <c r="BN1371" s="14">
        <f t="shared" si="1957"/>
        <v>0.39928011269468611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1.3520000000000001</v>
      </c>
      <c r="F1372" s="10">
        <f>VLOOKUP(B1372,home!$B$2:$E$405,3,FALSE)</f>
        <v>1.5615000000000001</v>
      </c>
      <c r="G1372" s="10">
        <f>VLOOKUP(C1372,away!$B$2:$E$405,4,FALSE)</f>
        <v>0.98619999999999997</v>
      </c>
      <c r="H1372" s="10">
        <f>VLOOKUP(A1372,away!$A$2:$E$405,3,FALSE)</f>
        <v>1.1732</v>
      </c>
      <c r="I1372" s="10">
        <f>VLOOKUP(C1372,away!$B$2:$E$405,3,FALSE)</f>
        <v>0.94710000000000005</v>
      </c>
      <c r="J1372" s="10">
        <f>VLOOKUP(B1372,home!$B$2:$E$405,4,FALSE)</f>
        <v>1.0418000000000001</v>
      </c>
      <c r="K1372" s="12">
        <f t="shared" si="1902"/>
        <v>2.0820141576000002</v>
      </c>
      <c r="L1372" s="12">
        <f t="shared" si="1903"/>
        <v>1.1575832766960001</v>
      </c>
      <c r="M1372" s="13">
        <f t="shared" si="1904"/>
        <v>3.9179664313848547E-2</v>
      </c>
      <c r="N1372" s="13">
        <f t="shared" si="1905"/>
        <v>8.1572615791448158E-2</v>
      </c>
      <c r="O1372" s="13">
        <f t="shared" si="1906"/>
        <v>4.5353724196274141E-2</v>
      </c>
      <c r="P1372" s="13">
        <f t="shared" si="1907"/>
        <v>9.4427095876528436E-2</v>
      </c>
      <c r="Q1372" s="13">
        <f t="shared" si="1908"/>
        <v>8.4917670475130241E-2</v>
      </c>
      <c r="R1372" s="13">
        <f t="shared" si="1909"/>
        <v>2.6250356332744855E-2</v>
      </c>
      <c r="S1372" s="13">
        <f t="shared" si="1910"/>
        <v>5.6894798563418662E-2</v>
      </c>
      <c r="T1372" s="13">
        <f t="shared" si="1911"/>
        <v>9.8299275237992437E-2</v>
      </c>
      <c r="U1372" s="13">
        <f t="shared" si="1912"/>
        <v>5.4653613526819599E-2</v>
      </c>
      <c r="V1372" s="13">
        <f t="shared" si="1913"/>
        <v>1.5235825049410076E-2</v>
      </c>
      <c r="W1372" s="13">
        <f t="shared" si="1914"/>
        <v>5.8933264053210886E-2</v>
      </c>
      <c r="X1372" s="13">
        <f t="shared" si="1915"/>
        <v>6.8220160909106445E-2</v>
      </c>
      <c r="Y1372" s="13">
        <f t="shared" si="1916"/>
        <v>3.9485258700945929E-2</v>
      </c>
      <c r="Z1372" s="13">
        <f t="shared" si="1917"/>
        <v>1.0128991166032128E-2</v>
      </c>
      <c r="AA1372" s="13">
        <f t="shared" si="1918"/>
        <v>2.1088703009884219E-2</v>
      </c>
      <c r="AB1372" s="13">
        <f t="shared" si="1919"/>
        <v>2.1953489116000348E-2</v>
      </c>
      <c r="AC1372" s="13">
        <f t="shared" si="1920"/>
        <v>2.2949959148037911E-3</v>
      </c>
      <c r="AD1372" s="13">
        <f t="shared" si="1921"/>
        <v>3.0674972528091073E-2</v>
      </c>
      <c r="AE1372" s="13">
        <f t="shared" si="1922"/>
        <v>3.550883521162744E-2</v>
      </c>
      <c r="AF1372" s="13">
        <f t="shared" si="1923"/>
        <v>2.0552216907967012E-2</v>
      </c>
      <c r="AG1372" s="13">
        <f t="shared" si="1924"/>
        <v>7.9303008638971287E-3</v>
      </c>
      <c r="AH1372" s="13">
        <f t="shared" si="1925"/>
        <v>2.9312876959000787E-3</v>
      </c>
      <c r="AI1372" s="13">
        <f t="shared" si="1926"/>
        <v>6.1029824828626473E-3</v>
      </c>
      <c r="AJ1372" s="13">
        <f t="shared" si="1927"/>
        <v>6.3532479664524183E-3</v>
      </c>
      <c r="AK1372" s="13">
        <f t="shared" si="1928"/>
        <v>4.409184070965781E-3</v>
      </c>
      <c r="AL1372" s="13">
        <f t="shared" si="1929"/>
        <v>2.2124722411857888E-4</v>
      </c>
      <c r="AM1372" s="13">
        <f t="shared" si="1930"/>
        <v>1.2773145417495328E-2</v>
      </c>
      <c r="AN1372" s="13">
        <f t="shared" si="1931"/>
        <v>1.4785979526098739E-2</v>
      </c>
      <c r="AO1372" s="13">
        <f t="shared" si="1932"/>
        <v>8.5580013144906791E-3</v>
      </c>
      <c r="AP1372" s="13">
        <f t="shared" si="1933"/>
        <v>3.3021997345322649E-3</v>
      </c>
      <c r="AQ1372" s="13">
        <f t="shared" si="1934"/>
        <v>9.5564279725113082E-4</v>
      </c>
      <c r="AR1372" s="13">
        <f t="shared" si="1935"/>
        <v>6.7864192319173585E-4</v>
      </c>
      <c r="AS1372" s="13">
        <f t="shared" si="1936"/>
        <v>1.4129420920260857E-3</v>
      </c>
      <c r="AT1372" s="13">
        <f t="shared" si="1937"/>
        <v>1.4708827197336368E-3</v>
      </c>
      <c r="AU1372" s="13">
        <f t="shared" si="1938"/>
        <v>1.0207995488848748E-3</v>
      </c>
      <c r="AV1372" s="13">
        <f t="shared" si="1939"/>
        <v>5.3132977821250093E-4</v>
      </c>
      <c r="AW1372" s="13">
        <f t="shared" si="1940"/>
        <v>1.4811916398565345E-5</v>
      </c>
      <c r="AX1372" s="13">
        <f t="shared" si="1941"/>
        <v>4.4323115993848061E-3</v>
      </c>
      <c r="AY1372" s="13">
        <f t="shared" si="1942"/>
        <v>5.1307697845535518E-3</v>
      </c>
      <c r="AZ1372" s="13">
        <f t="shared" si="1943"/>
        <v>2.9696466495881669E-3</v>
      </c>
      <c r="BA1372" s="13">
        <f t="shared" si="1944"/>
        <v>1.1458710997531893E-3</v>
      </c>
      <c r="BB1372" s="13">
        <f t="shared" si="1945"/>
        <v>3.3161030558088674E-4</v>
      </c>
      <c r="BC1372" s="13">
        <f t="shared" si="1946"/>
        <v>7.6773308824096902E-5</v>
      </c>
      <c r="BD1372" s="13">
        <f t="shared" si="1947"/>
        <v>1.3093075685859418E-4</v>
      </c>
      <c r="BE1372" s="13">
        <f t="shared" si="1948"/>
        <v>2.7259968944487635E-4</v>
      </c>
      <c r="BF1372" s="13">
        <f t="shared" si="1949"/>
        <v>2.8377820639079805E-4</v>
      </c>
      <c r="BG1372" s="13">
        <f t="shared" si="1950"/>
        <v>1.9694341444132543E-4</v>
      </c>
      <c r="BH1372" s="13">
        <f t="shared" si="1951"/>
        <v>1.0250974427823101E-4</v>
      </c>
      <c r="BI1372" s="13">
        <f t="shared" si="1952"/>
        <v>4.2685347775846494E-5</v>
      </c>
      <c r="BJ1372" s="14">
        <f t="shared" si="1953"/>
        <v>0.58055652221696963</v>
      </c>
      <c r="BK1372" s="14">
        <f t="shared" si="1954"/>
        <v>0.21338439672668164</v>
      </c>
      <c r="BL1372" s="14">
        <f t="shared" si="1955"/>
        <v>0.19524063161914257</v>
      </c>
      <c r="BM1372" s="14">
        <f t="shared" si="1956"/>
        <v>0.6224934568746967</v>
      </c>
      <c r="BN1372" s="14">
        <f t="shared" si="1957"/>
        <v>0.37170112698597435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1.3520000000000001</v>
      </c>
      <c r="F1373" s="10">
        <f>VLOOKUP(B1373,home!$B$2:$E$405,3,FALSE)</f>
        <v>1.0684</v>
      </c>
      <c r="G1373" s="10">
        <f>VLOOKUP(C1373,away!$B$2:$E$405,4,FALSE)</f>
        <v>1.0442</v>
      </c>
      <c r="H1373" s="10">
        <f>VLOOKUP(A1373,away!$A$2:$E$405,3,FALSE)</f>
        <v>1.1732</v>
      </c>
      <c r="I1373" s="10">
        <f>VLOOKUP(C1373,away!$B$2:$E$405,3,FALSE)</f>
        <v>1.3036000000000001</v>
      </c>
      <c r="J1373" s="10">
        <f>VLOOKUP(B1373,home!$B$2:$E$405,4,FALSE)</f>
        <v>0.94710000000000005</v>
      </c>
      <c r="K1373" s="12">
        <f t="shared" si="1902"/>
        <v>1.5083226745600002</v>
      </c>
      <c r="L1373" s="12">
        <f t="shared" si="1903"/>
        <v>1.4484791317920003</v>
      </c>
      <c r="M1373" s="13">
        <f t="shared" si="1904"/>
        <v>5.1984909400631496E-2</v>
      </c>
      <c r="N1373" s="13">
        <f t="shared" si="1905"/>
        <v>7.8410017583919814E-2</v>
      </c>
      <c r="O1373" s="13">
        <f t="shared" si="1906"/>
        <v>7.5299056434912498E-2</v>
      </c>
      <c r="P1373" s="13">
        <f t="shared" si="1907"/>
        <v>0.11357527419375163</v>
      </c>
      <c r="Q1373" s="13">
        <f t="shared" si="1908"/>
        <v>5.9133803717237289E-2</v>
      </c>
      <c r="R1373" s="13">
        <f t="shared" si="1909"/>
        <v>5.4534555944799459E-2</v>
      </c>
      <c r="S1373" s="13">
        <f t="shared" si="1910"/>
        <v>6.2034074200142647E-2</v>
      </c>
      <c r="T1373" s="13">
        <f t="shared" si="1911"/>
        <v>8.5654080667902421E-2</v>
      </c>
      <c r="U1373" s="13">
        <f t="shared" si="1912"/>
        <v>8.2255707278601889E-2</v>
      </c>
      <c r="V1373" s="13">
        <f t="shared" si="1913"/>
        <v>1.5058936371833457E-2</v>
      </c>
      <c r="W1373" s="13">
        <f t="shared" si="1914"/>
        <v>2.9730952326563136E-2</v>
      </c>
      <c r="X1373" s="13">
        <f t="shared" si="1915"/>
        <v>4.3064664013329521E-2</v>
      </c>
      <c r="Y1373" s="13">
        <f t="shared" si="1916"/>
        <v>3.118913357047088E-2</v>
      </c>
      <c r="Z1373" s="13">
        <f t="shared" si="1917"/>
        <v>2.6330722082528454E-2</v>
      </c>
      <c r="AA1373" s="13">
        <f t="shared" si="1918"/>
        <v>3.9715225154615383E-2</v>
      </c>
      <c r="AB1373" s="13">
        <f t="shared" si="1919"/>
        <v>2.9951687312981038E-2</v>
      </c>
      <c r="AC1373" s="13">
        <f t="shared" si="1920"/>
        <v>2.0562732137276627E-3</v>
      </c>
      <c r="AD1373" s="13">
        <f t="shared" si="1921"/>
        <v>1.12109673826044E-2</v>
      </c>
      <c r="AE1373" s="13">
        <f t="shared" si="1922"/>
        <v>1.6238852300903252E-2</v>
      </c>
      <c r="AF1373" s="13">
        <f t="shared" si="1923"/>
        <v>1.1760819341055438E-2</v>
      </c>
      <c r="AG1373" s="13">
        <f t="shared" si="1924"/>
        <v>5.6784337960981797E-3</v>
      </c>
      <c r="AH1373" s="13">
        <f t="shared" si="1925"/>
        <v>9.5348753653893246E-3</v>
      </c>
      <c r="AI1373" s="13">
        <f t="shared" si="1926"/>
        <v>1.4381668712720288E-2</v>
      </c>
      <c r="AJ1373" s="13">
        <f t="shared" si="1927"/>
        <v>1.0846098508703071E-2</v>
      </c>
      <c r="AK1373" s="13">
        <f t="shared" si="1928"/>
        <v>5.45313877039608E-3</v>
      </c>
      <c r="AL1373" s="13">
        <f t="shared" si="1929"/>
        <v>1.7969968343432266E-4</v>
      </c>
      <c r="AM1373" s="13">
        <f t="shared" si="1930"/>
        <v>3.3819512613869557E-3</v>
      </c>
      <c r="AN1373" s="13">
        <f t="shared" si="1931"/>
        <v>4.8986858268566377E-3</v>
      </c>
      <c r="AO1373" s="13">
        <f t="shared" si="1932"/>
        <v>3.5478220967035405E-3</v>
      </c>
      <c r="AP1373" s="13">
        <f t="shared" si="1933"/>
        <v>1.7129820901285388E-3</v>
      </c>
      <c r="AQ1373" s="13">
        <f t="shared" si="1934"/>
        <v>6.2030470267115858E-4</v>
      </c>
      <c r="AR1373" s="13">
        <f t="shared" si="1935"/>
        <v>2.7622135982008078E-3</v>
      </c>
      <c r="AS1373" s="13">
        <f t="shared" si="1936"/>
        <v>4.166309402144245E-3</v>
      </c>
      <c r="AT1373" s="13">
        <f t="shared" si="1937"/>
        <v>3.142069470243342E-3</v>
      </c>
      <c r="AU1373" s="13">
        <f t="shared" si="1938"/>
        <v>1.5797515423369196E-3</v>
      </c>
      <c r="AV1373" s="13">
        <f t="shared" si="1939"/>
        <v>5.9569376786947742E-4</v>
      </c>
      <c r="AW1373" s="13">
        <f t="shared" si="1940"/>
        <v>1.0905643929436856E-5</v>
      </c>
      <c r="AX1373" s="13">
        <f t="shared" si="1941"/>
        <v>8.5017896196778943E-4</v>
      </c>
      <c r="AY1373" s="13">
        <f t="shared" si="1942"/>
        <v>1.2314664846989278E-3</v>
      </c>
      <c r="AZ1373" s="13">
        <f t="shared" si="1943"/>
        <v>8.9187675229382489E-4</v>
      </c>
      <c r="BA1373" s="13">
        <f t="shared" si="1944"/>
        <v>4.3062162127600933E-4</v>
      </c>
      <c r="BB1373" s="13">
        <f t="shared" si="1945"/>
        <v>1.5593660802918453E-4</v>
      </c>
      <c r="BC1373" s="13">
        <f t="shared" si="1946"/>
        <v>4.5174184522540461E-5</v>
      </c>
      <c r="BD1373" s="13">
        <f t="shared" si="1947"/>
        <v>6.6683479242432835E-4</v>
      </c>
      <c r="BE1373" s="13">
        <f t="shared" si="1948"/>
        <v>1.0058020375991255E-3</v>
      </c>
      <c r="BF1373" s="13">
        <f t="shared" si="1949"/>
        <v>7.5853700971470559E-4</v>
      </c>
      <c r="BG1373" s="13">
        <f t="shared" si="1950"/>
        <v>3.8137285708187644E-4</v>
      </c>
      <c r="BH1373" s="13">
        <f t="shared" si="1951"/>
        <v>1.4380833194958123E-4</v>
      </c>
      <c r="BI1373" s="13">
        <f t="shared" si="1952"/>
        <v>4.3381873574040901E-5</v>
      </c>
      <c r="BJ1373" s="14">
        <f t="shared" si="1953"/>
        <v>0.38983872529061953</v>
      </c>
      <c r="BK1373" s="14">
        <f t="shared" si="1954"/>
        <v>0.24612063354822014</v>
      </c>
      <c r="BL1373" s="14">
        <f t="shared" si="1955"/>
        <v>0.33721778816625764</v>
      </c>
      <c r="BM1373" s="14">
        <f t="shared" si="1956"/>
        <v>0.56534969097160404</v>
      </c>
      <c r="BN1373" s="14">
        <f t="shared" si="1957"/>
        <v>0.43293761727525221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1.3520000000000001</v>
      </c>
      <c r="F1374" s="10">
        <f>VLOOKUP(B1374,home!$B$2:$E$405,3,FALSE)</f>
        <v>0.90400000000000003</v>
      </c>
      <c r="G1374" s="10">
        <f>VLOOKUP(C1374,away!$B$2:$E$405,4,FALSE)</f>
        <v>1.4793000000000001</v>
      </c>
      <c r="H1374" s="10">
        <f>VLOOKUP(A1374,away!$A$2:$E$405,3,FALSE)</f>
        <v>1.1732</v>
      </c>
      <c r="I1374" s="10">
        <f>VLOOKUP(C1374,away!$B$2:$E$405,3,FALSE)</f>
        <v>0.55149999999999999</v>
      </c>
      <c r="J1374" s="10">
        <f>VLOOKUP(B1374,home!$B$2:$E$405,4,FALSE)</f>
        <v>0.80500000000000005</v>
      </c>
      <c r="K1374" s="12">
        <f t="shared" si="1902"/>
        <v>1.8080122944000003</v>
      </c>
      <c r="L1374" s="12">
        <f t="shared" si="1903"/>
        <v>0.52085093900000001</v>
      </c>
      <c r="M1374" s="13">
        <f t="shared" si="1904"/>
        <v>9.7406412533619299E-2</v>
      </c>
      <c r="N1374" s="13">
        <f t="shared" si="1905"/>
        <v>0.17611199141418196</v>
      </c>
      <c r="O1374" s="13">
        <f t="shared" si="1906"/>
        <v>5.0734221432756979E-2</v>
      </c>
      <c r="P1374" s="13">
        <f t="shared" si="1907"/>
        <v>9.1728096097236603E-2</v>
      </c>
      <c r="Q1374" s="13">
        <f t="shared" si="1908"/>
        <v>0.15920632283405417</v>
      </c>
      <c r="R1374" s="13">
        <f t="shared" si="1909"/>
        <v>1.3212483436342699E-2</v>
      </c>
      <c r="S1374" s="13">
        <f t="shared" si="1910"/>
        <v>2.1595199419544929E-2</v>
      </c>
      <c r="T1374" s="13">
        <f t="shared" si="1911"/>
        <v>8.2922762742854261E-2</v>
      </c>
      <c r="U1374" s="13">
        <f t="shared" si="1912"/>
        <v>2.388833249246396E-2</v>
      </c>
      <c r="V1374" s="13">
        <f t="shared" si="1913"/>
        <v>2.2595894596790125E-3</v>
      </c>
      <c r="W1374" s="13">
        <f t="shared" si="1914"/>
        <v>9.5948996343395168E-2</v>
      </c>
      <c r="X1374" s="13">
        <f t="shared" si="1915"/>
        <v>4.9975124841564932E-2</v>
      </c>
      <c r="Y1374" s="13">
        <f t="shared" si="1916"/>
        <v>1.3014795350185661E-2</v>
      </c>
      <c r="Z1374" s="13">
        <f t="shared" si="1917"/>
        <v>2.2939114681136811E-3</v>
      </c>
      <c r="AA1374" s="13">
        <f t="shared" si="1918"/>
        <v>4.1474201366146889E-3</v>
      </c>
      <c r="AB1374" s="13">
        <f t="shared" si="1919"/>
        <v>3.7492932985207445E-3</v>
      </c>
      <c r="AC1374" s="13">
        <f t="shared" si="1920"/>
        <v>1.3299165431369958E-4</v>
      </c>
      <c r="AD1374" s="13">
        <f t="shared" si="1921"/>
        <v>4.3369241256049781E-2</v>
      </c>
      <c r="AE1374" s="13">
        <f t="shared" si="1922"/>
        <v>2.2588910031931066E-2</v>
      </c>
      <c r="AF1374" s="13">
        <f t="shared" si="1923"/>
        <v>5.8827275005589085E-3</v>
      </c>
      <c r="AG1374" s="13">
        <f t="shared" si="1924"/>
        <v>1.0213413808490769E-3</v>
      </c>
      <c r="AH1374" s="13">
        <f t="shared" si="1925"/>
        <v>2.9869648553746976E-4</v>
      </c>
      <c r="AI1374" s="13">
        <f t="shared" si="1926"/>
        <v>5.4004691814581716E-4</v>
      </c>
      <c r="AJ1374" s="13">
        <f t="shared" si="1927"/>
        <v>4.8820573378023418E-4</v>
      </c>
      <c r="AK1374" s="13">
        <f t="shared" si="1928"/>
        <v>2.9422732295707904E-4</v>
      </c>
      <c r="AL1374" s="13">
        <f t="shared" si="1929"/>
        <v>5.0095557077649561E-6</v>
      </c>
      <c r="AM1374" s="13">
        <f t="shared" si="1930"/>
        <v>1.568242427794754E-2</v>
      </c>
      <c r="AN1374" s="13">
        <f t="shared" si="1931"/>
        <v>8.1682054109653741E-3</v>
      </c>
      <c r="AO1374" s="13">
        <f t="shared" si="1932"/>
        <v>2.1272087291230981E-3</v>
      </c>
      <c r="AP1374" s="13">
        <f t="shared" si="1933"/>
        <v>3.693195546709208E-4</v>
      </c>
      <c r="AQ1374" s="13">
        <f t="shared" si="1934"/>
        <v>4.8090109210352732E-5</v>
      </c>
      <c r="AR1374" s="13">
        <f t="shared" si="1935"/>
        <v>3.1115268993638225E-5</v>
      </c>
      <c r="AS1374" s="13">
        <f t="shared" si="1936"/>
        <v>5.6256788884061034E-5</v>
      </c>
      <c r="AT1374" s="13">
        <f t="shared" si="1937"/>
        <v>5.085648297292383E-5</v>
      </c>
      <c r="AU1374" s="13">
        <f t="shared" si="1938"/>
        <v>3.0649715488330188E-5</v>
      </c>
      <c r="AV1374" s="13">
        <f t="shared" si="1939"/>
        <v>1.3853765605690772E-5</v>
      </c>
      <c r="AW1374" s="13">
        <f t="shared" si="1940"/>
        <v>1.3104231008739453E-7</v>
      </c>
      <c r="AX1374" s="13">
        <f t="shared" si="1941"/>
        <v>4.7256693167543667E-3</v>
      </c>
      <c r="AY1374" s="13">
        <f t="shared" si="1942"/>
        <v>2.4613693010350005E-3</v>
      </c>
      <c r="AZ1374" s="13">
        <f t="shared" si="1943"/>
        <v>6.4100325583492683E-4</v>
      </c>
      <c r="BA1374" s="13">
        <f t="shared" si="1944"/>
        <v>1.1128904923455964E-4</v>
      </c>
      <c r="BB1374" s="13">
        <f t="shared" si="1945"/>
        <v>1.4491251448559403E-5</v>
      </c>
      <c r="BC1374" s="13">
        <f t="shared" si="1946"/>
        <v>1.5095563848534559E-6</v>
      </c>
      <c r="BD1374" s="13">
        <f t="shared" si="1947"/>
        <v>2.7010695120956739E-6</v>
      </c>
      <c r="BE1374" s="13">
        <f t="shared" si="1948"/>
        <v>4.8835668858979881E-6</v>
      </c>
      <c r="BF1374" s="13">
        <f t="shared" si="1949"/>
        <v>4.4147744851141446E-6</v>
      </c>
      <c r="BG1374" s="13">
        <f t="shared" si="1950"/>
        <v>2.6606555153632682E-6</v>
      </c>
      <c r="BH1374" s="13">
        <f t="shared" si="1951"/>
        <v>1.2026244707349895E-6</v>
      </c>
      <c r="BI1374" s="13">
        <f t="shared" si="1952"/>
        <v>4.3487196572703083E-7</v>
      </c>
      <c r="BJ1374" s="14">
        <f t="shared" si="1953"/>
        <v>0.68439279350823468</v>
      </c>
      <c r="BK1374" s="14">
        <f t="shared" si="1954"/>
        <v>0.21558866802113633</v>
      </c>
      <c r="BL1374" s="14">
        <f t="shared" si="1955"/>
        <v>9.7551956841899254E-2</v>
      </c>
      <c r="BM1374" s="14">
        <f t="shared" si="1956"/>
        <v>0.40896656383246716</v>
      </c>
      <c r="BN1374" s="14">
        <f t="shared" si="1957"/>
        <v>0.58839952774819171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1.3520000000000001</v>
      </c>
      <c r="F1375" s="10">
        <f>VLOOKUP(B1375,home!$B$2:$E$405,3,FALSE)</f>
        <v>0.87019999999999997</v>
      </c>
      <c r="G1375" s="10">
        <f>VLOOKUP(C1375,away!$B$2:$E$405,4,FALSE)</f>
        <v>1.2326999999999999</v>
      </c>
      <c r="H1375" s="10">
        <f>VLOOKUP(A1375,away!$A$2:$E$405,3,FALSE)</f>
        <v>1.1732</v>
      </c>
      <c r="I1375" s="10">
        <f>VLOOKUP(C1375,away!$B$2:$E$405,3,FALSE)</f>
        <v>0.99439999999999995</v>
      </c>
      <c r="J1375" s="10">
        <f>VLOOKUP(B1375,home!$B$2:$E$405,4,FALSE)</f>
        <v>1.454</v>
      </c>
      <c r="K1375" s="12">
        <f t="shared" si="1902"/>
        <v>1.4502843700799999</v>
      </c>
      <c r="L1375" s="12">
        <f t="shared" si="1903"/>
        <v>1.69628013632</v>
      </c>
      <c r="M1375" s="13">
        <f t="shared" si="1904"/>
        <v>4.2999598248085524E-2</v>
      </c>
      <c r="N1375" s="13">
        <f t="shared" si="1905"/>
        <v>6.2361645258917783E-2</v>
      </c>
      <c r="O1375" s="13">
        <f t="shared" si="1906"/>
        <v>7.2939364377967747E-2</v>
      </c>
      <c r="P1375" s="13">
        <f t="shared" si="1907"/>
        <v>0.10578282012093652</v>
      </c>
      <c r="Q1375" s="13">
        <f t="shared" si="1908"/>
        <v>4.5221059705741001E-2</v>
      </c>
      <c r="R1375" s="13">
        <f t="shared" si="1909"/>
        <v>6.1862797475076642E-2</v>
      </c>
      <c r="S1375" s="13">
        <f t="shared" si="1910"/>
        <v>6.5058776643550573E-2</v>
      </c>
      <c r="T1375" s="13">
        <f t="shared" si="1911"/>
        <v>7.6707585322189201E-2</v>
      </c>
      <c r="U1375" s="13">
        <f t="shared" si="1912"/>
        <v>8.9718648267528137E-2</v>
      </c>
      <c r="V1375" s="13">
        <f t="shared" si="1913"/>
        <v>1.7783372525861804E-2</v>
      </c>
      <c r="W1375" s="13">
        <f t="shared" si="1914"/>
        <v>2.1861132029896882E-2</v>
      </c>
      <c r="X1375" s="13">
        <f t="shared" si="1915"/>
        <v>3.7082604019783E-2</v>
      </c>
      <c r="Y1375" s="13">
        <f t="shared" si="1916"/>
        <v>3.1451242300889047E-2</v>
      </c>
      <c r="Z1375" s="13">
        <f t="shared" si="1917"/>
        <v>3.4978878178053188E-2</v>
      </c>
      <c r="AA1375" s="13">
        <f t="shared" si="1918"/>
        <v>5.0729320304562918E-2</v>
      </c>
      <c r="AB1375" s="13">
        <f t="shared" si="1919"/>
        <v>3.6785970171244797E-2</v>
      </c>
      <c r="AC1375" s="13">
        <f t="shared" si="1920"/>
        <v>2.7342919668013992E-3</v>
      </c>
      <c r="AD1375" s="13">
        <f t="shared" si="1921"/>
        <v>7.9262145238036749E-3</v>
      </c>
      <c r="AE1375" s="13">
        <f t="shared" si="1922"/>
        <v>1.344508025293926E-2</v>
      </c>
      <c r="AF1375" s="13">
        <f t="shared" si="1923"/>
        <v>1.1403311282144576E-2</v>
      </c>
      <c r="AG1375" s="13">
        <f t="shared" si="1924"/>
        <v>6.4477368053918651E-3</v>
      </c>
      <c r="AH1375" s="13">
        <f t="shared" si="1925"/>
        <v>1.4833494061047187E-2</v>
      </c>
      <c r="AI1375" s="13">
        <f t="shared" si="1926"/>
        <v>2.1512784590411237E-2</v>
      </c>
      <c r="AJ1375" s="13">
        <f t="shared" si="1927"/>
        <v>1.5599827624185648E-2</v>
      </c>
      <c r="AK1375" s="13">
        <f t="shared" si="1928"/>
        <v>7.541395393099554E-3</v>
      </c>
      <c r="AL1375" s="13">
        <f t="shared" si="1929"/>
        <v>2.6906401647150446E-4</v>
      </c>
      <c r="AM1375" s="13">
        <f t="shared" si="1930"/>
        <v>2.2990530075547105E-3</v>
      </c>
      <c r="AN1375" s="13">
        <f t="shared" si="1931"/>
        <v>3.8998379490618098E-3</v>
      </c>
      <c r="AO1375" s="13">
        <f t="shared" si="1932"/>
        <v>3.3076088239302383E-3</v>
      </c>
      <c r="AP1375" s="13">
        <f t="shared" si="1933"/>
        <v>1.8702103822498732E-3</v>
      </c>
      <c r="AQ1375" s="13">
        <f t="shared" si="1934"/>
        <v>7.9310018053747378E-4</v>
      </c>
      <c r="AR1375" s="13">
        <f t="shared" si="1935"/>
        <v>5.0323522655950055E-3</v>
      </c>
      <c r="AS1375" s="13">
        <f t="shared" si="1936"/>
        <v>7.2983418355291128E-3</v>
      </c>
      <c r="AT1375" s="13">
        <f t="shared" si="1937"/>
        <v>5.2923355457844259E-3</v>
      </c>
      <c r="AU1375" s="13">
        <f t="shared" si="1938"/>
        <v>2.5584638410899854E-3</v>
      </c>
      <c r="AV1375" s="13">
        <f t="shared" si="1939"/>
        <v>9.2762503003691139E-4</v>
      </c>
      <c r="AW1375" s="13">
        <f t="shared" si="1940"/>
        <v>1.8386703090165291E-5</v>
      </c>
      <c r="AX1375" s="13">
        <f t="shared" si="1941"/>
        <v>5.5571344047366904E-4</v>
      </c>
      <c r="AY1375" s="13">
        <f t="shared" si="1942"/>
        <v>9.4264567056153142E-4</v>
      </c>
      <c r="AZ1375" s="13">
        <f t="shared" si="1943"/>
        <v>7.9949556328078627E-4</v>
      </c>
      <c r="BA1375" s="13">
        <f t="shared" si="1944"/>
        <v>4.5205614768972243E-4</v>
      </c>
      <c r="BB1375" s="13">
        <f t="shared" si="1945"/>
        <v>1.9170346595685415E-4</v>
      </c>
      <c r="BC1375" s="13">
        <f t="shared" si="1946"/>
        <v>6.5036556273261793E-5</v>
      </c>
      <c r="BD1375" s="13">
        <f t="shared" si="1947"/>
        <v>1.4227131978489581E-3</v>
      </c>
      <c r="BE1375" s="13">
        <f t="shared" si="1948"/>
        <v>2.0633387139468782E-3</v>
      </c>
      <c r="BF1375" s="13">
        <f t="shared" si="1949"/>
        <v>1.4962139435090629E-3</v>
      </c>
      <c r="BG1375" s="13">
        <f t="shared" si="1950"/>
        <v>7.2331189885565118E-4</v>
      </c>
      <c r="BH1375" s="13">
        <f t="shared" si="1951"/>
        <v>2.6225198540080909E-4</v>
      </c>
      <c r="BI1375" s="13">
        <f t="shared" si="1952"/>
        <v>7.6067991089848308E-5</v>
      </c>
      <c r="BJ1375" s="14">
        <f t="shared" si="1953"/>
        <v>0.3290840726892662</v>
      </c>
      <c r="BK1375" s="14">
        <f t="shared" si="1954"/>
        <v>0.2355705691922689</v>
      </c>
      <c r="BL1375" s="14">
        <f t="shared" si="1955"/>
        <v>0.39867661851381048</v>
      </c>
      <c r="BM1375" s="14">
        <f t="shared" si="1956"/>
        <v>0.60621859441920223</v>
      </c>
      <c r="BN1375" s="14">
        <f t="shared" si="1957"/>
        <v>0.39116728518672517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1.3520000000000001</v>
      </c>
      <c r="F1376" s="10">
        <f>VLOOKUP(B1376,home!$B$2:$E$405,3,FALSE)</f>
        <v>1.3052999999999999</v>
      </c>
      <c r="G1376" s="10">
        <f>VLOOKUP(C1376,away!$B$2:$E$405,4,FALSE)</f>
        <v>0.78069999999999995</v>
      </c>
      <c r="H1376" s="10">
        <f>VLOOKUP(A1376,away!$A$2:$E$405,3,FALSE)</f>
        <v>1.1732</v>
      </c>
      <c r="I1376" s="10">
        <f>VLOOKUP(C1376,away!$B$2:$E$405,3,FALSE)</f>
        <v>0.89970000000000006</v>
      </c>
      <c r="J1376" s="10">
        <f>VLOOKUP(B1376,home!$B$2:$E$405,4,FALSE)</f>
        <v>0.60170000000000001</v>
      </c>
      <c r="K1376" s="12">
        <f t="shared" si="1902"/>
        <v>1.37775250392</v>
      </c>
      <c r="L1376" s="12">
        <f t="shared" si="1903"/>
        <v>0.63511122166800005</v>
      </c>
      <c r="M1376" s="13">
        <f t="shared" si="1904"/>
        <v>0.13360551676405577</v>
      </c>
      <c r="N1376" s="13">
        <f t="shared" si="1905"/>
        <v>0.18407533525920333</v>
      </c>
      <c r="O1376" s="13">
        <f t="shared" si="1906"/>
        <v>8.4854362973603922E-2</v>
      </c>
      <c r="P1376" s="13">
        <f t="shared" si="1907"/>
        <v>0.11690831105541932</v>
      </c>
      <c r="Q1376" s="13">
        <f t="shared" si="1908"/>
        <v>0.12680512703164049</v>
      </c>
      <c r="R1376" s="13">
        <f t="shared" si="1909"/>
        <v>2.6945979066012746E-2</v>
      </c>
      <c r="S1376" s="13">
        <f t="shared" si="1910"/>
        <v>2.5574455166337308E-2</v>
      </c>
      <c r="T1376" s="13">
        <f t="shared" si="1911"/>
        <v>8.0535359142831123E-2</v>
      </c>
      <c r="U1376" s="13">
        <f t="shared" si="1912"/>
        <v>3.7124890128774964E-2</v>
      </c>
      <c r="V1376" s="13">
        <f t="shared" si="1913"/>
        <v>2.4864794608902194E-3</v>
      </c>
      <c r="W1376" s="13">
        <f t="shared" si="1914"/>
        <v>5.8235360425912104E-2</v>
      </c>
      <c r="X1376" s="13">
        <f t="shared" si="1915"/>
        <v>3.6985930904377344E-2</v>
      </c>
      <c r="Y1376" s="13">
        <f t="shared" si="1916"/>
        <v>1.1745089880603667E-2</v>
      </c>
      <c r="Z1376" s="13">
        <f t="shared" si="1917"/>
        <v>5.7045645612185695E-3</v>
      </c>
      <c r="AA1376" s="13">
        <f t="shared" si="1918"/>
        <v>7.859478107992179E-3</v>
      </c>
      <c r="AB1376" s="13">
        <f t="shared" si="1919"/>
        <v>5.4142078213953275E-3</v>
      </c>
      <c r="AC1376" s="13">
        <f t="shared" si="1920"/>
        <v>1.3598339784502377E-4</v>
      </c>
      <c r="AD1376" s="13">
        <f t="shared" si="1921"/>
        <v>2.005847841087104E-2</v>
      </c>
      <c r="AE1376" s="13">
        <f t="shared" si="1922"/>
        <v>1.2739364728329509E-2</v>
      </c>
      <c r="AF1376" s="13">
        <f t="shared" si="1923"/>
        <v>4.0454567479417921E-3</v>
      </c>
      <c r="AG1376" s="13">
        <f t="shared" si="1924"/>
        <v>8.5643832579678869E-4</v>
      </c>
      <c r="AH1376" s="13">
        <f t="shared" si="1925"/>
        <v>9.0575824188987618E-4</v>
      </c>
      <c r="AI1376" s="13">
        <f t="shared" si="1926"/>
        <v>1.2479106857099537E-3</v>
      </c>
      <c r="AJ1376" s="13">
        <f t="shared" si="1927"/>
        <v>8.5965603595270683E-4</v>
      </c>
      <c r="AK1376" s="13">
        <f t="shared" si="1928"/>
        <v>3.9479775201459438E-4</v>
      </c>
      <c r="AL1376" s="13">
        <f t="shared" si="1929"/>
        <v>4.7595607602681953E-6</v>
      </c>
      <c r="AM1376" s="13">
        <f t="shared" si="1930"/>
        <v>5.5271237710805589E-3</v>
      </c>
      <c r="AN1376" s="13">
        <f t="shared" si="1931"/>
        <v>3.5103383305612173E-3</v>
      </c>
      <c r="AO1376" s="13">
        <f t="shared" si="1932"/>
        <v>1.1147276327953713E-3</v>
      </c>
      <c r="AP1376" s="13">
        <f t="shared" si="1933"/>
        <v>2.3599200956391531E-4</v>
      </c>
      <c r="AQ1376" s="13">
        <f t="shared" si="1934"/>
        <v>3.7470293374506151E-5</v>
      </c>
      <c r="AR1376" s="13">
        <f t="shared" si="1935"/>
        <v>1.1505144470850786E-4</v>
      </c>
      <c r="AS1376" s="13">
        <f t="shared" si="1936"/>
        <v>1.5851241602676014E-4</v>
      </c>
      <c r="AT1376" s="13">
        <f t="shared" si="1937"/>
        <v>1.0919543904163879E-4</v>
      </c>
      <c r="AU1376" s="13">
        <f t="shared" si="1938"/>
        <v>5.0148096518753847E-5</v>
      </c>
      <c r="AV1376" s="13">
        <f t="shared" si="1939"/>
        <v>1.7272916386383754E-5</v>
      </c>
      <c r="AW1376" s="13">
        <f t="shared" si="1940"/>
        <v>1.1568721597677739E-7</v>
      </c>
      <c r="AX1376" s="13">
        <f t="shared" si="1941"/>
        <v>1.2691681025136649E-3</v>
      </c>
      <c r="AY1376" s="13">
        <f t="shared" si="1942"/>
        <v>8.0606290408951123E-4</v>
      </c>
      <c r="AZ1376" s="13">
        <f t="shared" si="1943"/>
        <v>2.559697978787727E-4</v>
      </c>
      <c r="BA1376" s="13">
        <f t="shared" si="1944"/>
        <v>5.4189763680299458E-5</v>
      </c>
      <c r="BB1376" s="13">
        <f t="shared" si="1945"/>
        <v>8.604131753223802E-6</v>
      </c>
      <c r="BC1376" s="13">
        <f t="shared" si="1946"/>
        <v>1.0929161258364803E-6</v>
      </c>
      <c r="BD1376" s="13">
        <f t="shared" si="1947"/>
        <v>1.2178410600581458E-5</v>
      </c>
      <c r="BE1376" s="13">
        <f t="shared" si="1948"/>
        <v>1.6778835698716975E-5</v>
      </c>
      <c r="BF1376" s="13">
        <f t="shared" si="1949"/>
        <v>1.1558541448384802E-5</v>
      </c>
      <c r="BG1376" s="13">
        <f t="shared" si="1950"/>
        <v>5.3082698073917535E-6</v>
      </c>
      <c r="BH1376" s="13">
        <f t="shared" si="1951"/>
        <v>1.8283705046542327E-6</v>
      </c>
      <c r="BI1376" s="13">
        <f t="shared" si="1952"/>
        <v>5.0380840817616788E-7</v>
      </c>
      <c r="BJ1376" s="14">
        <f t="shared" si="1953"/>
        <v>0.54890268051092395</v>
      </c>
      <c r="BK1376" s="14">
        <f t="shared" si="1954"/>
        <v>0.27952156830939745</v>
      </c>
      <c r="BL1376" s="14">
        <f t="shared" si="1955"/>
        <v>0.16610537736249623</v>
      </c>
      <c r="BM1376" s="14">
        <f t="shared" si="1956"/>
        <v>0.32623361137722734</v>
      </c>
      <c r="BN1376" s="14">
        <f t="shared" si="1957"/>
        <v>0.67319463214993558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1.2417</v>
      </c>
      <c r="F1377" s="10">
        <f>VLOOKUP(B1377,home!$B$2:$E$405,3,FALSE)</f>
        <v>0.70469999999999999</v>
      </c>
      <c r="G1377" s="10">
        <f>VLOOKUP(C1377,away!$B$2:$E$405,4,FALSE)</f>
        <v>2.5310999999999999</v>
      </c>
      <c r="H1377" s="10">
        <f>VLOOKUP(A1377,away!$A$2:$E$405,3,FALSE)</f>
        <v>0.875</v>
      </c>
      <c r="I1377" s="10">
        <f>VLOOKUP(C1377,away!$B$2:$E$405,3,FALSE)</f>
        <v>0.32650000000000001</v>
      </c>
      <c r="J1377" s="10">
        <f>VLOOKUP(B1377,home!$B$2:$E$405,4,FALSE)</f>
        <v>1.1429</v>
      </c>
      <c r="K1377" s="12">
        <f t="shared" si="1902"/>
        <v>2.2147782832890002</v>
      </c>
      <c r="L1377" s="12">
        <f t="shared" si="1903"/>
        <v>0.32651224374999999</v>
      </c>
      <c r="M1377" s="13">
        <f t="shared" si="1904"/>
        <v>7.876468621545267E-2</v>
      </c>
      <c r="N1377" s="13">
        <f t="shared" si="1905"/>
        <v>0.17444631652005704</v>
      </c>
      <c r="O1377" s="13">
        <f t="shared" si="1906"/>
        <v>2.5717634424472141E-2</v>
      </c>
      <c r="P1377" s="13">
        <f t="shared" si="1907"/>
        <v>5.6958858220886505E-2</v>
      </c>
      <c r="Q1377" s="13">
        <f t="shared" si="1908"/>
        <v>0.19317995671419078</v>
      </c>
      <c r="R1377" s="13">
        <f t="shared" si="1909"/>
        <v>4.1985612599383191E-3</v>
      </c>
      <c r="S1377" s="13">
        <f t="shared" si="1910"/>
        <v>1.0297481287973939E-2</v>
      </c>
      <c r="T1377" s="13">
        <f t="shared" si="1911"/>
        <v>6.3075621114278294E-2</v>
      </c>
      <c r="U1377" s="13">
        <f t="shared" si="1912"/>
        <v>9.2988822995698911E-3</v>
      </c>
      <c r="V1377" s="13">
        <f t="shared" si="1913"/>
        <v>8.2740516918336201E-4</v>
      </c>
      <c r="W1377" s="13">
        <f t="shared" si="1914"/>
        <v>0.14261692429909958</v>
      </c>
      <c r="X1377" s="13">
        <f t="shared" si="1915"/>
        <v>4.6566171949622898E-2</v>
      </c>
      <c r="Y1377" s="13">
        <f t="shared" si="1916"/>
        <v>7.6022126430598412E-3</v>
      </c>
      <c r="Z1377" s="13">
        <f t="shared" si="1917"/>
        <v>4.5696055250142906E-4</v>
      </c>
      <c r="AA1377" s="13">
        <f t="shared" si="1918"/>
        <v>1.0120663079999082E-3</v>
      </c>
      <c r="AB1377" s="13">
        <f t="shared" si="1919"/>
        <v>1.1207512401033366E-3</v>
      </c>
      <c r="AC1377" s="13">
        <f t="shared" si="1920"/>
        <v>3.7396243154125739E-5</v>
      </c>
      <c r="AD1377" s="13">
        <f t="shared" si="1921"/>
        <v>7.8966216691779292E-2</v>
      </c>
      <c r="AE1377" s="13">
        <f t="shared" si="1922"/>
        <v>2.5783436592481553E-2</v>
      </c>
      <c r="AF1377" s="13">
        <f t="shared" si="1923"/>
        <v>4.2093038666985031E-3</v>
      </c>
      <c r="AG1377" s="13">
        <f t="shared" si="1924"/>
        <v>4.5812975004709289E-4</v>
      </c>
      <c r="AH1377" s="13">
        <f t="shared" si="1925"/>
        <v>3.7300803825620315E-5</v>
      </c>
      <c r="AI1377" s="13">
        <f t="shared" si="1926"/>
        <v>8.261301026220713E-5</v>
      </c>
      <c r="AJ1377" s="13">
        <f t="shared" si="1927"/>
        <v>9.1484750522933847E-5</v>
      </c>
      <c r="AK1377" s="13">
        <f t="shared" si="1928"/>
        <v>6.7539479570101965E-5</v>
      </c>
      <c r="AL1377" s="13">
        <f t="shared" si="1929"/>
        <v>1.0817270602630832E-6</v>
      </c>
      <c r="AM1377" s="13">
        <f t="shared" si="1930"/>
        <v>3.4978532368489197E-2</v>
      </c>
      <c r="AN1377" s="13">
        <f t="shared" si="1931"/>
        <v>1.1420919086717407E-2</v>
      </c>
      <c r="AO1377" s="13">
        <f t="shared" si="1932"/>
        <v>1.8645349583456504E-3</v>
      </c>
      <c r="AP1377" s="13">
        <f t="shared" si="1933"/>
        <v>2.0293116426658365E-4</v>
      </c>
      <c r="AQ1377" s="13">
        <f t="shared" si="1934"/>
        <v>1.6564877442870511E-5</v>
      </c>
      <c r="AR1377" s="13">
        <f t="shared" si="1935"/>
        <v>2.4358338301563756E-6</v>
      </c>
      <c r="AS1377" s="13">
        <f t="shared" si="1936"/>
        <v>5.3948318687310076E-6</v>
      </c>
      <c r="AT1377" s="13">
        <f t="shared" si="1937"/>
        <v>5.9741782324304267E-6</v>
      </c>
      <c r="AU1377" s="13">
        <f t="shared" si="1938"/>
        <v>4.4104934032282579E-6</v>
      </c>
      <c r="AV1377" s="13">
        <f t="shared" si="1939"/>
        <v>2.4420662520148356E-6</v>
      </c>
      <c r="AW1377" s="13">
        <f t="shared" si="1940"/>
        <v>2.1729259230421392E-8</v>
      </c>
      <c r="AX1377" s="13">
        <f t="shared" si="1941"/>
        <v>1.2911615645175218E-2</v>
      </c>
      <c r="AY1377" s="13">
        <f t="shared" si="1942"/>
        <v>4.2158005947437634E-3</v>
      </c>
      <c r="AZ1377" s="13">
        <f t="shared" si="1943"/>
        <v>6.8825525569618528E-4</v>
      </c>
      <c r="BA1377" s="13">
        <f t="shared" si="1944"/>
        <v>7.4907922603363789E-5</v>
      </c>
      <c r="BB1377" s="13">
        <f t="shared" si="1945"/>
        <v>6.1145884709689123E-6</v>
      </c>
      <c r="BC1377" s="13">
        <f t="shared" si="1946"/>
        <v>3.9929760025278847E-7</v>
      </c>
      <c r="BD1377" s="13">
        <f t="shared" si="1947"/>
        <v>1.3255492821441894E-7</v>
      </c>
      <c r="BE1377" s="13">
        <f t="shared" si="1948"/>
        <v>2.9357977635222742E-7</v>
      </c>
      <c r="BF1377" s="13">
        <f t="shared" si="1949"/>
        <v>3.2510705653887754E-7</v>
      </c>
      <c r="BG1377" s="13">
        <f t="shared" si="1950"/>
        <v>2.4001334952210498E-7</v>
      </c>
      <c r="BH1377" s="13">
        <f t="shared" si="1951"/>
        <v>1.3289408855525265E-7</v>
      </c>
      <c r="BI1377" s="13">
        <f t="shared" si="1952"/>
        <v>5.8866188261931717E-8</v>
      </c>
      <c r="BJ1377" s="14">
        <f t="shared" si="1953"/>
        <v>0.80328486590086612</v>
      </c>
      <c r="BK1377" s="14">
        <f t="shared" si="1954"/>
        <v>0.15110270945845464</v>
      </c>
      <c r="BL1377" s="14">
        <f t="shared" si="1955"/>
        <v>4.1648673995238472E-2</v>
      </c>
      <c r="BM1377" s="14">
        <f t="shared" si="1956"/>
        <v>0.45901141768657894</v>
      </c>
      <c r="BN1377" s="14">
        <f t="shared" si="1957"/>
        <v>0.53326601335499746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1.3193999999999999</v>
      </c>
      <c r="F1378" s="10">
        <f>VLOOKUP(B1378,home!$B$2:$E$405,3,FALSE)</f>
        <v>1.5915999999999999</v>
      </c>
      <c r="G1378" s="10">
        <f>VLOOKUP(C1378,away!$B$2:$E$405,4,FALSE)</f>
        <v>1.0335000000000001</v>
      </c>
      <c r="H1378" s="10">
        <f>VLOOKUP(A1378,away!$A$2:$E$405,3,FALSE)</f>
        <v>1.0076000000000001</v>
      </c>
      <c r="I1378" s="10">
        <f>VLOOKUP(C1378,away!$B$2:$E$405,3,FALSE)</f>
        <v>1.4436</v>
      </c>
      <c r="J1378" s="10">
        <f>VLOOKUP(B1378,home!$B$2:$E$405,4,FALSE)</f>
        <v>0.89319999999999999</v>
      </c>
      <c r="K1378" s="12">
        <f t="shared" si="1902"/>
        <v>2.1703056008399999</v>
      </c>
      <c r="L1378" s="12">
        <f t="shared" si="1903"/>
        <v>1.2992231387520001</v>
      </c>
      <c r="M1378" s="13">
        <f t="shared" si="1904"/>
        <v>3.1131698341503023E-2</v>
      </c>
      <c r="N1378" s="13">
        <f t="shared" si="1905"/>
        <v>6.7565299274225332E-2</v>
      </c>
      <c r="O1378" s="13">
        <f t="shared" si="1906"/>
        <v>4.0447022833927988E-2</v>
      </c>
      <c r="P1378" s="13">
        <f t="shared" si="1907"/>
        <v>8.7782400193777269E-2</v>
      </c>
      <c r="Q1378" s="13">
        <f t="shared" si="1908"/>
        <v>7.3318673718641036E-2</v>
      </c>
      <c r="R1378" s="13">
        <f t="shared" si="1909"/>
        <v>2.6274853979734881E-2</v>
      </c>
      <c r="S1378" s="13">
        <f t="shared" si="1910"/>
        <v>6.1880255449375893E-2</v>
      </c>
      <c r="T1378" s="13">
        <f t="shared" si="1911"/>
        <v>9.5257317397866595E-2</v>
      </c>
      <c r="U1378" s="13">
        <f t="shared" si="1912"/>
        <v>5.7024462753471769E-2</v>
      </c>
      <c r="V1378" s="13">
        <f t="shared" si="1913"/>
        <v>1.9387161415435485E-2</v>
      </c>
      <c r="W1378" s="13">
        <f t="shared" si="1914"/>
        <v>5.3041309405909037E-2</v>
      </c>
      <c r="X1378" s="13">
        <f t="shared" si="1915"/>
        <v>6.8912496489861128E-2</v>
      </c>
      <c r="Y1378" s="13">
        <f t="shared" si="1916"/>
        <v>4.4766354994396795E-2</v>
      </c>
      <c r="Z1378" s="13">
        <f t="shared" si="1917"/>
        <v>1.1378966085933872E-2</v>
      </c>
      <c r="AA1378" s="13">
        <f t="shared" si="1918"/>
        <v>2.4695833828070692E-2</v>
      </c>
      <c r="AB1378" s="13">
        <f t="shared" si="1919"/>
        <v>2.6798753237237887E-2</v>
      </c>
      <c r="AC1378" s="13">
        <f t="shared" si="1920"/>
        <v>3.4166373275769575E-3</v>
      </c>
      <c r="AD1378" s="13">
        <f t="shared" si="1921"/>
        <v>2.877896271988295E-2</v>
      </c>
      <c r="AE1378" s="13">
        <f t="shared" si="1922"/>
        <v>3.7390294274953127E-2</v>
      </c>
      <c r="AF1378" s="13">
        <f t="shared" si="1923"/>
        <v>2.4289167743382779E-2</v>
      </c>
      <c r="AG1378" s="13">
        <f t="shared" si="1924"/>
        <v>1.0519016251077198E-2</v>
      </c>
      <c r="AH1378" s="13">
        <f t="shared" si="1925"/>
        <v>3.6959540084798956E-3</v>
      </c>
      <c r="AI1378" s="13">
        <f t="shared" si="1926"/>
        <v>8.0213496850509661E-3</v>
      </c>
      <c r="AJ1378" s="13">
        <f t="shared" si="1927"/>
        <v>8.7043900738811436E-3</v>
      </c>
      <c r="AK1378" s="13">
        <f t="shared" si="1928"/>
        <v>6.2970621764134463E-3</v>
      </c>
      <c r="AL1378" s="13">
        <f t="shared" si="1929"/>
        <v>3.8535722904204126E-4</v>
      </c>
      <c r="AM1378" s="13">
        <f t="shared" si="1930"/>
        <v>1.2491828795465509E-2</v>
      </c>
      <c r="AN1378" s="13">
        <f t="shared" si="1931"/>
        <v>1.6229673016397318E-2</v>
      </c>
      <c r="AO1378" s="13">
        <f t="shared" si="1932"/>
        <v>1.0542983358641185E-2</v>
      </c>
      <c r="AP1378" s="13">
        <f t="shared" si="1933"/>
        <v>4.5658959770079654E-3</v>
      </c>
      <c r="AQ1378" s="13">
        <f t="shared" si="1934"/>
        <v>1.4830294256158564E-3</v>
      </c>
      <c r="AR1378" s="13">
        <f t="shared" si="1935"/>
        <v>9.6037379351605597E-4</v>
      </c>
      <c r="AS1378" s="13">
        <f t="shared" si="1936"/>
        <v>2.0843046229678534E-3</v>
      </c>
      <c r="AT1378" s="13">
        <f t="shared" si="1937"/>
        <v>2.2617889985419191E-3</v>
      </c>
      <c r="AU1378" s="13">
        <f t="shared" si="1938"/>
        <v>1.6362577771512736E-3</v>
      </c>
      <c r="AV1378" s="13">
        <f t="shared" si="1939"/>
        <v>8.8779485454235476E-4</v>
      </c>
      <c r="AW1378" s="13">
        <f t="shared" si="1940"/>
        <v>3.0183225439958787E-5</v>
      </c>
      <c r="AX1378" s="13">
        <f t="shared" si="1941"/>
        <v>4.5185143332555269E-3</v>
      </c>
      <c r="AY1378" s="13">
        <f t="shared" si="1942"/>
        <v>5.8705583745481465E-3</v>
      </c>
      <c r="AZ1378" s="13">
        <f t="shared" si="1943"/>
        <v>3.8135826388036426E-3</v>
      </c>
      <c r="BA1378" s="13">
        <f t="shared" si="1944"/>
        <v>1.6515649352922004E-3</v>
      </c>
      <c r="BB1378" s="13">
        <f t="shared" si="1945"/>
        <v>5.3643784477076968E-4</v>
      </c>
      <c r="BC1378" s="13">
        <f t="shared" si="1946"/>
        <v>1.3939049208568733E-4</v>
      </c>
      <c r="BD1378" s="13">
        <f t="shared" si="1947"/>
        <v>2.0795664239784946E-4</v>
      </c>
      <c r="BE1378" s="13">
        <f t="shared" si="1948"/>
        <v>4.5132946572793364E-4</v>
      </c>
      <c r="BF1378" s="13">
        <f t="shared" si="1949"/>
        <v>4.8976143364672976E-4</v>
      </c>
      <c r="BG1378" s="13">
        <f t="shared" si="1950"/>
        <v>3.5431066083964178E-4</v>
      </c>
      <c r="BH1378" s="13">
        <f t="shared" si="1951"/>
        <v>1.9224060291439914E-4</v>
      </c>
      <c r="BI1378" s="13">
        <f t="shared" si="1952"/>
        <v>8.3444171442795801E-5</v>
      </c>
      <c r="BJ1378" s="14">
        <f t="shared" si="1953"/>
        <v>0.56568235146207979</v>
      </c>
      <c r="BK1378" s="14">
        <f t="shared" si="1954"/>
        <v>0.2098540683312588</v>
      </c>
      <c r="BL1378" s="14">
        <f t="shared" si="1955"/>
        <v>0.21156924559995743</v>
      </c>
      <c r="BM1378" s="14">
        <f t="shared" si="1956"/>
        <v>0.66612430798831235</v>
      </c>
      <c r="BN1378" s="14">
        <f t="shared" si="1957"/>
        <v>0.32651994834180953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1.3193999999999999</v>
      </c>
      <c r="F1379" s="10">
        <f>VLOOKUP(B1379,home!$B$2:$E$405,3,FALSE)</f>
        <v>1.5158</v>
      </c>
      <c r="G1379" s="10">
        <f>VLOOKUP(C1379,away!$B$2:$E$405,4,FALSE)</f>
        <v>1.44</v>
      </c>
      <c r="H1379" s="10">
        <f>VLOOKUP(A1379,away!$A$2:$E$405,3,FALSE)</f>
        <v>1.0076000000000001</v>
      </c>
      <c r="I1379" s="10">
        <f>VLOOKUP(C1379,away!$B$2:$E$405,3,FALSE)</f>
        <v>0.19850000000000001</v>
      </c>
      <c r="J1379" s="10">
        <f>VLOOKUP(B1379,home!$B$2:$E$405,4,FALSE)</f>
        <v>0.7218</v>
      </c>
      <c r="K1379" s="12">
        <f t="shared" si="1902"/>
        <v>2.8799229887999998</v>
      </c>
      <c r="L1379" s="12">
        <f t="shared" si="1903"/>
        <v>0.14436620748000001</v>
      </c>
      <c r="M1379" s="13">
        <f t="shared" si="1904"/>
        <v>4.8592348619634351E-2</v>
      </c>
      <c r="N1379" s="13">
        <f t="shared" si="1905"/>
        <v>0.13994222186946892</v>
      </c>
      <c r="O1379" s="13">
        <f t="shared" si="1906"/>
        <v>7.0150930827626249E-3</v>
      </c>
      <c r="P1379" s="13">
        <f t="shared" si="1907"/>
        <v>2.0202927837619941E-2</v>
      </c>
      <c r="Q1379" s="13">
        <f t="shared" si="1908"/>
        <v>0.20151141093281683</v>
      </c>
      <c r="R1379" s="13">
        <f t="shared" si="1909"/>
        <v>5.0637119173881095E-4</v>
      </c>
      <c r="S1379" s="13">
        <f t="shared" si="1910"/>
        <v>2.0999102986717817E-3</v>
      </c>
      <c r="T1379" s="13">
        <f t="shared" si="1911"/>
        <v>2.9091438160314575E-2</v>
      </c>
      <c r="U1379" s="13">
        <f t="shared" si="1912"/>
        <v>1.458310035954654E-3</v>
      </c>
      <c r="V1379" s="13">
        <f t="shared" si="1913"/>
        <v>9.7007353431584957E-5</v>
      </c>
      <c r="W1379" s="13">
        <f t="shared" si="1914"/>
        <v>0.19344578161698089</v>
      </c>
      <c r="X1379" s="13">
        <f t="shared" si="1915"/>
        <v>2.7927033845047834E-2</v>
      </c>
      <c r="Y1379" s="13">
        <f t="shared" si="1916"/>
        <v>2.0158599811875787E-3</v>
      </c>
      <c r="Z1379" s="13">
        <f t="shared" si="1917"/>
        <v>2.4367629509486675E-5</v>
      </c>
      <c r="AA1379" s="13">
        <f t="shared" si="1918"/>
        <v>7.0176896406931946E-5</v>
      </c>
      <c r="AB1379" s="13">
        <f t="shared" si="1919"/>
        <v>1.0105202862247972E-4</v>
      </c>
      <c r="AC1379" s="13">
        <f t="shared" si="1920"/>
        <v>2.520757661403854E-6</v>
      </c>
      <c r="AD1379" s="13">
        <f t="shared" si="1921"/>
        <v>0.13927723839128195</v>
      </c>
      <c r="AE1379" s="13">
        <f t="shared" si="1922"/>
        <v>2.0106926694837234E-2</v>
      </c>
      <c r="AF1379" s="13">
        <f t="shared" si="1923"/>
        <v>1.4513803755060112E-3</v>
      </c>
      <c r="AG1379" s="13">
        <f t="shared" si="1924"/>
        <v>6.9843426807567033E-5</v>
      </c>
      <c r="AH1379" s="13">
        <f t="shared" si="1925"/>
        <v>8.79465564390581E-7</v>
      </c>
      <c r="AI1379" s="13">
        <f t="shared" si="1926"/>
        <v>2.5327930967464008E-6</v>
      </c>
      <c r="AJ1379" s="13">
        <f t="shared" si="1927"/>
        <v>3.6471245325969514E-6</v>
      </c>
      <c r="AK1379" s="13">
        <f t="shared" si="1928"/>
        <v>3.5011459281474705E-6</v>
      </c>
      <c r="AL1379" s="13">
        <f t="shared" si="1929"/>
        <v>4.1921567140627653E-8</v>
      </c>
      <c r="AM1379" s="13">
        <f t="shared" si="1930"/>
        <v>8.0221544131926129E-2</v>
      </c>
      <c r="AN1379" s="13">
        <f t="shared" si="1931"/>
        <v>1.1581280084515625E-2</v>
      </c>
      <c r="AO1379" s="13">
        <f t="shared" si="1932"/>
        <v>8.3597274178258722E-4</v>
      </c>
      <c r="AP1379" s="13">
        <f t="shared" si="1933"/>
        <v>4.0228738095936477E-5</v>
      </c>
      <c r="AQ1379" s="13">
        <f t="shared" si="1934"/>
        <v>1.4519175876541364E-6</v>
      </c>
      <c r="AR1379" s="13">
        <f t="shared" si="1935"/>
        <v>2.5393021628065197E-8</v>
      </c>
      <c r="AS1379" s="13">
        <f t="shared" si="1936"/>
        <v>7.3129946741760552E-8</v>
      </c>
      <c r="AT1379" s="13">
        <f t="shared" si="1937"/>
        <v>1.0530430739565795E-7</v>
      </c>
      <c r="AU1379" s="13">
        <f t="shared" si="1938"/>
        <v>1.0108943189613904E-7</v>
      </c>
      <c r="AV1379" s="13">
        <f t="shared" si="1939"/>
        <v>7.278244471060571E-8</v>
      </c>
      <c r="AW1379" s="13">
        <f t="shared" si="1940"/>
        <v>4.8415166621510227E-10</v>
      </c>
      <c r="AX1379" s="13">
        <f t="shared" si="1941"/>
        <v>3.8505311523761326E-2</v>
      </c>
      <c r="AY1379" s="13">
        <f t="shared" si="1942"/>
        <v>5.5588657925213624E-3</v>
      </c>
      <c r="AZ1379" s="13">
        <f t="shared" si="1943"/>
        <v>4.0125618617830678E-4</v>
      </c>
      <c r="BA1379" s="13">
        <f t="shared" si="1944"/>
        <v>1.9309277942150314E-5</v>
      </c>
      <c r="BB1379" s="13">
        <f t="shared" si="1945"/>
        <v>6.9690180642136484E-7</v>
      </c>
      <c r="BC1379" s="13">
        <f t="shared" si="1946"/>
        <v>2.0121814155802721E-8</v>
      </c>
      <c r="BD1379" s="13">
        <f t="shared" si="1947"/>
        <v>6.1098237148356394E-10</v>
      </c>
      <c r="BE1379" s="13">
        <f t="shared" si="1948"/>
        <v>1.7595821773870572E-9</v>
      </c>
      <c r="BF1379" s="13">
        <f t="shared" si="1949"/>
        <v>2.5337305816698731E-9</v>
      </c>
      <c r="BG1379" s="13">
        <f t="shared" si="1950"/>
        <v>2.4323163165255539E-9</v>
      </c>
      <c r="BH1379" s="13">
        <f t="shared" si="1951"/>
        <v>1.7512209189988203E-9</v>
      </c>
      <c r="BI1379" s="13">
        <f t="shared" si="1952"/>
        <v>1.0086762766184326E-9</v>
      </c>
      <c r="BJ1379" s="14">
        <f t="shared" si="1953"/>
        <v>0.89200507271218088</v>
      </c>
      <c r="BK1379" s="14">
        <f t="shared" si="1954"/>
        <v>7.6553622581107553E-2</v>
      </c>
      <c r="BL1379" s="14">
        <f t="shared" si="1955"/>
        <v>9.1619515602683974E-3</v>
      </c>
      <c r="BM1379" s="14">
        <f t="shared" si="1956"/>
        <v>0.55441577564065514</v>
      </c>
      <c r="BN1379" s="14">
        <f t="shared" si="1957"/>
        <v>0.41777037353404145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1.3193999999999999</v>
      </c>
      <c r="F1380" s="10">
        <f>VLOOKUP(B1380,home!$B$2:$E$405,3,FALSE)</f>
        <v>1.0335000000000001</v>
      </c>
      <c r="G1380" s="10">
        <f>VLOOKUP(C1380,away!$B$2:$E$405,4,FALSE)</f>
        <v>1.2885</v>
      </c>
      <c r="H1380" s="10">
        <f>VLOOKUP(A1380,away!$A$2:$E$405,3,FALSE)</f>
        <v>1.0076000000000001</v>
      </c>
      <c r="I1380" s="10">
        <f>VLOOKUP(C1380,away!$B$2:$E$405,3,FALSE)</f>
        <v>0.89319999999999999</v>
      </c>
      <c r="J1380" s="10">
        <f>VLOOKUP(B1380,home!$B$2:$E$405,4,FALSE)</f>
        <v>1.2630999999999999</v>
      </c>
      <c r="K1380" s="12">
        <f t="shared" si="1902"/>
        <v>1.7569984711500002</v>
      </c>
      <c r="L1380" s="12">
        <f t="shared" si="1903"/>
        <v>1.1367752469920001</v>
      </c>
      <c r="M1380" s="13">
        <f t="shared" si="1904"/>
        <v>5.5366878881360847E-2</v>
      </c>
      <c r="N1380" s="13">
        <f t="shared" si="1905"/>
        <v>9.7279521546898229E-2</v>
      </c>
      <c r="O1380" s="13">
        <f t="shared" si="1906"/>
        <v>6.2939697415535123E-2</v>
      </c>
      <c r="P1380" s="13">
        <f t="shared" si="1907"/>
        <v>0.11058495213373883</v>
      </c>
      <c r="Q1380" s="13">
        <f t="shared" si="1908"/>
        <v>8.5459985316051867E-2</v>
      </c>
      <c r="R1380" s="13">
        <f t="shared" si="1909"/>
        <v>3.5774145037573354E-2</v>
      </c>
      <c r="S1380" s="13">
        <f t="shared" si="1910"/>
        <v>5.5218173235958734E-2</v>
      </c>
      <c r="T1380" s="13">
        <f t="shared" si="1911"/>
        <v>9.7148795915587546E-2</v>
      </c>
      <c r="U1380" s="13">
        <f t="shared" si="1912"/>
        <v>6.2855118137714744E-2</v>
      </c>
      <c r="V1380" s="13">
        <f t="shared" si="1913"/>
        <v>1.225421561205986E-2</v>
      </c>
      <c r="W1380" s="13">
        <f t="shared" si="1914"/>
        <v>5.0051021181601534E-2</v>
      </c>
      <c r="X1380" s="13">
        <f t="shared" si="1915"/>
        <v>5.6896761965916913E-2</v>
      </c>
      <c r="Y1380" s="13">
        <f t="shared" si="1916"/>
        <v>3.2339415318425123E-2</v>
      </c>
      <c r="Z1380" s="13">
        <f t="shared" si="1917"/>
        <v>1.3555720853671691E-2</v>
      </c>
      <c r="AA1380" s="13">
        <f t="shared" si="1918"/>
        <v>2.3817380815237332E-2</v>
      </c>
      <c r="AB1380" s="13">
        <f t="shared" si="1919"/>
        <v>2.0923550839584672E-2</v>
      </c>
      <c r="AC1380" s="13">
        <f t="shared" si="1920"/>
        <v>1.5297185274339596E-3</v>
      </c>
      <c r="AD1380" s="13">
        <f t="shared" si="1921"/>
        <v>2.1984891923892552E-2</v>
      </c>
      <c r="AE1380" s="13">
        <f t="shared" si="1922"/>
        <v>2.4991880946875381E-2</v>
      </c>
      <c r="AF1380" s="13">
        <f t="shared" si="1923"/>
        <v>1.4205075818089464E-2</v>
      </c>
      <c r="AG1380" s="13">
        <f t="shared" si="1924"/>
        <v>5.3826595238829107E-3</v>
      </c>
      <c r="AH1380" s="13">
        <f t="shared" si="1925"/>
        <v>3.8524519803968108E-3</v>
      </c>
      <c r="AI1380" s="13">
        <f t="shared" si="1926"/>
        <v>6.7687522397359865E-3</v>
      </c>
      <c r="AJ1380" s="13">
        <f t="shared" si="1927"/>
        <v>5.9463436684046352E-3</v>
      </c>
      <c r="AK1380" s="13">
        <f t="shared" si="1928"/>
        <v>3.4825722447731429E-3</v>
      </c>
      <c r="AL1380" s="13">
        <f t="shared" si="1929"/>
        <v>1.2221302956004363E-4</v>
      </c>
      <c r="AM1380" s="13">
        <f t="shared" si="1930"/>
        <v>7.7254842997354356E-3</v>
      </c>
      <c r="AN1380" s="13">
        <f t="shared" si="1931"/>
        <v>8.7821393229645679E-3</v>
      </c>
      <c r="AO1380" s="13">
        <f t="shared" si="1932"/>
        <v>4.9916592989906021E-3</v>
      </c>
      <c r="AP1380" s="13">
        <f t="shared" si="1933"/>
        <v>1.8914649108366514E-3</v>
      </c>
      <c r="AQ1380" s="13">
        <f t="shared" si="1934"/>
        <v>5.3754262279825905E-4</v>
      </c>
      <c r="AR1380" s="13">
        <f t="shared" si="1935"/>
        <v>8.7587441030808049E-4</v>
      </c>
      <c r="AS1380" s="13">
        <f t="shared" si="1936"/>
        <v>1.5389099998307054E-3</v>
      </c>
      <c r="AT1380" s="13">
        <f t="shared" si="1937"/>
        <v>1.3519312584699985E-3</v>
      </c>
      <c r="AU1380" s="13">
        <f t="shared" si="1938"/>
        <v>7.9178038474389447E-4</v>
      </c>
      <c r="AV1380" s="13">
        <f t="shared" si="1939"/>
        <v>3.4778923137039549E-4</v>
      </c>
      <c r="AW1380" s="13">
        <f t="shared" si="1940"/>
        <v>6.7804887732891817E-6</v>
      </c>
      <c r="AX1380" s="13">
        <f t="shared" si="1941"/>
        <v>2.2622773505880825E-3</v>
      </c>
      <c r="AY1380" s="13">
        <f t="shared" si="1942"/>
        <v>2.5717008939791751E-3</v>
      </c>
      <c r="AZ1380" s="13">
        <f t="shared" si="1943"/>
        <v>1.4617229594713623E-3</v>
      </c>
      <c r="BA1380" s="13">
        <f t="shared" si="1944"/>
        <v>5.5388349276231155E-4</v>
      </c>
      <c r="BB1380" s="13">
        <f t="shared" si="1945"/>
        <v>1.5741026107241713E-4</v>
      </c>
      <c r="BC1380" s="13">
        <f t="shared" si="1946"/>
        <v>3.5788017681934425E-5</v>
      </c>
      <c r="BD1380" s="13">
        <f t="shared" si="1947"/>
        <v>1.6594539151865688E-4</v>
      </c>
      <c r="BE1380" s="13">
        <f t="shared" si="1948"/>
        <v>2.9156579919266829E-4</v>
      </c>
      <c r="BF1380" s="13">
        <f t="shared" si="1949"/>
        <v>2.5614033171057315E-4</v>
      </c>
      <c r="BG1380" s="13">
        <f t="shared" si="1950"/>
        <v>1.5001272373844365E-4</v>
      </c>
      <c r="BH1380" s="13">
        <f t="shared" si="1951"/>
        <v>6.5893031565373227E-5</v>
      </c>
      <c r="BI1380" s="13">
        <f t="shared" si="1952"/>
        <v>2.3154791143959883E-5</v>
      </c>
      <c r="BJ1380" s="14">
        <f t="shared" si="1953"/>
        <v>0.51671108288810219</v>
      </c>
      <c r="BK1380" s="14">
        <f t="shared" si="1954"/>
        <v>0.23764785231409144</v>
      </c>
      <c r="BL1380" s="14">
        <f t="shared" si="1955"/>
        <v>0.23221900973254847</v>
      </c>
      <c r="BM1380" s="14">
        <f t="shared" si="1956"/>
        <v>0.55016356505204989</v>
      </c>
      <c r="BN1380" s="14">
        <f t="shared" si="1957"/>
        <v>0.44740518033115828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1.3193999999999999</v>
      </c>
      <c r="F1381" s="10">
        <f>VLOOKUP(B1381,home!$B$2:$E$405,3,FALSE)</f>
        <v>0.62009999999999998</v>
      </c>
      <c r="G1381" s="10">
        <f>VLOOKUP(C1381,away!$B$2:$E$405,4,FALSE)</f>
        <v>1.0105999999999999</v>
      </c>
      <c r="H1381" s="10">
        <f>VLOOKUP(A1381,away!$A$2:$E$405,3,FALSE)</f>
        <v>1.0076000000000001</v>
      </c>
      <c r="I1381" s="10">
        <f>VLOOKUP(C1381,away!$B$2:$E$405,3,FALSE)</f>
        <v>0.66159999999999997</v>
      </c>
      <c r="J1381" s="10">
        <f>VLOOKUP(B1381,home!$B$2:$E$405,4,FALSE)</f>
        <v>0.63160000000000005</v>
      </c>
      <c r="K1381" s="12">
        <f t="shared" si="1902"/>
        <v>0.82683243536399986</v>
      </c>
      <c r="L1381" s="12">
        <f t="shared" si="1903"/>
        <v>0.42104234585600003</v>
      </c>
      <c r="M1381" s="13">
        <f t="shared" si="1904"/>
        <v>0.28711432970094192</v>
      </c>
      <c r="N1381" s="13">
        <f t="shared" si="1905"/>
        <v>0.23739544045453218</v>
      </c>
      <c r="O1381" s="13">
        <f t="shared" si="1906"/>
        <v>0.12088729090615759</v>
      </c>
      <c r="P1381" s="13">
        <f t="shared" si="1907"/>
        <v>9.9953533144494594E-2</v>
      </c>
      <c r="Q1381" s="13">
        <f t="shared" si="1908"/>
        <v>9.8143125087665123E-2</v>
      </c>
      <c r="R1381" s="13">
        <f t="shared" si="1909"/>
        <v>2.5449334273652643E-2</v>
      </c>
      <c r="S1381" s="13">
        <f t="shared" si="1910"/>
        <v>8.6992425617295858E-3</v>
      </c>
      <c r="T1381" s="13">
        <f t="shared" si="1911"/>
        <v>4.132241161654937E-2</v>
      </c>
      <c r="U1381" s="13">
        <f t="shared" si="1912"/>
        <v>2.1042335035876724E-2</v>
      </c>
      <c r="V1381" s="13">
        <f t="shared" si="1913"/>
        <v>3.3649778726417605E-4</v>
      </c>
      <c r="W1381" s="13">
        <f t="shared" si="1914"/>
        <v>2.704930637682261E-2</v>
      </c>
      <c r="X1381" s="13">
        <f t="shared" si="1915"/>
        <v>1.1388903410675052E-2</v>
      </c>
      <c r="Y1381" s="13">
        <f t="shared" si="1916"/>
        <v>2.3976053043790113E-3</v>
      </c>
      <c r="Z1381" s="13">
        <f t="shared" si="1917"/>
        <v>3.5717491343507379E-3</v>
      </c>
      <c r="AA1381" s="13">
        <f t="shared" si="1918"/>
        <v>2.9532380352644788E-3</v>
      </c>
      <c r="AB1381" s="13">
        <f t="shared" si="1919"/>
        <v>1.2209164984536614E-3</v>
      </c>
      <c r="AC1381" s="13">
        <f t="shared" si="1920"/>
        <v>7.3215917957212811E-6</v>
      </c>
      <c r="AD1381" s="13">
        <f t="shared" si="1921"/>
        <v>5.5913109666138015E-3</v>
      </c>
      <c r="AE1381" s="13">
        <f t="shared" si="1922"/>
        <v>2.3541786857934539E-3</v>
      </c>
      <c r="AF1381" s="13">
        <f t="shared" si="1923"/>
        <v>4.9560445821533543E-4</v>
      </c>
      <c r="AG1381" s="13">
        <f t="shared" si="1924"/>
        <v>6.955682123455895E-5</v>
      </c>
      <c r="AH1381" s="13">
        <f t="shared" si="1925"/>
        <v>3.7596440858404291E-4</v>
      </c>
      <c r="AI1381" s="13">
        <f t="shared" si="1926"/>
        <v>3.1085956755973009E-4</v>
      </c>
      <c r="AJ1381" s="13">
        <f t="shared" si="1927"/>
        <v>1.2851438665080573E-4</v>
      </c>
      <c r="AK1381" s="13">
        <f t="shared" si="1928"/>
        <v>3.5419954431265474E-5</v>
      </c>
      <c r="AL1381" s="13">
        <f t="shared" si="1929"/>
        <v>1.0195506006075694E-7</v>
      </c>
      <c r="AM1381" s="13">
        <f t="shared" si="1930"/>
        <v>9.246154526805462E-4</v>
      </c>
      <c r="AN1381" s="13">
        <f t="shared" si="1931"/>
        <v>3.893022592113245E-4</v>
      </c>
      <c r="AO1381" s="13">
        <f t="shared" si="1932"/>
        <v>8.1956368232688332E-5</v>
      </c>
      <c r="AP1381" s="13">
        <f t="shared" si="1933"/>
        <v>1.1502367179509753E-5</v>
      </c>
      <c r="AQ1381" s="13">
        <f t="shared" si="1934"/>
        <v>1.2107459150394619E-6</v>
      </c>
      <c r="AR1381" s="13">
        <f t="shared" si="1935"/>
        <v>3.1659387309717843E-5</v>
      </c>
      <c r="AS1381" s="13">
        <f t="shared" si="1936"/>
        <v>2.6177008311426112E-5</v>
      </c>
      <c r="AT1381" s="13">
        <f t="shared" si="1937"/>
        <v>1.0821999766340058E-5</v>
      </c>
      <c r="AU1381" s="13">
        <f t="shared" si="1938"/>
        <v>2.9826601407705294E-6</v>
      </c>
      <c r="AV1381" s="13">
        <f t="shared" si="1939"/>
        <v>6.1654003701410682E-7</v>
      </c>
      <c r="AW1381" s="13">
        <f t="shared" si="1940"/>
        <v>9.8593790974859831E-10</v>
      </c>
      <c r="AX1381" s="13">
        <f t="shared" si="1941"/>
        <v>1.2741700775250714E-4</v>
      </c>
      <c r="AY1381" s="13">
        <f t="shared" si="1942"/>
        <v>5.3647955846067739E-5</v>
      </c>
      <c r="AZ1381" s="13">
        <f t="shared" si="1943"/>
        <v>1.1294030589903734E-5</v>
      </c>
      <c r="BA1381" s="13">
        <f t="shared" si="1944"/>
        <v>1.5850883779141645E-6</v>
      </c>
      <c r="BB1381" s="13">
        <f t="shared" si="1945"/>
        <v>1.6684733225651535E-7</v>
      </c>
      <c r="BC1381" s="13">
        <f t="shared" si="1946"/>
        <v>1.4049958434619749E-8</v>
      </c>
      <c r="BD1381" s="13">
        <f t="shared" si="1947"/>
        <v>2.2216571168745451E-6</v>
      </c>
      <c r="BE1381" s="13">
        <f t="shared" si="1948"/>
        <v>1.8369381644891426E-6</v>
      </c>
      <c r="BF1381" s="13">
        <f t="shared" si="1949"/>
        <v>7.5942002807881674E-7</v>
      </c>
      <c r="BG1381" s="13">
        <f t="shared" si="1950"/>
        <v>2.0930437042686839E-7</v>
      </c>
      <c r="BH1381" s="13">
        <f t="shared" si="1951"/>
        <v>4.3264910583094081E-8</v>
      </c>
      <c r="BI1381" s="13">
        <f t="shared" si="1952"/>
        <v>7.1545662766450758E-9</v>
      </c>
      <c r="BJ1381" s="14">
        <f t="shared" si="1953"/>
        <v>0.42781015535555655</v>
      </c>
      <c r="BK1381" s="14">
        <f t="shared" si="1954"/>
        <v>0.39616467469713212</v>
      </c>
      <c r="BL1381" s="14">
        <f t="shared" si="1955"/>
        <v>0.17248120840135292</v>
      </c>
      <c r="BM1381" s="14">
        <f t="shared" si="1956"/>
        <v>0.1310310870510403</v>
      </c>
      <c r="BN1381" s="14">
        <f t="shared" si="1957"/>
        <v>0.86894305356744395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1.3193999999999999</v>
      </c>
      <c r="F1382" s="10">
        <f>VLOOKUP(B1382,home!$B$2:$E$405,3,FALSE)</f>
        <v>1.3090999999999999</v>
      </c>
      <c r="G1382" s="10">
        <f>VLOOKUP(C1382,away!$B$2:$E$405,4,FALSE)</f>
        <v>0.55120000000000002</v>
      </c>
      <c r="H1382" s="10">
        <f>VLOOKUP(A1382,away!$A$2:$E$405,3,FALSE)</f>
        <v>1.0076000000000001</v>
      </c>
      <c r="I1382" s="10">
        <f>VLOOKUP(C1382,away!$B$2:$E$405,3,FALSE)</f>
        <v>0.63160000000000005</v>
      </c>
      <c r="J1382" s="10">
        <f>VLOOKUP(B1382,home!$B$2:$E$405,4,FALSE)</f>
        <v>1.4436</v>
      </c>
      <c r="K1382" s="12">
        <f t="shared" si="1902"/>
        <v>0.95204726884799995</v>
      </c>
      <c r="L1382" s="12">
        <f t="shared" si="1903"/>
        <v>0.91870727097600013</v>
      </c>
      <c r="M1382" s="13">
        <f t="shared" si="1904"/>
        <v>0.15400741323707731</v>
      </c>
      <c r="N1382" s="13">
        <f t="shared" si="1905"/>
        <v>0.1466223371547048</v>
      </c>
      <c r="O1382" s="13">
        <f t="shared" si="1906"/>
        <v>0.14148773032510839</v>
      </c>
      <c r="P1382" s="13">
        <f t="shared" si="1907"/>
        <v>0.13470300723152179</v>
      </c>
      <c r="Q1382" s="13">
        <f t="shared" si="1908"/>
        <v>6.9795697820123653E-2</v>
      </c>
      <c r="R1382" s="13">
        <f t="shared" si="1909"/>
        <v>6.4992903301784297E-2</v>
      </c>
      <c r="S1382" s="13">
        <f t="shared" si="1910"/>
        <v>2.9454588866581626E-2</v>
      </c>
      <c r="T1382" s="13">
        <f t="shared" si="1911"/>
        <v>6.4121815070191351E-2</v>
      </c>
      <c r="U1382" s="13">
        <f t="shared" si="1912"/>
        <v>6.1876316082965906E-2</v>
      </c>
      <c r="V1382" s="13">
        <f t="shared" si="1913"/>
        <v>2.8625041221510949E-3</v>
      </c>
      <c r="W1382" s="13">
        <f t="shared" si="1914"/>
        <v>2.2149601162329679E-2</v>
      </c>
      <c r="X1382" s="13">
        <f t="shared" si="1915"/>
        <v>2.0348999637050735E-2</v>
      </c>
      <c r="Y1382" s="13">
        <f t="shared" si="1916"/>
        <v>9.3473869618232504E-3</v>
      </c>
      <c r="Z1382" s="13">
        <f t="shared" si="1917"/>
        <v>1.9903150941729775E-2</v>
      </c>
      <c r="AA1382" s="13">
        <f t="shared" si="1918"/>
        <v>1.8948740495543334E-2</v>
      </c>
      <c r="AB1382" s="13">
        <f t="shared" si="1919"/>
        <v>9.0200483184457621E-3</v>
      </c>
      <c r="AC1382" s="13">
        <f t="shared" si="1920"/>
        <v>1.5648106857395639E-4</v>
      </c>
      <c r="AD1382" s="13">
        <f t="shared" si="1921"/>
        <v>5.2718668231671135E-3</v>
      </c>
      <c r="AE1382" s="13">
        <f t="shared" si="1922"/>
        <v>4.8433023820607735E-3</v>
      </c>
      <c r="AF1382" s="13">
        <f t="shared" si="1923"/>
        <v>2.224788556967307E-3</v>
      </c>
      <c r="AG1382" s="13">
        <f t="shared" si="1924"/>
        <v>6.8130980789002284E-4</v>
      </c>
      <c r="AH1382" s="13">
        <f t="shared" si="1925"/>
        <v>4.5712923713749909E-3</v>
      </c>
      <c r="AI1382" s="13">
        <f t="shared" si="1926"/>
        <v>4.3520864172732574E-3</v>
      </c>
      <c r="AJ1382" s="13">
        <f t="shared" si="1927"/>
        <v>2.0716959936777409E-3</v>
      </c>
      <c r="AK1382" s="13">
        <f t="shared" si="1928"/>
        <v>6.5745083755474557E-4</v>
      </c>
      <c r="AL1382" s="13">
        <f t="shared" si="1929"/>
        <v>5.474663866801257E-6</v>
      </c>
      <c r="AM1382" s="13">
        <f t="shared" si="1930"/>
        <v>1.0038132821453267E-3</v>
      </c>
      <c r="AN1382" s="13">
        <f t="shared" si="1931"/>
        <v>9.2221056100919453E-4</v>
      </c>
      <c r="AO1382" s="13">
        <f t="shared" si="1932"/>
        <v>4.2362077388500164E-4</v>
      </c>
      <c r="AP1382" s="13">
        <f t="shared" si="1933"/>
        <v>1.2972782836821037E-4</v>
      </c>
      <c r="AQ1382" s="13">
        <f t="shared" si="1934"/>
        <v>2.9795474792450363E-5</v>
      </c>
      <c r="AR1382" s="13">
        <f t="shared" si="1935"/>
        <v>8.3993590786786551E-4</v>
      </c>
      <c r="AS1382" s="13">
        <f t="shared" si="1936"/>
        <v>7.996586870929668E-4</v>
      </c>
      <c r="AT1382" s="13">
        <f t="shared" si="1937"/>
        <v>3.8065643452871812E-4</v>
      </c>
      <c r="AU1382" s="13">
        <f t="shared" si="1938"/>
        <v>1.2080097295416123E-4</v>
      </c>
      <c r="AV1382" s="13">
        <f t="shared" si="1939"/>
        <v>2.8752059093797572E-5</v>
      </c>
      <c r="AW1382" s="13">
        <f t="shared" si="1940"/>
        <v>1.3301193879411439E-7</v>
      </c>
      <c r="AX1382" s="13">
        <f t="shared" si="1941"/>
        <v>1.592796156166341E-4</v>
      </c>
      <c r="AY1382" s="13">
        <f t="shared" si="1942"/>
        <v>1.463313409852642E-4</v>
      </c>
      <c r="AZ1382" s="13">
        <f t="shared" si="1943"/>
        <v>6.72178334674153E-5</v>
      </c>
      <c r="BA1382" s="13">
        <f t="shared" si="1944"/>
        <v>2.0584504115256122E-5</v>
      </c>
      <c r="BB1382" s="13">
        <f t="shared" si="1945"/>
        <v>4.7277834000302973E-6</v>
      </c>
      <c r="BC1382" s="13">
        <f t="shared" si="1946"/>
        <v>8.6868979704149433E-7</v>
      </c>
      <c r="BD1382" s="13">
        <f t="shared" si="1947"/>
        <v>1.2860920428533926E-4</v>
      </c>
      <c r="BE1382" s="13">
        <f t="shared" si="1948"/>
        <v>1.2244204168857173E-4</v>
      </c>
      <c r="BF1382" s="13">
        <f t="shared" si="1949"/>
        <v>5.828530569088883E-5</v>
      </c>
      <c r="BG1382" s="13">
        <f t="shared" si="1950"/>
        <v>1.8496788698993837E-5</v>
      </c>
      <c r="BH1382" s="13">
        <f t="shared" si="1951"/>
        <v>4.4024542908339079E-6</v>
      </c>
      <c r="BI1382" s="13">
        <f t="shared" si="1952"/>
        <v>8.3826891676331622E-7</v>
      </c>
      <c r="BJ1382" s="14">
        <f t="shared" si="1953"/>
        <v>0.34831528306389042</v>
      </c>
      <c r="BK1382" s="14">
        <f t="shared" si="1954"/>
        <v>0.32133580053075783</v>
      </c>
      <c r="BL1382" s="14">
        <f t="shared" si="1955"/>
        <v>0.31048114226883733</v>
      </c>
      <c r="BM1382" s="14">
        <f t="shared" si="1956"/>
        <v>0.28828008940584871</v>
      </c>
      <c r="BN1382" s="14">
        <f t="shared" si="1957"/>
        <v>0.71160908907032017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1.6506000000000001</v>
      </c>
      <c r="F1383" s="10">
        <f>VLOOKUP(B1383,home!$B$2:$E$405,3,FALSE)</f>
        <v>1.2117</v>
      </c>
      <c r="G1383" s="10">
        <f>VLOOKUP(C1383,away!$B$2:$E$405,4,FALSE)</f>
        <v>1.0386</v>
      </c>
      <c r="H1383" s="10">
        <f>VLOOKUP(A1383,away!$A$2:$E$405,3,FALSE)</f>
        <v>1.3734999999999999</v>
      </c>
      <c r="I1383" s="10">
        <f>VLOOKUP(C1383,away!$B$2:$E$405,3,FALSE)</f>
        <v>0.62409999999999999</v>
      </c>
      <c r="J1383" s="10">
        <f>VLOOKUP(B1383,home!$B$2:$E$405,4,FALSE)</f>
        <v>1.2134</v>
      </c>
      <c r="K1383" s="12">
        <f t="shared" si="1902"/>
        <v>2.0772332559719997</v>
      </c>
      <c r="L1383" s="12">
        <f t="shared" si="1903"/>
        <v>1.0401281180899999</v>
      </c>
      <c r="M1383" s="13">
        <f t="shared" si="1904"/>
        <v>4.4273836523686071E-2</v>
      </c>
      <c r="N1383" s="13">
        <f t="shared" si="1905"/>
        <v>9.1967085596468462E-2</v>
      </c>
      <c r="O1383" s="13">
        <f t="shared" si="1906"/>
        <v>4.6050462264005901E-2</v>
      </c>
      <c r="P1383" s="13">
        <f t="shared" si="1907"/>
        <v>9.5657551667676685E-2</v>
      </c>
      <c r="Q1383" s="13">
        <f t="shared" si="1908"/>
        <v>9.5518544327903909E-2</v>
      </c>
      <c r="R1383" s="13">
        <f t="shared" si="1909"/>
        <v>2.3949190325917507E-2</v>
      </c>
      <c r="S1383" s="13">
        <f t="shared" si="1910"/>
        <v>5.1669156716060052E-2</v>
      </c>
      <c r="T1383" s="13">
        <f t="shared" si="1911"/>
        <v>9.9351523754478949E-2</v>
      </c>
      <c r="U1383" s="13">
        <f t="shared" si="1912"/>
        <v>4.9748054598598733E-2</v>
      </c>
      <c r="V1383" s="13">
        <f t="shared" si="1913"/>
        <v>1.2403977448516059E-2</v>
      </c>
      <c r="W1383" s="13">
        <f t="shared" si="1914"/>
        <v>6.613809894665254E-2</v>
      </c>
      <c r="X1383" s="13">
        <f t="shared" si="1915"/>
        <v>6.8792096391431912E-2</v>
      </c>
      <c r="Y1383" s="13">
        <f t="shared" si="1916"/>
        <v>3.5776296879542972E-2</v>
      </c>
      <c r="Z1383" s="13">
        <f t="shared" si="1917"/>
        <v>8.3034087544919376E-3</v>
      </c>
      <c r="AA1383" s="13">
        <f t="shared" si="1918"/>
        <v>1.7248116802759693E-2</v>
      </c>
      <c r="AB1383" s="13">
        <f t="shared" si="1919"/>
        <v>1.7914180912790942E-2</v>
      </c>
      <c r="AC1383" s="13">
        <f t="shared" si="1920"/>
        <v>1.6749933578595246E-3</v>
      </c>
      <c r="AD1383" s="13">
        <f t="shared" si="1921"/>
        <v>3.4346064654688348E-2</v>
      </c>
      <c r="AE1383" s="13">
        <f t="shared" si="1922"/>
        <v>3.5724307593078458E-2</v>
      </c>
      <c r="AF1383" s="13">
        <f t="shared" si="1923"/>
        <v>1.8578928413428494E-2</v>
      </c>
      <c r="AG1383" s="13">
        <f t="shared" si="1924"/>
        <v>6.4414886155960702E-3</v>
      </c>
      <c r="AH1383" s="13">
        <f t="shared" si="1925"/>
        <v>2.1591522303854322E-3</v>
      </c>
      <c r="AI1383" s="13">
        <f t="shared" si="1926"/>
        <v>4.4850628176627359E-3</v>
      </c>
      <c r="AJ1383" s="13">
        <f t="shared" si="1927"/>
        <v>4.6582608199862595E-3</v>
      </c>
      <c r="AK1383" s="13">
        <f t="shared" si="1928"/>
        <v>3.2254314300889514E-3</v>
      </c>
      <c r="AL1383" s="13">
        <f t="shared" si="1929"/>
        <v>1.4475887002631308E-4</v>
      </c>
      <c r="AM1383" s="13">
        <f t="shared" si="1930"/>
        <v>1.4268957542496605E-2</v>
      </c>
      <c r="AN1383" s="13">
        <f t="shared" si="1931"/>
        <v>1.4841543955783106E-2</v>
      </c>
      <c r="AO1383" s="13">
        <f t="shared" si="1932"/>
        <v>7.7185535921393466E-3</v>
      </c>
      <c r="AP1383" s="13">
        <f t="shared" si="1933"/>
        <v>2.6760948740562362E-3</v>
      </c>
      <c r="AQ1383" s="13">
        <f t="shared" si="1934"/>
        <v>6.9587038129560199E-4</v>
      </c>
      <c r="AR1383" s="13">
        <f t="shared" si="1935"/>
        <v>4.491589892121252E-4</v>
      </c>
      <c r="AS1383" s="13">
        <f t="shared" si="1936"/>
        <v>9.3300798961019503E-4</v>
      </c>
      <c r="AT1383" s="13">
        <f t="shared" si="1937"/>
        <v>9.6903761205293791E-4</v>
      </c>
      <c r="AU1383" s="13">
        <f t="shared" si="1938"/>
        <v>6.7097238468135181E-4</v>
      </c>
      <c r="AV1383" s="13">
        <f t="shared" si="1939"/>
        <v>3.4844153782473555E-4</v>
      </c>
      <c r="AW1383" s="13">
        <f t="shared" si="1940"/>
        <v>8.6878994810502744E-6</v>
      </c>
      <c r="AX1383" s="13">
        <f t="shared" si="1941"/>
        <v>4.9399921892210735E-3</v>
      </c>
      <c r="AY1383" s="13">
        <f t="shared" si="1942"/>
        <v>5.1382247791538138E-3</v>
      </c>
      <c r="AZ1383" s="13">
        <f t="shared" si="1943"/>
        <v>2.6722060349323308E-3</v>
      </c>
      <c r="BA1383" s="13">
        <f t="shared" si="1944"/>
        <v>9.2647887808763537E-4</v>
      </c>
      <c r="BB1383" s="13">
        <f t="shared" si="1945"/>
        <v>2.4091418297885665E-4</v>
      </c>
      <c r="BC1383" s="13">
        <f t="shared" si="1946"/>
        <v>5.0116323152597623E-5</v>
      </c>
      <c r="BD1383" s="13">
        <f t="shared" si="1947"/>
        <v>7.7863815695402373E-5</v>
      </c>
      <c r="BE1383" s="13">
        <f t="shared" si="1948"/>
        <v>1.6174130739936434E-4</v>
      </c>
      <c r="BF1383" s="13">
        <f t="shared" si="1949"/>
        <v>1.6798721129717491E-4</v>
      </c>
      <c r="BG1383" s="13">
        <f t="shared" si="1950"/>
        <v>1.1631620729482897E-4</v>
      </c>
      <c r="BH1383" s="13">
        <f t="shared" si="1951"/>
        <v>6.0403973500337929E-5</v>
      </c>
      <c r="BI1383" s="13">
        <f t="shared" si="1952"/>
        <v>2.5094628509550649E-5</v>
      </c>
      <c r="BJ1383" s="14">
        <f t="shared" si="1953"/>
        <v>0.60680338790656729</v>
      </c>
      <c r="BK1383" s="14">
        <f t="shared" si="1954"/>
        <v>0.21096249936297853</v>
      </c>
      <c r="BL1383" s="14">
        <f t="shared" si="1955"/>
        <v>0.17341793785927423</v>
      </c>
      <c r="BM1383" s="14">
        <f t="shared" si="1956"/>
        <v>0.59694102629798051</v>
      </c>
      <c r="BN1383" s="14">
        <f t="shared" si="1957"/>
        <v>0.39741667070565856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1.6506000000000001</v>
      </c>
      <c r="F1384" s="10">
        <f>VLOOKUP(B1384,home!$B$2:$E$405,3,FALSE)</f>
        <v>0.43269999999999997</v>
      </c>
      <c r="G1384" s="10">
        <f>VLOOKUP(C1384,away!$B$2:$E$405,4,FALSE)</f>
        <v>0.37869999999999998</v>
      </c>
      <c r="H1384" s="10">
        <f>VLOOKUP(A1384,away!$A$2:$E$405,3,FALSE)</f>
        <v>1.3734999999999999</v>
      </c>
      <c r="I1384" s="10">
        <f>VLOOKUP(C1384,away!$B$2:$E$405,3,FALSE)</f>
        <v>1.2741</v>
      </c>
      <c r="J1384" s="10">
        <f>VLOOKUP(B1384,home!$B$2:$E$405,4,FALSE)</f>
        <v>1.2481</v>
      </c>
      <c r="K1384" s="12">
        <f t="shared" si="1902"/>
        <v>0.27047307659399999</v>
      </c>
      <c r="L1384" s="12">
        <f t="shared" si="1903"/>
        <v>2.184145482435</v>
      </c>
      <c r="M1384" s="13">
        <f t="shared" si="1904"/>
        <v>8.5895953429031238E-2</v>
      </c>
      <c r="N1384" s="13">
        <f t="shared" si="1905"/>
        <v>2.3232542790925022E-2</v>
      </c>
      <c r="O1384" s="13">
        <f t="shared" si="1906"/>
        <v>0.18760925864146571</v>
      </c>
      <c r="P1384" s="13">
        <f t="shared" si="1907"/>
        <v>5.0743253382276712E-2</v>
      </c>
      <c r="Q1384" s="13">
        <f t="shared" si="1908"/>
        <v>3.1418886628816222E-3</v>
      </c>
      <c r="R1384" s="13">
        <f t="shared" si="1909"/>
        <v>0.20488295736236847</v>
      </c>
      <c r="S1384" s="13">
        <f t="shared" si="1910"/>
        <v>7.4941765619533727E-3</v>
      </c>
      <c r="T1384" s="13">
        <f t="shared" si="1911"/>
        <v>6.8623419293466379E-3</v>
      </c>
      <c r="U1384" s="13">
        <f t="shared" si="1912"/>
        <v>5.5415323819477121E-2</v>
      </c>
      <c r="V1384" s="13">
        <f t="shared" si="1913"/>
        <v>4.9191154465075845E-4</v>
      </c>
      <c r="W1384" s="13">
        <f t="shared" si="1914"/>
        <v>2.8326543098846713E-4</v>
      </c>
      <c r="X1384" s="13">
        <f t="shared" si="1915"/>
        <v>6.1869291142346372E-4</v>
      </c>
      <c r="Y1384" s="13">
        <f t="shared" si="1916"/>
        <v>6.7565766375005814E-4</v>
      </c>
      <c r="Z1384" s="13">
        <f t="shared" si="1917"/>
        <v>0.14916472858364657</v>
      </c>
      <c r="AA1384" s="13">
        <f t="shared" si="1918"/>
        <v>4.0345043059327859E-2</v>
      </c>
      <c r="AB1384" s="13">
        <f t="shared" si="1919"/>
        <v>5.4561239607869051E-3</v>
      </c>
      <c r="AC1384" s="13">
        <f t="shared" si="1920"/>
        <v>1.8162374910728429E-5</v>
      </c>
      <c r="AD1384" s="13">
        <f t="shared" si="1921"/>
        <v>1.9153918153044012E-5</v>
      </c>
      <c r="AE1384" s="13">
        <f t="shared" si="1922"/>
        <v>4.1834943804900816E-5</v>
      </c>
      <c r="AF1384" s="13">
        <f t="shared" si="1923"/>
        <v>4.5686801759698118E-5</v>
      </c>
      <c r="AG1384" s="13">
        <f t="shared" si="1924"/>
        <v>3.3262207223449345E-5</v>
      </c>
      <c r="AH1384" s="13">
        <f t="shared" si="1925"/>
        <v>8.1449367018653657E-2</v>
      </c>
      <c r="AI1384" s="13">
        <f t="shared" si="1926"/>
        <v>2.2029860884169125E-2</v>
      </c>
      <c r="AJ1384" s="13">
        <f t="shared" si="1927"/>
        <v>2.9792421251395194E-3</v>
      </c>
      <c r="AK1384" s="13">
        <f t="shared" si="1928"/>
        <v>2.6860159450164424E-4</v>
      </c>
      <c r="AL1384" s="13">
        <f t="shared" si="1929"/>
        <v>4.2917877051353979E-7</v>
      </c>
      <c r="AM1384" s="13">
        <f t="shared" si="1930"/>
        <v>1.036123834336696E-6</v>
      </c>
      <c r="AN1384" s="13">
        <f t="shared" si="1931"/>
        <v>2.2630451920097246E-6</v>
      </c>
      <c r="AO1384" s="13">
        <f t="shared" si="1932"/>
        <v>2.4714099663371442E-6</v>
      </c>
      <c r="AP1384" s="13">
        <f t="shared" si="1933"/>
        <v>1.7993063044067027E-6</v>
      </c>
      <c r="AQ1384" s="13">
        <f t="shared" si="1934"/>
        <v>9.8248668407167878E-7</v>
      </c>
      <c r="AR1384" s="13">
        <f t="shared" si="1935"/>
        <v>3.5579453404196514E-2</v>
      </c>
      <c r="AS1384" s="13">
        <f t="shared" si="1936"/>
        <v>9.6232842257658966E-3</v>
      </c>
      <c r="AT1384" s="13">
        <f t="shared" si="1937"/>
        <v>1.3014196457407053E-3</v>
      </c>
      <c r="AU1384" s="13">
        <f t="shared" si="1938"/>
        <v>1.1733299184112073E-4</v>
      </c>
      <c r="AV1384" s="13">
        <f t="shared" si="1939"/>
        <v>7.9338538223116522E-6</v>
      </c>
      <c r="AW1384" s="13">
        <f t="shared" si="1940"/>
        <v>7.0427347884502091E-9</v>
      </c>
      <c r="AX1384" s="13">
        <f t="shared" si="1941"/>
        <v>4.6707266867569679E-8</v>
      </c>
      <c r="AY1384" s="13">
        <f t="shared" si="1942"/>
        <v>1.0201546592568826E-7</v>
      </c>
      <c r="AZ1384" s="13">
        <f t="shared" si="1943"/>
        <v>1.1140830952004687E-7</v>
      </c>
      <c r="BA1384" s="13">
        <f t="shared" si="1944"/>
        <v>8.1110651981310177E-8</v>
      </c>
      <c r="BB1384" s="13">
        <f t="shared" si="1945"/>
        <v>4.4289366025584033E-8</v>
      </c>
      <c r="BC1384" s="13">
        <f t="shared" si="1946"/>
        <v>1.9346883744937896E-8</v>
      </c>
      <c r="BD1384" s="13">
        <f t="shared" si="1947"/>
        <v>1.2951783736713738E-2</v>
      </c>
      <c r="BE1384" s="13">
        <f t="shared" si="1948"/>
        <v>3.5031087946490978E-3</v>
      </c>
      <c r="BF1384" s="13">
        <f t="shared" si="1949"/>
        <v>4.7374830666612014E-4</v>
      </c>
      <c r="BG1384" s="13">
        <f t="shared" si="1950"/>
        <v>4.2712054011727776E-5</v>
      </c>
      <c r="BH1384" s="13">
        <f t="shared" si="1951"/>
        <v>2.8881151640502768E-6</v>
      </c>
      <c r="BI1384" s="13">
        <f t="shared" si="1952"/>
        <v>1.5623147879569264E-7</v>
      </c>
      <c r="BJ1384" s="14">
        <f t="shared" si="1953"/>
        <v>3.4963284510181589E-2</v>
      </c>
      <c r="BK1384" s="14">
        <f t="shared" si="1954"/>
        <v>0.14464398848705926</v>
      </c>
      <c r="BL1384" s="14">
        <f t="shared" si="1955"/>
        <v>0.66403959982594007</v>
      </c>
      <c r="BM1384" s="14">
        <f t="shared" si="1956"/>
        <v>0.43730565216514761</v>
      </c>
      <c r="BN1384" s="14">
        <f t="shared" si="1957"/>
        <v>0.55550585426894872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1.6506000000000001</v>
      </c>
      <c r="F1385" s="10">
        <f>VLOOKUP(B1385,home!$B$2:$E$405,3,FALSE)</f>
        <v>0.77890000000000004</v>
      </c>
      <c r="G1385" s="10">
        <f>VLOOKUP(C1385,away!$B$2:$E$405,4,FALSE)</f>
        <v>1.2982</v>
      </c>
      <c r="H1385" s="10">
        <f>VLOOKUP(A1385,away!$A$2:$E$405,3,FALSE)</f>
        <v>1.3734999999999999</v>
      </c>
      <c r="I1385" s="10">
        <f>VLOOKUP(C1385,away!$B$2:$E$405,3,FALSE)</f>
        <v>1.0401</v>
      </c>
      <c r="J1385" s="10">
        <f>VLOOKUP(B1385,home!$B$2:$E$405,4,FALSE)</f>
        <v>0.72809999999999997</v>
      </c>
      <c r="K1385" s="12">
        <f t="shared" si="1902"/>
        <v>1.6690338677880003</v>
      </c>
      <c r="L1385" s="12">
        <f t="shared" si="1903"/>
        <v>1.0401471685350001</v>
      </c>
      <c r="M1385" s="13">
        <f t="shared" si="1904"/>
        <v>6.6591320262160636E-2</v>
      </c>
      <c r="N1385" s="13">
        <f t="shared" si="1905"/>
        <v>0.1111431688182634</v>
      </c>
      <c r="O1385" s="13">
        <f t="shared" si="1906"/>
        <v>6.9264773219693765E-2</v>
      </c>
      <c r="P1385" s="13">
        <f t="shared" si="1907"/>
        <v>0.11560525234832419</v>
      </c>
      <c r="Q1385" s="13">
        <f t="shared" si="1908"/>
        <v>9.2750856465480452E-2</v>
      </c>
      <c r="R1385" s="13">
        <f t="shared" si="1909"/>
        <v>3.6022778871841687E-2</v>
      </c>
      <c r="S1385" s="13">
        <f t="shared" si="1910"/>
        <v>5.017386018893031E-2</v>
      </c>
      <c r="T1385" s="13">
        <f t="shared" si="1911"/>
        <v>9.6474540731765701E-2</v>
      </c>
      <c r="U1385" s="13">
        <f t="shared" si="1912"/>
        <v>6.0123237948941782E-2</v>
      </c>
      <c r="V1385" s="13">
        <f t="shared" si="1913"/>
        <v>9.6782078865460721E-3</v>
      </c>
      <c r="W1385" s="13">
        <f t="shared" si="1914"/>
        <v>5.1601440235743479E-2</v>
      </c>
      <c r="X1385" s="13">
        <f t="shared" si="1915"/>
        <v>5.367309195353661E-2</v>
      </c>
      <c r="Y1385" s="13">
        <f t="shared" si="1916"/>
        <v>2.79139573109949E-2</v>
      </c>
      <c r="Z1385" s="13">
        <f t="shared" si="1917"/>
        <v>1.2489663815436187E-2</v>
      </c>
      <c r="AA1385" s="13">
        <f t="shared" si="1918"/>
        <v>2.0845671905249292E-2</v>
      </c>
      <c r="AB1385" s="13">
        <f t="shared" si="1919"/>
        <v>1.7396066203328946E-2</v>
      </c>
      <c r="AC1385" s="13">
        <f t="shared" si="1920"/>
        <v>1.0501102664346293E-3</v>
      </c>
      <c r="AD1385" s="13">
        <f t="shared" si="1921"/>
        <v>2.1531137845023574E-2</v>
      </c>
      <c r="AE1385" s="13">
        <f t="shared" si="1922"/>
        <v>2.2395552064838054E-2</v>
      </c>
      <c r="AF1385" s="13">
        <f t="shared" si="1923"/>
        <v>1.1647335034009738E-2</v>
      </c>
      <c r="AG1385" s="13">
        <f t="shared" si="1924"/>
        <v>4.0383141855345802E-3</v>
      </c>
      <c r="AH1385" s="13">
        <f t="shared" si="1925"/>
        <v>3.2477721133949982E-3</v>
      </c>
      <c r="AI1385" s="13">
        <f t="shared" si="1926"/>
        <v>5.4206416521136612E-3</v>
      </c>
      <c r="AJ1385" s="13">
        <f t="shared" si="1927"/>
        <v>4.5236172512600013E-3</v>
      </c>
      <c r="AK1385" s="13">
        <f t="shared" si="1928"/>
        <v>2.5166901324210002E-3</v>
      </c>
      <c r="AL1385" s="13">
        <f t="shared" si="1929"/>
        <v>7.2921372855689617E-5</v>
      </c>
      <c r="AM1385" s="13">
        <f t="shared" si="1930"/>
        <v>7.1872396550712583E-3</v>
      </c>
      <c r="AN1385" s="13">
        <f t="shared" si="1931"/>
        <v>7.4757869768048409E-3</v>
      </c>
      <c r="AO1385" s="13">
        <f t="shared" si="1932"/>
        <v>3.8879593282471914E-3</v>
      </c>
      <c r="AP1385" s="13">
        <f t="shared" si="1933"/>
        <v>1.348016628885186E-3</v>
      </c>
      <c r="AQ1385" s="13">
        <f t="shared" si="1934"/>
        <v>3.5053391991825544E-4</v>
      </c>
      <c r="AR1385" s="13">
        <f t="shared" si="1935"/>
        <v>6.756321935589484E-4</v>
      </c>
      <c r="AS1385" s="13">
        <f t="shared" si="1936"/>
        <v>1.1276530132177825E-3</v>
      </c>
      <c r="AT1385" s="13">
        <f t="shared" si="1937"/>
        <v>9.410455350868346E-4</v>
      </c>
      <c r="AU1385" s="13">
        <f t="shared" si="1938"/>
        <v>5.2354562306353581E-4</v>
      </c>
      <c r="AV1385" s="13">
        <f t="shared" si="1939"/>
        <v>2.1845384405630295E-4</v>
      </c>
      <c r="AW1385" s="13">
        <f t="shared" si="1940"/>
        <v>3.5165133956815254E-6</v>
      </c>
      <c r="AX1385" s="13">
        <f t="shared" si="1941"/>
        <v>1.9992910667038129E-3</v>
      </c>
      <c r="AY1385" s="13">
        <f t="shared" si="1942"/>
        <v>2.0795569421092914E-3</v>
      </c>
      <c r="AZ1385" s="13">
        <f t="shared" si="1943"/>
        <v>1.0815226325711412E-3</v>
      </c>
      <c r="BA1385" s="13">
        <f t="shared" si="1944"/>
        <v>3.7498090132513065E-4</v>
      </c>
      <c r="BB1385" s="13">
        <f t="shared" si="1945"/>
        <v>9.75088306920092E-5</v>
      </c>
      <c r="BC1385" s="13">
        <f t="shared" si="1946"/>
        <v>2.0284706830290425E-5</v>
      </c>
      <c r="BD1385" s="13">
        <f t="shared" si="1947"/>
        <v>1.1712615218357182E-4</v>
      </c>
      <c r="BE1385" s="13">
        <f t="shared" si="1948"/>
        <v>1.9548751479807282E-4</v>
      </c>
      <c r="BF1385" s="13">
        <f t="shared" si="1949"/>
        <v>1.6313764146384577E-4</v>
      </c>
      <c r="BG1385" s="13">
        <f t="shared" si="1950"/>
        <v>9.0760749571404829E-5</v>
      </c>
      <c r="BH1385" s="13">
        <f t="shared" si="1951"/>
        <v>3.7870691225124978E-5</v>
      </c>
      <c r="BI1385" s="13">
        <f t="shared" si="1952"/>
        <v>1.2641493250255086E-5</v>
      </c>
      <c r="BJ1385" s="14">
        <f t="shared" si="1953"/>
        <v>0.5190720762343487</v>
      </c>
      <c r="BK1385" s="14">
        <f t="shared" si="1954"/>
        <v>0.24525122926736082</v>
      </c>
      <c r="BL1385" s="14">
        <f t="shared" si="1955"/>
        <v>0.22346460374972082</v>
      </c>
      <c r="BM1385" s="14">
        <f t="shared" si="1956"/>
        <v>0.5068233826523888</v>
      </c>
      <c r="BN1385" s="14">
        <f t="shared" si="1957"/>
        <v>0.49137814998576412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1.2378</v>
      </c>
      <c r="F1386" s="10">
        <f>VLOOKUP(B1386,home!$B$2:$E$405,3,FALSE)</f>
        <v>0.60589999999999999</v>
      </c>
      <c r="G1386" s="10">
        <f>VLOOKUP(C1386,away!$B$2:$E$405,4,FALSE)</f>
        <v>1.093</v>
      </c>
      <c r="H1386" s="10">
        <f>VLOOKUP(A1386,away!$A$2:$E$405,3,FALSE)</f>
        <v>0.96950000000000003</v>
      </c>
      <c r="I1386" s="10">
        <f>VLOOKUP(C1386,away!$B$2:$E$405,3,FALSE)</f>
        <v>1.0921000000000001</v>
      </c>
      <c r="J1386" s="10">
        <f>VLOOKUP(B1386,home!$B$2:$E$405,4,FALSE)</f>
        <v>1.7405999999999999</v>
      </c>
      <c r="K1386" s="12">
        <f t="shared" si="1902"/>
        <v>0.81973144085999994</v>
      </c>
      <c r="L1386" s="12">
        <f t="shared" si="1903"/>
        <v>1.8429315275700002</v>
      </c>
      <c r="M1386" s="13">
        <f t="shared" si="1904"/>
        <v>6.9762199633848637E-2</v>
      </c>
      <c r="N1386" s="13">
        <f t="shared" si="1905"/>
        <v>5.7186268423417702E-2</v>
      </c>
      <c r="O1386" s="13">
        <f t="shared" si="1906"/>
        <v>0.12856695713785199</v>
      </c>
      <c r="P1386" s="13">
        <f t="shared" si="1907"/>
        <v>0.10539037702159727</v>
      </c>
      <c r="Q1386" s="13">
        <f t="shared" si="1908"/>
        <v>2.3438691106067451E-2</v>
      </c>
      <c r="R1386" s="13">
        <f t="shared" si="1909"/>
        <v>0.11847004935654416</v>
      </c>
      <c r="S1386" s="13">
        <f t="shared" si="1910"/>
        <v>3.9803545569989572E-2</v>
      </c>
      <c r="T1386" s="13">
        <f t="shared" si="1911"/>
        <v>4.3195902804346271E-2</v>
      </c>
      <c r="U1386" s="13">
        <f t="shared" si="1912"/>
        <v>9.7113624257795267E-2</v>
      </c>
      <c r="V1386" s="13">
        <f t="shared" si="1913"/>
        <v>6.6812856889942396E-3</v>
      </c>
      <c r="W1386" s="13">
        <f t="shared" si="1914"/>
        <v>6.4044773440830472E-3</v>
      </c>
      <c r="X1386" s="13">
        <f t="shared" si="1915"/>
        <v>1.1803013215018428E-2</v>
      </c>
      <c r="Y1386" s="13">
        <f t="shared" si="1916"/>
        <v>1.0876072587141407E-2</v>
      </c>
      <c r="Z1386" s="13">
        <f t="shared" si="1917"/>
        <v>7.2777396343983086E-2</v>
      </c>
      <c r="AA1386" s="13">
        <f t="shared" si="1918"/>
        <v>5.9657919967092556E-2</v>
      </c>
      <c r="AB1386" s="13">
        <f t="shared" si="1919"/>
        <v>2.4451736346667665E-2</v>
      </c>
      <c r="AC1386" s="13">
        <f t="shared" si="1920"/>
        <v>6.3084236650349829E-4</v>
      </c>
      <c r="AD1386" s="13">
        <f t="shared" si="1921"/>
        <v>1.3124878603051051E-3</v>
      </c>
      <c r="AE1386" s="13">
        <f t="shared" si="1922"/>
        <v>2.4188252573091686E-3</v>
      </c>
      <c r="AF1386" s="13">
        <f t="shared" si="1923"/>
        <v>2.2288646631888429E-3</v>
      </c>
      <c r="AG1386" s="13">
        <f t="shared" si="1924"/>
        <v>1.369214986159136E-3</v>
      </c>
      <c r="AH1386" s="13">
        <f t="shared" si="1925"/>
        <v>3.3530939554196025E-2</v>
      </c>
      <c r="AI1386" s="13">
        <f t="shared" si="1926"/>
        <v>2.7486365394150673E-2</v>
      </c>
      <c r="AJ1386" s="13">
        <f t="shared" si="1927"/>
        <v>1.1265718954275784E-2</v>
      </c>
      <c r="AK1386" s="13">
        <f t="shared" si="1928"/>
        <v>3.0782880102374335E-3</v>
      </c>
      <c r="AL1386" s="13">
        <f t="shared" si="1929"/>
        <v>3.8120767519344068E-5</v>
      </c>
      <c r="AM1386" s="13">
        <f t="shared" si="1930"/>
        <v>2.1517751296783248E-4</v>
      </c>
      <c r="AN1386" s="13">
        <f t="shared" si="1931"/>
        <v>3.9655742267252108E-4</v>
      </c>
      <c r="AO1386" s="13">
        <f t="shared" si="1932"/>
        <v>3.6541408836754575E-4</v>
      </c>
      <c r="AP1386" s="13">
        <f t="shared" si="1933"/>
        <v>2.2447771469026674E-4</v>
      </c>
      <c r="AQ1386" s="13">
        <f t="shared" si="1934"/>
        <v>1.0342426440988898E-4</v>
      </c>
      <c r="AR1386" s="13">
        <f t="shared" si="1935"/>
        <v>1.2359045130694366E-2</v>
      </c>
      <c r="AS1386" s="13">
        <f t="shared" si="1936"/>
        <v>1.013109787263786E-2</v>
      </c>
      <c r="AT1386" s="13">
        <f t="shared" si="1937"/>
        <v>4.1523897283155557E-3</v>
      </c>
      <c r="AU1386" s="13">
        <f t="shared" si="1938"/>
        <v>1.1346148050014582E-3</v>
      </c>
      <c r="AV1386" s="13">
        <f t="shared" si="1939"/>
        <v>2.3251985723123325E-4</v>
      </c>
      <c r="AW1386" s="13">
        <f t="shared" si="1940"/>
        <v>1.5997050943151462E-6</v>
      </c>
      <c r="AX1386" s="13">
        <f t="shared" si="1941"/>
        <v>2.9397962124298766E-5</v>
      </c>
      <c r="AY1386" s="13">
        <f t="shared" si="1942"/>
        <v>5.4178431245178939E-5</v>
      </c>
      <c r="AZ1386" s="13">
        <f t="shared" si="1943"/>
        <v>4.9923569528011933E-5</v>
      </c>
      <c r="BA1386" s="13">
        <f t="shared" si="1944"/>
        <v>3.0668573417335382E-5</v>
      </c>
      <c r="BB1386" s="13">
        <f t="shared" si="1945"/>
        <v>1.4130020214100649E-5</v>
      </c>
      <c r="BC1386" s="13">
        <f t="shared" si="1946"/>
        <v>5.2081319475534989E-6</v>
      </c>
      <c r="BD1386" s="13">
        <f t="shared" si="1947"/>
        <v>3.7961456536695182E-3</v>
      </c>
      <c r="BE1386" s="13">
        <f t="shared" si="1948"/>
        <v>3.1118199463969405E-3</v>
      </c>
      <c r="BF1386" s="13">
        <f t="shared" si="1949"/>
        <v>1.2754283241784257E-3</v>
      </c>
      <c r="BG1386" s="13">
        <f t="shared" si="1950"/>
        <v>3.4850289929747871E-4</v>
      </c>
      <c r="BH1386" s="13">
        <f t="shared" si="1951"/>
        <v>7.1419695946252411E-5</v>
      </c>
      <c r="BI1386" s="13">
        <f t="shared" si="1952"/>
        <v>1.1708994052760919E-5</v>
      </c>
      <c r="BJ1386" s="14">
        <f t="shared" si="1953"/>
        <v>0.1617223759386211</v>
      </c>
      <c r="BK1386" s="14">
        <f t="shared" si="1954"/>
        <v>0.22236054947969774</v>
      </c>
      <c r="BL1386" s="14">
        <f t="shared" si="1955"/>
        <v>0.54024629188623341</v>
      </c>
      <c r="BM1386" s="14">
        <f t="shared" si="1956"/>
        <v>0.4942394922430573</v>
      </c>
      <c r="BN1386" s="14">
        <f t="shared" si="1957"/>
        <v>0.50281454267932724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1.3371</v>
      </c>
      <c r="F1393" s="10">
        <f>VLOOKUP(B1393,home!$B$2:$E$405,3,FALSE)</f>
        <v>1.2758</v>
      </c>
      <c r="G1393" s="10">
        <f>VLOOKUP(C1393,away!$B$2:$E$405,4,FALSE)</f>
        <v>1.2318</v>
      </c>
      <c r="H1393" s="10">
        <f>VLOOKUP(A1393,away!$A$2:$E$405,3,FALSE)</f>
        <v>1.1086</v>
      </c>
      <c r="I1393" s="10">
        <f>VLOOKUP(C1393,away!$B$2:$E$405,3,FALSE)</f>
        <v>1.1143000000000001</v>
      </c>
      <c r="J1393" s="10">
        <f>VLOOKUP(B1393,home!$B$2:$E$405,4,FALSE)</f>
        <v>0.68979999999999997</v>
      </c>
      <c r="K1393" s="12">
        <f t="shared" si="1902"/>
        <v>2.1012933513240002</v>
      </c>
      <c r="L1393" s="12">
        <f t="shared" si="1903"/>
        <v>0.85211889360399995</v>
      </c>
      <c r="M1393" s="13">
        <f t="shared" si="1904"/>
        <v>5.2161414412464989E-2</v>
      </c>
      <c r="N1393" s="13">
        <f t="shared" si="1905"/>
        <v>0.10960643330056857</v>
      </c>
      <c r="O1393" s="13">
        <f t="shared" si="1906"/>
        <v>4.4447726737969408E-2</v>
      </c>
      <c r="P1393" s="13">
        <f t="shared" si="1907"/>
        <v>9.3397712675961114E-2</v>
      </c>
      <c r="Q1393" s="13">
        <f t="shared" si="1908"/>
        <v>0.11515763477841114</v>
      </c>
      <c r="R1393" s="13">
        <f t="shared" si="1909"/>
        <v>1.8937373865585708E-2</v>
      </c>
      <c r="S1393" s="13">
        <f t="shared" si="1910"/>
        <v>4.1808359835315473E-2</v>
      </c>
      <c r="T1393" s="13">
        <f t="shared" si="1911"/>
        <v>9.8127996337433215E-2</v>
      </c>
      <c r="U1393" s="13">
        <f t="shared" si="1912"/>
        <v>3.9792977795292131E-2</v>
      </c>
      <c r="V1393" s="13">
        <f t="shared" si="1913"/>
        <v>8.3177813914213899E-3</v>
      </c>
      <c r="W1393" s="13">
        <f t="shared" si="1914"/>
        <v>8.0659990771357576E-2</v>
      </c>
      <c r="X1393" s="13">
        <f t="shared" si="1915"/>
        <v>6.8731902094198064E-2</v>
      </c>
      <c r="Y1393" s="13">
        <f t="shared" si="1916"/>
        <v>2.9283876183903251E-2</v>
      </c>
      <c r="Z1393" s="13">
        <f t="shared" si="1917"/>
        <v>5.3789646887027337E-3</v>
      </c>
      <c r="AA1393" s="13">
        <f t="shared" si="1918"/>
        <v>1.1302782737377625E-2</v>
      </c>
      <c r="AB1393" s="13">
        <f t="shared" si="1919"/>
        <v>1.1875231108755645E-2</v>
      </c>
      <c r="AC1393" s="13">
        <f t="shared" si="1920"/>
        <v>9.3083863480294211E-4</v>
      </c>
      <c r="AD1393" s="13">
        <f t="shared" si="1921"/>
        <v>4.2372575581427228E-2</v>
      </c>
      <c r="AE1393" s="13">
        <f t="shared" si="1922"/>
        <v>3.6106472223597634E-2</v>
      </c>
      <c r="AF1393" s="13">
        <f t="shared" si="1923"/>
        <v>1.5383503581557786E-2</v>
      </c>
      <c r="AG1393" s="13">
        <f t="shared" si="1924"/>
        <v>4.3695246838900649E-3</v>
      </c>
      <c r="AH1393" s="13">
        <f t="shared" si="1925"/>
        <v>1.145879359818089E-3</v>
      </c>
      <c r="AI1393" s="13">
        <f t="shared" si="1926"/>
        <v>2.4078286802051521E-3</v>
      </c>
      <c r="AJ1393" s="13">
        <f t="shared" si="1927"/>
        <v>2.5297771984211649E-3</v>
      </c>
      <c r="AK1393" s="13">
        <f t="shared" si="1928"/>
        <v>1.7719346691244828E-3</v>
      </c>
      <c r="AL1393" s="13">
        <f t="shared" si="1929"/>
        <v>6.6668590443922859E-5</v>
      </c>
      <c r="AM1393" s="13">
        <f t="shared" si="1930"/>
        <v>1.7807442269545341E-2</v>
      </c>
      <c r="AN1393" s="13">
        <f t="shared" si="1931"/>
        <v>1.5174058004642077E-2</v>
      </c>
      <c r="AO1393" s="13">
        <f t="shared" si="1932"/>
        <v>6.4650507591992633E-3</v>
      </c>
      <c r="AP1393" s="13">
        <f t="shared" si="1933"/>
        <v>1.8363306333408589E-3</v>
      </c>
      <c r="AQ1393" s="13">
        <f t="shared" si="1934"/>
        <v>3.9119300689338622E-4</v>
      </c>
      <c r="AR1393" s="13">
        <f t="shared" si="1935"/>
        <v>1.9528509045837003E-4</v>
      </c>
      <c r="AS1393" s="13">
        <f t="shared" si="1936"/>
        <v>4.1035126219287889E-4</v>
      </c>
      <c r="AT1393" s="13">
        <f t="shared" si="1937"/>
        <v>4.311341894766541E-4</v>
      </c>
      <c r="AU1393" s="13">
        <f t="shared" si="1938"/>
        <v>3.0197980195858495E-4</v>
      </c>
      <c r="AV1393" s="13">
        <f t="shared" si="1939"/>
        <v>1.5863703752242822E-4</v>
      </c>
      <c r="AW1393" s="13">
        <f t="shared" si="1940"/>
        <v>3.3159322870538656E-6</v>
      </c>
      <c r="AX1393" s="13">
        <f t="shared" si="1941"/>
        <v>6.2364433408469231E-3</v>
      </c>
      <c r="AY1393" s="13">
        <f t="shared" si="1942"/>
        <v>5.3141911996265135E-3</v>
      </c>
      <c r="AZ1393" s="13">
        <f t="shared" si="1943"/>
        <v>2.2641613627129289E-3</v>
      </c>
      <c r="BA1393" s="13">
        <f t="shared" si="1944"/>
        <v>6.4311155844528874E-4</v>
      </c>
      <c r="BB1393" s="13">
        <f t="shared" si="1945"/>
        <v>1.3700187741158586E-4</v>
      </c>
      <c r="BC1393" s="13">
        <f t="shared" si="1946"/>
        <v>2.3348377640326281E-5</v>
      </c>
      <c r="BD1393" s="13">
        <f t="shared" si="1947"/>
        <v>2.7734352536457206E-5</v>
      </c>
      <c r="BE1393" s="13">
        <f t="shared" si="1948"/>
        <v>5.8278010588133445E-5</v>
      </c>
      <c r="BF1393" s="13">
        <f t="shared" si="1949"/>
        <v>6.1229598088617267E-5</v>
      </c>
      <c r="BG1393" s="13">
        <f t="shared" si="1950"/>
        <v>4.2887115789284049E-5</v>
      </c>
      <c r="BH1393" s="13">
        <f t="shared" si="1951"/>
        <v>2.2529602816371284E-5</v>
      </c>
      <c r="BI1393" s="13">
        <f t="shared" si="1952"/>
        <v>9.4682609212022872E-6</v>
      </c>
      <c r="BJ1393" s="14">
        <f t="shared" si="1953"/>
        <v>0.65609224192664906</v>
      </c>
      <c r="BK1393" s="14">
        <f t="shared" si="1954"/>
        <v>0.20199696674003637</v>
      </c>
      <c r="BL1393" s="14">
        <f t="shared" si="1955"/>
        <v>0.13593102647489841</v>
      </c>
      <c r="BM1393" s="14">
        <f t="shared" si="1956"/>
        <v>0.56038002879198601</v>
      </c>
      <c r="BN1393" s="14">
        <f t="shared" si="1957"/>
        <v>0.43370829577096093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1.3371</v>
      </c>
      <c r="F1394" s="10">
        <f>VLOOKUP(B1394,home!$B$2:$E$405,3,FALSE)</f>
        <v>0.6159</v>
      </c>
      <c r="G1394" s="10">
        <f>VLOOKUP(C1394,away!$B$2:$E$405,4,FALSE)</f>
        <v>0.99719999999999998</v>
      </c>
      <c r="H1394" s="10">
        <f>VLOOKUP(A1394,away!$A$2:$E$405,3,FALSE)</f>
        <v>1.1086</v>
      </c>
      <c r="I1394" s="10">
        <f>VLOOKUP(C1394,away!$B$2:$E$405,3,FALSE)</f>
        <v>0.75170000000000003</v>
      </c>
      <c r="J1394" s="10">
        <f>VLOOKUP(B1394,home!$B$2:$E$405,4,FALSE)</f>
        <v>1.4326000000000001</v>
      </c>
      <c r="K1394" s="12">
        <f t="shared" si="1902"/>
        <v>0.82121403430799988</v>
      </c>
      <c r="L1394" s="12">
        <f t="shared" si="1903"/>
        <v>1.1938351766120001</v>
      </c>
      <c r="M1394" s="13">
        <f t="shared" si="1904"/>
        <v>0.13331384270767432</v>
      </c>
      <c r="N1394" s="13">
        <f t="shared" si="1905"/>
        <v>0.10947919859907136</v>
      </c>
      <c r="O1394" s="13">
        <f t="shared" si="1906"/>
        <v>0.15915475495374076</v>
      </c>
      <c r="P1394" s="13">
        <f t="shared" si="1907"/>
        <v>0.13070011839486259</v>
      </c>
      <c r="Q1394" s="13">
        <f t="shared" si="1908"/>
        <v>4.4952927177175049E-2</v>
      </c>
      <c r="R1394" s="13">
        <f t="shared" si="1909"/>
        <v>9.5002272494419379E-2</v>
      </c>
      <c r="S1394" s="13">
        <f t="shared" si="1910"/>
        <v>3.2034409558445144E-2</v>
      </c>
      <c r="T1394" s="13">
        <f t="shared" si="1911"/>
        <v>5.366638575578915E-2</v>
      </c>
      <c r="U1394" s="13">
        <f t="shared" si="1912"/>
        <v>7.8017199463570067E-2</v>
      </c>
      <c r="V1394" s="13">
        <f t="shared" si="1913"/>
        <v>3.4895943761645708E-3</v>
      </c>
      <c r="W1394" s="13">
        <f t="shared" si="1914"/>
        <v>1.2305324893707219E-2</v>
      </c>
      <c r="X1394" s="13">
        <f t="shared" si="1915"/>
        <v>1.4690529717746998E-2</v>
      </c>
      <c r="Y1394" s="13">
        <f t="shared" si="1916"/>
        <v>8.7690355700551642E-3</v>
      </c>
      <c r="Z1394" s="13">
        <f t="shared" si="1917"/>
        <v>3.7805684920638821E-2</v>
      </c>
      <c r="AA1394" s="13">
        <f t="shared" si="1918"/>
        <v>3.1046559033454921E-2</v>
      </c>
      <c r="AB1394" s="13">
        <f t="shared" si="1919"/>
        <v>1.2747934997622494E-2</v>
      </c>
      <c r="AC1394" s="13">
        <f t="shared" si="1920"/>
        <v>2.1382363078887773E-4</v>
      </c>
      <c r="AD1394" s="13">
        <f t="shared" si="1921"/>
        <v>2.5263263748579912E-3</v>
      </c>
      <c r="AE1394" s="13">
        <f t="shared" si="1922"/>
        <v>3.0160172939081437E-3</v>
      </c>
      <c r="AF1394" s="13">
        <f t="shared" si="1923"/>
        <v>1.8003137693688384E-3</v>
      </c>
      <c r="AG1394" s="13">
        <f t="shared" si="1924"/>
        <v>7.1642596893715384E-4</v>
      </c>
      <c r="AH1394" s="13">
        <f t="shared" si="1925"/>
        <v>1.1283439133542126E-2</v>
      </c>
      <c r="AI1394" s="13">
        <f t="shared" si="1926"/>
        <v>9.2661185717248917E-3</v>
      </c>
      <c r="AJ1394" s="13">
        <f t="shared" si="1927"/>
        <v>3.8047333073312393E-3</v>
      </c>
      <c r="AK1394" s="13">
        <f t="shared" si="1928"/>
        <v>1.041500129593169E-3</v>
      </c>
      <c r="AL1394" s="13">
        <f t="shared" si="1929"/>
        <v>8.38525791234038E-6</v>
      </c>
      <c r="AM1394" s="13">
        <f t="shared" si="1930"/>
        <v>4.1493093485516722E-4</v>
      </c>
      <c r="AN1394" s="13">
        <f t="shared" si="1931"/>
        <v>4.9535914589460088E-4</v>
      </c>
      <c r="AO1394" s="13">
        <f t="shared" si="1932"/>
        <v>2.9568858671272528E-4</v>
      </c>
      <c r="AP1394" s="13">
        <f t="shared" si="1933"/>
        <v>1.1766781204677962E-4</v>
      </c>
      <c r="AQ1394" s="13">
        <f t="shared" si="1934"/>
        <v>3.5118993294103718E-5</v>
      </c>
      <c r="AR1394" s="13">
        <f t="shared" si="1935"/>
        <v>2.6941133101565993E-3</v>
      </c>
      <c r="AS1394" s="13">
        <f t="shared" si="1936"/>
        <v>2.2124436603165806E-3</v>
      </c>
      <c r="AT1394" s="13">
        <f t="shared" si="1937"/>
        <v>9.0844489198386839E-4</v>
      </c>
      <c r="AU1394" s="13">
        <f t="shared" si="1938"/>
        <v>2.4867589823085597E-4</v>
      </c>
      <c r="AV1394" s="13">
        <f t="shared" si="1939"/>
        <v>5.1054034405331709E-5</v>
      </c>
      <c r="AW1394" s="13">
        <f t="shared" si="1940"/>
        <v>2.2835717324684081E-7</v>
      </c>
      <c r="AX1394" s="13">
        <f t="shared" si="1941"/>
        <v>5.6791184495266922E-5</v>
      </c>
      <c r="AY1394" s="13">
        <f t="shared" si="1942"/>
        <v>6.7799313771911671E-5</v>
      </c>
      <c r="AZ1394" s="13">
        <f t="shared" si="1943"/>
        <v>4.0470602865531304E-5</v>
      </c>
      <c r="BA1394" s="13">
        <f t="shared" si="1944"/>
        <v>1.6105076439855218E-5</v>
      </c>
      <c r="BB1394" s="13">
        <f t="shared" si="1945"/>
        <v>4.806701693981082E-6</v>
      </c>
      <c r="BC1394" s="13">
        <f t="shared" si="1946"/>
        <v>1.1476819131510192E-6</v>
      </c>
      <c r="BD1394" s="13">
        <f t="shared" si="1947"/>
        <v>5.3605453990725725E-4</v>
      </c>
      <c r="BE1394" s="13">
        <f t="shared" si="1948"/>
        <v>4.4021551132635743E-4</v>
      </c>
      <c r="BF1394" s="13">
        <f t="shared" si="1949"/>
        <v>1.8075557801063846E-4</v>
      </c>
      <c r="BG1394" s="13">
        <f t="shared" si="1950"/>
        <v>4.9479672480596943E-5</v>
      </c>
      <c r="BH1394" s="13">
        <f t="shared" si="1951"/>
        <v>1.0158350363507383E-5</v>
      </c>
      <c r="BI1394" s="13">
        <f t="shared" si="1952"/>
        <v>1.6684359767860077E-6</v>
      </c>
      <c r="BJ1394" s="14">
        <f t="shared" si="1953"/>
        <v>0.25346837115460036</v>
      </c>
      <c r="BK1394" s="14">
        <f t="shared" si="1954"/>
        <v>0.29982797323961985</v>
      </c>
      <c r="BL1394" s="14">
        <f t="shared" si="1955"/>
        <v>0.40869757596815731</v>
      </c>
      <c r="BM1394" s="14">
        <f t="shared" si="1956"/>
        <v>0.32712891999947408</v>
      </c>
      <c r="BN1394" s="14">
        <f t="shared" si="1957"/>
        <v>0.67260311432694342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1.3371</v>
      </c>
      <c r="F1395" s="10">
        <f>VLOOKUP(B1395,home!$B$2:$E$405,3,FALSE)</f>
        <v>1.2318</v>
      </c>
      <c r="G1395" s="10">
        <f>VLOOKUP(C1395,away!$B$2:$E$405,4,FALSE)</f>
        <v>0.70630000000000004</v>
      </c>
      <c r="H1395" s="10">
        <f>VLOOKUP(A1395,away!$A$2:$E$405,3,FALSE)</f>
        <v>1.1086</v>
      </c>
      <c r="I1395" s="10">
        <f>VLOOKUP(C1395,away!$B$2:$E$405,3,FALSE)</f>
        <v>0.75170000000000003</v>
      </c>
      <c r="J1395" s="10">
        <f>VLOOKUP(B1395,home!$B$2:$E$405,4,FALSE)</f>
        <v>0.79590000000000005</v>
      </c>
      <c r="K1395" s="12">
        <f t="shared" si="1902"/>
        <v>1.1633041966139999</v>
      </c>
      <c r="L1395" s="12">
        <f t="shared" si="1903"/>
        <v>0.66325102405800007</v>
      </c>
      <c r="M1395" s="13">
        <f t="shared" si="1904"/>
        <v>0.16096710998537272</v>
      </c>
      <c r="N1395" s="13">
        <f t="shared" si="1905"/>
        <v>0.18725371456281134</v>
      </c>
      <c r="O1395" s="13">
        <f t="shared" si="1906"/>
        <v>0.10676160053745516</v>
      </c>
      <c r="P1395" s="13">
        <f t="shared" si="1907"/>
        <v>0.12419621794244903</v>
      </c>
      <c r="Q1395" s="13">
        <f t="shared" si="1908"/>
        <v>0.10891651599123928</v>
      </c>
      <c r="R1395" s="13">
        <f t="shared" si="1909"/>
        <v>3.5404870443269135E-2</v>
      </c>
      <c r="S1395" s="13">
        <f t="shared" si="1910"/>
        <v>2.3956292301902504E-2</v>
      </c>
      <c r="T1395" s="13">
        <f t="shared" si="1911"/>
        <v>7.2238990768018985E-2</v>
      </c>
      <c r="U1395" s="13">
        <f t="shared" si="1912"/>
        <v>4.1186634367229941E-2</v>
      </c>
      <c r="V1395" s="13">
        <f t="shared" si="1913"/>
        <v>2.0537535070159264E-3</v>
      </c>
      <c r="W1395" s="13">
        <f t="shared" si="1914"/>
        <v>4.2234346711061486E-2</v>
      </c>
      <c r="X1395" s="13">
        <f t="shared" si="1915"/>
        <v>2.8011973706532155E-2</v>
      </c>
      <c r="Y1395" s="13">
        <f t="shared" si="1916"/>
        <v>9.2894851233716116E-3</v>
      </c>
      <c r="Z1395" s="13">
        <f t="shared" si="1917"/>
        <v>7.8274388593796915E-3</v>
      </c>
      <c r="AA1395" s="13">
        <f t="shared" si="1918"/>
        <v>9.1056924738558941E-3</v>
      </c>
      <c r="AB1395" s="13">
        <f t="shared" si="1919"/>
        <v>5.2963451339565395E-3</v>
      </c>
      <c r="AC1395" s="13">
        <f t="shared" si="1920"/>
        <v>9.9037475023856425E-5</v>
      </c>
      <c r="AD1395" s="13">
        <f t="shared" si="1921"/>
        <v>1.2282848192557136E-2</v>
      </c>
      <c r="AE1395" s="13">
        <f t="shared" si="1922"/>
        <v>8.1466116420624742E-3</v>
      </c>
      <c r="AF1395" s="13">
        <f t="shared" si="1923"/>
        <v>2.7016242571003806E-3</v>
      </c>
      <c r="AG1395" s="13">
        <f t="shared" si="1924"/>
        <v>5.9728501838058712E-4</v>
      </c>
      <c r="AH1395" s="13">
        <f t="shared" si="1925"/>
        <v>1.2978892098087409E-3</v>
      </c>
      <c r="AI1395" s="13">
        <f t="shared" si="1926"/>
        <v>1.5098399645105359E-3</v>
      </c>
      <c r="AJ1395" s="13">
        <f t="shared" si="1927"/>
        <v>8.782015834653199E-4</v>
      </c>
      <c r="AK1395" s="13">
        <f t="shared" si="1928"/>
        <v>3.4053852917275546E-4</v>
      </c>
      <c r="AL1395" s="13">
        <f t="shared" si="1929"/>
        <v>3.0565448640161207E-6</v>
      </c>
      <c r="AM1395" s="13">
        <f t="shared" si="1930"/>
        <v>2.8577377697548774E-3</v>
      </c>
      <c r="AN1395" s="13">
        <f t="shared" si="1931"/>
        <v>1.8953975022791471E-3</v>
      </c>
      <c r="AO1395" s="13">
        <f t="shared" si="1932"/>
        <v>6.2856216719181003E-4</v>
      </c>
      <c r="AP1395" s="13">
        <f t="shared" si="1933"/>
        <v>1.3896483369136127E-4</v>
      </c>
      <c r="AQ1395" s="13">
        <f t="shared" si="1934"/>
        <v>2.3042142063461256E-5</v>
      </c>
      <c r="AR1395" s="13">
        <f t="shared" si="1935"/>
        <v>1.7216526950389525E-4</v>
      </c>
      <c r="AS1395" s="13">
        <f t="shared" si="1936"/>
        <v>2.0028058052506159E-4</v>
      </c>
      <c r="AT1395" s="13">
        <f t="shared" si="1937"/>
        <v>1.1649361991254618E-4</v>
      </c>
      <c r="AU1395" s="13">
        <f t="shared" si="1938"/>
        <v>4.5172505641007059E-5</v>
      </c>
      <c r="AV1395" s="13">
        <f t="shared" si="1939"/>
        <v>1.3137341345938282E-5</v>
      </c>
      <c r="AW1395" s="13">
        <f t="shared" si="1940"/>
        <v>6.550877797277199E-8</v>
      </c>
      <c r="AX1395" s="13">
        <f t="shared" si="1941"/>
        <v>5.540697233963641E-4</v>
      </c>
      <c r="AY1395" s="13">
        <f t="shared" si="1942"/>
        <v>3.6748731144217126E-4</v>
      </c>
      <c r="AZ1395" s="13">
        <f t="shared" si="1943"/>
        <v>1.2186816782117066E-4</v>
      </c>
      <c r="BA1395" s="13">
        <f t="shared" si="1944"/>
        <v>2.6943062369154552E-5</v>
      </c>
      <c r="BB1395" s="13">
        <f t="shared" si="1945"/>
        <v>4.4675034269000796E-6</v>
      </c>
      <c r="BC1395" s="13">
        <f t="shared" si="1946"/>
        <v>5.9261524457482078E-7</v>
      </c>
      <c r="BD1395" s="13">
        <f t="shared" si="1947"/>
        <v>1.9031465217613342E-5</v>
      </c>
      <c r="BE1395" s="13">
        <f t="shared" si="1948"/>
        <v>2.2139383355362966E-5</v>
      </c>
      <c r="BF1395" s="13">
        <f t="shared" si="1949"/>
        <v>1.2877418783869943E-5</v>
      </c>
      <c r="BG1395" s="13">
        <f t="shared" si="1950"/>
        <v>4.9934517709439512E-6</v>
      </c>
      <c r="BH1395" s="13">
        <f t="shared" si="1951"/>
        <v>1.4522258501821779E-6</v>
      </c>
      <c r="BI1395" s="13">
        <f t="shared" si="1952"/>
        <v>3.3787608518965199E-7</v>
      </c>
      <c r="BJ1395" s="14">
        <f t="shared" si="1953"/>
        <v>0.47829252877181644</v>
      </c>
      <c r="BK1395" s="14">
        <f t="shared" si="1954"/>
        <v>0.31164295506807016</v>
      </c>
      <c r="BL1395" s="14">
        <f t="shared" si="1955"/>
        <v>0.20238969338071566</v>
      </c>
      <c r="BM1395" s="14">
        <f t="shared" si="1956"/>
        <v>0.27628516481472115</v>
      </c>
      <c r="BN1395" s="14">
        <f t="shared" si="1957"/>
        <v>0.72350002946259662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1.3371</v>
      </c>
      <c r="F1396" s="10">
        <f>VLOOKUP(B1396,home!$B$2:$E$405,3,FALSE)</f>
        <v>1.288</v>
      </c>
      <c r="G1396" s="10">
        <f>VLOOKUP(C1396,away!$B$2:$E$405,4,FALSE)</f>
        <v>0.83589999999999998</v>
      </c>
      <c r="H1396" s="10">
        <f>VLOOKUP(A1396,away!$A$2:$E$405,3,FALSE)</f>
        <v>1.1086</v>
      </c>
      <c r="I1396" s="10">
        <f>VLOOKUP(C1396,away!$B$2:$E$405,3,FALSE)</f>
        <v>0.84899999999999998</v>
      </c>
      <c r="J1396" s="10">
        <f>VLOOKUP(B1396,home!$B$2:$E$405,4,FALSE)</f>
        <v>0.60140000000000005</v>
      </c>
      <c r="K1396" s="12">
        <f t="shared" si="1902"/>
        <v>1.43957427432</v>
      </c>
      <c r="L1396" s="12">
        <f t="shared" si="1903"/>
        <v>0.56603852196000004</v>
      </c>
      <c r="M1396" s="13">
        <f t="shared" si="1904"/>
        <v>0.13457780164584482</v>
      </c>
      <c r="N1396" s="13">
        <f t="shared" si="1905"/>
        <v>0.19373474114389796</v>
      </c>
      <c r="O1396" s="13">
        <f t="shared" si="1906"/>
        <v>7.6176219932240066E-2</v>
      </c>
      <c r="P1396" s="13">
        <f t="shared" si="1907"/>
        <v>0.10966132652939521</v>
      </c>
      <c r="Q1396" s="13">
        <f t="shared" si="1908"/>
        <v>0.13944777469639999</v>
      </c>
      <c r="R1396" s="13">
        <f t="shared" si="1909"/>
        <v>2.1559337469472525E-2</v>
      </c>
      <c r="S1396" s="13">
        <f t="shared" si="1910"/>
        <v>2.2339506198491121E-2</v>
      </c>
      <c r="T1396" s="13">
        <f t="shared" si="1911"/>
        <v>7.8932812279761344E-2</v>
      </c>
      <c r="U1396" s="13">
        <f t="shared" si="1912"/>
        <v>3.1036267592435898E-2</v>
      </c>
      <c r="V1396" s="13">
        <f t="shared" si="1913"/>
        <v>2.0226052256085611E-3</v>
      </c>
      <c r="W1396" s="13">
        <f t="shared" si="1914"/>
        <v>6.6915143021369625E-2</v>
      </c>
      <c r="X1396" s="13">
        <f t="shared" si="1915"/>
        <v>3.7876548652558073E-2</v>
      </c>
      <c r="Y1396" s="13">
        <f t="shared" si="1916"/>
        <v>1.071979280812E-2</v>
      </c>
      <c r="Z1396" s="13">
        <f t="shared" si="1917"/>
        <v>4.0678051718856922E-3</v>
      </c>
      <c r="AA1396" s="13">
        <f t="shared" si="1918"/>
        <v>5.8559076783924885E-3</v>
      </c>
      <c r="AB1396" s="13">
        <f t="shared" si="1919"/>
        <v>4.2150070233033911E-3</v>
      </c>
      <c r="AC1396" s="13">
        <f t="shared" si="1920"/>
        <v>1.030080599163444E-4</v>
      </c>
      <c r="AD1396" s="13">
        <f t="shared" si="1921"/>
        <v>2.4082329614001804E-2</v>
      </c>
      <c r="AE1396" s="13">
        <f t="shared" si="1922"/>
        <v>1.363152626006312E-2</v>
      </c>
      <c r="AF1396" s="13">
        <f t="shared" si="1923"/>
        <v>3.8579844881525267E-3</v>
      </c>
      <c r="AG1396" s="13">
        <f t="shared" si="1924"/>
        <v>7.2792261247282125E-4</v>
      </c>
      <c r="AH1396" s="13">
        <f t="shared" si="1925"/>
        <v>5.7563360677885523E-4</v>
      </c>
      <c r="AI1396" s="13">
        <f t="shared" si="1926"/>
        <v>8.2866733175287479E-4</v>
      </c>
      <c r="AJ1396" s="13">
        <f t="shared" si="1927"/>
        <v>5.9646408638041768E-4</v>
      </c>
      <c r="AK1396" s="13">
        <f t="shared" si="1928"/>
        <v>2.8621811810301058E-4</v>
      </c>
      <c r="AL1396" s="13">
        <f t="shared" si="1929"/>
        <v>3.3574632236517945E-6</v>
      </c>
      <c r="AM1396" s="13">
        <f t="shared" si="1930"/>
        <v>6.9336604356023349E-3</v>
      </c>
      <c r="AN1396" s="13">
        <f t="shared" si="1931"/>
        <v>3.9247189047408758E-3</v>
      </c>
      <c r="AO1396" s="13">
        <f t="shared" si="1932"/>
        <v>1.1107710439739974E-3</v>
      </c>
      <c r="AP1396" s="13">
        <f t="shared" si="1933"/>
        <v>2.0957973332233593E-4</v>
      </c>
      <c r="AQ1396" s="13">
        <f t="shared" si="1934"/>
        <v>2.9657550620636496E-5</v>
      </c>
      <c r="AR1396" s="13">
        <f t="shared" si="1935"/>
        <v>6.5166159194321455E-5</v>
      </c>
      <c r="AS1396" s="13">
        <f t="shared" si="1936"/>
        <v>9.3811526332386895E-5</v>
      </c>
      <c r="AT1396" s="13">
        <f t="shared" si="1937"/>
        <v>6.7524329971398728E-5</v>
      </c>
      <c r="AU1396" s="13">
        <f t="shared" si="1938"/>
        <v>3.2402096105840184E-5</v>
      </c>
      <c r="AV1396" s="13">
        <f t="shared" si="1939"/>
        <v>1.1661305997002948E-5</v>
      </c>
      <c r="AW1396" s="13">
        <f t="shared" si="1940"/>
        <v>7.5995666607498125E-8</v>
      </c>
      <c r="AX1396" s="13">
        <f t="shared" si="1941"/>
        <v>1.6635865316605868E-3</v>
      </c>
      <c r="AY1396" s="13">
        <f t="shared" si="1942"/>
        <v>9.4165406153372136E-4</v>
      </c>
      <c r="AZ1396" s="13">
        <f t="shared" si="1943"/>
        <v>2.6650623659408922E-4</v>
      </c>
      <c r="BA1396" s="13">
        <f t="shared" si="1944"/>
        <v>5.0284265418280116E-5</v>
      </c>
      <c r="BB1396" s="13">
        <f t="shared" si="1945"/>
        <v>7.1157078188019044E-6</v>
      </c>
      <c r="BC1396" s="13">
        <f t="shared" si="1946"/>
        <v>8.0555294729076953E-7</v>
      </c>
      <c r="BD1396" s="13">
        <f t="shared" si="1947"/>
        <v>6.1477594053606267E-6</v>
      </c>
      <c r="BE1396" s="13">
        <f t="shared" si="1948"/>
        <v>8.8501562846659778E-6</v>
      </c>
      <c r="BF1396" s="13">
        <f t="shared" si="1949"/>
        <v>6.3702286555583072E-6</v>
      </c>
      <c r="BG1396" s="13">
        <f t="shared" si="1950"/>
        <v>3.0568057646926064E-6</v>
      </c>
      <c r="BH1396" s="13">
        <f t="shared" si="1951"/>
        <v>1.1001247351111382E-6</v>
      </c>
      <c r="BI1396" s="13">
        <f t="shared" si="1952"/>
        <v>3.1674225344181962E-7</v>
      </c>
      <c r="BJ1396" s="14">
        <f t="shared" si="1953"/>
        <v>0.58506491560103002</v>
      </c>
      <c r="BK1396" s="14">
        <f t="shared" si="1954"/>
        <v>0.26964925918401345</v>
      </c>
      <c r="BL1396" s="14">
        <f t="shared" si="1955"/>
        <v>0.14142613007355928</v>
      </c>
      <c r="BM1396" s="14">
        <f t="shared" si="1956"/>
        <v>0.32410933054737101</v>
      </c>
      <c r="BN1396" s="14">
        <f t="shared" si="1957"/>
        <v>0.67515720141725055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1.3371</v>
      </c>
      <c r="F1397" s="10">
        <f>VLOOKUP(B1397,home!$B$2:$E$405,3,FALSE)</f>
        <v>0.92390000000000005</v>
      </c>
      <c r="G1397" s="10">
        <f>VLOOKUP(C1397,away!$B$2:$E$405,4,FALSE)</f>
        <v>1.3637999999999999</v>
      </c>
      <c r="H1397" s="10">
        <f>VLOOKUP(A1397,away!$A$2:$E$405,3,FALSE)</f>
        <v>1.1086</v>
      </c>
      <c r="I1397" s="10">
        <f>VLOOKUP(C1397,away!$B$2:$E$405,3,FALSE)</f>
        <v>0.68979999999999997</v>
      </c>
      <c r="J1397" s="10">
        <f>VLOOKUP(B1397,home!$B$2:$E$405,4,FALSE)</f>
        <v>1.4857</v>
      </c>
      <c r="K1397" s="12">
        <f t="shared" si="1902"/>
        <v>1.684765815822</v>
      </c>
      <c r="L1397" s="12">
        <f t="shared" si="1903"/>
        <v>1.1361330343960001</v>
      </c>
      <c r="M1397" s="13">
        <f t="shared" si="1904"/>
        <v>5.9552389965894285E-2</v>
      </c>
      <c r="N1397" s="13">
        <f t="shared" si="1905"/>
        <v>0.10033183086503977</v>
      </c>
      <c r="O1397" s="13">
        <f t="shared" si="1906"/>
        <v>6.7659437517485377E-2</v>
      </c>
      <c r="P1397" s="13">
        <f t="shared" si="1907"/>
        <v>0.11399030744720388</v>
      </c>
      <c r="Q1397" s="13">
        <f t="shared" si="1908"/>
        <v>8.4517819440126846E-2</v>
      </c>
      <c r="R1397" s="13">
        <f t="shared" si="1909"/>
        <v>3.843506102613363E-2</v>
      </c>
      <c r="S1397" s="13">
        <f t="shared" si="1910"/>
        <v>5.4547727636748214E-2</v>
      </c>
      <c r="T1397" s="13">
        <f t="shared" si="1911"/>
        <v>9.6023486661044558E-2</v>
      </c>
      <c r="U1397" s="13">
        <f t="shared" si="1912"/>
        <v>6.4754076945862382E-2</v>
      </c>
      <c r="V1397" s="13">
        <f t="shared" si="1913"/>
        <v>1.1601199189524597E-2</v>
      </c>
      <c r="W1397" s="13">
        <f t="shared" si="1914"/>
        <v>4.7464244340180609E-2</v>
      </c>
      <c r="X1397" s="13">
        <f t="shared" si="1915"/>
        <v>5.392569594752257E-2</v>
      </c>
      <c r="Y1397" s="13">
        <f t="shared" si="1916"/>
        <v>3.0633382284387459E-2</v>
      </c>
      <c r="Z1397" s="13">
        <f t="shared" si="1917"/>
        <v>1.4555780836938878E-2</v>
      </c>
      <c r="AA1397" s="13">
        <f t="shared" si="1918"/>
        <v>2.4523081976671562E-2</v>
      </c>
      <c r="AB1397" s="13">
        <f t="shared" si="1919"/>
        <v>2.0657825106448431E-2</v>
      </c>
      <c r="AC1397" s="13">
        <f t="shared" si="1920"/>
        <v>1.3878790833662549E-3</v>
      </c>
      <c r="AD1397" s="13">
        <f t="shared" si="1921"/>
        <v>1.9991534084539783E-2</v>
      </c>
      <c r="AE1397" s="13">
        <f t="shared" si="1922"/>
        <v>2.2713042281699243E-2</v>
      </c>
      <c r="AF1397" s="13">
        <f t="shared" si="1923"/>
        <v>1.290251882393581E-2</v>
      </c>
      <c r="AG1397" s="13">
        <f t="shared" si="1924"/>
        <v>4.8863259542632331E-3</v>
      </c>
      <c r="AH1397" s="13">
        <f t="shared" si="1925"/>
        <v>4.1343258625686306E-3</v>
      </c>
      <c r="AI1397" s="13">
        <f t="shared" si="1926"/>
        <v>6.9653708847244328E-3</v>
      </c>
      <c r="AJ1397" s="13">
        <f t="shared" si="1927"/>
        <v>5.8675093805527845E-3</v>
      </c>
      <c r="AK1397" s="13">
        <f t="shared" si="1928"/>
        <v>3.2951264094567504E-3</v>
      </c>
      <c r="AL1397" s="13">
        <f t="shared" si="1929"/>
        <v>1.0626257888428466E-4</v>
      </c>
      <c r="AM1397" s="13">
        <f t="shared" si="1930"/>
        <v>6.7362106462946023E-3</v>
      </c>
      <c r="AN1397" s="13">
        <f t="shared" si="1931"/>
        <v>7.6532314419053274E-3</v>
      </c>
      <c r="AO1397" s="13">
        <f t="shared" si="1932"/>
        <v>4.3475445305133885E-3</v>
      </c>
      <c r="AP1397" s="13">
        <f t="shared" si="1933"/>
        <v>1.6464629865413031E-3</v>
      </c>
      <c r="AQ1397" s="13">
        <f t="shared" si="1934"/>
        <v>4.6765024722996795E-4</v>
      </c>
      <c r="AR1397" s="13">
        <f t="shared" si="1935"/>
        <v>9.3942883748439202E-4</v>
      </c>
      <c r="AS1397" s="13">
        <f t="shared" si="1936"/>
        <v>1.5827175917911048E-3</v>
      </c>
      <c r="AT1397" s="13">
        <f t="shared" si="1937"/>
        <v>1.3332542473748863E-3</v>
      </c>
      <c r="AU1397" s="13">
        <f t="shared" si="1938"/>
        <v>7.487403932588991E-4</v>
      </c>
      <c r="AV1397" s="13">
        <f t="shared" si="1939"/>
        <v>3.1536305487192854E-4</v>
      </c>
      <c r="AW1397" s="13">
        <f t="shared" si="1940"/>
        <v>5.6499757067728336E-6</v>
      </c>
      <c r="AX1397" s="13">
        <f t="shared" si="1941"/>
        <v>1.8914895708422265E-3</v>
      </c>
      <c r="AY1397" s="13">
        <f t="shared" si="1942"/>
        <v>2.1489837856493665E-3</v>
      </c>
      <c r="AZ1397" s="13">
        <f t="shared" si="1943"/>
        <v>1.2207657346288096E-3</v>
      </c>
      <c r="BA1397" s="13">
        <f t="shared" si="1944"/>
        <v>4.6231742612349712E-4</v>
      </c>
      <c r="BB1397" s="13">
        <f t="shared" si="1945"/>
        <v>1.3131352504895937E-4</v>
      </c>
      <c r="BC1397" s="13">
        <f t="shared" si="1946"/>
        <v>2.9837926734221886E-5</v>
      </c>
      <c r="BD1397" s="13">
        <f t="shared" si="1947"/>
        <v>1.7788602262170796E-4</v>
      </c>
      <c r="BE1397" s="13">
        <f t="shared" si="1948"/>
        <v>2.9969629002559253E-4</v>
      </c>
      <c r="BF1397" s="13">
        <f t="shared" si="1949"/>
        <v>2.5245903228189717E-4</v>
      </c>
      <c r="BG1397" s="13">
        <f t="shared" si="1950"/>
        <v>1.417781158280144E-4</v>
      </c>
      <c r="BH1397" s="13">
        <f t="shared" si="1951"/>
        <v>5.9715730744672665E-5</v>
      </c>
      <c r="BI1397" s="13">
        <f t="shared" si="1952"/>
        <v>2.0121404365091083E-5</v>
      </c>
      <c r="BJ1397" s="14">
        <f t="shared" si="1953"/>
        <v>0.50012568850425143</v>
      </c>
      <c r="BK1397" s="14">
        <f t="shared" si="1954"/>
        <v>0.24333474968727092</v>
      </c>
      <c r="BL1397" s="14">
        <f t="shared" si="1955"/>
        <v>0.24216297583055213</v>
      </c>
      <c r="BM1397" s="14">
        <f t="shared" si="1956"/>
        <v>0.53354901478718664</v>
      </c>
      <c r="BN1397" s="14">
        <f t="shared" si="1957"/>
        <v>0.4644868462618838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1.3371</v>
      </c>
      <c r="F1398" s="10">
        <f>VLOOKUP(B1398,home!$B$2:$E$405,3,FALSE)</f>
        <v>1.8696999999999999</v>
      </c>
      <c r="G1398" s="10">
        <f>VLOOKUP(C1398,away!$B$2:$E$405,4,FALSE)</f>
        <v>0.96789999999999998</v>
      </c>
      <c r="H1398" s="10">
        <f>VLOOKUP(A1398,away!$A$2:$E$405,3,FALSE)</f>
        <v>1.1086</v>
      </c>
      <c r="I1398" s="10">
        <f>VLOOKUP(C1398,away!$B$2:$E$405,3,FALSE)</f>
        <v>1.0611999999999999</v>
      </c>
      <c r="J1398" s="10">
        <f>VLOOKUP(B1398,home!$B$2:$E$405,4,FALSE)</f>
        <v>0.55120000000000002</v>
      </c>
      <c r="K1398" s="12">
        <f t="shared" si="1902"/>
        <v>2.4197266445729997</v>
      </c>
      <c r="L1398" s="12">
        <f t="shared" si="1903"/>
        <v>0.64845721158399994</v>
      </c>
      <c r="M1398" s="13">
        <f t="shared" si="1904"/>
        <v>4.6505538955646547E-2</v>
      </c>
      <c r="N1398" s="13">
        <f t="shared" si="1905"/>
        <v>0.11253069173120553</v>
      </c>
      <c r="O1398" s="13">
        <f t="shared" si="1906"/>
        <v>3.0156852114389641E-2</v>
      </c>
      <c r="P1398" s="13">
        <f t="shared" si="1907"/>
        <v>7.2971338577636199E-2</v>
      </c>
      <c r="Q1398" s="13">
        <f t="shared" si="1908"/>
        <v>0.13614675655711431</v>
      </c>
      <c r="R1398" s="13">
        <f t="shared" si="1909"/>
        <v>9.777714116124079E-3</v>
      </c>
      <c r="S1398" s="13">
        <f t="shared" si="1910"/>
        <v>2.8624634685399657E-2</v>
      </c>
      <c r="T1398" s="13">
        <f t="shared" si="1911"/>
        <v>8.8285346123231995E-2</v>
      </c>
      <c r="U1398" s="13">
        <f t="shared" si="1912"/>
        <v>2.3659395369802969E-2</v>
      </c>
      <c r="V1398" s="13">
        <f t="shared" si="1913"/>
        <v>4.9905116589841212E-3</v>
      </c>
      <c r="W1398" s="13">
        <f t="shared" si="1914"/>
        <v>0.10981264480448109</v>
      </c>
      <c r="X1398" s="13">
        <f t="shared" si="1915"/>
        <v>7.1208801446578027E-2</v>
      </c>
      <c r="Y1398" s="13">
        <f t="shared" si="1916"/>
        <v>2.3087930413143342E-2</v>
      </c>
      <c r="Z1398" s="13">
        <f t="shared" si="1917"/>
        <v>2.1134764104691122E-3</v>
      </c>
      <c r="AA1398" s="13">
        <f t="shared" si="1918"/>
        <v>5.1140351830886114E-3</v>
      </c>
      <c r="AB1398" s="13">
        <f t="shared" si="1919"/>
        <v>6.1872835969016375E-3</v>
      </c>
      <c r="AC1398" s="13">
        <f t="shared" si="1920"/>
        <v>4.8940986939572338E-4</v>
      </c>
      <c r="AD1398" s="13">
        <f t="shared" si="1921"/>
        <v>6.6429145636108425E-2</v>
      </c>
      <c r="AE1398" s="13">
        <f t="shared" si="1922"/>
        <v>4.3076458547098295E-2</v>
      </c>
      <c r="AF1398" s="13">
        <f t="shared" si="1923"/>
        <v>1.3966620097182561E-2</v>
      </c>
      <c r="AG1398" s="13">
        <f t="shared" si="1924"/>
        <v>3.01891850782402E-3</v>
      </c>
      <c r="AH1398" s="13">
        <f t="shared" si="1925"/>
        <v>3.426247549703404E-4</v>
      </c>
      <c r="AI1398" s="13">
        <f t="shared" si="1926"/>
        <v>8.2905824869202772E-4</v>
      </c>
      <c r="AJ1398" s="13">
        <f t="shared" si="1927"/>
        <v>1.0030471671315642E-3</v>
      </c>
      <c r="AK1398" s="13">
        <f t="shared" si="1928"/>
        <v>8.0903331869057102E-4</v>
      </c>
      <c r="AL1398" s="13">
        <f t="shared" si="1929"/>
        <v>3.0717109475473287E-5</v>
      </c>
      <c r="AM1398" s="13">
        <f t="shared" si="1930"/>
        <v>3.2148074734382359E-2</v>
      </c>
      <c r="AN1398" s="13">
        <f t="shared" si="1931"/>
        <v>2.0846650900051621E-2</v>
      </c>
      <c r="AO1398" s="13">
        <f t="shared" si="1932"/>
        <v>6.759080556756278E-3</v>
      </c>
      <c r="AP1398" s="13">
        <f t="shared" si="1933"/>
        <v>1.460991510235269E-3</v>
      </c>
      <c r="AQ1398" s="13">
        <f t="shared" si="1934"/>
        <v>2.3684762021876482E-4</v>
      </c>
      <c r="AR1398" s="13">
        <f t="shared" si="1935"/>
        <v>4.4435498645543636E-5</v>
      </c>
      <c r="AS1398" s="13">
        <f t="shared" si="1936"/>
        <v>1.0752176003750934E-4</v>
      </c>
      <c r="AT1398" s="13">
        <f t="shared" si="1937"/>
        <v>1.300866338170729E-4</v>
      </c>
      <c r="AU1398" s="13">
        <f t="shared" si="1938"/>
        <v>1.0492469798332745E-4</v>
      </c>
      <c r="AV1398" s="13">
        <f t="shared" si="1939"/>
        <v>6.3472271846008084E-5</v>
      </c>
      <c r="AW1398" s="13">
        <f t="shared" si="1940"/>
        <v>1.338830125278685E-6</v>
      </c>
      <c r="AX1398" s="13">
        <f t="shared" si="1941"/>
        <v>1.296492550108483E-2</v>
      </c>
      <c r="AY1398" s="13">
        <f t="shared" si="1942"/>
        <v>8.4071994388277612E-3</v>
      </c>
      <c r="AZ1398" s="13">
        <f t="shared" si="1943"/>
        <v>2.7258545526664094E-3</v>
      </c>
      <c r="BA1398" s="13">
        <f t="shared" si="1944"/>
        <v>5.8920001413520387E-4</v>
      </c>
      <c r="BB1398" s="13">
        <f t="shared" si="1945"/>
        <v>9.5517749557841902E-5</v>
      </c>
      <c r="BC1398" s="13">
        <f t="shared" si="1946"/>
        <v>1.2387834707011401E-5</v>
      </c>
      <c r="BD1398" s="13">
        <f t="shared" si="1947"/>
        <v>4.8024199245056378E-6</v>
      </c>
      <c r="BE1398" s="13">
        <f t="shared" si="1948"/>
        <v>1.1620543449754543E-5</v>
      </c>
      <c r="BF1398" s="13">
        <f t="shared" si="1949"/>
        <v>1.4059269304894659E-5</v>
      </c>
      <c r="BG1398" s="13">
        <f t="shared" si="1950"/>
        <v>1.133986284676031E-5</v>
      </c>
      <c r="BH1398" s="13">
        <f t="shared" si="1951"/>
        <v>6.8598420690273371E-6</v>
      </c>
      <c r="BI1398" s="13">
        <f t="shared" si="1952"/>
        <v>3.3197885263976452E-6</v>
      </c>
      <c r="BJ1398" s="14">
        <f t="shared" si="1953"/>
        <v>0.75381004427659093</v>
      </c>
      <c r="BK1398" s="14">
        <f t="shared" si="1954"/>
        <v>0.16201935029536546</v>
      </c>
      <c r="BL1398" s="14">
        <f t="shared" si="1955"/>
        <v>7.8381486458242264E-2</v>
      </c>
      <c r="BM1398" s="14">
        <f t="shared" si="1956"/>
        <v>0.57982960477984902</v>
      </c>
      <c r="BN1398" s="14">
        <f t="shared" si="1957"/>
        <v>0.40808889205211635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1.8412999999999999</v>
      </c>
      <c r="F1402" s="10">
        <f>VLOOKUP(B1402,home!$B$2:$E$405,3,FALSE)</f>
        <v>0.71020000000000005</v>
      </c>
      <c r="G1402" s="10">
        <f>VLOOKUP(C1402,away!$B$2:$E$405,4,FALSE)</f>
        <v>1.0025999999999999</v>
      </c>
      <c r="H1402" s="10">
        <f>VLOOKUP(A1402,away!$A$2:$E$405,3,FALSE)</f>
        <v>1.226</v>
      </c>
      <c r="I1402" s="10">
        <f>VLOOKUP(C1402,away!$B$2:$E$405,3,FALSE)</f>
        <v>0.75290000000000001</v>
      </c>
      <c r="J1402" s="10">
        <f>VLOOKUP(B1402,home!$B$2:$E$405,4,FALSE)</f>
        <v>0.75290000000000001</v>
      </c>
      <c r="K1402" s="12">
        <f t="shared" si="1902"/>
        <v>1.3110912572760001</v>
      </c>
      <c r="L1402" s="12">
        <f t="shared" si="1903"/>
        <v>0.69496841066000004</v>
      </c>
      <c r="M1402" s="13">
        <f t="shared" si="1904"/>
        <v>0.13451767607596954</v>
      </c>
      <c r="N1402" s="13">
        <f t="shared" si="1905"/>
        <v>0.17636494905228864</v>
      </c>
      <c r="O1402" s="13">
        <f t="shared" si="1906"/>
        <v>9.3485535548193277E-2</v>
      </c>
      <c r="P1402" s="13">
        <f t="shared" si="1907"/>
        <v>0.12256806833900093</v>
      </c>
      <c r="Q1402" s="13">
        <f t="shared" si="1908"/>
        <v>0.11561527139619143</v>
      </c>
      <c r="R1402" s="13">
        <f t="shared" si="1909"/>
        <v>3.2484747029813403E-2</v>
      </c>
      <c r="S1402" s="13">
        <f t="shared" si="1910"/>
        <v>2.7919995004726594E-2</v>
      </c>
      <c r="T1402" s="13">
        <f t="shared" si="1911"/>
        <v>8.0348961410235731E-2</v>
      </c>
      <c r="U1402" s="13">
        <f t="shared" si="1912"/>
        <v>4.2590467825610864E-2</v>
      </c>
      <c r="V1402" s="13">
        <f t="shared" si="1913"/>
        <v>2.8266420324743087E-3</v>
      </c>
      <c r="W1402" s="13">
        <f t="shared" si="1914"/>
        <v>5.0527390511712865E-2</v>
      </c>
      <c r="X1402" s="13">
        <f t="shared" si="1915"/>
        <v>3.5114940278722258E-2</v>
      </c>
      <c r="Y1402" s="13">
        <f t="shared" si="1916"/>
        <v>1.2201887117962213E-2</v>
      </c>
      <c r="Z1402" s="13">
        <f t="shared" si="1917"/>
        <v>7.5252910046671919E-3</v>
      </c>
      <c r="AA1402" s="13">
        <f t="shared" si="1918"/>
        <v>9.8663432446768843E-3</v>
      </c>
      <c r="AB1402" s="13">
        <f t="shared" si="1919"/>
        <v>6.4678381846899934E-3</v>
      </c>
      <c r="AC1402" s="13">
        <f t="shared" si="1920"/>
        <v>1.609714350897558E-4</v>
      </c>
      <c r="AD1402" s="13">
        <f t="shared" si="1921"/>
        <v>1.6561504988219272E-2</v>
      </c>
      <c r="AE1402" s="13">
        <f t="shared" si="1922"/>
        <v>1.1509722799800412E-2</v>
      </c>
      <c r="AF1402" s="13">
        <f t="shared" si="1923"/>
        <v>3.9994468806572279E-3</v>
      </c>
      <c r="AG1402" s="13">
        <f t="shared" si="1924"/>
        <v>9.2649641405648285E-4</v>
      </c>
      <c r="AH1402" s="13">
        <f t="shared" si="1925"/>
        <v>1.3074598823168881E-3</v>
      </c>
      <c r="AI1402" s="13">
        <f t="shared" si="1926"/>
        <v>1.7141992209447803E-3</v>
      </c>
      <c r="AJ1402" s="13">
        <f t="shared" si="1927"/>
        <v>1.1237358059050162E-3</v>
      </c>
      <c r="AK1402" s="13">
        <f t="shared" si="1928"/>
        <v>4.9110673020335562E-4</v>
      </c>
      <c r="AL1402" s="13">
        <f t="shared" si="1929"/>
        <v>5.8668744308563938E-6</v>
      </c>
      <c r="AM1402" s="13">
        <f t="shared" si="1930"/>
        <v>4.3427288794774237E-3</v>
      </c>
      <c r="AN1402" s="13">
        <f t="shared" si="1931"/>
        <v>3.0180593872977087E-3</v>
      </c>
      <c r="AO1402" s="13">
        <f t="shared" si="1932"/>
        <v>1.0487279678338909E-3</v>
      </c>
      <c r="AP1402" s="13">
        <f t="shared" si="1933"/>
        <v>2.4294426967340357E-4</v>
      </c>
      <c r="AQ1402" s="13">
        <f t="shared" si="1934"/>
        <v>4.2209648243469932E-5</v>
      </c>
      <c r="AR1402" s="13">
        <f t="shared" si="1935"/>
        <v>1.8172866328309577E-4</v>
      </c>
      <c r="AS1402" s="13">
        <f t="shared" si="1936"/>
        <v>2.3826286162692092E-4</v>
      </c>
      <c r="AT1402" s="13">
        <f t="shared" si="1937"/>
        <v>1.5619217740630873E-4</v>
      </c>
      <c r="AU1402" s="13">
        <f t="shared" si="1938"/>
        <v>6.8260732750771125E-5</v>
      </c>
      <c r="AV1402" s="13">
        <f t="shared" si="1939"/>
        <v>2.2374012481197397E-5</v>
      </c>
      <c r="AW1402" s="13">
        <f t="shared" si="1940"/>
        <v>1.4849173381567615E-7</v>
      </c>
      <c r="AX1402" s="13">
        <f t="shared" si="1941"/>
        <v>9.4895231110047619E-4</v>
      </c>
      <c r="AY1402" s="13">
        <f t="shared" si="1942"/>
        <v>6.5949187943763199E-4</v>
      </c>
      <c r="AZ1402" s="13">
        <f t="shared" si="1943"/>
        <v>2.2916301164797368E-4</v>
      </c>
      <c r="BA1402" s="13">
        <f t="shared" si="1944"/>
        <v>5.3087017995683775E-5</v>
      </c>
      <c r="BB1402" s="13">
        <f t="shared" si="1945"/>
        <v>9.223450130784793E-6</v>
      </c>
      <c r="BC1402" s="13">
        <f t="shared" si="1946"/>
        <v>1.282001295638656E-6</v>
      </c>
      <c r="BD1402" s="13">
        <f t="shared" si="1947"/>
        <v>2.1049280048869878E-5</v>
      </c>
      <c r="BE1402" s="13">
        <f t="shared" si="1948"/>
        <v>2.759752704402744E-5</v>
      </c>
      <c r="BF1402" s="13">
        <f t="shared" si="1949"/>
        <v>1.8091438214931176E-5</v>
      </c>
      <c r="BG1402" s="13">
        <f t="shared" si="1950"/>
        <v>7.9065088250483984E-6</v>
      </c>
      <c r="BH1402" s="13">
        <f t="shared" si="1951"/>
        <v>2.5915386490241248E-6</v>
      </c>
      <c r="BI1402" s="13">
        <f t="shared" si="1952"/>
        <v>6.7954873312567627E-7</v>
      </c>
      <c r="BJ1402" s="14">
        <f t="shared" si="1953"/>
        <v>0.51376644067398047</v>
      </c>
      <c r="BK1402" s="14">
        <f t="shared" si="1954"/>
        <v>0.28865871164112961</v>
      </c>
      <c r="BL1402" s="14">
        <f t="shared" si="1955"/>
        <v>0.19027616776141781</v>
      </c>
      <c r="BM1402" s="14">
        <f t="shared" si="1956"/>
        <v>0.32453102025203417</v>
      </c>
      <c r="BN1402" s="14">
        <f t="shared" si="1957"/>
        <v>0.67503624744145718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1.8412999999999999</v>
      </c>
      <c r="F1403" s="10">
        <f>VLOOKUP(B1403,home!$B$2:$E$405,3,FALSE)</f>
        <v>1.6293</v>
      </c>
      <c r="G1403" s="10">
        <f>VLOOKUP(C1403,away!$B$2:$E$405,4,FALSE)</f>
        <v>0.91910000000000003</v>
      </c>
      <c r="H1403" s="10">
        <f>VLOOKUP(A1403,away!$A$2:$E$405,3,FALSE)</f>
        <v>1.226</v>
      </c>
      <c r="I1403" s="10">
        <f>VLOOKUP(C1403,away!$B$2:$E$405,3,FALSE)</f>
        <v>0.94110000000000005</v>
      </c>
      <c r="J1403" s="10">
        <f>VLOOKUP(B1403,home!$B$2:$E$405,4,FALSE)</f>
        <v>0.87839999999999996</v>
      </c>
      <c r="K1403" s="12">
        <f t="shared" si="1902"/>
        <v>2.7573276557189996</v>
      </c>
      <c r="L1403" s="12">
        <f t="shared" si="1903"/>
        <v>1.01348790624</v>
      </c>
      <c r="M1403" s="13">
        <f t="shared" si="1904"/>
        <v>2.3033270565688109E-2</v>
      </c>
      <c r="N1403" s="13">
        <f t="shared" si="1905"/>
        <v>6.3510273932430222E-2</v>
      </c>
      <c r="O1403" s="13">
        <f t="shared" si="1906"/>
        <v>2.3343941159478659E-2</v>
      </c>
      <c r="P1403" s="13">
        <f t="shared" si="1907"/>
        <v>6.4366894552507548E-2</v>
      </c>
      <c r="Q1403" s="13">
        <f t="shared" si="1908"/>
        <v>8.7559317368089681E-2</v>
      </c>
      <c r="R1403" s="13">
        <f t="shared" si="1909"/>
        <v>1.1829401024554891E-2</v>
      </c>
      <c r="S1403" s="13">
        <f t="shared" si="1910"/>
        <v>4.4968615100903872E-2</v>
      </c>
      <c r="T1403" s="13">
        <f t="shared" si="1911"/>
        <v>8.8740309231188863E-2</v>
      </c>
      <c r="U1403" s="13">
        <f t="shared" si="1912"/>
        <v>3.2617534595595868E-2</v>
      </c>
      <c r="V1403" s="13">
        <f t="shared" si="1913"/>
        <v>1.3962846088311168E-2</v>
      </c>
      <c r="W1403" s="13">
        <f t="shared" si="1914"/>
        <v>8.0476575764970193E-2</v>
      </c>
      <c r="X1403" s="13">
        <f t="shared" si="1915"/>
        <v>8.1562036273404345E-2</v>
      </c>
      <c r="Y1403" s="13">
        <f t="shared" si="1916"/>
        <v>4.1331068685701751E-2</v>
      </c>
      <c r="Z1403" s="13">
        <f t="shared" si="1917"/>
        <v>3.9963182921498169E-3</v>
      </c>
      <c r="AA1403" s="13">
        <f t="shared" si="1918"/>
        <v>1.1019158948000408E-2</v>
      </c>
      <c r="AB1403" s="13">
        <f t="shared" si="1919"/>
        <v>1.5191715855042505E-2</v>
      </c>
      <c r="AC1403" s="13">
        <f t="shared" si="1920"/>
        <v>2.438714248309052E-3</v>
      </c>
      <c r="AD1403" s="13">
        <f t="shared" si="1921"/>
        <v>5.5475071998579428E-2</v>
      </c>
      <c r="AE1403" s="13">
        <f t="shared" si="1922"/>
        <v>5.6223314568353513E-2</v>
      </c>
      <c r="AF1403" s="13">
        <f t="shared" si="1923"/>
        <v>2.8490824681876744E-2</v>
      </c>
      <c r="AG1403" s="13">
        <f t="shared" si="1924"/>
        <v>9.6250354179620596E-3</v>
      </c>
      <c r="AH1403" s="13">
        <f t="shared" si="1925"/>
        <v>1.0125550646448822E-3</v>
      </c>
      <c r="AI1403" s="13">
        <f t="shared" si="1926"/>
        <v>2.7919460826836729E-3</v>
      </c>
      <c r="AJ1403" s="13">
        <f t="shared" si="1927"/>
        <v>3.8491550735300088E-3</v>
      </c>
      <c r="AK1403" s="13">
        <f t="shared" si="1928"/>
        <v>3.5377939117984636E-3</v>
      </c>
      <c r="AL1403" s="13">
        <f t="shared" si="1929"/>
        <v>2.7260125724124152E-4</v>
      </c>
      <c r="AM1403" s="13">
        <f t="shared" si="1930"/>
        <v>3.0592590044937144E-2</v>
      </c>
      <c r="AN1403" s="13">
        <f t="shared" si="1931"/>
        <v>3.100522003110201E-2</v>
      </c>
      <c r="AO1403" s="13">
        <f t="shared" si="1932"/>
        <v>1.5711707765916041E-2</v>
      </c>
      <c r="AP1403" s="13">
        <f t="shared" si="1933"/>
        <v>5.3078752690443329E-3</v>
      </c>
      <c r="AQ1403" s="13">
        <f t="shared" si="1934"/>
        <v>1.3448668482517038E-3</v>
      </c>
      <c r="AR1403" s="13">
        <f t="shared" si="1935"/>
        <v>2.0524246248392996E-4</v>
      </c>
      <c r="AS1403" s="13">
        <f t="shared" si="1936"/>
        <v>5.6592071793480929E-4</v>
      </c>
      <c r="AT1403" s="13">
        <f t="shared" si="1937"/>
        <v>7.8021442325300068E-4</v>
      </c>
      <c r="AU1403" s="13">
        <f t="shared" si="1938"/>
        <v>7.1710226887544909E-4</v>
      </c>
      <c r="AV1403" s="13">
        <f t="shared" si="1939"/>
        <v>4.9432147948727946E-4</v>
      </c>
      <c r="AW1403" s="13">
        <f t="shared" si="1940"/>
        <v>2.1160810655380104E-5</v>
      </c>
      <c r="AX1403" s="13">
        <f t="shared" si="1941"/>
        <v>1.4058965765163153E-2</v>
      </c>
      <c r="AY1403" s="13">
        <f t="shared" si="1942"/>
        <v>1.4248591777235042E-2</v>
      </c>
      <c r="AZ1403" s="13">
        <f t="shared" si="1943"/>
        <v>7.2203877235892111E-3</v>
      </c>
      <c r="BA1403" s="13">
        <f t="shared" si="1944"/>
        <v>2.4392585454071436E-3</v>
      </c>
      <c r="BB1403" s="13">
        <f t="shared" si="1945"/>
        <v>6.1803975899067827E-4</v>
      </c>
      <c r="BC1403" s="13">
        <f t="shared" si="1946"/>
        <v>1.2527516426250737E-4</v>
      </c>
      <c r="BD1403" s="13">
        <f t="shared" si="1947"/>
        <v>3.4668458929063304E-5</v>
      </c>
      <c r="BE1403" s="13">
        <f t="shared" si="1948"/>
        <v>9.559230058626454E-5</v>
      </c>
      <c r="BF1403" s="13">
        <f t="shared" si="1949"/>
        <v>1.3178964704015539E-4</v>
      </c>
      <c r="BG1403" s="13">
        <f t="shared" si="1950"/>
        <v>1.2112907950708868E-4</v>
      </c>
      <c r="BH1403" s="13">
        <f t="shared" si="1951"/>
        <v>8.3498140209170289E-5</v>
      </c>
      <c r="BI1403" s="13">
        <f t="shared" si="1952"/>
        <v>4.6046346239969563E-5</v>
      </c>
      <c r="BJ1403" s="14">
        <f t="shared" si="1953"/>
        <v>0.71566660661645598</v>
      </c>
      <c r="BK1403" s="14">
        <f t="shared" si="1954"/>
        <v>0.16329153359019602</v>
      </c>
      <c r="BL1403" s="14">
        <f t="shared" si="1955"/>
        <v>0.10846872703987553</v>
      </c>
      <c r="BM1403" s="14">
        <f t="shared" si="1956"/>
        <v>0.70355265596934857</v>
      </c>
      <c r="BN1403" s="14">
        <f t="shared" si="1957"/>
        <v>0.2736430986027491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1.5366</v>
      </c>
      <c r="F1404" s="10">
        <f>VLOOKUP(B1404,home!$B$2:$E$405,3,FALSE)</f>
        <v>0.56940000000000002</v>
      </c>
      <c r="G1404" s="10">
        <f>VLOOKUP(C1404,away!$B$2:$E$405,4,FALSE)</f>
        <v>0.65080000000000005</v>
      </c>
      <c r="H1404" s="10">
        <f>VLOOKUP(A1404,away!$A$2:$E$405,3,FALSE)</f>
        <v>1.1789000000000001</v>
      </c>
      <c r="I1404" s="10">
        <f>VLOOKUP(C1404,away!$B$2:$E$405,3,FALSE)</f>
        <v>0.98960000000000004</v>
      </c>
      <c r="J1404" s="10">
        <f>VLOOKUP(B1404,home!$B$2:$E$405,4,FALSE)</f>
        <v>1.6964999999999999</v>
      </c>
      <c r="K1404" s="12">
        <f t="shared" si="1902"/>
        <v>0.56941097803200003</v>
      </c>
      <c r="L1404" s="12">
        <f t="shared" si="1903"/>
        <v>1.9792038099600002</v>
      </c>
      <c r="M1404" s="13">
        <f t="shared" si="1904"/>
        <v>7.8189900609135068E-2</v>
      </c>
      <c r="N1404" s="13">
        <f t="shared" si="1905"/>
        <v>4.4522187778072472E-2</v>
      </c>
      <c r="O1404" s="13">
        <f t="shared" si="1906"/>
        <v>0.15475374918599388</v>
      </c>
      <c r="P1404" s="13">
        <f t="shared" si="1907"/>
        <v>8.8118483678115603E-2</v>
      </c>
      <c r="Q1404" s="13">
        <f t="shared" si="1908"/>
        <v>1.2675711243418304E-2</v>
      </c>
      <c r="R1404" s="13">
        <f t="shared" si="1909"/>
        <v>0.15314460499725671</v>
      </c>
      <c r="S1404" s="13">
        <f t="shared" si="1910"/>
        <v>2.4826950492449994E-2</v>
      </c>
      <c r="T1404" s="13">
        <f t="shared" si="1911"/>
        <v>2.5087815986926321E-2</v>
      </c>
      <c r="U1404" s="13">
        <f t="shared" si="1912"/>
        <v>8.7202219311812268E-2</v>
      </c>
      <c r="V1404" s="13">
        <f t="shared" si="1913"/>
        <v>3.1088317810627317E-3</v>
      </c>
      <c r="W1404" s="13">
        <f t="shared" si="1914"/>
        <v>2.4058963787886786E-3</v>
      </c>
      <c r="X1404" s="13">
        <f t="shared" si="1915"/>
        <v>4.7617592792675205E-3</v>
      </c>
      <c r="Y1404" s="13">
        <f t="shared" si="1916"/>
        <v>4.7122460538193316E-3</v>
      </c>
      <c r="Z1404" s="13">
        <f t="shared" si="1917"/>
        <v>0.10103479522846323</v>
      </c>
      <c r="AA1404" s="13">
        <f t="shared" si="1918"/>
        <v>5.7530321566302098E-2</v>
      </c>
      <c r="AB1404" s="13">
        <f t="shared" si="1919"/>
        <v>1.6379198334781773E-2</v>
      </c>
      <c r="AC1404" s="13">
        <f t="shared" si="1920"/>
        <v>2.1897452582064818E-4</v>
      </c>
      <c r="AD1404" s="13">
        <f t="shared" si="1921"/>
        <v>3.424859525224271E-4</v>
      </c>
      <c r="AE1404" s="13">
        <f t="shared" si="1922"/>
        <v>6.7784950209016741E-4</v>
      </c>
      <c r="AF1404" s="13">
        <f t="shared" si="1923"/>
        <v>6.7080115855817446E-4</v>
      </c>
      <c r="AG1404" s="13">
        <f t="shared" si="1924"/>
        <v>4.4255073624797355E-4</v>
      </c>
      <c r="AH1404" s="13">
        <f t="shared" si="1925"/>
        <v>4.9992112913675738E-2</v>
      </c>
      <c r="AI1404" s="13">
        <f t="shared" si="1926"/>
        <v>2.8466057908062281E-2</v>
      </c>
      <c r="AJ1404" s="13">
        <f t="shared" si="1927"/>
        <v>8.1044429370726468E-3</v>
      </c>
      <c r="AK1404" s="13">
        <f t="shared" si="1928"/>
        <v>1.5382529264010235E-3</v>
      </c>
      <c r="AL1404" s="13">
        <f t="shared" si="1929"/>
        <v>9.8711997478587623E-6</v>
      </c>
      <c r="AM1404" s="13">
        <f t="shared" si="1930"/>
        <v>3.9003052237603273E-5</v>
      </c>
      <c r="AN1404" s="13">
        <f t="shared" si="1931"/>
        <v>7.7194989588733311E-5</v>
      </c>
      <c r="AO1404" s="13">
        <f t="shared" si="1932"/>
        <v>7.6392308751921785E-5</v>
      </c>
      <c r="AP1404" s="13">
        <f t="shared" si="1933"/>
        <v>5.0398649511148066E-5</v>
      </c>
      <c r="AQ1404" s="13">
        <f t="shared" si="1934"/>
        <v>2.4937299782325749E-5</v>
      </c>
      <c r="AR1404" s="13">
        <f t="shared" si="1935"/>
        <v>1.978891606933951E-2</v>
      </c>
      <c r="AS1404" s="13">
        <f t="shared" si="1936"/>
        <v>1.1268026053235772E-2</v>
      </c>
      <c r="AT1404" s="13">
        <f t="shared" si="1937"/>
        <v>3.2080688677315191E-3</v>
      </c>
      <c r="AU1404" s="13">
        <f t="shared" si="1938"/>
        <v>6.0890321052300511E-4</v>
      </c>
      <c r="AV1404" s="13">
        <f t="shared" si="1939"/>
        <v>8.6679043157682263E-5</v>
      </c>
      <c r="AW1404" s="13">
        <f t="shared" si="1940"/>
        <v>3.0901801152233788E-7</v>
      </c>
      <c r="AX1404" s="13">
        <f t="shared" si="1941"/>
        <v>3.7014610201411433E-6</v>
      </c>
      <c r="AY1404" s="13">
        <f t="shared" si="1942"/>
        <v>7.3259457534817804E-6</v>
      </c>
      <c r="AZ1404" s="13">
        <f t="shared" si="1943"/>
        <v>7.2497698734257136E-6</v>
      </c>
      <c r="BA1404" s="13">
        <f t="shared" si="1944"/>
        <v>4.7829240516057985E-6</v>
      </c>
      <c r="BB1404" s="13">
        <f t="shared" si="1945"/>
        <v>2.3665953764218805E-6</v>
      </c>
      <c r="BC1404" s="13">
        <f t="shared" si="1946"/>
        <v>9.3679491712958128E-7</v>
      </c>
      <c r="BD1404" s="13">
        <f t="shared" si="1947"/>
        <v>6.5277163465692284E-3</v>
      </c>
      <c r="BE1404" s="13">
        <f t="shared" si="1948"/>
        <v>3.7169533492154585E-3</v>
      </c>
      <c r="BF1404" s="13">
        <f t="shared" si="1949"/>
        <v>1.0582370209380463E-3</v>
      </c>
      <c r="BG1404" s="13">
        <f t="shared" si="1950"/>
        <v>2.0085725902733434E-4</v>
      </c>
      <c r="BH1404" s="13">
        <f t="shared" si="1951"/>
        <v>2.8592582076895296E-5</v>
      </c>
      <c r="BI1404" s="13">
        <f t="shared" si="1952"/>
        <v>3.2561860249730375E-6</v>
      </c>
      <c r="BJ1404" s="14">
        <f t="shared" si="1953"/>
        <v>9.6593593860575297E-2</v>
      </c>
      <c r="BK1404" s="14">
        <f t="shared" si="1954"/>
        <v>0.19448033823208535</v>
      </c>
      <c r="BL1404" s="14">
        <f t="shared" si="1955"/>
        <v>0.60360716606919773</v>
      </c>
      <c r="BM1404" s="14">
        <f t="shared" si="1956"/>
        <v>0.46430423897058792</v>
      </c>
      <c r="BN1404" s="14">
        <f t="shared" si="1957"/>
        <v>0.53140463749199207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1.5366</v>
      </c>
      <c r="F1405" s="10">
        <f>VLOOKUP(B1405,home!$B$2:$E$405,3,FALSE)</f>
        <v>1.1155999999999999</v>
      </c>
      <c r="G1405" s="10">
        <f>VLOOKUP(C1405,away!$B$2:$E$405,4,FALSE)</f>
        <v>0.55779999999999996</v>
      </c>
      <c r="H1405" s="10">
        <f>VLOOKUP(A1405,away!$A$2:$E$405,3,FALSE)</f>
        <v>1.1789000000000001</v>
      </c>
      <c r="I1405" s="10">
        <f>VLOOKUP(C1405,away!$B$2:$E$405,3,FALSE)</f>
        <v>1.4540999999999999</v>
      </c>
      <c r="J1405" s="10">
        <f>VLOOKUP(B1405,home!$B$2:$E$405,4,FALSE)</f>
        <v>1.6964999999999999</v>
      </c>
      <c r="K1405" s="12">
        <f t="shared" si="1902"/>
        <v>0.95619802948799981</v>
      </c>
      <c r="L1405" s="12">
        <f t="shared" si="1903"/>
        <v>2.9082055982849999</v>
      </c>
      <c r="M1405" s="13">
        <f t="shared" si="1904"/>
        <v>2.097542787036584E-2</v>
      </c>
      <c r="N1405" s="13">
        <f t="shared" si="1905"/>
        <v>2.0056662797311487E-2</v>
      </c>
      <c r="O1405" s="13">
        <f t="shared" si="1906"/>
        <v>6.1000856759021137E-2</v>
      </c>
      <c r="P1405" s="13">
        <f t="shared" si="1907"/>
        <v>5.8328899030055739E-2</v>
      </c>
      <c r="Q1405" s="13">
        <f t="shared" si="1908"/>
        <v>9.5890707224472582E-3</v>
      </c>
      <c r="R1405" s="13">
        <f t="shared" si="1909"/>
        <v>8.8701516563383362E-2</v>
      </c>
      <c r="S1405" s="13">
        <f t="shared" si="1910"/>
        <v>4.0550548993391042E-2</v>
      </c>
      <c r="T1405" s="13">
        <f t="shared" si="1911"/>
        <v>2.7886989157371901E-2</v>
      </c>
      <c r="U1405" s="13">
        <f t="shared" si="1912"/>
        <v>8.4816215350504334E-2</v>
      </c>
      <c r="V1405" s="13">
        <f t="shared" si="1913"/>
        <v>1.2529310711492592E-2</v>
      </c>
      <c r="W1405" s="13">
        <f t="shared" si="1914"/>
        <v>3.0563501764750466E-3</v>
      </c>
      <c r="X1405" s="13">
        <f t="shared" si="1915"/>
        <v>8.8884946935440766E-3</v>
      </c>
      <c r="Y1405" s="13">
        <f t="shared" si="1916"/>
        <v>1.2924785014045705E-2</v>
      </c>
      <c r="Z1405" s="13">
        <f t="shared" si="1917"/>
        <v>8.5987415682000357E-2</v>
      </c>
      <c r="AA1405" s="13">
        <f t="shared" si="1918"/>
        <v>8.2220997435894269E-2</v>
      </c>
      <c r="AB1405" s="13">
        <f t="shared" si="1919"/>
        <v>3.9309777865369988E-2</v>
      </c>
      <c r="AC1405" s="13">
        <f t="shared" si="1920"/>
        <v>2.1776102254133099E-3</v>
      </c>
      <c r="AD1405" s="13">
        <f t="shared" si="1921"/>
        <v>7.3061900404268498E-4</v>
      </c>
      <c r="AE1405" s="13">
        <f t="shared" si="1922"/>
        <v>2.1247902777703472E-3</v>
      </c>
      <c r="AF1405" s="13">
        <f t="shared" si="1923"/>
        <v>3.0896634904966328E-3</v>
      </c>
      <c r="AG1405" s="13">
        <f t="shared" si="1924"/>
        <v>2.9951255532930264E-3</v>
      </c>
      <c r="AH1405" s="13">
        <f t="shared" si="1925"/>
        <v>6.2517270917113218E-2</v>
      </c>
      <c r="AI1405" s="13">
        <f t="shared" si="1926"/>
        <v>5.9778891259911093E-2</v>
      </c>
      <c r="AJ1405" s="13">
        <f t="shared" si="1927"/>
        <v>2.8580229013852203E-2</v>
      </c>
      <c r="AK1405" s="13">
        <f t="shared" si="1928"/>
        <v>9.1094528884537451E-3</v>
      </c>
      <c r="AL1405" s="13">
        <f t="shared" si="1929"/>
        <v>2.4222172296070469E-4</v>
      </c>
      <c r="AM1405" s="13">
        <f t="shared" si="1930"/>
        <v>1.3972329039442006E-4</v>
      </c>
      <c r="AN1405" s="13">
        <f t="shared" si="1931"/>
        <v>4.0634405533585314E-4</v>
      </c>
      <c r="AO1405" s="13">
        <f t="shared" si="1932"/>
        <v>5.9086602827877917E-4</v>
      </c>
      <c r="AP1405" s="13">
        <f t="shared" si="1933"/>
        <v>5.7278663042558938E-4</v>
      </c>
      <c r="AQ1405" s="13">
        <f t="shared" si="1934"/>
        <v>4.1644532130662523E-4</v>
      </c>
      <c r="AR1405" s="13">
        <f t="shared" si="1935"/>
        <v>3.6362615454129749E-2</v>
      </c>
      <c r="AS1405" s="13">
        <f t="shared" si="1936"/>
        <v>3.4769861244268757E-2</v>
      </c>
      <c r="AT1405" s="13">
        <f t="shared" si="1937"/>
        <v>1.6623436403670477E-2</v>
      </c>
      <c r="AU1405" s="13">
        <f t="shared" si="1938"/>
        <v>5.2984323775029313E-3</v>
      </c>
      <c r="AV1405" s="13">
        <f t="shared" si="1939"/>
        <v>1.2665876496859303E-3</v>
      </c>
      <c r="AW1405" s="13">
        <f t="shared" si="1940"/>
        <v>1.8710420101478597E-5</v>
      </c>
      <c r="AX1405" s="13">
        <f t="shared" si="1941"/>
        <v>2.2267189158120667E-5</v>
      </c>
      <c r="AY1405" s="13">
        <f t="shared" si="1942"/>
        <v>6.4757564167717578E-5</v>
      </c>
      <c r="AZ1405" s="13">
        <f t="shared" si="1943"/>
        <v>9.4164155321928213E-5</v>
      </c>
      <c r="BA1405" s="13">
        <f t="shared" si="1944"/>
        <v>9.128290788833661E-5</v>
      </c>
      <c r="BB1405" s="13">
        <f t="shared" si="1945"/>
        <v>6.6367365937148649E-5</v>
      </c>
      <c r="BC1405" s="13">
        <f t="shared" si="1946"/>
        <v>3.8601989032368995E-5</v>
      </c>
      <c r="BD1405" s="13">
        <f t="shared" si="1947"/>
        <v>1.762499363866412E-2</v>
      </c>
      <c r="BE1405" s="13">
        <f t="shared" si="1948"/>
        <v>1.6852984187029161E-2</v>
      </c>
      <c r="BF1405" s="13">
        <f t="shared" si="1949"/>
        <v>8.0573951353148515E-3</v>
      </c>
      <c r="BG1405" s="13">
        <f t="shared" si="1950"/>
        <v>2.5681551170647523E-3</v>
      </c>
      <c r="BH1405" s="13">
        <f t="shared" si="1951"/>
        <v>6.1391621558920995E-4</v>
      </c>
      <c r="BI1405" s="13">
        <f t="shared" si="1952"/>
        <v>1.1740509512342652E-4</v>
      </c>
      <c r="BJ1405" s="14">
        <f t="shared" si="1953"/>
        <v>9.3846157384045059E-2</v>
      </c>
      <c r="BK1405" s="14">
        <f t="shared" si="1954"/>
        <v>0.13486877611784695</v>
      </c>
      <c r="BL1405" s="14">
        <f t="shared" si="1955"/>
        <v>0.65619099057154684</v>
      </c>
      <c r="BM1405" s="14">
        <f t="shared" si="1956"/>
        <v>0.71219485886878808</v>
      </c>
      <c r="BN1405" s="14">
        <f t="shared" si="1957"/>
        <v>0.25865243374258484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1.5366</v>
      </c>
      <c r="F1406" s="10">
        <f>VLOOKUP(B1406,home!$B$2:$E$405,3,FALSE)</f>
        <v>0.65080000000000005</v>
      </c>
      <c r="G1406" s="10">
        <f>VLOOKUP(C1406,away!$B$2:$E$405,4,FALSE)</f>
        <v>1.2085999999999999</v>
      </c>
      <c r="H1406" s="10">
        <f>VLOOKUP(A1406,away!$A$2:$E$405,3,FALSE)</f>
        <v>1.1789000000000001</v>
      </c>
      <c r="I1406" s="10">
        <f>VLOOKUP(C1406,away!$B$2:$E$405,3,FALSE)</f>
        <v>0.84819999999999995</v>
      </c>
      <c r="J1406" s="10">
        <f>VLOOKUP(B1406,home!$B$2:$E$405,4,FALSE)</f>
        <v>0.84819999999999995</v>
      </c>
      <c r="K1406" s="12">
        <f t="shared" si="1902"/>
        <v>1.2086233018079999</v>
      </c>
      <c r="L1406" s="12">
        <f t="shared" si="1903"/>
        <v>0.84815163563599993</v>
      </c>
      <c r="M1406" s="13">
        <f t="shared" si="1904"/>
        <v>0.12786568046005498</v>
      </c>
      <c r="N1406" s="13">
        <f t="shared" si="1905"/>
        <v>0.1545414409055583</v>
      </c>
      <c r="O1406" s="13">
        <f t="shared" si="1906"/>
        <v>0.10844948602390574</v>
      </c>
      <c r="P1406" s="13">
        <f t="shared" si="1907"/>
        <v>0.1310745758775935</v>
      </c>
      <c r="Q1406" s="13">
        <f t="shared" si="1908"/>
        <v>9.3391193286720922E-2</v>
      </c>
      <c r="R1406" s="13">
        <f t="shared" si="1909"/>
        <v>4.5990804477529582E-2</v>
      </c>
      <c r="S1406" s="13">
        <f t="shared" si="1910"/>
        <v>3.3591000297492242E-2</v>
      </c>
      <c r="T1406" s="13">
        <f t="shared" si="1911"/>
        <v>7.9209893340130164E-2</v>
      </c>
      <c r="U1406" s="13">
        <f t="shared" si="1912"/>
        <v>5.5585557960437952E-2</v>
      </c>
      <c r="V1406" s="13">
        <f t="shared" si="1913"/>
        <v>3.8259993711598876E-3</v>
      </c>
      <c r="W1406" s="13">
        <f t="shared" si="1914"/>
        <v>3.7624924129995248E-2</v>
      </c>
      <c r="X1406" s="13">
        <f t="shared" si="1915"/>
        <v>3.1911640941535868E-2</v>
      </c>
      <c r="Y1406" s="13">
        <f t="shared" si="1916"/>
        <v>1.3532955230196193E-2</v>
      </c>
      <c r="Z1406" s="13">
        <f t="shared" si="1917"/>
        <v>1.3002392013944063E-2</v>
      </c>
      <c r="AA1406" s="13">
        <f t="shared" si="1918"/>
        <v>1.5714993967295043E-2</v>
      </c>
      <c r="AB1406" s="13">
        <f t="shared" si="1919"/>
        <v>9.496753948322471E-3</v>
      </c>
      <c r="AC1406" s="13">
        <f t="shared" si="1920"/>
        <v>2.4512600013075177E-4</v>
      </c>
      <c r="AD1406" s="13">
        <f t="shared" si="1921"/>
        <v>1.1368590008067588E-2</v>
      </c>
      <c r="AE1406" s="13">
        <f t="shared" si="1922"/>
        <v>9.6422882102176095E-3</v>
      </c>
      <c r="AF1406" s="13">
        <f t="shared" si="1923"/>
        <v>4.0890612583848913E-3</v>
      </c>
      <c r="AG1406" s="13">
        <f t="shared" si="1924"/>
        <v>1.1560479981716487E-3</v>
      </c>
      <c r="AH1406" s="13">
        <f t="shared" si="1925"/>
        <v>2.7570000134517791E-3</v>
      </c>
      <c r="AI1406" s="13">
        <f t="shared" si="1926"/>
        <v>3.3321744593427897E-3</v>
      </c>
      <c r="AJ1406" s="13">
        <f t="shared" si="1927"/>
        <v>2.0136718486255855E-3</v>
      </c>
      <c r="AK1406" s="13">
        <f t="shared" si="1928"/>
        <v>8.1125690614789121E-4</v>
      </c>
      <c r="AL1406" s="13">
        <f t="shared" si="1929"/>
        <v>1.0051105625249138E-5</v>
      </c>
      <c r="AM1406" s="13">
        <f t="shared" si="1930"/>
        <v>2.748068558490413E-3</v>
      </c>
      <c r="AN1406" s="13">
        <f t="shared" si="1931"/>
        <v>2.3307788427235081E-3</v>
      </c>
      <c r="AO1406" s="13">
        <f t="shared" si="1932"/>
        <v>9.8842694388086316E-4</v>
      </c>
      <c r="AP1406" s="13">
        <f t="shared" si="1933"/>
        <v>2.79445309719749E-4</v>
      </c>
      <c r="AQ1406" s="13">
        <f t="shared" si="1934"/>
        <v>5.9252999127403405E-5</v>
      </c>
      <c r="AR1406" s="13">
        <f t="shared" si="1935"/>
        <v>4.6767081417152019E-4</v>
      </c>
      <c r="AS1406" s="13">
        <f t="shared" si="1936"/>
        <v>5.6523784358321837E-4</v>
      </c>
      <c r="AT1406" s="13">
        <f t="shared" si="1937"/>
        <v>3.4157981440919167E-4</v>
      </c>
      <c r="AU1406" s="13">
        <f t="shared" si="1938"/>
        <v>1.3761377437406701E-4</v>
      </c>
      <c r="AV1406" s="13">
        <f t="shared" si="1939"/>
        <v>4.1580803589561503E-5</v>
      </c>
      <c r="AW1406" s="13">
        <f t="shared" si="1940"/>
        <v>2.8620406850860972E-7</v>
      </c>
      <c r="AX1406" s="13">
        <f t="shared" si="1941"/>
        <v>5.535632824595722E-4</v>
      </c>
      <c r="AY1406" s="13">
        <f t="shared" si="1942"/>
        <v>4.6950560344611919E-4</v>
      </c>
      <c r="AZ1406" s="13">
        <f t="shared" si="1943"/>
        <v>1.9910597275154656E-4</v>
      </c>
      <c r="BA1406" s="13">
        <f t="shared" si="1944"/>
        <v>5.6290685484707027E-5</v>
      </c>
      <c r="BB1406" s="13">
        <f t="shared" si="1945"/>
        <v>1.1935759241231473E-5</v>
      </c>
      <c r="BC1406" s="13">
        <f t="shared" si="1946"/>
        <v>2.0246667446015958E-6</v>
      </c>
      <c r="BD1406" s="13">
        <f t="shared" si="1947"/>
        <v>6.6109294329799086E-5</v>
      </c>
      <c r="BE1406" s="13">
        <f t="shared" si="1948"/>
        <v>7.990123359307867E-5</v>
      </c>
      <c r="BF1406" s="13">
        <f t="shared" si="1949"/>
        <v>4.8285246381899525E-5</v>
      </c>
      <c r="BG1406" s="13">
        <f t="shared" si="1950"/>
        <v>1.945289130356806E-5</v>
      </c>
      <c r="BH1406" s="13">
        <f t="shared" si="1951"/>
        <v>5.8778044292576392E-6</v>
      </c>
      <c r="BI1406" s="13">
        <f t="shared" si="1952"/>
        <v>1.4208102793342091E-6</v>
      </c>
      <c r="BJ1406" s="14">
        <f t="shared" si="1953"/>
        <v>0.44416643393304817</v>
      </c>
      <c r="BK1406" s="14">
        <f t="shared" si="1954"/>
        <v>0.29708193871550276</v>
      </c>
      <c r="BL1406" s="14">
        <f t="shared" si="1955"/>
        <v>0.24592642993550332</v>
      </c>
      <c r="BM1406" s="14">
        <f t="shared" si="1956"/>
        <v>0.3383947941672576</v>
      </c>
      <c r="BN1406" s="14">
        <f t="shared" si="1957"/>
        <v>0.66131318103136305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1.5366</v>
      </c>
      <c r="F1407" s="10">
        <f>VLOOKUP(B1407,home!$B$2:$E$405,3,FALSE)</f>
        <v>0.92969999999999997</v>
      </c>
      <c r="G1407" s="10">
        <f>VLOOKUP(C1407,away!$B$2:$E$405,4,FALSE)</f>
        <v>0.8135</v>
      </c>
      <c r="H1407" s="10">
        <f>VLOOKUP(A1407,away!$A$2:$E$405,3,FALSE)</f>
        <v>1.1789000000000001</v>
      </c>
      <c r="I1407" s="10">
        <f>VLOOKUP(C1407,away!$B$2:$E$405,3,FALSE)</f>
        <v>1.4843999999999999</v>
      </c>
      <c r="J1407" s="10">
        <f>VLOOKUP(B1407,home!$B$2:$E$405,4,FALSE)</f>
        <v>0.96940000000000004</v>
      </c>
      <c r="K1407" s="12">
        <f t="shared" si="1902"/>
        <v>1.1621474057699999</v>
      </c>
      <c r="L1407" s="12">
        <f t="shared" si="1903"/>
        <v>1.696410409704</v>
      </c>
      <c r="M1407" s="13">
        <f t="shared" si="1904"/>
        <v>5.7351411970524881E-2</v>
      </c>
      <c r="N1407" s="13">
        <f t="shared" si="1905"/>
        <v>6.6650794638791991E-2</v>
      </c>
      <c r="O1407" s="13">
        <f t="shared" si="1906"/>
        <v>9.7291532278020995E-2</v>
      </c>
      <c r="P1407" s="13">
        <f t="shared" si="1907"/>
        <v>0.1130671018402903</v>
      </c>
      <c r="Q1407" s="13">
        <f t="shared" si="1908"/>
        <v>3.872902404099058E-2</v>
      </c>
      <c r="R1407" s="13">
        <f t="shared" si="1909"/>
        <v>8.2523184066243788E-2</v>
      </c>
      <c r="S1407" s="13">
        <f t="shared" si="1910"/>
        <v>5.5727352994957069E-2</v>
      </c>
      <c r="T1407" s="13">
        <f t="shared" si="1911"/>
        <v>6.5700319540812901E-2</v>
      </c>
      <c r="U1407" s="13">
        <f t="shared" si="1912"/>
        <v>9.5904104278465394E-2</v>
      </c>
      <c r="V1407" s="13">
        <f t="shared" si="1913"/>
        <v>1.2207255971713696E-2</v>
      </c>
      <c r="W1407" s="13">
        <f t="shared" si="1914"/>
        <v>1.5002944939080385E-2</v>
      </c>
      <c r="X1407" s="13">
        <f t="shared" si="1915"/>
        <v>2.5451151970871912E-2</v>
      </c>
      <c r="Y1407" s="13">
        <f t="shared" si="1916"/>
        <v>2.1587799571172798E-2</v>
      </c>
      <c r="Z1407" s="13">
        <f t="shared" si="1917"/>
        <v>4.6664396163965088E-2</v>
      </c>
      <c r="AA1407" s="13">
        <f t="shared" si="1918"/>
        <v>5.4230906943775553E-2</v>
      </c>
      <c r="AB1407" s="13">
        <f t="shared" si="1919"/>
        <v>3.1512153908631525E-2</v>
      </c>
      <c r="AC1407" s="13">
        <f t="shared" si="1920"/>
        <v>1.5041467667500541E-3</v>
      </c>
      <c r="AD1407" s="13">
        <f t="shared" si="1921"/>
        <v>4.358908384965607E-3</v>
      </c>
      <c r="AE1407" s="13">
        <f t="shared" si="1922"/>
        <v>7.3944975592017065E-3</v>
      </c>
      <c r="AF1407" s="13">
        <f t="shared" si="1923"/>
        <v>6.2720513169802978E-3</v>
      </c>
      <c r="AG1407" s="13">
        <f t="shared" si="1924"/>
        <v>3.5466577147743542E-3</v>
      </c>
      <c r="AH1407" s="13">
        <f t="shared" si="1925"/>
        <v>1.979049185377545E-2</v>
      </c>
      <c r="AI1407" s="13">
        <f t="shared" si="1926"/>
        <v>2.2999468766777453E-2</v>
      </c>
      <c r="AJ1407" s="13">
        <f t="shared" si="1927"/>
        <v>1.3364386480699281E-2</v>
      </c>
      <c r="AK1407" s="13">
        <f t="shared" si="1928"/>
        <v>5.1771290260841096E-3</v>
      </c>
      <c r="AL1407" s="13">
        <f t="shared" si="1929"/>
        <v>1.1861574794097611E-4</v>
      </c>
      <c r="AM1407" s="13">
        <f t="shared" si="1930"/>
        <v>1.0131388143153749E-3</v>
      </c>
      <c r="AN1407" s="13">
        <f t="shared" si="1931"/>
        <v>1.7186992310797701E-3</v>
      </c>
      <c r="AO1407" s="13">
        <f t="shared" si="1932"/>
        <v>1.4578096333769915E-3</v>
      </c>
      <c r="AP1407" s="13">
        <f t="shared" si="1933"/>
        <v>8.2434781247583348E-4</v>
      </c>
      <c r="AQ1407" s="13">
        <f t="shared" si="1934"/>
        <v>3.4960805257518135E-4</v>
      </c>
      <c r="AR1407" s="13">
        <f t="shared" si="1935"/>
        <v>6.7145592787813731E-3</v>
      </c>
      <c r="AS1407" s="13">
        <f t="shared" si="1936"/>
        <v>7.8033076467246528E-3</v>
      </c>
      <c r="AT1407" s="13">
        <f t="shared" si="1937"/>
        <v>4.5342968690331303E-3</v>
      </c>
      <c r="AU1407" s="13">
        <f t="shared" si="1938"/>
        <v>1.7565071144459619E-3</v>
      </c>
      <c r="AV1407" s="13">
        <f t="shared" si="1939"/>
        <v>5.1033004656748091E-4</v>
      </c>
      <c r="AW1407" s="13">
        <f t="shared" si="1940"/>
        <v>6.4957903057175449E-6</v>
      </c>
      <c r="AX1407" s="13">
        <f t="shared" si="1941"/>
        <v>1.9623610745691774E-4</v>
      </c>
      <c r="AY1407" s="13">
        <f t="shared" si="1942"/>
        <v>3.3289697544970799E-4</v>
      </c>
      <c r="AZ1407" s="13">
        <f t="shared" si="1943"/>
        <v>2.8236494725593082E-4</v>
      </c>
      <c r="BA1407" s="13">
        <f t="shared" si="1944"/>
        <v>1.5966894528682737E-4</v>
      </c>
      <c r="BB1407" s="13">
        <f t="shared" si="1945"/>
        <v>6.7716015222758113E-5</v>
      </c>
      <c r="BC1407" s="13">
        <f t="shared" si="1946"/>
        <v>2.2974830625512264E-5</v>
      </c>
      <c r="BD1407" s="13">
        <f t="shared" si="1947"/>
        <v>1.8984413761832174E-3</v>
      </c>
      <c r="BE1407" s="13">
        <f t="shared" si="1948"/>
        <v>2.2062687203377542E-3</v>
      </c>
      <c r="BF1407" s="13">
        <f t="shared" si="1949"/>
        <v>1.2820047348860097E-3</v>
      </c>
      <c r="BG1407" s="13">
        <f t="shared" si="1950"/>
        <v>4.9662615894421089E-4</v>
      </c>
      <c r="BH1407" s="13">
        <f t="shared" si="1951"/>
        <v>1.4428820056363364E-4</v>
      </c>
      <c r="BI1407" s="13">
        <f t="shared" si="1952"/>
        <v>3.3536831593649619E-5</v>
      </c>
      <c r="BJ1407" s="14">
        <f t="shared" si="1953"/>
        <v>0.26111961104276327</v>
      </c>
      <c r="BK1407" s="14">
        <f t="shared" si="1954"/>
        <v>0.2403087822676267</v>
      </c>
      <c r="BL1407" s="14">
        <f t="shared" si="1955"/>
        <v>0.45017352458053461</v>
      </c>
      <c r="BM1407" s="14">
        <f t="shared" si="1956"/>
        <v>0.54232686403488362</v>
      </c>
      <c r="BN1407" s="14">
        <f t="shared" si="1957"/>
        <v>0.45561304883486253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1.2417</v>
      </c>
      <c r="F1408" s="10">
        <f>VLOOKUP(B1408,home!$B$2:$E$405,3,FALSE)</f>
        <v>1.1073999999999999</v>
      </c>
      <c r="G1408" s="10">
        <f>VLOOKUP(C1408,away!$B$2:$E$405,4,FALSE)</f>
        <v>1.2655000000000001</v>
      </c>
      <c r="H1408" s="10">
        <f>VLOOKUP(A1408,away!$A$2:$E$405,3,FALSE)</f>
        <v>0.875</v>
      </c>
      <c r="I1408" s="10">
        <f>VLOOKUP(C1408,away!$B$2:$E$405,3,FALSE)</f>
        <v>1.1429</v>
      </c>
      <c r="J1408" s="10">
        <f>VLOOKUP(B1408,home!$B$2:$E$405,4,FALSE)</f>
        <v>1.4286000000000001</v>
      </c>
      <c r="K1408" s="12">
        <f t="shared" si="1902"/>
        <v>1.7401366329900001</v>
      </c>
      <c r="L1408" s="12">
        <f t="shared" si="1903"/>
        <v>1.4286535725</v>
      </c>
      <c r="M1408" s="13">
        <f t="shared" si="1904"/>
        <v>4.2054444376279636E-2</v>
      </c>
      <c r="N1408" s="13">
        <f t="shared" si="1905"/>
        <v>7.3180479239204496E-2</v>
      </c>
      <c r="O1408" s="13">
        <f t="shared" si="1906"/>
        <v>6.0081232197674431E-2</v>
      </c>
      <c r="P1408" s="13">
        <f t="shared" si="1907"/>
        <v>0.10454955310235158</v>
      </c>
      <c r="Q1408" s="13">
        <f t="shared" si="1908"/>
        <v>6.3672016371951967E-2</v>
      </c>
      <c r="R1408" s="13">
        <f t="shared" si="1909"/>
        <v>4.291763350970481E-2</v>
      </c>
      <c r="S1408" s="13">
        <f t="shared" si="1910"/>
        <v>6.4978917305983541E-2</v>
      </c>
      <c r="T1408" s="13">
        <f t="shared" si="1911"/>
        <v>9.0965253658067652E-2</v>
      </c>
      <c r="U1408" s="13">
        <f t="shared" si="1912"/>
        <v>7.4682546271476538E-2</v>
      </c>
      <c r="V1408" s="13">
        <f t="shared" si="1913"/>
        <v>1.7948999382881053E-2</v>
      </c>
      <c r="W1408" s="13">
        <f t="shared" si="1914"/>
        <v>3.693266939505755E-2</v>
      </c>
      <c r="X1408" s="13">
        <f t="shared" si="1915"/>
        <v>5.2763990073210372E-2</v>
      </c>
      <c r="Y1408" s="13">
        <f t="shared" si="1916"/>
        <v>3.769073145872328E-2</v>
      </c>
      <c r="Z1408" s="13">
        <f t="shared" si="1917"/>
        <v>2.0438143478961834E-2</v>
      </c>
      <c r="AA1408" s="13">
        <f t="shared" si="1918"/>
        <v>3.5565162178047172E-2</v>
      </c>
      <c r="AB1408" s="13">
        <f t="shared" si="1919"/>
        <v>3.0944120782125158E-2</v>
      </c>
      <c r="AC1408" s="13">
        <f t="shared" si="1920"/>
        <v>2.7888845815619854E-3</v>
      </c>
      <c r="AD1408" s="13">
        <f t="shared" si="1921"/>
        <v>1.6066972742112072E-2</v>
      </c>
      <c r="AE1408" s="13">
        <f t="shared" si="1922"/>
        <v>2.2954138007278531E-2</v>
      </c>
      <c r="AF1408" s="13">
        <f t="shared" si="1923"/>
        <v>1.6396755633878258E-2</v>
      </c>
      <c r="AG1408" s="13">
        <f t="shared" si="1924"/>
        <v>7.8084278379165588E-3</v>
      </c>
      <c r="AH1408" s="13">
        <f t="shared" si="1925"/>
        <v>7.2997566741215998E-3</v>
      </c>
      <c r="AI1408" s="13">
        <f t="shared" si="1926"/>
        <v>1.2702574000552242E-2</v>
      </c>
      <c r="AJ1408" s="13">
        <f t="shared" si="1927"/>
        <v>1.1052107175813649E-2</v>
      </c>
      <c r="AK1408" s="13">
        <f t="shared" si="1928"/>
        <v>6.4107255227883264E-3</v>
      </c>
      <c r="AL1408" s="13">
        <f t="shared" si="1929"/>
        <v>2.7733253022912854E-4</v>
      </c>
      <c r="AM1408" s="13">
        <f t="shared" si="1930"/>
        <v>5.5917455699602036E-3</v>
      </c>
      <c r="AN1408" s="13">
        <f t="shared" si="1931"/>
        <v>7.9886672850346934E-3</v>
      </c>
      <c r="AO1408" s="13">
        <f t="shared" si="1932"/>
        <v>5.7065190281393461E-3</v>
      </c>
      <c r="AP1408" s="13">
        <f t="shared" si="1933"/>
        <v>2.7175462653635024E-3</v>
      </c>
      <c r="AQ1408" s="13">
        <f t="shared" si="1934"/>
        <v>9.7060804511139994E-4</v>
      </c>
      <c r="AR1408" s="13">
        <f t="shared" si="1935"/>
        <v>2.0857646901729083E-3</v>
      </c>
      <c r="AS1408" s="13">
        <f t="shared" si="1936"/>
        <v>3.6295155451669158E-3</v>
      </c>
      <c r="AT1408" s="13">
        <f t="shared" si="1937"/>
        <v>3.1579264800758108E-3</v>
      </c>
      <c r="AU1408" s="13">
        <f t="shared" si="1938"/>
        <v>1.8317411840896947E-3</v>
      </c>
      <c r="AV1408" s="13">
        <f t="shared" si="1939"/>
        <v>7.9686998414773961E-4</v>
      </c>
      <c r="AW1408" s="13">
        <f t="shared" si="1940"/>
        <v>1.9151755755235889E-5</v>
      </c>
      <c r="AX1408" s="13">
        <f t="shared" si="1941"/>
        <v>1.6217335514412167E-3</v>
      </c>
      <c r="AY1408" s="13">
        <f t="shared" si="1942"/>
        <v>2.3168954319096064E-3</v>
      </c>
      <c r="AZ1408" s="13">
        <f t="shared" si="1943"/>
        <v>1.6550204679532954E-3</v>
      </c>
      <c r="BA1408" s="13">
        <f t="shared" si="1944"/>
        <v>7.8815030136736579E-4</v>
      </c>
      <c r="BB1408" s="13">
        <f t="shared" si="1945"/>
        <v>2.8149843592885967E-4</v>
      </c>
      <c r="BC1408" s="13">
        <f t="shared" si="1946"/>
        <v>8.0432749228585536E-5</v>
      </c>
      <c r="BD1408" s="13">
        <f t="shared" si="1947"/>
        <v>4.9663919600164677E-4</v>
      </c>
      <c r="BE1408" s="13">
        <f t="shared" si="1948"/>
        <v>8.6422005834116639E-4</v>
      </c>
      <c r="BF1408" s="13">
        <f t="shared" si="1949"/>
        <v>7.5193049124210943E-4</v>
      </c>
      <c r="BG1408" s="13">
        <f t="shared" si="1950"/>
        <v>4.3615393109085367E-4</v>
      </c>
      <c r="BH1408" s="13">
        <f t="shared" si="1951"/>
        <v>1.8974185827844774E-4</v>
      </c>
      <c r="BI1408" s="13">
        <f t="shared" si="1952"/>
        <v>6.6035351680384779E-5</v>
      </c>
      <c r="BJ1408" s="14">
        <f t="shared" si="1953"/>
        <v>0.44815025154883881</v>
      </c>
      <c r="BK1408" s="14">
        <f t="shared" si="1954"/>
        <v>0.23491502671119652</v>
      </c>
      <c r="BL1408" s="14">
        <f t="shared" si="1955"/>
        <v>0.29596239708259164</v>
      </c>
      <c r="BM1408" s="14">
        <f t="shared" si="1956"/>
        <v>0.61071271634826729</v>
      </c>
      <c r="BN1408" s="14">
        <f t="shared" si="1957"/>
        <v>0.38645535879716691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1.2417</v>
      </c>
      <c r="F1409" s="10">
        <f>VLOOKUP(B1409,home!$B$2:$E$405,3,FALSE)</f>
        <v>2.4159999999999999</v>
      </c>
      <c r="G1409" s="10">
        <f>VLOOKUP(C1409,away!$B$2:$E$405,4,FALSE)</f>
        <v>1.7114</v>
      </c>
      <c r="H1409" s="10">
        <f>VLOOKUP(A1409,away!$A$2:$E$405,3,FALSE)</f>
        <v>0.875</v>
      </c>
      <c r="I1409" s="10">
        <f>VLOOKUP(C1409,away!$B$2:$E$405,3,FALSE)</f>
        <v>1</v>
      </c>
      <c r="J1409" s="10">
        <f>VLOOKUP(B1409,home!$B$2:$E$405,4,FALSE)</f>
        <v>0.97960000000000003</v>
      </c>
      <c r="K1409" s="12">
        <f t="shared" si="1902"/>
        <v>5.13410963808</v>
      </c>
      <c r="L1409" s="12">
        <f t="shared" si="1903"/>
        <v>0.85715000000000008</v>
      </c>
      <c r="M1409" s="13">
        <f t="shared" si="1904"/>
        <v>2.5005123250581769E-3</v>
      </c>
      <c r="N1409" s="13">
        <f t="shared" si="1905"/>
        <v>1.2837904428219015E-2</v>
      </c>
      <c r="O1409" s="13">
        <f t="shared" si="1906"/>
        <v>2.1433141394236166E-3</v>
      </c>
      <c r="P1409" s="13">
        <f t="shared" si="1907"/>
        <v>1.100400978064793E-2</v>
      </c>
      <c r="Q1409" s="13">
        <f t="shared" si="1908"/>
        <v>3.2955604428834585E-2</v>
      </c>
      <c r="R1409" s="13">
        <f t="shared" si="1909"/>
        <v>9.1857085730347643E-4</v>
      </c>
      <c r="S1409" s="13">
        <f t="shared" si="1910"/>
        <v>1.2106342172276444E-2</v>
      </c>
      <c r="T1409" s="13">
        <f t="shared" si="1911"/>
        <v>2.8247896336175568E-2</v>
      </c>
      <c r="U1409" s="13">
        <f t="shared" si="1912"/>
        <v>4.7160434917411865E-3</v>
      </c>
      <c r="V1409" s="13">
        <f t="shared" si="1913"/>
        <v>5.9196005704107088E-3</v>
      </c>
      <c r="W1409" s="13">
        <f t="shared" si="1914"/>
        <v>5.639922877561053E-2</v>
      </c>
      <c r="X1409" s="13">
        <f t="shared" si="1915"/>
        <v>4.8342598945014574E-2</v>
      </c>
      <c r="Y1409" s="13">
        <f t="shared" si="1916"/>
        <v>2.0718429342859623E-2</v>
      </c>
      <c r="Z1409" s="13">
        <f t="shared" si="1917"/>
        <v>2.6245100344589166E-4</v>
      </c>
      <c r="AA1409" s="13">
        <f t="shared" si="1918"/>
        <v>1.3474522263153194E-3</v>
      </c>
      <c r="AB1409" s="13">
        <f t="shared" si="1919"/>
        <v>3.4589837309889179E-3</v>
      </c>
      <c r="AC1409" s="13">
        <f t="shared" si="1920"/>
        <v>1.6281499075597677E-3</v>
      </c>
      <c r="AD1409" s="13">
        <f t="shared" si="1921"/>
        <v>7.2389956009285217E-2</v>
      </c>
      <c r="AE1409" s="13">
        <f t="shared" si="1922"/>
        <v>6.2049050793358838E-2</v>
      </c>
      <c r="AF1409" s="13">
        <f t="shared" si="1923"/>
        <v>2.6592671943763763E-2</v>
      </c>
      <c r="AG1409" s="13">
        <f t="shared" si="1924"/>
        <v>7.5979695855323704E-3</v>
      </c>
      <c r="AH1409" s="13">
        <f t="shared" si="1925"/>
        <v>5.6239969400911501E-5</v>
      </c>
      <c r="AI1409" s="13">
        <f t="shared" si="1926"/>
        <v>2.8874216894654402E-4</v>
      </c>
      <c r="AJ1409" s="13">
        <f t="shared" si="1927"/>
        <v>7.4121697625428775E-4</v>
      </c>
      <c r="AK1409" s="13">
        <f t="shared" si="1928"/>
        <v>1.2684964072318845E-3</v>
      </c>
      <c r="AL1409" s="13">
        <f t="shared" si="1929"/>
        <v>2.8660010714775212E-4</v>
      </c>
      <c r="AM1409" s="13">
        <f t="shared" si="1930"/>
        <v>7.4331594169491685E-2</v>
      </c>
      <c r="AN1409" s="13">
        <f t="shared" si="1931"/>
        <v>6.37133259423798E-2</v>
      </c>
      <c r="AO1409" s="13">
        <f t="shared" si="1932"/>
        <v>2.7305938665755425E-2</v>
      </c>
      <c r="AP1409" s="13">
        <f t="shared" si="1933"/>
        <v>7.8017617757840871E-3</v>
      </c>
      <c r="AQ1409" s="13">
        <f t="shared" si="1934"/>
        <v>1.6718200265283326E-3</v>
      </c>
      <c r="AR1409" s="13">
        <f t="shared" si="1935"/>
        <v>9.6412179543982612E-6</v>
      </c>
      <c r="AS1409" s="13">
        <f t="shared" si="1936"/>
        <v>4.9499070022506058E-5</v>
      </c>
      <c r="AT1409" s="13">
        <f t="shared" si="1937"/>
        <v>1.2706682623927259E-4</v>
      </c>
      <c r="AU1409" s="13">
        <f t="shared" si="1938"/>
        <v>2.1745833909176207E-4</v>
      </c>
      <c r="AV1409" s="13">
        <f t="shared" si="1939"/>
        <v>2.7911373865297109E-4</v>
      </c>
      <c r="AW1409" s="13">
        <f t="shared" si="1940"/>
        <v>3.5034491294090585E-5</v>
      </c>
      <c r="AX1409" s="13">
        <f t="shared" si="1941"/>
        <v>6.3604425673239734E-2</v>
      </c>
      <c r="AY1409" s="13">
        <f t="shared" si="1942"/>
        <v>5.4518533465817441E-2</v>
      </c>
      <c r="AZ1409" s="13">
        <f t="shared" si="1943"/>
        <v>2.3365280480112712E-2</v>
      </c>
      <c r="BA1409" s="13">
        <f t="shared" si="1944"/>
        <v>6.6758500545095372E-3</v>
      </c>
      <c r="BB1409" s="13">
        <f t="shared" si="1945"/>
        <v>1.4305512185557123E-3</v>
      </c>
      <c r="BC1409" s="13">
        <f t="shared" si="1946"/>
        <v>2.4523939539700584E-4</v>
      </c>
      <c r="BD1409" s="13">
        <f t="shared" si="1947"/>
        <v>1.3773283282687447E-6</v>
      </c>
      <c r="BE1409" s="13">
        <f t="shared" si="1948"/>
        <v>7.0713546449651762E-6</v>
      </c>
      <c r="BF1409" s="13">
        <f t="shared" si="1949"/>
        <v>1.8152555018498745E-5</v>
      </c>
      <c r="BG1409" s="13">
        <f t="shared" si="1950"/>
        <v>3.1065735892083972E-5</v>
      </c>
      <c r="BH1409" s="13">
        <f t="shared" si="1951"/>
        <v>3.9873723514399016E-5</v>
      </c>
      <c r="BI1409" s="13">
        <f t="shared" si="1952"/>
        <v>4.094321364028262E-5</v>
      </c>
      <c r="BJ1409" s="14">
        <f t="shared" si="1953"/>
        <v>0.69279563145622558</v>
      </c>
      <c r="BK1409" s="14">
        <f t="shared" si="1954"/>
        <v>8.796374832891822E-2</v>
      </c>
      <c r="BL1409" s="14">
        <f t="shared" si="1955"/>
        <v>1.5760323070605559E-2</v>
      </c>
      <c r="BM1409" s="14">
        <f t="shared" si="1956"/>
        <v>0.67993873892518508</v>
      </c>
      <c r="BN1409" s="14">
        <f t="shared" si="1957"/>
        <v>6.2359915959486804E-2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</v>
      </c>
      <c r="F1410" s="10">
        <f>VLOOKUP(B1410,home!$B$2:$E$405,3,FALSE)</f>
        <v>0.66669999999999996</v>
      </c>
      <c r="G1410" s="10">
        <f>VLOOKUP(C1410,away!$B$2:$E$405,4,FALSE)</f>
        <v>0.76190000000000002</v>
      </c>
      <c r="H1410" s="10">
        <f>VLOOKUP(A1410,away!$A$2:$E$405,3,FALSE)</f>
        <v>1.1161000000000001</v>
      </c>
      <c r="I1410" s="10">
        <f>VLOOKUP(C1410,away!$B$2:$E$405,3,FALSE)</f>
        <v>1.6639999999999999</v>
      </c>
      <c r="J1410" s="10">
        <f>VLOOKUP(B1410,home!$B$2:$E$405,4,FALSE)</f>
        <v>1.1200000000000001</v>
      </c>
      <c r="K1410" s="12">
        <f t="shared" si="1902"/>
        <v>0.76193809499999998</v>
      </c>
      <c r="L1410" s="12">
        <f t="shared" si="1903"/>
        <v>2.0800532480000005</v>
      </c>
      <c r="M1410" s="13">
        <f t="shared" si="1904"/>
        <v>5.8309436188645897E-2</v>
      </c>
      <c r="N1410" s="13">
        <f t="shared" si="1905"/>
        <v>4.4428180730100915E-2</v>
      </c>
      <c r="O1410" s="13">
        <f t="shared" si="1906"/>
        <v>0.12128673213324163</v>
      </c>
      <c r="P1410" s="13">
        <f t="shared" si="1907"/>
        <v>9.2412981630377422E-2</v>
      </c>
      <c r="Q1410" s="13">
        <f t="shared" si="1908"/>
        <v>1.6925761694904402E-2</v>
      </c>
      <c r="R1410" s="13">
        <f t="shared" si="1909"/>
        <v>0.12614143055652768</v>
      </c>
      <c r="S1410" s="13">
        <f t="shared" si="1910"/>
        <v>3.6615682349366602E-2</v>
      </c>
      <c r="T1410" s="13">
        <f t="shared" si="1911"/>
        <v>3.5206485588359884E-2</v>
      </c>
      <c r="U1410" s="13">
        <f t="shared" si="1912"/>
        <v>9.6111961298815482E-2</v>
      </c>
      <c r="V1410" s="13">
        <f t="shared" si="1913"/>
        <v>6.4479069703389773E-3</v>
      </c>
      <c r="W1410" s="13">
        <f t="shared" si="1914"/>
        <v>4.298794207413143E-3</v>
      </c>
      <c r="X1410" s="13">
        <f t="shared" si="1915"/>
        <v>8.9417208536132931E-3</v>
      </c>
      <c r="Y1410" s="13">
        <f t="shared" si="1916"/>
        <v>9.2996277521338374E-3</v>
      </c>
      <c r="Z1410" s="13">
        <f t="shared" si="1917"/>
        <v>8.7460297445490651E-2</v>
      </c>
      <c r="AA1410" s="13">
        <f t="shared" si="1918"/>
        <v>6.6639332423750502E-2</v>
      </c>
      <c r="AB1410" s="13">
        <f t="shared" si="1919"/>
        <v>2.5387522999512097E-2</v>
      </c>
      <c r="AC1410" s="13">
        <f t="shared" si="1920"/>
        <v>6.386941241342634E-4</v>
      </c>
      <c r="AD1410" s="13">
        <f t="shared" si="1921"/>
        <v>8.188537672983513E-4</v>
      </c>
      <c r="AE1410" s="13">
        <f t="shared" si="1922"/>
        <v>1.7032594383059717E-3</v>
      </c>
      <c r="AF1410" s="13">
        <f t="shared" si="1923"/>
        <v>1.7714351634174968E-3</v>
      </c>
      <c r="AG1410" s="13">
        <f t="shared" si="1924"/>
        <v>1.2282264884293254E-3</v>
      </c>
      <c r="AH1410" s="13">
        <f t="shared" si="1925"/>
        <v>4.5480518943134741E-2</v>
      </c>
      <c r="AI1410" s="13">
        <f t="shared" si="1926"/>
        <v>3.4653339963143494E-2</v>
      </c>
      <c r="AJ1410" s="13">
        <f t="shared" si="1927"/>
        <v>1.3201849918452463E-2</v>
      </c>
      <c r="AK1410" s="13">
        <f t="shared" si="1928"/>
        <v>3.3529974591138584E-3</v>
      </c>
      <c r="AL1410" s="13">
        <f t="shared" si="1929"/>
        <v>4.0489932483718908E-5</v>
      </c>
      <c r="AM1410" s="13">
        <f t="shared" si="1930"/>
        <v>1.2478317590777584E-4</v>
      </c>
      <c r="AN1410" s="13">
        <f t="shared" si="1931"/>
        <v>2.5955565034272446E-4</v>
      </c>
      <c r="AO1410" s="13">
        <f t="shared" si="1932"/>
        <v>2.699447867660683E-4</v>
      </c>
      <c r="AP1410" s="13">
        <f t="shared" si="1933"/>
        <v>1.8716651016447599E-4</v>
      </c>
      <c r="AQ1410" s="13">
        <f t="shared" si="1934"/>
        <v>9.7329076846110844E-5</v>
      </c>
      <c r="AR1410" s="13">
        <f t="shared" si="1935"/>
        <v>1.8920380229678596E-2</v>
      </c>
      <c r="AS1410" s="13">
        <f t="shared" si="1936"/>
        <v>1.441615846887697E-2</v>
      </c>
      <c r="AT1410" s="13">
        <f t="shared" si="1937"/>
        <v>5.4921101604971179E-3</v>
      </c>
      <c r="AU1410" s="13">
        <f t="shared" si="1938"/>
        <v>1.3948826510731061E-3</v>
      </c>
      <c r="AV1410" s="13">
        <f t="shared" si="1939"/>
        <v>2.6570355747679801E-4</v>
      </c>
      <c r="AW1410" s="13">
        <f t="shared" si="1940"/>
        <v>1.7825375709189941E-6</v>
      </c>
      <c r="AX1410" s="13">
        <f t="shared" si="1941"/>
        <v>1.5846175889870093E-5</v>
      </c>
      <c r="AY1410" s="13">
        <f t="shared" si="1942"/>
        <v>3.2960889628103582E-5</v>
      </c>
      <c r="AZ1410" s="13">
        <f t="shared" si="1943"/>
        <v>3.4280202763953194E-5</v>
      </c>
      <c r="BA1410" s="13">
        <f t="shared" si="1944"/>
        <v>2.3768215700419816E-5</v>
      </c>
      <c r="BB1410" s="13">
        <f t="shared" si="1945"/>
        <v>1.2359788566705711E-5</v>
      </c>
      <c r="BC1410" s="13">
        <f t="shared" si="1946"/>
        <v>5.1418036705538973E-6</v>
      </c>
      <c r="BD1410" s="13">
        <f t="shared" si="1947"/>
        <v>6.5592330583563296E-3</v>
      </c>
      <c r="BE1410" s="13">
        <f t="shared" si="1948"/>
        <v>4.9977295411450457E-3</v>
      </c>
      <c r="BF1410" s="13">
        <f t="shared" si="1949"/>
        <v>1.9039802629526401E-3</v>
      </c>
      <c r="BG1410" s="13">
        <f t="shared" si="1950"/>
        <v>4.8357169815724455E-4</v>
      </c>
      <c r="BH1410" s="13">
        <f t="shared" si="1951"/>
        <v>9.211292462246147E-5</v>
      </c>
      <c r="BI1410" s="13">
        <f t="shared" si="1952"/>
        <v>1.4036869262343381E-5</v>
      </c>
      <c r="BJ1410" s="14">
        <f t="shared" si="1953"/>
        <v>0.12568548196022336</v>
      </c>
      <c r="BK1410" s="14">
        <f t="shared" si="1954"/>
        <v>0.19449815208497495</v>
      </c>
      <c r="BL1410" s="14">
        <f t="shared" si="1955"/>
        <v>0.58679558511779073</v>
      </c>
      <c r="BM1410" s="14">
        <f t="shared" si="1956"/>
        <v>0.53490381532262465</v>
      </c>
      <c r="BN1410" s="14">
        <f t="shared" si="1957"/>
        <v>0.45950452293379795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</v>
      </c>
      <c r="F1411" s="10">
        <f>VLOOKUP(B1411,home!$B$2:$E$405,3,FALSE)</f>
        <v>1</v>
      </c>
      <c r="G1411" s="10">
        <f>VLOOKUP(C1411,away!$B$2:$E$405,4,FALSE)</f>
        <v>0.58330000000000004</v>
      </c>
      <c r="H1411" s="10">
        <f>VLOOKUP(A1411,away!$A$2:$E$405,3,FALSE)</f>
        <v>1.1161000000000001</v>
      </c>
      <c r="I1411" s="10">
        <f>VLOOKUP(C1411,away!$B$2:$E$405,3,FALSE)</f>
        <v>1.008</v>
      </c>
      <c r="J1411" s="10">
        <f>VLOOKUP(B1411,home!$B$2:$E$405,4,FALSE)</f>
        <v>0.89600000000000002</v>
      </c>
      <c r="K1411" s="12">
        <f t="shared" si="1902"/>
        <v>0.87495000000000012</v>
      </c>
      <c r="L1411" s="12">
        <f t="shared" si="1903"/>
        <v>1.0080258048000001</v>
      </c>
      <c r="M1411" s="13">
        <f t="shared" si="1904"/>
        <v>0.15213670234235818</v>
      </c>
      <c r="N1411" s="13">
        <f t="shared" si="1905"/>
        <v>0.13311200771444631</v>
      </c>
      <c r="O1411" s="13">
        <f t="shared" si="1906"/>
        <v>0.15335772181827367</v>
      </c>
      <c r="P1411" s="13">
        <f t="shared" si="1907"/>
        <v>0.13418033870489857</v>
      </c>
      <c r="Q1411" s="13">
        <f t="shared" si="1908"/>
        <v>5.8233175574877401E-2</v>
      </c>
      <c r="R1411" s="13">
        <f t="shared" si="1909"/>
        <v>7.7294270479079899E-2</v>
      </c>
      <c r="S1411" s="13">
        <f t="shared" si="1910"/>
        <v>2.9585831390057157E-2</v>
      </c>
      <c r="T1411" s="13">
        <f t="shared" si="1911"/>
        <v>5.8700543674925498E-2</v>
      </c>
      <c r="U1411" s="13">
        <f t="shared" si="1912"/>
        <v>6.7628621955670973E-2</v>
      </c>
      <c r="V1411" s="13">
        <f t="shared" si="1913"/>
        <v>2.899320016262186E-3</v>
      </c>
      <c r="W1411" s="13">
        <f t="shared" si="1914"/>
        <v>1.6983705656412999E-2</v>
      </c>
      <c r="X1411" s="13">
        <f t="shared" si="1915"/>
        <v>1.7120013562792025E-2</v>
      </c>
      <c r="Y1411" s="13">
        <f t="shared" si="1916"/>
        <v>8.6287077249101729E-3</v>
      </c>
      <c r="Z1411" s="13">
        <f t="shared" si="1917"/>
        <v>2.5971539735367814E-2</v>
      </c>
      <c r="AA1411" s="13">
        <f t="shared" si="1918"/>
        <v>2.272379869146007E-2</v>
      </c>
      <c r="AB1411" s="13">
        <f t="shared" si="1919"/>
        <v>9.9410938325464951E-3</v>
      </c>
      <c r="AC1411" s="13">
        <f t="shared" si="1920"/>
        <v>1.5981997432500751E-4</v>
      </c>
      <c r="AD1411" s="13">
        <f t="shared" si="1921"/>
        <v>3.7149733160196374E-3</v>
      </c>
      <c r="AE1411" s="13">
        <f t="shared" si="1922"/>
        <v>3.7447889666912199E-3</v>
      </c>
      <c r="AF1411" s="13">
        <f t="shared" si="1923"/>
        <v>1.8874219559775385E-3</v>
      </c>
      <c r="AG1411" s="13">
        <f t="shared" si="1924"/>
        <v>6.3419001205714974E-4</v>
      </c>
      <c r="AH1411" s="13">
        <f t="shared" si="1925"/>
        <v>6.5449955609098286E-3</v>
      </c>
      <c r="AI1411" s="13">
        <f t="shared" si="1926"/>
        <v>5.7265438660180556E-3</v>
      </c>
      <c r="AJ1411" s="13">
        <f t="shared" si="1927"/>
        <v>2.505219777786249E-3</v>
      </c>
      <c r="AK1411" s="13">
        <f t="shared" si="1928"/>
        <v>7.3064734819135971E-4</v>
      </c>
      <c r="AL1411" s="13">
        <f t="shared" si="1929"/>
        <v>5.6382708331563583E-6</v>
      </c>
      <c r="AM1411" s="13">
        <f t="shared" si="1930"/>
        <v>6.500831805702767E-4</v>
      </c>
      <c r="AN1411" s="13">
        <f t="shared" si="1931"/>
        <v>6.5530062128129696E-4</v>
      </c>
      <c r="AO1411" s="13">
        <f t="shared" si="1932"/>
        <v>3.3027996807650963E-4</v>
      </c>
      <c r="AP1411" s="13">
        <f t="shared" si="1933"/>
        <v>1.1097691020988071E-4</v>
      </c>
      <c r="AQ1411" s="13">
        <f t="shared" si="1934"/>
        <v>2.7966897307133079E-5</v>
      </c>
      <c r="AR1411" s="13">
        <f t="shared" si="1935"/>
        <v>1.3195048835397123E-3</v>
      </c>
      <c r="AS1411" s="13">
        <f t="shared" si="1936"/>
        <v>1.1545007978530713E-3</v>
      </c>
      <c r="AT1411" s="13">
        <f t="shared" si="1937"/>
        <v>5.0506523654077239E-4</v>
      </c>
      <c r="AU1411" s="13">
        <f t="shared" si="1938"/>
        <v>1.473022762371163E-4</v>
      </c>
      <c r="AV1411" s="13">
        <f t="shared" si="1939"/>
        <v>3.2220531648416222E-5</v>
      </c>
      <c r="AW1411" s="13">
        <f t="shared" si="1940"/>
        <v>1.3813327795455521E-7</v>
      </c>
      <c r="AX1411" s="13">
        <f t="shared" si="1941"/>
        <v>9.4798379806660578E-5</v>
      </c>
      <c r="AY1411" s="13">
        <f t="shared" si="1942"/>
        <v>9.5559213098345106E-5</v>
      </c>
      <c r="AZ1411" s="13">
        <f t="shared" si="1943"/>
        <v>4.8163076344757006E-5</v>
      </c>
      <c r="BA1411" s="13">
        <f t="shared" si="1944"/>
        <v>1.618320793135585E-5</v>
      </c>
      <c r="BB1411" s="13">
        <f t="shared" si="1945"/>
        <v>4.0782727998126804E-6</v>
      </c>
      <c r="BC1411" s="13">
        <f t="shared" si="1946"/>
        <v>8.222008442450257E-7</v>
      </c>
      <c r="BD1411" s="13">
        <f t="shared" si="1947"/>
        <v>2.2168249536127474E-4</v>
      </c>
      <c r="BE1411" s="13">
        <f t="shared" si="1948"/>
        <v>1.9396109931634736E-4</v>
      </c>
      <c r="BF1411" s="13">
        <f t="shared" si="1949"/>
        <v>8.4853131923419057E-5</v>
      </c>
      <c r="BG1411" s="13">
        <f t="shared" si="1950"/>
        <v>2.4747415925465177E-5</v>
      </c>
      <c r="BH1411" s="13">
        <f t="shared" si="1951"/>
        <v>5.4131878909964377E-6</v>
      </c>
      <c r="BI1411" s="13">
        <f t="shared" si="1952"/>
        <v>9.472537490454672E-7</v>
      </c>
      <c r="BJ1411" s="14">
        <f t="shared" si="1953"/>
        <v>0.30479374008738014</v>
      </c>
      <c r="BK1411" s="14">
        <f t="shared" si="1954"/>
        <v>0.31906320991183262</v>
      </c>
      <c r="BL1411" s="14">
        <f t="shared" si="1955"/>
        <v>0.35014311163992212</v>
      </c>
      <c r="BM1411" s="14">
        <f t="shared" si="1956"/>
        <v>0.29156196366074821</v>
      </c>
      <c r="BN1411" s="14">
        <f t="shared" si="1957"/>
        <v>0.70831421663393401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</v>
      </c>
      <c r="F1412" s="10">
        <f>VLOOKUP(B1412,home!$B$2:$E$405,3,FALSE)</f>
        <v>1.6667000000000001</v>
      </c>
      <c r="G1412" s="10">
        <f>VLOOKUP(C1412,away!$B$2:$E$405,4,FALSE)</f>
        <v>1.1429</v>
      </c>
      <c r="H1412" s="10">
        <f>VLOOKUP(A1412,away!$A$2:$E$405,3,FALSE)</f>
        <v>1.1161000000000001</v>
      </c>
      <c r="I1412" s="10">
        <f>VLOOKUP(C1412,away!$B$2:$E$405,3,FALSE)</f>
        <v>1.4079999999999999</v>
      </c>
      <c r="J1412" s="10">
        <f>VLOOKUP(B1412,home!$B$2:$E$405,4,FALSE)</f>
        <v>0.74660000000000004</v>
      </c>
      <c r="K1412" s="12">
        <f t="shared" si="1902"/>
        <v>2.857307145</v>
      </c>
      <c r="L1412" s="12">
        <f t="shared" si="1903"/>
        <v>1.1732586060800001</v>
      </c>
      <c r="M1412" s="13">
        <f t="shared" si="1904"/>
        <v>1.7764276951308496E-2</v>
      </c>
      <c r="N1412" s="13">
        <f t="shared" si="1905"/>
        <v>5.0757995458732587E-2</v>
      </c>
      <c r="O1412" s="13">
        <f t="shared" si="1906"/>
        <v>2.0842090813911279E-2</v>
      </c>
      <c r="P1412" s="13">
        <f t="shared" si="1907"/>
        <v>5.9552254999327571E-2</v>
      </c>
      <c r="Q1412" s="13">
        <f t="shared" si="1908"/>
        <v>7.2515591545057101E-2</v>
      </c>
      <c r="R1412" s="13">
        <f t="shared" si="1909"/>
        <v>1.2226581208061164E-2</v>
      </c>
      <c r="S1412" s="13">
        <f t="shared" si="1910"/>
        <v>4.9910152341490419E-2</v>
      </c>
      <c r="T1412" s="13">
        <f t="shared" si="1911"/>
        <v>8.5079541855220334E-2</v>
      </c>
      <c r="U1412" s="13">
        <f t="shared" si="1912"/>
        <v>3.4935097844715893E-2</v>
      </c>
      <c r="V1412" s="13">
        <f t="shared" si="1913"/>
        <v>1.8590756465553061E-2</v>
      </c>
      <c r="W1412" s="13">
        <f t="shared" si="1914"/>
        <v>6.9066439281864414E-2</v>
      </c>
      <c r="X1412" s="13">
        <f t="shared" si="1915"/>
        <v>8.1032794278749196E-2</v>
      </c>
      <c r="Y1412" s="13">
        <f t="shared" si="1916"/>
        <v>4.7536211631126354E-2</v>
      </c>
      <c r="Z1412" s="13">
        <f t="shared" si="1917"/>
        <v>4.781647208431254E-3</v>
      </c>
      <c r="AA1412" s="13">
        <f t="shared" si="1918"/>
        <v>1.3662634733519927E-2</v>
      </c>
      <c r="AB1412" s="13">
        <f t="shared" si="1919"/>
        <v>1.9519171921805831E-2</v>
      </c>
      <c r="AC1412" s="13">
        <f t="shared" si="1920"/>
        <v>3.895182001713363E-3</v>
      </c>
      <c r="AD1412" s="13">
        <f t="shared" si="1921"/>
        <v>4.9336007609944971E-2</v>
      </c>
      <c r="AE1412" s="13">
        <f t="shared" si="1922"/>
        <v>5.788389551799631E-2</v>
      </c>
      <c r="AF1412" s="13">
        <f t="shared" si="1923"/>
        <v>3.3956389284962363E-2</v>
      </c>
      <c r="AG1412" s="13">
        <f t="shared" si="1924"/>
        <v>1.327987531999493E-2</v>
      </c>
      <c r="AH1412" s="13">
        <f t="shared" si="1925"/>
        <v>1.4025271846325948E-3</v>
      </c>
      <c r="AI1412" s="13">
        <f t="shared" si="1926"/>
        <v>4.0074509457074473E-3</v>
      </c>
      <c r="AJ1412" s="13">
        <f t="shared" si="1927"/>
        <v>5.7252591102034487E-3</v>
      </c>
      <c r="AK1412" s="13">
        <f t="shared" si="1928"/>
        <v>5.4529412541868853E-3</v>
      </c>
      <c r="AL1412" s="13">
        <f t="shared" si="1929"/>
        <v>5.223221242736559E-4</v>
      </c>
      <c r="AM1412" s="13">
        <f t="shared" si="1930"/>
        <v>2.8193625409934017E-2</v>
      </c>
      <c r="AN1412" s="13">
        <f t="shared" si="1931"/>
        <v>3.3078413648800854E-2</v>
      </c>
      <c r="AO1412" s="13">
        <f t="shared" si="1932"/>
        <v>1.9404766744464876E-2</v>
      </c>
      <c r="AP1412" s="13">
        <f t="shared" si="1933"/>
        <v>7.588936527306132E-3</v>
      </c>
      <c r="AQ1412" s="13">
        <f t="shared" si="1934"/>
        <v>2.2259462729141981E-3</v>
      </c>
      <c r="AR1412" s="13">
        <f t="shared" si="1935"/>
        <v>3.2910541792626852E-4</v>
      </c>
      <c r="AS1412" s="13">
        <f t="shared" si="1936"/>
        <v>9.4035526209893807E-4</v>
      </c>
      <c r="AT1412" s="13">
        <f t="shared" si="1937"/>
        <v>1.3434419046168219E-3</v>
      </c>
      <c r="AU1412" s="13">
        <f t="shared" si="1938"/>
        <v>1.2795420509846846E-3</v>
      </c>
      <c r="AV1412" s="13">
        <f t="shared" si="1939"/>
        <v>9.1401116115162357E-4</v>
      </c>
      <c r="AW1412" s="13">
        <f t="shared" si="1940"/>
        <v>4.8639219444285503E-5</v>
      </c>
      <c r="AX1412" s="13">
        <f t="shared" si="1941"/>
        <v>1.3426307887876339E-2</v>
      </c>
      <c r="AY1412" s="13">
        <f t="shared" si="1942"/>
        <v>1.5752531277330704E-2</v>
      </c>
      <c r="AZ1412" s="13">
        <f t="shared" si="1943"/>
        <v>9.2408964443363144E-3</v>
      </c>
      <c r="BA1412" s="13">
        <f t="shared" si="1944"/>
        <v>3.6139870937372171E-3</v>
      </c>
      <c r="BB1412" s="13">
        <f t="shared" si="1945"/>
        <v>1.0600353649973099E-3</v>
      </c>
      <c r="BC1412" s="13">
        <f t="shared" si="1946"/>
        <v>2.4873912294644918E-4</v>
      </c>
      <c r="BD1412" s="13">
        <f t="shared" si="1947"/>
        <v>6.4354293981591662E-5</v>
      </c>
      <c r="BE1412" s="13">
        <f t="shared" si="1948"/>
        <v>1.8387998400503237E-4</v>
      </c>
      <c r="BF1412" s="13">
        <f t="shared" si="1949"/>
        <v>2.6270079606003239E-4</v>
      </c>
      <c r="BG1412" s="13">
        <f t="shared" si="1950"/>
        <v>2.5020562052650614E-4</v>
      </c>
      <c r="BH1412" s="13">
        <f t="shared" si="1951"/>
        <v>1.787285768123862E-4</v>
      </c>
      <c r="BI1412" s="13">
        <f t="shared" si="1952"/>
        <v>1.0213648790834244E-4</v>
      </c>
      <c r="BJ1412" s="14">
        <f t="shared" si="1953"/>
        <v>0.6942789275782929</v>
      </c>
      <c r="BK1412" s="14">
        <f t="shared" si="1954"/>
        <v>0.16598747616099727</v>
      </c>
      <c r="BL1412" s="14">
        <f t="shared" si="1955"/>
        <v>0.12362221657281673</v>
      </c>
      <c r="BM1412" s="14">
        <f t="shared" si="1956"/>
        <v>0.73930758448625344</v>
      </c>
      <c r="BN1412" s="14">
        <f t="shared" si="1957"/>
        <v>0.23365879097639819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</v>
      </c>
      <c r="F1413" s="10">
        <f>VLOOKUP(B1413,home!$B$2:$E$405,3,FALSE)</f>
        <v>1</v>
      </c>
      <c r="G1413" s="10">
        <f>VLOOKUP(C1413,away!$B$2:$E$405,4,FALSE)</f>
        <v>0.95240000000000002</v>
      </c>
      <c r="H1413" s="10">
        <f>VLOOKUP(A1413,away!$A$2:$E$405,3,FALSE)</f>
        <v>1.1161000000000001</v>
      </c>
      <c r="I1413" s="10">
        <f>VLOOKUP(C1413,away!$B$2:$E$405,3,FALSE)</f>
        <v>1.4079999999999999</v>
      </c>
      <c r="J1413" s="10">
        <f>VLOOKUP(B1413,home!$B$2:$E$405,4,FALSE)</f>
        <v>1.008</v>
      </c>
      <c r="K1413" s="12">
        <f t="shared" si="1902"/>
        <v>1.4286000000000001</v>
      </c>
      <c r="L1413" s="12">
        <f t="shared" si="1903"/>
        <v>1.5840405504000001</v>
      </c>
      <c r="M1413" s="13">
        <f t="shared" si="1904"/>
        <v>4.9161693290513904E-2</v>
      </c>
      <c r="N1413" s="13">
        <f t="shared" si="1905"/>
        <v>7.0232395034828157E-2</v>
      </c>
      <c r="O1413" s="13">
        <f t="shared" si="1906"/>
        <v>7.7874115698501653E-2</v>
      </c>
      <c r="P1413" s="13">
        <f t="shared" si="1907"/>
        <v>0.11125096168687947</v>
      </c>
      <c r="Q1413" s="13">
        <f t="shared" si="1908"/>
        <v>5.0166999773377775E-2</v>
      </c>
      <c r="R1413" s="13">
        <f t="shared" si="1909"/>
        <v>6.1677878546483926E-2</v>
      </c>
      <c r="S1413" s="13">
        <f t="shared" si="1910"/>
        <v>6.2939128251323431E-2</v>
      </c>
      <c r="T1413" s="13">
        <f t="shared" si="1911"/>
        <v>7.9466561932938024E-2</v>
      </c>
      <c r="U1413" s="13">
        <f t="shared" si="1912"/>
        <v>8.8113017291506945E-2</v>
      </c>
      <c r="V1413" s="13">
        <f t="shared" si="1913"/>
        <v>1.5825416717388841E-2</v>
      </c>
      <c r="W1413" s="13">
        <f t="shared" si="1914"/>
        <v>2.3889525292082495E-2</v>
      </c>
      <c r="X1413" s="13">
        <f t="shared" si="1915"/>
        <v>3.7841976792465086E-2</v>
      </c>
      <c r="Y1413" s="13">
        <f t="shared" si="1916"/>
        <v>2.9971612873280217E-2</v>
      </c>
      <c r="Z1413" s="13">
        <f t="shared" si="1917"/>
        <v>3.2566753560092254E-2</v>
      </c>
      <c r="AA1413" s="13">
        <f t="shared" si="1918"/>
        <v>4.6524864135947794E-2</v>
      </c>
      <c r="AB1413" s="13">
        <f t="shared" si="1919"/>
        <v>3.3232710452307516E-2</v>
      </c>
      <c r="AC1413" s="13">
        <f t="shared" si="1920"/>
        <v>2.2382681401212612E-3</v>
      </c>
      <c r="AD1413" s="13">
        <f t="shared" si="1921"/>
        <v>8.5321439580672617E-3</v>
      </c>
      <c r="AE1413" s="13">
        <f t="shared" si="1922"/>
        <v>1.3515262011428903E-2</v>
      </c>
      <c r="AF1413" s="13">
        <f t="shared" si="1923"/>
        <v>1.0704361537692027E-2</v>
      </c>
      <c r="AG1413" s="13">
        <f t="shared" si="1924"/>
        <v>5.6520475806154224E-3</v>
      </c>
      <c r="AH1413" s="13">
        <f t="shared" si="1925"/>
        <v>1.2896764558517427E-2</v>
      </c>
      <c r="AI1413" s="13">
        <f t="shared" si="1926"/>
        <v>1.8424317848297997E-2</v>
      </c>
      <c r="AJ1413" s="13">
        <f t="shared" si="1927"/>
        <v>1.3160490239039263E-2</v>
      </c>
      <c r="AK1413" s="13">
        <f t="shared" si="1928"/>
        <v>6.2670254518304965E-3</v>
      </c>
      <c r="AL1413" s="13">
        <f t="shared" si="1929"/>
        <v>2.0260448038687977E-4</v>
      </c>
      <c r="AM1413" s="13">
        <f t="shared" si="1930"/>
        <v>2.4378041716989775E-3</v>
      </c>
      <c r="AN1413" s="13">
        <f t="shared" si="1931"/>
        <v>3.8615806619054656E-3</v>
      </c>
      <c r="AO1413" s="13">
        <f t="shared" si="1932"/>
        <v>3.0584501785493657E-3</v>
      </c>
      <c r="AP1413" s="13">
        <f t="shared" si="1933"/>
        <v>1.6149030347334383E-3</v>
      </c>
      <c r="AQ1413" s="13">
        <f t="shared" si="1934"/>
        <v>6.3951797299544673E-4</v>
      </c>
      <c r="AR1413" s="13">
        <f t="shared" si="1935"/>
        <v>4.0857996059306279E-3</v>
      </c>
      <c r="AS1413" s="13">
        <f t="shared" si="1936"/>
        <v>5.8369733170324954E-3</v>
      </c>
      <c r="AT1413" s="13">
        <f t="shared" si="1937"/>
        <v>4.1693500403563125E-3</v>
      </c>
      <c r="AU1413" s="13">
        <f t="shared" si="1938"/>
        <v>1.9854444892176762E-3</v>
      </c>
      <c r="AV1413" s="13">
        <f t="shared" si="1939"/>
        <v>7.0910149932409277E-4</v>
      </c>
      <c r="AW1413" s="13">
        <f t="shared" si="1940"/>
        <v>1.2735719496023476E-5</v>
      </c>
      <c r="AX1413" s="13">
        <f t="shared" si="1941"/>
        <v>5.8044117328152651E-4</v>
      </c>
      <c r="AY1413" s="13">
        <f t="shared" si="1942"/>
        <v>9.1944235559969132E-4</v>
      </c>
      <c r="AZ1413" s="13">
        <f t="shared" si="1943"/>
        <v>7.2821698751260387E-4</v>
      </c>
      <c r="BA1413" s="13">
        <f t="shared" si="1944"/>
        <v>3.8450841257003167E-4</v>
      </c>
      <c r="BB1413" s="13">
        <f t="shared" si="1945"/>
        <v>1.5226922937021587E-4</v>
      </c>
      <c r="BC1413" s="13">
        <f t="shared" si="1946"/>
        <v>4.8240126780116074E-5</v>
      </c>
      <c r="BD1413" s="13">
        <f t="shared" si="1947"/>
        <v>1.0786787094337427E-3</v>
      </c>
      <c r="BE1413" s="13">
        <f t="shared" si="1948"/>
        <v>1.5410004042970447E-3</v>
      </c>
      <c r="BF1413" s="13">
        <f t="shared" si="1949"/>
        <v>1.1007365887893794E-3</v>
      </c>
      <c r="BG1413" s="13">
        <f t="shared" si="1950"/>
        <v>5.2417076358150241E-4</v>
      </c>
      <c r="BH1413" s="13">
        <f t="shared" si="1951"/>
        <v>1.8720758821313355E-4</v>
      </c>
      <c r="BI1413" s="13">
        <f t="shared" si="1952"/>
        <v>5.3488952104256513E-5</v>
      </c>
      <c r="BJ1413" s="14">
        <f t="shared" si="1953"/>
        <v>0.34439826109177235</v>
      </c>
      <c r="BK1413" s="14">
        <f t="shared" si="1954"/>
        <v>0.24253751492221348</v>
      </c>
      <c r="BL1413" s="14">
        <f t="shared" si="1955"/>
        <v>0.37944313618071324</v>
      </c>
      <c r="BM1413" s="14">
        <f t="shared" si="1956"/>
        <v>0.57767491508810254</v>
      </c>
      <c r="BN1413" s="14">
        <f t="shared" si="1957"/>
        <v>0.42036404403058492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1.5278</v>
      </c>
      <c r="F1414" s="10">
        <f>VLOOKUP(B1414,home!$B$2:$E$405,3,FALSE)</f>
        <v>0.90629999999999999</v>
      </c>
      <c r="G1414" s="10">
        <f>VLOOKUP(C1414,away!$B$2:$E$405,4,FALSE)</f>
        <v>0.79479999999999995</v>
      </c>
      <c r="H1414" s="10">
        <f>VLOOKUP(A1414,away!$A$2:$E$405,3,FALSE)</f>
        <v>1.0787</v>
      </c>
      <c r="I1414" s="10">
        <f>VLOOKUP(C1414,away!$B$2:$E$405,3,FALSE)</f>
        <v>0.72840000000000005</v>
      </c>
      <c r="J1414" s="10">
        <f>VLOOKUP(B1414,home!$B$2:$E$405,4,FALSE)</f>
        <v>1.2122999999999999</v>
      </c>
      <c r="K1414" s="12">
        <f t="shared" si="1902"/>
        <v>1.1005159572719998</v>
      </c>
      <c r="L1414" s="12">
        <f t="shared" si="1903"/>
        <v>0.95253451448400006</v>
      </c>
      <c r="M1414" s="13">
        <f t="shared" si="1904"/>
        <v>0.12834279975528767</v>
      </c>
      <c r="N1414" s="13">
        <f t="shared" si="1905"/>
        <v>0.14124329913165898</v>
      </c>
      <c r="O1414" s="13">
        <f t="shared" si="1906"/>
        <v>0.12225094645242018</v>
      </c>
      <c r="P1414" s="13">
        <f t="shared" si="1907"/>
        <v>0.13453911736249319</v>
      </c>
      <c r="Q1414" s="13">
        <f t="shared" si="1908"/>
        <v>7.7720252276066562E-2</v>
      </c>
      <c r="R1414" s="13">
        <f t="shared" si="1909"/>
        <v>5.8224122962132766E-2</v>
      </c>
      <c r="S1414" s="13">
        <f t="shared" si="1910"/>
        <v>3.5258647417680651E-2</v>
      </c>
      <c r="T1414" s="13">
        <f t="shared" si="1911"/>
        <v>7.4031222767357074E-2</v>
      </c>
      <c r="U1414" s="13">
        <f t="shared" si="1912"/>
        <v>6.4076576417994163E-2</v>
      </c>
      <c r="V1414" s="13">
        <f t="shared" si="1913"/>
        <v>4.1067683249814795E-3</v>
      </c>
      <c r="W1414" s="13">
        <f t="shared" si="1914"/>
        <v>2.8510792611005573E-2</v>
      </c>
      <c r="X1414" s="13">
        <f t="shared" si="1915"/>
        <v>2.7157513997278213E-2</v>
      </c>
      <c r="Y1414" s="13">
        <f t="shared" si="1916"/>
        <v>1.2934234704994916E-2</v>
      </c>
      <c r="Z1414" s="13">
        <f t="shared" si="1917"/>
        <v>1.8486828898997287E-2</v>
      </c>
      <c r="AA1414" s="13">
        <f t="shared" si="1918"/>
        <v>2.034505020270367E-2</v>
      </c>
      <c r="AB1414" s="13">
        <f t="shared" si="1919"/>
        <v>1.1195026199787664E-2</v>
      </c>
      <c r="AC1414" s="13">
        <f t="shared" si="1920"/>
        <v>2.6906504820914623E-4</v>
      </c>
      <c r="AD1414" s="13">
        <f t="shared" si="1921"/>
        <v>7.8441455557210615E-3</v>
      </c>
      <c r="AE1414" s="13">
        <f t="shared" si="1922"/>
        <v>7.4718193784605877E-3</v>
      </c>
      <c r="AF1414" s="13">
        <f t="shared" si="1923"/>
        <v>3.558582921987049E-3</v>
      </c>
      <c r="AG1414" s="13">
        <f t="shared" si="1924"/>
        <v>1.1298910186153296E-3</v>
      </c>
      <c r="AH1414" s="13">
        <f t="shared" si="1925"/>
        <v>4.4023356474137895E-3</v>
      </c>
      <c r="AI1414" s="13">
        <f t="shared" si="1926"/>
        <v>4.8448406292462354E-3</v>
      </c>
      <c r="AJ1414" s="13">
        <f t="shared" si="1927"/>
        <v>2.6659122114625999E-3</v>
      </c>
      <c r="AK1414" s="13">
        <f t="shared" si="1928"/>
        <v>9.7795964313362582E-4</v>
      </c>
      <c r="AL1414" s="13">
        <f t="shared" si="1929"/>
        <v>1.1282214247523871E-5</v>
      </c>
      <c r="AM1414" s="13">
        <f t="shared" si="1930"/>
        <v>1.726521471047054E-3</v>
      </c>
      <c r="AN1414" s="13">
        <f t="shared" si="1931"/>
        <v>1.6445712911700072E-3</v>
      </c>
      <c r="AO1414" s="13">
        <f t="shared" si="1932"/>
        <v>7.8325545818447382E-4</v>
      </c>
      <c r="AP1414" s="13">
        <f t="shared" si="1933"/>
        <v>2.4869261919289694E-4</v>
      </c>
      <c r="AQ1414" s="13">
        <f t="shared" si="1934"/>
        <v>5.9222075819665091E-5</v>
      </c>
      <c r="AR1414" s="13">
        <f t="shared" si="1935"/>
        <v>8.3867532970098037E-4</v>
      </c>
      <c r="AS1414" s="13">
        <f t="shared" si="1936"/>
        <v>9.2297558330628449E-4</v>
      </c>
      <c r="AT1414" s="13">
        <f t="shared" si="1937"/>
        <v>5.0787467880049916E-4</v>
      </c>
      <c r="AU1414" s="13">
        <f t="shared" si="1938"/>
        <v>1.8630806277144691E-4</v>
      </c>
      <c r="AV1414" s="13">
        <f t="shared" si="1939"/>
        <v>5.1258749012102656E-5</v>
      </c>
      <c r="AW1414" s="13">
        <f t="shared" si="1940"/>
        <v>3.2852536541256806E-7</v>
      </c>
      <c r="AX1414" s="13">
        <f t="shared" si="1941"/>
        <v>3.1667740491000154E-4</v>
      </c>
      <c r="AY1414" s="13">
        <f t="shared" si="1942"/>
        <v>3.0164615813400142E-4</v>
      </c>
      <c r="AZ1414" s="13">
        <f t="shared" si="1943"/>
        <v>1.4366418839206743E-4</v>
      </c>
      <c r="BA1414" s="13">
        <f t="shared" si="1944"/>
        <v>4.5615032646258638E-5</v>
      </c>
      <c r="BB1414" s="13">
        <f t="shared" si="1945"/>
        <v>1.0862473243718944E-5</v>
      </c>
      <c r="BC1414" s="13">
        <f t="shared" si="1946"/>
        <v>2.069376135460254E-6</v>
      </c>
      <c r="BD1414" s="13">
        <f t="shared" si="1947"/>
        <v>1.3314453299773861E-4</v>
      </c>
      <c r="BE1414" s="13">
        <f t="shared" si="1948"/>
        <v>1.4652768318753966E-4</v>
      </c>
      <c r="BF1414" s="13">
        <f t="shared" si="1949"/>
        <v>8.0628026764991781E-5</v>
      </c>
      <c r="BG1414" s="13">
        <f t="shared" si="1950"/>
        <v>2.9577476686075783E-5</v>
      </c>
      <c r="BH1414" s="13">
        <f t="shared" si="1951"/>
        <v>8.1376212672167337E-6</v>
      </c>
      <c r="BI1414" s="13">
        <f t="shared" si="1952"/>
        <v>1.7911164117616023E-6</v>
      </c>
      <c r="BJ1414" s="14">
        <f t="shared" si="1953"/>
        <v>0.38688455191202104</v>
      </c>
      <c r="BK1414" s="14">
        <f t="shared" si="1954"/>
        <v>0.30282932628103365</v>
      </c>
      <c r="BL1414" s="14">
        <f t="shared" si="1955"/>
        <v>0.29188966922720133</v>
      </c>
      <c r="BM1414" s="14">
        <f t="shared" si="1956"/>
        <v>0.3374685207464253</v>
      </c>
      <c r="BN1414" s="14">
        <f t="shared" si="1957"/>
        <v>0.6623205379400593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1.5278</v>
      </c>
      <c r="F1415" s="10">
        <f>VLOOKUP(B1415,home!$B$2:$E$405,3,FALSE)</f>
        <v>0.90629999999999999</v>
      </c>
      <c r="G1415" s="10">
        <f>VLOOKUP(C1415,away!$B$2:$E$405,4,FALSE)</f>
        <v>0.65449999999999997</v>
      </c>
      <c r="H1415" s="10">
        <f>VLOOKUP(A1415,away!$A$2:$E$405,3,FALSE)</f>
        <v>1.0787</v>
      </c>
      <c r="I1415" s="10">
        <f>VLOOKUP(C1415,away!$B$2:$E$405,3,FALSE)</f>
        <v>1.7216</v>
      </c>
      <c r="J1415" s="10">
        <f>VLOOKUP(B1415,home!$B$2:$E$405,4,FALSE)</f>
        <v>1.4261999999999999</v>
      </c>
      <c r="K1415" s="12">
        <f t="shared" si="1902"/>
        <v>0.90625024412999988</v>
      </c>
      <c r="L1415" s="12">
        <f t="shared" si="1903"/>
        <v>2.648581643904</v>
      </c>
      <c r="M1415" s="13">
        <f t="shared" si="1904"/>
        <v>2.8586180191310165E-2</v>
      </c>
      <c r="N1415" s="13">
        <f t="shared" si="1905"/>
        <v>2.5906232777119006E-2</v>
      </c>
      <c r="O1415" s="13">
        <f t="shared" si="1906"/>
        <v>7.5712832124036233E-2</v>
      </c>
      <c r="P1415" s="13">
        <f t="shared" si="1907"/>
        <v>6.8614772596181539E-2</v>
      </c>
      <c r="Q1415" s="13">
        <f t="shared" si="1908"/>
        <v>1.1738764889376353E-2</v>
      </c>
      <c r="R1415" s="13">
        <f t="shared" si="1909"/>
        <v>0.10026580868585377</v>
      </c>
      <c r="S1415" s="13">
        <f t="shared" si="1910"/>
        <v>4.1173628191297093E-2</v>
      </c>
      <c r="T1415" s="13">
        <f t="shared" si="1911"/>
        <v>3.1091077208106974E-2</v>
      </c>
      <c r="U1415" s="13">
        <f t="shared" si="1912"/>
        <v>9.0865913599446846E-2</v>
      </c>
      <c r="V1415" s="13">
        <f t="shared" si="1913"/>
        <v>1.0980904900350646E-2</v>
      </c>
      <c r="W1415" s="13">
        <f t="shared" si="1914"/>
        <v>3.5460861822606635E-3</v>
      </c>
      <c r="X1415" s="13">
        <f t="shared" si="1915"/>
        <v>9.3920987700372074E-3</v>
      </c>
      <c r="Y1415" s="13">
        <f t="shared" si="1916"/>
        <v>1.2437870200026947E-2</v>
      </c>
      <c r="Z1415" s="13">
        <f t="shared" si="1917"/>
        <v>8.852072679884751E-2</v>
      </c>
      <c r="AA1415" s="13">
        <f t="shared" si="1918"/>
        <v>8.0221930272020583E-2</v>
      </c>
      <c r="AB1415" s="13">
        <f t="shared" si="1919"/>
        <v>3.6350571946799241E-2</v>
      </c>
      <c r="AC1415" s="13">
        <f t="shared" si="1920"/>
        <v>1.6473263645130495E-3</v>
      </c>
      <c r="AD1415" s="13">
        <f t="shared" si="1921"/>
        <v>8.0341036709493632E-4</v>
      </c>
      <c r="AE1415" s="13">
        <f t="shared" si="1922"/>
        <v>2.1278979508098225E-3</v>
      </c>
      <c r="AF1415" s="13">
        <f t="shared" si="1923"/>
        <v>2.817955726307917E-3</v>
      </c>
      <c r="AG1415" s="13">
        <f t="shared" si="1924"/>
        <v>2.487861936677771E-3</v>
      </c>
      <c r="AH1415" s="13">
        <f t="shared" si="1925"/>
        <v>5.8613593026117079E-2</v>
      </c>
      <c r="AI1415" s="13">
        <f t="shared" si="1926"/>
        <v>5.3118582989255064E-2</v>
      </c>
      <c r="AJ1415" s="13">
        <f t="shared" si="1927"/>
        <v>2.4069364400926031E-2</v>
      </c>
      <c r="AK1415" s="13">
        <f t="shared" si="1928"/>
        <v>7.2709557881310491E-3</v>
      </c>
      <c r="AL1415" s="13">
        <f t="shared" si="1929"/>
        <v>1.5816163353943641E-4</v>
      </c>
      <c r="AM1415" s="13">
        <f t="shared" si="1930"/>
        <v>1.4561816826327178E-4</v>
      </c>
      <c r="AN1415" s="13">
        <f t="shared" si="1931"/>
        <v>3.8568160748102563E-4</v>
      </c>
      <c r="AO1415" s="13">
        <f t="shared" si="1932"/>
        <v>5.1075461298281618E-4</v>
      </c>
      <c r="AP1415" s="13">
        <f t="shared" si="1933"/>
        <v>4.5092509749519288E-4</v>
      </c>
      <c r="AQ1415" s="13">
        <f t="shared" si="1934"/>
        <v>2.9857798400034725E-4</v>
      </c>
      <c r="AR1415" s="13">
        <f t="shared" si="1935"/>
        <v>3.1048577314446647E-2</v>
      </c>
      <c r="AS1415" s="13">
        <f t="shared" si="1936"/>
        <v>2.8137780771106454E-2</v>
      </c>
      <c r="AT1415" s="13">
        <f t="shared" si="1937"/>
        <v>1.2749935346545819E-2</v>
      </c>
      <c r="AU1415" s="13">
        <f t="shared" si="1938"/>
        <v>3.8515440068162881E-3</v>
      </c>
      <c r="AV1415" s="13">
        <f t="shared" si="1939"/>
        <v>8.7261567411367458E-4</v>
      </c>
      <c r="AW1415" s="13">
        <f t="shared" si="1940"/>
        <v>1.054532921358969E-5</v>
      </c>
      <c r="AX1415" s="13">
        <f t="shared" si="1941"/>
        <v>2.1994416756392241E-5</v>
      </c>
      <c r="AY1415" s="13">
        <f t="shared" si="1942"/>
        <v>5.825400848935504E-5</v>
      </c>
      <c r="AZ1415" s="13">
        <f t="shared" si="1943"/>
        <v>7.71452487843668E-5</v>
      </c>
      <c r="BA1415" s="13">
        <f t="shared" si="1944"/>
        <v>6.8108496614893745E-5</v>
      </c>
      <c r="BB1415" s="13">
        <f t="shared" si="1945"/>
        <v>4.5097728482026308E-5</v>
      </c>
      <c r="BC1415" s="13">
        <f t="shared" si="1946"/>
        <v>2.3889003167852304E-5</v>
      </c>
      <c r="BD1415" s="13">
        <f t="shared" si="1947"/>
        <v>1.3705781990729596E-2</v>
      </c>
      <c r="BE1415" s="13">
        <f t="shared" si="1948"/>
        <v>1.2420868275091252E-2</v>
      </c>
      <c r="BF1415" s="13">
        <f t="shared" si="1949"/>
        <v>5.6282074533040086E-3</v>
      </c>
      <c r="BG1415" s="13">
        <f t="shared" si="1950"/>
        <v>1.7001881261903479E-3</v>
      </c>
      <c r="BH1415" s="13">
        <f t="shared" si="1951"/>
        <v>3.851989761067324E-4</v>
      </c>
      <c r="BI1415" s="13">
        <f t="shared" si="1952"/>
        <v>6.9817333227070448E-5</v>
      </c>
      <c r="BJ1415" s="14">
        <f t="shared" si="1953"/>
        <v>0.10443530238033516</v>
      </c>
      <c r="BK1415" s="14">
        <f t="shared" si="1954"/>
        <v>0.15121922788568129</v>
      </c>
      <c r="BL1415" s="14">
        <f t="shared" si="1955"/>
        <v>0.63706006810026383</v>
      </c>
      <c r="BM1415" s="14">
        <f t="shared" si="1956"/>
        <v>0.67036302522197488</v>
      </c>
      <c r="BN1415" s="14">
        <f t="shared" si="1957"/>
        <v>0.31082459126387707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1.5278</v>
      </c>
      <c r="F1416" s="10">
        <f>VLOOKUP(B1416,home!$B$2:$E$405,3,FALSE)</f>
        <v>0.75519999999999998</v>
      </c>
      <c r="G1416" s="10">
        <f>VLOOKUP(C1416,away!$B$2:$E$405,4,FALSE)</f>
        <v>0.88829999999999998</v>
      </c>
      <c r="H1416" s="10">
        <f>VLOOKUP(A1416,away!$A$2:$E$405,3,FALSE)</f>
        <v>1.0787</v>
      </c>
      <c r="I1416" s="10">
        <f>VLOOKUP(C1416,away!$B$2:$E$405,3,FALSE)</f>
        <v>1.1256999999999999</v>
      </c>
      <c r="J1416" s="10">
        <f>VLOOKUP(B1416,home!$B$2:$E$405,4,FALSE)</f>
        <v>1.141</v>
      </c>
      <c r="K1416" s="12">
        <f t="shared" si="1902"/>
        <v>1.024915707648</v>
      </c>
      <c r="L1416" s="12">
        <f t="shared" si="1903"/>
        <v>1.3855078451899998</v>
      </c>
      <c r="M1416" s="13">
        <f t="shared" si="1904"/>
        <v>8.9777261104495965E-2</v>
      </c>
      <c r="N1416" s="13">
        <f t="shared" si="1905"/>
        <v>9.2014125095613755E-2</v>
      </c>
      <c r="O1416" s="13">
        <f t="shared" si="1906"/>
        <v>0.12438709957995021</v>
      </c>
      <c r="P1416" s="13">
        <f t="shared" si="1907"/>
        <v>0.12748629218826693</v>
      </c>
      <c r="Q1416" s="13">
        <f t="shared" si="1908"/>
        <v>4.715336106799127E-2</v>
      </c>
      <c r="R1416" s="13">
        <f t="shared" si="1909"/>
        <v>8.6169651154225382E-2</v>
      </c>
      <c r="S1416" s="13">
        <f t="shared" si="1910"/>
        <v>4.5258550149449357E-2</v>
      </c>
      <c r="T1416" s="13">
        <f t="shared" si="1911"/>
        <v>6.533135168677863E-2</v>
      </c>
      <c r="U1416" s="13">
        <f t="shared" si="1912"/>
        <v>8.8316628990514207E-2</v>
      </c>
      <c r="V1416" s="13">
        <f t="shared" si="1913"/>
        <v>7.1409380620757017E-3</v>
      </c>
      <c r="W1416" s="13">
        <f t="shared" si="1914"/>
        <v>1.6109406808993979E-2</v>
      </c>
      <c r="X1416" s="13">
        <f t="shared" si="1915"/>
        <v>2.2319709515218361E-2</v>
      </c>
      <c r="Y1416" s="13">
        <f t="shared" si="1916"/>
        <v>1.5462066317848463E-2</v>
      </c>
      <c r="Z1416" s="13">
        <f t="shared" si="1917"/>
        <v>3.9796242563821603E-2</v>
      </c>
      <c r="AA1416" s="13">
        <f t="shared" si="1918"/>
        <v>4.0787794109030683E-2</v>
      </c>
      <c r="AB1416" s="13">
        <f t="shared" si="1919"/>
        <v>2.0902025431329047E-2</v>
      </c>
      <c r="AC1416" s="13">
        <f t="shared" si="1920"/>
        <v>6.337710859911364E-4</v>
      </c>
      <c r="AD1416" s="13">
        <f t="shared" si="1921"/>
        <v>4.1276960198573928E-3</v>
      </c>
      <c r="AE1416" s="13">
        <f t="shared" si="1922"/>
        <v>5.7189552180719559E-3</v>
      </c>
      <c r="AF1416" s="13">
        <f t="shared" si="1923"/>
        <v>3.961828660464491E-3</v>
      </c>
      <c r="AG1416" s="13">
        <f t="shared" si="1924"/>
        <v>1.8297148967907138E-3</v>
      </c>
      <c r="AH1416" s="13">
        <f t="shared" si="1925"/>
        <v>1.3784501570314762E-2</v>
      </c>
      <c r="AI1416" s="13">
        <f t="shared" si="1926"/>
        <v>1.4127952181514121E-2</v>
      </c>
      <c r="AJ1416" s="13">
        <f t="shared" si="1927"/>
        <v>7.2399800538668234E-3</v>
      </c>
      <c r="AK1416" s="13">
        <f t="shared" si="1928"/>
        <v>2.4734564267554406E-3</v>
      </c>
      <c r="AL1416" s="13">
        <f t="shared" si="1929"/>
        <v>3.5998926612429246E-5</v>
      </c>
      <c r="AM1416" s="13">
        <f t="shared" si="1930"/>
        <v>8.4610809742959492E-4</v>
      </c>
      <c r="AN1416" s="13">
        <f t="shared" si="1931"/>
        <v>1.1722894068674887E-3</v>
      </c>
      <c r="AO1416" s="13">
        <f t="shared" si="1932"/>
        <v>8.1210808502401861E-4</v>
      </c>
      <c r="AP1416" s="13">
        <f t="shared" si="1933"/>
        <v>3.7506070764766852E-4</v>
      </c>
      <c r="AQ1416" s="13">
        <f t="shared" si="1934"/>
        <v>1.2991238821708946E-4</v>
      </c>
      <c r="AR1416" s="13">
        <f t="shared" si="1935"/>
        <v>3.8197070135409924E-3</v>
      </c>
      <c r="AS1416" s="13">
        <f t="shared" si="1936"/>
        <v>3.9148777167913951E-3</v>
      </c>
      <c r="AT1416" s="13">
        <f t="shared" si="1937"/>
        <v>2.0062098327303193E-3</v>
      </c>
      <c r="AU1416" s="13">
        <f t="shared" si="1938"/>
        <v>6.8539865680105694E-4</v>
      </c>
      <c r="AV1416" s="13">
        <f t="shared" si="1939"/>
        <v>1.75618962339061E-4</v>
      </c>
      <c r="AW1416" s="13">
        <f t="shared" si="1940"/>
        <v>1.4199864135710335E-6</v>
      </c>
      <c r="AX1416" s="13">
        <f t="shared" si="1941"/>
        <v>1.4453157990395929E-4</v>
      </c>
      <c r="AY1416" s="13">
        <f t="shared" si="1942"/>
        <v>2.0024963783464095E-4</v>
      </c>
      <c r="AZ1416" s="13">
        <f t="shared" si="1943"/>
        <v>1.3872372210817563E-4</v>
      </c>
      <c r="BA1416" s="13">
        <f t="shared" si="1944"/>
        <v>6.406760176494493E-5</v>
      </c>
      <c r="BB1416" s="13">
        <f t="shared" si="1945"/>
        <v>2.2191541216959979E-5</v>
      </c>
      <c r="BC1416" s="13">
        <f t="shared" si="1946"/>
        <v>6.1493108905910529E-6</v>
      </c>
      <c r="BD1416" s="13">
        <f t="shared" si="1947"/>
        <v>8.8203900559805082E-4</v>
      </c>
      <c r="BE1416" s="13">
        <f t="shared" si="1948"/>
        <v>9.0401563159566453E-4</v>
      </c>
      <c r="BF1416" s="13">
        <f t="shared" si="1949"/>
        <v>4.6326991039086197E-4</v>
      </c>
      <c r="BG1416" s="13">
        <f t="shared" si="1950"/>
        <v>1.5827086934675863E-4</v>
      </c>
      <c r="BH1416" s="13">
        <f t="shared" si="1951"/>
        <v>4.0553575014149315E-5</v>
      </c>
      <c r="BI1416" s="13">
        <f t="shared" si="1952"/>
        <v>8.3127992066566235E-6</v>
      </c>
      <c r="BJ1416" s="14">
        <f t="shared" si="1953"/>
        <v>0.27793960736653417</v>
      </c>
      <c r="BK1416" s="14">
        <f t="shared" si="1954"/>
        <v>0.27053306115472625</v>
      </c>
      <c r="BL1416" s="14">
        <f t="shared" si="1955"/>
        <v>0.41124736347085566</v>
      </c>
      <c r="BM1416" s="14">
        <f t="shared" si="1956"/>
        <v>0.43232965471397306</v>
      </c>
      <c r="BN1416" s="14">
        <f t="shared" si="1957"/>
        <v>0.56698779019054346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1.8438000000000001</v>
      </c>
      <c r="F1417" s="10">
        <f>VLOOKUP(B1417,home!$B$2:$E$405,3,FALSE)</f>
        <v>1.0847</v>
      </c>
      <c r="G1417" s="10">
        <f>VLOOKUP(C1417,away!$B$2:$E$405,4,FALSE)</f>
        <v>0.90390000000000004</v>
      </c>
      <c r="H1417" s="10">
        <f>VLOOKUP(A1417,away!$A$2:$E$405,3,FALSE)</f>
        <v>1.5311999999999999</v>
      </c>
      <c r="I1417" s="10">
        <f>VLOOKUP(C1417,away!$B$2:$E$405,3,FALSE)</f>
        <v>0.76190000000000002</v>
      </c>
      <c r="J1417" s="10">
        <f>VLOOKUP(B1417,home!$B$2:$E$405,4,FALSE)</f>
        <v>0.52249999999999996</v>
      </c>
      <c r="K1417" s="12">
        <f t="shared" si="1902"/>
        <v>1.8077727564540003</v>
      </c>
      <c r="L1417" s="12">
        <f t="shared" si="1903"/>
        <v>0.60955961879999998</v>
      </c>
      <c r="M1417" s="13">
        <f t="shared" si="1904"/>
        <v>8.9159143641077979E-2</v>
      </c>
      <c r="N1417" s="13">
        <f t="shared" si="1905"/>
        <v>0.16117947086310969</v>
      </c>
      <c r="O1417" s="13">
        <f t="shared" si="1906"/>
        <v>5.4347813610389928E-2</v>
      </c>
      <c r="P1417" s="13">
        <f t="shared" si="1907"/>
        <v>9.8248496817702841E-2</v>
      </c>
      <c r="Q1417" s="13">
        <f t="shared" si="1908"/>
        <v>0.14568792816300052</v>
      </c>
      <c r="R1417" s="13">
        <f t="shared" si="1909"/>
        <v>1.6564116273481366E-2</v>
      </c>
      <c r="S1417" s="13">
        <f t="shared" si="1910"/>
        <v>2.7066116644739954E-2</v>
      </c>
      <c r="T1417" s="13">
        <f t="shared" si="1911"/>
        <v>8.8805477954800371E-2</v>
      </c>
      <c r="U1417" s="13">
        <f t="shared" si="1912"/>
        <v>2.9944158133935972E-2</v>
      </c>
      <c r="V1417" s="13">
        <f t="shared" si="1913"/>
        <v>3.3139310306913336E-3</v>
      </c>
      <c r="W1417" s="13">
        <f t="shared" si="1914"/>
        <v>8.7790222492433276E-2</v>
      </c>
      <c r="X1417" s="13">
        <f t="shared" si="1915"/>
        <v>5.3513374556854801E-2</v>
      </c>
      <c r="Y1417" s="13">
        <f t="shared" si="1916"/>
        <v>1.6309796097789014E-2</v>
      </c>
      <c r="Z1417" s="13">
        <f t="shared" si="1917"/>
        <v>3.3656054671407265E-3</v>
      </c>
      <c r="AA1417" s="13">
        <f t="shared" si="1918"/>
        <v>6.084249872469645E-3</v>
      </c>
      <c r="AB1417" s="13">
        <f t="shared" si="1919"/>
        <v>5.4994705814546754E-3</v>
      </c>
      <c r="AC1417" s="13">
        <f t="shared" si="1920"/>
        <v>2.2823566450014439E-4</v>
      </c>
      <c r="AD1417" s="13">
        <f t="shared" si="1921"/>
        <v>3.9676193126214017E-2</v>
      </c>
      <c r="AE1417" s="13">
        <f t="shared" si="1922"/>
        <v>2.4185005157450191E-2</v>
      </c>
      <c r="AF1417" s="13">
        <f t="shared" si="1923"/>
        <v>7.3711012622256853E-3</v>
      </c>
      <c r="AG1417" s="13">
        <f t="shared" si="1924"/>
        <v>1.4977085585128295E-3</v>
      </c>
      <c r="AH1417" s="13">
        <f t="shared" si="1925"/>
        <v>5.1288429639537419E-4</v>
      </c>
      <c r="AI1417" s="13">
        <f t="shared" si="1926"/>
        <v>9.2717825823663603E-4</v>
      </c>
      <c r="AJ1417" s="13">
        <f t="shared" si="1927"/>
        <v>8.3806379780833134E-4</v>
      </c>
      <c r="AK1417" s="13">
        <f t="shared" si="1928"/>
        <v>5.0500963394942491E-4</v>
      </c>
      <c r="AL1417" s="13">
        <f t="shared" si="1929"/>
        <v>1.0060128458657601E-5</v>
      </c>
      <c r="AM1417" s="13">
        <f t="shared" si="1930"/>
        <v>1.4345108202675436E-2</v>
      </c>
      <c r="AN1417" s="13">
        <f t="shared" si="1931"/>
        <v>8.7441986876675912E-3</v>
      </c>
      <c r="AO1417" s="13">
        <f t="shared" si="1932"/>
        <v>2.6650552093830581E-3</v>
      </c>
      <c r="AP1417" s="13">
        <f t="shared" si="1933"/>
        <v>5.4150334583749713E-4</v>
      </c>
      <c r="AQ1417" s="13">
        <f t="shared" si="1934"/>
        <v>8.2519643266907311E-5</v>
      </c>
      <c r="AR1417" s="13">
        <f t="shared" si="1935"/>
        <v>6.2526711239854098E-5</v>
      </c>
      <c r="AS1417" s="13">
        <f t="shared" si="1936"/>
        <v>1.1303408513007438E-4</v>
      </c>
      <c r="AT1417" s="13">
        <f t="shared" si="1937"/>
        <v>1.0216996982442535E-4</v>
      </c>
      <c r="AU1417" s="13">
        <f t="shared" si="1938"/>
        <v>6.1566695992107805E-5</v>
      </c>
      <c r="AV1417" s="13">
        <f t="shared" si="1939"/>
        <v>2.7824648929854544E-5</v>
      </c>
      <c r="AW1417" s="13">
        <f t="shared" si="1940"/>
        <v>3.0793641649332661E-7</v>
      </c>
      <c r="AX1417" s="13">
        <f t="shared" si="1941"/>
        <v>4.3221159661969129E-3</v>
      </c>
      <c r="AY1417" s="13">
        <f t="shared" si="1942"/>
        <v>2.6345873607643835E-3</v>
      </c>
      <c r="AZ1417" s="13">
        <f t="shared" si="1943"/>
        <v>8.0296903366141768E-4</v>
      </c>
      <c r="BA1417" s="13">
        <f t="shared" si="1944"/>
        <v>1.6315249935561939E-4</v>
      </c>
      <c r="BB1417" s="13">
        <f t="shared" si="1945"/>
        <v>2.4862793828369646E-5</v>
      </c>
      <c r="BC1417" s="13">
        <f t="shared" si="1946"/>
        <v>3.0310710256647988E-6</v>
      </c>
      <c r="BD1417" s="13">
        <f t="shared" si="1947"/>
        <v>6.3522930446971893E-6</v>
      </c>
      <c r="BE1417" s="13">
        <f t="shared" si="1948"/>
        <v>1.1483502307215812E-5</v>
      </c>
      <c r="BF1417" s="13">
        <f t="shared" si="1949"/>
        <v>1.0379781309830701E-5</v>
      </c>
      <c r="BG1417" s="13">
        <f t="shared" si="1950"/>
        <v>6.2547619566207865E-6</v>
      </c>
      <c r="BH1417" s="13">
        <f t="shared" si="1951"/>
        <v>2.8267970658209935E-6</v>
      </c>
      <c r="BI1417" s="13">
        <f t="shared" si="1952"/>
        <v>1.0220413447230597E-6</v>
      </c>
      <c r="BJ1417" s="14">
        <f t="shared" si="1953"/>
        <v>0.66034538204605331</v>
      </c>
      <c r="BK1417" s="14">
        <f t="shared" si="1954"/>
        <v>0.22066057128793531</v>
      </c>
      <c r="BL1417" s="14">
        <f t="shared" si="1955"/>
        <v>0.11562838574626656</v>
      </c>
      <c r="BM1417" s="14">
        <f t="shared" si="1956"/>
        <v>0.43217869575428558</v>
      </c>
      <c r="BN1417" s="14">
        <f t="shared" si="1957"/>
        <v>0.56518696936876234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1.8438000000000001</v>
      </c>
      <c r="F1418" s="10">
        <f>VLOOKUP(B1418,home!$B$2:$E$405,3,FALSE)</f>
        <v>1.5367</v>
      </c>
      <c r="G1418" s="10">
        <f>VLOOKUP(C1418,away!$B$2:$E$405,4,FALSE)</f>
        <v>0.72309999999999997</v>
      </c>
      <c r="H1418" s="10">
        <f>VLOOKUP(A1418,away!$A$2:$E$405,3,FALSE)</f>
        <v>1.5311999999999999</v>
      </c>
      <c r="I1418" s="10">
        <f>VLOOKUP(C1418,away!$B$2:$E$405,3,FALSE)</f>
        <v>0.97960000000000003</v>
      </c>
      <c r="J1418" s="10">
        <f>VLOOKUP(B1418,home!$B$2:$E$405,4,FALSE)</f>
        <v>0.97960000000000003</v>
      </c>
      <c r="K1418" s="12">
        <f t="shared" si="1902"/>
        <v>2.0488080103260002</v>
      </c>
      <c r="L1418" s="12">
        <f t="shared" si="1903"/>
        <v>1.4693642641919999</v>
      </c>
      <c r="M1418" s="13">
        <f t="shared" si="1904"/>
        <v>2.9653584279582666E-2</v>
      </c>
      <c r="N1418" s="13">
        <f t="shared" si="1905"/>
        <v>6.0754501006886119E-2</v>
      </c>
      <c r="O1418" s="13">
        <f t="shared" si="1906"/>
        <v>4.3571917045624443E-2</v>
      </c>
      <c r="P1418" s="13">
        <f t="shared" si="1907"/>
        <v>8.9270492668335352E-2</v>
      </c>
      <c r="Q1418" s="13">
        <f t="shared" si="1908"/>
        <v>6.2237154163133683E-2</v>
      </c>
      <c r="R1418" s="13">
        <f t="shared" si="1909"/>
        <v>3.2011508914589412E-2</v>
      </c>
      <c r="S1418" s="13">
        <f t="shared" si="1910"/>
        <v>6.7185983202832852E-2</v>
      </c>
      <c r="T1418" s="13">
        <f t="shared" si="1911"/>
        <v>9.1449050232316989E-2</v>
      </c>
      <c r="U1418" s="13">
        <f t="shared" si="1912"/>
        <v>6.5585435886832952E-2</v>
      </c>
      <c r="V1418" s="13">
        <f t="shared" si="1913"/>
        <v>2.2473302849984444E-2</v>
      </c>
      <c r="W1418" s="13">
        <f t="shared" si="1914"/>
        <v>4.2503993329774156E-2</v>
      </c>
      <c r="X1418" s="13">
        <f t="shared" si="1915"/>
        <v>6.2453848884225283E-2</v>
      </c>
      <c r="Y1418" s="13">
        <f t="shared" si="1916"/>
        <v>4.5883726855864018E-2</v>
      </c>
      <c r="Z1418" s="13">
        <f t="shared" si="1917"/>
        <v>1.5678855747320437E-2</v>
      </c>
      <c r="AA1418" s="13">
        <f t="shared" si="1918"/>
        <v>3.2122965247855954E-2</v>
      </c>
      <c r="AB1418" s="13">
        <f t="shared" si="1919"/>
        <v>3.2906894257615518E-2</v>
      </c>
      <c r="AC1418" s="13">
        <f t="shared" si="1920"/>
        <v>4.2284155230354033E-3</v>
      </c>
      <c r="AD1418" s="13">
        <f t="shared" si="1921"/>
        <v>2.1770630501221036E-2</v>
      </c>
      <c r="AE1418" s="13">
        <f t="shared" si="1922"/>
        <v>3.1988986467422563E-2</v>
      </c>
      <c r="AF1418" s="13">
        <f t="shared" si="1923"/>
        <v>2.3501736781476101E-2</v>
      </c>
      <c r="AG1418" s="13">
        <f t="shared" si="1924"/>
        <v>1.1510870724382562E-2</v>
      </c>
      <c r="AH1418" s="13">
        <f t="shared" si="1925"/>
        <v>5.7594875846335002E-3</v>
      </c>
      <c r="AI1418" s="13">
        <f t="shared" si="1926"/>
        <v>1.1800084298770261E-2</v>
      </c>
      <c r="AJ1418" s="13">
        <f t="shared" si="1927"/>
        <v>1.2088053616921291E-2</v>
      </c>
      <c r="AK1418" s="13">
        <f t="shared" si="1928"/>
        <v>8.2553670265328415E-3</v>
      </c>
      <c r="AL1418" s="13">
        <f t="shared" si="1929"/>
        <v>5.0917654120848836E-4</v>
      </c>
      <c r="AM1418" s="13">
        <f t="shared" si="1930"/>
        <v>8.9207684321498514E-3</v>
      </c>
      <c r="AN1418" s="13">
        <f t="shared" si="1931"/>
        <v>1.3107858343333089E-2</v>
      </c>
      <c r="AO1418" s="13">
        <f t="shared" si="1932"/>
        <v>9.6301093148922958E-3</v>
      </c>
      <c r="AP1418" s="13">
        <f t="shared" si="1933"/>
        <v>4.7167128291884138E-3</v>
      </c>
      <c r="AQ1418" s="13">
        <f t="shared" si="1934"/>
        <v>1.7326423189163497E-3</v>
      </c>
      <c r="AR1418" s="13">
        <f t="shared" si="1935"/>
        <v>1.692557047383592E-3</v>
      </c>
      <c r="AS1418" s="13">
        <f t="shared" si="1936"/>
        <v>3.4677244366132266E-3</v>
      </c>
      <c r="AT1418" s="13">
        <f t="shared" si="1937"/>
        <v>3.5523508016681985E-3</v>
      </c>
      <c r="AU1418" s="13">
        <f t="shared" si="1938"/>
        <v>2.4260282593152648E-3</v>
      </c>
      <c r="AV1418" s="13">
        <f t="shared" si="1939"/>
        <v>1.2426165327405888E-3</v>
      </c>
      <c r="AW1418" s="13">
        <f t="shared" si="1940"/>
        <v>4.2579114233322163E-5</v>
      </c>
      <c r="AX1418" s="13">
        <f t="shared" si="1941"/>
        <v>3.0461569703419855E-3</v>
      </c>
      <c r="AY1418" s="13">
        <f t="shared" si="1942"/>
        <v>4.4759141953398841E-3</v>
      </c>
      <c r="AZ1418" s="13">
        <f t="shared" si="1943"/>
        <v>3.2883741841110582E-3</v>
      </c>
      <c r="BA1418" s="13">
        <f t="shared" si="1944"/>
        <v>1.6106065044747709E-3</v>
      </c>
      <c r="BB1418" s="13">
        <f t="shared" si="1945"/>
        <v>5.9164191033760506E-4</v>
      </c>
      <c r="BC1418" s="13">
        <f t="shared" si="1946"/>
        <v>1.7386749604967282E-4</v>
      </c>
      <c r="BD1418" s="13">
        <f t="shared" si="1947"/>
        <v>4.1449714008862928E-4</v>
      </c>
      <c r="BE1418" s="13">
        <f t="shared" si="1948"/>
        <v>8.4922506087080189E-4</v>
      </c>
      <c r="BF1418" s="13">
        <f t="shared" si="1949"/>
        <v>8.6994955364084233E-4</v>
      </c>
      <c r="BG1418" s="13">
        <f t="shared" si="1950"/>
        <v>5.9411987135962871E-4</v>
      </c>
      <c r="BH1418" s="13">
        <f t="shared" si="1951"/>
        <v>3.0430938788386495E-4</v>
      </c>
      <c r="BI1418" s="13">
        <f t="shared" si="1952"/>
        <v>1.2469430230277302E-4</v>
      </c>
      <c r="BJ1418" s="14">
        <f t="shared" si="1953"/>
        <v>0.50534915144583736</v>
      </c>
      <c r="BK1418" s="14">
        <f t="shared" si="1954"/>
        <v>0.2177968692603191</v>
      </c>
      <c r="BL1418" s="14">
        <f t="shared" si="1955"/>
        <v>0.25963978627324352</v>
      </c>
      <c r="BM1418" s="14">
        <f t="shared" si="1956"/>
        <v>0.67653216956746232</v>
      </c>
      <c r="BN1418" s="14">
        <f t="shared" si="1957"/>
        <v>0.31749915807815171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1.6362000000000001</v>
      </c>
      <c r="F1419" s="10">
        <f>VLOOKUP(B1419,home!$B$2:$E$405,3,FALSE)</f>
        <v>1.0426</v>
      </c>
      <c r="G1419" s="10">
        <f>VLOOKUP(C1419,away!$B$2:$E$405,4,FALSE)</f>
        <v>0.89880000000000004</v>
      </c>
      <c r="H1419" s="10">
        <f>VLOOKUP(A1419,away!$A$2:$E$405,3,FALSE)</f>
        <v>1.1547000000000001</v>
      </c>
      <c r="I1419" s="10">
        <f>VLOOKUP(C1419,away!$B$2:$E$405,3,FALSE)</f>
        <v>1.1717</v>
      </c>
      <c r="J1419" s="10">
        <f>VLOOKUP(B1419,home!$B$2:$E$405,4,FALSE)</f>
        <v>1.1717</v>
      </c>
      <c r="K1419" s="12">
        <f t="shared" si="1902"/>
        <v>1.533264825456</v>
      </c>
      <c r="L1419" s="12">
        <f t="shared" si="1903"/>
        <v>1.585265563683</v>
      </c>
      <c r="M1419" s="13">
        <f t="shared" si="1904"/>
        <v>4.4222109981717737E-2</v>
      </c>
      <c r="N1419" s="13">
        <f t="shared" si="1905"/>
        <v>6.780420574241447E-2</v>
      </c>
      <c r="O1419" s="13">
        <f t="shared" si="1906"/>
        <v>7.0103788107419393E-2</v>
      </c>
      <c r="P1419" s="13">
        <f t="shared" si="1907"/>
        <v>0.10748767243632677</v>
      </c>
      <c r="Q1419" s="13">
        <f t="shared" si="1908"/>
        <v>5.1980901841412928E-2</v>
      </c>
      <c r="R1419" s="13">
        <f t="shared" si="1909"/>
        <v>5.5566560585210902E-2</v>
      </c>
      <c r="S1419" s="13">
        <f t="shared" si="1910"/>
        <v>6.531574211720996E-2</v>
      </c>
      <c r="T1419" s="13">
        <f t="shared" si="1911"/>
        <v>8.2403533658378145E-2</v>
      </c>
      <c r="U1419" s="13">
        <f t="shared" si="1912"/>
        <v>8.5198252816873626E-2</v>
      </c>
      <c r="V1419" s="13">
        <f t="shared" si="1913"/>
        <v>1.763983646424009E-2</v>
      </c>
      <c r="W1419" s="13">
        <f t="shared" si="1914"/>
        <v>2.6566829462973163E-2</v>
      </c>
      <c r="X1419" s="13">
        <f t="shared" si="1915"/>
        <v>4.2115479883890278E-2</v>
      </c>
      <c r="Y1419" s="13">
        <f t="shared" si="1916"/>
        <v>3.3382109978957693E-2</v>
      </c>
      <c r="Z1419" s="13">
        <f t="shared" si="1917"/>
        <v>2.9362584996013314E-2</v>
      </c>
      <c r="AA1419" s="13">
        <f t="shared" si="1918"/>
        <v>4.5020618758849308E-2</v>
      </c>
      <c r="AB1419" s="13">
        <f t="shared" si="1919"/>
        <v>3.4514265581604107E-2</v>
      </c>
      <c r="AC1419" s="13">
        <f t="shared" si="1920"/>
        <v>2.6797468569490475E-3</v>
      </c>
      <c r="AD1419" s="13">
        <f t="shared" si="1921"/>
        <v>1.0183496284866218E-2</v>
      </c>
      <c r="AE1419" s="13">
        <f t="shared" si="1922"/>
        <v>1.6143545978292179E-2</v>
      </c>
      <c r="AF1419" s="13">
        <f t="shared" si="1923"/>
        <v>1.2795903757559892E-2</v>
      </c>
      <c r="AG1419" s="13">
        <f t="shared" si="1924"/>
        <v>6.7616351943538674E-3</v>
      </c>
      <c r="AH1419" s="13">
        <f t="shared" si="1925"/>
        <v>1.1636873713723756E-2</v>
      </c>
      <c r="AI1419" s="13">
        <f t="shared" si="1926"/>
        <v>1.7842409143526167E-2</v>
      </c>
      <c r="AJ1419" s="13">
        <f t="shared" si="1927"/>
        <v>1.3678569170581596E-2</v>
      </c>
      <c r="AK1419" s="13">
        <f t="shared" si="1928"/>
        <v>6.9909563239398736E-3</v>
      </c>
      <c r="AL1419" s="13">
        <f t="shared" si="1929"/>
        <v>2.6053913075707726E-4</v>
      </c>
      <c r="AM1419" s="13">
        <f t="shared" si="1930"/>
        <v>3.122799330749442E-3</v>
      </c>
      <c r="AN1419" s="13">
        <f t="shared" si="1931"/>
        <v>4.9504662413294093E-3</v>
      </c>
      <c r="AO1419" s="13">
        <f t="shared" si="1932"/>
        <v>3.9239018282773647E-3</v>
      </c>
      <c r="AP1419" s="13">
        <f t="shared" si="1933"/>
        <v>2.0734754812136236E-3</v>
      </c>
      <c r="AQ1419" s="13">
        <f t="shared" si="1934"/>
        <v>8.2175231937724842E-4</v>
      </c>
      <c r="AR1419" s="13">
        <f t="shared" si="1935"/>
        <v>3.689507033458835E-3</v>
      </c>
      <c r="AS1419" s="13">
        <f t="shared" si="1936"/>
        <v>5.6569913576749445E-3</v>
      </c>
      <c r="AT1419" s="13">
        <f t="shared" si="1937"/>
        <v>4.3368329333157872E-3</v>
      </c>
      <c r="AU1419" s="13">
        <f t="shared" si="1938"/>
        <v>2.2165044635107552E-3</v>
      </c>
      <c r="AV1419" s="13">
        <f t="shared" si="1939"/>
        <v>8.4962208234181584E-4</v>
      </c>
      <c r="AW1419" s="13">
        <f t="shared" si="1940"/>
        <v>1.7590964712774596E-5</v>
      </c>
      <c r="AX1419" s="13">
        <f t="shared" si="1941"/>
        <v>7.9801306179927596E-4</v>
      </c>
      <c r="AY1419" s="13">
        <f t="shared" si="1942"/>
        <v>1.2650626262396259E-3</v>
      </c>
      <c r="AZ1419" s="13">
        <f t="shared" si="1943"/>
        <v>1.0027301086400285E-3</v>
      </c>
      <c r="BA1419" s="13">
        <f t="shared" si="1944"/>
        <v>5.2986450363171696E-4</v>
      </c>
      <c r="BB1419" s="13">
        <f t="shared" si="1945"/>
        <v>2.0999398775633661E-4</v>
      </c>
      <c r="BC1419" s="13">
        <f t="shared" si="1946"/>
        <v>6.6579247474117995E-5</v>
      </c>
      <c r="BD1419" s="13">
        <f t="shared" si="1947"/>
        <v>9.7480807451808536E-4</v>
      </c>
      <c r="BE1419" s="13">
        <f t="shared" si="1948"/>
        <v>1.4946389322290712E-3</v>
      </c>
      <c r="BF1419" s="13">
        <f t="shared" si="1949"/>
        <v>1.1458386507719747E-3</v>
      </c>
      <c r="BG1419" s="13">
        <f t="shared" si="1950"/>
        <v>5.8562469962554367E-4</v>
      </c>
      <c r="BH1419" s="13">
        <f t="shared" si="1951"/>
        <v>2.2447943821352043E-4</v>
      </c>
      <c r="BI1419" s="13">
        <f t="shared" si="1952"/>
        <v>6.8837285330182799E-5</v>
      </c>
      <c r="BJ1419" s="14">
        <f t="shared" si="1953"/>
        <v>0.3689022805195869</v>
      </c>
      <c r="BK1419" s="14">
        <f t="shared" si="1954"/>
        <v>0.23887070961344031</v>
      </c>
      <c r="BL1419" s="14">
        <f t="shared" si="1955"/>
        <v>0.36179597915271916</v>
      </c>
      <c r="BM1419" s="14">
        <f t="shared" si="1956"/>
        <v>0.60051884392573085</v>
      </c>
      <c r="BN1419" s="14">
        <f t="shared" si="1957"/>
        <v>0.39716523869450221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1.6362000000000001</v>
      </c>
      <c r="F1420" s="10">
        <f>VLOOKUP(B1420,home!$B$2:$E$405,3,FALSE)</f>
        <v>1.2222999999999999</v>
      </c>
      <c r="G1420" s="10">
        <f>VLOOKUP(C1420,away!$B$2:$E$405,4,FALSE)</f>
        <v>1.0785</v>
      </c>
      <c r="H1420" s="10">
        <f>VLOOKUP(A1420,away!$A$2:$E$405,3,FALSE)</f>
        <v>1.1547000000000001</v>
      </c>
      <c r="I1420" s="10">
        <f>VLOOKUP(C1420,away!$B$2:$E$405,3,FALSE)</f>
        <v>1.0698000000000001</v>
      </c>
      <c r="J1420" s="10">
        <f>VLOOKUP(B1420,home!$B$2:$E$405,4,FALSE)</f>
        <v>1.1717</v>
      </c>
      <c r="K1420" s="12">
        <f t="shared" si="1902"/>
        <v>2.1569215499099998</v>
      </c>
      <c r="L1420" s="12">
        <f t="shared" si="1903"/>
        <v>1.447398736902</v>
      </c>
      <c r="M1420" s="13">
        <f t="shared" si="1904"/>
        <v>2.7205930759699914E-2</v>
      </c>
      <c r="N1420" s="13">
        <f t="shared" si="1905"/>
        <v>5.8681058340956084E-2</v>
      </c>
      <c r="O1420" s="13">
        <f t="shared" si="1906"/>
        <v>3.9377829817832929E-2</v>
      </c>
      <c r="P1420" s="13">
        <f t="shared" si="1907"/>
        <v>8.4934889722772411E-2</v>
      </c>
      <c r="Q1420" s="13">
        <f t="shared" si="1908"/>
        <v>6.3285219653567065E-2</v>
      </c>
      <c r="R1420" s="13">
        <f t="shared" si="1909"/>
        <v>2.8497710570136652E-2</v>
      </c>
      <c r="S1420" s="13">
        <f t="shared" si="1910"/>
        <v>6.6290100088263651E-2</v>
      </c>
      <c r="T1420" s="13">
        <f t="shared" si="1911"/>
        <v>9.1598946991138616E-2</v>
      </c>
      <c r="U1420" s="13">
        <f t="shared" si="1912"/>
        <v>6.1467326051825734E-2</v>
      </c>
      <c r="V1420" s="13">
        <f t="shared" si="1913"/>
        <v>2.2994750627635733E-2</v>
      </c>
      <c r="W1420" s="13">
        <f t="shared" si="1914"/>
        <v>4.5500418020522217E-2</v>
      </c>
      <c r="X1420" s="13">
        <f t="shared" si="1915"/>
        <v>6.5857247571416866E-2</v>
      </c>
      <c r="Y1420" s="13">
        <f t="shared" si="1916"/>
        <v>4.7660848475355545E-2</v>
      </c>
      <c r="Z1420" s="13">
        <f t="shared" si="1917"/>
        <v>1.3749183427938183E-2</v>
      </c>
      <c r="AA1420" s="13">
        <f t="shared" si="1918"/>
        <v>2.9655910029385311E-2</v>
      </c>
      <c r="AB1420" s="13">
        <f t="shared" si="1919"/>
        <v>3.1982735712286645E-2</v>
      </c>
      <c r="AC1420" s="13">
        <f t="shared" si="1920"/>
        <v>4.4867436856221039E-3</v>
      </c>
      <c r="AD1420" s="13">
        <f t="shared" si="1921"/>
        <v>2.4535208039594414E-2</v>
      </c>
      <c r="AE1420" s="13">
        <f t="shared" si="1922"/>
        <v>3.5512229126136753E-2</v>
      </c>
      <c r="AF1420" s="13">
        <f t="shared" si="1923"/>
        <v>2.5700177790872379E-2</v>
      </c>
      <c r="AG1420" s="13">
        <f t="shared" si="1924"/>
        <v>1.2399468290888501E-2</v>
      </c>
      <c r="AH1420" s="13">
        <f t="shared" si="1925"/>
        <v>4.9751376817579089E-3</v>
      </c>
      <c r="AI1420" s="13">
        <f t="shared" si="1926"/>
        <v>1.0730981679552913E-2</v>
      </c>
      <c r="AJ1420" s="13">
        <f t="shared" si="1927"/>
        <v>1.1572942818158544E-2</v>
      </c>
      <c r="AK1420" s="13">
        <f t="shared" si="1928"/>
        <v>8.3206432534541075E-3</v>
      </c>
      <c r="AL1420" s="13">
        <f t="shared" si="1929"/>
        <v>5.6029118579858093E-4</v>
      </c>
      <c r="AM1420" s="13">
        <f t="shared" si="1930"/>
        <v>1.0584103790425264E-2</v>
      </c>
      <c r="AN1420" s="13">
        <f t="shared" si="1931"/>
        <v>1.53194184575012E-2</v>
      </c>
      <c r="AO1420" s="13">
        <f t="shared" si="1932"/>
        <v>1.1086653462730212E-2</v>
      </c>
      <c r="AP1420" s="13">
        <f t="shared" si="1933"/>
        <v>5.3489360728086292E-3</v>
      </c>
      <c r="AQ1420" s="13">
        <f t="shared" si="1934"/>
        <v>1.9355108288881884E-3</v>
      </c>
      <c r="AR1420" s="13">
        <f t="shared" si="1935"/>
        <v>1.4402015992979872E-3</v>
      </c>
      <c r="AS1420" s="13">
        <f t="shared" si="1936"/>
        <v>3.1064018657406753E-3</v>
      </c>
      <c r="AT1420" s="13">
        <f t="shared" si="1937"/>
        <v>3.350132563448347E-3</v>
      </c>
      <c r="AU1420" s="13">
        <f t="shared" si="1938"/>
        <v>2.4086577070523228E-3</v>
      </c>
      <c r="AV1420" s="13">
        <f t="shared" si="1939"/>
        <v>1.2988214286744904E-3</v>
      </c>
      <c r="AW1420" s="13">
        <f t="shared" si="1940"/>
        <v>4.858853765172438E-5</v>
      </c>
      <c r="AX1420" s="13">
        <f t="shared" si="1941"/>
        <v>3.8048469253420584E-3</v>
      </c>
      <c r="AY1420" s="13">
        <f t="shared" si="1942"/>
        <v>5.507130633845554E-3</v>
      </c>
      <c r="AZ1420" s="13">
        <f t="shared" si="1943"/>
        <v>3.9855069616911839E-3</v>
      </c>
      <c r="BA1420" s="13">
        <f t="shared" si="1944"/>
        <v>1.9228725807553149E-3</v>
      </c>
      <c r="BB1420" s="13">
        <f t="shared" si="1945"/>
        <v>6.9579083615218292E-4</v>
      </c>
      <c r="BC1420" s="13">
        <f t="shared" si="1946"/>
        <v>2.0141735547893103E-4</v>
      </c>
      <c r="BD1420" s="13">
        <f t="shared" si="1947"/>
        <v>3.4742432928469162E-4</v>
      </c>
      <c r="BE1420" s="13">
        <f t="shared" si="1948"/>
        <v>7.4936702279717921E-4</v>
      </c>
      <c r="BF1420" s="13">
        <f t="shared" si="1949"/>
        <v>8.0816294013156718E-4</v>
      </c>
      <c r="BG1420" s="13">
        <f t="shared" si="1950"/>
        <v>5.810480204694674E-4</v>
      </c>
      <c r="BH1420" s="13">
        <f t="shared" si="1951"/>
        <v>3.1331874922078517E-4</v>
      </c>
      <c r="BI1420" s="13">
        <f t="shared" si="1952"/>
        <v>1.3516079243703182E-4</v>
      </c>
      <c r="BJ1420" s="14">
        <f t="shared" si="1953"/>
        <v>0.53112301020606734</v>
      </c>
      <c r="BK1420" s="14">
        <f t="shared" si="1954"/>
        <v>0.21197983670363796</v>
      </c>
      <c r="BL1420" s="14">
        <f t="shared" si="1955"/>
        <v>0.24111991463294524</v>
      </c>
      <c r="BM1420" s="14">
        <f t="shared" si="1956"/>
        <v>0.6905307640094297</v>
      </c>
      <c r="BN1420" s="14">
        <f t="shared" si="1957"/>
        <v>0.30198263886496507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1.6362000000000001</v>
      </c>
      <c r="F1421" s="10">
        <f>VLOOKUP(B1421,home!$B$2:$E$405,3,FALSE)</f>
        <v>1.1863999999999999</v>
      </c>
      <c r="G1421" s="10">
        <f>VLOOKUP(C1421,away!$B$2:$E$405,4,FALSE)</f>
        <v>0.64710000000000001</v>
      </c>
      <c r="H1421" s="10">
        <f>VLOOKUP(A1421,away!$A$2:$E$405,3,FALSE)</f>
        <v>1.1547000000000001</v>
      </c>
      <c r="I1421" s="10">
        <f>VLOOKUP(C1421,away!$B$2:$E$405,3,FALSE)</f>
        <v>0.50939999999999996</v>
      </c>
      <c r="J1421" s="10">
        <f>VLOOKUP(B1421,home!$B$2:$E$405,4,FALSE)</f>
        <v>1.1207</v>
      </c>
      <c r="K1421" s="12">
        <f t="shared" si="1902"/>
        <v>1.2561425477279999</v>
      </c>
      <c r="L1421" s="12">
        <f t="shared" si="1903"/>
        <v>0.65920042452600003</v>
      </c>
      <c r="M1421" s="13">
        <f t="shared" si="1904"/>
        <v>0.14729130709064817</v>
      </c>
      <c r="N1421" s="13">
        <f t="shared" si="1905"/>
        <v>0.18501887774703402</v>
      </c>
      <c r="O1421" s="13">
        <f t="shared" si="1906"/>
        <v>9.7094492163144711E-2</v>
      </c>
      <c r="P1421" s="13">
        <f t="shared" si="1907"/>
        <v>0.12196452275616892</v>
      </c>
      <c r="Q1421" s="13">
        <f t="shared" si="1908"/>
        <v>0.11620504223546736</v>
      </c>
      <c r="R1421" s="13">
        <f t="shared" si="1909"/>
        <v>3.2002365226540687E-2</v>
      </c>
      <c r="S1421" s="13">
        <f t="shared" si="1910"/>
        <v>2.5248171641903565E-2</v>
      </c>
      <c r="T1421" s="13">
        <f t="shared" si="1911"/>
        <v>7.6602413173681855E-2</v>
      </c>
      <c r="U1421" s="13">
        <f t="shared" si="1912"/>
        <v>4.0199532588988771E-2</v>
      </c>
      <c r="V1421" s="13">
        <f t="shared" si="1913"/>
        <v>2.3229712191104447E-3</v>
      </c>
      <c r="W1421" s="13">
        <f t="shared" si="1914"/>
        <v>4.8656699270833249E-2</v>
      </c>
      <c r="X1421" s="13">
        <f t="shared" si="1915"/>
        <v>3.2074516815367195E-2</v>
      </c>
      <c r="Y1421" s="13">
        <f t="shared" si="1916"/>
        <v>1.057176755057819E-2</v>
      </c>
      <c r="Z1421" s="13">
        <f t="shared" si="1917"/>
        <v>7.0319909143905738E-3</v>
      </c>
      <c r="AA1421" s="13">
        <f t="shared" si="1918"/>
        <v>8.8331829828027231E-3</v>
      </c>
      <c r="AB1421" s="13">
        <f t="shared" si="1919"/>
        <v>5.5478684882827155E-3</v>
      </c>
      <c r="AC1421" s="13">
        <f t="shared" si="1920"/>
        <v>1.2022097642393296E-4</v>
      </c>
      <c r="AD1421" s="13">
        <f t="shared" si="1921"/>
        <v>1.5279937546524902E-2</v>
      </c>
      <c r="AE1421" s="13">
        <f t="shared" si="1922"/>
        <v>1.0072541317399982E-2</v>
      </c>
      <c r="AF1421" s="13">
        <f t="shared" si="1923"/>
        <v>3.3199117562428718E-3</v>
      </c>
      <c r="AG1421" s="13">
        <f t="shared" si="1924"/>
        <v>7.2949574636805312E-4</v>
      </c>
      <c r="AH1421" s="13">
        <f t="shared" si="1925"/>
        <v>1.1588728490073104E-3</v>
      </c>
      <c r="AI1421" s="13">
        <f t="shared" si="1926"/>
        <v>1.4557094930448486E-3</v>
      </c>
      <c r="AJ1421" s="13">
        <f t="shared" si="1927"/>
        <v>9.1428931567259591E-4</v>
      </c>
      <c r="AK1421" s="13">
        <f t="shared" si="1928"/>
        <v>3.8282590344982124E-4</v>
      </c>
      <c r="AL1421" s="13">
        <f t="shared" si="1929"/>
        <v>3.9819577419600696E-6</v>
      </c>
      <c r="AM1421" s="13">
        <f t="shared" si="1930"/>
        <v>3.8387559357633012E-3</v>
      </c>
      <c r="AN1421" s="13">
        <f t="shared" si="1931"/>
        <v>2.5305095425068704E-3</v>
      </c>
      <c r="AO1421" s="13">
        <f t="shared" si="1932"/>
        <v>8.340564823438115E-4</v>
      </c>
      <c r="AP1421" s="13">
        <f t="shared" si="1933"/>
        <v>1.8327012907990093E-4</v>
      </c>
      <c r="AQ1421" s="13">
        <f t="shared" si="1934"/>
        <v>3.0202936723101378E-5</v>
      </c>
      <c r="AR1421" s="13">
        <f t="shared" si="1935"/>
        <v>1.5278589480745484E-4</v>
      </c>
      <c r="AS1421" s="13">
        <f t="shared" si="1936"/>
        <v>1.9192086316033853E-4</v>
      </c>
      <c r="AT1421" s="13">
        <f t="shared" si="1937"/>
        <v>1.2053998100619227E-4</v>
      </c>
      <c r="AU1421" s="13">
        <f t="shared" si="1938"/>
        <v>5.0471799614734335E-5</v>
      </c>
      <c r="AV1421" s="13">
        <f t="shared" si="1939"/>
        <v>1.5849943739117372E-5</v>
      </c>
      <c r="AW1421" s="13">
        <f t="shared" si="1940"/>
        <v>9.1590525459429347E-8</v>
      </c>
      <c r="AX1421" s="13">
        <f t="shared" si="1941"/>
        <v>8.0367077687594783E-4</v>
      </c>
      <c r="AY1421" s="13">
        <f t="shared" si="1942"/>
        <v>5.297801172957651E-4</v>
      </c>
      <c r="AZ1421" s="13">
        <f t="shared" si="1943"/>
        <v>1.7461563911340121E-4</v>
      </c>
      <c r="BA1421" s="13">
        <f t="shared" si="1944"/>
        <v>3.83689011441443E-5</v>
      </c>
      <c r="BB1421" s="13">
        <f t="shared" si="1945"/>
        <v>6.3231989807040123E-6</v>
      </c>
      <c r="BC1421" s="13">
        <f t="shared" si="1946"/>
        <v>8.3365109048849119E-7</v>
      </c>
      <c r="BD1421" s="13">
        <f t="shared" si="1947"/>
        <v>1.6786087786443166E-5</v>
      </c>
      <c r="BE1421" s="13">
        <f t="shared" si="1948"/>
        <v>2.1085719078448579E-5</v>
      </c>
      <c r="BF1421" s="13">
        <f t="shared" si="1949"/>
        <v>1.3243334441939651E-5</v>
      </c>
      <c r="BG1421" s="13">
        <f t="shared" si="1950"/>
        <v>5.545171955437345E-6</v>
      </c>
      <c r="BH1421" s="13">
        <f t="shared" si="1951"/>
        <v>1.7413816069232309E-6</v>
      </c>
      <c r="BI1421" s="13">
        <f t="shared" si="1952"/>
        <v>4.3748470565744494E-7</v>
      </c>
      <c r="BJ1421" s="14">
        <f t="shared" si="1953"/>
        <v>0.5075015904704151</v>
      </c>
      <c r="BK1421" s="14">
        <f t="shared" si="1954"/>
        <v>0.29748095575929279</v>
      </c>
      <c r="BL1421" s="14">
        <f t="shared" si="1955"/>
        <v>0.18817954667283687</v>
      </c>
      <c r="BM1421" s="14">
        <f t="shared" si="1956"/>
        <v>0.30008778807116115</v>
      </c>
      <c r="BN1421" s="14">
        <f t="shared" si="1957"/>
        <v>0.69957660721900383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1.3193999999999999</v>
      </c>
      <c r="F1422" s="10">
        <f>VLOOKUP(B1422,home!$B$2:$E$405,3,FALSE)</f>
        <v>0.68899999999999995</v>
      </c>
      <c r="G1422" s="10">
        <f>VLOOKUP(C1422,away!$B$2:$E$405,4,FALSE)</f>
        <v>0.62009999999999998</v>
      </c>
      <c r="H1422" s="10">
        <f>VLOOKUP(A1422,away!$A$2:$E$405,3,FALSE)</f>
        <v>1.0076000000000001</v>
      </c>
      <c r="I1422" s="10">
        <f>VLOOKUP(C1422,away!$B$2:$E$405,3,FALSE)</f>
        <v>1.3533999999999999</v>
      </c>
      <c r="J1422" s="10">
        <f>VLOOKUP(B1422,home!$B$2:$E$405,4,FALSE)</f>
        <v>0.9022</v>
      </c>
      <c r="K1422" s="12">
        <f t="shared" si="1902"/>
        <v>0.56371219865999989</v>
      </c>
      <c r="L1422" s="12">
        <f t="shared" si="1903"/>
        <v>1.2303173648480001</v>
      </c>
      <c r="M1422" s="13">
        <f t="shared" si="1904"/>
        <v>0.16628874673923735</v>
      </c>
      <c r="N1422" s="13">
        <f t="shared" si="1905"/>
        <v>9.3738995036791367E-2</v>
      </c>
      <c r="O1422" s="13">
        <f t="shared" si="1906"/>
        <v>0.20458793269209499</v>
      </c>
      <c r="P1422" s="13">
        <f t="shared" si="1907"/>
        <v>0.11532871335716492</v>
      </c>
      <c r="Q1422" s="13">
        <f t="shared" si="1908"/>
        <v>2.6420907496184236E-2</v>
      </c>
      <c r="R1422" s="13">
        <f t="shared" si="1909"/>
        <v>0.12585404311471921</v>
      </c>
      <c r="S1422" s="13">
        <f t="shared" si="1910"/>
        <v>1.9996410438819983E-2</v>
      </c>
      <c r="T1422" s="13">
        <f t="shared" si="1911"/>
        <v>3.2506101287598163E-2</v>
      </c>
      <c r="U1422" s="13">
        <f t="shared" si="1912"/>
        <v>7.0945459354448778E-2</v>
      </c>
      <c r="V1422" s="13">
        <f t="shared" si="1913"/>
        <v>1.540934290431874E-3</v>
      </c>
      <c r="W1422" s="13">
        <f t="shared" si="1914"/>
        <v>4.9645959517554961E-3</v>
      </c>
      <c r="X1422" s="13">
        <f t="shared" si="1915"/>
        <v>6.1080286088988711E-3</v>
      </c>
      <c r="Y1422" s="13">
        <f t="shared" si="1916"/>
        <v>3.7574068312583287E-3</v>
      </c>
      <c r="Z1422" s="13">
        <f t="shared" si="1917"/>
        <v>5.1613471560122651E-2</v>
      </c>
      <c r="AA1422" s="13">
        <f t="shared" si="1918"/>
        <v>2.9095143533632111E-2</v>
      </c>
      <c r="AB1422" s="13">
        <f t="shared" si="1919"/>
        <v>8.2006436658360153E-3</v>
      </c>
      <c r="AC1422" s="13">
        <f t="shared" si="1920"/>
        <v>6.679419555150462E-5</v>
      </c>
      <c r="AD1422" s="13">
        <f t="shared" si="1921"/>
        <v>6.9965082485565623E-4</v>
      </c>
      <c r="AE1422" s="13">
        <f t="shared" si="1922"/>
        <v>8.6079255915014067E-4</v>
      </c>
      <c r="AF1422" s="13">
        <f t="shared" si="1923"/>
        <v>5.2952401652718389E-4</v>
      </c>
      <c r="AG1422" s="13">
        <f t="shared" si="1924"/>
        <v>2.171608642124846E-4</v>
      </c>
      <c r="AH1422" s="13">
        <f t="shared" si="1925"/>
        <v>1.5875237580126825E-2</v>
      </c>
      <c r="AI1422" s="13">
        <f t="shared" si="1926"/>
        <v>8.9490650805431494E-3</v>
      </c>
      <c r="AJ1422" s="13">
        <f t="shared" si="1927"/>
        <v>2.5223485762522033E-3</v>
      </c>
      <c r="AK1422" s="13">
        <f t="shared" si="1928"/>
        <v>4.7395955390201663E-4</v>
      </c>
      <c r="AL1422" s="13">
        <f t="shared" si="1929"/>
        <v>1.8529909651100258E-6</v>
      </c>
      <c r="AM1422" s="13">
        <f t="shared" si="1930"/>
        <v>7.8880340954732943E-5</v>
      </c>
      <c r="AN1422" s="13">
        <f t="shared" si="1931"/>
        <v>9.704785322173882E-5</v>
      </c>
      <c r="AO1422" s="13">
        <f t="shared" si="1932"/>
        <v>5.969982951996262E-5</v>
      </c>
      <c r="AP1422" s="13">
        <f t="shared" si="1933"/>
        <v>2.448324564562509E-5</v>
      </c>
      <c r="AQ1422" s="13">
        <f t="shared" si="1934"/>
        <v>7.5305405664129346E-6</v>
      </c>
      <c r="AR1422" s="13">
        <f t="shared" si="1935"/>
        <v>3.9063160931835164E-3</v>
      </c>
      <c r="AS1422" s="13">
        <f t="shared" si="1936"/>
        <v>2.2020380335494205E-3</v>
      </c>
      <c r="AT1422" s="13">
        <f t="shared" si="1937"/>
        <v>6.2065785071254321E-4</v>
      </c>
      <c r="AU1422" s="13">
        <f t="shared" si="1938"/>
        <v>1.1662413388025256E-4</v>
      </c>
      <c r="AV1422" s="13">
        <f t="shared" si="1939"/>
        <v>1.6435611731613838E-5</v>
      </c>
      <c r="AW1422" s="13">
        <f t="shared" si="1940"/>
        <v>3.5698123504897741E-8</v>
      </c>
      <c r="AX1422" s="13">
        <f t="shared" si="1941"/>
        <v>7.4109684051071517E-6</v>
      </c>
      <c r="AY1422" s="13">
        <f t="shared" si="1942"/>
        <v>9.1178431191432176E-6</v>
      </c>
      <c r="AZ1422" s="13">
        <f t="shared" si="1943"/>
        <v>5.6089203597208789E-6</v>
      </c>
      <c r="BA1422" s="13">
        <f t="shared" si="1944"/>
        <v>2.3002507055380299E-6</v>
      </c>
      <c r="BB1422" s="13">
        <f t="shared" si="1945"/>
        <v>7.0750959663182557E-7</v>
      </c>
      <c r="BC1422" s="13">
        <f t="shared" si="1946"/>
        <v>1.7409226850654785E-7</v>
      </c>
      <c r="BD1422" s="13">
        <f t="shared" si="1947"/>
        <v>8.0100142033814642E-4</v>
      </c>
      <c r="BE1422" s="13">
        <f t="shared" si="1948"/>
        <v>4.5153427178859924E-4</v>
      </c>
      <c r="BF1422" s="13">
        <f t="shared" si="1949"/>
        <v>1.2726768856014659E-4</v>
      </c>
      <c r="BG1422" s="13">
        <f t="shared" si="1950"/>
        <v>2.3914116178872117E-5</v>
      </c>
      <c r="BH1422" s="13">
        <f t="shared" si="1951"/>
        <v>3.3701697525506687E-6</v>
      </c>
      <c r="BI1422" s="13">
        <f t="shared" si="1952"/>
        <v>3.7996116021355325E-7</v>
      </c>
      <c r="BJ1422" s="14">
        <f t="shared" si="1953"/>
        <v>0.17009612487159503</v>
      </c>
      <c r="BK1422" s="14">
        <f t="shared" si="1954"/>
        <v>0.3032325698552899</v>
      </c>
      <c r="BL1422" s="14">
        <f t="shared" si="1955"/>
        <v>0.47477337250239116</v>
      </c>
      <c r="BM1422" s="14">
        <f t="shared" si="1956"/>
        <v>0.26748711820821086</v>
      </c>
      <c r="BN1422" s="14">
        <f t="shared" si="1957"/>
        <v>0.73221933843619191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1.3193999999999999</v>
      </c>
      <c r="F1423" s="10">
        <f>VLOOKUP(B1423,home!$B$2:$E$405,3,FALSE)</f>
        <v>0.90949999999999998</v>
      </c>
      <c r="G1423" s="10">
        <f>VLOOKUP(C1423,away!$B$2:$E$405,4,FALSE)</f>
        <v>0.82679999999999998</v>
      </c>
      <c r="H1423" s="10">
        <f>VLOOKUP(A1423,away!$A$2:$E$405,3,FALSE)</f>
        <v>1.0076000000000001</v>
      </c>
      <c r="I1423" s="10">
        <f>VLOOKUP(C1423,away!$B$2:$E$405,3,FALSE)</f>
        <v>0.7218</v>
      </c>
      <c r="J1423" s="10">
        <f>VLOOKUP(B1423,home!$B$2:$E$405,4,FALSE)</f>
        <v>1.0916999999999999</v>
      </c>
      <c r="K1423" s="12">
        <f t="shared" si="1902"/>
        <v>0.99215528723999991</v>
      </c>
      <c r="L1423" s="12">
        <f t="shared" si="1903"/>
        <v>0.79397777685600002</v>
      </c>
      <c r="M1423" s="13">
        <f t="shared" si="1904"/>
        <v>0.16760704384608893</v>
      </c>
      <c r="N1423" s="13">
        <f t="shared" si="1905"/>
        <v>0.16629221473056363</v>
      </c>
      <c r="O1423" s="13">
        <f t="shared" si="1906"/>
        <v>0.13307626805832382</v>
      </c>
      <c r="P1423" s="13">
        <f t="shared" si="1907"/>
        <v>0.13203232296023348</v>
      </c>
      <c r="Q1423" s="13">
        <f t="shared" si="1908"/>
        <v>8.2493850035889049E-2</v>
      </c>
      <c r="R1423" s="13">
        <f t="shared" si="1909"/>
        <v>5.282979973262053E-2</v>
      </c>
      <c r="S1423" s="13">
        <f t="shared" si="1910"/>
        <v>2.6002090822452893E-2</v>
      </c>
      <c r="T1423" s="13">
        <f t="shared" si="1911"/>
        <v>6.5498283655787443E-2</v>
      </c>
      <c r="U1423" s="13">
        <f t="shared" si="1912"/>
        <v>5.2415365128549787E-2</v>
      </c>
      <c r="V1423" s="13">
        <f t="shared" si="1913"/>
        <v>2.2759030582827637E-3</v>
      </c>
      <c r="W1423" s="13">
        <f t="shared" si="1914"/>
        <v>2.7282236492630327E-2</v>
      </c>
      <c r="X1423" s="13">
        <f t="shared" si="1915"/>
        <v>2.166148947807826E-2</v>
      </c>
      <c r="Y1423" s="13">
        <f t="shared" si="1916"/>
        <v>8.5993706295971056E-3</v>
      </c>
      <c r="Z1423" s="13">
        <f t="shared" si="1917"/>
        <v>1.3981895647817917E-2</v>
      </c>
      <c r="AA1423" s="13">
        <f t="shared" si="1918"/>
        <v>1.3872211692620489E-2</v>
      </c>
      <c r="AB1423" s="13">
        <f t="shared" si="1919"/>
        <v>6.8816940882729834E-3</v>
      </c>
      <c r="AC1423" s="13">
        <f t="shared" si="1920"/>
        <v>1.1205255784674498E-4</v>
      </c>
      <c r="AD1423" s="13">
        <f t="shared" si="1921"/>
        <v>6.7670537959738106E-3</v>
      </c>
      <c r="AE1423" s="13">
        <f t="shared" si="1922"/>
        <v>5.3728903287922417E-3</v>
      </c>
      <c r="AF1423" s="13">
        <f t="shared" si="1923"/>
        <v>2.1329777592727834E-3</v>
      </c>
      <c r="AG1423" s="13">
        <f t="shared" si="1924"/>
        <v>5.6451231313023233E-4</v>
      </c>
      <c r="AH1423" s="13">
        <f t="shared" si="1925"/>
        <v>2.7753286056717628E-3</v>
      </c>
      <c r="AI1423" s="13">
        <f t="shared" si="1926"/>
        <v>2.7535569499456559E-3</v>
      </c>
      <c r="AJ1423" s="13">
        <f t="shared" si="1927"/>
        <v>1.3659780433025151E-3</v>
      </c>
      <c r="AK1423" s="13">
        <f t="shared" si="1928"/>
        <v>4.5175411263877999E-4</v>
      </c>
      <c r="AL1423" s="13">
        <f t="shared" si="1929"/>
        <v>3.5307727328518042E-6</v>
      </c>
      <c r="AM1423" s="13">
        <f t="shared" si="1930"/>
        <v>1.3427936405425861E-3</v>
      </c>
      <c r="AN1423" s="13">
        <f t="shared" si="1931"/>
        <v>1.0661483094943772E-3</v>
      </c>
      <c r="AO1423" s="13">
        <f t="shared" si="1932"/>
        <v>4.2324903228556414E-4</v>
      </c>
      <c r="AP1423" s="13">
        <f t="shared" si="1933"/>
        <v>1.1201677523684852E-4</v>
      </c>
      <c r="AQ1423" s="13">
        <f t="shared" si="1934"/>
        <v>2.2234707543282804E-5</v>
      </c>
      <c r="AR1423" s="13">
        <f t="shared" si="1935"/>
        <v>4.4070984727522585E-4</v>
      </c>
      <c r="AS1423" s="13">
        <f t="shared" si="1936"/>
        <v>4.3725260511284818E-4</v>
      </c>
      <c r="AT1423" s="13">
        <f t="shared" si="1937"/>
        <v>2.1691124201108803E-4</v>
      </c>
      <c r="AU1423" s="13">
        <f t="shared" si="1938"/>
        <v>7.1736545207698736E-5</v>
      </c>
      <c r="AV1423" s="13">
        <f t="shared" si="1939"/>
        <v>1.7793448154037389E-5</v>
      </c>
      <c r="AW1423" s="13">
        <f t="shared" si="1940"/>
        <v>7.7260099155756673E-8</v>
      </c>
      <c r="AX1423" s="13">
        <f t="shared" si="1941"/>
        <v>2.22043301689429E-4</v>
      </c>
      <c r="AY1423" s="13">
        <f t="shared" si="1942"/>
        <v>1.7629744704113895E-4</v>
      </c>
      <c r="AZ1423" s="13">
        <f t="shared" si="1943"/>
        <v>6.9988127533555949E-5</v>
      </c>
      <c r="BA1423" s="13">
        <f t="shared" si="1944"/>
        <v>1.8523005968468983E-5</v>
      </c>
      <c r="BB1423" s="13">
        <f t="shared" si="1945"/>
        <v>3.6767137748838557E-6</v>
      </c>
      <c r="BC1423" s="13">
        <f t="shared" si="1946"/>
        <v>5.8384580582362324E-7</v>
      </c>
      <c r="BD1423" s="13">
        <f t="shared" si="1947"/>
        <v>5.8318970796355162E-5</v>
      </c>
      <c r="BE1423" s="13">
        <f t="shared" si="1948"/>
        <v>5.7861475221998919E-5</v>
      </c>
      <c r="BF1423" s="13">
        <f t="shared" si="1949"/>
        <v>2.8703784284506235E-5</v>
      </c>
      <c r="BG1423" s="13">
        <f t="shared" si="1950"/>
        <v>9.4928704472230943E-6</v>
      </c>
      <c r="BH1423" s="13">
        <f t="shared" si="1951"/>
        <v>2.3546004013241832E-6</v>
      </c>
      <c r="BI1423" s="13">
        <f t="shared" si="1952"/>
        <v>4.67225847502243E-7</v>
      </c>
      <c r="BJ1423" s="14">
        <f t="shared" si="1953"/>
        <v>0.39012243412663083</v>
      </c>
      <c r="BK1423" s="14">
        <f t="shared" si="1954"/>
        <v>0.32820924146467884</v>
      </c>
      <c r="BL1423" s="14">
        <f t="shared" si="1955"/>
        <v>0.26776355902670612</v>
      </c>
      <c r="BM1423" s="14">
        <f t="shared" si="1956"/>
        <v>0.2655694107151722</v>
      </c>
      <c r="BN1423" s="14">
        <f t="shared" si="1957"/>
        <v>0.73433149936371955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1.3193999999999999</v>
      </c>
      <c r="F1424" s="10">
        <f>VLOOKUP(B1424,home!$B$2:$E$405,3,FALSE)</f>
        <v>0.90949999999999998</v>
      </c>
      <c r="G1424" s="10">
        <f>VLOOKUP(C1424,away!$B$2:$E$405,4,FALSE)</f>
        <v>1.0335000000000001</v>
      </c>
      <c r="H1424" s="10">
        <f>VLOOKUP(A1424,away!$A$2:$E$405,3,FALSE)</f>
        <v>1.0076000000000001</v>
      </c>
      <c r="I1424" s="10">
        <f>VLOOKUP(C1424,away!$B$2:$E$405,3,FALSE)</f>
        <v>1.3533999999999999</v>
      </c>
      <c r="J1424" s="10">
        <f>VLOOKUP(B1424,home!$B$2:$E$405,4,FALSE)</f>
        <v>0.69469999999999998</v>
      </c>
      <c r="K1424" s="12">
        <f t="shared" si="1902"/>
        <v>1.2401941090500002</v>
      </c>
      <c r="L1424" s="12">
        <f t="shared" si="1903"/>
        <v>0.94735255304800003</v>
      </c>
      <c r="M1424" s="13">
        <f t="shared" si="1904"/>
        <v>0.1121916553001871</v>
      </c>
      <c r="N1424" s="13">
        <f t="shared" si="1905"/>
        <v>0.13913942998786025</v>
      </c>
      <c r="O1424" s="13">
        <f t="shared" si="1906"/>
        <v>0.10628505107931341</v>
      </c>
      <c r="P1424" s="13">
        <f t="shared" si="1907"/>
        <v>0.13181409422864282</v>
      </c>
      <c r="Q1424" s="13">
        <f t="shared" si="1908"/>
        <v>8.6279950703759642E-2</v>
      </c>
      <c r="R1424" s="13">
        <f t="shared" si="1909"/>
        <v>5.0344707245412325E-2</v>
      </c>
      <c r="S1424" s="13">
        <f t="shared" si="1910"/>
        <v>3.8717129609212052E-2</v>
      </c>
      <c r="T1424" s="13">
        <f t="shared" si="1911"/>
        <v>8.1737531576062269E-2</v>
      </c>
      <c r="U1424" s="13">
        <f t="shared" si="1912"/>
        <v>6.2437209347607214E-2</v>
      </c>
      <c r="V1424" s="13">
        <f t="shared" si="1913"/>
        <v>5.0543107159065426E-3</v>
      </c>
      <c r="W1424" s="13">
        <f t="shared" si="1914"/>
        <v>3.5667962197309049E-2</v>
      </c>
      <c r="X1424" s="13">
        <f t="shared" si="1915"/>
        <v>3.379013504964027E-2</v>
      </c>
      <c r="Y1424" s="13">
        <f t="shared" si="1916"/>
        <v>1.6005585353556711E-2</v>
      </c>
      <c r="Z1424" s="13">
        <f t="shared" si="1917"/>
        <v>1.5898062313798506E-2</v>
      </c>
      <c r="AA1424" s="13">
        <f t="shared" si="1918"/>
        <v>1.971668322688272E-2</v>
      </c>
      <c r="AB1424" s="13">
        <f t="shared" si="1919"/>
        <v>1.2226257193992453E-2</v>
      </c>
      <c r="AC1424" s="13">
        <f t="shared" si="1920"/>
        <v>3.7114468717879391E-4</v>
      </c>
      <c r="AD1424" s="13">
        <f t="shared" si="1921"/>
        <v>1.1058799149730193E-2</v>
      </c>
      <c r="AE1424" s="13">
        <f t="shared" si="1922"/>
        <v>1.0476581608141949E-2</v>
      </c>
      <c r="AF1424" s="13">
        <f t="shared" si="1923"/>
        <v>4.9625081668444983E-3</v>
      </c>
      <c r="AG1424" s="13">
        <f t="shared" si="1924"/>
        <v>1.5670815937938957E-3</v>
      </c>
      <c r="AH1424" s="13">
        <f t="shared" si="1925"/>
        <v>3.765267480373302E-3</v>
      </c>
      <c r="AI1424" s="13">
        <f t="shared" si="1926"/>
        <v>4.6696625481565052E-3</v>
      </c>
      <c r="AJ1424" s="13">
        <f t="shared" si="1927"/>
        <v>2.8956439917375565E-3</v>
      </c>
      <c r="AK1424" s="13">
        <f t="shared" si="1928"/>
        <v>1.1970535401529818E-3</v>
      </c>
      <c r="AL1424" s="13">
        <f t="shared" si="1929"/>
        <v>1.7442331388139931E-5</v>
      </c>
      <c r="AM1424" s="13">
        <f t="shared" si="1930"/>
        <v>2.7430115117325063E-3</v>
      </c>
      <c r="AN1424" s="13">
        <f t="shared" si="1931"/>
        <v>2.5985989586798435E-3</v>
      </c>
      <c r="AO1424" s="13">
        <f t="shared" si="1932"/>
        <v>1.2308946789266122E-3</v>
      </c>
      <c r="AP1424" s="13">
        <f t="shared" si="1933"/>
        <v>3.8869707220477479E-4</v>
      </c>
      <c r="AQ1424" s="13">
        <f t="shared" si="1934"/>
        <v>9.2058290928869041E-5</v>
      </c>
      <c r="AR1424" s="13">
        <f t="shared" si="1935"/>
        <v>7.1340715208805189E-4</v>
      </c>
      <c r="AS1424" s="13">
        <f t="shared" si="1936"/>
        <v>8.8476334737373926E-4</v>
      </c>
      <c r="AT1424" s="13">
        <f t="shared" si="1937"/>
        <v>5.4863914565813536E-4</v>
      </c>
      <c r="AU1424" s="13">
        <f t="shared" si="1938"/>
        <v>2.2680634547981486E-4</v>
      </c>
      <c r="AV1424" s="13">
        <f t="shared" si="1939"/>
        <v>7.0320973389806384E-5</v>
      </c>
      <c r="AW1424" s="13">
        <f t="shared" si="1940"/>
        <v>5.6925037661167963E-7</v>
      </c>
      <c r="AX1424" s="13">
        <f t="shared" si="1941"/>
        <v>5.66977786317832E-4</v>
      </c>
      <c r="AY1424" s="13">
        <f t="shared" si="1942"/>
        <v>5.3712785338970155E-4</v>
      </c>
      <c r="AZ1424" s="13">
        <f t="shared" si="1943"/>
        <v>2.5442472161096283E-4</v>
      </c>
      <c r="BA1424" s="13">
        <f t="shared" si="1944"/>
        <v>8.0343303192224107E-5</v>
      </c>
      <c r="BB1424" s="13">
        <f t="shared" si="1945"/>
        <v>1.9028358349865757E-5</v>
      </c>
      <c r="BC1424" s="13">
        <f t="shared" si="1946"/>
        <v>3.6053127726115118E-6</v>
      </c>
      <c r="BD1424" s="13">
        <f t="shared" si="1947"/>
        <v>1.1264134781555307E-4</v>
      </c>
      <c r="BE1424" s="13">
        <f t="shared" si="1948"/>
        <v>1.3969713599630099E-4</v>
      </c>
      <c r="BF1424" s="13">
        <f t="shared" si="1949"/>
        <v>8.6625782556884641E-5</v>
      </c>
      <c r="BG1424" s="13">
        <f t="shared" si="1950"/>
        <v>3.5810928406298208E-5</v>
      </c>
      <c r="BH1424" s="13">
        <f t="shared" si="1951"/>
        <v>1.1103125612275584E-5</v>
      </c>
      <c r="BI1424" s="13">
        <f t="shared" si="1952"/>
        <v>2.7540061952772702E-6</v>
      </c>
      <c r="BJ1424" s="14">
        <f t="shared" si="1953"/>
        <v>0.42920033323480461</v>
      </c>
      <c r="BK1424" s="14">
        <f t="shared" si="1954"/>
        <v>0.28870290472590515</v>
      </c>
      <c r="BL1424" s="14">
        <f t="shared" si="1955"/>
        <v>0.26637010494420066</v>
      </c>
      <c r="BM1424" s="14">
        <f t="shared" si="1956"/>
        <v>0.37357995807052019</v>
      </c>
      <c r="BN1424" s="14">
        <f t="shared" si="1957"/>
        <v>0.62605488854517555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1.3193999999999999</v>
      </c>
      <c r="F1425" s="10">
        <f>VLOOKUP(B1425,home!$B$2:$E$405,3,FALSE)</f>
        <v>0.82679999999999998</v>
      </c>
      <c r="G1425" s="10">
        <f>VLOOKUP(C1425,away!$B$2:$E$405,4,FALSE)</f>
        <v>0.84209999999999996</v>
      </c>
      <c r="H1425" s="10">
        <f>VLOOKUP(A1425,away!$A$2:$E$405,3,FALSE)</f>
        <v>1.0076000000000001</v>
      </c>
      <c r="I1425" s="10">
        <f>VLOOKUP(C1425,away!$B$2:$E$405,3,FALSE)</f>
        <v>0.99250000000000005</v>
      </c>
      <c r="J1425" s="10">
        <f>VLOOKUP(B1425,home!$B$2:$E$405,4,FALSE)</f>
        <v>1.8045</v>
      </c>
      <c r="K1425" s="12">
        <f t="shared" si="1902"/>
        <v>0.91862998063199985</v>
      </c>
      <c r="L1425" s="12">
        <f t="shared" si="1903"/>
        <v>1.8045775934999999</v>
      </c>
      <c r="M1425" s="13">
        <f t="shared" si="1904"/>
        <v>6.566379478337199E-2</v>
      </c>
      <c r="N1425" s="13">
        <f t="shared" si="1905"/>
        <v>6.0320730530072621E-2</v>
      </c>
      <c r="O1425" s="13">
        <f t="shared" si="1906"/>
        <v>0.11849541277025526</v>
      </c>
      <c r="P1425" s="13">
        <f t="shared" si="1907"/>
        <v>0.10885343873812041</v>
      </c>
      <c r="Q1425" s="13">
        <f t="shared" si="1908"/>
        <v>2.7706215759274351E-2</v>
      </c>
      <c r="R1425" s="13">
        <f t="shared" si="1909"/>
        <v>0.10691708340886821</v>
      </c>
      <c r="S1425" s="13">
        <f t="shared" si="1910"/>
        <v>4.511264984076991E-2</v>
      </c>
      <c r="T1425" s="13">
        <f t="shared" si="1911"/>
        <v>4.9998016159863073E-2</v>
      </c>
      <c r="U1425" s="13">
        <f t="shared" si="1912"/>
        <v>9.8217238261118514E-2</v>
      </c>
      <c r="V1425" s="13">
        <f t="shared" si="1913"/>
        <v>8.3094447369818601E-3</v>
      </c>
      <c r="W1425" s="13">
        <f t="shared" si="1914"/>
        <v>8.4839201487760686E-3</v>
      </c>
      <c r="X1425" s="13">
        <f t="shared" si="1915"/>
        <v>1.5309892205524476E-2</v>
      </c>
      <c r="Y1425" s="13">
        <f t="shared" si="1916"/>
        <v>1.3813944216494884E-2</v>
      </c>
      <c r="Z1425" s="13">
        <f t="shared" si="1917"/>
        <v>6.4313391027338046E-2</v>
      </c>
      <c r="AA1425" s="13">
        <f t="shared" si="1918"/>
        <v>5.9080209153821783E-2</v>
      </c>
      <c r="AB1425" s="13">
        <f t="shared" si="1919"/>
        <v>2.7136425695354908E-2</v>
      </c>
      <c r="AC1425" s="13">
        <f t="shared" si="1920"/>
        <v>8.6093070447809087E-4</v>
      </c>
      <c r="AD1425" s="13">
        <f t="shared" si="1921"/>
        <v>1.9483958504883977E-3</v>
      </c>
      <c r="AE1425" s="13">
        <f t="shared" si="1922"/>
        <v>3.5160314950597382E-3</v>
      </c>
      <c r="AF1425" s="13">
        <f t="shared" si="1923"/>
        <v>3.1724758270125549E-3</v>
      </c>
      <c r="AG1425" s="13">
        <f t="shared" si="1924"/>
        <v>1.9083262644490793E-3</v>
      </c>
      <c r="AH1425" s="13">
        <f t="shared" si="1925"/>
        <v>2.901462610248454E-2</v>
      </c>
      <c r="AI1425" s="13">
        <f t="shared" si="1926"/>
        <v>2.665370541457009E-2</v>
      </c>
      <c r="AJ1425" s="13">
        <f t="shared" si="1927"/>
        <v>1.2242446444378777E-2</v>
      </c>
      <c r="AK1425" s="13">
        <f t="shared" si="1928"/>
        <v>3.7487594466959905E-3</v>
      </c>
      <c r="AL1425" s="13">
        <f t="shared" si="1929"/>
        <v>5.7087938951346942E-5</v>
      </c>
      <c r="AM1425" s="13">
        <f t="shared" si="1930"/>
        <v>3.579709684795253E-4</v>
      </c>
      <c r="AN1425" s="13">
        <f t="shared" si="1931"/>
        <v>6.4598638884164593E-4</v>
      </c>
      <c r="AO1425" s="13">
        <f t="shared" si="1932"/>
        <v>5.8286628150480647E-4</v>
      </c>
      <c r="AP1425" s="13">
        <f t="shared" si="1933"/>
        <v>3.5060914387007903E-4</v>
      </c>
      <c r="AQ1425" s="13">
        <f t="shared" si="1934"/>
        <v>1.5817535127604057E-4</v>
      </c>
      <c r="AR1425" s="13">
        <f t="shared" si="1935"/>
        <v>1.0471828829664777E-2</v>
      </c>
      <c r="AS1425" s="13">
        <f t="shared" si="1936"/>
        <v>9.619735914976571E-3</v>
      </c>
      <c r="AT1425" s="13">
        <f t="shared" si="1937"/>
        <v>4.4184889086299412E-3</v>
      </c>
      <c r="AU1425" s="13">
        <f t="shared" si="1938"/>
        <v>1.3529854601858097E-3</v>
      </c>
      <c r="AV1425" s="13">
        <f t="shared" si="1939"/>
        <v>3.1072325177146685E-4</v>
      </c>
      <c r="AW1425" s="13">
        <f t="shared" si="1940"/>
        <v>2.6288029828592948E-6</v>
      </c>
      <c r="AX1425" s="13">
        <f t="shared" si="1941"/>
        <v>5.4807143973527394E-5</v>
      </c>
      <c r="AY1425" s="13">
        <f t="shared" si="1942"/>
        <v>9.8903743978356079E-5</v>
      </c>
      <c r="AZ1425" s="13">
        <f t="shared" si="1943"/>
        <v>8.9239740148300969E-5</v>
      </c>
      <c r="BA1425" s="13">
        <f t="shared" si="1944"/>
        <v>5.3680011840462097E-5</v>
      </c>
      <c r="BB1425" s="13">
        <f t="shared" si="1945"/>
        <v>2.4217436646528141E-5</v>
      </c>
      <c r="BC1425" s="13">
        <f t="shared" si="1946"/>
        <v>8.7404487088661016E-6</v>
      </c>
      <c r="BD1425" s="13">
        <f t="shared" si="1947"/>
        <v>3.1495379448300636E-3</v>
      </c>
      <c r="BE1425" s="13">
        <f t="shared" si="1948"/>
        <v>2.8932599812589899E-3</v>
      </c>
      <c r="BF1425" s="13">
        <f t="shared" si="1949"/>
        <v>1.3289176802736432E-3</v>
      </c>
      <c r="BG1425" s="13">
        <f t="shared" si="1950"/>
        <v>4.0692787429709969E-4</v>
      </c>
      <c r="BH1425" s="13">
        <f t="shared" si="1951"/>
        <v>9.3454036321041366E-5</v>
      </c>
      <c r="BI1425" s="13">
        <f t="shared" si="1952"/>
        <v>1.7169935915116092E-5</v>
      </c>
      <c r="BJ1425" s="14">
        <f t="shared" si="1953"/>
        <v>0.18860314511628337</v>
      </c>
      <c r="BK1425" s="14">
        <f t="shared" si="1954"/>
        <v>0.22895625048665197</v>
      </c>
      <c r="BL1425" s="14">
        <f t="shared" si="1955"/>
        <v>0.5155689365156727</v>
      </c>
      <c r="BM1425" s="14">
        <f t="shared" si="1956"/>
        <v>0.5093887722149878</v>
      </c>
      <c r="BN1425" s="14">
        <f t="shared" si="1957"/>
        <v>0.48795667598996284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1.6506000000000001</v>
      </c>
      <c r="F1426" s="10">
        <f>VLOOKUP(B1426,home!$B$2:$E$405,3,FALSE)</f>
        <v>0.68159999999999998</v>
      </c>
      <c r="G1426" s="10">
        <f>VLOOKUP(C1426,away!$B$2:$E$405,4,FALSE)</f>
        <v>1.3127</v>
      </c>
      <c r="H1426" s="10">
        <f>VLOOKUP(A1426,away!$A$2:$E$405,3,FALSE)</f>
        <v>1.3734999999999999</v>
      </c>
      <c r="I1426" s="10">
        <f>VLOOKUP(C1426,away!$B$2:$E$405,3,FALSE)</f>
        <v>1.3348</v>
      </c>
      <c r="J1426" s="10">
        <f>VLOOKUP(B1426,home!$B$2:$E$405,4,FALSE)</f>
        <v>0.91010000000000002</v>
      </c>
      <c r="K1426" s="12">
        <f t="shared" si="1902"/>
        <v>1.4768517697920001</v>
      </c>
      <c r="L1426" s="12">
        <f t="shared" si="1903"/>
        <v>1.66852983278</v>
      </c>
      <c r="M1426" s="13">
        <f t="shared" si="1904"/>
        <v>4.3050492733161694E-2</v>
      </c>
      <c r="N1426" s="13">
        <f t="shared" si="1905"/>
        <v>6.3579196383387479E-2</v>
      </c>
      <c r="O1426" s="13">
        <f t="shared" si="1906"/>
        <v>7.1831031441158891E-2</v>
      </c>
      <c r="P1426" s="13">
        <f t="shared" si="1907"/>
        <v>0.10608378590986028</v>
      </c>
      <c r="Q1426" s="13">
        <f t="shared" si="1908"/>
        <v>4.6948524350379474E-2</v>
      </c>
      <c r="R1426" s="13">
        <f t="shared" si="1909"/>
        <v>5.9926109439465892E-2</v>
      </c>
      <c r="S1426" s="13">
        <f t="shared" si="1910"/>
        <v>6.5352153474310448E-2</v>
      </c>
      <c r="T1426" s="13">
        <f t="shared" si="1911"/>
        <v>7.8335013483606428E-2</v>
      </c>
      <c r="U1426" s="13">
        <f t="shared" si="1912"/>
        <v>8.8501980782424272E-2</v>
      </c>
      <c r="V1426" s="13">
        <f t="shared" si="1913"/>
        <v>1.7893210759355491E-2</v>
      </c>
      <c r="W1426" s="13">
        <f t="shared" si="1914"/>
        <v>2.3112003758660234E-2</v>
      </c>
      <c r="X1426" s="13">
        <f t="shared" si="1915"/>
        <v>3.8563067766648092E-2</v>
      </c>
      <c r="Y1426" s="13">
        <f t="shared" si="1916"/>
        <v>3.2171814506084584E-2</v>
      </c>
      <c r="Z1426" s="13">
        <f t="shared" si="1917"/>
        <v>3.332950045406266E-2</v>
      </c>
      <c r="AA1426" s="13">
        <f t="shared" si="1918"/>
        <v>4.9222731731865699E-2</v>
      </c>
      <c r="AB1426" s="13">
        <f t="shared" si="1919"/>
        <v>3.634733923610136E-2</v>
      </c>
      <c r="AC1426" s="13">
        <f t="shared" si="1920"/>
        <v>2.755745955105695E-3</v>
      </c>
      <c r="AD1426" s="13">
        <f t="shared" si="1921"/>
        <v>8.5332509136041897E-3</v>
      </c>
      <c r="AE1426" s="13">
        <f t="shared" si="1922"/>
        <v>1.4237983719945781E-2</v>
      </c>
      <c r="AF1426" s="13">
        <f t="shared" si="1923"/>
        <v>1.187825029768275E-2</v>
      </c>
      <c r="AG1426" s="13">
        <f t="shared" si="1924"/>
        <v>6.6064049943038595E-3</v>
      </c>
      <c r="AH1426" s="13">
        <f t="shared" si="1925"/>
        <v>1.3902816454814532E-2</v>
      </c>
      <c r="AI1426" s="13">
        <f t="shared" si="1926"/>
        <v>2.0532399086386179E-2</v>
      </c>
      <c r="AJ1426" s="13">
        <f t="shared" si="1927"/>
        <v>1.5161654964402541E-2</v>
      </c>
      <c r="AK1426" s="13">
        <f t="shared" si="1928"/>
        <v>7.4638389890511816E-3</v>
      </c>
      <c r="AL1426" s="13">
        <f t="shared" si="1929"/>
        <v>2.7162519670601313E-4</v>
      </c>
      <c r="AM1426" s="13">
        <f t="shared" si="1930"/>
        <v>2.5204693427671077E-3</v>
      </c>
      <c r="AN1426" s="13">
        <f t="shared" si="1931"/>
        <v>4.2054782910143189E-3</v>
      </c>
      <c r="AO1426" s="13">
        <f t="shared" si="1932"/>
        <v>3.5084829948330214E-3</v>
      </c>
      <c r="AP1426" s="13">
        <f t="shared" si="1933"/>
        <v>1.9513361815600709E-3</v>
      </c>
      <c r="AQ1426" s="13">
        <f t="shared" si="1934"/>
        <v>8.1396565817899757E-4</v>
      </c>
      <c r="AR1426" s="13">
        <f t="shared" si="1935"/>
        <v>4.6394528029045454E-3</v>
      </c>
      <c r="AS1426" s="13">
        <f t="shared" si="1936"/>
        <v>6.851784082836032E-3</v>
      </c>
      <c r="AT1426" s="13">
        <f t="shared" si="1937"/>
        <v>5.0595347244845263E-3</v>
      </c>
      <c r="AU1426" s="13">
        <f t="shared" si="1938"/>
        <v>2.4907276040596828E-3</v>
      </c>
      <c r="AV1426" s="13">
        <f t="shared" si="1939"/>
        <v>9.1960886753133348E-4</v>
      </c>
      <c r="AW1426" s="13">
        <f t="shared" si="1940"/>
        <v>1.859252768970585E-5</v>
      </c>
      <c r="AX1426" s="13">
        <f t="shared" si="1941"/>
        <v>6.2039326826201428E-4</v>
      </c>
      <c r="AY1426" s="13">
        <f t="shared" si="1942"/>
        <v>1.0351446761510564E-3</v>
      </c>
      <c r="AZ1426" s="13">
        <f t="shared" si="1943"/>
        <v>8.6358488670071484E-4</v>
      </c>
      <c r="BA1426" s="13">
        <f t="shared" si="1944"/>
        <v>4.8030571553269287E-4</v>
      </c>
      <c r="BB1426" s="13">
        <f t="shared" si="1945"/>
        <v>2.0035110380526067E-4</v>
      </c>
      <c r="BC1426" s="13">
        <f t="shared" si="1946"/>
        <v>6.6858358745896002E-5</v>
      </c>
      <c r="BD1426" s="13">
        <f t="shared" si="1947"/>
        <v>1.2901775682368371E-3</v>
      </c>
      <c r="BE1426" s="13">
        <f t="shared" si="1948"/>
        <v>1.9054010249965115E-3</v>
      </c>
      <c r="BF1426" s="13">
        <f t="shared" si="1949"/>
        <v>1.4069974379647947E-3</v>
      </c>
      <c r="BG1426" s="13">
        <f t="shared" si="1950"/>
        <v>6.9264221878370539E-4</v>
      </c>
      <c r="BH1426" s="13">
        <f t="shared" si="1951"/>
        <v>2.5573247166084346E-4</v>
      </c>
      <c r="BI1426" s="13">
        <f t="shared" si="1952"/>
        <v>7.5535790673119779E-5</v>
      </c>
      <c r="BJ1426" s="14">
        <f t="shared" si="1953"/>
        <v>0.34023188065185406</v>
      </c>
      <c r="BK1426" s="14">
        <f t="shared" si="1954"/>
        <v>0.23644215870465068</v>
      </c>
      <c r="BL1426" s="14">
        <f t="shared" si="1955"/>
        <v>0.38847749671980242</v>
      </c>
      <c r="BM1426" s="14">
        <f t="shared" si="1956"/>
        <v>0.60604534412449462</v>
      </c>
      <c r="BN1426" s="14">
        <f t="shared" si="1957"/>
        <v>0.39141914025741376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1.6506000000000001</v>
      </c>
      <c r="F1427" s="10">
        <f>VLOOKUP(B1427,home!$B$2:$E$405,3,FALSE)</f>
        <v>0.86550000000000005</v>
      </c>
      <c r="G1427" s="10">
        <f>VLOOKUP(C1427,away!$B$2:$E$405,4,FALSE)</f>
        <v>0.77890000000000004</v>
      </c>
      <c r="H1427" s="10">
        <f>VLOOKUP(A1427,away!$A$2:$E$405,3,FALSE)</f>
        <v>1.3734999999999999</v>
      </c>
      <c r="I1427" s="10">
        <f>VLOOKUP(C1427,away!$B$2:$E$405,3,FALSE)</f>
        <v>1.4560999999999999</v>
      </c>
      <c r="J1427" s="10">
        <f>VLOOKUP(B1427,home!$B$2:$E$405,4,FALSE)</f>
        <v>1.0401</v>
      </c>
      <c r="K1427" s="12">
        <f t="shared" si="1902"/>
        <v>1.1127321002700001</v>
      </c>
      <c r="L1427" s="12">
        <f t="shared" si="1903"/>
        <v>2.080151479335</v>
      </c>
      <c r="M1427" s="13">
        <f t="shared" si="1904"/>
        <v>4.1053319580015207E-2</v>
      </c>
      <c r="N1427" s="13">
        <f t="shared" si="1905"/>
        <v>4.5681346519325844E-2</v>
      </c>
      <c r="O1427" s="13">
        <f t="shared" si="1906"/>
        <v>8.5397123455981147E-2</v>
      </c>
      <c r="P1427" s="13">
        <f t="shared" si="1907"/>
        <v>9.502412054019041E-2</v>
      </c>
      <c r="Q1427" s="13">
        <f t="shared" si="1908"/>
        <v>2.5415550327805556E-2</v>
      </c>
      <c r="R1427" s="13">
        <f t="shared" si="1909"/>
        <v>8.8819476343956441E-2</v>
      </c>
      <c r="S1427" s="13">
        <f t="shared" si="1910"/>
        <v>5.4986926616479075E-2</v>
      </c>
      <c r="T1427" s="13">
        <f t="shared" si="1911"/>
        <v>5.2868194612497865E-2</v>
      </c>
      <c r="U1427" s="13">
        <f t="shared" si="1912"/>
        <v>9.8832282457092246E-2</v>
      </c>
      <c r="V1427" s="13">
        <f t="shared" si="1913"/>
        <v>1.414172916910309E-2</v>
      </c>
      <c r="W1427" s="13">
        <f t="shared" si="1914"/>
        <v>9.4268995652589862E-3</v>
      </c>
      <c r="X1427" s="13">
        <f t="shared" si="1915"/>
        <v>1.9609379076215946E-2</v>
      </c>
      <c r="Y1427" s="13">
        <f t="shared" si="1916"/>
        <v>2.0395239447115705E-2</v>
      </c>
      <c r="Z1427" s="13">
        <f t="shared" si="1917"/>
        <v>6.1585988370213653E-2</v>
      </c>
      <c r="AA1427" s="13">
        <f t="shared" si="1918"/>
        <v>6.8528706186391647E-2</v>
      </c>
      <c r="AB1427" s="13">
        <f t="shared" si="1919"/>
        <v>3.8127045581784667E-2</v>
      </c>
      <c r="AC1427" s="13">
        <f t="shared" si="1920"/>
        <v>2.0458232594815313E-3</v>
      </c>
      <c r="AD1427" s="13">
        <f t="shared" si="1921"/>
        <v>2.6224034380712452E-3</v>
      </c>
      <c r="AE1427" s="13">
        <f t="shared" si="1922"/>
        <v>5.4549963911170911E-3</v>
      </c>
      <c r="AF1427" s="13">
        <f t="shared" si="1923"/>
        <v>5.6736094063746531E-3</v>
      </c>
      <c r="AG1427" s="13">
        <f t="shared" si="1924"/>
        <v>3.9339889999464002E-3</v>
      </c>
      <c r="AH1427" s="13">
        <f t="shared" si="1925"/>
        <v>3.2027046203652015E-2</v>
      </c>
      <c r="AI1427" s="13">
        <f t="shared" si="1926"/>
        <v>3.5637522387634048E-2</v>
      </c>
      <c r="AJ1427" s="13">
        <f t="shared" si="1927"/>
        <v>1.9827507567405592E-2</v>
      </c>
      <c r="AK1427" s="13">
        <f t="shared" si="1928"/>
        <v>7.3542347128661804E-3</v>
      </c>
      <c r="AL1427" s="13">
        <f t="shared" si="1929"/>
        <v>1.8941470068845162E-4</v>
      </c>
      <c r="AM1427" s="13">
        <f t="shared" si="1930"/>
        <v>5.8360649708005731E-4</v>
      </c>
      <c r="AN1427" s="13">
        <f t="shared" si="1931"/>
        <v>1.2139899182505986E-3</v>
      </c>
      <c r="AO1427" s="13">
        <f t="shared" si="1932"/>
        <v>1.2626414621733795E-3</v>
      </c>
      <c r="AP1427" s="13">
        <f t="shared" si="1933"/>
        <v>8.7549516846988735E-4</v>
      </c>
      <c r="AQ1427" s="13">
        <f t="shared" si="1934"/>
        <v>4.5529064246082045E-4</v>
      </c>
      <c r="AR1427" s="13">
        <f t="shared" si="1935"/>
        <v>1.3324221507851427E-2</v>
      </c>
      <c r="AS1427" s="13">
        <f t="shared" si="1936"/>
        <v>1.4826288982894226E-2</v>
      </c>
      <c r="AT1427" s="13">
        <f t="shared" si="1937"/>
        <v>8.248843839572929E-3</v>
      </c>
      <c r="AU1427" s="13">
        <f t="shared" si="1938"/>
        <v>3.0595844434690785E-3</v>
      </c>
      <c r="AV1427" s="13">
        <f t="shared" si="1939"/>
        <v>8.511244559336916E-4</v>
      </c>
      <c r="AW1427" s="13">
        <f t="shared" si="1940"/>
        <v>1.2178582995126143E-5</v>
      </c>
      <c r="AX1427" s="13">
        <f t="shared" si="1941"/>
        <v>1.0823294720451819E-4</v>
      </c>
      <c r="AY1427" s="13">
        <f t="shared" si="1942"/>
        <v>2.2514092524026548E-4</v>
      </c>
      <c r="AZ1427" s="13">
        <f t="shared" si="1943"/>
        <v>2.3416361434869449E-4</v>
      </c>
      <c r="BA1427" s="13">
        <f t="shared" si="1944"/>
        <v>1.6236526293128905E-4</v>
      </c>
      <c r="BB1427" s="13">
        <f t="shared" si="1945"/>
        <v>8.4436085469784315E-5</v>
      </c>
      <c r="BC1427" s="13">
        <f t="shared" si="1946"/>
        <v>3.5127969619845661E-5</v>
      </c>
      <c r="BD1427" s="13">
        <f t="shared" si="1947"/>
        <v>4.6193998467573922E-3</v>
      </c>
      <c r="BE1427" s="13">
        <f t="shared" si="1948"/>
        <v>5.1401544934692699E-3</v>
      </c>
      <c r="BF1427" s="13">
        <f t="shared" si="1949"/>
        <v>2.85980745261517E-3</v>
      </c>
      <c r="BG1427" s="13">
        <f t="shared" si="1950"/>
        <v>1.0607331843720921E-3</v>
      </c>
      <c r="BH1427" s="13">
        <f t="shared" si="1951"/>
        <v>2.9507796601811081E-4</v>
      </c>
      <c r="BI1427" s="13">
        <f t="shared" si="1952"/>
        <v>6.566854497414644E-5</v>
      </c>
      <c r="BJ1427" s="14">
        <f t="shared" si="1953"/>
        <v>0.19632209827697847</v>
      </c>
      <c r="BK1427" s="14">
        <f t="shared" si="1954"/>
        <v>0.20766647479119801</v>
      </c>
      <c r="BL1427" s="14">
        <f t="shared" si="1955"/>
        <v>0.52890184961469144</v>
      </c>
      <c r="BM1427" s="14">
        <f t="shared" si="1956"/>
        <v>0.61287251194356196</v>
      </c>
      <c r="BN1427" s="14">
        <f t="shared" si="1957"/>
        <v>0.38139093676727465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1.6506000000000001</v>
      </c>
      <c r="F1428" s="10">
        <f>VLOOKUP(B1428,home!$B$2:$E$405,3,FALSE)</f>
        <v>1.2117</v>
      </c>
      <c r="G1428" s="10">
        <f>VLOOKUP(C1428,away!$B$2:$E$405,4,FALSE)</f>
        <v>1.6660999999999999</v>
      </c>
      <c r="H1428" s="10">
        <f>VLOOKUP(A1428,away!$A$2:$E$405,3,FALSE)</f>
        <v>1.3734999999999999</v>
      </c>
      <c r="I1428" s="10">
        <f>VLOOKUP(C1428,away!$B$2:$E$405,3,FALSE)</f>
        <v>0.72809999999999997</v>
      </c>
      <c r="J1428" s="10">
        <f>VLOOKUP(B1428,home!$B$2:$E$405,4,FALSE)</f>
        <v>1.0401</v>
      </c>
      <c r="K1428" s="12">
        <f t="shared" si="1902"/>
        <v>3.3322533485219998</v>
      </c>
      <c r="L1428" s="12">
        <f t="shared" si="1903"/>
        <v>1.0401471685349999</v>
      </c>
      <c r="M1428" s="13">
        <f t="shared" si="1904"/>
        <v>1.2620907471353714E-2</v>
      </c>
      <c r="N1428" s="13">
        <f t="shared" si="1905"/>
        <v>4.2056061182804735E-2</v>
      </c>
      <c r="O1428" s="13">
        <f t="shared" si="1906"/>
        <v>1.3127601170670789E-2</v>
      </c>
      <c r="P1428" s="13">
        <f t="shared" si="1907"/>
        <v>4.374449295902906E-2</v>
      </c>
      <c r="Q1428" s="13">
        <f t="shared" si="1908"/>
        <v>7.0070725351023599E-2</v>
      </c>
      <c r="R1428" s="13">
        <f t="shared" si="1909"/>
        <v>6.8273185936649858E-3</v>
      </c>
      <c r="S1428" s="13">
        <f t="shared" si="1910"/>
        <v>3.7904973722885822E-2</v>
      </c>
      <c r="T1428" s="13">
        <f t="shared" si="1911"/>
        <v>7.2883866571060829E-2</v>
      </c>
      <c r="U1428" s="13">
        <f t="shared" si="1912"/>
        <v>2.2750355245166658E-2</v>
      </c>
      <c r="V1428" s="13">
        <f t="shared" si="1913"/>
        <v>1.459776926057468E-2</v>
      </c>
      <c r="W1428" s="13">
        <f t="shared" si="1914"/>
        <v>7.7831136394771266E-2</v>
      </c>
      <c r="X1428" s="13">
        <f t="shared" si="1915"/>
        <v>8.0955836144882706E-2</v>
      </c>
      <c r="Y1428" s="13">
        <f t="shared" si="1916"/>
        <v>4.2102991871241571E-2</v>
      </c>
      <c r="Z1428" s="13">
        <f t="shared" si="1917"/>
        <v>2.3671387012956643E-3</v>
      </c>
      <c r="AA1428" s="13">
        <f t="shared" si="1918"/>
        <v>7.8879058638084941E-3</v>
      </c>
      <c r="AB1428" s="13">
        <f t="shared" si="1919"/>
        <v>1.3142250363751089E-2</v>
      </c>
      <c r="AC1428" s="13">
        <f t="shared" si="1920"/>
        <v>3.1622726816897769E-3</v>
      </c>
      <c r="AD1428" s="13">
        <f t="shared" si="1921"/>
        <v>6.4838266217687263E-2</v>
      </c>
      <c r="AE1428" s="13">
        <f t="shared" si="1922"/>
        <v>6.7441339019045934E-2</v>
      </c>
      <c r="AF1428" s="13">
        <f t="shared" si="1923"/>
        <v>3.5074458911434819E-2</v>
      </c>
      <c r="AG1428" s="13">
        <f t="shared" si="1924"/>
        <v>1.2160866374875373E-2</v>
      </c>
      <c r="AH1428" s="13">
        <f t="shared" si="1925"/>
        <v>6.1554315442057547E-4</v>
      </c>
      <c r="AI1428" s="13">
        <f t="shared" si="1926"/>
        <v>2.0511457374777571E-3</v>
      </c>
      <c r="AJ1428" s="13">
        <f t="shared" si="1927"/>
        <v>3.417468626008442E-3</v>
      </c>
      <c r="AK1428" s="13">
        <f t="shared" si="1928"/>
        <v>3.7959570908285031E-3</v>
      </c>
      <c r="AL1428" s="13">
        <f t="shared" si="1929"/>
        <v>4.3842177077262415E-4</v>
      </c>
      <c r="AM1428" s="13">
        <f t="shared" si="1930"/>
        <v>4.321150594324983E-2</v>
      </c>
      <c r="AN1428" s="13">
        <f t="shared" si="1931"/>
        <v>4.4946325555004628E-2</v>
      </c>
      <c r="AO1428" s="13">
        <f t="shared" si="1932"/>
        <v>2.3375396631045185E-2</v>
      </c>
      <c r="AP1428" s="13">
        <f t="shared" si="1933"/>
        <v>8.1046175397214096E-3</v>
      </c>
      <c r="AQ1428" s="13">
        <f t="shared" si="1934"/>
        <v>2.1074987465000803E-3</v>
      </c>
      <c r="AR1428" s="13">
        <f t="shared" si="1935"/>
        <v>1.2805109383633281E-4</v>
      </c>
      <c r="AS1428" s="13">
        <f t="shared" si="1936"/>
        <v>4.2669868621802477E-4</v>
      </c>
      <c r="AT1428" s="13">
        <f t="shared" si="1937"/>
        <v>7.1093406297997571E-4</v>
      </c>
      <c r="AU1428" s="13">
        <f t="shared" si="1938"/>
        <v>7.8967080398112486E-4</v>
      </c>
      <c r="AV1428" s="13">
        <f t="shared" si="1939"/>
        <v>6.5784579519904073E-4</v>
      </c>
      <c r="AW1428" s="13">
        <f t="shared" si="1940"/>
        <v>4.2210686487610122E-5</v>
      </c>
      <c r="AX1428" s="13">
        <f t="shared" si="1941"/>
        <v>2.3998614229012116E-2</v>
      </c>
      <c r="AY1428" s="13">
        <f t="shared" si="1942"/>
        <v>2.4962090639070712E-2</v>
      </c>
      <c r="AZ1428" s="13">
        <f t="shared" si="1943"/>
        <v>1.2982123949471713E-2</v>
      </c>
      <c r="BA1428" s="13">
        <f t="shared" si="1944"/>
        <v>4.5011064892044707E-3</v>
      </c>
      <c r="BB1428" s="13">
        <f t="shared" si="1945"/>
        <v>1.1704532925051361E-3</v>
      </c>
      <c r="BC1428" s="13">
        <f t="shared" si="1946"/>
        <v>2.4348873562033714E-4</v>
      </c>
      <c r="BD1428" s="13">
        <f t="shared" si="1947"/>
        <v>2.2198663780278515E-5</v>
      </c>
      <c r="BE1428" s="13">
        <f t="shared" si="1948"/>
        <v>7.397157171454711E-5</v>
      </c>
      <c r="BF1428" s="13">
        <f t="shared" si="1949"/>
        <v>1.2324600877061743E-4</v>
      </c>
      <c r="BG1428" s="13">
        <f t="shared" si="1950"/>
        <v>1.3689564180595392E-4</v>
      </c>
      <c r="BH1428" s="13">
        <f t="shared" si="1951"/>
        <v>1.1404274020148956E-4</v>
      </c>
      <c r="BI1428" s="13">
        <f t="shared" si="1952"/>
        <v>7.6003860582207584E-5</v>
      </c>
      <c r="BJ1428" s="14">
        <f t="shared" si="1953"/>
        <v>0.75501876978923343</v>
      </c>
      <c r="BK1428" s="14">
        <f t="shared" si="1954"/>
        <v>0.13743092850537639</v>
      </c>
      <c r="BL1428" s="14">
        <f t="shared" si="1955"/>
        <v>7.6875104774866893E-2</v>
      </c>
      <c r="BM1428" s="14">
        <f t="shared" si="1956"/>
        <v>0.75832495508964226</v>
      </c>
      <c r="BN1428" s="14">
        <f t="shared" si="1957"/>
        <v>0.18844710672854686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1.2378</v>
      </c>
      <c r="F1429" s="10">
        <f>VLOOKUP(B1429,home!$B$2:$E$405,3,FALSE)</f>
        <v>0.80789999999999995</v>
      </c>
      <c r="G1429" s="10">
        <f>VLOOKUP(C1429,away!$B$2:$E$405,4,FALSE)</f>
        <v>1.1880999999999999</v>
      </c>
      <c r="H1429" s="10">
        <f>VLOOKUP(A1429,away!$A$2:$E$405,3,FALSE)</f>
        <v>0.96950000000000003</v>
      </c>
      <c r="I1429" s="10">
        <f>VLOOKUP(C1429,away!$B$2:$E$405,3,FALSE)</f>
        <v>0.78879999999999995</v>
      </c>
      <c r="J1429" s="10">
        <f>VLOOKUP(B1429,home!$B$2:$E$405,4,FALSE)</f>
        <v>0.66739999999999999</v>
      </c>
      <c r="K1429" s="12">
        <f t="shared" si="1902"/>
        <v>1.1881221224219998</v>
      </c>
      <c r="L1429" s="12">
        <f t="shared" si="1903"/>
        <v>0.51038854383999999</v>
      </c>
      <c r="M1429" s="13">
        <f t="shared" si="1904"/>
        <v>0.18295580349563448</v>
      </c>
      <c r="N1429" s="13">
        <f t="shared" si="1905"/>
        <v>0.21737383755865558</v>
      </c>
      <c r="O1429" s="13">
        <f t="shared" si="1906"/>
        <v>9.3378546133214058E-2</v>
      </c>
      <c r="P1429" s="13">
        <f t="shared" si="1907"/>
        <v>0.11094511642047493</v>
      </c>
      <c r="Q1429" s="13">
        <f t="shared" si="1908"/>
        <v>0.12913333261960244</v>
      </c>
      <c r="R1429" s="13">
        <f t="shared" si="1909"/>
        <v>2.3829670093413691E-2</v>
      </c>
      <c r="S1429" s="13">
        <f t="shared" si="1910"/>
        <v>1.681938837464431E-2</v>
      </c>
      <c r="T1429" s="13">
        <f t="shared" si="1911"/>
        <v>6.590817359692526E-2</v>
      </c>
      <c r="U1429" s="13">
        <f t="shared" si="1912"/>
        <v>2.8312558208002735E-2</v>
      </c>
      <c r="V1429" s="13">
        <f t="shared" si="1913"/>
        <v>1.1332603379814021E-3</v>
      </c>
      <c r="W1429" s="13">
        <f t="shared" si="1914"/>
        <v>5.1142056409142711E-2</v>
      </c>
      <c r="X1429" s="13">
        <f t="shared" si="1915"/>
        <v>2.6102319699645486E-2</v>
      </c>
      <c r="Y1429" s="13">
        <f t="shared" si="1916"/>
        <v>6.6611624711741032E-3</v>
      </c>
      <c r="Z1429" s="13">
        <f t="shared" si="1917"/>
        <v>4.0541302063883374E-3</v>
      </c>
      <c r="AA1429" s="13">
        <f t="shared" si="1918"/>
        <v>4.8168017853892518E-3</v>
      </c>
      <c r="AB1429" s="13">
        <f t="shared" si="1919"/>
        <v>2.8614743802713779E-3</v>
      </c>
      <c r="AC1429" s="13">
        <f t="shared" si="1920"/>
        <v>4.2950844455944489E-5</v>
      </c>
      <c r="AD1429" s="13">
        <f t="shared" si="1921"/>
        <v>1.5190752151464077E-2</v>
      </c>
      <c r="AE1429" s="13">
        <f t="shared" si="1922"/>
        <v>7.7531858704200972E-3</v>
      </c>
      <c r="AF1429" s="13">
        <f t="shared" si="1923"/>
        <v>1.9785686232622881E-3</v>
      </c>
      <c r="AG1429" s="13">
        <f t="shared" si="1924"/>
        <v>3.3661291950478424E-4</v>
      </c>
      <c r="AH1429" s="13">
        <f t="shared" si="1925"/>
        <v>5.172954031440755E-4</v>
      </c>
      <c r="AI1429" s="13">
        <f t="shared" si="1926"/>
        <v>6.1461011230268313E-4</v>
      </c>
      <c r="AJ1429" s="13">
        <f t="shared" si="1927"/>
        <v>3.6511593554554376E-4</v>
      </c>
      <c r="AK1429" s="13">
        <f t="shared" si="1928"/>
        <v>1.4460077342348852E-4</v>
      </c>
      <c r="AL1429" s="13">
        <f t="shared" si="1929"/>
        <v>1.0418224177591993E-6</v>
      </c>
      <c r="AM1429" s="13">
        <f t="shared" si="1930"/>
        <v>3.6096937374768111E-3</v>
      </c>
      <c r="AN1429" s="13">
        <f t="shared" si="1931"/>
        <v>1.8423463303791569E-3</v>
      </c>
      <c r="AO1429" s="13">
        <f t="shared" si="1932"/>
        <v>4.7015623040559267E-4</v>
      </c>
      <c r="AP1429" s="13">
        <f t="shared" si="1933"/>
        <v>7.9987451271337998E-5</v>
      </c>
      <c r="AQ1429" s="13">
        <f t="shared" si="1934"/>
        <v>1.0206169694962789E-5</v>
      </c>
      <c r="AR1429" s="13">
        <f t="shared" si="1935"/>
        <v>5.2804329509166112E-5</v>
      </c>
      <c r="AS1429" s="13">
        <f t="shared" si="1936"/>
        <v>6.2737992049501079E-5</v>
      </c>
      <c r="AT1429" s="13">
        <f t="shared" si="1937"/>
        <v>3.7270198135173891E-5</v>
      </c>
      <c r="AU1429" s="13">
        <f t="shared" si="1938"/>
        <v>1.4760515637150421E-5</v>
      </c>
      <c r="AV1429" s="13">
        <f t="shared" si="1939"/>
        <v>4.3843237917135712E-6</v>
      </c>
      <c r="AW1429" s="13">
        <f t="shared" si="1940"/>
        <v>1.7549033278853667E-8</v>
      </c>
      <c r="AX1429" s="13">
        <f t="shared" si="1941"/>
        <v>7.147928307773909E-4</v>
      </c>
      <c r="AY1429" s="13">
        <f t="shared" si="1942"/>
        <v>3.6482207204774407E-4</v>
      </c>
      <c r="AZ1429" s="13">
        <f t="shared" si="1943"/>
        <v>9.310050305656983E-5</v>
      </c>
      <c r="BA1429" s="13">
        <f t="shared" si="1944"/>
        <v>1.5839143395271381E-5</v>
      </c>
      <c r="BB1429" s="13">
        <f t="shared" si="1945"/>
        <v>2.0210293332963783E-6</v>
      </c>
      <c r="BC1429" s="13">
        <f t="shared" si="1946"/>
        <v>2.0630204369581302E-7</v>
      </c>
      <c r="BD1429" s="13">
        <f t="shared" si="1947"/>
        <v>4.49178747443847E-6</v>
      </c>
      <c r="BE1429" s="13">
        <f t="shared" si="1948"/>
        <v>5.3367920675983902E-6</v>
      </c>
      <c r="BF1429" s="13">
        <f t="shared" si="1949"/>
        <v>3.1703803591399461E-6</v>
      </c>
      <c r="BG1429" s="13">
        <f t="shared" si="1950"/>
        <v>1.2555996803954583E-6</v>
      </c>
      <c r="BH1429" s="13">
        <f t="shared" si="1951"/>
        <v>3.7295143929595934E-7</v>
      </c>
      <c r="BI1429" s="13">
        <f t="shared" si="1952"/>
        <v>8.8622371123330942E-8</v>
      </c>
      <c r="BJ1429" s="14">
        <f t="shared" si="1953"/>
        <v>0.52878317371967865</v>
      </c>
      <c r="BK1429" s="14">
        <f t="shared" si="1954"/>
        <v>0.31226238336765655</v>
      </c>
      <c r="BL1429" s="14">
        <f t="shared" si="1955"/>
        <v>0.15502734631722162</v>
      </c>
      <c r="BM1429" s="14">
        <f t="shared" si="1956"/>
        <v>0.2421459227669355</v>
      </c>
      <c r="BN1429" s="14">
        <f t="shared" si="1957"/>
        <v>0.75761630632099508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1.2378</v>
      </c>
      <c r="F1430" s="10">
        <f>VLOOKUP(B1430,home!$B$2:$E$405,3,FALSE)</f>
        <v>1.0455000000000001</v>
      </c>
      <c r="G1430" s="10">
        <f>VLOOKUP(C1430,away!$B$2:$E$405,4,FALSE)</f>
        <v>0.95050000000000001</v>
      </c>
      <c r="H1430" s="10">
        <f>VLOOKUP(A1430,away!$A$2:$E$405,3,FALSE)</f>
        <v>0.96950000000000003</v>
      </c>
      <c r="I1430" s="10">
        <f>VLOOKUP(C1430,away!$B$2:$E$405,3,FALSE)</f>
        <v>0.78879999999999995</v>
      </c>
      <c r="J1430" s="10">
        <f>VLOOKUP(B1430,home!$B$2:$E$405,4,FALSE)</f>
        <v>1.2742</v>
      </c>
      <c r="K1430" s="12">
        <f t="shared" si="1902"/>
        <v>1.2300609649500001</v>
      </c>
      <c r="L1430" s="12">
        <f t="shared" si="1903"/>
        <v>0.97443374672000005</v>
      </c>
      <c r="M1430" s="13">
        <f t="shared" si="1904"/>
        <v>0.11030624768504668</v>
      </c>
      <c r="N1430" s="13">
        <f t="shared" si="1905"/>
        <v>0.13568340946748222</v>
      </c>
      <c r="O1430" s="13">
        <f t="shared" si="1906"/>
        <v>0.10748613021836437</v>
      </c>
      <c r="P1430" s="13">
        <f t="shared" si="1907"/>
        <v>0.13221449305514263</v>
      </c>
      <c r="Q1430" s="13">
        <f t="shared" si="1908"/>
        <v>8.3449432788638589E-2</v>
      </c>
      <c r="R1430" s="13">
        <f t="shared" si="1909"/>
        <v>5.2369056294557299E-2</v>
      </c>
      <c r="S1430" s="13">
        <f t="shared" si="1910"/>
        <v>3.9618499723923777E-2</v>
      </c>
      <c r="T1430" s="13">
        <f t="shared" si="1911"/>
        <v>8.1315943453891926E-2</v>
      </c>
      <c r="U1430" s="13">
        <f t="shared" si="1912"/>
        <v>6.4417131919204021E-2</v>
      </c>
      <c r="V1430" s="13">
        <f t="shared" si="1913"/>
        <v>5.2763606036573913E-3</v>
      </c>
      <c r="W1430" s="13">
        <f t="shared" si="1914"/>
        <v>3.4215963273507656E-2</v>
      </c>
      <c r="X1430" s="13">
        <f t="shared" si="1915"/>
        <v>3.334118929023798E-2</v>
      </c>
      <c r="Y1430" s="13">
        <f t="shared" si="1916"/>
        <v>1.6244390000093666E-2</v>
      </c>
      <c r="Z1430" s="13">
        <f t="shared" si="1917"/>
        <v>1.7010058579098691E-2</v>
      </c>
      <c r="AA1430" s="13">
        <f t="shared" si="1918"/>
        <v>2.0923409069662162E-2</v>
      </c>
      <c r="AB1430" s="13">
        <f t="shared" si="1919"/>
        <v>1.2868534375136114E-2</v>
      </c>
      <c r="AC1430" s="13">
        <f t="shared" si="1920"/>
        <v>3.9526962265804303E-4</v>
      </c>
      <c r="AD1430" s="13">
        <f t="shared" si="1921"/>
        <v>1.0521930200226149E-2</v>
      </c>
      <c r="AE1430" s="13">
        <f t="shared" si="1922"/>
        <v>1.0252923867732687E-2</v>
      </c>
      <c r="AF1430" s="13">
        <f t="shared" si="1923"/>
        <v>4.9953975096348373E-3</v>
      </c>
      <c r="AG1430" s="13">
        <f t="shared" si="1924"/>
        <v>1.6225613038897441E-3</v>
      </c>
      <c r="AH1430" s="13">
        <f t="shared" si="1925"/>
        <v>4.1437937782894544E-3</v>
      </c>
      <c r="AI1430" s="13">
        <f t="shared" si="1926"/>
        <v>5.0971189734765323E-3</v>
      </c>
      <c r="AJ1430" s="13">
        <f t="shared" si="1927"/>
        <v>3.1348835414897495E-3</v>
      </c>
      <c r="AK1430" s="13">
        <f t="shared" si="1928"/>
        <v>1.2853659580169183E-3</v>
      </c>
      <c r="AL1430" s="13">
        <f t="shared" si="1929"/>
        <v>1.8951010981371701E-5</v>
      </c>
      <c r="AM1430" s="13">
        <f t="shared" si="1930"/>
        <v>2.5885231230453436E-3</v>
      </c>
      <c r="AN1430" s="13">
        <f t="shared" si="1931"/>
        <v>2.52234428526043E-3</v>
      </c>
      <c r="AO1430" s="13">
        <f t="shared" si="1932"/>
        <v>1.2289286962020504E-3</v>
      </c>
      <c r="AP1430" s="13">
        <f t="shared" si="1933"/>
        <v>3.9916986463062963E-4</v>
      </c>
      <c r="AQ1430" s="13">
        <f t="shared" si="1934"/>
        <v>9.7241146692434905E-5</v>
      </c>
      <c r="AR1430" s="13">
        <f t="shared" si="1935"/>
        <v>8.0757049940272379E-4</v>
      </c>
      <c r="AS1430" s="13">
        <f t="shared" si="1936"/>
        <v>9.9336094776046775E-4</v>
      </c>
      <c r="AT1430" s="13">
        <f t="shared" si="1937"/>
        <v>6.1094726297294391E-4</v>
      </c>
      <c r="AU1430" s="13">
        <f t="shared" si="1938"/>
        <v>2.5050079327535363E-4</v>
      </c>
      <c r="AV1430" s="13">
        <f t="shared" si="1939"/>
        <v>7.7032811874255504E-5</v>
      </c>
      <c r="AW1430" s="13">
        <f t="shared" si="1940"/>
        <v>6.3097018083958002E-7</v>
      </c>
      <c r="AX1430" s="13">
        <f t="shared" si="1941"/>
        <v>5.3067354175475689E-4</v>
      </c>
      <c r="AY1430" s="13">
        <f t="shared" si="1942"/>
        <v>5.1710620757726021E-4</v>
      </c>
      <c r="AZ1430" s="13">
        <f t="shared" si="1943"/>
        <v>2.5194286965083985E-4</v>
      </c>
      <c r="BA1430" s="13">
        <f t="shared" si="1944"/>
        <v>8.1833878144418822E-5</v>
      </c>
      <c r="BB1430" s="13">
        <f t="shared" si="1945"/>
        <v>1.9935423122223488E-5</v>
      </c>
      <c r="BC1430" s="13">
        <f t="shared" si="1946"/>
        <v>3.885149809087352E-6</v>
      </c>
      <c r="BD1430" s="13">
        <f t="shared" si="1947"/>
        <v>1.3115399124558958E-4</v>
      </c>
      <c r="BE1430" s="13">
        <f t="shared" si="1948"/>
        <v>1.6132740502859376E-4</v>
      </c>
      <c r="BF1430" s="13">
        <f t="shared" si="1949"/>
        <v>9.9221271751175779E-5</v>
      </c>
      <c r="BG1430" s="13">
        <f t="shared" si="1950"/>
        <v>4.0682737757939159E-5</v>
      </c>
      <c r="BH1430" s="13">
        <f t="shared" si="1951"/>
        <v>1.2510561915834613E-5</v>
      </c>
      <c r="BI1430" s="13">
        <f t="shared" si="1952"/>
        <v>3.0777507724516474E-6</v>
      </c>
      <c r="BJ1430" s="14">
        <f t="shared" si="1953"/>
        <v>0.41988472534122506</v>
      </c>
      <c r="BK1430" s="14">
        <f t="shared" si="1954"/>
        <v>0.28834692790898719</v>
      </c>
      <c r="BL1430" s="14">
        <f t="shared" si="1955"/>
        <v>0.27491281016195401</v>
      </c>
      <c r="BM1430" s="14">
        <f t="shared" si="1956"/>
        <v>0.37812927724463663</v>
      </c>
      <c r="BN1430" s="14">
        <f t="shared" si="1957"/>
        <v>0.62150876950923184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1.2378</v>
      </c>
      <c r="F1431" s="10">
        <f>VLOOKUP(B1431,home!$B$2:$E$405,3,FALSE)</f>
        <v>1.4257</v>
      </c>
      <c r="G1431" s="10">
        <f>VLOOKUP(C1431,away!$B$2:$E$405,4,FALSE)</f>
        <v>0.85540000000000005</v>
      </c>
      <c r="H1431" s="10">
        <f>VLOOKUP(A1431,away!$A$2:$E$405,3,FALSE)</f>
        <v>0.96950000000000003</v>
      </c>
      <c r="I1431" s="10">
        <f>VLOOKUP(C1431,away!$B$2:$E$405,3,FALSE)</f>
        <v>0.91010000000000002</v>
      </c>
      <c r="J1431" s="10">
        <f>VLOOKUP(B1431,home!$B$2:$E$405,4,FALSE)</f>
        <v>1.4561999999999999</v>
      </c>
      <c r="K1431" s="12">
        <f t="shared" si="1902"/>
        <v>1.5095512908840001</v>
      </c>
      <c r="L1431" s="12">
        <f t="shared" si="1903"/>
        <v>1.28486634759</v>
      </c>
      <c r="M1431" s="13">
        <f t="shared" si="1904"/>
        <v>6.1150475649478425E-2</v>
      </c>
      <c r="N1431" s="13">
        <f t="shared" si="1905"/>
        <v>9.2309779454840771E-2</v>
      </c>
      <c r="O1431" s="13">
        <f t="shared" si="1906"/>
        <v>7.8570188301136573E-2</v>
      </c>
      <c r="P1431" s="13">
        <f t="shared" si="1907"/>
        <v>0.11860572917497968</v>
      </c>
      <c r="Q1431" s="13">
        <f t="shared" si="1908"/>
        <v>6.9673173368636127E-2</v>
      </c>
      <c r="R1431" s="13">
        <f t="shared" si="1909"/>
        <v>5.047609543596996E-2</v>
      </c>
      <c r="S1431" s="13">
        <f t="shared" si="1910"/>
        <v>5.7511077566117903E-2</v>
      </c>
      <c r="T1431" s="13">
        <f t="shared" si="1911"/>
        <v>8.9520715791164357E-2</v>
      </c>
      <c r="U1431" s="13">
        <f t="shared" si="1912"/>
        <v>7.6196255024152434E-2</v>
      </c>
      <c r="V1431" s="13">
        <f t="shared" si="1913"/>
        <v>1.2394095090695806E-2</v>
      </c>
      <c r="W1431" s="13">
        <f t="shared" si="1914"/>
        <v>3.5058409599536461E-2</v>
      </c>
      <c r="X1431" s="13">
        <f t="shared" si="1915"/>
        <v>4.50453706944706E-2</v>
      </c>
      <c r="Y1431" s="13">
        <f t="shared" si="1916"/>
        <v>2.893864046002104E-2</v>
      </c>
      <c r="Z1431" s="13">
        <f t="shared" si="1917"/>
        <v>2.1618345461139655E-2</v>
      </c>
      <c r="AA1431" s="13">
        <f t="shared" si="1918"/>
        <v>3.2634001297639631E-2</v>
      </c>
      <c r="AB1431" s="13">
        <f t="shared" si="1919"/>
        <v>2.4631349392781023E-2</v>
      </c>
      <c r="AC1431" s="13">
        <f t="shared" si="1920"/>
        <v>1.5024522193848946E-3</v>
      </c>
      <c r="AD1431" s="13">
        <f t="shared" si="1921"/>
        <v>1.3230616866830074E-2</v>
      </c>
      <c r="AE1431" s="13">
        <f t="shared" si="1922"/>
        <v>1.6999574370046604E-2</v>
      </c>
      <c r="AF1431" s="13">
        <f t="shared" si="1923"/>
        <v>1.0921090515713182E-2</v>
      </c>
      <c r="AG1431" s="13">
        <f t="shared" si="1924"/>
        <v>4.6773805608747261E-3</v>
      </c>
      <c r="AH1431" s="13">
        <f t="shared" si="1925"/>
        <v>6.9441711433983443E-3</v>
      </c>
      <c r="AI1431" s="13">
        <f t="shared" si="1926"/>
        <v>1.0482582513636393E-2</v>
      </c>
      <c r="AJ1431" s="13">
        <f t="shared" si="1927"/>
        <v>7.9119979826289336E-3</v>
      </c>
      <c r="AK1431" s="13">
        <f t="shared" si="1928"/>
        <v>3.9811889227163695E-3</v>
      </c>
      <c r="AL1431" s="13">
        <f t="shared" si="1929"/>
        <v>1.1656454942536933E-4</v>
      </c>
      <c r="AM1431" s="13">
        <f t="shared" si="1930"/>
        <v>3.994458954102993E-3</v>
      </c>
      <c r="AN1431" s="13">
        <f t="shared" si="1931"/>
        <v>5.1323458869564839E-3</v>
      </c>
      <c r="AO1431" s="13">
        <f t="shared" si="1932"/>
        <v>3.2971892571711692E-3</v>
      </c>
      <c r="AP1431" s="13">
        <f t="shared" si="1933"/>
        <v>1.4121491727248346E-3</v>
      </c>
      <c r="AQ1431" s="13">
        <f t="shared" si="1934"/>
        <v>4.5360573745279977E-4</v>
      </c>
      <c r="AR1431" s="13">
        <f t="shared" si="1935"/>
        <v>1.7844663628116188E-3</v>
      </c>
      <c r="AS1431" s="13">
        <f t="shared" si="1936"/>
        <v>2.6937435015213554E-3</v>
      </c>
      <c r="AT1431" s="13">
        <f t="shared" si="1937"/>
        <v>2.0331719900159749E-3</v>
      </c>
      <c r="AU1431" s="13">
        <f t="shared" si="1938"/>
        <v>1.0230591340392684E-3</v>
      </c>
      <c r="AV1431" s="13">
        <f t="shared" si="1939"/>
        <v>3.8609005910991131E-4</v>
      </c>
      <c r="AW1431" s="13">
        <f t="shared" si="1940"/>
        <v>6.2801471078385602E-6</v>
      </c>
      <c r="AX1431" s="13">
        <f t="shared" si="1941"/>
        <v>1.0049734450915545E-3</v>
      </c>
      <c r="AY1431" s="13">
        <f t="shared" si="1942"/>
        <v>1.2912565598197248E-3</v>
      </c>
      <c r="AZ1431" s="13">
        <f t="shared" si="1943"/>
        <v>8.295460499085993E-4</v>
      </c>
      <c r="BA1431" s="13">
        <f t="shared" si="1944"/>
        <v>3.5528526776792448E-4</v>
      </c>
      <c r="BB1431" s="13">
        <f t="shared" si="1945"/>
        <v>1.1412352108737714E-4</v>
      </c>
      <c r="BC1431" s="13">
        <f t="shared" si="1946"/>
        <v>2.9326694342729685E-5</v>
      </c>
      <c r="BD1431" s="13">
        <f t="shared" si="1947"/>
        <v>3.8213346299716225E-4</v>
      </c>
      <c r="BE1431" s="13">
        <f t="shared" si="1948"/>
        <v>5.7685006235733951E-4</v>
      </c>
      <c r="BF1431" s="13">
        <f t="shared" si="1949"/>
        <v>4.3539237813901901E-4</v>
      </c>
      <c r="BG1431" s="13">
        <f t="shared" si="1950"/>
        <v>2.190823754869369E-4</v>
      </c>
      <c r="BH1431" s="13">
        <f t="shared" si="1951"/>
        <v>8.2679020681559722E-5</v>
      </c>
      <c r="BI1431" s="13">
        <f t="shared" si="1952"/>
        <v>2.496164447977469E-5</v>
      </c>
      <c r="BJ1431" s="14">
        <f t="shared" si="1953"/>
        <v>0.42428901222856003</v>
      </c>
      <c r="BK1431" s="14">
        <f t="shared" si="1954"/>
        <v>0.25257165080990179</v>
      </c>
      <c r="BL1431" s="14">
        <f t="shared" si="1955"/>
        <v>0.30146946000569952</v>
      </c>
      <c r="BM1431" s="14">
        <f t="shared" si="1956"/>
        <v>0.52787805070754767</v>
      </c>
      <c r="BN1431" s="14">
        <f t="shared" si="1957"/>
        <v>0.47078544138504153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1.2378</v>
      </c>
      <c r="F1432" s="10">
        <f>VLOOKUP(B1432,home!$B$2:$E$405,3,FALSE)</f>
        <v>0.59240000000000004</v>
      </c>
      <c r="G1432" s="10">
        <f>VLOOKUP(C1432,away!$B$2:$E$405,4,FALSE)</f>
        <v>0.65639999999999998</v>
      </c>
      <c r="H1432" s="10">
        <f>VLOOKUP(A1432,away!$A$2:$E$405,3,FALSE)</f>
        <v>0.96950000000000003</v>
      </c>
      <c r="I1432" s="10">
        <f>VLOOKUP(C1432,away!$B$2:$E$405,3,FALSE)</f>
        <v>1.0959000000000001</v>
      </c>
      <c r="J1432" s="10">
        <f>VLOOKUP(B1432,home!$B$2:$E$405,4,FALSE)</f>
        <v>0.75639999999999996</v>
      </c>
      <c r="K1432" s="12">
        <f t="shared" ref="K1432:K1487" si="1958">E1432*F1432*G1432</f>
        <v>0.48132021340800007</v>
      </c>
      <c r="L1432" s="12">
        <f t="shared" ref="L1432:L1487" si="1959">H1432*I1432*J1432</f>
        <v>0.80365612782000007</v>
      </c>
      <c r="M1432" s="13">
        <f t="shared" ref="M1432:M1487" si="1960">_xlfn.POISSON.DIST(0,K1432,FALSE) * _xlfn.POISSON.DIST(0,L1432,FALSE)</f>
        <v>0.27665712892248162</v>
      </c>
      <c r="N1432" s="13">
        <f t="shared" ref="N1432:N1487" si="1961">_xlfn.POISSON.DIST(1,K1432,FALSE) * _xlfn.POISSON.DIST(0,L1432,FALSE)</f>
        <v>0.13316066833381343</v>
      </c>
      <c r="O1432" s="13">
        <f t="shared" ref="O1432:O1487" si="1962">_xlfn.POISSON.DIST(0,K1432,FALSE) * _xlfn.POISSON.DIST(1,L1432,FALSE)</f>
        <v>0.22233719696364013</v>
      </c>
      <c r="P1432" s="13">
        <f t="shared" ref="P1432:P1487" si="1963">_xlfn.POISSON.DIST(1,K1432,FALSE) * _xlfn.POISSON.DIST(1,L1432,FALSE)</f>
        <v>0.1070153870910758</v>
      </c>
      <c r="Q1432" s="13">
        <f t="shared" ref="Q1432:Q1487" si="1964">_xlfn.POISSON.DIST(2,K1432,FALSE) * _xlfn.POISSON.DIST(0,L1432,FALSE)</f>
        <v>3.2046460649991497E-2</v>
      </c>
      <c r="R1432" s="13">
        <f t="shared" ref="R1432:R1487" si="1965">_xlfn.POISSON.DIST(0,K1432,FALSE) * _xlfn.POISSON.DIST(2,L1432,FALSE)</f>
        <v>8.9341325391075838E-2</v>
      </c>
      <c r="S1432" s="13">
        <f t="shared" ref="S1432:S1487" si="1966">_xlfn.POISSON.DIST(2,K1432,FALSE) * _xlfn.POISSON.DIST(2,L1432,FALSE)</f>
        <v>1.0348814359905475E-2</v>
      </c>
      <c r="T1432" s="13">
        <f t="shared" ref="T1432:T1487" si="1967">_xlfn.POISSON.DIST(2,K1432,FALSE) * _xlfn.POISSON.DIST(1,L1432,FALSE)</f>
        <v>2.5754334476308167E-2</v>
      </c>
      <c r="U1432" s="13">
        <f t="shared" ref="U1432:U1487" si="1968">_xlfn.POISSON.DIST(1,K1432,FALSE) * _xlfn.POISSON.DIST(2,L1432,FALSE)</f>
        <v>4.3001785803386199E-2</v>
      </c>
      <c r="V1432" s="13">
        <f t="shared" ref="V1432:V1487" si="1969">_xlfn.POISSON.DIST(3,K1432,FALSE) * _xlfn.POISSON.DIST(3,L1432,FALSE)</f>
        <v>4.4478737151504603E-4</v>
      </c>
      <c r="W1432" s="13">
        <f t="shared" ref="W1432:W1487" si="1970">_xlfn.POISSON.DIST(3,K1432,FALSE) * _xlfn.POISSON.DIST(0,L1432,FALSE)</f>
        <v>5.1415364263416611E-3</v>
      </c>
      <c r="X1432" s="13">
        <f t="shared" ref="X1432:X1487" si="1971">_xlfn.POISSON.DIST(3,K1432,FALSE) * _xlfn.POISSON.DIST(1,L1432,FALSE)</f>
        <v>4.13202725543922E-3</v>
      </c>
      <c r="Y1432" s="13">
        <f t="shared" ref="Y1432:Y1487" si="1972">_xlfn.POISSON.DIST(3,K1432,FALSE) * _xlfn.POISSON.DIST(2,L1432,FALSE)</f>
        <v>1.6603645120764929E-3</v>
      </c>
      <c r="Z1432" s="13">
        <f t="shared" ref="Z1432:Z1487" si="1973">_xlfn.POISSON.DIST(0,K1432,FALSE) * _xlfn.POISSON.DIST(3,L1432,FALSE)</f>
        <v>2.3933234539366223E-2</v>
      </c>
      <c r="AA1432" s="13">
        <f t="shared" ref="AA1432:AA1487" si="1974">_xlfn.POISSON.DIST(1,K1432,FALSE) * _xlfn.POISSON.DIST(3,L1432,FALSE)</f>
        <v>1.1519549556031468E-2</v>
      </c>
      <c r="AB1432" s="13">
        <f t="shared" ref="AB1432:AB1487" si="1975">_xlfn.POISSON.DIST(2,K1432,FALSE) * _xlfn.POISSON.DIST(3,L1432,FALSE)</f>
        <v>2.7722960253365493E-3</v>
      </c>
      <c r="AC1432" s="13">
        <f t="shared" ref="AC1432:AC1487" si="1976">_xlfn.POISSON.DIST(4,K1432,FALSE) * _xlfn.POISSON.DIST(4,L1432,FALSE)</f>
        <v>1.0753177796577288E-5</v>
      </c>
      <c r="AD1432" s="13">
        <f t="shared" ref="AD1432:AD1487" si="1977">_xlfn.POISSON.DIST(4,K1432,FALSE) * _xlfn.POISSON.DIST(0,L1432,FALSE)</f>
        <v>6.1868135249294363E-4</v>
      </c>
      <c r="AE1432" s="13">
        <f t="shared" ref="AE1432:AE1487" si="1978">_xlfn.POISSON.DIST(4,K1432,FALSE) * _xlfn.POISSON.DIST(1,L1432,FALSE)</f>
        <v>4.972070600989196E-4</v>
      </c>
      <c r="AF1432" s="13">
        <f t="shared" ref="AF1432:AF1487" si="1979">_xlfn.POISSON.DIST(4,K1432,FALSE) * _xlfn.POISSON.DIST(2,L1432,FALSE)</f>
        <v>1.9979175032193186E-4</v>
      </c>
      <c r="AG1432" s="13">
        <f t="shared" ref="AG1432:AG1487" si="1980">_xlfn.POISSON.DIST(4,K1432,FALSE) * _xlfn.POISSON.DIST(3,L1432,FALSE)</f>
        <v>5.3521288144701341E-5</v>
      </c>
      <c r="AH1432" s="13">
        <f t="shared" ref="AH1432:AH1487" si="1981">_xlfn.POISSON.DIST(0,K1432,FALSE) * _xlfn.POISSON.DIST(4,L1432,FALSE)</f>
        <v>4.8085226490287352E-3</v>
      </c>
      <c r="AI1432" s="13">
        <f t="shared" ref="AI1432:AI1487" si="1982">_xlfn.POISSON.DIST(1,K1432,FALSE) * _xlfn.POISSON.DIST(4,L1432,FALSE)</f>
        <v>2.3144391476077127E-3</v>
      </c>
      <c r="AJ1432" s="13">
        <f t="shared" ref="AJ1432:AJ1487" si="1983">_xlfn.POISSON.DIST(2,K1432,FALSE) * _xlfn.POISSON.DIST(4,L1432,FALSE)</f>
        <v>5.5699317222318687E-4</v>
      </c>
      <c r="AK1432" s="13">
        <f t="shared" ref="AK1432:AK1487" si="1984">_xlfn.POISSON.DIST(3,K1432,FALSE) * _xlfn.POISSON.DIST(4,L1432,FALSE)</f>
        <v>8.9364024173754422E-5</v>
      </c>
      <c r="AL1432" s="13">
        <f t="shared" ref="AL1432:AL1487" si="1985">_xlfn.POISSON.DIST(5,K1432,FALSE) * _xlfn.POISSON.DIST(5,L1432,FALSE)</f>
        <v>1.6638002264273025E-7</v>
      </c>
      <c r="AM1432" s="13">
        <f t="shared" ref="AM1432:AM1487" si="1986">_xlfn.POISSON.DIST(5,K1432,FALSE) * _xlfn.POISSON.DIST(0,L1432,FALSE)</f>
        <v>5.9556768122690762E-5</v>
      </c>
      <c r="AN1432" s="13">
        <f t="shared" ref="AN1432:AN1487" si="1987">_xlfn.POISSON.DIST(5,K1432,FALSE) * _xlfn.POISSON.DIST(1,L1432,FALSE)</f>
        <v>4.786316165495527E-5</v>
      </c>
      <c r="AO1432" s="13">
        <f t="shared" ref="AO1432:AO1487" si="1988">_xlfn.POISSON.DIST(5,K1432,FALSE) * _xlfn.POISSON.DIST(2,L1432,FALSE)</f>
        <v>1.9232761580422026E-5</v>
      </c>
      <c r="AP1432" s="13">
        <f t="shared" ref="AP1432:AP1487" si="1989">_xlfn.POISSON.DIST(5,K1432,FALSE) * _xlfn.POISSON.DIST(3,L1432,FALSE)</f>
        <v>5.1521755663357436E-6</v>
      </c>
      <c r="AQ1432" s="13">
        <f t="shared" ref="AQ1432:AQ1487" si="1990">_xlfn.POISSON.DIST(5,K1432,FALSE) * _xlfn.POISSON.DIST(4,L1432,FALSE)</f>
        <v>1.0351443663725499E-6</v>
      </c>
      <c r="AR1432" s="13">
        <f t="shared" ref="AR1432:AR1487" si="1991">_xlfn.POISSON.DIST(0,K1432,FALSE) * _xlfn.POISSON.DIST(5,L1432,FALSE)</f>
        <v>7.728797385306408E-4</v>
      </c>
      <c r="AS1432" s="13">
        <f t="shared" ref="AS1432:AS1487" si="1992">_xlfn.POISSON.DIST(1,K1432,FALSE) * _xlfn.POISSON.DIST(5,L1432,FALSE)</f>
        <v>3.7200264068828733E-4</v>
      </c>
      <c r="AT1432" s="13">
        <f t="shared" ref="AT1432:AT1487" si="1993">_xlfn.POISSON.DIST(2,K1432,FALSE) * _xlfn.POISSON.DIST(5,L1432,FALSE)</f>
        <v>8.9526195202213005E-5</v>
      </c>
      <c r="AU1432" s="13">
        <f t="shared" ref="AU1432:AU1487" si="1994">_xlfn.POISSON.DIST(3,K1432,FALSE) * _xlfn.POISSON.DIST(5,L1432,FALSE)</f>
        <v>1.4363589126778478E-5</v>
      </c>
      <c r="AV1432" s="13">
        <f t="shared" ref="AV1432:AV1487" si="1995">_xlfn.POISSON.DIST(4,K1432,FALSE) * _xlfn.POISSON.DIST(5,L1432,FALSE)</f>
        <v>1.7283714459514614E-6</v>
      </c>
      <c r="AW1432" s="13">
        <f t="shared" ref="AW1432:AW1487" si="1996">_xlfn.POISSON.DIST(6,K1432,FALSE) * _xlfn.POISSON.DIST(6,L1432,FALSE)</f>
        <v>1.7877345744694007E-9</v>
      </c>
      <c r="AX1432" s="13">
        <f t="shared" ref="AX1432:AX1487" si="1997">_xlfn.POISSON.DIST(6,K1432,FALSE) * _xlfn.POISSON.DIST(0,L1432,FALSE)</f>
        <v>4.7776460571173788E-6</v>
      </c>
      <c r="AY1432" s="13">
        <f t="shared" ref="AY1432:AY1487" si="1998">_xlfn.POISSON.DIST(6,K1432,FALSE) * _xlfn.POISSON.DIST(1,L1432,FALSE)</f>
        <v>3.8395845303574437E-6</v>
      </c>
      <c r="AZ1432" s="13">
        <f t="shared" ref="AZ1432:AZ1487" si="1999">_xlfn.POISSON.DIST(6,K1432,FALSE) * _xlfn.POISSON.DIST(2,L1432,FALSE)</f>
        <v>1.5428528180523181E-6</v>
      </c>
      <c r="BA1432" s="13">
        <f t="shared" ref="BA1432:BA1487" si="2000">_xlfn.POISSON.DIST(6,K1432,FALSE) * _xlfn.POISSON.DIST(3,L1432,FALSE)</f>
        <v>4.1330770718403372E-7</v>
      </c>
      <c r="BB1432" s="13">
        <f t="shared" ref="BB1432:BB1487" si="2001">_xlfn.POISSON.DIST(6,K1432,FALSE) * _xlfn.POISSON.DIST(4,L1432,FALSE)</f>
        <v>8.3039317888420742E-8</v>
      </c>
      <c r="BC1432" s="13">
        <f t="shared" ref="BC1432:BC1487" si="2002">_xlfn.POISSON.DIST(6,K1432,FALSE) * _xlfn.POISSON.DIST(5,L1432,FALSE)</f>
        <v>1.334701133420446E-8</v>
      </c>
      <c r="BD1432" s="13">
        <f t="shared" ref="BD1432:BD1487" si="2003">_xlfn.POISSON.DIST(0,K1432,FALSE) * _xlfn.POISSON.DIST(6,L1432,FALSE)</f>
        <v>1.0352158965634478E-4</v>
      </c>
      <c r="BE1432" s="13">
        <f t="shared" ref="BE1432:BE1487" si="2004">_xlfn.POISSON.DIST(1,K1432,FALSE) * _xlfn.POISSON.DIST(6,L1432,FALSE)</f>
        <v>4.9827033625727273E-5</v>
      </c>
      <c r="BF1432" s="13">
        <f t="shared" ref="BF1432:BF1487" si="2005">_xlfn.POISSON.DIST(2,K1432,FALSE) * _xlfn.POISSON.DIST(6,L1432,FALSE)</f>
        <v>1.1991379229111322E-5</v>
      </c>
      <c r="BG1432" s="13">
        <f t="shared" ref="BG1432:BG1487" si="2006">_xlfn.POISSON.DIST(3,K1432,FALSE) * _xlfn.POISSON.DIST(6,L1432,FALSE)</f>
        <v>1.9238977365373735E-6</v>
      </c>
      <c r="BH1432" s="13">
        <f t="shared" ref="BH1432:BH1487" si="2007">_xlfn.POISSON.DIST(4,K1432,FALSE) * _xlfn.POISSON.DIST(6,L1432,FALSE)</f>
        <v>2.3150271728133425E-7</v>
      </c>
      <c r="BI1432" s="13">
        <f t="shared" ref="BI1432:BI1487" si="2008">_xlfn.POISSON.DIST(5,K1432,FALSE) * _xlfn.POISSON.DIST(6,L1432,FALSE)</f>
        <v>2.2285387457276744E-8</v>
      </c>
      <c r="BJ1432" s="14">
        <f t="shared" ref="BJ1432:BJ1487" si="2009">SUM(N1432,Q1432,T1432,W1432,X1432,Y1432,AD1432,AE1432,AF1432,AG1432,AM1432,AN1432,AO1432,AP1432,AQ1432,AX1432,AY1432,AZ1432,BA1432,BB1432,BC1432)</f>
        <v>0.20340810289376166</v>
      </c>
      <c r="BK1432" s="14">
        <f t="shared" ref="BK1432:BK1487" si="2010">SUM(M1432,P1432,S1432,V1432,AC1432,AL1432,AY1432)</f>
        <v>0.39448087688732758</v>
      </c>
      <c r="BL1432" s="14">
        <f t="shared" ref="BL1432:BL1487" si="2011">SUM(O1432,R1432,U1432,AA1432,AB1432,AH1432,AI1432,AJ1432,AK1432,AR1432,AS1432,AT1432,AU1432,AV1432,BD1432,BE1432,BF1432,BG1432,BH1432,BI1432)</f>
        <v>0.37815949095584983</v>
      </c>
      <c r="BM1432" s="14">
        <f t="shared" ref="BM1432:BM1487" si="2012">SUM(S1432:BI1432)</f>
        <v>0.13941970012743116</v>
      </c>
      <c r="BN1432" s="14">
        <f t="shared" ref="BN1432:BN1487" si="2013">SUM(M1432:R1432)</f>
        <v>0.86055816735207835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1.2378</v>
      </c>
      <c r="F1433" s="10">
        <f>VLOOKUP(B1433,home!$B$2:$E$405,3,FALSE)</f>
        <v>1.0455000000000001</v>
      </c>
      <c r="G1433" s="10">
        <f>VLOOKUP(C1433,away!$B$2:$E$405,4,FALSE)</f>
        <v>0.998</v>
      </c>
      <c r="H1433" s="10">
        <f>VLOOKUP(A1433,away!$A$2:$E$405,3,FALSE)</f>
        <v>0.96950000000000003</v>
      </c>
      <c r="I1433" s="10">
        <f>VLOOKUP(C1433,away!$B$2:$E$405,3,FALSE)</f>
        <v>1.4561999999999999</v>
      </c>
      <c r="J1433" s="10">
        <f>VLOOKUP(B1433,home!$B$2:$E$405,4,FALSE)</f>
        <v>0.78879999999999995</v>
      </c>
      <c r="K1433" s="12">
        <f t="shared" si="1958"/>
        <v>1.2915316602000002</v>
      </c>
      <c r="L1433" s="12">
        <f t="shared" si="1959"/>
        <v>1.1136167179199998</v>
      </c>
      <c r="M1433" s="13">
        <f t="shared" si="1960"/>
        <v>9.0252103178841261E-2</v>
      </c>
      <c r="N1433" s="13">
        <f t="shared" si="1961"/>
        <v>0.11656344865511056</v>
      </c>
      <c r="O1433" s="13">
        <f t="shared" si="1962"/>
        <v>0.1005062509273984</v>
      </c>
      <c r="P1433" s="13">
        <f t="shared" si="1963"/>
        <v>0.12980700512074067</v>
      </c>
      <c r="Q1433" s="13">
        <f t="shared" si="1964"/>
        <v>7.527269218008624E-2</v>
      </c>
      <c r="R1433" s="13">
        <f t="shared" si="1965"/>
        <v>5.5962720644106685E-2</v>
      </c>
      <c r="S1433" s="13">
        <f t="shared" si="1966"/>
        <v>4.6674420830467384E-2</v>
      </c>
      <c r="T1433" s="13">
        <f t="shared" si="1967"/>
        <v>8.3824928414590091E-2</v>
      </c>
      <c r="U1433" s="13">
        <f t="shared" si="1968"/>
        <v>7.2277625502791931E-2</v>
      </c>
      <c r="V1433" s="13">
        <f t="shared" si="1969"/>
        <v>7.4589419468736925E-3</v>
      </c>
      <c r="W1433" s="13">
        <f t="shared" si="1970"/>
        <v>3.2405688366356794E-2</v>
      </c>
      <c r="X1433" s="13">
        <f t="shared" si="1971"/>
        <v>3.608751632048058E-2</v>
      </c>
      <c r="Y1433" s="13">
        <f t="shared" si="1972"/>
        <v>2.009383074134901E-2</v>
      </c>
      <c r="Z1433" s="13">
        <f t="shared" si="1973"/>
        <v>2.0773673763187967E-2</v>
      </c>
      <c r="AA1433" s="13">
        <f t="shared" si="1974"/>
        <v>2.6829857363823338E-2</v>
      </c>
      <c r="AB1433" s="13">
        <f t="shared" si="1975"/>
        <v>1.7325805112013985E-2</v>
      </c>
      <c r="AC1433" s="13">
        <f t="shared" si="1976"/>
        <v>6.7049885916130357E-4</v>
      </c>
      <c r="AD1433" s="13">
        <f t="shared" si="1977"/>
        <v>1.0463243123931156E-2</v>
      </c>
      <c r="AE1433" s="13">
        <f t="shared" si="1978"/>
        <v>1.1652042466471221E-2</v>
      </c>
      <c r="AF1433" s="13">
        <f t="shared" si="1979"/>
        <v>6.4879546442880714E-3</v>
      </c>
      <c r="AG1433" s="13">
        <f t="shared" si="1980"/>
        <v>2.4083649189953005E-3</v>
      </c>
      <c r="AH1433" s="13">
        <f t="shared" si="1981"/>
        <v>5.7834775988255512E-3</v>
      </c>
      <c r="AI1433" s="13">
        <f t="shared" si="1982"/>
        <v>7.4695444249406754E-3</v>
      </c>
      <c r="AJ1433" s="13">
        <f t="shared" si="1983"/>
        <v>4.8235765560406445E-3</v>
      </c>
      <c r="AK1433" s="13">
        <f t="shared" si="1984"/>
        <v>2.0766006125083249E-3</v>
      </c>
      <c r="AL1433" s="13">
        <f t="shared" si="1985"/>
        <v>3.8574369251931874E-5</v>
      </c>
      <c r="AM1433" s="13">
        <f t="shared" si="1986"/>
        <v>2.7027219525854063E-3</v>
      </c>
      <c r="AN1433" s="13">
        <f t="shared" si="1987"/>
        <v>3.0097963502884939E-3</v>
      </c>
      <c r="AO1433" s="13">
        <f t="shared" si="1988"/>
        <v>1.6758797666079335E-3</v>
      </c>
      <c r="AP1433" s="13">
        <f t="shared" si="1989"/>
        <v>6.220959084394874E-4</v>
      </c>
      <c r="AQ1433" s="13">
        <f t="shared" si="1990"/>
        <v>1.7319410094696075E-4</v>
      </c>
      <c r="AR1433" s="13">
        <f t="shared" si="1991"/>
        <v>1.288115468353589E-3</v>
      </c>
      <c r="AS1433" s="13">
        <f t="shared" si="1992"/>
        <v>1.6636419093720117E-3</v>
      </c>
      <c r="AT1433" s="13">
        <f t="shared" si="1993"/>
        <v>1.0743230985947665E-3</v>
      </c>
      <c r="AU1433" s="13">
        <f t="shared" si="1994"/>
        <v>4.6250743170643592E-4</v>
      </c>
      <c r="AV1433" s="13">
        <f t="shared" si="1995"/>
        <v>1.4933574778166285E-4</v>
      </c>
      <c r="AW1433" s="13">
        <f t="shared" si="1996"/>
        <v>1.5411223951364699E-6</v>
      </c>
      <c r="AX1433" s="13">
        <f t="shared" si="1997"/>
        <v>5.8177516174693657E-4</v>
      </c>
      <c r="AY1433" s="13">
        <f t="shared" si="1998"/>
        <v>6.4787454619200059E-4</v>
      </c>
      <c r="AZ1433" s="13">
        <f t="shared" si="1999"/>
        <v>3.6074196287712258E-4</v>
      </c>
      <c r="BA1433" s="13">
        <f t="shared" si="2000"/>
        <v>1.3390942690507987E-4</v>
      </c>
      <c r="BB1433" s="13">
        <f t="shared" si="2001"/>
        <v>3.7280944122145808E-5</v>
      </c>
      <c r="BC1433" s="13">
        <f t="shared" si="2002"/>
        <v>8.3033365268525763E-6</v>
      </c>
      <c r="BD1433" s="13">
        <f t="shared" si="2003"/>
        <v>2.3907782002831793E-4</v>
      </c>
      <c r="BE1433" s="13">
        <f t="shared" si="2004"/>
        <v>3.0877657381817031E-4</v>
      </c>
      <c r="BF1433" s="13">
        <f t="shared" si="2005"/>
        <v>1.9939736050712478E-4</v>
      </c>
      <c r="BG1433" s="13">
        <f t="shared" si="2006"/>
        <v>8.5842668018421635E-5</v>
      </c>
      <c r="BH1433" s="13">
        <f t="shared" si="2007"/>
        <v>2.7717130885457389E-5</v>
      </c>
      <c r="BI1433" s="13">
        <f t="shared" si="2008"/>
        <v>7.1595104136950898E-6</v>
      </c>
      <c r="BJ1433" s="14">
        <f t="shared" si="2009"/>
        <v>0.40521328328889739</v>
      </c>
      <c r="BK1433" s="14">
        <f t="shared" si="2010"/>
        <v>0.27554941885152823</v>
      </c>
      <c r="BL1433" s="14">
        <f t="shared" si="2011"/>
        <v>0.29856135346192914</v>
      </c>
      <c r="BM1433" s="14">
        <f t="shared" si="2012"/>
        <v>0.43108717523546208</v>
      </c>
      <c r="BN1433" s="14">
        <f t="shared" si="2013"/>
        <v>0.56836422070628378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1.2378</v>
      </c>
      <c r="F1434" s="10">
        <f>VLOOKUP(B1434,home!$B$2:$E$405,3,FALSE)</f>
        <v>1.0099</v>
      </c>
      <c r="G1434" s="10">
        <f>VLOOKUP(C1434,away!$B$2:$E$405,4,FALSE)</f>
        <v>1.1849000000000001</v>
      </c>
      <c r="H1434" s="10">
        <f>VLOOKUP(A1434,away!$A$2:$E$405,3,FALSE)</f>
        <v>0.96950000000000003</v>
      </c>
      <c r="I1434" s="10">
        <f>VLOOKUP(C1434,away!$B$2:$E$405,3,FALSE)</f>
        <v>1.0315000000000001</v>
      </c>
      <c r="J1434" s="10">
        <f>VLOOKUP(B1434,home!$B$2:$E$405,4,FALSE)</f>
        <v>1.0315000000000001</v>
      </c>
      <c r="K1434" s="12">
        <f t="shared" si="1958"/>
        <v>1.481189245278</v>
      </c>
      <c r="L1434" s="12">
        <f t="shared" si="1959"/>
        <v>1.0315404863750002</v>
      </c>
      <c r="M1434" s="13">
        <f t="shared" si="1960"/>
        <v>8.1046701263032123E-2</v>
      </c>
      <c r="N1434" s="13">
        <f t="shared" si="1961"/>
        <v>0.12004550227606207</v>
      </c>
      <c r="O1434" s="13">
        <f t="shared" si="1962"/>
        <v>8.3602953639957497E-2</v>
      </c>
      <c r="P1434" s="13">
        <f t="shared" si="1963"/>
        <v>0.12383179580498024</v>
      </c>
      <c r="Q1434" s="13">
        <f t="shared" si="1964"/>
        <v>8.890505345764943E-2</v>
      </c>
      <c r="R1434" s="13">
        <f t="shared" si="1965"/>
        <v>4.311991573007417E-2</v>
      </c>
      <c r="S1434" s="13">
        <f t="shared" si="1966"/>
        <v>4.7300856831050252E-2</v>
      </c>
      <c r="T1434" s="13">
        <f t="shared" si="1967"/>
        <v>9.1709162084899071E-2</v>
      </c>
      <c r="U1434" s="13">
        <f t="shared" si="1968"/>
        <v>6.3868755436679511E-2</v>
      </c>
      <c r="V1434" s="13">
        <f t="shared" si="1969"/>
        <v>8.0301438734598652E-3</v>
      </c>
      <c r="W1434" s="13">
        <f t="shared" si="1970"/>
        <v>4.3895069677445345E-2</v>
      </c>
      <c r="X1434" s="13">
        <f t="shared" si="1971"/>
        <v>4.5279541524536483E-2</v>
      </c>
      <c r="Y1434" s="13">
        <f t="shared" si="1972"/>
        <v>2.335384014352869E-2</v>
      </c>
      <c r="Z1434" s="13">
        <f t="shared" si="1973"/>
        <v>1.4826646281549912E-2</v>
      </c>
      <c r="AA1434" s="13">
        <f t="shared" si="1974"/>
        <v>2.1961069015772779E-2</v>
      </c>
      <c r="AB1434" s="13">
        <f t="shared" si="1975"/>
        <v>1.6264249620485279E-2</v>
      </c>
      <c r="AC1434" s="13">
        <f t="shared" si="1976"/>
        <v>7.6683190133463306E-4</v>
      </c>
      <c r="AD1434" s="13">
        <f t="shared" si="1977"/>
        <v>1.6254226281740117E-2</v>
      </c>
      <c r="AE1434" s="13">
        <f t="shared" si="1978"/>
        <v>1.676689248431551E-2</v>
      </c>
      <c r="AF1434" s="13">
        <f t="shared" si="1979"/>
        <v>8.6478642141340767E-3</v>
      </c>
      <c r="AG1434" s="13">
        <f t="shared" si="1980"/>
        <v>2.9735406858509422E-3</v>
      </c>
      <c r="AH1434" s="13">
        <f t="shared" si="1981"/>
        <v>3.8235714791450205E-3</v>
      </c>
      <c r="AI1434" s="13">
        <f t="shared" si="1982"/>
        <v>5.6634329534612981E-3</v>
      </c>
      <c r="AJ1434" s="13">
        <f t="shared" si="1983"/>
        <v>4.194307991009949E-3</v>
      </c>
      <c r="AK1434" s="13">
        <f t="shared" si="1984"/>
        <v>2.070854629222504E-3</v>
      </c>
      <c r="AL1434" s="13">
        <f t="shared" si="1985"/>
        <v>4.686590321036464E-5</v>
      </c>
      <c r="AM1434" s="13">
        <f t="shared" si="1986"/>
        <v>4.8151170317656923E-3</v>
      </c>
      <c r="AN1434" s="13">
        <f t="shared" si="1987"/>
        <v>4.9669881649001294E-3</v>
      </c>
      <c r="AO1434" s="13">
        <f t="shared" si="1988"/>
        <v>2.5618246937199741E-3</v>
      </c>
      <c r="AP1434" s="13">
        <f t="shared" si="1989"/>
        <v>8.8087529685579628E-4</v>
      </c>
      <c r="AQ1434" s="13">
        <f t="shared" si="1990"/>
        <v>2.2716463303858764E-4</v>
      </c>
      <c r="AR1434" s="13">
        <f t="shared" si="1991"/>
        <v>7.8883375665736693E-4</v>
      </c>
      <c r="AS1434" s="13">
        <f t="shared" si="1992"/>
        <v>1.1684120766731346E-3</v>
      </c>
      <c r="AT1434" s="13">
        <f t="shared" si="1993"/>
        <v>8.6531970101059075E-4</v>
      </c>
      <c r="AU1434" s="13">
        <f t="shared" si="1994"/>
        <v>4.2723407828802057E-4</v>
      </c>
      <c r="AV1434" s="13">
        <f t="shared" si="1995"/>
        <v>1.5820363049411874E-4</v>
      </c>
      <c r="AW1434" s="13">
        <f t="shared" si="1996"/>
        <v>1.9890757311389078E-6</v>
      </c>
      <c r="AX1434" s="13">
        <f t="shared" si="1997"/>
        <v>1.1886832603677118E-3</v>
      </c>
      <c r="AY1434" s="13">
        <f t="shared" si="1998"/>
        <v>1.2261749085455303E-3</v>
      </c>
      <c r="AZ1434" s="13">
        <f t="shared" si="1999"/>
        <v>6.3242453077093884E-4</v>
      </c>
      <c r="BA1434" s="13">
        <f t="shared" si="2000"/>
        <v>2.174571693556452E-4</v>
      </c>
      <c r="BB1434" s="13">
        <f t="shared" si="2001"/>
        <v>5.6078968560713255E-5</v>
      </c>
      <c r="BC1434" s="13">
        <f t="shared" si="2002"/>
        <v>1.1569545300905302E-5</v>
      </c>
      <c r="BD1434" s="13">
        <f t="shared" si="2003"/>
        <v>1.3561899283522639E-4</v>
      </c>
      <c r="BE1434" s="13">
        <f t="shared" si="2004"/>
        <v>2.0087739364297146E-4</v>
      </c>
      <c r="BF1434" s="13">
        <f t="shared" si="2005"/>
        <v>1.4876871754172235E-4</v>
      </c>
      <c r="BG1434" s="13">
        <f t="shared" si="2006"/>
        <v>7.3451541485533236E-5</v>
      </c>
      <c r="BH1434" s="13">
        <f t="shared" si="2007"/>
        <v>2.7198908324365663E-5</v>
      </c>
      <c r="BI1434" s="13">
        <f t="shared" si="2008"/>
        <v>8.0573460986705334E-6</v>
      </c>
      <c r="BJ1434" s="14">
        <f t="shared" si="2009"/>
        <v>0.47461505103334334</v>
      </c>
      <c r="BK1434" s="14">
        <f t="shared" si="2010"/>
        <v>0.26224937048561298</v>
      </c>
      <c r="BL1434" s="14">
        <f t="shared" si="2011"/>
        <v>0.24857108663885971</v>
      </c>
      <c r="BM1434" s="14">
        <f t="shared" si="2012"/>
        <v>0.45848604643479618</v>
      </c>
      <c r="BN1434" s="14">
        <f t="shared" si="2013"/>
        <v>0.54055192217175552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1.4778</v>
      </c>
      <c r="F1435" s="10">
        <f>VLOOKUP(B1435,home!$B$2:$E$405,3,FALSE)</f>
        <v>0.9667</v>
      </c>
      <c r="G1435" s="10">
        <f>VLOOKUP(C1435,away!$B$2:$E$405,4,FALSE)</f>
        <v>0.67669999999999997</v>
      </c>
      <c r="H1435" s="10">
        <f>VLOOKUP(A1435,away!$A$2:$E$405,3,FALSE)</f>
        <v>1.2444</v>
      </c>
      <c r="I1435" s="10">
        <f>VLOOKUP(C1435,away!$B$2:$E$405,3,FALSE)</f>
        <v>1.105</v>
      </c>
      <c r="J1435" s="10">
        <f>VLOOKUP(B1435,home!$B$2:$E$405,4,FALSE)</f>
        <v>1.4923999999999999</v>
      </c>
      <c r="K1435" s="12">
        <f t="shared" si="1958"/>
        <v>0.96672635224199999</v>
      </c>
      <c r="L1435" s="12">
        <f t="shared" si="1959"/>
        <v>2.0521425288000001</v>
      </c>
      <c r="M1435" s="13">
        <f t="shared" si="1960"/>
        <v>4.8856449575923583E-2</v>
      </c>
      <c r="N1435" s="13">
        <f t="shared" si="1961"/>
        <v>4.7230817282027805E-2</v>
      </c>
      <c r="O1435" s="13">
        <f t="shared" si="1962"/>
        <v>0.10026039798092551</v>
      </c>
      <c r="P1435" s="13">
        <f t="shared" si="1963"/>
        <v>9.6924368814431283E-2</v>
      </c>
      <c r="Q1435" s="13">
        <f t="shared" si="1964"/>
        <v>2.2829637852231577E-2</v>
      </c>
      <c r="R1435" s="13">
        <f t="shared" si="1965"/>
        <v>0.10287431332553547</v>
      </c>
      <c r="S1435" s="13">
        <f t="shared" si="1966"/>
        <v>4.8071100906938509E-2</v>
      </c>
      <c r="T1435" s="13">
        <f t="shared" si="1967"/>
        <v>4.6849670753666708E-2</v>
      </c>
      <c r="U1435" s="13">
        <f t="shared" si="1968"/>
        <v>9.9451309660595455E-2</v>
      </c>
      <c r="V1435" s="13">
        <f t="shared" si="1969"/>
        <v>1.0596260755431864E-2</v>
      </c>
      <c r="W1435" s="13">
        <f t="shared" si="1970"/>
        <v>7.3566708412979081E-3</v>
      </c>
      <c r="X1435" s="13">
        <f t="shared" si="1971"/>
        <v>1.5096937103810312E-2</v>
      </c>
      <c r="Y1435" s="13">
        <f t="shared" si="1972"/>
        <v>1.5490533342673925E-2</v>
      </c>
      <c r="Z1435" s="13">
        <f t="shared" si="1973"/>
        <v>7.0370917832142652E-2</v>
      </c>
      <c r="AA1435" s="13">
        <f t="shared" si="1974"/>
        <v>6.8029420699788762E-2</v>
      </c>
      <c r="AB1435" s="13">
        <f t="shared" si="1975"/>
        <v>3.2882916859121598E-2</v>
      </c>
      <c r="AC1435" s="13">
        <f t="shared" si="1976"/>
        <v>1.3138437893411273E-3</v>
      </c>
      <c r="AD1435" s="13">
        <f t="shared" si="1977"/>
        <v>1.7779718917632524E-3</v>
      </c>
      <c r="AE1435" s="13">
        <f t="shared" si="1978"/>
        <v>3.6486517340983608E-3</v>
      </c>
      <c r="AF1435" s="13">
        <f t="shared" si="1979"/>
        <v>3.7437766981615584E-3</v>
      </c>
      <c r="AG1435" s="13">
        <f t="shared" si="1980"/>
        <v>2.5609211268759259E-3</v>
      </c>
      <c r="AH1435" s="13">
        <f t="shared" si="1981"/>
        <v>3.6102788318507571E-2</v>
      </c>
      <c r="AI1435" s="13">
        <f t="shared" si="1982"/>
        <v>3.4901516856915907E-2</v>
      </c>
      <c r="AJ1435" s="13">
        <f t="shared" si="1983"/>
        <v>1.6870108039399492E-2</v>
      </c>
      <c r="AK1435" s="13">
        <f t="shared" si="1984"/>
        <v>5.4362593356190375E-3</v>
      </c>
      <c r="AL1435" s="13">
        <f t="shared" si="1985"/>
        <v>1.0425929932117224E-4</v>
      </c>
      <c r="AM1435" s="13">
        <f t="shared" si="1986"/>
        <v>3.4376245626261949E-4</v>
      </c>
      <c r="AN1435" s="13">
        <f t="shared" si="1987"/>
        <v>7.0544955630127135E-4</v>
      </c>
      <c r="AO1435" s="13">
        <f t="shared" si="1988"/>
        <v>7.2384151820446461E-4</v>
      </c>
      <c r="AP1435" s="13">
        <f t="shared" si="1989"/>
        <v>4.9514198787284727E-4</v>
      </c>
      <c r="AQ1435" s="13">
        <f t="shared" si="1990"/>
        <v>2.5402548277711099E-4</v>
      </c>
      <c r="AR1435" s="13">
        <f t="shared" si="1991"/>
        <v>1.481761346333464E-2</v>
      </c>
      <c r="AS1435" s="13">
        <f t="shared" si="1992"/>
        <v>1.4324577412341442E-2</v>
      </c>
      <c r="AT1435" s="13">
        <f t="shared" si="1993"/>
        <v>6.9239732346204948E-3</v>
      </c>
      <c r="AU1435" s="13">
        <f t="shared" si="1994"/>
        <v>2.2311957960419711E-3</v>
      </c>
      <c r="AV1435" s="13">
        <f t="shared" si="1995"/>
        <v>5.3923894326133497E-4</v>
      </c>
      <c r="AW1435" s="13">
        <f t="shared" si="1996"/>
        <v>5.7454411327321065E-6</v>
      </c>
      <c r="AX1435" s="13">
        <f t="shared" si="1997"/>
        <v>5.5387370896752015E-5</v>
      </c>
      <c r="AY1435" s="13">
        <f t="shared" si="1998"/>
        <v>1.1366277937564421E-4</v>
      </c>
      <c r="AZ1435" s="13">
        <f t="shared" si="1999"/>
        <v>1.1662611174918553E-4</v>
      </c>
      <c r="BA1435" s="13">
        <f t="shared" si="2000"/>
        <v>7.977780129636168E-5</v>
      </c>
      <c r="BB1435" s="13">
        <f t="shared" si="2001"/>
        <v>4.0928854723604907E-5</v>
      </c>
      <c r="BC1435" s="13">
        <f t="shared" si="2002"/>
        <v>1.6798368686677275E-5</v>
      </c>
      <c r="BD1435" s="13">
        <f t="shared" si="2003"/>
        <v>5.0679757939047455E-3</v>
      </c>
      <c r="BE1435" s="13">
        <f t="shared" si="2004"/>
        <v>4.8993457524922884E-3</v>
      </c>
      <c r="BF1435" s="13">
        <f t="shared" si="2005"/>
        <v>2.3681633238396031E-3</v>
      </c>
      <c r="BG1435" s="13">
        <f t="shared" si="2006"/>
        <v>7.6312196385625009E-4</v>
      </c>
      <c r="BH1435" s="13">
        <f t="shared" si="2007"/>
        <v>1.8443252810862595E-4</v>
      </c>
      <c r="BI1435" s="13">
        <f t="shared" si="2008"/>
        <v>3.5659157026644426E-5</v>
      </c>
      <c r="BJ1435" s="14">
        <f t="shared" si="2009"/>
        <v>0.16953099091475382</v>
      </c>
      <c r="BK1435" s="14">
        <f t="shared" si="2010"/>
        <v>0.20597994592076316</v>
      </c>
      <c r="BL1435" s="14">
        <f t="shared" si="2011"/>
        <v>0.54896432844523657</v>
      </c>
      <c r="BM1435" s="14">
        <f t="shared" si="2012"/>
        <v>0.57576228094357818</v>
      </c>
      <c r="BN1435" s="14">
        <f t="shared" si="2013"/>
        <v>0.41897598483107523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1.4778</v>
      </c>
      <c r="F1436" s="10">
        <f>VLOOKUP(B1436,home!$B$2:$E$405,3,FALSE)</f>
        <v>1.1599999999999999</v>
      </c>
      <c r="G1436" s="10">
        <f>VLOOKUP(C1436,away!$B$2:$E$405,4,FALSE)</f>
        <v>0.67669999999999997</v>
      </c>
      <c r="H1436" s="10">
        <f>VLOOKUP(A1436,away!$A$2:$E$405,3,FALSE)</f>
        <v>1.2444</v>
      </c>
      <c r="I1436" s="10">
        <f>VLOOKUP(C1436,away!$B$2:$E$405,3,FALSE)</f>
        <v>1.1479999999999999</v>
      </c>
      <c r="J1436" s="10">
        <f>VLOOKUP(B1436,home!$B$2:$E$405,4,FALSE)</f>
        <v>0.91839999999999999</v>
      </c>
      <c r="K1436" s="12">
        <f t="shared" si="1958"/>
        <v>1.1600316216</v>
      </c>
      <c r="L1436" s="12">
        <f t="shared" si="1959"/>
        <v>1.31199979008</v>
      </c>
      <c r="M1436" s="13">
        <f t="shared" si="1960"/>
        <v>8.4413206738272878E-2</v>
      </c>
      <c r="N1436" s="13">
        <f t="shared" si="1961"/>
        <v>9.7921989097054726E-2</v>
      </c>
      <c r="O1436" s="13">
        <f t="shared" si="1962"/>
        <v>0.11075010952059365</v>
      </c>
      <c r="P1436" s="13">
        <f t="shared" si="1963"/>
        <v>0.12847362913955182</v>
      </c>
      <c r="Q1436" s="13">
        <f t="shared" si="1964"/>
        <v>5.6796301901276977E-2</v>
      </c>
      <c r="R1436" s="13">
        <f t="shared" si="1965"/>
        <v>7.2652060221177955E-2</v>
      </c>
      <c r="S1436" s="13">
        <f t="shared" si="1966"/>
        <v>4.8882971107421354E-2</v>
      </c>
      <c r="T1436" s="13">
        <f t="shared" si="1967"/>
        <v>7.4516736171795689E-2</v>
      </c>
      <c r="U1436" s="13">
        <f t="shared" si="1968"/>
        <v>8.42786872309539E-2</v>
      </c>
      <c r="V1436" s="13">
        <f t="shared" si="1969"/>
        <v>8.2664430575896432E-3</v>
      </c>
      <c r="W1436" s="13">
        <f t="shared" si="1970"/>
        <v>2.1961835398473822E-2</v>
      </c>
      <c r="X1436" s="13">
        <f t="shared" si="1971"/>
        <v>2.8813923432569163E-2</v>
      </c>
      <c r="Y1436" s="13">
        <f t="shared" si="1972"/>
        <v>1.8901930747455973E-2</v>
      </c>
      <c r="Z1436" s="13">
        <f t="shared" si="1973"/>
        <v>3.1773162586354993E-2</v>
      </c>
      <c r="AA1436" s="13">
        <f t="shared" si="1974"/>
        <v>3.6857873318409826E-2</v>
      </c>
      <c r="AB1436" s="13">
        <f t="shared" si="1975"/>
        <v>2.137814927714117E-2</v>
      </c>
      <c r="AC1436" s="13">
        <f t="shared" si="1976"/>
        <v>7.8632537247462237E-4</v>
      </c>
      <c r="AD1436" s="13">
        <f t="shared" si="1977"/>
        <v>6.3691058826509678E-3</v>
      </c>
      <c r="AE1436" s="13">
        <f t="shared" si="1978"/>
        <v>8.3562655810353621E-3</v>
      </c>
      <c r="AF1436" s="13">
        <f t="shared" si="1979"/>
        <v>5.4817093440855634E-3</v>
      </c>
      <c r="AG1436" s="13">
        <f t="shared" si="1980"/>
        <v>2.3973338362399442E-3</v>
      </c>
      <c r="AH1436" s="13">
        <f t="shared" si="1981"/>
        <v>1.0421595660868871E-2</v>
      </c>
      <c r="AI1436" s="13">
        <f t="shared" si="1982"/>
        <v>1.2089380514137238E-2</v>
      </c>
      <c r="AJ1436" s="13">
        <f t="shared" si="1983"/>
        <v>7.0120318409770338E-3</v>
      </c>
      <c r="AK1436" s="13">
        <f t="shared" si="1984"/>
        <v>2.7113928890664728E-3</v>
      </c>
      <c r="AL1436" s="13">
        <f t="shared" si="1985"/>
        <v>4.7870269684007264E-5</v>
      </c>
      <c r="AM1436" s="13">
        <f t="shared" si="1986"/>
        <v>1.4776728450387395E-3</v>
      </c>
      <c r="AN1436" s="13">
        <f t="shared" si="1987"/>
        <v>1.9387064624977423E-3</v>
      </c>
      <c r="AO1436" s="13">
        <f t="shared" si="1988"/>
        <v>1.2717912359118887E-3</v>
      </c>
      <c r="AP1436" s="13">
        <f t="shared" si="1989"/>
        <v>5.5619661151399386E-4</v>
      </c>
      <c r="AQ1436" s="13">
        <f t="shared" si="1990"/>
        <v>1.8243245938739193E-4</v>
      </c>
      <c r="AR1436" s="13">
        <f t="shared" si="1991"/>
        <v>2.7346262638717192E-3</v>
      </c>
      <c r="AS1436" s="13">
        <f t="shared" si="1992"/>
        <v>3.1722529393490594E-3</v>
      </c>
      <c r="AT1436" s="13">
        <f t="shared" si="1993"/>
        <v>1.8399568606792286E-3</v>
      </c>
      <c r="AU1436" s="13">
        <f t="shared" si="1994"/>
        <v>7.1146938025592338E-4</v>
      </c>
      <c r="AV1436" s="13">
        <f t="shared" si="1995"/>
        <v>2.0633174472425647E-4</v>
      </c>
      <c r="AW1436" s="13">
        <f t="shared" si="1996"/>
        <v>2.0237970888916996E-6</v>
      </c>
      <c r="AX1436" s="13">
        <f t="shared" si="1997"/>
        <v>2.8569120443742893E-4</v>
      </c>
      <c r="AY1436" s="13">
        <f t="shared" si="1998"/>
        <v>3.7482680024960907E-4</v>
      </c>
      <c r="AZ1436" s="13">
        <f t="shared" si="1999"/>
        <v>2.4588634162192266E-4</v>
      </c>
      <c r="BA1436" s="13">
        <f t="shared" si="2000"/>
        <v>1.0753427619716721E-4</v>
      </c>
      <c r="BB1436" s="13">
        <f t="shared" si="2001"/>
        <v>3.5271236949272047E-5</v>
      </c>
      <c r="BC1436" s="13">
        <f t="shared" si="2002"/>
        <v>9.2551710946613729E-6</v>
      </c>
      <c r="BD1436" s="13">
        <f t="shared" si="2003"/>
        <v>5.9797151402449136E-4</v>
      </c>
      <c r="BE1436" s="13">
        <f t="shared" si="2004"/>
        <v>6.9366586508443767E-4</v>
      </c>
      <c r="BF1436" s="13">
        <f t="shared" si="2005"/>
        <v>4.0233716916123369E-4</v>
      </c>
      <c r="BG1436" s="13">
        <f t="shared" si="2006"/>
        <v>1.5557461292401974E-4</v>
      </c>
      <c r="BH1436" s="13">
        <f t="shared" si="2007"/>
        <v>4.5117867627510739E-5</v>
      </c>
      <c r="BI1436" s="13">
        <f t="shared" si="2008"/>
        <v>1.0467630629415079E-5</v>
      </c>
      <c r="BJ1436" s="14">
        <f t="shared" si="2009"/>
        <v>0.328002396037538</v>
      </c>
      <c r="BK1436" s="14">
        <f t="shared" si="2010"/>
        <v>0.27124527248524394</v>
      </c>
      <c r="BL1436" s="14">
        <f t="shared" si="2011"/>
        <v>0.36872105232165731</v>
      </c>
      <c r="BM1436" s="14">
        <f t="shared" si="2012"/>
        <v>0.44836178380970559</v>
      </c>
      <c r="BN1436" s="14">
        <f t="shared" si="2013"/>
        <v>0.55100729661792802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1.4778</v>
      </c>
      <c r="F1437" s="10">
        <f>VLOOKUP(B1437,home!$B$2:$E$405,3,FALSE)</f>
        <v>1.0995999999999999</v>
      </c>
      <c r="G1437" s="10">
        <f>VLOOKUP(C1437,away!$B$2:$E$405,4,FALSE)</f>
        <v>2.0299999999999998</v>
      </c>
      <c r="H1437" s="10">
        <f>VLOOKUP(A1437,away!$A$2:$E$405,3,FALSE)</f>
        <v>1.2444</v>
      </c>
      <c r="I1437" s="10">
        <f>VLOOKUP(C1437,away!$B$2:$E$405,3,FALSE)</f>
        <v>0.4592</v>
      </c>
      <c r="J1437" s="10">
        <f>VLOOKUP(B1437,home!$B$2:$E$405,4,FALSE)</f>
        <v>0.80359999999999998</v>
      </c>
      <c r="K1437" s="12">
        <f t="shared" si="1958"/>
        <v>3.2987274263999993</v>
      </c>
      <c r="L1437" s="12">
        <f t="shared" si="1959"/>
        <v>0.45919992652800001</v>
      </c>
      <c r="M1437" s="13">
        <f t="shared" si="1960"/>
        <v>2.3332049397693497E-2</v>
      </c>
      <c r="N1437" s="13">
        <f t="shared" si="1961"/>
        <v>7.6966071262291116E-2</v>
      </c>
      <c r="O1437" s="13">
        <f t="shared" si="1962"/>
        <v>1.071407536916852E-2</v>
      </c>
      <c r="P1437" s="13">
        <f t="shared" si="1963"/>
        <v>3.5342814268792891E-2</v>
      </c>
      <c r="Q1437" s="13">
        <f t="shared" si="1964"/>
        <v>0.1269450450875883</v>
      </c>
      <c r="R1437" s="13">
        <f t="shared" si="1965"/>
        <v>2.4599513111688192E-3</v>
      </c>
      <c r="S1437" s="13">
        <f t="shared" si="1966"/>
        <v>1.3384106333173981E-2</v>
      </c>
      <c r="T1437" s="13">
        <f t="shared" si="1967"/>
        <v>5.8293155377314193E-2</v>
      </c>
      <c r="U1437" s="13">
        <f t="shared" si="1968"/>
        <v>8.1147088577612232E-3</v>
      </c>
      <c r="V1437" s="13">
        <f t="shared" si="1969"/>
        <v>2.2526572128050535E-3</v>
      </c>
      <c r="W1437" s="13">
        <f t="shared" si="1970"/>
        <v>0.13958570062533732</v>
      </c>
      <c r="X1437" s="13">
        <f t="shared" si="1971"/>
        <v>6.4097743471514299E-2</v>
      </c>
      <c r="Y1437" s="13">
        <f t="shared" si="1972"/>
        <v>1.4716839546364976E-2</v>
      </c>
      <c r="Z1437" s="13">
        <f t="shared" si="1973"/>
        <v>3.7653648711705959E-4</v>
      </c>
      <c r="AA1437" s="13">
        <f t="shared" si="1974"/>
        <v>1.2420912370933544E-3</v>
      </c>
      <c r="AB1437" s="13">
        <f t="shared" si="1975"/>
        <v>2.0486602149454767E-3</v>
      </c>
      <c r="AC1437" s="13">
        <f t="shared" si="1976"/>
        <v>2.1326685701282663E-4</v>
      </c>
      <c r="AD1437" s="13">
        <f t="shared" si="1977"/>
        <v>0.11511379474651494</v>
      </c>
      <c r="AE1437" s="13">
        <f t="shared" si="1978"/>
        <v>5.2860246089958929E-2</v>
      </c>
      <c r="AF1437" s="13">
        <f t="shared" si="1979"/>
        <v>1.2136710560380569E-2</v>
      </c>
      <c r="AG1437" s="13">
        <f t="shared" si="1980"/>
        <v>1.8577255325394526E-3</v>
      </c>
      <c r="AH1437" s="13">
        <f t="shared" si="1981"/>
        <v>4.3226381804816261E-5</v>
      </c>
      <c r="AI1437" s="13">
        <f t="shared" si="1982"/>
        <v>1.425920512035853E-4</v>
      </c>
      <c r="AJ1437" s="13">
        <f t="shared" si="1983"/>
        <v>2.3518615504594998E-4</v>
      </c>
      <c r="AK1437" s="13">
        <f t="shared" si="1984"/>
        <v>2.5860500665321256E-4</v>
      </c>
      <c r="AL1437" s="13">
        <f t="shared" si="1985"/>
        <v>1.2922055475913169E-5</v>
      </c>
      <c r="AM1437" s="13">
        <f t="shared" si="1986"/>
        <v>7.5945806377461789E-2</v>
      </c>
      <c r="AN1437" s="13">
        <f t="shared" si="1987"/>
        <v>3.4874308708640167E-2</v>
      </c>
      <c r="AO1437" s="13">
        <f t="shared" si="1988"/>
        <v>8.0071399983611766E-3</v>
      </c>
      <c r="AP1437" s="13">
        <f t="shared" si="1989"/>
        <v>1.2256260329822871E-3</v>
      </c>
      <c r="AQ1437" s="13">
        <f t="shared" si="1990"/>
        <v>1.4070184607406762E-4</v>
      </c>
      <c r="AR1437" s="13">
        <f t="shared" si="1991"/>
        <v>3.9699102697685822E-6</v>
      </c>
      <c r="AS1437" s="13">
        <f t="shared" si="1992"/>
        <v>1.3095651887232641E-5</v>
      </c>
      <c r="AT1437" s="13">
        <f t="shared" si="1993"/>
        <v>2.159949302350062E-5</v>
      </c>
      <c r="AU1437" s="13">
        <f t="shared" si="1994"/>
        <v>2.3750280010985642E-5</v>
      </c>
      <c r="AV1437" s="13">
        <f t="shared" si="1995"/>
        <v>1.9586425014229504E-5</v>
      </c>
      <c r="AW1437" s="13">
        <f t="shared" si="1996"/>
        <v>5.4372254574691071E-7</v>
      </c>
      <c r="AX1437" s="13">
        <f t="shared" si="1997"/>
        <v>4.1754085736232877E-2</v>
      </c>
      <c r="AY1437" s="13">
        <f t="shared" si="1998"/>
        <v>1.9173473102321949E-2</v>
      </c>
      <c r="AZ1437" s="13">
        <f t="shared" si="1999"/>
        <v>4.4022287199364111E-3</v>
      </c>
      <c r="BA1437" s="13">
        <f t="shared" si="2000"/>
        <v>6.7383436825141699E-4</v>
      </c>
      <c r="BB1437" s="13">
        <f t="shared" si="2001"/>
        <v>7.7356173098273029E-5</v>
      </c>
      <c r="BC1437" s="13">
        <f t="shared" si="2002"/>
        <v>7.1043898006428476E-6</v>
      </c>
      <c r="BD1437" s="13">
        <f t="shared" si="2003"/>
        <v>3.0383041736674723E-7</v>
      </c>
      <c r="BE1437" s="13">
        <f t="shared" si="2004"/>
        <v>1.0022537307422478E-6</v>
      </c>
      <c r="BF1437" s="13">
        <f t="shared" si="2005"/>
        <v>1.6530809349055868E-6</v>
      </c>
      <c r="BG1437" s="13">
        <f t="shared" si="2006"/>
        <v>1.8176878060106699E-6</v>
      </c>
      <c r="BH1437" s="13">
        <f t="shared" si="2007"/>
        <v>1.4990141545800597E-6</v>
      </c>
      <c r="BI1437" s="13">
        <f t="shared" si="2008"/>
        <v>9.8896782085501001E-7</v>
      </c>
      <c r="BJ1437" s="14">
        <f t="shared" si="2009"/>
        <v>0.8488546977529654</v>
      </c>
      <c r="BK1437" s="14">
        <f t="shared" si="2010"/>
        <v>9.3711289227276118E-2</v>
      </c>
      <c r="BL1437" s="14">
        <f t="shared" si="2011"/>
        <v>2.5348363179915134E-2</v>
      </c>
      <c r="BM1437" s="14">
        <f t="shared" si="2012"/>
        <v>0.67335795057079428</v>
      </c>
      <c r="BN1437" s="14">
        <f t="shared" si="2013"/>
        <v>0.27576000669670314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1.4778</v>
      </c>
      <c r="F1438" s="10">
        <f>VLOOKUP(B1438,home!$B$2:$E$405,3,FALSE)</f>
        <v>0.48330000000000001</v>
      </c>
      <c r="G1438" s="10">
        <f>VLOOKUP(C1438,away!$B$2:$E$405,4,FALSE)</f>
        <v>0.4229</v>
      </c>
      <c r="H1438" s="10">
        <f>VLOOKUP(A1438,away!$A$2:$E$405,3,FALSE)</f>
        <v>1.2444</v>
      </c>
      <c r="I1438" s="10">
        <f>VLOOKUP(C1438,away!$B$2:$E$405,3,FALSE)</f>
        <v>1.8081</v>
      </c>
      <c r="J1438" s="10">
        <f>VLOOKUP(B1438,home!$B$2:$E$405,4,FALSE)</f>
        <v>1.4923999999999999</v>
      </c>
      <c r="K1438" s="12">
        <f t="shared" si="1958"/>
        <v>0.30204395094600001</v>
      </c>
      <c r="L1438" s="12">
        <f t="shared" si="1959"/>
        <v>3.3578994627359999</v>
      </c>
      <c r="M1438" s="13">
        <f t="shared" si="1960"/>
        <v>2.5733968875706698E-2</v>
      </c>
      <c r="N1438" s="13">
        <f t="shared" si="1961"/>
        <v>7.7727896327398445E-3</v>
      </c>
      <c r="O1438" s="13">
        <f t="shared" si="1962"/>
        <v>8.6412080261800459E-2</v>
      </c>
      <c r="P1438" s="13">
        <f t="shared" si="1963"/>
        <v>2.6100246131737073E-2</v>
      </c>
      <c r="Q1438" s="13">
        <f t="shared" si="1964"/>
        <v>1.1738620452724255E-3</v>
      </c>
      <c r="R1438" s="13">
        <f t="shared" si="1965"/>
        <v>0.14508153894249998</v>
      </c>
      <c r="S1438" s="13">
        <f t="shared" si="1966"/>
        <v>6.6179341731887132E-3</v>
      </c>
      <c r="T1438" s="13">
        <f t="shared" si="1967"/>
        <v>3.9417107311464595E-3</v>
      </c>
      <c r="U1438" s="13">
        <f t="shared" si="1968"/>
        <v>4.3821001231518657E-2</v>
      </c>
      <c r="V1438" s="13">
        <f t="shared" si="1969"/>
        <v>7.4579207669111039E-4</v>
      </c>
      <c r="W1438" s="13">
        <f t="shared" si="1970"/>
        <v>1.1818597667321192E-4</v>
      </c>
      <c r="X1438" s="13">
        <f t="shared" si="1971"/>
        <v>3.9685662757390773E-4</v>
      </c>
      <c r="Y1438" s="13">
        <f t="shared" si="1972"/>
        <v>6.66302328256823E-4</v>
      </c>
      <c r="Z1438" s="13">
        <f t="shared" si="1973"/>
        <v>0.16238974055597755</v>
      </c>
      <c r="AA1438" s="13">
        <f t="shared" si="1974"/>
        <v>4.9048838830623345E-2</v>
      </c>
      <c r="AB1438" s="13">
        <f t="shared" si="1975"/>
        <v>7.4074525348575291E-3</v>
      </c>
      <c r="AC1438" s="13">
        <f t="shared" si="1976"/>
        <v>4.7275443740221458E-5</v>
      </c>
      <c r="AD1438" s="13">
        <f t="shared" si="1977"/>
        <v>8.92433983519718E-6</v>
      </c>
      <c r="AE1438" s="13">
        <f t="shared" si="1978"/>
        <v>2.9967035937882091E-5</v>
      </c>
      <c r="AF1438" s="13">
        <f t="shared" si="1979"/>
        <v>5.0313146937802357E-5</v>
      </c>
      <c r="AG1438" s="13">
        <f t="shared" si="1980"/>
        <v>5.6315496357001303E-5</v>
      </c>
      <c r="AH1438" s="13">
        <f t="shared" si="1981"/>
        <v>0.13632210564168887</v>
      </c>
      <c r="AI1438" s="13">
        <f t="shared" si="1982"/>
        <v>4.1175267389293696E-2</v>
      </c>
      <c r="AJ1438" s="13">
        <f t="shared" si="1983"/>
        <v>6.2183702217601293E-3</v>
      </c>
      <c r="AK1438" s="13">
        <f t="shared" si="1984"/>
        <v>6.2607370340846135E-4</v>
      </c>
      <c r="AL1438" s="13">
        <f t="shared" si="1985"/>
        <v>1.9179330224055607E-6</v>
      </c>
      <c r="AM1438" s="13">
        <f t="shared" si="1986"/>
        <v>5.3910857268154624E-7</v>
      </c>
      <c r="AN1438" s="13">
        <f t="shared" si="1987"/>
        <v>1.8102723865637361E-6</v>
      </c>
      <c r="AO1438" s="13">
        <f t="shared" si="1988"/>
        <v>3.0393563371240937E-6</v>
      </c>
      <c r="AP1438" s="13">
        <f t="shared" si="1989"/>
        <v>3.4019510038307492E-6</v>
      </c>
      <c r="AQ1438" s="13">
        <f t="shared" si="1990"/>
        <v>2.8558523620043676E-6</v>
      </c>
      <c r="AR1438" s="13">
        <f t="shared" si="1991"/>
        <v>9.1551185058653464E-2</v>
      </c>
      <c r="AS1438" s="13">
        <f t="shared" si="1992"/>
        <v>2.7652481648904093E-2</v>
      </c>
      <c r="AT1438" s="13">
        <f t="shared" si="1993"/>
        <v>4.1761324053483763E-3</v>
      </c>
      <c r="AU1438" s="13">
        <f t="shared" si="1994"/>
        <v>4.2045851046168206E-4</v>
      </c>
      <c r="AV1438" s="13">
        <f t="shared" si="1995"/>
        <v>3.1749237427179131E-5</v>
      </c>
      <c r="AW1438" s="13">
        <f t="shared" si="1996"/>
        <v>5.4034205172711092E-8</v>
      </c>
      <c r="AX1438" s="13">
        <f t="shared" si="1997"/>
        <v>2.7139080546932163E-8</v>
      </c>
      <c r="AY1438" s="13">
        <f t="shared" si="1998"/>
        <v>9.1130303987692532E-8</v>
      </c>
      <c r="AZ1438" s="13">
        <f t="shared" si="1999"/>
        <v>1.5300319939962061E-7</v>
      </c>
      <c r="BA1438" s="13">
        <f t="shared" si="2000"/>
        <v>1.7125645368695832E-7</v>
      </c>
      <c r="BB1438" s="13">
        <f t="shared" si="2001"/>
        <v>1.437654884563775E-7</v>
      </c>
      <c r="BC1438" s="13">
        <f t="shared" si="2002"/>
        <v>9.6550011289529733E-8</v>
      </c>
      <c r="BD1438" s="13">
        <f t="shared" si="2003"/>
        <v>5.1236612520216079E-2</v>
      </c>
      <c r="BE1438" s="13">
        <f t="shared" si="2004"/>
        <v>1.5475708878695354E-2</v>
      </c>
      <c r="BF1438" s="13">
        <f t="shared" si="2005"/>
        <v>2.337172126705618E-3</v>
      </c>
      <c r="BG1438" s="13">
        <f t="shared" si="2006"/>
        <v>2.3530956773034343E-4</v>
      </c>
      <c r="BH1438" s="13">
        <f t="shared" si="2007"/>
        <v>1.7768457883167078E-5</v>
      </c>
      <c r="BI1438" s="13">
        <f t="shared" si="2008"/>
        <v>1.073371044249877E-6</v>
      </c>
      <c r="BJ1438" s="14">
        <f t="shared" si="2009"/>
        <v>1.4227556745930127E-2</v>
      </c>
      <c r="BK1438" s="14">
        <f t="shared" si="2010"/>
        <v>5.9247225764390218E-2</v>
      </c>
      <c r="BL1438" s="14">
        <f t="shared" si="2011"/>
        <v>0.70924838054052064</v>
      </c>
      <c r="BM1438" s="14">
        <f t="shared" si="2012"/>
        <v>0.65283838062096333</v>
      </c>
      <c r="BN1438" s="14">
        <f t="shared" si="2013"/>
        <v>0.29227448588975646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1.3371</v>
      </c>
      <c r="F1439" s="10">
        <f>VLOOKUP(B1439,home!$B$2:$E$405,3,FALSE)</f>
        <v>0.70630000000000004</v>
      </c>
      <c r="G1439" s="10">
        <f>VLOOKUP(C1439,away!$B$2:$E$405,4,FALSE)</f>
        <v>1.5373000000000001</v>
      </c>
      <c r="H1439" s="10">
        <f>VLOOKUP(A1439,away!$A$2:$E$405,3,FALSE)</f>
        <v>1.1086</v>
      </c>
      <c r="I1439" s="10">
        <f>VLOOKUP(C1439,away!$B$2:$E$405,3,FALSE)</f>
        <v>0.85189999999999999</v>
      </c>
      <c r="J1439" s="10">
        <f>VLOOKUP(B1439,home!$B$2:$E$405,4,FALSE)</f>
        <v>1.0524</v>
      </c>
      <c r="K1439" s="12">
        <f t="shared" si="1958"/>
        <v>1.4518164811290002</v>
      </c>
      <c r="L1439" s="12">
        <f t="shared" si="1959"/>
        <v>0.99390375621599991</v>
      </c>
      <c r="M1439" s="13">
        <f t="shared" si="1960"/>
        <v>8.666369398942507E-2</v>
      </c>
      <c r="N1439" s="13">
        <f t="shared" si="1961"/>
        <v>0.12581977924936757</v>
      </c>
      <c r="O1439" s="13">
        <f t="shared" si="1962"/>
        <v>8.6135370983643544E-2</v>
      </c>
      <c r="P1439" s="13">
        <f t="shared" si="1963"/>
        <v>0.12505275120221435</v>
      </c>
      <c r="Q1439" s="13">
        <f t="shared" si="1964"/>
        <v>9.1333614583122225E-2</v>
      </c>
      <c r="R1439" s="13">
        <f t="shared" si="1965"/>
        <v>4.2805134381850983E-2</v>
      </c>
      <c r="S1439" s="13">
        <f t="shared" si="1966"/>
        <v>4.5111712481212547E-2</v>
      </c>
      <c r="T1439" s="13">
        <f t="shared" si="1967"/>
        <v>9.0776822602949614E-2</v>
      </c>
      <c r="U1439" s="13">
        <f t="shared" si="1968"/>
        <v>6.2145199572512869E-2</v>
      </c>
      <c r="V1439" s="13">
        <f t="shared" si="1969"/>
        <v>7.2327400803017744E-3</v>
      </c>
      <c r="W1439" s="13">
        <f t="shared" si="1970"/>
        <v>4.4199882310953634E-2</v>
      </c>
      <c r="X1439" s="13">
        <f t="shared" si="1971"/>
        <v>4.3930429053161947E-2</v>
      </c>
      <c r="Y1439" s="13">
        <f t="shared" si="1972"/>
        <v>2.1831309224059074E-2</v>
      </c>
      <c r="Z1439" s="13">
        <f t="shared" si="1973"/>
        <v>1.4181394615817447E-2</v>
      </c>
      <c r="AA1439" s="13">
        <f t="shared" si="1974"/>
        <v>2.0588782428637833E-2</v>
      </c>
      <c r="AB1439" s="13">
        <f t="shared" si="1975"/>
        <v>1.4945566828137788E-2</v>
      </c>
      <c r="AC1439" s="13">
        <f t="shared" si="1976"/>
        <v>6.5228731038933379E-4</v>
      </c>
      <c r="AD1439" s="13">
        <f t="shared" si="1977"/>
        <v>1.6042529400751161E-2</v>
      </c>
      <c r="AE1439" s="13">
        <f t="shared" si="1978"/>
        <v>1.5944730230612193E-2</v>
      </c>
      <c r="AF1439" s="13">
        <f t="shared" si="1979"/>
        <v>7.9237636340281324E-3</v>
      </c>
      <c r="AG1439" s="13">
        <f t="shared" si="1980"/>
        <v>2.6251528130761012E-3</v>
      </c>
      <c r="AH1439" s="13">
        <f t="shared" si="1981"/>
        <v>3.5237353442605789E-3</v>
      </c>
      <c r="AI1439" s="13">
        <f t="shared" si="1982"/>
        <v>5.1158170479342789E-3</v>
      </c>
      <c r="AJ1439" s="13">
        <f t="shared" si="1983"/>
        <v>3.7136137523158478E-3</v>
      </c>
      <c r="AK1439" s="13">
        <f t="shared" si="1984"/>
        <v>1.7971618833864864E-3</v>
      </c>
      <c r="AL1439" s="13">
        <f t="shared" si="1985"/>
        <v>3.764913263375661E-5</v>
      </c>
      <c r="AM1439" s="13">
        <f t="shared" si="1986"/>
        <v>4.6581617166014163E-3</v>
      </c>
      <c r="AN1439" s="13">
        <f t="shared" si="1987"/>
        <v>4.6297644271917184E-3</v>
      </c>
      <c r="AO1439" s="13">
        <f t="shared" si="1988"/>
        <v>2.3007701272905329E-3</v>
      </c>
      <c r="AP1439" s="13">
        <f t="shared" si="1989"/>
        <v>7.6224802390120836E-4</v>
      </c>
      <c r="AQ1439" s="13">
        <f t="shared" si="1990"/>
        <v>1.8940029353090853E-4</v>
      </c>
      <c r="AR1439" s="13">
        <f t="shared" si="1991"/>
        <v>7.0045075891433408E-4</v>
      </c>
      <c r="AS1439" s="13">
        <f t="shared" si="1992"/>
        <v>1.016925956011146E-3</v>
      </c>
      <c r="AT1439" s="13">
        <f t="shared" si="1993"/>
        <v>7.3819493151242336E-4</v>
      </c>
      <c r="AU1439" s="13">
        <f t="shared" si="1994"/>
        <v>3.5724118928521012E-4</v>
      </c>
      <c r="AV1439" s="13">
        <f t="shared" si="1995"/>
        <v>1.2966216158559821E-4</v>
      </c>
      <c r="AW1439" s="13">
        <f t="shared" si="1996"/>
        <v>1.5090670227946595E-6</v>
      </c>
      <c r="AX1439" s="13">
        <f t="shared" si="1997"/>
        <v>1.1271326586543477E-3</v>
      </c>
      <c r="AY1439" s="13">
        <f t="shared" si="1998"/>
        <v>1.1202613831902827E-3</v>
      </c>
      <c r="AZ1439" s="13">
        <f t="shared" si="1999"/>
        <v>5.5671599834827671E-4</v>
      </c>
      <c r="BA1439" s="13">
        <f t="shared" si="2000"/>
        <v>1.8444070730129757E-4</v>
      </c>
      <c r="BB1439" s="13">
        <f t="shared" si="2001"/>
        <v>4.5829077946473858E-5</v>
      </c>
      <c r="BC1439" s="13">
        <f t="shared" si="2002"/>
        <v>9.1099385429832469E-6</v>
      </c>
      <c r="BD1439" s="13">
        <f t="shared" si="2003"/>
        <v>1.1603010672155068E-4</v>
      </c>
      <c r="BE1439" s="13">
        <f t="shared" si="2004"/>
        <v>1.6845442124550404E-4</v>
      </c>
      <c r="BF1439" s="13">
        <f t="shared" si="2005"/>
        <v>1.22282452541635E-4</v>
      </c>
      <c r="BG1439" s="13">
        <f t="shared" si="2006"/>
        <v>5.9177226650940189E-5</v>
      </c>
      <c r="BH1439" s="13">
        <f t="shared" si="2007"/>
        <v>2.147861823983532E-5</v>
      </c>
      <c r="BI1439" s="13">
        <f t="shared" si="2008"/>
        <v>6.2366023904941752E-6</v>
      </c>
      <c r="BJ1439" s="14">
        <f t="shared" si="2009"/>
        <v>0.47601184745458114</v>
      </c>
      <c r="BK1439" s="14">
        <f t="shared" si="2010"/>
        <v>0.26587109557936711</v>
      </c>
      <c r="BL1439" s="14">
        <f t="shared" si="2011"/>
        <v>0.24420651664777893</v>
      </c>
      <c r="BM1439" s="14">
        <f t="shared" si="2012"/>
        <v>0.44134175759175348</v>
      </c>
      <c r="BN1439" s="14">
        <f t="shared" si="2013"/>
        <v>0.55781034438962362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1.8412999999999999</v>
      </c>
      <c r="F1445" s="10">
        <f>VLOOKUP(B1445,home!$B$2:$E$405,3,FALSE)</f>
        <v>1.2533000000000001</v>
      </c>
      <c r="G1445" s="10">
        <f>VLOOKUP(C1445,away!$B$2:$E$405,4,FALSE)</f>
        <v>1.1279999999999999</v>
      </c>
      <c r="H1445" s="10">
        <f>VLOOKUP(A1445,away!$A$2:$E$405,3,FALSE)</f>
        <v>1.226</v>
      </c>
      <c r="I1445" s="10">
        <f>VLOOKUP(C1445,away!$B$2:$E$405,3,FALSE)</f>
        <v>0.87839999999999996</v>
      </c>
      <c r="J1445" s="10">
        <f>VLOOKUP(B1445,home!$B$2:$E$405,4,FALSE)</f>
        <v>0.69020000000000004</v>
      </c>
      <c r="K1445" s="12">
        <f t="shared" si="1958"/>
        <v>2.60308705512</v>
      </c>
      <c r="L1445" s="12">
        <f t="shared" si="1959"/>
        <v>0.74328907967999991</v>
      </c>
      <c r="M1445" s="13">
        <f t="shared" si="1960"/>
        <v>3.5211725720133646E-2</v>
      </c>
      <c r="N1445" s="13">
        <f t="shared" si="1961"/>
        <v>9.165918741051586E-2</v>
      </c>
      <c r="O1445" s="13">
        <f t="shared" si="1962"/>
        <v>2.617249120446272E-2</v>
      </c>
      <c r="P1445" s="13">
        <f t="shared" si="1963"/>
        <v>6.8129273054578957E-2</v>
      </c>
      <c r="Q1445" s="13">
        <f t="shared" si="1964"/>
        <v>0.11929842211556596</v>
      </c>
      <c r="R1445" s="13">
        <f t="shared" si="1965"/>
        <v>9.7268634501489915E-3</v>
      </c>
      <c r="S1445" s="13">
        <f t="shared" si="1966"/>
        <v>3.2954915954966732E-2</v>
      </c>
      <c r="T1445" s="13">
        <f t="shared" si="1967"/>
        <v>8.8673214381555163E-2</v>
      </c>
      <c r="U1445" s="13">
        <f t="shared" si="1968"/>
        <v>2.5319872334002704E-2</v>
      </c>
      <c r="V1445" s="13">
        <f t="shared" si="1969"/>
        <v>7.0847436997791974E-3</v>
      </c>
      <c r="W1445" s="13">
        <f t="shared" si="1970"/>
        <v>0.10351472610175709</v>
      </c>
      <c r="X1445" s="13">
        <f t="shared" si="1971"/>
        <v>7.6941365497502287E-2</v>
      </c>
      <c r="Y1445" s="13">
        <f t="shared" si="1972"/>
        <v>2.8594838374980485E-2</v>
      </c>
      <c r="Z1445" s="13">
        <f t="shared" si="1973"/>
        <v>2.4099571273447579E-3</v>
      </c>
      <c r="AA1445" s="13">
        <f t="shared" si="1974"/>
        <v>6.2733282015853212E-3</v>
      </c>
      <c r="AB1445" s="13">
        <f t="shared" si="1975"/>
        <v>8.1650097170329894E-3</v>
      </c>
      <c r="AC1445" s="13">
        <f t="shared" si="1976"/>
        <v>8.5674308091348217E-4</v>
      </c>
      <c r="AD1445" s="13">
        <f t="shared" si="1977"/>
        <v>6.7364460882444077E-2</v>
      </c>
      <c r="AE1445" s="13">
        <f t="shared" si="1978"/>
        <v>5.0071268132451205E-2</v>
      </c>
      <c r="AF1445" s="13">
        <f t="shared" si="1979"/>
        <v>1.860871340429008E-2</v>
      </c>
      <c r="AG1445" s="13">
        <f t="shared" si="1980"/>
        <v>4.6105511534345507E-3</v>
      </c>
      <c r="AH1445" s="13">
        <f t="shared" si="1981"/>
        <v>4.4782370381308531E-4</v>
      </c>
      <c r="AI1445" s="13">
        <f t="shared" si="1982"/>
        <v>1.1657240863717354E-3</v>
      </c>
      <c r="AJ1445" s="13">
        <f t="shared" si="1983"/>
        <v>1.5172406395379267E-3</v>
      </c>
      <c r="AK1445" s="13">
        <f t="shared" si="1984"/>
        <v>1.3165031560943891E-3</v>
      </c>
      <c r="AL1445" s="13">
        <f t="shared" si="1985"/>
        <v>6.6306643146207418E-5</v>
      </c>
      <c r="AM1445" s="13">
        <f t="shared" si="1986"/>
        <v>3.5071111219645554E-2</v>
      </c>
      <c r="AN1445" s="13">
        <f t="shared" si="1987"/>
        <v>2.606797398180526E-2</v>
      </c>
      <c r="AO1445" s="13">
        <f t="shared" si="1988"/>
        <v>9.688020195029106E-3</v>
      </c>
      <c r="AP1445" s="13">
        <f t="shared" si="1989"/>
        <v>2.4003332048948126E-3</v>
      </c>
      <c r="AQ1445" s="13">
        <f t="shared" si="1990"/>
        <v>4.4603536469790242E-4</v>
      </c>
      <c r="AR1445" s="13">
        <f t="shared" si="1991"/>
        <v>6.6572493733223426E-5</v>
      </c>
      <c r="AS1445" s="13">
        <f t="shared" si="1992"/>
        <v>1.7329399666401123E-4</v>
      </c>
      <c r="AT1445" s="13">
        <f t="shared" si="1993"/>
        <v>2.2554967972304808E-4</v>
      </c>
      <c r="AU1445" s="13">
        <f t="shared" si="1994"/>
        <v>1.9570848385784279E-4</v>
      </c>
      <c r="AV1445" s="13">
        <f t="shared" si="1995"/>
        <v>1.2736155522687803E-4</v>
      </c>
      <c r="AW1445" s="13">
        <f t="shared" si="1996"/>
        <v>3.5636987583699215E-6</v>
      </c>
      <c r="AX1445" s="13">
        <f t="shared" si="1997"/>
        <v>1.5215525937422186E-2</v>
      </c>
      <c r="AY1445" s="13">
        <f t="shared" si="1998"/>
        <v>1.1309534270873703E-2</v>
      </c>
      <c r="AZ1445" s="13">
        <f t="shared" si="1999"/>
        <v>4.2031266599035664E-3</v>
      </c>
      <c r="BA1445" s="13">
        <f t="shared" si="2000"/>
        <v>1.0413793822727313E-3</v>
      </c>
      <c r="BB1445" s="13">
        <f t="shared" si="2001"/>
        <v>1.9351148066180631E-4</v>
      </c>
      <c r="BC1445" s="13">
        <f t="shared" si="2002"/>
        <v>2.876699407372563E-5</v>
      </c>
      <c r="BD1445" s="13">
        <f t="shared" si="2003"/>
        <v>8.247101266495031E-6</v>
      </c>
      <c r="BE1445" s="13">
        <f t="shared" si="2004"/>
        <v>2.1467922549076974E-5</v>
      </c>
      <c r="BF1445" s="13">
        <f t="shared" si="2005"/>
        <v>2.7941435643910515E-5</v>
      </c>
      <c r="BG1445" s="13">
        <f t="shared" si="2006"/>
        <v>2.4244663142044007E-5</v>
      </c>
      <c r="BH1445" s="13">
        <f t="shared" si="2007"/>
        <v>1.5777742195199937E-5</v>
      </c>
      <c r="BI1445" s="13">
        <f t="shared" si="2008"/>
        <v>8.214167293469113E-6</v>
      </c>
      <c r="BJ1445" s="14">
        <f t="shared" si="2009"/>
        <v>0.75500206614577714</v>
      </c>
      <c r="BK1445" s="14">
        <f t="shared" si="2010"/>
        <v>0.15561324242439192</v>
      </c>
      <c r="BL1445" s="14">
        <f t="shared" si="2011"/>
        <v>8.0999235734345074E-2</v>
      </c>
      <c r="BM1445" s="14">
        <f t="shared" si="2012"/>
        <v>0.63252056790433753</v>
      </c>
      <c r="BN1445" s="14">
        <f t="shared" si="2013"/>
        <v>0.35019796295540617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1.8412999999999999</v>
      </c>
      <c r="F1446" s="10">
        <f>VLOOKUP(B1446,home!$B$2:$E$405,3,FALSE)</f>
        <v>0.752</v>
      </c>
      <c r="G1446" s="10">
        <f>VLOOKUP(C1446,away!$B$2:$E$405,4,FALSE)</f>
        <v>1.3368</v>
      </c>
      <c r="H1446" s="10">
        <f>VLOOKUP(A1446,away!$A$2:$E$405,3,FALSE)</f>
        <v>1.226</v>
      </c>
      <c r="I1446" s="10">
        <f>VLOOKUP(C1446,away!$B$2:$E$405,3,FALSE)</f>
        <v>1.0666</v>
      </c>
      <c r="J1446" s="10">
        <f>VLOOKUP(B1446,home!$B$2:$E$405,4,FALSE)</f>
        <v>1.3803000000000001</v>
      </c>
      <c r="K1446" s="12">
        <f t="shared" si="1958"/>
        <v>1.8510102796799999</v>
      </c>
      <c r="L1446" s="12">
        <f t="shared" si="1959"/>
        <v>1.8049515034800001</v>
      </c>
      <c r="M1446" s="13">
        <f t="shared" si="1960"/>
        <v>2.5836636287849872E-2</v>
      </c>
      <c r="N1446" s="13">
        <f t="shared" si="1961"/>
        <v>4.7823879361163418E-2</v>
      </c>
      <c r="O1446" s="13">
        <f t="shared" si="1962"/>
        <v>4.6633875512620555E-2</v>
      </c>
      <c r="P1446" s="13">
        <f t="shared" si="1963"/>
        <v>8.6319782955178073E-2</v>
      </c>
      <c r="Q1446" s="13">
        <f t="shared" si="1964"/>
        <v>4.4261246155844855E-2</v>
      </c>
      <c r="R1446" s="13">
        <f t="shared" si="1965"/>
        <v>4.2085941859801829E-2</v>
      </c>
      <c r="S1446" s="13">
        <f t="shared" si="1966"/>
        <v>7.2098248843378523E-2</v>
      </c>
      <c r="T1446" s="13">
        <f t="shared" si="1967"/>
        <v>7.9889402794890541E-2</v>
      </c>
      <c r="U1446" s="13">
        <f t="shared" si="1968"/>
        <v>7.7901511012507987E-2</v>
      </c>
      <c r="V1446" s="13">
        <f t="shared" si="1969"/>
        <v>2.6764342275105608E-2</v>
      </c>
      <c r="W1446" s="13">
        <f t="shared" si="1970"/>
        <v>2.7309340541971896E-2</v>
      </c>
      <c r="X1446" s="13">
        <f t="shared" si="1971"/>
        <v>4.9292035270279498E-2</v>
      </c>
      <c r="Y1446" s="13">
        <f t="shared" si="1972"/>
        <v>4.4484866585340094E-2</v>
      </c>
      <c r="Z1446" s="13">
        <f t="shared" si="1973"/>
        <v>2.5321028011740392E-2</v>
      </c>
      <c r="AA1446" s="13">
        <f t="shared" si="1974"/>
        <v>4.6869483141796696E-2</v>
      </c>
      <c r="AB1446" s="13">
        <f t="shared" si="1975"/>
        <v>4.3377947549377086E-2</v>
      </c>
      <c r="AC1446" s="13">
        <f t="shared" si="1976"/>
        <v>5.588702101121782E-3</v>
      </c>
      <c r="AD1446" s="13">
        <f t="shared" si="1977"/>
        <v>1.2637467518617941E-2</v>
      </c>
      <c r="AE1446" s="13">
        <f t="shared" si="1978"/>
        <v>2.2810015997909119E-2</v>
      </c>
      <c r="AF1446" s="13">
        <f t="shared" si="1979"/>
        <v>2.0585486334914464E-2</v>
      </c>
      <c r="AG1446" s="13">
        <f t="shared" si="1980"/>
        <v>1.238526817002362E-2</v>
      </c>
      <c r="AH1446" s="13">
        <f t="shared" si="1981"/>
        <v>1.1425806894862509E-2</v>
      </c>
      <c r="AI1446" s="13">
        <f t="shared" si="1982"/>
        <v>2.1149286016029122E-2</v>
      </c>
      <c r="AJ1446" s="13">
        <f t="shared" si="1983"/>
        <v>1.9573772911781192E-2</v>
      </c>
      <c r="AK1446" s="13">
        <f t="shared" si="1984"/>
        <v>1.2077084957276302E-2</v>
      </c>
      <c r="AL1446" s="13">
        <f t="shared" si="1985"/>
        <v>7.4687052446814671E-4</v>
      </c>
      <c r="AM1446" s="13">
        <f t="shared" si="1986"/>
        <v>4.6784164572167795E-3</v>
      </c>
      <c r="AN1446" s="13">
        <f t="shared" si="1987"/>
        <v>8.4443148183590017E-3</v>
      </c>
      <c r="AO1446" s="13">
        <f t="shared" si="1988"/>
        <v>7.6207893636277644E-3</v>
      </c>
      <c r="AP1446" s="13">
        <f t="shared" si="1989"/>
        <v>4.5850517398614427E-3</v>
      </c>
      <c r="AQ1446" s="13">
        <f t="shared" si="1990"/>
        <v>2.0689490078491259E-3</v>
      </c>
      <c r="AR1446" s="13">
        <f t="shared" si="1991"/>
        <v>4.124605466670846E-3</v>
      </c>
      <c r="AS1446" s="13">
        <f t="shared" si="1992"/>
        <v>7.6346871184320595E-3</v>
      </c>
      <c r="AT1446" s="13">
        <f t="shared" si="1993"/>
        <v>7.0659421691791112E-3</v>
      </c>
      <c r="AU1446" s="13">
        <f t="shared" si="1994"/>
        <v>4.3597105302583096E-3</v>
      </c>
      <c r="AV1446" s="13">
        <f t="shared" si="1995"/>
        <v>2.017467251984319E-3</v>
      </c>
      <c r="AW1446" s="13">
        <f t="shared" si="1996"/>
        <v>6.9313397595401269E-5</v>
      </c>
      <c r="AX1446" s="13">
        <f t="shared" si="1997"/>
        <v>1.4432994924887239E-3</v>
      </c>
      <c r="AY1446" s="13">
        <f t="shared" si="1998"/>
        <v>2.6050855889394433E-3</v>
      </c>
      <c r="AZ1446" s="13">
        <f t="shared" si="1999"/>
        <v>2.3510265752251657E-3</v>
      </c>
      <c r="BA1446" s="13">
        <f t="shared" si="2000"/>
        <v>1.4144963172246993E-3</v>
      </c>
      <c r="BB1446" s="13">
        <f t="shared" si="2001"/>
        <v>6.3827431361041128E-4</v>
      </c>
      <c r="BC1446" s="13">
        <f t="shared" si="2002"/>
        <v>2.3041083639675533E-4</v>
      </c>
      <c r="BD1446" s="13">
        <f t="shared" si="2003"/>
        <v>1.2407854730548946E-3</v>
      </c>
      <c r="BE1446" s="13">
        <f t="shared" si="2004"/>
        <v>2.2967066655022214E-3</v>
      </c>
      <c r="BF1446" s="13">
        <f t="shared" si="2005"/>
        <v>2.1256138236270942E-3</v>
      </c>
      <c r="BG1446" s="13">
        <f t="shared" si="2006"/>
        <v>1.3115110127212201E-3</v>
      </c>
      <c r="BH1446" s="13">
        <f t="shared" si="2007"/>
        <v>6.0690509161512643E-4</v>
      </c>
      <c r="BI1446" s="13">
        <f t="shared" si="2008"/>
        <v>2.2467751267394616E-4</v>
      </c>
      <c r="BJ1446" s="14">
        <f t="shared" si="2009"/>
        <v>0.3975591232417548</v>
      </c>
      <c r="BK1446" s="14">
        <f t="shared" si="2010"/>
        <v>0.21995966857604141</v>
      </c>
      <c r="BL1446" s="14">
        <f t="shared" si="2011"/>
        <v>0.35410332197177247</v>
      </c>
      <c r="BM1446" s="14">
        <f t="shared" si="2012"/>
        <v>0.70144600747750618</v>
      </c>
      <c r="BN1446" s="14">
        <f t="shared" si="2013"/>
        <v>0.2929613621324586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1.8412999999999999</v>
      </c>
      <c r="F1447" s="10">
        <f>VLOOKUP(B1447,home!$B$2:$E$405,3,FALSE)</f>
        <v>1.1697</v>
      </c>
      <c r="G1447" s="10">
        <f>VLOOKUP(C1447,away!$B$2:$E$405,4,FALSE)</f>
        <v>1.1279999999999999</v>
      </c>
      <c r="H1447" s="10">
        <f>VLOOKUP(A1447,away!$A$2:$E$405,3,FALSE)</f>
        <v>1.226</v>
      </c>
      <c r="I1447" s="10">
        <f>VLOOKUP(C1447,away!$B$2:$E$405,3,FALSE)</f>
        <v>0.75290000000000001</v>
      </c>
      <c r="J1447" s="10">
        <f>VLOOKUP(B1447,home!$B$2:$E$405,4,FALSE)</f>
        <v>0.81569999999999998</v>
      </c>
      <c r="K1447" s="12">
        <f t="shared" si="1958"/>
        <v>2.4294509920799996</v>
      </c>
      <c r="L1447" s="12">
        <f t="shared" si="1959"/>
        <v>0.75293628977999993</v>
      </c>
      <c r="M1447" s="13">
        <f t="shared" si="1960"/>
        <v>4.1486496847533021E-2</v>
      </c>
      <c r="N1447" s="13">
        <f t="shared" si="1961"/>
        <v>0.10078941092416285</v>
      </c>
      <c r="O1447" s="13">
        <f t="shared" si="1962"/>
        <v>3.1236689012351174E-2</v>
      </c>
      <c r="P1447" s="13">
        <f t="shared" si="1963"/>
        <v>7.5888005110350959E-2</v>
      </c>
      <c r="Q1447" s="13">
        <f t="shared" si="1964"/>
        <v>0.12243146718043316</v>
      </c>
      <c r="R1447" s="13">
        <f t="shared" si="1965"/>
        <v>1.1759618364985689E-2</v>
      </c>
      <c r="S1447" s="13">
        <f t="shared" si="1966"/>
        <v>3.4703998633540407E-2</v>
      </c>
      <c r="T1447" s="13">
        <f t="shared" si="1967"/>
        <v>9.2183094651157163E-2</v>
      </c>
      <c r="U1447" s="13">
        <f t="shared" si="1968"/>
        <v>2.8569416503296662E-2</v>
      </c>
      <c r="V1447" s="13">
        <f t="shared" si="1969"/>
        <v>7.0534790454578038E-3</v>
      </c>
      <c r="W1447" s="13">
        <f t="shared" si="1970"/>
        <v>9.9147083134437736E-2</v>
      </c>
      <c r="X1447" s="13">
        <f t="shared" si="1971"/>
        <v>7.4651436917752736E-2</v>
      </c>
      <c r="Y1447" s="13">
        <f t="shared" si="1972"/>
        <v>2.8103887969799228E-2</v>
      </c>
      <c r="Z1447" s="13">
        <f t="shared" si="1973"/>
        <v>2.9514144736536921E-3</v>
      </c>
      <c r="AA1447" s="13">
        <f t="shared" si="1974"/>
        <v>7.1703168210572312E-3</v>
      </c>
      <c r="AB1447" s="13">
        <f t="shared" si="1975"/>
        <v>8.7099666572227029E-3</v>
      </c>
      <c r="AC1447" s="13">
        <f t="shared" si="1976"/>
        <v>8.0639860936957645E-4</v>
      </c>
      <c r="AD1447" s="13">
        <f t="shared" si="1977"/>
        <v>6.0218244870699468E-2</v>
      </c>
      <c r="AE1447" s="13">
        <f t="shared" si="1978"/>
        <v>4.534050187000796E-2</v>
      </c>
      <c r="AF1447" s="13">
        <f t="shared" si="1979"/>
        <v>1.7069254627383471E-2</v>
      </c>
      <c r="AG1447" s="13">
        <f t="shared" si="1980"/>
        <v>4.2840204161507358E-3</v>
      </c>
      <c r="AH1447" s="13">
        <f t="shared" si="1981"/>
        <v>5.5555676584895046E-4</v>
      </c>
      <c r="AI1447" s="13">
        <f t="shared" si="1982"/>
        <v>1.3496979359484884E-3</v>
      </c>
      <c r="AJ1447" s="13">
        <f t="shared" si="1983"/>
        <v>1.6395124947491924E-3</v>
      </c>
      <c r="AK1447" s="13">
        <f t="shared" si="1984"/>
        <v>1.3277050856319932E-3</v>
      </c>
      <c r="AL1447" s="13">
        <f t="shared" si="1985"/>
        <v>5.9003277151811305E-5</v>
      </c>
      <c r="AM1447" s="13">
        <f t="shared" si="1986"/>
        <v>2.9259454948487459E-2</v>
      </c>
      <c r="AN1447" s="13">
        <f t="shared" si="1987"/>
        <v>2.2030505449899204E-2</v>
      </c>
      <c r="AO1447" s="13">
        <f t="shared" si="1988"/>
        <v>8.2937835177125871E-3</v>
      </c>
      <c r="AP1447" s="13">
        <f t="shared" si="1989"/>
        <v>2.0815635300216774E-3</v>
      </c>
      <c r="AQ1447" s="13">
        <f t="shared" si="1990"/>
        <v>3.9182118030897027E-4</v>
      </c>
      <c r="AR1447" s="13">
        <f t="shared" si="1991"/>
        <v>8.3659770008097004E-5</v>
      </c>
      <c r="AS1447" s="13">
        <f t="shared" si="1992"/>
        <v>2.0324731124335584E-4</v>
      </c>
      <c r="AT1447" s="13">
        <f t="shared" si="1993"/>
        <v>2.4688969096888175E-4</v>
      </c>
      <c r="AU1447" s="13">
        <f t="shared" si="1994"/>
        <v>1.9993546821955806E-4</v>
      </c>
      <c r="AV1447" s="13">
        <f t="shared" si="1995"/>
        <v>1.214333554044961E-4</v>
      </c>
      <c r="AW1447" s="13">
        <f t="shared" si="1996"/>
        <v>2.9980578275597852E-6</v>
      </c>
      <c r="AX1447" s="13">
        <f t="shared" si="1997"/>
        <v>1.1847401975387141E-2</v>
      </c>
      <c r="AY1447" s="13">
        <f t="shared" si="1998"/>
        <v>8.9203388868802358E-3</v>
      </c>
      <c r="AZ1447" s="13">
        <f t="shared" si="1999"/>
        <v>3.3582234325339288E-3</v>
      </c>
      <c r="BA1447" s="13">
        <f t="shared" si="2000"/>
        <v>8.4284276384811768E-4</v>
      </c>
      <c r="BB1447" s="13">
        <f t="shared" si="2001"/>
        <v>1.5865172586993056E-4</v>
      </c>
      <c r="BC1447" s="13">
        <f t="shared" si="2002"/>
        <v>2.3890928368739834E-5</v>
      </c>
      <c r="BD1447" s="13">
        <f t="shared" si="2003"/>
        <v>1.0498412805624109E-5</v>
      </c>
      <c r="BE1447" s="13">
        <f t="shared" si="2004"/>
        <v>2.5505379405888858E-5</v>
      </c>
      <c r="BF1447" s="13">
        <f t="shared" si="2005"/>
        <v>3.098203465050675E-5</v>
      </c>
      <c r="BG1447" s="13">
        <f t="shared" si="2006"/>
        <v>2.5089778272776845E-5</v>
      </c>
      <c r="BH1447" s="13">
        <f t="shared" si="2007"/>
        <v>1.5238596678966228E-5</v>
      </c>
      <c r="BI1447" s="13">
        <f t="shared" si="2008"/>
        <v>7.4042847639243047E-6</v>
      </c>
      <c r="BJ1447" s="14">
        <f t="shared" si="2009"/>
        <v>0.73142688090130248</v>
      </c>
      <c r="BK1447" s="14">
        <f t="shared" si="2010"/>
        <v>0.1689177204102838</v>
      </c>
      <c r="BL1447" s="14">
        <f t="shared" si="2011"/>
        <v>9.3288363723514164E-2</v>
      </c>
      <c r="BM1447" s="14">
        <f t="shared" si="2012"/>
        <v>0.60407535123988465</v>
      </c>
      <c r="BN1447" s="14">
        <f t="shared" si="2013"/>
        <v>0.38359168743981686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1.8412999999999999</v>
      </c>
      <c r="F1448" s="10">
        <f>VLOOKUP(B1448,home!$B$2:$E$405,3,FALSE)</f>
        <v>0.66839999999999999</v>
      </c>
      <c r="G1448" s="10">
        <f>VLOOKUP(C1448,away!$B$2:$E$405,4,FALSE)</f>
        <v>1.0444</v>
      </c>
      <c r="H1448" s="10">
        <f>VLOOKUP(A1448,away!$A$2:$E$405,3,FALSE)</f>
        <v>1.226</v>
      </c>
      <c r="I1448" s="10">
        <f>VLOOKUP(C1448,away!$B$2:$E$405,3,FALSE)</f>
        <v>0.75290000000000001</v>
      </c>
      <c r="J1448" s="10">
        <f>VLOOKUP(B1448,home!$B$2:$E$405,4,FALSE)</f>
        <v>0.87839999999999996</v>
      </c>
      <c r="K1448" s="12">
        <f t="shared" si="1958"/>
        <v>1.285369106448</v>
      </c>
      <c r="L1448" s="12">
        <f t="shared" si="1959"/>
        <v>0.81081186335999988</v>
      </c>
      <c r="M1448" s="13">
        <f t="shared" si="1960"/>
        <v>0.12292498720057447</v>
      </c>
      <c r="N1448" s="13">
        <f t="shared" si="1961"/>
        <v>0.1580039809581342</v>
      </c>
      <c r="O1448" s="13">
        <f t="shared" si="1962"/>
        <v>9.9669037925601903E-2</v>
      </c>
      <c r="P1448" s="13">
        <f t="shared" si="1963"/>
        <v>0.12811150221896273</v>
      </c>
      <c r="Q1448" s="13">
        <f t="shared" si="1964"/>
        <v>0.10154671790969193</v>
      </c>
      <c r="R1448" s="13">
        <f t="shared" si="1965"/>
        <v>4.0406419179877882E-2</v>
      </c>
      <c r="S1448" s="13">
        <f t="shared" si="1966"/>
        <v>3.3379212344393477E-2</v>
      </c>
      <c r="T1448" s="13">
        <f t="shared" si="1967"/>
        <v>8.2335283566449577E-2</v>
      </c>
      <c r="U1448" s="13">
        <f t="shared" si="1968"/>
        <v>5.1937162916002956E-2</v>
      </c>
      <c r="V1448" s="13">
        <f t="shared" si="1969"/>
        <v>3.8652850487757621E-3</v>
      </c>
      <c r="W1448" s="13">
        <f t="shared" si="1970"/>
        <v>4.3508338020769248E-2</v>
      </c>
      <c r="X1448" s="13">
        <f t="shared" si="1971"/>
        <v>3.527707662231664E-2</v>
      </c>
      <c r="Y1448" s="13">
        <f t="shared" si="1972"/>
        <v>1.4301536115017022E-2</v>
      </c>
      <c r="Z1448" s="13">
        <f t="shared" si="1973"/>
        <v>1.0920668008980675E-2</v>
      </c>
      <c r="AA1448" s="13">
        <f t="shared" si="1974"/>
        <v>1.4037089280518748E-2</v>
      </c>
      <c r="AB1448" s="13">
        <f t="shared" si="1975"/>
        <v>9.0214204528155945E-3</v>
      </c>
      <c r="AC1448" s="13">
        <f t="shared" si="1976"/>
        <v>2.5177319791742778E-4</v>
      </c>
      <c r="AD1448" s="13">
        <f t="shared" si="1977"/>
        <v>1.3981068391198446E-2</v>
      </c>
      <c r="AE1448" s="13">
        <f t="shared" si="1978"/>
        <v>1.1336016114031205E-2</v>
      </c>
      <c r="AF1448" s="13">
        <f t="shared" si="1979"/>
        <v>4.5956881742483134E-3</v>
      </c>
      <c r="AG1448" s="13">
        <f t="shared" si="1980"/>
        <v>1.2420794973279302E-3</v>
      </c>
      <c r="AH1448" s="13">
        <f t="shared" si="1981"/>
        <v>2.2136517943743906E-3</v>
      </c>
      <c r="AI1448" s="13">
        <f t="shared" si="1982"/>
        <v>2.8453596289220217E-3</v>
      </c>
      <c r="AJ1448" s="13">
        <f t="shared" si="1983"/>
        <v>1.8286686818753566E-3</v>
      </c>
      <c r="AK1448" s="13">
        <f t="shared" si="1984"/>
        <v>7.8350474320385596E-4</v>
      </c>
      <c r="AL1448" s="13">
        <f t="shared" si="1985"/>
        <v>1.0495845747307307E-5</v>
      </c>
      <c r="AM1448" s="13">
        <f t="shared" si="1986"/>
        <v>3.5941666770366197E-3</v>
      </c>
      <c r="AN1448" s="13">
        <f t="shared" si="1987"/>
        <v>2.9141929806344802E-3</v>
      </c>
      <c r="AO1448" s="13">
        <f t="shared" si="1988"/>
        <v>1.1814311204094373E-3</v>
      </c>
      <c r="AP1448" s="13">
        <f t="shared" si="1989"/>
        <v>3.1930612272355608E-4</v>
      </c>
      <c r="AQ1448" s="13">
        <f t="shared" si="1990"/>
        <v>6.472429808693583E-5</v>
      </c>
      <c r="AR1448" s="13">
        <f t="shared" si="1991"/>
        <v>3.5897102724538149E-4</v>
      </c>
      <c r="AS1448" s="13">
        <f t="shared" si="1992"/>
        <v>4.6141026853111655E-4</v>
      </c>
      <c r="AT1448" s="13">
        <f t="shared" si="1993"/>
        <v>2.9654125228388664E-4</v>
      </c>
      <c r="AU1448" s="13">
        <f t="shared" si="1994"/>
        <v>1.2705498815770335E-4</v>
      </c>
      <c r="AV1448" s="13">
        <f t="shared" si="1995"/>
        <v>4.0828139149507146E-5</v>
      </c>
      <c r="AW1448" s="13">
        <f t="shared" si="1996"/>
        <v>3.0385255366981249E-7</v>
      </c>
      <c r="AX1448" s="13">
        <f t="shared" si="1997"/>
        <v>7.6997180168128846E-4</v>
      </c>
      <c r="AY1448" s="13">
        <f t="shared" si="1998"/>
        <v>6.2430227125586171E-4</v>
      </c>
      <c r="AZ1448" s="13">
        <f t="shared" si="1999"/>
        <v>2.5309584392842264E-4</v>
      </c>
      <c r="BA1448" s="13">
        <f t="shared" si="2000"/>
        <v>6.8404370941425353E-5</v>
      </c>
      <c r="BB1448" s="13">
        <f t="shared" si="2001"/>
        <v>1.3865768866246432E-5</v>
      </c>
      <c r="BC1448" s="13">
        <f t="shared" si="2002"/>
        <v>2.2485059782720691E-6</v>
      </c>
      <c r="BD1448" s="13">
        <f t="shared" si="2003"/>
        <v>4.8509661248846822E-5</v>
      </c>
      <c r="BE1448" s="13">
        <f t="shared" si="2004"/>
        <v>6.2352819933525402E-5</v>
      </c>
      <c r="BF1448" s="13">
        <f t="shared" si="2005"/>
        <v>4.0073194221234304E-5</v>
      </c>
      <c r="BG1448" s="13">
        <f t="shared" si="2006"/>
        <v>1.7169615282888357E-5</v>
      </c>
      <c r="BH1448" s="13">
        <f t="shared" si="2007"/>
        <v>5.5173232635555392E-6</v>
      </c>
      <c r="BI1448" s="13">
        <f t="shared" si="2008"/>
        <v>1.4183593746522273E-6</v>
      </c>
      <c r="BJ1448" s="14">
        <f t="shared" si="2009"/>
        <v>0.47593349513072708</v>
      </c>
      <c r="BK1448" s="14">
        <f t="shared" si="2010"/>
        <v>0.28916755812762707</v>
      </c>
      <c r="BL1448" s="14">
        <f t="shared" si="2011"/>
        <v>0.224202161251885</v>
      </c>
      <c r="BM1448" s="14">
        <f t="shared" si="2012"/>
        <v>0.34893723870767446</v>
      </c>
      <c r="BN1448" s="14">
        <f t="shared" si="2013"/>
        <v>0.65066264539284313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1.8412999999999999</v>
      </c>
      <c r="F1449" s="10">
        <f>VLOOKUP(B1449,home!$B$2:$E$405,3,FALSE)</f>
        <v>1.3368</v>
      </c>
      <c r="G1449" s="10">
        <f>VLOOKUP(C1449,away!$B$2:$E$405,4,FALSE)</f>
        <v>0.96089999999999998</v>
      </c>
      <c r="H1449" s="10">
        <f>VLOOKUP(A1449,away!$A$2:$E$405,3,FALSE)</f>
        <v>1.226</v>
      </c>
      <c r="I1449" s="10">
        <f>VLOOKUP(C1449,away!$B$2:$E$405,3,FALSE)</f>
        <v>1.3176000000000001</v>
      </c>
      <c r="J1449" s="10">
        <f>VLOOKUP(B1449,home!$B$2:$E$405,4,FALSE)</f>
        <v>0.62739999999999996</v>
      </c>
      <c r="K1449" s="12">
        <f t="shared" si="1958"/>
        <v>2.3652071512559996</v>
      </c>
      <c r="L1449" s="12">
        <f t="shared" si="1959"/>
        <v>1.01348790624</v>
      </c>
      <c r="M1449" s="13">
        <f t="shared" si="1960"/>
        <v>3.4091913707328149E-2</v>
      </c>
      <c r="N1449" s="13">
        <f t="shared" si="1961"/>
        <v>8.0634438100574982E-2</v>
      </c>
      <c r="O1449" s="13">
        <f t="shared" si="1962"/>
        <v>3.4551742242954757E-2</v>
      </c>
      <c r="P1449" s="13">
        <f t="shared" si="1963"/>
        <v>8.1722027841390613E-2</v>
      </c>
      <c r="Q1449" s="13">
        <f t="shared" si="1964"/>
        <v>9.5358574816494582E-2</v>
      </c>
      <c r="R1449" s="13">
        <f t="shared" si="1965"/>
        <v>1.7508886451378186E-2</v>
      </c>
      <c r="S1449" s="13">
        <f t="shared" si="1966"/>
        <v>4.8974148912865681E-2</v>
      </c>
      <c r="T1449" s="13">
        <f t="shared" si="1967"/>
        <v>9.6644762332799478E-2</v>
      </c>
      <c r="U1449" s="13">
        <f t="shared" si="1968"/>
        <v>4.1412143445328974E-2</v>
      </c>
      <c r="V1449" s="13">
        <f t="shared" si="1969"/>
        <v>1.3044040607153392E-2</v>
      </c>
      <c r="W1449" s="13">
        <f t="shared" si="1970"/>
        <v>7.5180927696517755E-2</v>
      </c>
      <c r="X1449" s="13">
        <f t="shared" si="1971"/>
        <v>7.6194961000324593E-2</v>
      </c>
      <c r="Y1449" s="13">
        <f t="shared" si="1972"/>
        <v>3.8611335745128712E-2</v>
      </c>
      <c r="Z1449" s="13">
        <f t="shared" si="1973"/>
        <v>5.9150148900670614E-3</v>
      </c>
      <c r="AA1449" s="13">
        <f t="shared" si="1974"/>
        <v>1.3990235517772336E-2</v>
      </c>
      <c r="AB1449" s="13">
        <f t="shared" si="1975"/>
        <v>1.6544902547195404E-2</v>
      </c>
      <c r="AC1449" s="13">
        <f t="shared" si="1976"/>
        <v>1.9542490684398032E-3</v>
      </c>
      <c r="AD1449" s="13">
        <f t="shared" si="1977"/>
        <v>4.4454616956466013E-2</v>
      </c>
      <c r="AE1449" s="13">
        <f t="shared" si="1978"/>
        <v>4.5054216661909938E-2</v>
      </c>
      <c r="AF1449" s="13">
        <f t="shared" si="1979"/>
        <v>2.2830951855981212E-2</v>
      </c>
      <c r="AG1449" s="13">
        <f t="shared" si="1980"/>
        <v>7.7129645313282142E-3</v>
      </c>
      <c r="AH1449" s="13">
        <f t="shared" si="1981"/>
        <v>1.498699014078122E-3</v>
      </c>
      <c r="AI1449" s="13">
        <f t="shared" si="1982"/>
        <v>3.5447336256778906E-3</v>
      </c>
      <c r="AJ1449" s="13">
        <f t="shared" si="1983"/>
        <v>4.1920146603754774E-3</v>
      </c>
      <c r="AK1449" s="13">
        <f t="shared" si="1984"/>
        <v>3.3049943509633564E-3</v>
      </c>
      <c r="AL1449" s="13">
        <f t="shared" si="1985"/>
        <v>1.8738190897828099E-4</v>
      </c>
      <c r="AM1449" s="13">
        <f t="shared" si="1986"/>
        <v>2.1028875586355932E-2</v>
      </c>
      <c r="AN1449" s="13">
        <f t="shared" si="1987"/>
        <v>2.131251108859732E-2</v>
      </c>
      <c r="AO1449" s="13">
        <f t="shared" si="1988"/>
        <v>1.079998611994964E-2</v>
      </c>
      <c r="AP1449" s="13">
        <f t="shared" si="1989"/>
        <v>3.6485517733762748E-3</v>
      </c>
      <c r="AQ1449" s="13">
        <f t="shared" si="1990"/>
        <v>9.2444077440183964E-4</v>
      </c>
      <c r="AR1449" s="13">
        <f t="shared" si="1991"/>
        <v>3.0378266517239774E-4</v>
      </c>
      <c r="AS1449" s="13">
        <f t="shared" si="1992"/>
        <v>7.185089320933621E-4</v>
      </c>
      <c r="AT1449" s="13">
        <f t="shared" si="1993"/>
        <v>8.4971123221426568E-4</v>
      </c>
      <c r="AU1449" s="13">
        <f t="shared" si="1994"/>
        <v>6.699143609785761E-4</v>
      </c>
      <c r="AV1449" s="13">
        <f t="shared" si="1995"/>
        <v>3.9612155932890544E-4</v>
      </c>
      <c r="AW1449" s="13">
        <f t="shared" si="1996"/>
        <v>1.2477078642588273E-5</v>
      </c>
      <c r="AX1449" s="13">
        <f t="shared" si="1997"/>
        <v>8.289607819953625E-3</v>
      </c>
      <c r="AY1449" s="13">
        <f t="shared" si="1998"/>
        <v>8.4014172729955285E-3</v>
      </c>
      <c r="AZ1449" s="13">
        <f t="shared" si="1999"/>
        <v>4.2573674007284042E-3</v>
      </c>
      <c r="BA1449" s="13">
        <f t="shared" si="2000"/>
        <v>1.4382634576862207E-3</v>
      </c>
      <c r="BB1449" s="13">
        <f t="shared" si="2001"/>
        <v>3.6441565508797756E-4</v>
      </c>
      <c r="BC1449" s="13">
        <f t="shared" si="2002"/>
        <v>7.3866171855238496E-5</v>
      </c>
      <c r="BD1449" s="13">
        <f t="shared" si="2003"/>
        <v>5.1313342879596699E-5</v>
      </c>
      <c r="BE1449" s="13">
        <f t="shared" si="2004"/>
        <v>1.2136668553367326E-4</v>
      </c>
      <c r="BF1449" s="13">
        <f t="shared" si="2005"/>
        <v>1.4352867627424103E-4</v>
      </c>
      <c r="BG1449" s="13">
        <f t="shared" si="2006"/>
        <v>1.1315835051138073E-4</v>
      </c>
      <c r="BH1449" s="13">
        <f t="shared" si="2007"/>
        <v>6.6910734963462684E-5</v>
      </c>
      <c r="BI1449" s="13">
        <f t="shared" si="2008"/>
        <v>3.1651549766275363E-5</v>
      </c>
      <c r="BJ1449" s="14">
        <f t="shared" si="2009"/>
        <v>0.66321705281851306</v>
      </c>
      <c r="BK1449" s="14">
        <f t="shared" si="2010"/>
        <v>0.18837517931915143</v>
      </c>
      <c r="BL1449" s="14">
        <f t="shared" si="2011"/>
        <v>0.14001431994544059</v>
      </c>
      <c r="BM1449" s="14">
        <f t="shared" si="2012"/>
        <v>0.64526504361869796</v>
      </c>
      <c r="BN1449" s="14">
        <f t="shared" si="2013"/>
        <v>0.34386758316012123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1.8412999999999999</v>
      </c>
      <c r="F1450" s="10">
        <f>VLOOKUP(B1450,home!$B$2:$E$405,3,FALSE)</f>
        <v>1.3786</v>
      </c>
      <c r="G1450" s="10">
        <f>VLOOKUP(C1450,away!$B$2:$E$405,4,FALSE)</f>
        <v>0.83550000000000002</v>
      </c>
      <c r="H1450" s="10">
        <f>VLOOKUP(A1450,away!$A$2:$E$405,3,FALSE)</f>
        <v>1.226</v>
      </c>
      <c r="I1450" s="10">
        <f>VLOOKUP(C1450,away!$B$2:$E$405,3,FALSE)</f>
        <v>1.0039</v>
      </c>
      <c r="J1450" s="10">
        <f>VLOOKUP(B1450,home!$B$2:$E$405,4,FALSE)</f>
        <v>1.0666</v>
      </c>
      <c r="K1450" s="12">
        <f t="shared" si="1958"/>
        <v>2.1208467183900002</v>
      </c>
      <c r="L1450" s="12">
        <f t="shared" si="1959"/>
        <v>1.3127514412399999</v>
      </c>
      <c r="M1450" s="13">
        <f t="shared" si="1960"/>
        <v>3.2270616791706806E-2</v>
      </c>
      <c r="N1450" s="13">
        <f t="shared" si="1961"/>
        <v>6.8441031723112611E-2</v>
      </c>
      <c r="O1450" s="13">
        <f t="shared" si="1962"/>
        <v>4.236329870301684E-2</v>
      </c>
      <c r="P1450" s="13">
        <f t="shared" si="1963"/>
        <v>8.9846063034468612E-2</v>
      </c>
      <c r="Q1450" s="13">
        <f t="shared" si="1964"/>
        <v>7.2576468766594654E-2</v>
      </c>
      <c r="R1450" s="13">
        <f t="shared" si="1965"/>
        <v>2.7806240714032992E-2</v>
      </c>
      <c r="S1450" s="13">
        <f t="shared" si="1966"/>
        <v>6.2536107497550286E-2</v>
      </c>
      <c r="T1450" s="13">
        <f t="shared" si="1967"/>
        <v>9.5274863973456955E-2</v>
      </c>
      <c r="U1450" s="13">
        <f t="shared" si="1968"/>
        <v>5.8972774369119275E-2</v>
      </c>
      <c r="V1450" s="13">
        <f t="shared" si="1969"/>
        <v>1.9345507236922362E-2</v>
      </c>
      <c r="W1450" s="13">
        <f t="shared" si="1970"/>
        <v>5.130785520532221E-2</v>
      </c>
      <c r="X1450" s="13">
        <f t="shared" si="1971"/>
        <v>6.7354460867719942E-2</v>
      </c>
      <c r="Y1450" s="13">
        <f t="shared" si="1972"/>
        <v>4.4209832789021269E-2</v>
      </c>
      <c r="Z1450" s="13">
        <f t="shared" si="1973"/>
        <v>1.2167560857604393E-2</v>
      </c>
      <c r="AA1450" s="13">
        <f t="shared" si="1974"/>
        <v>2.5805531515660889E-2</v>
      </c>
      <c r="AB1450" s="13">
        <f t="shared" si="1975"/>
        <v>2.7364788415649568E-2</v>
      </c>
      <c r="AC1450" s="13">
        <f t="shared" si="1976"/>
        <v>3.3662930775795038E-3</v>
      </c>
      <c r="AD1450" s="13">
        <f t="shared" si="1977"/>
        <v>2.7204024084959227E-2</v>
      </c>
      <c r="AE1450" s="13">
        <f t="shared" si="1978"/>
        <v>3.571212182505789E-2</v>
      </c>
      <c r="AF1450" s="13">
        <f t="shared" si="1979"/>
        <v>2.3440569697791604E-2</v>
      </c>
      <c r="AG1450" s="13">
        <f t="shared" si="1980"/>
        <v>1.02572138847542E-2</v>
      </c>
      <c r="AH1450" s="13">
        <f t="shared" si="1981"/>
        <v>3.9932457630488943E-3</v>
      </c>
      <c r="AI1450" s="13">
        <f t="shared" si="1982"/>
        <v>8.4690621722870191E-3</v>
      </c>
      <c r="AJ1450" s="13">
        <f t="shared" si="1983"/>
        <v>8.9807913579679072E-3</v>
      </c>
      <c r="AK1450" s="13">
        <f t="shared" si="1984"/>
        <v>6.3489606266971706E-3</v>
      </c>
      <c r="AL1450" s="13">
        <f t="shared" si="1985"/>
        <v>3.7488986590232071E-4</v>
      </c>
      <c r="AM1450" s="13">
        <f t="shared" si="1986"/>
        <v>1.1539113041517659E-2</v>
      </c>
      <c r="AN1450" s="13">
        <f t="shared" si="1987"/>
        <v>1.5147987275883583E-2</v>
      </c>
      <c r="AO1450" s="13">
        <f t="shared" si="1988"/>
        <v>9.9427710641506774E-3</v>
      </c>
      <c r="AP1450" s="13">
        <f t="shared" si="1989"/>
        <v>4.350795681461057E-3</v>
      </c>
      <c r="AQ1450" s="13">
        <f t="shared" si="1990"/>
        <v>1.4278783253446926E-3</v>
      </c>
      <c r="AR1450" s="13">
        <f t="shared" si="1991"/>
        <v>1.0484278261335923E-3</v>
      </c>
      <c r="AS1450" s="13">
        <f t="shared" si="1992"/>
        <v>2.2235547145241907E-3</v>
      </c>
      <c r="AT1450" s="13">
        <f t="shared" si="1993"/>
        <v>2.3579093597296224E-3</v>
      </c>
      <c r="AU1450" s="13">
        <f t="shared" si="1994"/>
        <v>1.6669214426145453E-3</v>
      </c>
      <c r="AV1450" s="13">
        <f t="shared" si="1995"/>
        <v>8.8382121784574602E-4</v>
      </c>
      <c r="AW1450" s="13">
        <f t="shared" si="1996"/>
        <v>2.8992988627195469E-5</v>
      </c>
      <c r="AX1450" s="13">
        <f t="shared" si="1997"/>
        <v>4.0787816712056684E-3</v>
      </c>
      <c r="AY1450" s="13">
        <f t="shared" si="1998"/>
        <v>5.3544265173785357E-3</v>
      </c>
      <c r="AZ1450" s="13">
        <f t="shared" si="1999"/>
        <v>3.514515563851173E-3</v>
      </c>
      <c r="BA1450" s="13">
        <f t="shared" si="2000"/>
        <v>1.5378951239020128E-3</v>
      </c>
      <c r="BB1450" s="13">
        <f t="shared" si="2001"/>
        <v>5.0471851009458401E-4</v>
      </c>
      <c r="BC1450" s="13">
        <f t="shared" si="2002"/>
        <v>1.3251399030943416E-4</v>
      </c>
      <c r="BD1450" s="13">
        <f t="shared" si="2003"/>
        <v>2.2938752329883184E-4</v>
      </c>
      <c r="BE1450" s="13">
        <f t="shared" si="2004"/>
        <v>4.8649577602793715E-4</v>
      </c>
      <c r="BF1450" s="13">
        <f t="shared" si="2005"/>
        <v>5.1589148504972368E-4</v>
      </c>
      <c r="BG1450" s="13">
        <f t="shared" si="2006"/>
        <v>3.6470892103768345E-4</v>
      </c>
      <c r="BH1450" s="13">
        <f t="shared" si="2007"/>
        <v>1.9337292958758218E-4</v>
      </c>
      <c r="BI1450" s="13">
        <f t="shared" si="2008"/>
        <v>8.2022868628256842E-5</v>
      </c>
      <c r="BJ1450" s="14">
        <f t="shared" si="2009"/>
        <v>0.55330983958288971</v>
      </c>
      <c r="BK1450" s="14">
        <f t="shared" si="2010"/>
        <v>0.21309390402150838</v>
      </c>
      <c r="BL1450" s="14">
        <f t="shared" si="2011"/>
        <v>0.22015720770195824</v>
      </c>
      <c r="BM1450" s="14">
        <f t="shared" si="2012"/>
        <v>0.66009935890227678</v>
      </c>
      <c r="BN1450" s="14">
        <f t="shared" si="2013"/>
        <v>0.33330371973293255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1.5366</v>
      </c>
      <c r="F1451" s="10">
        <f>VLOOKUP(B1451,home!$B$2:$E$405,3,FALSE)</f>
        <v>1.2085999999999999</v>
      </c>
      <c r="G1451" s="10">
        <f>VLOOKUP(C1451,away!$B$2:$E$405,4,FALSE)</f>
        <v>0.48809999999999998</v>
      </c>
      <c r="H1451" s="10">
        <f>VLOOKUP(A1451,away!$A$2:$E$405,3,FALSE)</f>
        <v>1.1789000000000001</v>
      </c>
      <c r="I1451" s="10">
        <f>VLOOKUP(C1451,away!$B$2:$E$405,3,FALSE)</f>
        <v>0.63619999999999999</v>
      </c>
      <c r="J1451" s="10">
        <f>VLOOKUP(B1451,home!$B$2:$E$405,4,FALSE)</f>
        <v>0.2424</v>
      </c>
      <c r="K1451" s="12">
        <f t="shared" si="1958"/>
        <v>0.90646747635599989</v>
      </c>
      <c r="L1451" s="12">
        <f t="shared" si="1959"/>
        <v>0.18180392203200002</v>
      </c>
      <c r="M1451" s="13">
        <f t="shared" si="1960"/>
        <v>0.3367981806874189</v>
      </c>
      <c r="N1451" s="13">
        <f t="shared" si="1961"/>
        <v>0.30529659688901667</v>
      </c>
      <c r="O1451" s="13">
        <f t="shared" si="1962"/>
        <v>6.123123018221497E-2</v>
      </c>
      <c r="P1451" s="13">
        <f t="shared" si="1963"/>
        <v>5.5504118697445738E-2</v>
      </c>
      <c r="Q1451" s="13">
        <f t="shared" si="1964"/>
        <v>0.13837071786103095</v>
      </c>
      <c r="R1451" s="13">
        <f t="shared" si="1965"/>
        <v>5.5660388989854275E-3</v>
      </c>
      <c r="S1451" s="13">
        <f t="shared" si="1966"/>
        <v>2.2867605654017294E-3</v>
      </c>
      <c r="T1451" s="13">
        <f t="shared" si="1967"/>
        <v>2.5156339201518746E-2</v>
      </c>
      <c r="U1451" s="13">
        <f t="shared" si="1968"/>
        <v>5.0454332340626488E-3</v>
      </c>
      <c r="V1451" s="13">
        <f t="shared" si="1969"/>
        <v>4.1872959710582429E-5</v>
      </c>
      <c r="W1451" s="13">
        <f t="shared" si="1970"/>
        <v>4.1809518473685608E-2</v>
      </c>
      <c r="X1451" s="13">
        <f t="shared" si="1971"/>
        <v>7.6011344367854046E-3</v>
      </c>
      <c r="Y1451" s="13">
        <f t="shared" si="1972"/>
        <v>6.9095802625004194E-4</v>
      </c>
      <c r="Z1451" s="13">
        <f t="shared" si="1973"/>
        <v>3.3730923400607541E-4</v>
      </c>
      <c r="AA1451" s="13">
        <f t="shared" si="1974"/>
        <v>3.0575985010106263E-4</v>
      </c>
      <c r="AB1451" s="13">
        <f t="shared" si="1975"/>
        <v>1.3858067984604951E-4</v>
      </c>
      <c r="AC1451" s="13">
        <f t="shared" si="1976"/>
        <v>4.3128976402980797E-7</v>
      </c>
      <c r="AD1451" s="13">
        <f t="shared" si="1977"/>
        <v>9.4747421746253363E-3</v>
      </c>
      <c r="AE1451" s="13">
        <f t="shared" si="1978"/>
        <v>1.7225452875888872E-3</v>
      </c>
      <c r="AF1451" s="13">
        <f t="shared" si="1979"/>
        <v>1.5658274458069953E-4</v>
      </c>
      <c r="AG1451" s="13">
        <f t="shared" si="1980"/>
        <v>9.4891190291020283E-6</v>
      </c>
      <c r="AH1451" s="13">
        <f t="shared" si="1981"/>
        <v>1.5331035419978537E-5</v>
      </c>
      <c r="AI1451" s="13">
        <f t="shared" si="1982"/>
        <v>1.3897084987072394E-5</v>
      </c>
      <c r="AJ1451" s="13">
        <f t="shared" si="1983"/>
        <v>6.2986277784681813E-6</v>
      </c>
      <c r="AK1451" s="13">
        <f t="shared" si="1984"/>
        <v>1.9031670756179505E-6</v>
      </c>
      <c r="AL1451" s="13">
        <f t="shared" si="1985"/>
        <v>2.8430507797690183E-9</v>
      </c>
      <c r="AM1451" s="13">
        <f t="shared" si="1986"/>
        <v>1.7177091256312777E-3</v>
      </c>
      <c r="AN1451" s="13">
        <f t="shared" si="1987"/>
        <v>3.122862559499238E-4</v>
      </c>
      <c r="AO1451" s="13">
        <f t="shared" si="1988"/>
        <v>2.8387433064192567E-5</v>
      </c>
      <c r="AP1451" s="13">
        <f t="shared" si="1989"/>
        <v>1.7203155558303623E-6</v>
      </c>
      <c r="AQ1451" s="13">
        <f t="shared" si="1990"/>
        <v>7.8190028795654956E-8</v>
      </c>
      <c r="AR1451" s="13">
        <f t="shared" si="1991"/>
        <v>5.5744847363272178E-7</v>
      </c>
      <c r="AS1451" s="13">
        <f t="shared" si="1992"/>
        <v>5.0530891109235749E-7</v>
      </c>
      <c r="AT1451" s="13">
        <f t="shared" si="1993"/>
        <v>2.2902304670904377E-7</v>
      </c>
      <c r="AU1451" s="13">
        <f t="shared" si="1994"/>
        <v>6.9200647725903082E-8</v>
      </c>
      <c r="AV1451" s="13">
        <f t="shared" si="1995"/>
        <v>1.5682034126574981E-8</v>
      </c>
      <c r="AW1451" s="13">
        <f t="shared" si="1996"/>
        <v>1.3014802747341222E-11</v>
      </c>
      <c r="AX1451" s="13">
        <f t="shared" si="1997"/>
        <v>2.5950790937077586E-4</v>
      </c>
      <c r="AY1451" s="13">
        <f t="shared" si="1998"/>
        <v>4.7179555721931868E-5</v>
      </c>
      <c r="AZ1451" s="13">
        <f t="shared" si="1999"/>
        <v>4.2887141349872507E-6</v>
      </c>
      <c r="BA1451" s="13">
        <f t="shared" si="2000"/>
        <v>2.5990168340491961E-7</v>
      </c>
      <c r="BB1451" s="13">
        <f t="shared" si="2001"/>
        <v>1.1812786346433383E-8</v>
      </c>
      <c r="BC1451" s="13">
        <f t="shared" si="2002"/>
        <v>4.2952217758152983E-10</v>
      </c>
      <c r="BD1451" s="13">
        <f t="shared" si="2003"/>
        <v>1.6891053139530132E-8</v>
      </c>
      <c r="BE1451" s="13">
        <f t="shared" si="2004"/>
        <v>1.5311190312384968E-8</v>
      </c>
      <c r="BF1451" s="13">
        <f t="shared" si="2005"/>
        <v>6.9395480212370171E-9</v>
      </c>
      <c r="BG1451" s="13">
        <f t="shared" si="2006"/>
        <v>2.0968248606206642E-9</v>
      </c>
      <c r="BH1451" s="13">
        <f t="shared" si="2007"/>
        <v>4.7517588494183367E-10</v>
      </c>
      <c r="BI1451" s="13">
        <f t="shared" si="2008"/>
        <v>8.6146297049690584E-11</v>
      </c>
      <c r="BJ1451" s="14">
        <f t="shared" si="2009"/>
        <v>0.5326600538575611</v>
      </c>
      <c r="BK1451" s="14">
        <f t="shared" si="2010"/>
        <v>0.3946785465985137</v>
      </c>
      <c r="BL1451" s="14">
        <f t="shared" si="2011"/>
        <v>7.2325891223523106E-2</v>
      </c>
      <c r="BM1451" s="14">
        <f t="shared" si="2012"/>
        <v>9.7187738154784195E-2</v>
      </c>
      <c r="BN1451" s="14">
        <f t="shared" si="2013"/>
        <v>0.90276688321611276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1.5366</v>
      </c>
      <c r="F1452" s="10">
        <f>VLOOKUP(B1452,home!$B$2:$E$405,3,FALSE)</f>
        <v>1.1931</v>
      </c>
      <c r="G1452" s="10">
        <f>VLOOKUP(C1452,away!$B$2:$E$405,4,FALSE)</f>
        <v>0.8367</v>
      </c>
      <c r="H1452" s="10">
        <f>VLOOKUP(A1452,away!$A$2:$E$405,3,FALSE)</f>
        <v>1.1789000000000001</v>
      </c>
      <c r="I1452" s="10">
        <f>VLOOKUP(C1452,away!$B$2:$E$405,3,FALSE)</f>
        <v>0.84819999999999995</v>
      </c>
      <c r="J1452" s="10">
        <f>VLOOKUP(B1452,home!$B$2:$E$405,4,FALSE)</f>
        <v>1.4137</v>
      </c>
      <c r="K1452" s="12">
        <f t="shared" si="1958"/>
        <v>1.5339367187819999</v>
      </c>
      <c r="L1452" s="12">
        <f t="shared" si="1959"/>
        <v>1.413619390826</v>
      </c>
      <c r="M1452" s="13">
        <f t="shared" si="1960"/>
        <v>5.2467774882396456E-2</v>
      </c>
      <c r="N1452" s="13">
        <f t="shared" si="1961"/>
        <v>8.048224644489585E-2</v>
      </c>
      <c r="O1452" s="13">
        <f t="shared" si="1962"/>
        <v>7.416946396724898E-2</v>
      </c>
      <c r="P1452" s="13">
        <f t="shared" si="1963"/>
        <v>0.11377126419174168</v>
      </c>
      <c r="Q1452" s="13">
        <f t="shared" si="1964"/>
        <v>6.172733651594392E-2</v>
      </c>
      <c r="R1452" s="13">
        <f t="shared" si="1965"/>
        <v>5.2423696235636745E-2</v>
      </c>
      <c r="S1452" s="13">
        <f t="shared" si="1966"/>
        <v>6.1675478828672012E-2</v>
      </c>
      <c r="T1452" s="13">
        <f t="shared" si="1967"/>
        <v>8.7258959842980155E-2</v>
      </c>
      <c r="U1452" s="13">
        <f t="shared" si="1968"/>
        <v>8.04146325901169E-2</v>
      </c>
      <c r="V1452" s="13">
        <f t="shared" si="1969"/>
        <v>1.48596971330328E-2</v>
      </c>
      <c r="W1452" s="13">
        <f t="shared" si="1970"/>
        <v>3.1561942678139776E-2</v>
      </c>
      <c r="X1452" s="13">
        <f t="shared" si="1971"/>
        <v>4.461657418195708E-2</v>
      </c>
      <c r="Y1452" s="13">
        <f t="shared" si="1972"/>
        <v>3.1535427207920609E-2</v>
      </c>
      <c r="Z1452" s="13">
        <f t="shared" si="1973"/>
        <v>2.4702384512489361E-2</v>
      </c>
      <c r="AA1452" s="13">
        <f t="shared" si="1974"/>
        <v>3.7891894645179218E-2</v>
      </c>
      <c r="AB1452" s="13">
        <f t="shared" si="1975"/>
        <v>2.9061884270229727E-2</v>
      </c>
      <c r="AC1452" s="13">
        <f t="shared" si="1976"/>
        <v>2.0138629522132162E-3</v>
      </c>
      <c r="AD1452" s="13">
        <f t="shared" si="1977"/>
        <v>1.2103505697522826E-2</v>
      </c>
      <c r="AE1452" s="13">
        <f t="shared" si="1978"/>
        <v>1.710975035099124E-2</v>
      </c>
      <c r="AF1452" s="13">
        <f t="shared" si="1979"/>
        <v>1.209333743417659E-2</v>
      </c>
      <c r="AG1452" s="13">
        <f t="shared" si="1980"/>
        <v>5.6984587655846573E-3</v>
      </c>
      <c r="AH1452" s="13">
        <f t="shared" si="1981"/>
        <v>8.7299424366237086E-3</v>
      </c>
      <c r="AI1452" s="13">
        <f t="shared" si="1982"/>
        <v>1.339117925639031E-2</v>
      </c>
      <c r="AJ1452" s="13">
        <f t="shared" si="1983"/>
        <v>1.0270610784584468E-2</v>
      </c>
      <c r="AK1452" s="13">
        <f t="shared" si="1984"/>
        <v>5.251489002264173E-3</v>
      </c>
      <c r="AL1452" s="13">
        <f t="shared" si="1985"/>
        <v>1.7467463371242207E-4</v>
      </c>
      <c r="AM1452" s="13">
        <f t="shared" si="1986"/>
        <v>3.7132023630834805E-3</v>
      </c>
      <c r="AN1452" s="13">
        <f t="shared" si="1987"/>
        <v>5.2490548625157328E-3</v>
      </c>
      <c r="AO1452" s="13">
        <f t="shared" si="1988"/>
        <v>3.7100828685808726E-3</v>
      </c>
      <c r="AP1452" s="13">
        <f t="shared" si="1989"/>
        <v>1.7482150281990904E-3</v>
      </c>
      <c r="AQ1452" s="13">
        <f t="shared" si="1990"/>
        <v>6.1782766579891431E-4</v>
      </c>
      <c r="AR1452" s="13">
        <f t="shared" si="1991"/>
        <v>2.4681631818412094E-3</v>
      </c>
      <c r="AS1452" s="13">
        <f t="shared" si="1992"/>
        <v>3.7860061325720451E-3</v>
      </c>
      <c r="AT1452" s="13">
        <f t="shared" si="1993"/>
        <v>2.9037469121430469E-3</v>
      </c>
      <c r="AU1452" s="13">
        <f t="shared" si="1994"/>
        <v>1.4847213368620229E-3</v>
      </c>
      <c r="AV1452" s="13">
        <f t="shared" si="1995"/>
        <v>5.6936714394293904E-4</v>
      </c>
      <c r="AW1452" s="13">
        <f t="shared" si="1996"/>
        <v>1.0521248489210629E-5</v>
      </c>
      <c r="AX1452" s="13">
        <f t="shared" si="1997"/>
        <v>9.4930290816697301E-4</v>
      </c>
      <c r="AY1452" s="13">
        <f t="shared" si="1998"/>
        <v>1.3419529987523464E-3</v>
      </c>
      <c r="AZ1452" s="13">
        <f t="shared" si="1999"/>
        <v>9.4850539030670827E-4</v>
      </c>
      <c r="BA1452" s="13">
        <f t="shared" si="2000"/>
        <v>4.4694187068018205E-4</v>
      </c>
      <c r="BB1452" s="13">
        <f t="shared" si="2001"/>
        <v>1.5795142374138801E-4</v>
      </c>
      <c r="BC1452" s="13">
        <f t="shared" si="2002"/>
        <v>4.4656639081880041E-5</v>
      </c>
      <c r="BD1452" s="13">
        <f t="shared" si="2003"/>
        <v>5.8150722226225503E-4</v>
      </c>
      <c r="BE1452" s="13">
        <f t="shared" si="2004"/>
        <v>8.9199528046499869E-4</v>
      </c>
      <c r="BF1452" s="13">
        <f t="shared" si="2005"/>
        <v>6.8413215684275499E-4</v>
      </c>
      <c r="BG1452" s="13">
        <f t="shared" si="2006"/>
        <v>3.4980514529354268E-4</v>
      </c>
      <c r="BH1452" s="13">
        <f t="shared" si="2007"/>
        <v>1.3414473919615944E-4</v>
      </c>
      <c r="BI1452" s="13">
        <f t="shared" si="2008"/>
        <v>4.1153908216884773E-5</v>
      </c>
      <c r="BJ1452" s="14">
        <f t="shared" si="2009"/>
        <v>0.40311523313902031</v>
      </c>
      <c r="BK1452" s="14">
        <f t="shared" si="2010"/>
        <v>0.24630470562052095</v>
      </c>
      <c r="BL1452" s="14">
        <f t="shared" si="2011"/>
        <v>0.32549953634791218</v>
      </c>
      <c r="BM1452" s="14">
        <f t="shared" si="2012"/>
        <v>0.56324864563181598</v>
      </c>
      <c r="BN1452" s="14">
        <f t="shared" si="2013"/>
        <v>0.43504178223786361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1.5366</v>
      </c>
      <c r="F1453" s="10">
        <f>VLOOKUP(B1453,home!$B$2:$E$405,3,FALSE)</f>
        <v>0.75929999999999997</v>
      </c>
      <c r="G1453" s="10">
        <f>VLOOKUP(C1453,away!$B$2:$E$405,4,FALSE)</f>
        <v>0.55779999999999996</v>
      </c>
      <c r="H1453" s="10">
        <f>VLOOKUP(A1453,away!$A$2:$E$405,3,FALSE)</f>
        <v>1.1789000000000001</v>
      </c>
      <c r="I1453" s="10">
        <f>VLOOKUP(C1453,away!$B$2:$E$405,3,FALSE)</f>
        <v>1.2118</v>
      </c>
      <c r="J1453" s="10">
        <f>VLOOKUP(B1453,home!$B$2:$E$405,4,FALSE)</f>
        <v>1.4137</v>
      </c>
      <c r="K1453" s="12">
        <f t="shared" si="1958"/>
        <v>0.65080778396399996</v>
      </c>
      <c r="L1453" s="12">
        <f t="shared" si="1959"/>
        <v>2.019599124974</v>
      </c>
      <c r="M1453" s="13">
        <f t="shared" si="1960"/>
        <v>6.9224051692328259E-2</v>
      </c>
      <c r="N1453" s="13">
        <f t="shared" si="1961"/>
        <v>4.5051551678893527E-2</v>
      </c>
      <c r="O1453" s="13">
        <f t="shared" si="1962"/>
        <v>0.13980483422498108</v>
      </c>
      <c r="P1453" s="13">
        <f t="shared" si="1963"/>
        <v>9.0986074349414317E-2</v>
      </c>
      <c r="Q1453" s="13">
        <f t="shared" si="1964"/>
        <v>1.4659950256140157E-2</v>
      </c>
      <c r="R1453" s="13">
        <f t="shared" si="1965"/>
        <v>0.1411748604339535</v>
      </c>
      <c r="S1453" s="13">
        <f t="shared" si="1966"/>
        <v>2.9897360538470946E-2</v>
      </c>
      <c r="T1453" s="13">
        <f t="shared" si="1967"/>
        <v>2.9607222709463029E-2</v>
      </c>
      <c r="U1453" s="13">
        <f t="shared" si="1968"/>
        <v>9.1877698070448252E-2</v>
      </c>
      <c r="V1453" s="13">
        <f t="shared" si="1969"/>
        <v>4.366246512917055E-3</v>
      </c>
      <c r="W1453" s="13">
        <f t="shared" si="1970"/>
        <v>3.1802699130736834E-3</v>
      </c>
      <c r="X1453" s="13">
        <f t="shared" si="1971"/>
        <v>6.42287033362475E-3</v>
      </c>
      <c r="Y1453" s="13">
        <f t="shared" si="1972"/>
        <v>6.4858116528050055E-3</v>
      </c>
      <c r="Z1453" s="13">
        <f t="shared" si="1973"/>
        <v>9.5038874866913037E-2</v>
      </c>
      <c r="AA1453" s="13">
        <f t="shared" si="1974"/>
        <v>6.1852039542567565E-2</v>
      </c>
      <c r="AB1453" s="13">
        <f t="shared" si="1975"/>
        <v>2.0126894394176045E-2</v>
      </c>
      <c r="AC1453" s="13">
        <f t="shared" si="1976"/>
        <v>3.5867919110130013E-4</v>
      </c>
      <c r="AD1453" s="13">
        <f t="shared" si="1977"/>
        <v>5.1743610363371665E-4</v>
      </c>
      <c r="AE1453" s="13">
        <f t="shared" si="1978"/>
        <v>1.0450135021286102E-3</v>
      </c>
      <c r="AF1453" s="13">
        <f t="shared" si="1979"/>
        <v>1.0552541772424783E-3</v>
      </c>
      <c r="AG1453" s="13">
        <f t="shared" si="1980"/>
        <v>7.1039680432802266E-4</v>
      </c>
      <c r="AH1453" s="13">
        <f t="shared" si="1981"/>
        <v>4.7985107129932765E-2</v>
      </c>
      <c r="AI1453" s="13">
        <f t="shared" si="1982"/>
        <v>3.1229081234506677E-2</v>
      </c>
      <c r="AJ1453" s="13">
        <f t="shared" si="1983"/>
        <v>1.0162064576730511E-2</v>
      </c>
      <c r="AK1453" s="13">
        <f t="shared" si="1984"/>
        <v>2.2045169092270158E-3</v>
      </c>
      <c r="AL1453" s="13">
        <f t="shared" si="1985"/>
        <v>1.8857498659095342E-5</v>
      </c>
      <c r="AM1453" s="13">
        <f t="shared" si="1986"/>
        <v>6.7350288789765184E-5</v>
      </c>
      <c r="AN1453" s="13">
        <f t="shared" si="1987"/>
        <v>1.3602058430655595E-4</v>
      </c>
      <c r="AO1453" s="13">
        <f t="shared" si="1988"/>
        <v>1.3735352652198633E-4</v>
      </c>
      <c r="AP1453" s="13">
        <f t="shared" si="1989"/>
        <v>9.2466353991965588E-5</v>
      </c>
      <c r="AQ1453" s="13">
        <f t="shared" si="1990"/>
        <v>4.6686241902927458E-5</v>
      </c>
      <c r="AR1453" s="13">
        <f t="shared" si="1991"/>
        <v>1.9382136074279153E-2</v>
      </c>
      <c r="AS1453" s="13">
        <f t="shared" si="1992"/>
        <v>1.2614045026990319E-2</v>
      </c>
      <c r="AT1453" s="13">
        <f t="shared" si="1993"/>
        <v>4.1046593454188412E-3</v>
      </c>
      <c r="AU1453" s="13">
        <f t="shared" si="1994"/>
        <v>8.9044808417305282E-4</v>
      </c>
      <c r="AV1453" s="13">
        <f t="shared" si="1995"/>
        <v>1.4487763609891347E-4</v>
      </c>
      <c r="AW1453" s="13">
        <f t="shared" si="1996"/>
        <v>6.8849294954202633E-7</v>
      </c>
      <c r="AX1453" s="13">
        <f t="shared" si="1997"/>
        <v>7.3053486994337468E-6</v>
      </c>
      <c r="AY1453" s="13">
        <f t="shared" si="1998"/>
        <v>1.4753875841006343E-5</v>
      </c>
      <c r="AZ1453" s="13">
        <f t="shared" si="1999"/>
        <v>1.4898457369235728E-5</v>
      </c>
      <c r="BA1453" s="13">
        <f t="shared" si="2000"/>
        <v>1.0029637155456976E-5</v>
      </c>
      <c r="BB1453" s="13">
        <f t="shared" si="2001"/>
        <v>5.0639616057419065E-6</v>
      </c>
      <c r="BC1453" s="13">
        <f t="shared" si="2002"/>
        <v>2.0454344855716553E-6</v>
      </c>
      <c r="BD1453" s="13">
        <f t="shared" si="2003"/>
        <v>6.5240241759568609E-3</v>
      </c>
      <c r="BE1453" s="13">
        <f t="shared" si="2004"/>
        <v>4.245885716482046E-3</v>
      </c>
      <c r="BF1453" s="13">
        <f t="shared" si="2005"/>
        <v>1.3816277370540401E-3</v>
      </c>
      <c r="BG1453" s="13">
        <f t="shared" si="2006"/>
        <v>2.9972469527177859E-4</v>
      </c>
      <c r="BH1453" s="13">
        <f t="shared" si="2007"/>
        <v>4.8765791182277853E-5</v>
      </c>
      <c r="BI1453" s="13">
        <f t="shared" si="2008"/>
        <v>6.3474312985178863E-6</v>
      </c>
      <c r="BJ1453" s="14">
        <f t="shared" si="2009"/>
        <v>0.10926975084200265</v>
      </c>
      <c r="BK1453" s="14">
        <f t="shared" si="2010"/>
        <v>0.19486602365873198</v>
      </c>
      <c r="BL1453" s="14">
        <f t="shared" si="2011"/>
        <v>0.59605963823072938</v>
      </c>
      <c r="BM1453" s="14">
        <f t="shared" si="2012"/>
        <v>0.49431889957977448</v>
      </c>
      <c r="BN1453" s="14">
        <f t="shared" si="2013"/>
        <v>0.50090132263571086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1.2417</v>
      </c>
      <c r="F1454" s="10">
        <f>VLOOKUP(B1454,home!$B$2:$E$405,3,FALSE)</f>
        <v>0.34510000000000002</v>
      </c>
      <c r="G1454" s="10">
        <f>VLOOKUP(C1454,away!$B$2:$E$405,4,FALSE)</f>
        <v>0.70469999999999999</v>
      </c>
      <c r="H1454" s="10">
        <f>VLOOKUP(A1454,away!$A$2:$E$405,3,FALSE)</f>
        <v>0.875</v>
      </c>
      <c r="I1454" s="10">
        <f>VLOOKUP(C1454,away!$B$2:$E$405,3,FALSE)</f>
        <v>0.57140000000000002</v>
      </c>
      <c r="J1454" s="10">
        <f>VLOOKUP(B1454,home!$B$2:$E$405,4,FALSE)</f>
        <v>0.81630000000000003</v>
      </c>
      <c r="K1454" s="12">
        <f t="shared" si="1958"/>
        <v>0.30197146914900003</v>
      </c>
      <c r="L1454" s="12">
        <f t="shared" si="1959"/>
        <v>0.40812959250000003</v>
      </c>
      <c r="M1454" s="13">
        <f t="shared" si="1960"/>
        <v>0.49159451359825723</v>
      </c>
      <c r="N1454" s="13">
        <f t="shared" si="1961"/>
        <v>0.14844751749685381</v>
      </c>
      <c r="O1454" s="13">
        <f t="shared" si="1962"/>
        <v>0.20063426851009245</v>
      </c>
      <c r="P1454" s="13">
        <f t="shared" si="1963"/>
        <v>6.0585824823627565E-2</v>
      </c>
      <c r="Q1454" s="13">
        <f t="shared" si="1964"/>
        <v>2.2413457475023414E-2</v>
      </c>
      <c r="R1454" s="13">
        <f t="shared" si="1965"/>
        <v>4.094239112427981E-2</v>
      </c>
      <c r="S1454" s="13">
        <f t="shared" si="1966"/>
        <v>1.8667021640924081E-3</v>
      </c>
      <c r="T1454" s="13">
        <f t="shared" si="1967"/>
        <v>9.1475952657973855E-3</v>
      </c>
      <c r="U1454" s="13">
        <f t="shared" si="1968"/>
        <v>1.2363433998271752E-2</v>
      </c>
      <c r="V1454" s="13">
        <f t="shared" si="1969"/>
        <v>2.5562099382313668E-5</v>
      </c>
      <c r="W1454" s="13">
        <f t="shared" si="1970"/>
        <v>2.2560748941471533E-3</v>
      </c>
      <c r="X1454" s="13">
        <f t="shared" si="1971"/>
        <v>9.2077092719775836E-4</v>
      </c>
      <c r="Y1454" s="13">
        <f t="shared" si="1972"/>
        <v>1.8789693165153416E-4</v>
      </c>
      <c r="Z1454" s="13">
        <f t="shared" si="1973"/>
        <v>5.5699338018426461E-3</v>
      </c>
      <c r="AA1454" s="13">
        <f t="shared" si="1974"/>
        <v>1.6819610932050991E-3</v>
      </c>
      <c r="AB1454" s="13">
        <f t="shared" si="1975"/>
        <v>2.5395213118330093E-4</v>
      </c>
      <c r="AC1454" s="13">
        <f t="shared" si="1976"/>
        <v>1.9689765045957278E-7</v>
      </c>
      <c r="AD1454" s="13">
        <f t="shared" si="1977"/>
        <v>1.7031756257394759E-4</v>
      </c>
      <c r="AE1454" s="13">
        <f t="shared" si="1978"/>
        <v>6.9511637408898496E-5</v>
      </c>
      <c r="AF1454" s="13">
        <f t="shared" si="1979"/>
        <v>1.4184878124850749E-5</v>
      </c>
      <c r="AG1454" s="13">
        <f t="shared" si="1980"/>
        <v>1.9297561762525005E-6</v>
      </c>
      <c r="AH1454" s="13">
        <f t="shared" si="1981"/>
        <v>5.683137031995037E-4</v>
      </c>
      <c r="AI1454" s="13">
        <f t="shared" si="1982"/>
        <v>1.7161452389266287E-4</v>
      </c>
      <c r="AJ1454" s="13">
        <f t="shared" si="1983"/>
        <v>2.5911344953586786E-5</v>
      </c>
      <c r="AK1454" s="13">
        <f t="shared" si="1984"/>
        <v>2.6081623010870443E-6</v>
      </c>
      <c r="AL1454" s="13">
        <f t="shared" si="1985"/>
        <v>9.7065416549187654E-10</v>
      </c>
      <c r="AM1454" s="13">
        <f t="shared" si="1986"/>
        <v>1.0286208918466341E-5</v>
      </c>
      <c r="AN1454" s="13">
        <f t="shared" si="1987"/>
        <v>4.1981062542635337E-6</v>
      </c>
      <c r="AO1454" s="13">
        <f t="shared" si="1988"/>
        <v>8.5668569741213869E-7</v>
      </c>
      <c r="AP1454" s="13">
        <f t="shared" si="1989"/>
        <v>1.1654626152846486E-7</v>
      </c>
      <c r="AQ1454" s="13">
        <f t="shared" si="1990"/>
        <v>1.1891494556252696E-8</v>
      </c>
      <c r="AR1454" s="13">
        <f t="shared" si="1991"/>
        <v>4.6389128019795895E-5</v>
      </c>
      <c r="AS1454" s="13">
        <f t="shared" si="1992"/>
        <v>1.4008193140678806E-5</v>
      </c>
      <c r="AT1454" s="13">
        <f t="shared" si="1993"/>
        <v>2.1150373314068622E-6</v>
      </c>
      <c r="AU1454" s="13">
        <f t="shared" si="1994"/>
        <v>2.1289364342330363E-7</v>
      </c>
      <c r="AV1454" s="13">
        <f t="shared" si="1995"/>
        <v>1.6071951569254581E-8</v>
      </c>
      <c r="AW1454" s="13">
        <f t="shared" si="1996"/>
        <v>3.3229669308579366E-12</v>
      </c>
      <c r="AX1454" s="13">
        <f t="shared" si="1997"/>
        <v>5.1769026984713819E-7</v>
      </c>
      <c r="AY1454" s="13">
        <f t="shared" si="1998"/>
        <v>2.1128471887392755E-7</v>
      </c>
      <c r="AZ1454" s="13">
        <f t="shared" si="1999"/>
        <v>4.3115773107746559E-8</v>
      </c>
      <c r="BA1454" s="13">
        <f t="shared" si="2000"/>
        <v>5.8656076362623548E-9</v>
      </c>
      <c r="BB1454" s="13">
        <f t="shared" si="2001"/>
        <v>5.9848201358816075E-10</v>
      </c>
      <c r="BC1454" s="13">
        <f t="shared" si="2002"/>
        <v>4.8851644064863119E-11</v>
      </c>
      <c r="BD1454" s="13">
        <f t="shared" si="2003"/>
        <v>3.155462652524937E-6</v>
      </c>
      <c r="BE1454" s="13">
        <f t="shared" si="2004"/>
        <v>9.528596930277557E-7</v>
      </c>
      <c r="BF1454" s="13">
        <f t="shared" si="2005"/>
        <v>1.4386822069822827E-7</v>
      </c>
      <c r="BG1454" s="13">
        <f t="shared" si="2006"/>
        <v>1.4481365989365529E-8</v>
      </c>
      <c r="BH1454" s="13">
        <f t="shared" si="2007"/>
        <v>1.0932398407732674E-9</v>
      </c>
      <c r="BI1454" s="13">
        <f t="shared" si="2008"/>
        <v>6.6025448170104497E-11</v>
      </c>
      <c r="BJ1454" s="14">
        <f t="shared" si="2009"/>
        <v>0.18364550486728434</v>
      </c>
      <c r="BK1454" s="14">
        <f t="shared" si="2010"/>
        <v>0.55407301183838298</v>
      </c>
      <c r="BL1454" s="14">
        <f t="shared" si="2011"/>
        <v>0.25671146374666365</v>
      </c>
      <c r="BM1454" s="14">
        <f t="shared" si="2012"/>
        <v>3.5381729944643496E-2</v>
      </c>
      <c r="BN1454" s="14">
        <f t="shared" si="2013"/>
        <v>0.96461797302813423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1.2417</v>
      </c>
      <c r="F1455" s="10">
        <f>VLOOKUP(B1455,home!$B$2:$E$405,3,FALSE)</f>
        <v>0.70469999999999999</v>
      </c>
      <c r="G1455" s="10">
        <f>VLOOKUP(C1455,away!$B$2:$E$405,4,FALSE)</f>
        <v>1.0066999999999999</v>
      </c>
      <c r="H1455" s="10">
        <f>VLOOKUP(A1455,away!$A$2:$E$405,3,FALSE)</f>
        <v>0.875</v>
      </c>
      <c r="I1455" s="10">
        <f>VLOOKUP(C1455,away!$B$2:$E$405,3,FALSE)</f>
        <v>0.85709999999999997</v>
      </c>
      <c r="J1455" s="10">
        <f>VLOOKUP(B1455,home!$B$2:$E$405,4,FALSE)</f>
        <v>0.85709999999999997</v>
      </c>
      <c r="K1455" s="12">
        <f t="shared" si="1958"/>
        <v>0.88088866413299993</v>
      </c>
      <c r="L1455" s="12">
        <f t="shared" si="1959"/>
        <v>0.64279285874999992</v>
      </c>
      <c r="M1455" s="13">
        <f t="shared" si="1960"/>
        <v>0.21790817448630037</v>
      </c>
      <c r="N1455" s="13">
        <f t="shared" si="1961"/>
        <v>0.19195284072689778</v>
      </c>
      <c r="O1455" s="13">
        <f t="shared" si="1962"/>
        <v>0.14006981842304281</v>
      </c>
      <c r="P1455" s="13">
        <f t="shared" si="1963"/>
        <v>0.12338591523602604</v>
      </c>
      <c r="Q1455" s="13">
        <f t="shared" si="1964"/>
        <v>8.4544540722225753E-2</v>
      </c>
      <c r="R1455" s="13">
        <f t="shared" si="1965"/>
        <v>4.5017939504370545E-2</v>
      </c>
      <c r="S1455" s="13">
        <f t="shared" si="1966"/>
        <v>1.7466169080762185E-2</v>
      </c>
      <c r="T1455" s="13">
        <f t="shared" si="1967"/>
        <v>5.4344627022545271E-2</v>
      </c>
      <c r="U1455" s="13">
        <f t="shared" si="1968"/>
        <v>3.9655792592025167E-2</v>
      </c>
      <c r="V1455" s="13">
        <f t="shared" si="1969"/>
        <v>1.0988722723216555E-3</v>
      </c>
      <c r="W1455" s="13">
        <f t="shared" si="1970"/>
        <v>2.4824775845513153E-2</v>
      </c>
      <c r="X1455" s="13">
        <f t="shared" si="1971"/>
        <v>1.5957188633565347E-2</v>
      </c>
      <c r="Y1455" s="13">
        <f t="shared" si="1972"/>
        <v>5.1285834496912364E-3</v>
      </c>
      <c r="Z1455" s="13">
        <f t="shared" si="1973"/>
        <v>9.6457366763496328E-3</v>
      </c>
      <c r="AA1455" s="13">
        <f t="shared" si="1974"/>
        <v>8.4968200954083101E-3</v>
      </c>
      <c r="AB1455" s="13">
        <f t="shared" si="1975"/>
        <v>3.7423762516113276E-3</v>
      </c>
      <c r="AC1455" s="13">
        <f t="shared" si="1976"/>
        <v>3.8888330304590968E-5</v>
      </c>
      <c r="AD1455" s="13">
        <f t="shared" si="1977"/>
        <v>5.4669659079888099E-3</v>
      </c>
      <c r="AE1455" s="13">
        <f t="shared" si="1978"/>
        <v>3.5141266446849164E-3</v>
      </c>
      <c r="AF1455" s="13">
        <f t="shared" si="1979"/>
        <v>1.1294277559732811E-3</v>
      </c>
      <c r="AG1455" s="13">
        <f t="shared" si="1980"/>
        <v>2.4199603200455424E-4</v>
      </c>
      <c r="AH1455" s="13">
        <f t="shared" si="1981"/>
        <v>1.5500526632351256E-3</v>
      </c>
      <c r="AI1455" s="13">
        <f t="shared" si="1982"/>
        <v>1.3654238198529884E-3</v>
      </c>
      <c r="AJ1455" s="13">
        <f t="shared" si="1983"/>
        <v>6.0139318232283845E-4</v>
      </c>
      <c r="AK1455" s="13">
        <f t="shared" si="1984"/>
        <v>1.7658681233168633E-4</v>
      </c>
      <c r="AL1455" s="13">
        <f t="shared" si="1985"/>
        <v>8.8078792600495274E-7</v>
      </c>
      <c r="AM1455" s="13">
        <f t="shared" si="1986"/>
        <v>9.6315765910978343E-4</v>
      </c>
      <c r="AN1455" s="13">
        <f t="shared" si="1987"/>
        <v>6.1911086512613552E-4</v>
      </c>
      <c r="AO1455" s="13">
        <f t="shared" si="1988"/>
        <v>1.9898002143880713E-4</v>
      </c>
      <c r="AP1455" s="13">
        <f t="shared" si="1989"/>
        <v>4.2634312271595706E-5</v>
      </c>
      <c r="AQ1455" s="13">
        <f t="shared" si="1990"/>
        <v>6.8512578664748011E-6</v>
      </c>
      <c r="AR1455" s="13">
        <f t="shared" si="1991"/>
        <v>1.9927255652279151E-4</v>
      </c>
      <c r="AS1455" s="13">
        <f t="shared" si="1992"/>
        <v>1.7553693611372954E-4</v>
      </c>
      <c r="AT1455" s="13">
        <f t="shared" si="1993"/>
        <v>7.7314248579611483E-5</v>
      </c>
      <c r="AU1455" s="13">
        <f t="shared" si="1994"/>
        <v>2.2701748383246885E-5</v>
      </c>
      <c r="AV1455" s="13">
        <f t="shared" si="1995"/>
        <v>4.9994282017004582E-6</v>
      </c>
      <c r="AW1455" s="13">
        <f t="shared" si="1996"/>
        <v>1.3853544890227065E-8</v>
      </c>
      <c r="AX1455" s="13">
        <f t="shared" si="1997"/>
        <v>1.4140577728044735E-4</v>
      </c>
      <c r="AY1455" s="13">
        <f t="shared" si="1998"/>
        <v>9.0894623821864541E-5</v>
      </c>
      <c r="AZ1455" s="13">
        <f t="shared" si="1999"/>
        <v>2.9213207545731072E-5</v>
      </c>
      <c r="BA1455" s="13">
        <f t="shared" si="2000"/>
        <v>6.2593470638591816E-6</v>
      </c>
      <c r="BB1455" s="13">
        <f t="shared" si="2001"/>
        <v>1.0058658982716155E-6</v>
      </c>
      <c r="BC1455" s="13">
        <f t="shared" si="2002"/>
        <v>1.2931268325382968E-7</v>
      </c>
      <c r="BD1455" s="13">
        <f t="shared" si="2003"/>
        <v>2.134849604628434E-5</v>
      </c>
      <c r="BE1455" s="13">
        <f t="shared" si="2004"/>
        <v>1.8805648163460042E-5</v>
      </c>
      <c r="BF1455" s="13">
        <f t="shared" si="2005"/>
        <v>8.28284114443276E-6</v>
      </c>
      <c r="BG1455" s="13">
        <f t="shared" si="2006"/>
        <v>2.4320869569817413E-6</v>
      </c>
      <c r="BH1455" s="13">
        <f t="shared" si="2007"/>
        <v>5.3559945764773461E-7</v>
      </c>
      <c r="BI1455" s="13">
        <f t="shared" si="2008"/>
        <v>9.4360698151534456E-8</v>
      </c>
      <c r="BJ1455" s="14">
        <f t="shared" si="2009"/>
        <v>0.38920471499119624</v>
      </c>
      <c r="BK1455" s="14">
        <f t="shared" si="2010"/>
        <v>0.35998979481746274</v>
      </c>
      <c r="BL1455" s="14">
        <f t="shared" si="2011"/>
        <v>0.24120752729446887</v>
      </c>
      <c r="BM1455" s="14">
        <f t="shared" si="2012"/>
        <v>0.19707766391033729</v>
      </c>
      <c r="BN1455" s="14">
        <f t="shared" si="2013"/>
        <v>0.80287922909886322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1.2417</v>
      </c>
      <c r="F1456" s="10">
        <f>VLOOKUP(B1456,home!$B$2:$E$405,3,FALSE)</f>
        <v>0.60399999999999998</v>
      </c>
      <c r="G1456" s="10">
        <f>VLOOKUP(C1456,away!$B$2:$E$405,4,FALSE)</f>
        <v>0.4602</v>
      </c>
      <c r="H1456" s="10">
        <f>VLOOKUP(A1456,away!$A$2:$E$405,3,FALSE)</f>
        <v>0.875</v>
      </c>
      <c r="I1456" s="10">
        <f>VLOOKUP(C1456,away!$B$2:$E$405,3,FALSE)</f>
        <v>1.3061</v>
      </c>
      <c r="J1456" s="10">
        <f>VLOOKUP(B1456,home!$B$2:$E$405,4,FALSE)</f>
        <v>0.71430000000000005</v>
      </c>
      <c r="K1456" s="12">
        <f t="shared" si="1958"/>
        <v>0.34514392535999999</v>
      </c>
      <c r="L1456" s="12">
        <f t="shared" si="1959"/>
        <v>0.81632882625000003</v>
      </c>
      <c r="M1456" s="13">
        <f t="shared" si="1960"/>
        <v>0.31302483341350007</v>
      </c>
      <c r="N1456" s="13">
        <f t="shared" si="1961"/>
        <v>0.10803861973949552</v>
      </c>
      <c r="O1456" s="13">
        <f t="shared" si="1962"/>
        <v>0.25553119484754427</v>
      </c>
      <c r="P1456" s="13">
        <f t="shared" si="1963"/>
        <v>8.8195039641612447E-2</v>
      </c>
      <c r="Q1456" s="13">
        <f t="shared" si="1964"/>
        <v>1.8644436653682931E-2</v>
      </c>
      <c r="R1456" s="13">
        <f t="shared" si="1965"/>
        <v>0.10429874018007794</v>
      </c>
      <c r="S1456" s="13">
        <f t="shared" si="1966"/>
        <v>6.2122587308516457E-3</v>
      </c>
      <c r="T1456" s="13">
        <f t="shared" si="1967"/>
        <v>1.5219991089593463E-2</v>
      </c>
      <c r="U1456" s="13">
        <f t="shared" si="1968"/>
        <v>3.5998076595854862E-2</v>
      </c>
      <c r="V1456" s="13">
        <f t="shared" si="1969"/>
        <v>1.9447885653768587E-4</v>
      </c>
      <c r="W1456" s="13">
        <f t="shared" si="1970"/>
        <v>2.1450046842593296E-3</v>
      </c>
      <c r="X1456" s="13">
        <f t="shared" si="1971"/>
        <v>1.7510291562021702E-3</v>
      </c>
      <c r="Y1456" s="13">
        <f t="shared" si="1972"/>
        <v>7.1470778790602284E-4</v>
      </c>
      <c r="Z1456" s="13">
        <f t="shared" si="1973"/>
        <v>2.8380689383518915E-2</v>
      </c>
      <c r="AA1456" s="13">
        <f t="shared" si="1974"/>
        <v>9.7954225382505984E-3</v>
      </c>
      <c r="AB1456" s="13">
        <f t="shared" si="1975"/>
        <v>1.6904152927058132E-3</v>
      </c>
      <c r="AC1456" s="13">
        <f t="shared" si="1976"/>
        <v>3.4246624849926628E-6</v>
      </c>
      <c r="AD1456" s="13">
        <f t="shared" si="1977"/>
        <v>1.850838341602131E-4</v>
      </c>
      <c r="AE1456" s="13">
        <f t="shared" si="1978"/>
        <v>1.5108926909785641E-4</v>
      </c>
      <c r="AF1456" s="13">
        <f t="shared" si="1979"/>
        <v>6.1669262850811763E-5</v>
      </c>
      <c r="AG1456" s="13">
        <f t="shared" si="1980"/>
        <v>1.6780798986235299E-5</v>
      </c>
      <c r="AH1456" s="13">
        <f t="shared" si="1981"/>
        <v>5.7919937131534578E-3</v>
      </c>
      <c r="AI1456" s="13">
        <f t="shared" si="1982"/>
        <v>1.9990714458182268E-3</v>
      </c>
      <c r="AJ1456" s="13">
        <f t="shared" si="1983"/>
        <v>3.4498368294239663E-4</v>
      </c>
      <c r="AK1456" s="13">
        <f t="shared" si="1984"/>
        <v>3.9689674171962809E-5</v>
      </c>
      <c r="AL1456" s="13">
        <f t="shared" si="1985"/>
        <v>3.8596074353511008E-8</v>
      </c>
      <c r="AM1456" s="13">
        <f t="shared" si="1986"/>
        <v>1.2776112208547051E-5</v>
      </c>
      <c r="AN1456" s="13">
        <f t="shared" si="1987"/>
        <v>1.0429508683241508E-5</v>
      </c>
      <c r="AO1456" s="13">
        <f t="shared" si="1988"/>
        <v>4.2569542908773619E-6</v>
      </c>
      <c r="AP1456" s="13">
        <f t="shared" si="1989"/>
        <v>1.1583581665572728E-6</v>
      </c>
      <c r="AQ1456" s="13">
        <f t="shared" si="1990"/>
        <v>2.3640029062070012E-7</v>
      </c>
      <c r="AR1456" s="13">
        <f t="shared" si="1991"/>
        <v>9.4563428590118846E-4</v>
      </c>
      <c r="AS1456" s="13">
        <f t="shared" si="1992"/>
        <v>3.2637992939093673E-4</v>
      </c>
      <c r="AT1456" s="13">
        <f t="shared" si="1993"/>
        <v>5.6324024994353766E-5</v>
      </c>
      <c r="AU1456" s="13">
        <f t="shared" si="1994"/>
        <v>6.4799650262086689E-6</v>
      </c>
      <c r="AV1456" s="13">
        <f t="shared" si="1995"/>
        <v>5.591301413352938E-7</v>
      </c>
      <c r="AW1456" s="13">
        <f t="shared" si="1996"/>
        <v>3.0206889041167201E-10</v>
      </c>
      <c r="AX1456" s="13">
        <f t="shared" si="1997"/>
        <v>7.3493291974962377E-7</v>
      </c>
      <c r="AY1456" s="13">
        <f t="shared" si="1998"/>
        <v>5.9994692775169583E-7</v>
      </c>
      <c r="AZ1456" s="13">
        <f t="shared" si="1999"/>
        <v>2.448769856719177E-7</v>
      </c>
      <c r="BA1456" s="13">
        <f t="shared" si="2000"/>
        <v>6.6633380763064891E-8</v>
      </c>
      <c r="BB1456" s="13">
        <f t="shared" si="2001"/>
        <v>1.3598687376845522E-8</v>
      </c>
      <c r="BC1456" s="13">
        <f t="shared" si="2002"/>
        <v>2.2202001009761996E-9</v>
      </c>
      <c r="BD1456" s="13">
        <f t="shared" si="2003"/>
        <v>1.2865808777857898E-4</v>
      </c>
      <c r="BE1456" s="13">
        <f t="shared" si="2004"/>
        <v>4.4405557445210197E-5</v>
      </c>
      <c r="BF1456" s="13">
        <f t="shared" si="2005"/>
        <v>7.6631542022194098E-6</v>
      </c>
      <c r="BG1456" s="13">
        <f t="shared" si="2006"/>
        <v>8.81630373997662E-7</v>
      </c>
      <c r="BH1456" s="13">
        <f t="shared" si="2007"/>
        <v>7.6072341999539483E-8</v>
      </c>
      <c r="BI1456" s="13">
        <f t="shared" si="2008"/>
        <v>5.2511813458098935E-9</v>
      </c>
      <c r="BJ1456" s="14">
        <f t="shared" si="2009"/>
        <v>0.14695893181897576</v>
      </c>
      <c r="BK1456" s="14">
        <f t="shared" si="2010"/>
        <v>0.4076306738479889</v>
      </c>
      <c r="BL1456" s="14">
        <f t="shared" si="2011"/>
        <v>0.41700665505929685</v>
      </c>
      <c r="BM1456" s="14">
        <f t="shared" si="2012"/>
        <v>0.11224348598900853</v>
      </c>
      <c r="BN1456" s="14">
        <f t="shared" si="2013"/>
        <v>0.88773286447591315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</v>
      </c>
      <c r="F1457" s="10">
        <f>VLOOKUP(B1457,home!$B$2:$E$405,3,FALSE)</f>
        <v>0.33329999999999999</v>
      </c>
      <c r="G1457" s="10">
        <f>VLOOKUP(C1457,away!$B$2:$E$405,4,FALSE)</f>
        <v>0.91669999999999996</v>
      </c>
      <c r="H1457" s="10">
        <f>VLOOKUP(A1457,away!$A$2:$E$405,3,FALSE)</f>
        <v>1.1161000000000001</v>
      </c>
      <c r="I1457" s="10">
        <f>VLOOKUP(C1457,away!$B$2:$E$405,3,FALSE)</f>
        <v>1.1200000000000001</v>
      </c>
      <c r="J1457" s="10">
        <f>VLOOKUP(B1457,home!$B$2:$E$405,4,FALSE)</f>
        <v>0.78400000000000003</v>
      </c>
      <c r="K1457" s="12">
        <f t="shared" si="1958"/>
        <v>0.45830416499999999</v>
      </c>
      <c r="L1457" s="12">
        <f t="shared" si="1959"/>
        <v>0.98002508800000021</v>
      </c>
      <c r="M1457" s="13">
        <f t="shared" si="1960"/>
        <v>0.23732393588793835</v>
      </c>
      <c r="N1457" s="13">
        <f t="shared" si="1961"/>
        <v>0.10876654827163511</v>
      </c>
      <c r="O1457" s="13">
        <f t="shared" si="1962"/>
        <v>0.23258341115308317</v>
      </c>
      <c r="P1457" s="13">
        <f t="shared" si="1963"/>
        <v>0.10659394604136546</v>
      </c>
      <c r="Q1457" s="13">
        <f t="shared" si="1964"/>
        <v>2.4924081042781963E-2</v>
      </c>
      <c r="R1457" s="13">
        <f t="shared" si="1965"/>
        <v>0.11396878899132028</v>
      </c>
      <c r="S1457" s="13">
        <f t="shared" si="1966"/>
        <v>1.1969156514025903E-2</v>
      </c>
      <c r="T1457" s="13">
        <f t="shared" si="1967"/>
        <v>2.4426224717271527E-2</v>
      </c>
      <c r="U1457" s="13">
        <f t="shared" si="1968"/>
        <v>5.2232370674728225E-2</v>
      </c>
      <c r="V1457" s="13">
        <f t="shared" si="1969"/>
        <v>5.9732684631766224E-4</v>
      </c>
      <c r="W1457" s="13">
        <f t="shared" si="1970"/>
        <v>3.8076033835681721E-3</v>
      </c>
      <c r="X1457" s="13">
        <f t="shared" si="1971"/>
        <v>3.7315468410504963E-3</v>
      </c>
      <c r="Y1457" s="13">
        <f t="shared" si="1972"/>
        <v>1.8285047606383174E-3</v>
      </c>
      <c r="Z1457" s="13">
        <f t="shared" si="1973"/>
        <v>3.7230757486824043E-2</v>
      </c>
      <c r="AA1457" s="13">
        <f t="shared" si="1974"/>
        <v>1.706301122231639E-2</v>
      </c>
      <c r="AB1457" s="13">
        <f t="shared" si="1975"/>
        <v>3.9100245553146716E-3</v>
      </c>
      <c r="AC1457" s="13">
        <f t="shared" si="1976"/>
        <v>1.6768068870513336E-5</v>
      </c>
      <c r="AD1457" s="13">
        <f t="shared" si="1977"/>
        <v>4.3626012233934634E-4</v>
      </c>
      <c r="AE1457" s="13">
        <f t="shared" si="1978"/>
        <v>4.2754586478650872E-4</v>
      </c>
      <c r="AF1457" s="13">
        <f t="shared" si="1979"/>
        <v>2.0950283688071718E-4</v>
      </c>
      <c r="AG1457" s="13">
        <f t="shared" si="1980"/>
        <v>6.8439345383424863E-5</v>
      </c>
      <c r="AH1457" s="13">
        <f t="shared" si="1981"/>
        <v>9.121769095582849E-3</v>
      </c>
      <c r="AI1457" s="13">
        <f t="shared" si="1982"/>
        <v>4.1805447686739028E-3</v>
      </c>
      <c r="AJ1457" s="13">
        <f t="shared" si="1983"/>
        <v>9.5798053972610548E-4</v>
      </c>
      <c r="AK1457" s="13">
        <f t="shared" si="1984"/>
        <v>1.4634882378180737E-4</v>
      </c>
      <c r="AL1457" s="13">
        <f t="shared" si="1985"/>
        <v>3.0125484337919925E-7</v>
      </c>
      <c r="AM1457" s="13">
        <f t="shared" si="1986"/>
        <v>3.9987966218306402E-5</v>
      </c>
      <c r="AN1457" s="13">
        <f t="shared" si="1987"/>
        <v>3.9189210112036765E-5</v>
      </c>
      <c r="AO1457" s="13">
        <f t="shared" si="1988"/>
        <v>1.9203204544349664E-5</v>
      </c>
      <c r="AP1457" s="13">
        <f t="shared" si="1989"/>
        <v>6.2732074078194288E-6</v>
      </c>
      <c r="AQ1457" s="13">
        <f t="shared" si="1990"/>
        <v>1.5369751604726221E-6</v>
      </c>
      <c r="AR1457" s="13">
        <f t="shared" si="1991"/>
        <v>1.7879125121228532E-3</v>
      </c>
      <c r="AS1457" s="13">
        <f t="shared" si="1992"/>
        <v>8.1940775096151668E-4</v>
      </c>
      <c r="AT1457" s="13">
        <f t="shared" si="1993"/>
        <v>1.8776899254947292E-4</v>
      </c>
      <c r="AU1457" s="13">
        <f t="shared" si="1994"/>
        <v>2.8685103781092468E-5</v>
      </c>
      <c r="AV1457" s="13">
        <f t="shared" si="1995"/>
        <v>3.2866256340829805E-6</v>
      </c>
      <c r="AW1457" s="13">
        <f t="shared" si="1996"/>
        <v>3.758569062965065E-9</v>
      </c>
      <c r="AX1457" s="13">
        <f t="shared" si="1997"/>
        <v>3.054441911288186E-6</v>
      </c>
      <c r="AY1457" s="13">
        <f t="shared" si="1998"/>
        <v>2.9934297029010935E-6</v>
      </c>
      <c r="AZ1457" s="13">
        <f t="shared" si="1999"/>
        <v>1.4668181040037292E-6</v>
      </c>
      <c r="BA1457" s="13">
        <f t="shared" si="2000"/>
        <v>4.7917284715208273E-7</v>
      </c>
      <c r="BB1457" s="13">
        <f t="shared" si="2001"/>
        <v>1.1740035292435763E-7</v>
      </c>
      <c r="BC1457" s="13">
        <f t="shared" si="2002"/>
        <v>2.3011058241184941E-8</v>
      </c>
      <c r="BD1457" s="13">
        <f t="shared" si="2003"/>
        <v>2.9203318617158333E-4</v>
      </c>
      <c r="BE1457" s="13">
        <f t="shared" si="2004"/>
        <v>1.3384002554065702E-4</v>
      </c>
      <c r="BF1457" s="13">
        <f t="shared" si="2005"/>
        <v>3.0669720574494747E-5</v>
      </c>
      <c r="BG1457" s="13">
        <f t="shared" si="2006"/>
        <v>4.685353559559045E-6</v>
      </c>
      <c r="BH1457" s="13">
        <f t="shared" si="2007"/>
        <v>5.3682926271087139E-7</v>
      </c>
      <c r="BI1457" s="13">
        <f t="shared" si="2008"/>
        <v>4.9206217398854319E-8</v>
      </c>
      <c r="BJ1457" s="14">
        <f t="shared" si="2009"/>
        <v>0.16874058202375508</v>
      </c>
      <c r="BK1457" s="14">
        <f t="shared" si="2010"/>
        <v>0.3565044280430642</v>
      </c>
      <c r="BL1457" s="14">
        <f t="shared" si="2011"/>
        <v>0.4374531251309029</v>
      </c>
      <c r="BM1457" s="14">
        <f t="shared" si="2012"/>
        <v>0.17576519162528792</v>
      </c>
      <c r="BN1457" s="14">
        <f t="shared" si="2013"/>
        <v>0.8241607113881243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</v>
      </c>
      <c r="F1458" s="10">
        <f>VLOOKUP(B1458,home!$B$2:$E$405,3,FALSE)</f>
        <v>1.2222</v>
      </c>
      <c r="G1458" s="10">
        <f>VLOOKUP(C1458,away!$B$2:$E$405,4,FALSE)</f>
        <v>0.85709999999999997</v>
      </c>
      <c r="H1458" s="10">
        <f>VLOOKUP(A1458,away!$A$2:$E$405,3,FALSE)</f>
        <v>1.1161000000000001</v>
      </c>
      <c r="I1458" s="10">
        <f>VLOOKUP(C1458,away!$B$2:$E$405,3,FALSE)</f>
        <v>1.024</v>
      </c>
      <c r="J1458" s="10">
        <f>VLOOKUP(B1458,home!$B$2:$E$405,4,FALSE)</f>
        <v>0.74660000000000004</v>
      </c>
      <c r="K1458" s="12">
        <f t="shared" si="1958"/>
        <v>1.5713214299999998</v>
      </c>
      <c r="L1458" s="12">
        <f t="shared" si="1959"/>
        <v>0.85327898624000009</v>
      </c>
      <c r="M1458" s="13">
        <f t="shared" si="1960"/>
        <v>8.8513480526038732E-2</v>
      </c>
      <c r="N1458" s="13">
        <f t="shared" si="1961"/>
        <v>0.13908312879445231</v>
      </c>
      <c r="O1458" s="13">
        <f t="shared" si="1962"/>
        <v>7.5526692931832312E-2</v>
      </c>
      <c r="P1458" s="13">
        <f t="shared" si="1963"/>
        <v>0.11867671114081763</v>
      </c>
      <c r="Q1458" s="13">
        <f t="shared" si="1964"/>
        <v>0.10927215041308647</v>
      </c>
      <c r="R1458" s="13">
        <f t="shared" si="1965"/>
        <v>3.2222669989466823E-2</v>
      </c>
      <c r="S1458" s="13">
        <f t="shared" si="1966"/>
        <v>3.9779708366167496E-2</v>
      </c>
      <c r="T1458" s="13">
        <f t="shared" si="1967"/>
        <v>9.3239629728743237E-2</v>
      </c>
      <c r="U1458" s="13">
        <f t="shared" si="1968"/>
        <v>5.0632171886267084E-2</v>
      </c>
      <c r="V1458" s="13">
        <f t="shared" si="1969"/>
        <v>5.9261845150980954E-3</v>
      </c>
      <c r="W1458" s="13">
        <f t="shared" si="1970"/>
        <v>5.723389054875537E-2</v>
      </c>
      <c r="X1458" s="13">
        <f t="shared" si="1971"/>
        <v>4.8836476106013105E-2</v>
      </c>
      <c r="Y1458" s="13">
        <f t="shared" si="1972"/>
        <v>2.0835569411636421E-2</v>
      </c>
      <c r="Z1458" s="13">
        <f t="shared" si="1973"/>
        <v>9.1649757275194445E-3</v>
      </c>
      <c r="AA1458" s="13">
        <f t="shared" si="1974"/>
        <v>1.440112276608114E-2</v>
      </c>
      <c r="AB1458" s="13">
        <f t="shared" si="1975"/>
        <v>1.1314396409202086E-2</v>
      </c>
      <c r="AC1458" s="13">
        <f t="shared" si="1976"/>
        <v>4.9660520895076219E-4</v>
      </c>
      <c r="AD1458" s="13">
        <f t="shared" si="1977"/>
        <v>2.2483209685383442E-2</v>
      </c>
      <c r="AE1458" s="13">
        <f t="shared" si="1978"/>
        <v>1.9184450367765334E-2</v>
      </c>
      <c r="AF1458" s="13">
        <f t="shared" si="1979"/>
        <v>8.1848441806891999E-3</v>
      </c>
      <c r="AG1458" s="13">
        <f t="shared" si="1980"/>
        <v>2.3279851816769485E-3</v>
      </c>
      <c r="AH1458" s="13">
        <f t="shared" si="1981"/>
        <v>1.9550702994229996E-3</v>
      </c>
      <c r="AI1458" s="13">
        <f t="shared" si="1982"/>
        <v>3.0720438586398749E-3</v>
      </c>
      <c r="AJ1458" s="13">
        <f t="shared" si="1983"/>
        <v>2.413584174490363E-3</v>
      </c>
      <c r="AK1458" s="13">
        <f t="shared" si="1984"/>
        <v>1.2641721788285221E-3</v>
      </c>
      <c r="AL1458" s="13">
        <f t="shared" si="1985"/>
        <v>2.6633445022574805E-5</v>
      </c>
      <c r="AM1458" s="13">
        <f t="shared" si="1986"/>
        <v>7.0656698387653056E-3</v>
      </c>
      <c r="AN1458" s="13">
        <f t="shared" si="1987"/>
        <v>6.0289875971282041E-3</v>
      </c>
      <c r="AO1458" s="13">
        <f t="shared" si="1988"/>
        <v>2.5722042124655437E-3</v>
      </c>
      <c r="AP1458" s="13">
        <f t="shared" si="1989"/>
        <v>7.3160260093828582E-4</v>
      </c>
      <c r="AQ1458" s="13">
        <f t="shared" si="1990"/>
        <v>1.5606528141479196E-4</v>
      </c>
      <c r="AR1458" s="13">
        <f t="shared" si="1991"/>
        <v>3.3364408062391815E-4</v>
      </c>
      <c r="AS1458" s="13">
        <f t="shared" si="1992"/>
        <v>5.2426209387701017E-4</v>
      </c>
      <c r="AT1458" s="13">
        <f t="shared" si="1993"/>
        <v>4.1189213152280894E-4</v>
      </c>
      <c r="AU1458" s="13">
        <f t="shared" si="1994"/>
        <v>2.157383110367227E-4</v>
      </c>
      <c r="AV1458" s="13">
        <f t="shared" si="1995"/>
        <v>8.4748557851001974E-5</v>
      </c>
      <c r="AW1458" s="13">
        <f t="shared" si="1996"/>
        <v>9.9192978002534239E-7</v>
      </c>
      <c r="AX1458" s="13">
        <f t="shared" si="1997"/>
        <v>1.8504064058260949E-3</v>
      </c>
      <c r="AY1458" s="13">
        <f t="shared" si="1998"/>
        <v>1.5789129020952924E-3</v>
      </c>
      <c r="AZ1458" s="13">
        <f t="shared" si="1999"/>
        <v>6.7362660023056369E-4</v>
      </c>
      <c r="BA1458" s="13">
        <f t="shared" si="2000"/>
        <v>1.9159714084967779E-4</v>
      </c>
      <c r="BB1458" s="13">
        <f t="shared" si="2001"/>
        <v>4.0871453527673887E-5</v>
      </c>
      <c r="BC1458" s="13">
        <f t="shared" si="2002"/>
        <v>6.9749504864497706E-6</v>
      </c>
      <c r="BD1458" s="13">
        <f t="shared" si="2003"/>
        <v>4.7448580479958938E-5</v>
      </c>
      <c r="BE1458" s="13">
        <f t="shared" si="2004"/>
        <v>7.4556971331239151E-5</v>
      </c>
      <c r="BF1458" s="13">
        <f t="shared" si="2005"/>
        <v>5.8576483404335844E-5</v>
      </c>
      <c r="BG1458" s="13">
        <f t="shared" si="2006"/>
        <v>3.0680827889090755E-5</v>
      </c>
      <c r="BH1458" s="13">
        <f t="shared" si="2007"/>
        <v>1.205236058806749E-5</v>
      </c>
      <c r="BI1458" s="13">
        <f t="shared" si="2008"/>
        <v>3.7876264948235665E-6</v>
      </c>
      <c r="BJ1458" s="14">
        <f t="shared" si="2009"/>
        <v>0.54157825340192978</v>
      </c>
      <c r="BK1458" s="14">
        <f t="shared" si="2010"/>
        <v>0.25499823610419059</v>
      </c>
      <c r="BL1458" s="14">
        <f t="shared" si="2011"/>
        <v>0.19459931251933021</v>
      </c>
      <c r="BM1458" s="14">
        <f t="shared" si="2012"/>
        <v>0.43546802298496046</v>
      </c>
      <c r="BN1458" s="14">
        <f t="shared" si="2013"/>
        <v>0.56329483379569423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</v>
      </c>
      <c r="F1459" s="10">
        <f>VLOOKUP(B1459,home!$B$2:$E$405,3,FALSE)</f>
        <v>0.57140000000000002</v>
      </c>
      <c r="G1459" s="10">
        <f>VLOOKUP(C1459,away!$B$2:$E$405,4,FALSE)</f>
        <v>1.1429</v>
      </c>
      <c r="H1459" s="10">
        <f>VLOOKUP(A1459,away!$A$2:$E$405,3,FALSE)</f>
        <v>1.1161000000000001</v>
      </c>
      <c r="I1459" s="10">
        <f>VLOOKUP(C1459,away!$B$2:$E$405,3,FALSE)</f>
        <v>0.76800000000000002</v>
      </c>
      <c r="J1459" s="10">
        <f>VLOOKUP(B1459,home!$B$2:$E$405,4,FALSE)</f>
        <v>0.76800000000000002</v>
      </c>
      <c r="K1459" s="12">
        <f t="shared" si="1958"/>
        <v>0.97957958999999994</v>
      </c>
      <c r="L1459" s="12">
        <f t="shared" si="1959"/>
        <v>0.65830256640000007</v>
      </c>
      <c r="M1459" s="13">
        <f t="shared" si="1960"/>
        <v>0.19439129701486255</v>
      </c>
      <c r="N1459" s="13">
        <f t="shared" si="1961"/>
        <v>0.19042174702938724</v>
      </c>
      <c r="O1459" s="13">
        <f t="shared" si="1962"/>
        <v>0.1279682897107087</v>
      </c>
      <c r="P1459" s="13">
        <f t="shared" si="1963"/>
        <v>0.12535512476781721</v>
      </c>
      <c r="Q1459" s="13">
        <f t="shared" si="1964"/>
        <v>9.3266628441065438E-2</v>
      </c>
      <c r="R1459" s="13">
        <f t="shared" si="1965"/>
        <v>4.2120926767189121E-2</v>
      </c>
      <c r="S1459" s="13">
        <f t="shared" si="1966"/>
        <v>2.0209118858280965E-2</v>
      </c>
      <c r="T1459" s="13">
        <f t="shared" si="1967"/>
        <v>6.1397660862228615E-2</v>
      </c>
      <c r="U1459" s="13">
        <f t="shared" si="1968"/>
        <v>4.1260800173023138E-2</v>
      </c>
      <c r="V1459" s="13">
        <f t="shared" si="1969"/>
        <v>1.4480052775738144E-3</v>
      </c>
      <c r="W1459" s="13">
        <f t="shared" si="1970"/>
        <v>3.0454028549660405E-2</v>
      </c>
      <c r="X1459" s="13">
        <f t="shared" si="1971"/>
        <v>2.0047965151460314E-2</v>
      </c>
      <c r="Y1459" s="13">
        <f t="shared" si="1972"/>
        <v>6.5988134551520448E-3</v>
      </c>
      <c r="Z1459" s="13">
        <f t="shared" si="1973"/>
        <v>9.2427713966623526E-3</v>
      </c>
      <c r="AA1459" s="13">
        <f t="shared" si="1974"/>
        <v>9.0540302152062324E-3</v>
      </c>
      <c r="AB1459" s="13">
        <f t="shared" si="1975"/>
        <v>4.434571603029667E-3</v>
      </c>
      <c r="AC1459" s="13">
        <f t="shared" si="1976"/>
        <v>5.8360020813086237E-5</v>
      </c>
      <c r="AD1459" s="13">
        <f t="shared" si="1977"/>
        <v>7.4580362001311577E-3</v>
      </c>
      <c r="AE1459" s="13">
        <f t="shared" si="1978"/>
        <v>4.9096443708504453E-3</v>
      </c>
      <c r="AF1459" s="13">
        <f t="shared" si="1979"/>
        <v>1.6160157447210808E-3</v>
      </c>
      <c r="AG1459" s="13">
        <f t="shared" si="1980"/>
        <v>3.546091040308983E-4</v>
      </c>
      <c r="AH1459" s="13">
        <f t="shared" si="1981"/>
        <v>1.5211350327678347E-3</v>
      </c>
      <c r="AI1459" s="13">
        <f t="shared" si="1982"/>
        <v>1.4900728317333517E-3</v>
      </c>
      <c r="AJ1459" s="13">
        <f t="shared" si="1983"/>
        <v>7.2982246678974789E-4</v>
      </c>
      <c r="AK1459" s="13">
        <f t="shared" si="1984"/>
        <v>2.383063975968966E-4</v>
      </c>
      <c r="AL1459" s="13">
        <f t="shared" si="1985"/>
        <v>1.5053611561463067E-6</v>
      </c>
      <c r="AM1459" s="13">
        <f t="shared" si="1986"/>
        <v>1.4611480086259277E-3</v>
      </c>
      <c r="AN1459" s="13">
        <f t="shared" si="1987"/>
        <v>9.6187748396869767E-4</v>
      </c>
      <c r="AO1459" s="13">
        <f t="shared" si="1988"/>
        <v>3.1660320812948423E-4</v>
      </c>
      <c r="AP1459" s="13">
        <f t="shared" si="1989"/>
        <v>6.947356814737095E-5</v>
      </c>
      <c r="AQ1459" s="13">
        <f t="shared" si="1990"/>
        <v>1.1433657052094897E-5</v>
      </c>
      <c r="AR1459" s="13">
        <f t="shared" si="1991"/>
        <v>2.0027341918240284E-4</v>
      </c>
      <c r="AS1459" s="13">
        <f t="shared" si="1992"/>
        <v>1.9618375385059629E-4</v>
      </c>
      <c r="AT1459" s="13">
        <f t="shared" si="1993"/>
        <v>9.6088800580814009E-5</v>
      </c>
      <c r="AU1459" s="13">
        <f t="shared" si="1994"/>
        <v>3.1375542625515183E-5</v>
      </c>
      <c r="AV1459" s="13">
        <f t="shared" si="1995"/>
        <v>7.6837102952824207E-6</v>
      </c>
      <c r="AW1459" s="13">
        <f t="shared" si="1996"/>
        <v>2.696518974974109E-8</v>
      </c>
      <c r="AX1459" s="13">
        <f t="shared" si="1997"/>
        <v>2.3855179453651702E-4</v>
      </c>
      <c r="AY1459" s="13">
        <f t="shared" si="1998"/>
        <v>1.5703925856271468E-4</v>
      </c>
      <c r="AZ1459" s="13">
        <f t="shared" si="1999"/>
        <v>5.1689673468694121E-5</v>
      </c>
      <c r="BA1459" s="13">
        <f t="shared" si="2000"/>
        <v>1.1342481566939778E-5</v>
      </c>
      <c r="BB1459" s="13">
        <f t="shared" si="2001"/>
        <v>1.8666961812152875E-6</v>
      </c>
      <c r="BC1459" s="13">
        <f t="shared" si="2002"/>
        <v>2.4577017735662074E-7</v>
      </c>
      <c r="BD1459" s="13">
        <f t="shared" si="2003"/>
        <v>2.1973417638246456E-5</v>
      </c>
      <c r="BE1459" s="13">
        <f t="shared" si="2004"/>
        <v>2.1524711440972224E-5</v>
      </c>
      <c r="BF1459" s="13">
        <f t="shared" si="2005"/>
        <v>1.0542584004107941E-5</v>
      </c>
      <c r="BG1459" s="13">
        <f t="shared" si="2006"/>
        <v>3.4424333720948717E-6</v>
      </c>
      <c r="BH1459" s="13">
        <f t="shared" si="2007"/>
        <v>8.4303436780975287E-7</v>
      </c>
      <c r="BI1459" s="13">
        <f t="shared" si="2008"/>
        <v>1.6516385207499741E-7</v>
      </c>
      <c r="BJ1459" s="14">
        <f t="shared" si="2009"/>
        <v>0.41980642050910461</v>
      </c>
      <c r="BK1459" s="14">
        <f t="shared" si="2010"/>
        <v>0.34162045055906654</v>
      </c>
      <c r="BL1459" s="14">
        <f t="shared" si="2011"/>
        <v>0.22940805176925463</v>
      </c>
      <c r="BM1459" s="14">
        <f t="shared" si="2012"/>
        <v>0.22639666820968493</v>
      </c>
      <c r="BN1459" s="14">
        <f t="shared" si="2013"/>
        <v>0.7735240137310303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</v>
      </c>
      <c r="F1460" s="10">
        <f>VLOOKUP(B1460,home!$B$2:$E$405,3,FALSE)</f>
        <v>1</v>
      </c>
      <c r="G1460" s="10">
        <f>VLOOKUP(C1460,away!$B$2:$E$405,4,FALSE)</f>
        <v>0.88890000000000002</v>
      </c>
      <c r="H1460" s="10">
        <f>VLOOKUP(A1460,away!$A$2:$E$405,3,FALSE)</f>
        <v>1.1161000000000001</v>
      </c>
      <c r="I1460" s="10">
        <f>VLOOKUP(C1460,away!$B$2:$E$405,3,FALSE)</f>
        <v>0.59730000000000005</v>
      </c>
      <c r="J1460" s="10">
        <f>VLOOKUP(B1460,home!$B$2:$E$405,4,FALSE)</f>
        <v>0.74660000000000004</v>
      </c>
      <c r="K1460" s="12">
        <f t="shared" si="1958"/>
        <v>1.33335</v>
      </c>
      <c r="L1460" s="12">
        <f t="shared" si="1959"/>
        <v>0.4977182992980001</v>
      </c>
      <c r="M1460" s="13">
        <f t="shared" si="1960"/>
        <v>0.16024228957780731</v>
      </c>
      <c r="N1460" s="13">
        <f t="shared" si="1961"/>
        <v>0.21365905680856936</v>
      </c>
      <c r="O1460" s="13">
        <f t="shared" si="1962"/>
        <v>7.9755519844283904E-2</v>
      </c>
      <c r="P1460" s="13">
        <f t="shared" si="1963"/>
        <v>0.10634202238437594</v>
      </c>
      <c r="Q1460" s="13">
        <f t="shared" si="1964"/>
        <v>0.14244115169785301</v>
      </c>
      <c r="R1460" s="13">
        <f t="shared" si="1965"/>
        <v>1.9847890848262443E-2</v>
      </c>
      <c r="S1460" s="13">
        <f t="shared" si="1966"/>
        <v>1.7643010709897676E-2</v>
      </c>
      <c r="T1460" s="13">
        <f t="shared" si="1967"/>
        <v>7.0895567773103851E-2</v>
      </c>
      <c r="U1460" s="13">
        <f t="shared" si="1968"/>
        <v>2.6464185262530724E-2</v>
      </c>
      <c r="V1460" s="13">
        <f t="shared" si="1969"/>
        <v>1.300942081576702E-3</v>
      </c>
      <c r="W1460" s="13">
        <f t="shared" si="1970"/>
        <v>6.3307969872110806E-2</v>
      </c>
      <c r="X1460" s="13">
        <f t="shared" si="1971"/>
        <v>3.1509535096756018E-2</v>
      </c>
      <c r="Y1460" s="13">
        <f t="shared" si="1972"/>
        <v>7.8414361100140259E-3</v>
      </c>
      <c r="Z1460" s="13">
        <f t="shared" si="1973"/>
        <v>3.2928861592165077E-3</v>
      </c>
      <c r="AA1460" s="13">
        <f t="shared" si="1974"/>
        <v>4.3905697603913302E-3</v>
      </c>
      <c r="AB1460" s="13">
        <f t="shared" si="1975"/>
        <v>2.9270830950088905E-3</v>
      </c>
      <c r="AC1460" s="13">
        <f t="shared" si="1976"/>
        <v>5.3959231175921684E-5</v>
      </c>
      <c r="AD1460" s="13">
        <f t="shared" si="1977"/>
        <v>2.1102920407244728E-2</v>
      </c>
      <c r="AE1460" s="13">
        <f t="shared" si="1978"/>
        <v>1.0503309655314907E-2</v>
      </c>
      <c r="AF1460" s="13">
        <f t="shared" si="1979"/>
        <v>2.6138447093217994E-3</v>
      </c>
      <c r="AG1460" s="13">
        <f t="shared" si="1980"/>
        <v>4.3365278111757381E-4</v>
      </c>
      <c r="AH1460" s="13">
        <f t="shared" si="1981"/>
        <v>4.0973242473679099E-4</v>
      </c>
      <c r="AI1460" s="13">
        <f t="shared" si="1982"/>
        <v>5.4631672852280017E-4</v>
      </c>
      <c r="AJ1460" s="13">
        <f t="shared" si="1983"/>
        <v>3.6421570498793791E-4</v>
      </c>
      <c r="AK1460" s="13">
        <f t="shared" si="1984"/>
        <v>1.6187567008188908E-4</v>
      </c>
      <c r="AL1460" s="13">
        <f t="shared" si="1985"/>
        <v>1.4323643988542417E-6</v>
      </c>
      <c r="AM1460" s="13">
        <f t="shared" si="1986"/>
        <v>5.6275157849999518E-3</v>
      </c>
      <c r="AN1460" s="13">
        <f t="shared" si="1987"/>
        <v>2.8009175857828259E-3</v>
      </c>
      <c r="AO1460" s="13">
        <f t="shared" si="1988"/>
        <v>6.9703396863484421E-4</v>
      </c>
      <c r="AP1460" s="13">
        <f t="shared" si="1989"/>
        <v>1.1564218714062341E-4</v>
      </c>
      <c r="AQ1460" s="13">
        <f t="shared" si="1990"/>
        <v>1.4389308177683035E-5</v>
      </c>
      <c r="AR1460" s="13">
        <f t="shared" si="1991"/>
        <v>4.0786265121448306E-5</v>
      </c>
      <c r="AS1460" s="13">
        <f t="shared" si="1992"/>
        <v>5.4382366599683087E-5</v>
      </c>
      <c r="AT1460" s="13">
        <f t="shared" si="1993"/>
        <v>3.6255364252843733E-5</v>
      </c>
      <c r="AU1460" s="13">
        <f t="shared" si="1994"/>
        <v>1.6113696642176403E-5</v>
      </c>
      <c r="AV1460" s="13">
        <f t="shared" si="1995"/>
        <v>5.371299354461476E-6</v>
      </c>
      <c r="AW1460" s="13">
        <f t="shared" si="1996"/>
        <v>2.6404551259162654E-8</v>
      </c>
      <c r="AX1460" s="13">
        <f t="shared" si="1997"/>
        <v>1.2505746953216136E-3</v>
      </c>
      <c r="AY1460" s="13">
        <f t="shared" si="1998"/>
        <v>6.2243391050058816E-4</v>
      </c>
      <c r="AZ1460" s="13">
        <f t="shared" si="1999"/>
        <v>1.5489837367987819E-4</v>
      </c>
      <c r="BA1460" s="13">
        <f t="shared" si="2000"/>
        <v>2.5698585037325019E-5</v>
      </c>
      <c r="BB1460" s="13">
        <f t="shared" si="2001"/>
        <v>3.1976640097856105E-6</v>
      </c>
      <c r="BC1460" s="13">
        <f t="shared" si="2002"/>
        <v>3.1830717853538367E-7</v>
      </c>
      <c r="BD1460" s="13">
        <f t="shared" si="2003"/>
        <v>3.383345085160762E-6</v>
      </c>
      <c r="BE1460" s="13">
        <f t="shared" si="2004"/>
        <v>4.5111831692991012E-6</v>
      </c>
      <c r="BF1460" s="13">
        <f t="shared" si="2005"/>
        <v>3.0074930393924793E-6</v>
      </c>
      <c r="BG1460" s="13">
        <f t="shared" si="2006"/>
        <v>1.3366802813579881E-6</v>
      </c>
      <c r="BH1460" s="13">
        <f t="shared" si="2007"/>
        <v>4.4556566328716823E-7</v>
      </c>
      <c r="BI1460" s="13">
        <f t="shared" si="2008"/>
        <v>1.1881899542878914E-7</v>
      </c>
      <c r="BJ1460" s="14">
        <f t="shared" si="2009"/>
        <v>0.57562106528186963</v>
      </c>
      <c r="BK1460" s="14">
        <f t="shared" si="2010"/>
        <v>0.28620609025973298</v>
      </c>
      <c r="BL1460" s="14">
        <f t="shared" si="2011"/>
        <v>0.13503310141701119</v>
      </c>
      <c r="BM1460" s="14">
        <f t="shared" si="2012"/>
        <v>0.2772428044507293</v>
      </c>
      <c r="BN1460" s="14">
        <f t="shared" si="2013"/>
        <v>0.72228793116115197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1.5278</v>
      </c>
      <c r="F1461" s="10">
        <f>VLOOKUP(B1461,home!$B$2:$E$405,3,FALSE)</f>
        <v>1.4026000000000001</v>
      </c>
      <c r="G1461" s="10">
        <f>VLOOKUP(C1461,away!$B$2:$E$405,4,FALSE)</f>
        <v>0.75519999999999998</v>
      </c>
      <c r="H1461" s="10">
        <f>VLOOKUP(A1461,away!$A$2:$E$405,3,FALSE)</f>
        <v>1.0787</v>
      </c>
      <c r="I1461" s="10">
        <f>VLOOKUP(C1461,away!$B$2:$E$405,3,FALSE)</f>
        <v>0.78439999999999999</v>
      </c>
      <c r="J1461" s="10">
        <f>VLOOKUP(B1461,home!$B$2:$E$405,4,FALSE)</f>
        <v>1.0595000000000001</v>
      </c>
      <c r="K1461" s="12">
        <f t="shared" si="1958"/>
        <v>1.6183122498560003</v>
      </c>
      <c r="L1461" s="12">
        <f t="shared" si="1959"/>
        <v>0.89647715066</v>
      </c>
      <c r="M1461" s="13">
        <f t="shared" si="1960"/>
        <v>8.0879943687636707E-2</v>
      </c>
      <c r="N1461" s="13">
        <f t="shared" si="1961"/>
        <v>0.130889003637366</v>
      </c>
      <c r="O1461" s="13">
        <f t="shared" si="1962"/>
        <v>7.2507021462633811E-2</v>
      </c>
      <c r="P1461" s="13">
        <f t="shared" si="1963"/>
        <v>0.11733900103355224</v>
      </c>
      <c r="Q1461" s="13">
        <f t="shared" si="1964"/>
        <v>0.105909638978898</v>
      </c>
      <c r="R1461" s="13">
        <f t="shared" si="1965"/>
        <v>3.2500444001832711E-2</v>
      </c>
      <c r="S1461" s="13">
        <f t="shared" si="1966"/>
        <v>4.2558267648919658E-2</v>
      </c>
      <c r="T1461" s="13">
        <f t="shared" si="1967"/>
        <v>9.494557137923175E-2</v>
      </c>
      <c r="U1461" s="13">
        <f t="shared" si="1968"/>
        <v>5.259586665392485E-2</v>
      </c>
      <c r="V1461" s="13">
        <f t="shared" si="1969"/>
        <v>6.8602979565324405E-3</v>
      </c>
      <c r="W1461" s="13">
        <f t="shared" si="1970"/>
        <v>5.7131622045792391E-2</v>
      </c>
      <c r="X1461" s="13">
        <f t="shared" si="1971"/>
        <v>5.1217193744196005E-2</v>
      </c>
      <c r="Y1461" s="13">
        <f t="shared" si="1972"/>
        <v>2.2957521956299003E-2</v>
      </c>
      <c r="Z1461" s="13">
        <f t="shared" si="1973"/>
        <v>9.7119684779826271E-3</v>
      </c>
      <c r="AA1461" s="13">
        <f t="shared" si="1974"/>
        <v>1.5716997558134622E-2</v>
      </c>
      <c r="AB1461" s="13">
        <f t="shared" si="1975"/>
        <v>1.2717504839643052E-2</v>
      </c>
      <c r="AC1461" s="13">
        <f t="shared" si="1976"/>
        <v>6.2204892238250712E-4</v>
      </c>
      <c r="AD1461" s="13">
        <f t="shared" si="1977"/>
        <v>2.3114200952712247E-2</v>
      </c>
      <c r="AE1461" s="13">
        <f t="shared" si="1978"/>
        <v>2.0721353009870134E-2</v>
      </c>
      <c r="AF1461" s="13">
        <f t="shared" si="1979"/>
        <v>9.2881097520541942E-3</v>
      </c>
      <c r="AG1461" s="13">
        <f t="shared" si="1980"/>
        <v>2.7755260551796347E-3</v>
      </c>
      <c r="AH1461" s="13">
        <f t="shared" si="1981"/>
        <v>2.1766394571104001E-3</v>
      </c>
      <c r="AI1461" s="13">
        <f t="shared" si="1982"/>
        <v>3.5224822969616748E-3</v>
      </c>
      <c r="AJ1461" s="13">
        <f t="shared" si="1983"/>
        <v>2.8502381255369903E-3</v>
      </c>
      <c r="AK1461" s="13">
        <f t="shared" si="1984"/>
        <v>1.5375250911877053E-3</v>
      </c>
      <c r="AL1461" s="13">
        <f t="shared" si="1985"/>
        <v>3.6098244295646489E-5</v>
      </c>
      <c r="AM1461" s="13">
        <f t="shared" si="1986"/>
        <v>7.4811989094814872E-3</v>
      </c>
      <c r="AN1461" s="13">
        <f t="shared" si="1987"/>
        <v>6.7067238818926634E-3</v>
      </c>
      <c r="AO1461" s="13">
        <f t="shared" si="1988"/>
        <v>3.006212357951254E-3</v>
      </c>
      <c r="AP1461" s="13">
        <f t="shared" si="1989"/>
        <v>8.9833356297834024E-4</v>
      </c>
      <c r="AQ1461" s="13">
        <f t="shared" si="1990"/>
        <v>2.0133387822026698E-4</v>
      </c>
      <c r="AR1461" s="13">
        <f t="shared" si="1991"/>
        <v>3.9026150770489227E-4</v>
      </c>
      <c r="AS1461" s="13">
        <f t="shared" si="1992"/>
        <v>6.3156497856609907E-4</v>
      </c>
      <c r="AT1461" s="13">
        <f t="shared" si="1993"/>
        <v>5.1103467069678029E-4</v>
      </c>
      <c r="AU1461" s="13">
        <f t="shared" si="1994"/>
        <v>2.7567122256324226E-4</v>
      </c>
      <c r="AV1461" s="13">
        <f t="shared" si="1995"/>
        <v>1.1153052910171873E-4</v>
      </c>
      <c r="AW1461" s="13">
        <f t="shared" si="1996"/>
        <v>1.4547391450396524E-6</v>
      </c>
      <c r="AX1461" s="13">
        <f t="shared" si="1997"/>
        <v>2.0178193064705405E-3</v>
      </c>
      <c r="AY1461" s="13">
        <f t="shared" si="1998"/>
        <v>1.8089289024114474E-3</v>
      </c>
      <c r="AZ1461" s="13">
        <f t="shared" si="1999"/>
        <v>8.1083171409016767E-4</v>
      </c>
      <c r="BA1461" s="13">
        <f t="shared" si="2000"/>
        <v>2.4229736823743912E-4</v>
      </c>
      <c r="BB1461" s="13">
        <f t="shared" si="2001"/>
        <v>5.4303513572479037E-5</v>
      </c>
      <c r="BC1461" s="13">
        <f t="shared" si="2002"/>
        <v>9.7363718236565332E-6</v>
      </c>
      <c r="BD1461" s="13">
        <f t="shared" si="2003"/>
        <v>5.8310087406592898E-5</v>
      </c>
      <c r="BE1461" s="13">
        <f t="shared" si="2004"/>
        <v>9.4363928740263383E-5</v>
      </c>
      <c r="BF1461" s="13">
        <f t="shared" si="2005"/>
        <v>7.6355150912453483E-5</v>
      </c>
      <c r="BG1461" s="13">
        <f t="shared" si="2006"/>
        <v>4.1188825353742341E-5</v>
      </c>
      <c r="BH1461" s="13">
        <f t="shared" si="2007"/>
        <v>1.6664095156785167E-5</v>
      </c>
      <c r="BI1461" s="13">
        <f t="shared" si="2008"/>
        <v>5.3935418649982922E-6</v>
      </c>
      <c r="BJ1461" s="14">
        <f t="shared" si="2009"/>
        <v>0.54218746127872908</v>
      </c>
      <c r="BK1461" s="14">
        <f t="shared" si="2010"/>
        <v>0.25010458639573069</v>
      </c>
      <c r="BL1461" s="14">
        <f t="shared" si="2011"/>
        <v>0.19833705802503337</v>
      </c>
      <c r="BM1461" s="14">
        <f t="shared" si="2012"/>
        <v>0.4585085472122899</v>
      </c>
      <c r="BN1461" s="14">
        <f t="shared" si="2013"/>
        <v>0.54002505280191948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1.5278</v>
      </c>
      <c r="F1462" s="10">
        <f>VLOOKUP(B1462,home!$B$2:$E$405,3,FALSE)</f>
        <v>0.748</v>
      </c>
      <c r="G1462" s="10">
        <f>VLOOKUP(C1462,away!$B$2:$E$405,4,FALSE)</f>
        <v>0.90629999999999999</v>
      </c>
      <c r="H1462" s="10">
        <f>VLOOKUP(A1462,away!$A$2:$E$405,3,FALSE)</f>
        <v>1.0787</v>
      </c>
      <c r="I1462" s="10">
        <f>VLOOKUP(C1462,away!$B$2:$E$405,3,FALSE)</f>
        <v>1.2836000000000001</v>
      </c>
      <c r="J1462" s="10">
        <f>VLOOKUP(B1462,home!$B$2:$E$405,4,FALSE)</f>
        <v>0.72840000000000005</v>
      </c>
      <c r="K1462" s="12">
        <f t="shared" si="1958"/>
        <v>1.0357145647200001</v>
      </c>
      <c r="L1462" s="12">
        <f t="shared" si="1959"/>
        <v>1.0085567126880002</v>
      </c>
      <c r="M1462" s="13">
        <f t="shared" si="1960"/>
        <v>0.12947450660592003</v>
      </c>
      <c r="N1462" s="13">
        <f t="shared" si="1961"/>
        <v>0.13409863225168722</v>
      </c>
      <c r="O1462" s="13">
        <f t="shared" si="1962"/>
        <v>0.13058238275936743</v>
      </c>
      <c r="P1462" s="13">
        <f t="shared" si="1963"/>
        <v>0.13524607571971869</v>
      </c>
      <c r="Q1462" s="13">
        <f t="shared" si="1964"/>
        <v>6.9443953266051794E-2</v>
      </c>
      <c r="R1462" s="13">
        <f t="shared" si="1965"/>
        <v>6.5849869345376899E-2</v>
      </c>
      <c r="S1462" s="13">
        <f t="shared" si="1966"/>
        <v>3.5318730839534108E-2</v>
      </c>
      <c r="T1462" s="13">
        <f t="shared" si="1967"/>
        <v>7.0038165222068308E-2</v>
      </c>
      <c r="U1462" s="13">
        <f t="shared" si="1968"/>
        <v>6.8201668765915907E-2</v>
      </c>
      <c r="V1462" s="13">
        <f t="shared" si="1969"/>
        <v>4.0992366165065828E-3</v>
      </c>
      <c r="W1462" s="13">
        <f t="shared" si="1970"/>
        <v>2.3974704609794957E-2</v>
      </c>
      <c r="X1462" s="13">
        <f t="shared" si="1971"/>
        <v>2.4179849268920642E-2</v>
      </c>
      <c r="Y1462" s="13">
        <f t="shared" si="1972"/>
        <v>1.2193374645976971E-2</v>
      </c>
      <c r="Z1462" s="13">
        <f t="shared" si="1973"/>
        <v>2.2137775919302553E-2</v>
      </c>
      <c r="AA1462" s="13">
        <f t="shared" si="1974"/>
        <v>2.2928416950129343E-2</v>
      </c>
      <c r="AB1462" s="13">
        <f t="shared" si="1975"/>
        <v>1.1873647690610943E-2</v>
      </c>
      <c r="AC1462" s="13">
        <f t="shared" si="1976"/>
        <v>2.6762298635192447E-4</v>
      </c>
      <c r="AD1462" s="13">
        <f t="shared" si="1977"/>
        <v>6.207737687306091E-3</v>
      </c>
      <c r="AE1462" s="13">
        <f t="shared" si="1978"/>
        <v>6.2608555151388396E-3</v>
      </c>
      <c r="AF1462" s="13">
        <f t="shared" si="1979"/>
        <v>3.1572139284814817E-3</v>
      </c>
      <c r="AG1462" s="13">
        <f t="shared" si="1980"/>
        <v>1.0614097669873503E-3</v>
      </c>
      <c r="AH1462" s="13">
        <f t="shared" si="1981"/>
        <v>5.5818006268488363E-3</v>
      </c>
      <c r="AI1462" s="13">
        <f t="shared" si="1982"/>
        <v>5.7811522065905662E-3</v>
      </c>
      <c r="AJ1462" s="13">
        <f t="shared" si="1983"/>
        <v>2.9938117706145083E-3</v>
      </c>
      <c r="AK1462" s="13">
        <f t="shared" si="1984"/>
        <v>1.0335781516185394E-3</v>
      </c>
      <c r="AL1462" s="13">
        <f t="shared" si="1985"/>
        <v>1.118211132841952E-5</v>
      </c>
      <c r="AM1462" s="13">
        <f t="shared" si="1986"/>
        <v>1.2858888673408341E-3</v>
      </c>
      <c r="AN1462" s="13">
        <f t="shared" si="1987"/>
        <v>1.2968918489273675E-3</v>
      </c>
      <c r="AO1462" s="13">
        <f t="shared" si="1988"/>
        <v>6.5399448993302403E-4</v>
      </c>
      <c r="AP1462" s="13">
        <f t="shared" si="1989"/>
        <v>2.1986351096097212E-4</v>
      </c>
      <c r="AQ1462" s="13">
        <f t="shared" si="1990"/>
        <v>5.5436204963710015E-5</v>
      </c>
      <c r="AR1462" s="13">
        <f t="shared" si="1991"/>
        <v>1.1259124982188969E-3</v>
      </c>
      <c r="AS1462" s="13">
        <f t="shared" si="1992"/>
        <v>1.1661239730055926E-3</v>
      </c>
      <c r="AT1462" s="13">
        <f t="shared" si="1993"/>
        <v>6.0388579155552216E-4</v>
      </c>
      <c r="AU1462" s="13">
        <f t="shared" si="1994"/>
        <v>2.0848443658050679E-4</v>
      </c>
      <c r="AV1462" s="13">
        <f t="shared" si="1995"/>
        <v>5.3982591870968522E-5</v>
      </c>
      <c r="AW1462" s="13">
        <f t="shared" si="1996"/>
        <v>3.2446041461377543E-7</v>
      </c>
      <c r="AX1462" s="13">
        <f t="shared" si="1997"/>
        <v>2.2196897141936757E-4</v>
      </c>
      <c r="AY1462" s="13">
        <f t="shared" si="1998"/>
        <v>2.2386829613345397E-4</v>
      </c>
      <c r="AZ1462" s="13">
        <f t="shared" si="1999"/>
        <v>1.1289193641171003E-4</v>
      </c>
      <c r="BA1462" s="13">
        <f t="shared" si="2000"/>
        <v>3.7952640092125684E-5</v>
      </c>
      <c r="BB1462" s="13">
        <f t="shared" si="2001"/>
        <v>9.5693474822862676E-6</v>
      </c>
      <c r="BC1462" s="13">
        <f t="shared" si="2002"/>
        <v>1.9302459278607668E-6</v>
      </c>
      <c r="BD1462" s="13">
        <f t="shared" si="2003"/>
        <v>1.8925776799633067E-4</v>
      </c>
      <c r="BE1462" s="13">
        <f t="shared" si="2004"/>
        <v>1.9601702680019836E-4</v>
      </c>
      <c r="BF1462" s="13">
        <f t="shared" si="2005"/>
        <v>1.0150884479503802E-4</v>
      </c>
      <c r="BG1462" s="13">
        <f t="shared" si="2006"/>
        <v>3.5044729667374284E-5</v>
      </c>
      <c r="BH1462" s="13">
        <f t="shared" si="2007"/>
        <v>9.0740842332936595E-6</v>
      </c>
      <c r="BI1462" s="13">
        <f t="shared" si="2008"/>
        <v>1.8796322403836721E-6</v>
      </c>
      <c r="BJ1462" s="14">
        <f t="shared" si="2009"/>
        <v>0.35473615252200646</v>
      </c>
      <c r="BK1462" s="14">
        <f t="shared" si="2010"/>
        <v>0.30464122317549325</v>
      </c>
      <c r="BL1462" s="14">
        <f t="shared" si="2011"/>
        <v>0.31851749964403708</v>
      </c>
      <c r="BM1462" s="14">
        <f t="shared" si="2012"/>
        <v>0.33511368747699849</v>
      </c>
      <c r="BN1462" s="14">
        <f t="shared" si="2013"/>
        <v>0.66469541994812209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1.5278</v>
      </c>
      <c r="F1463" s="10">
        <f>VLOOKUP(B1463,home!$B$2:$E$405,3,FALSE)</f>
        <v>0.88829999999999998</v>
      </c>
      <c r="G1463" s="10">
        <f>VLOOKUP(C1463,away!$B$2:$E$405,4,FALSE)</f>
        <v>1.5895999999999999</v>
      </c>
      <c r="H1463" s="10">
        <f>VLOOKUP(A1463,away!$A$2:$E$405,3,FALSE)</f>
        <v>1.0787</v>
      </c>
      <c r="I1463" s="10">
        <f>VLOOKUP(C1463,away!$B$2:$E$405,3,FALSE)</f>
        <v>0.66220000000000001</v>
      </c>
      <c r="J1463" s="10">
        <f>VLOOKUP(B1463,home!$B$2:$E$405,4,FALSE)</f>
        <v>1.1256999999999999</v>
      </c>
      <c r="K1463" s="12">
        <f t="shared" si="1958"/>
        <v>2.1573172787039998</v>
      </c>
      <c r="L1463" s="12">
        <f t="shared" si="1959"/>
        <v>0.80410455309799989</v>
      </c>
      <c r="M1463" s="13">
        <f t="shared" si="1960"/>
        <v>5.174529174223718E-2</v>
      </c>
      <c r="N1463" s="13">
        <f t="shared" si="1961"/>
        <v>0.11163101196710767</v>
      </c>
      <c r="O1463" s="13">
        <f t="shared" si="1962"/>
        <v>4.160862469131725E-2</v>
      </c>
      <c r="P1463" s="13">
        <f t="shared" si="1963"/>
        <v>8.9763004989688588E-2</v>
      </c>
      <c r="Q1463" s="13">
        <f t="shared" si="1964"/>
        <v>0.12041175547792721</v>
      </c>
      <c r="R1463" s="13">
        <f t="shared" si="1965"/>
        <v>1.672884228121703E-2</v>
      </c>
      <c r="S1463" s="13">
        <f t="shared" si="1966"/>
        <v>3.8928165217986373E-2</v>
      </c>
      <c r="T1463" s="13">
        <f t="shared" si="1967"/>
        <v>9.6823640826324289E-2</v>
      </c>
      <c r="U1463" s="13">
        <f t="shared" si="1968"/>
        <v>3.6089420505983537E-2</v>
      </c>
      <c r="V1463" s="13">
        <f t="shared" si="1969"/>
        <v>7.5032249763965749E-3</v>
      </c>
      <c r="W1463" s="13">
        <f t="shared" si="1970"/>
        <v>8.658878688387113E-2</v>
      </c>
      <c r="X1463" s="13">
        <f t="shared" si="1971"/>
        <v>6.9626437780553135E-2</v>
      </c>
      <c r="Y1463" s="13">
        <f t="shared" si="1972"/>
        <v>2.7993467817668687E-2</v>
      </c>
      <c r="Z1463" s="13">
        <f t="shared" si="1973"/>
        <v>4.4839127487949822E-3</v>
      </c>
      <c r="AA1463" s="13">
        <f t="shared" si="1974"/>
        <v>9.6732224491765627E-3</v>
      </c>
      <c r="AB1463" s="13">
        <f t="shared" si="1975"/>
        <v>1.0434104965178014E-2</v>
      </c>
      <c r="AC1463" s="13">
        <f t="shared" si="1976"/>
        <v>8.1349432759754653E-4</v>
      </c>
      <c r="AD1463" s="13">
        <f t="shared" si="1977"/>
        <v>4.6699871521648374E-2</v>
      </c>
      <c r="AE1463" s="13">
        <f t="shared" si="1978"/>
        <v>3.7551579319649073E-2</v>
      </c>
      <c r="AF1463" s="13">
        <f t="shared" si="1979"/>
        <v>1.5097697953475254E-2</v>
      </c>
      <c r="AG1463" s="13">
        <f t="shared" si="1980"/>
        <v>4.0467092218959364E-3</v>
      </c>
      <c r="AH1463" s="13">
        <f t="shared" si="1981"/>
        <v>9.0138366425005314E-4</v>
      </c>
      <c r="AI1463" s="13">
        <f t="shared" si="1982"/>
        <v>1.9445705536281644E-3</v>
      </c>
      <c r="AJ1463" s="13">
        <f t="shared" si="1983"/>
        <v>2.0975278275005213E-3</v>
      </c>
      <c r="AK1463" s="13">
        <f t="shared" si="1984"/>
        <v>1.5083443416097793E-3</v>
      </c>
      <c r="AL1463" s="13">
        <f t="shared" si="1985"/>
        <v>5.6447025751421459E-5</v>
      </c>
      <c r="AM1463" s="13">
        <f t="shared" si="1986"/>
        <v>2.0149287949381773E-2</v>
      </c>
      <c r="AN1463" s="13">
        <f t="shared" si="1987"/>
        <v>1.6202134181780545E-2</v>
      </c>
      <c r="AO1463" s="13">
        <f t="shared" si="1988"/>
        <v>6.5141049327372361E-3</v>
      </c>
      <c r="AP1463" s="13">
        <f t="shared" si="1989"/>
        <v>1.7460071452573844E-3</v>
      </c>
      <c r="AQ1463" s="13">
        <f t="shared" si="1990"/>
        <v>3.5099307381077582E-4</v>
      </c>
      <c r="AR1463" s="13">
        <f t="shared" si="1991"/>
        <v>1.4496134170232538E-4</v>
      </c>
      <c r="AS1463" s="13">
        <f t="shared" si="1992"/>
        <v>3.1272760719854123E-4</v>
      </c>
      <c r="AT1463" s="13">
        <f t="shared" si="1993"/>
        <v>3.3732633526858524E-4</v>
      </c>
      <c r="AU1463" s="13">
        <f t="shared" si="1994"/>
        <v>2.425733105456058E-4</v>
      </c>
      <c r="AV1463" s="13">
        <f t="shared" si="1995"/>
        <v>1.3082689854811667E-4</v>
      </c>
      <c r="AW1463" s="13">
        <f t="shared" si="1996"/>
        <v>2.7199762118872975E-6</v>
      </c>
      <c r="AX1463" s="13">
        <f t="shared" si="1997"/>
        <v>7.2447345077972618E-3</v>
      </c>
      <c r="AY1463" s="13">
        <f t="shared" si="1998"/>
        <v>5.8255240037059751E-3</v>
      </c>
      <c r="AZ1463" s="13">
        <f t="shared" si="1999"/>
        <v>2.3421651877808319E-3</v>
      </c>
      <c r="BA1463" s="13">
        <f t="shared" si="2000"/>
        <v>6.2778189720073298E-4</v>
      </c>
      <c r="BB1463" s="13">
        <f t="shared" si="2001"/>
        <v>1.2620057047290246E-4</v>
      </c>
      <c r="BC1463" s="13">
        <f t="shared" si="2002"/>
        <v>2.0295690664165184E-5</v>
      </c>
      <c r="BD1463" s="13">
        <f t="shared" si="2003"/>
        <v>1.9427345814339125E-5</v>
      </c>
      <c r="BE1463" s="13">
        <f t="shared" si="2004"/>
        <v>4.191094880463162E-5</v>
      </c>
      <c r="BF1463" s="13">
        <f t="shared" si="2005"/>
        <v>4.5207607011555281E-5</v>
      </c>
      <c r="BG1463" s="13">
        <f t="shared" si="2006"/>
        <v>3.2509050578296098E-5</v>
      </c>
      <c r="BH1463" s="13">
        <f t="shared" si="2007"/>
        <v>1.7533084131705112E-5</v>
      </c>
      <c r="BI1463" s="13">
        <f t="shared" si="2008"/>
        <v>7.5648850692596708E-6</v>
      </c>
      <c r="BJ1463" s="14">
        <f t="shared" si="2009"/>
        <v>0.67762018791071021</v>
      </c>
      <c r="BK1463" s="14">
        <f t="shared" si="2010"/>
        <v>0.19463515228336367</v>
      </c>
      <c r="BL1463" s="14">
        <f t="shared" si="2011"/>
        <v>0.12231860969453387</v>
      </c>
      <c r="BM1463" s="14">
        <f t="shared" si="2012"/>
        <v>0.56134652746041391</v>
      </c>
      <c r="BN1463" s="14">
        <f t="shared" si="2013"/>
        <v>0.43188853114949494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1.8438000000000001</v>
      </c>
      <c r="F1464" s="10">
        <f>VLOOKUP(B1464,home!$B$2:$E$405,3,FALSE)</f>
        <v>0.69730000000000003</v>
      </c>
      <c r="G1464" s="10">
        <f>VLOOKUP(C1464,away!$B$2:$E$405,4,FALSE)</f>
        <v>0.72309999999999997</v>
      </c>
      <c r="H1464" s="10">
        <f>VLOOKUP(A1464,away!$A$2:$E$405,3,FALSE)</f>
        <v>1.5311999999999999</v>
      </c>
      <c r="I1464" s="10">
        <f>VLOOKUP(C1464,away!$B$2:$E$405,3,FALSE)</f>
        <v>0.76190000000000002</v>
      </c>
      <c r="J1464" s="10">
        <f>VLOOKUP(B1464,home!$B$2:$E$405,4,FALSE)</f>
        <v>1.3995</v>
      </c>
      <c r="K1464" s="12">
        <f t="shared" si="1958"/>
        <v>0.92967646619400013</v>
      </c>
      <c r="L1464" s="12">
        <f t="shared" si="1959"/>
        <v>1.6326864813599999</v>
      </c>
      <c r="M1464" s="13">
        <f t="shared" si="1960"/>
        <v>7.712228904239582E-2</v>
      </c>
      <c r="N1464" s="13">
        <f t="shared" si="1961"/>
        <v>7.1698777141726802E-2</v>
      </c>
      <c r="O1464" s="13">
        <f t="shared" si="1962"/>
        <v>0.12591651873105811</v>
      </c>
      <c r="P1464" s="13">
        <f t="shared" si="1963"/>
        <v>0.11706162416934071</v>
      </c>
      <c r="Q1464" s="13">
        <f t="shared" si="1964"/>
        <v>3.3328332881775863E-2</v>
      </c>
      <c r="R1464" s="13">
        <f t="shared" si="1965"/>
        <v>0.1027910989560559</v>
      </c>
      <c r="S1464" s="13">
        <f t="shared" si="1966"/>
        <v>4.4421087675545083E-2</v>
      </c>
      <c r="T1464" s="13">
        <f t="shared" si="1967"/>
        <v>5.4414718542341416E-2</v>
      </c>
      <c r="U1464" s="13">
        <f t="shared" si="1968"/>
        <v>9.5562465633663829E-2</v>
      </c>
      <c r="V1464" s="13">
        <f t="shared" si="1969"/>
        <v>7.4917161292148704E-3</v>
      </c>
      <c r="W1464" s="13">
        <f t="shared" si="1970"/>
        <v>1.0328188912555561E-2</v>
      </c>
      <c r="X1464" s="13">
        <f t="shared" si="1971"/>
        <v>1.6862694414461702E-2</v>
      </c>
      <c r="Y1464" s="13">
        <f t="shared" si="1972"/>
        <v>1.3765746604898203E-2</v>
      </c>
      <c r="Z1464" s="13">
        <f t="shared" si="1973"/>
        <v>5.5941879223230156E-2</v>
      </c>
      <c r="AA1464" s="13">
        <f t="shared" si="1974"/>
        <v>5.2007848588504164E-2</v>
      </c>
      <c r="AB1464" s="13">
        <f t="shared" si="1975"/>
        <v>2.4175236445056585E-2</v>
      </c>
      <c r="AC1464" s="13">
        <f t="shared" si="1976"/>
        <v>7.1071579045993861E-4</v>
      </c>
      <c r="AD1464" s="13">
        <f t="shared" si="1977"/>
        <v>2.4004685426021765E-3</v>
      </c>
      <c r="AE1464" s="13">
        <f t="shared" si="1978"/>
        <v>3.919212538436515E-3</v>
      </c>
      <c r="AF1464" s="13">
        <f t="shared" si="1979"/>
        <v>3.1994226645409539E-3</v>
      </c>
      <c r="AG1464" s="13">
        <f t="shared" si="1980"/>
        <v>1.7412180441842683E-3</v>
      </c>
      <c r="AH1464" s="13">
        <f t="shared" si="1981"/>
        <v>2.2833887487410436E-2</v>
      </c>
      <c r="AI1464" s="13">
        <f t="shared" si="1982"/>
        <v>2.1228127828767131E-2</v>
      </c>
      <c r="AJ1464" s="13">
        <f t="shared" si="1983"/>
        <v>9.8676454318813688E-3</v>
      </c>
      <c r="AK1464" s="13">
        <f t="shared" si="1984"/>
        <v>3.0579059115889468E-3</v>
      </c>
      <c r="AL1464" s="13">
        <f t="shared" si="1985"/>
        <v>4.315097271467227E-5</v>
      </c>
      <c r="AM1464" s="13">
        <f t="shared" si="1986"/>
        <v>4.4633182237925075E-4</v>
      </c>
      <c r="AN1464" s="13">
        <f t="shared" si="1987"/>
        <v>7.287199325993754E-4</v>
      </c>
      <c r="AO1464" s="13">
        <f t="shared" si="1988"/>
        <v>5.9488559132628532E-4</v>
      </c>
      <c r="AP1464" s="13">
        <f t="shared" si="1989"/>
        <v>3.2375388763809186E-4</v>
      </c>
      <c r="AQ1464" s="13">
        <f t="shared" si="1990"/>
        <v>1.3214714890861427E-4</v>
      </c>
      <c r="AR1464" s="13">
        <f t="shared" si="1991"/>
        <v>7.4561158835180531E-3</v>
      </c>
      <c r="AS1464" s="13">
        <f t="shared" si="1992"/>
        <v>6.9317754661220189E-3</v>
      </c>
      <c r="AT1464" s="13">
        <f t="shared" si="1993"/>
        <v>3.222154259897293E-3</v>
      </c>
      <c r="AU1464" s="13">
        <f t="shared" si="1994"/>
        <v>9.9852032862441991E-4</v>
      </c>
      <c r="AV1464" s="13">
        <f t="shared" si="1995"/>
        <v>2.3207521263460558E-4</v>
      </c>
      <c r="AW1464" s="13">
        <f t="shared" si="1996"/>
        <v>1.8193770976469798E-6</v>
      </c>
      <c r="AX1464" s="13">
        <f t="shared" si="1997"/>
        <v>6.9157365229911651E-5</v>
      </c>
      <c r="AY1464" s="13">
        <f t="shared" si="1998"/>
        <v>1.1291229529735285E-4</v>
      </c>
      <c r="AZ1464" s="13">
        <f t="shared" si="1999"/>
        <v>9.217518905565815E-5</v>
      </c>
      <c r="BA1464" s="13">
        <f t="shared" si="2000"/>
        <v>5.016439502932509E-5</v>
      </c>
      <c r="BB1464" s="13">
        <f t="shared" si="2001"/>
        <v>2.0475682402495466E-5</v>
      </c>
      <c r="BC1464" s="13">
        <f t="shared" si="2002"/>
        <v>6.6860739710350375E-6</v>
      </c>
      <c r="BD1464" s="13">
        <f t="shared" si="2003"/>
        <v>2.0289166010789166E-3</v>
      </c>
      <c r="BE1464" s="13">
        <f t="shared" si="2004"/>
        <v>1.8862360158933889E-3</v>
      </c>
      <c r="BF1464" s="13">
        <f t="shared" si="2005"/>
        <v>8.7679461683180782E-4</v>
      </c>
      <c r="BG1464" s="13">
        <f t="shared" si="2006"/>
        <v>2.7171177365137251E-4</v>
      </c>
      <c r="BH1464" s="13">
        <f t="shared" si="2007"/>
        <v>6.3151010387878009E-5</v>
      </c>
      <c r="BI1464" s="13">
        <f t="shared" si="2008"/>
        <v>1.1742001634796606E-5</v>
      </c>
      <c r="BJ1464" s="14">
        <f t="shared" si="2009"/>
        <v>0.21423618967136085</v>
      </c>
      <c r="BK1464" s="14">
        <f t="shared" si="2010"/>
        <v>0.24696349607496848</v>
      </c>
      <c r="BL1464" s="14">
        <f t="shared" si="2011"/>
        <v>0.48141992818426105</v>
      </c>
      <c r="BM1464" s="14">
        <f t="shared" si="2012"/>
        <v>0.47053175931326757</v>
      </c>
      <c r="BN1464" s="14">
        <f t="shared" si="2013"/>
        <v>0.52791864092235319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1.8438000000000001</v>
      </c>
      <c r="F1465" s="10">
        <f>VLOOKUP(B1465,home!$B$2:$E$405,3,FALSE)</f>
        <v>0.63280000000000003</v>
      </c>
      <c r="G1465" s="10">
        <f>VLOOKUP(C1465,away!$B$2:$E$405,4,FALSE)</f>
        <v>0.54239999999999999</v>
      </c>
      <c r="H1465" s="10">
        <f>VLOOKUP(A1465,away!$A$2:$E$405,3,FALSE)</f>
        <v>1.5311999999999999</v>
      </c>
      <c r="I1465" s="10">
        <f>VLOOKUP(C1465,away!$B$2:$E$405,3,FALSE)</f>
        <v>1.1973</v>
      </c>
      <c r="J1465" s="10">
        <f>VLOOKUP(B1465,home!$B$2:$E$405,4,FALSE)</f>
        <v>0.97960000000000003</v>
      </c>
      <c r="K1465" s="12">
        <f t="shared" si="1958"/>
        <v>0.63284880153599998</v>
      </c>
      <c r="L1465" s="12">
        <f t="shared" si="1959"/>
        <v>1.7959063224960001</v>
      </c>
      <c r="M1465" s="13">
        <f t="shared" si="1960"/>
        <v>8.8146495763920585E-2</v>
      </c>
      <c r="N1465" s="13">
        <f t="shared" si="1961"/>
        <v>5.5783404203795246E-2</v>
      </c>
      <c r="O1465" s="13">
        <f t="shared" si="1962"/>
        <v>0.15830284904829187</v>
      </c>
      <c r="P1465" s="13">
        <f t="shared" si="1963"/>
        <v>0.10018176829994584</v>
      </c>
      <c r="Q1465" s="13">
        <f t="shared" si="1964"/>
        <v>1.7651230247985039E-2</v>
      </c>
      <c r="R1465" s="13">
        <f t="shared" si="1965"/>
        <v>0.14214854373747865</v>
      </c>
      <c r="S1465" s="13">
        <f t="shared" si="1966"/>
        <v>2.8465075703588104E-2</v>
      </c>
      <c r="T1465" s="13">
        <f t="shared" si="1967"/>
        <v>3.1699956002188973E-2</v>
      </c>
      <c r="U1465" s="13">
        <f t="shared" si="1968"/>
        <v>8.9958535544351056E-2</v>
      </c>
      <c r="V1465" s="13">
        <f t="shared" si="1969"/>
        <v>3.5946240454764367E-3</v>
      </c>
      <c r="W1465" s="13">
        <f t="shared" si="1970"/>
        <v>3.7235199693577753E-3</v>
      </c>
      <c r="X1465" s="13">
        <f t="shared" si="1971"/>
        <v>6.6870930549097407E-3</v>
      </c>
      <c r="Y1465" s="13">
        <f t="shared" si="1972"/>
        <v>6.0046963482157491E-3</v>
      </c>
      <c r="Z1465" s="13">
        <f t="shared" si="1973"/>
        <v>8.5095156143912387E-2</v>
      </c>
      <c r="AA1465" s="13">
        <f t="shared" si="1974"/>
        <v>5.385236758219375E-2</v>
      </c>
      <c r="AB1465" s="13">
        <f t="shared" si="1975"/>
        <v>1.7040203142133722E-2</v>
      </c>
      <c r="AC1465" s="13">
        <f t="shared" si="1976"/>
        <v>2.5533898861236247E-4</v>
      </c>
      <c r="AD1465" s="13">
        <f t="shared" si="1977"/>
        <v>5.8910628752585766E-4</v>
      </c>
      <c r="AE1465" s="13">
        <f t="shared" si="1978"/>
        <v>1.0579797063898343E-3</v>
      </c>
      <c r="AF1465" s="13">
        <f t="shared" si="1979"/>
        <v>9.500162218889827E-4</v>
      </c>
      <c r="AG1465" s="13">
        <f t="shared" si="1980"/>
        <v>5.6871337978806253E-4</v>
      </c>
      <c r="AH1465" s="13">
        <f t="shared" si="1981"/>
        <v>3.8205732233159137E-2</v>
      </c>
      <c r="AI1465" s="13">
        <f t="shared" si="1982"/>
        <v>2.4178451855560088E-2</v>
      </c>
      <c r="AJ1465" s="13">
        <f t="shared" si="1983"/>
        <v>7.6506521398935368E-3</v>
      </c>
      <c r="AK1465" s="13">
        <f t="shared" si="1984"/>
        <v>1.6139020125668197E-3</v>
      </c>
      <c r="AL1465" s="13">
        <f t="shared" si="1985"/>
        <v>1.1608089997640736E-5</v>
      </c>
      <c r="AM1465" s="13">
        <f t="shared" si="1986"/>
        <v>7.4563041607612264E-5</v>
      </c>
      <c r="AN1465" s="13">
        <f t="shared" si="1987"/>
        <v>1.3390823784764318E-4</v>
      </c>
      <c r="AO1465" s="13">
        <f t="shared" si="1988"/>
        <v>1.202433254924403E-4</v>
      </c>
      <c r="AP1465" s="13">
        <f t="shared" si="1989"/>
        <v>7.1981916163272688E-5</v>
      </c>
      <c r="AQ1465" s="13">
        <f t="shared" si="1990"/>
        <v>3.2318194585749597E-5</v>
      </c>
      <c r="AR1465" s="13">
        <f t="shared" si="1991"/>
        <v>1.3722783214623939E-2</v>
      </c>
      <c r="AS1465" s="13">
        <f t="shared" si="1992"/>
        <v>8.6844469111130983E-3</v>
      </c>
      <c r="AT1465" s="13">
        <f t="shared" si="1993"/>
        <v>2.7479709098504703E-3</v>
      </c>
      <c r="AU1465" s="13">
        <f t="shared" si="1994"/>
        <v>5.7968336565155396E-4</v>
      </c>
      <c r="AV1465" s="13">
        <f t="shared" si="1995"/>
        <v>9.1712980805735164E-5</v>
      </c>
      <c r="AW1465" s="13">
        <f t="shared" si="1996"/>
        <v>3.6647293566054126E-7</v>
      </c>
      <c r="AX1465" s="13">
        <f t="shared" si="1997"/>
        <v>7.8645219200427181E-6</v>
      </c>
      <c r="AY1465" s="13">
        <f t="shared" si="1998"/>
        <v>1.41239446396131E-5</v>
      </c>
      <c r="AZ1465" s="13">
        <f t="shared" si="1999"/>
        <v>1.268264073843233E-5</v>
      </c>
      <c r="BA1465" s="13">
        <f t="shared" si="2000"/>
        <v>7.5922782293653218E-6</v>
      </c>
      <c r="BB1465" s="13">
        <f t="shared" si="2001"/>
        <v>3.4087551185664782E-6</v>
      </c>
      <c r="BC1465" s="13">
        <f t="shared" si="2002"/>
        <v>1.2243609738548278E-6</v>
      </c>
      <c r="BD1465" s="13">
        <f t="shared" si="2003"/>
        <v>4.1074721895641908E-3</v>
      </c>
      <c r="BE1465" s="13">
        <f t="shared" si="2004"/>
        <v>2.5994088525081484E-3</v>
      </c>
      <c r="BF1465" s="13">
        <f t="shared" si="2005"/>
        <v>8.2251638850592515E-4</v>
      </c>
      <c r="BG1465" s="13">
        <f t="shared" si="2006"/>
        <v>1.7350950356989793E-4</v>
      </c>
      <c r="BH1465" s="13">
        <f t="shared" si="2007"/>
        <v>2.7451320347329045E-5</v>
      </c>
      <c r="BI1465" s="13">
        <f t="shared" si="2008"/>
        <v>3.4745070364776004E-6</v>
      </c>
      <c r="BJ1465" s="14">
        <f t="shared" si="2009"/>
        <v>0.12519562663936179</v>
      </c>
      <c r="BK1465" s="14">
        <f t="shared" si="2010"/>
        <v>0.22066903483618061</v>
      </c>
      <c r="BL1465" s="14">
        <f t="shared" si="2011"/>
        <v>0.56651166743920545</v>
      </c>
      <c r="BM1465" s="14">
        <f t="shared" si="2012"/>
        <v>0.43524343628553913</v>
      </c>
      <c r="BN1465" s="14">
        <f t="shared" si="2013"/>
        <v>0.5622142913014172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1.8438000000000001</v>
      </c>
      <c r="F1466" s="10">
        <f>VLOOKUP(B1466,home!$B$2:$E$405,3,FALSE)</f>
        <v>0.99429999999999996</v>
      </c>
      <c r="G1466" s="10">
        <f>VLOOKUP(C1466,away!$B$2:$E$405,4,FALSE)</f>
        <v>1.1751</v>
      </c>
      <c r="H1466" s="10">
        <f>VLOOKUP(A1466,away!$A$2:$E$405,3,FALSE)</f>
        <v>1.5311999999999999</v>
      </c>
      <c r="I1466" s="10">
        <f>VLOOKUP(C1466,away!$B$2:$E$405,3,FALSE)</f>
        <v>0.87080000000000002</v>
      </c>
      <c r="J1466" s="10">
        <f>VLOOKUP(B1466,home!$B$2:$E$405,4,FALSE)</f>
        <v>1.0885</v>
      </c>
      <c r="K1466" s="12">
        <f t="shared" si="1958"/>
        <v>2.1542994785339999</v>
      </c>
      <c r="L1466" s="12">
        <f t="shared" si="1959"/>
        <v>1.4513721129600001</v>
      </c>
      <c r="M1466" s="13">
        <f t="shared" si="1960"/>
        <v>2.7169192086247358E-2</v>
      </c>
      <c r="N1466" s="13">
        <f t="shared" si="1961"/>
        <v>5.8530576343592752E-2</v>
      </c>
      <c r="O1466" s="13">
        <f t="shared" si="1962"/>
        <v>3.9432607725632937E-2</v>
      </c>
      <c r="P1466" s="13">
        <f t="shared" si="1963"/>
        <v>8.4949646260566808E-2</v>
      </c>
      <c r="Q1466" s="13">
        <f t="shared" si="1964"/>
        <v>6.304619504764819E-2</v>
      </c>
      <c r="R1466" s="13">
        <f t="shared" si="1965"/>
        <v>2.8615693597137358E-2</v>
      </c>
      <c r="S1466" s="13">
        <f t="shared" si="1966"/>
        <v>6.6402806319076135E-2</v>
      </c>
      <c r="T1466" s="13">
        <f t="shared" si="1967"/>
        <v>9.1503489320393441E-2</v>
      </c>
      <c r="U1466" s="13">
        <f t="shared" si="1968"/>
        <v>6.1646773794201727E-2</v>
      </c>
      <c r="V1466" s="13">
        <f t="shared" si="1969"/>
        <v>2.3069000316435554E-2</v>
      </c>
      <c r="W1466" s="13">
        <f t="shared" si="1970"/>
        <v>4.5273461704900431E-2</v>
      </c>
      <c r="X1466" s="13">
        <f t="shared" si="1971"/>
        <v>6.5708639775654984E-2</v>
      </c>
      <c r="Y1466" s="13">
        <f t="shared" si="1972"/>
        <v>4.7683843675459955E-2</v>
      </c>
      <c r="Z1466" s="13">
        <f t="shared" si="1973"/>
        <v>1.3844006559964398E-2</v>
      </c>
      <c r="AA1466" s="13">
        <f t="shared" si="1974"/>
        <v>2.9824136112952575E-2</v>
      </c>
      <c r="AB1466" s="13">
        <f t="shared" si="1975"/>
        <v>3.2125060437930397E-2</v>
      </c>
      <c r="AC1466" s="13">
        <f t="shared" si="1976"/>
        <v>4.5081010557958337E-3</v>
      </c>
      <c r="AD1466" s="13">
        <f t="shared" si="1977"/>
        <v>2.4383148735574008E-2</v>
      </c>
      <c r="AE1466" s="13">
        <f t="shared" si="1978"/>
        <v>3.5389022100967997E-2</v>
      </c>
      <c r="AF1466" s="13">
        <f t="shared" si="1979"/>
        <v>2.5681319891135042E-2</v>
      </c>
      <c r="AG1466" s="13">
        <f t="shared" si="1980"/>
        <v>1.2424383837999448E-2</v>
      </c>
      <c r="AH1466" s="13">
        <f t="shared" si="1981"/>
        <v>5.0232012631919081E-3</v>
      </c>
      <c r="AI1466" s="13">
        <f t="shared" si="1982"/>
        <v>1.0821479861865657E-2</v>
      </c>
      <c r="AJ1466" s="13">
        <f t="shared" si="1983"/>
        <v>1.1656354211691687E-2</v>
      </c>
      <c r="AK1466" s="13">
        <f t="shared" si="1984"/>
        <v>8.3704259332849952E-3</v>
      </c>
      <c r="AL1466" s="13">
        <f t="shared" si="1985"/>
        <v>5.638174131656911E-4</v>
      </c>
      <c r="AM1466" s="13">
        <f t="shared" si="1986"/>
        <v>1.0505720921212811E-2</v>
      </c>
      <c r="AN1466" s="13">
        <f t="shared" si="1987"/>
        <v>1.5247710371588716E-2</v>
      </c>
      <c r="AO1466" s="13">
        <f t="shared" si="1988"/>
        <v>1.1065050809907414E-2</v>
      </c>
      <c r="AP1466" s="13">
        <f t="shared" si="1989"/>
        <v>5.3531687246616954E-3</v>
      </c>
      <c r="AQ1466" s="13">
        <f t="shared" si="1990"/>
        <v>1.9423599507359085E-3</v>
      </c>
      <c r="AR1466" s="13">
        <f t="shared" si="1991"/>
        <v>1.4581068462364353E-3</v>
      </c>
      <c r="AS1466" s="13">
        <f t="shared" si="1992"/>
        <v>3.1411988184940078E-3</v>
      </c>
      <c r="AT1466" s="13">
        <f t="shared" si="1993"/>
        <v>3.3835414883266299E-3</v>
      </c>
      <c r="AU1466" s="13">
        <f t="shared" si="1994"/>
        <v>2.4297205546334032E-3</v>
      </c>
      <c r="AV1466" s="13">
        <f t="shared" si="1995"/>
        <v>1.3085864309575206E-3</v>
      </c>
      <c r="AW1466" s="13">
        <f t="shared" si="1996"/>
        <v>4.8968954791729379E-5</v>
      </c>
      <c r="AX1466" s="13">
        <f t="shared" si="1997"/>
        <v>3.7720781836987466E-3</v>
      </c>
      <c r="AY1466" s="13">
        <f t="shared" si="1998"/>
        <v>5.4746890837251688E-3</v>
      </c>
      <c r="AZ1466" s="13">
        <f t="shared" si="1999"/>
        <v>3.9729055316226241E-3</v>
      </c>
      <c r="BA1466" s="13">
        <f t="shared" si="2000"/>
        <v>1.9220547653405334E-3</v>
      </c>
      <c r="BB1466" s="13">
        <f t="shared" si="2001"/>
        <v>6.9740417149928178E-4</v>
      </c>
      <c r="BC1466" s="13">
        <f t="shared" si="2002"/>
        <v>2.0243859319520605E-4</v>
      </c>
      <c r="BD1466" s="13">
        <f t="shared" si="2003"/>
        <v>3.5270926905726967E-4</v>
      </c>
      <c r="BE1466" s="13">
        <f t="shared" si="2004"/>
        <v>7.5984139440418437E-4</v>
      </c>
      <c r="BF1466" s="13">
        <f t="shared" si="2005"/>
        <v>8.1846295986674105E-4</v>
      </c>
      <c r="BG1466" s="13">
        <f t="shared" si="2006"/>
        <v>5.8773810921343797E-4</v>
      </c>
      <c r="BH1466" s="13">
        <f t="shared" si="2007"/>
        <v>3.1654097554826714E-4</v>
      </c>
      <c r="BI1466" s="13">
        <f t="shared" si="2008"/>
        <v>1.3638481171165514E-4</v>
      </c>
      <c r="BJ1466" s="14">
        <f t="shared" si="2009"/>
        <v>0.52977966154051459</v>
      </c>
      <c r="BK1466" s="14">
        <f t="shared" si="2010"/>
        <v>0.21213725253501253</v>
      </c>
      <c r="BL1466" s="14">
        <f t="shared" si="2011"/>
        <v>0.24220856459633877</v>
      </c>
      <c r="BM1466" s="14">
        <f t="shared" si="2012"/>
        <v>0.69079985404207145</v>
      </c>
      <c r="BN1466" s="14">
        <f t="shared" si="2013"/>
        <v>0.30174391106082543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1.6362000000000001</v>
      </c>
      <c r="F1467" s="10">
        <f>VLOOKUP(B1467,home!$B$2:$E$405,3,FALSE)</f>
        <v>1.1145</v>
      </c>
      <c r="G1467" s="10">
        <f>VLOOKUP(C1467,away!$B$2:$E$405,4,FALSE)</f>
        <v>1.2942</v>
      </c>
      <c r="H1467" s="10">
        <f>VLOOKUP(A1467,away!$A$2:$E$405,3,FALSE)</f>
        <v>1.1547000000000001</v>
      </c>
      <c r="I1467" s="10">
        <f>VLOOKUP(C1467,away!$B$2:$E$405,3,FALSE)</f>
        <v>0.6623</v>
      </c>
      <c r="J1467" s="10">
        <f>VLOOKUP(B1467,home!$B$2:$E$405,4,FALSE)</f>
        <v>0.91700000000000004</v>
      </c>
      <c r="K1467" s="12">
        <f t="shared" si="1958"/>
        <v>2.3600318095800001</v>
      </c>
      <c r="L1467" s="12">
        <f t="shared" si="1959"/>
        <v>0.70128291177000013</v>
      </c>
      <c r="M1467" s="13">
        <f t="shared" si="1960"/>
        <v>4.6826091470786084E-2</v>
      </c>
      <c r="N1467" s="13">
        <f t="shared" si="1961"/>
        <v>0.11051106538935788</v>
      </c>
      <c r="O1467" s="13">
        <f t="shared" si="1962"/>
        <v>3.2838337773441237E-2</v>
      </c>
      <c r="P1467" s="13">
        <f t="shared" si="1963"/>
        <v>7.7499521719053777E-2</v>
      </c>
      <c r="Q1467" s="13">
        <f t="shared" si="1964"/>
        <v>0.13040481481473004</v>
      </c>
      <c r="R1467" s="13">
        <f t="shared" si="1965"/>
        <v>1.1514482565722826E-2</v>
      </c>
      <c r="S1467" s="13">
        <f t="shared" si="1966"/>
        <v>3.2066395454066622E-2</v>
      </c>
      <c r="T1467" s="13">
        <f t="shared" si="1967"/>
        <v>9.1450668242101532E-2</v>
      </c>
      <c r="U1467" s="13">
        <f t="shared" si="1968"/>
        <v>2.7174545125960202E-2</v>
      </c>
      <c r="V1467" s="13">
        <f t="shared" si="1969"/>
        <v>5.8968319035805324E-3</v>
      </c>
      <c r="W1467" s="13">
        <f t="shared" si="1970"/>
        <v>0.10258650369505073</v>
      </c>
      <c r="X1467" s="13">
        <f t="shared" si="1971"/>
        <v>7.1942162019569059E-2</v>
      </c>
      <c r="Y1467" s="13">
        <f t="shared" si="1972"/>
        <v>2.5225904430056248E-2</v>
      </c>
      <c r="Z1467" s="13">
        <f t="shared" si="1973"/>
        <v>2.6916366204050024E-3</v>
      </c>
      <c r="AA1467" s="13">
        <f t="shared" si="1974"/>
        <v>6.3523480439862138E-3</v>
      </c>
      <c r="AB1467" s="13">
        <f t="shared" si="1975"/>
        <v>7.495871724665381E-3</v>
      </c>
      <c r="AC1467" s="13">
        <f t="shared" si="1976"/>
        <v>6.0997196999436636E-4</v>
      </c>
      <c r="AD1467" s="13">
        <f t="shared" si="1977"/>
        <v>6.0526852988478971E-2</v>
      </c>
      <c r="AE1467" s="13">
        <f t="shared" si="1978"/>
        <v>4.2446447704035266E-2</v>
      </c>
      <c r="AF1467" s="13">
        <f t="shared" si="1979"/>
        <v>1.4883484220089444E-2</v>
      </c>
      <c r="AG1467" s="13">
        <f t="shared" si="1980"/>
        <v>3.479177717049059E-3</v>
      </c>
      <c r="AH1467" s="13">
        <f t="shared" si="1981"/>
        <v>4.7189969164609556E-4</v>
      </c>
      <c r="AI1467" s="13">
        <f t="shared" si="1982"/>
        <v>1.1136982832157789E-3</v>
      </c>
      <c r="AJ1467" s="13">
        <f t="shared" si="1983"/>
        <v>1.3141816873319374E-3</v>
      </c>
      <c r="AK1467" s="13">
        <f t="shared" si="1984"/>
        <v>1.0338368618902968E-3</v>
      </c>
      <c r="AL1467" s="13">
        <f t="shared" si="1985"/>
        <v>4.038136385231715E-5</v>
      </c>
      <c r="AM1467" s="13">
        <f t="shared" si="1986"/>
        <v>2.8569059677316544E-2</v>
      </c>
      <c r="AN1467" s="13">
        <f t="shared" si="1987"/>
        <v>2.0034993357039448E-2</v>
      </c>
      <c r="AO1467" s="13">
        <f t="shared" si="1988"/>
        <v>7.0250992393586162E-3</v>
      </c>
      <c r="AP1467" s="13">
        <f t="shared" si="1989"/>
        <v>1.6421940166835417E-3</v>
      </c>
      <c r="AQ1467" s="13">
        <f t="shared" si="1990"/>
        <v>2.8791065042777653E-4</v>
      </c>
      <c r="AR1467" s="13">
        <f t="shared" si="1991"/>
        <v>6.6187037964187832E-5</v>
      </c>
      <c r="AS1467" s="13">
        <f t="shared" si="1992"/>
        <v>1.5620351497736234E-4</v>
      </c>
      <c r="AT1467" s="13">
        <f t="shared" si="1993"/>
        <v>1.8432263205739061E-4</v>
      </c>
      <c r="AU1467" s="13">
        <f t="shared" si="1994"/>
        <v>1.4500242496031737E-4</v>
      </c>
      <c r="AV1467" s="13">
        <f t="shared" si="1995"/>
        <v>8.5552583843146474E-5</v>
      </c>
      <c r="AW1467" s="13">
        <f t="shared" si="1996"/>
        <v>1.8564770946545448E-6</v>
      </c>
      <c r="AX1467" s="13">
        <f t="shared" si="1997"/>
        <v>1.123731493470939E-2</v>
      </c>
      <c r="AY1467" s="13">
        <f t="shared" si="1998"/>
        <v>7.8805369378895096E-3</v>
      </c>
      <c r="AZ1467" s="13">
        <f t="shared" si="1999"/>
        <v>2.7632429450570981E-3</v>
      </c>
      <c r="BA1467" s="13">
        <f t="shared" si="2000"/>
        <v>6.4593835281251757E-4</v>
      </c>
      <c r="BB1467" s="13">
        <f t="shared" si="2001"/>
        <v>1.1324638222106996E-4</v>
      </c>
      <c r="BC1467" s="13">
        <f t="shared" si="2002"/>
        <v>1.5883550534282066E-5</v>
      </c>
      <c r="BD1467" s="13">
        <f t="shared" si="2003"/>
        <v>7.7359731174928647E-6</v>
      </c>
      <c r="BE1467" s="13">
        <f t="shared" si="2004"/>
        <v>1.8257142635338919E-5</v>
      </c>
      <c r="BF1467" s="13">
        <f t="shared" si="2005"/>
        <v>2.1543718685719545E-5</v>
      </c>
      <c r="BG1467" s="13">
        <f t="shared" si="2006"/>
        <v>1.6947953798313722E-5</v>
      </c>
      <c r="BH1467" s="13">
        <f t="shared" si="2007"/>
        <v>9.9994275178281391E-6</v>
      </c>
      <c r="BI1467" s="13">
        <f t="shared" si="2008"/>
        <v>4.719793403932801E-6</v>
      </c>
      <c r="BJ1467" s="14">
        <f t="shared" si="2009"/>
        <v>0.73367250126456796</v>
      </c>
      <c r="BK1467" s="14">
        <f t="shared" si="2010"/>
        <v>0.17081973081922322</v>
      </c>
      <c r="BL1467" s="14">
        <f t="shared" si="2011"/>
        <v>9.0025673960820979E-2</v>
      </c>
      <c r="BM1467" s="14">
        <f t="shared" si="2012"/>
        <v>0.57973654847113032</v>
      </c>
      <c r="BN1467" s="14">
        <f t="shared" si="2013"/>
        <v>0.40959431373309185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1.6362000000000001</v>
      </c>
      <c r="F1468" s="10">
        <f>VLOOKUP(B1468,home!$B$2:$E$405,3,FALSE)</f>
        <v>1.1504000000000001</v>
      </c>
      <c r="G1468" s="10">
        <f>VLOOKUP(C1468,away!$B$2:$E$405,4,FALSE)</f>
        <v>0.5393</v>
      </c>
      <c r="H1468" s="10">
        <f>VLOOKUP(A1468,away!$A$2:$E$405,3,FALSE)</f>
        <v>1.1547000000000001</v>
      </c>
      <c r="I1468" s="10">
        <f>VLOOKUP(C1468,away!$B$2:$E$405,3,FALSE)</f>
        <v>1.0188999999999999</v>
      </c>
      <c r="J1468" s="10">
        <f>VLOOKUP(B1468,home!$B$2:$E$405,4,FALSE)</f>
        <v>0.86599999999999999</v>
      </c>
      <c r="K1468" s="12">
        <f t="shared" si="1958"/>
        <v>1.0151160200640001</v>
      </c>
      <c r="L1468" s="12">
        <f t="shared" si="1959"/>
        <v>1.0188696367800001</v>
      </c>
      <c r="M1468" s="13">
        <f t="shared" si="1960"/>
        <v>0.1308131046078663</v>
      </c>
      <c r="N1468" s="13">
        <f t="shared" si="1961"/>
        <v>0.13279047812175293</v>
      </c>
      <c r="O1468" s="13">
        <f t="shared" si="1962"/>
        <v>0.13328150037788089</v>
      </c>
      <c r="P1468" s="13">
        <f t="shared" si="1963"/>
        <v>0.13529618621175296</v>
      </c>
      <c r="Q1468" s="13">
        <f t="shared" si="1964"/>
        <v>6.7398870826674756E-2</v>
      </c>
      <c r="R1468" s="13">
        <f t="shared" si="1965"/>
        <v>6.7898236939752471E-2</v>
      </c>
      <c r="S1468" s="13">
        <f t="shared" si="1966"/>
        <v>3.498322675376779E-2</v>
      </c>
      <c r="T1468" s="13">
        <f t="shared" si="1967"/>
        <v>6.8670663038556248E-2</v>
      </c>
      <c r="U1468" s="13">
        <f t="shared" si="1968"/>
        <v>6.892458805164399E-2</v>
      </c>
      <c r="V1468" s="13">
        <f t="shared" si="1969"/>
        <v>4.0202370102784598E-3</v>
      </c>
      <c r="W1468" s="13">
        <f t="shared" si="1970"/>
        <v>2.2805891170127247E-2</v>
      </c>
      <c r="X1468" s="13">
        <f t="shared" si="1971"/>
        <v>2.3236230052951758E-2</v>
      </c>
      <c r="Y1468" s="13">
        <f t="shared" si="1972"/>
        <v>1.183734463709374E-2</v>
      </c>
      <c r="Z1468" s="13">
        <f t="shared" si="1973"/>
        <v>2.3059817336269325E-2</v>
      </c>
      <c r="AA1468" s="13">
        <f t="shared" si="1974"/>
        <v>2.3408389997796545E-2</v>
      </c>
      <c r="AB1468" s="13">
        <f t="shared" si="1975"/>
        <v>1.1881115845334588E-2</v>
      </c>
      <c r="AC1468" s="13">
        <f t="shared" si="1976"/>
        <v>2.5987588207834419E-4</v>
      </c>
      <c r="AD1468" s="13">
        <f t="shared" si="1977"/>
        <v>5.7876563696580728E-3</v>
      </c>
      <c r="AE1468" s="13">
        <f t="shared" si="1978"/>
        <v>5.8968673431609745E-3</v>
      </c>
      <c r="AF1468" s="13">
        <f t="shared" si="1979"/>
        <v>3.004069544033133E-3</v>
      </c>
      <c r="AG1468" s="13">
        <f t="shared" si="1980"/>
        <v>1.0202517483969662E-3</v>
      </c>
      <c r="AH1468" s="13">
        <f t="shared" si="1981"/>
        <v>5.8737369284044688E-3</v>
      </c>
      <c r="AI1468" s="13">
        <f t="shared" si="1982"/>
        <v>5.9625244536648881E-3</v>
      </c>
      <c r="AJ1468" s="13">
        <f t="shared" si="1983"/>
        <v>3.026327046469289E-3</v>
      </c>
      <c r="AK1468" s="13">
        <f t="shared" si="1984"/>
        <v>1.0240243556079818E-3</v>
      </c>
      <c r="AL1468" s="13">
        <f t="shared" si="1985"/>
        <v>1.0751282400647472E-5</v>
      </c>
      <c r="AM1468" s="13">
        <f t="shared" si="1986"/>
        <v>1.1750285398930728E-3</v>
      </c>
      <c r="AN1468" s="13">
        <f t="shared" si="1987"/>
        <v>1.1972009016469889E-3</v>
      </c>
      <c r="AO1468" s="13">
        <f t="shared" si="1988"/>
        <v>6.0989582390687811E-4</v>
      </c>
      <c r="AP1468" s="13">
        <f t="shared" si="1989"/>
        <v>2.0713477885921322E-4</v>
      </c>
      <c r="AQ1468" s="13">
        <f t="shared" si="1990"/>
        <v>5.2760834225198052E-5</v>
      </c>
      <c r="AR1468" s="13">
        <f t="shared" si="1991"/>
        <v>1.1969144421569474E-3</v>
      </c>
      <c r="AS1468" s="13">
        <f t="shared" si="1992"/>
        <v>1.2150070248794832E-3</v>
      </c>
      <c r="AT1468" s="13">
        <f t="shared" si="1993"/>
        <v>6.1668654772273118E-4</v>
      </c>
      <c r="AU1468" s="13">
        <f t="shared" si="1994"/>
        <v>2.086694646504357E-4</v>
      </c>
      <c r="AV1468" s="13">
        <f t="shared" si="1995"/>
        <v>5.2955929116208961E-5</v>
      </c>
      <c r="AW1468" s="13">
        <f t="shared" si="1996"/>
        <v>3.0888162289362829E-7</v>
      </c>
      <c r="AX1468" s="13">
        <f t="shared" si="1997"/>
        <v>1.987983824796448E-4</v>
      </c>
      <c r="AY1468" s="13">
        <f t="shared" si="1998"/>
        <v>2.0254963574948724E-4</v>
      </c>
      <c r="AZ1468" s="13">
        <f t="shared" si="1999"/>
        <v>1.0318583690300069E-4</v>
      </c>
      <c r="BA1468" s="13">
        <f t="shared" si="2000"/>
        <v>3.504430538873354E-5</v>
      </c>
      <c r="BB1468" s="13">
        <f t="shared" si="2001"/>
        <v>8.9263946756565844E-6</v>
      </c>
      <c r="BC1468" s="13">
        <f t="shared" si="2002"/>
        <v>1.8189665001882312E-6</v>
      </c>
      <c r="BD1468" s="13">
        <f t="shared" si="2003"/>
        <v>2.0324996382286412E-4</v>
      </c>
      <c r="BE1468" s="13">
        <f t="shared" si="2004"/>
        <v>2.063222943540178E-4</v>
      </c>
      <c r="BF1468" s="13">
        <f t="shared" si="2005"/>
        <v>1.0472053314756184E-4</v>
      </c>
      <c r="BG1468" s="13">
        <f t="shared" si="2006"/>
        <v>3.5434496942577732E-5</v>
      </c>
      <c r="BH1468" s="13">
        <f t="shared" si="2007"/>
        <v>8.9925313773298716E-6</v>
      </c>
      <c r="BI1468" s="13">
        <f t="shared" si="2008"/>
        <v>1.8256925324111485E-6</v>
      </c>
      <c r="BJ1468" s="14">
        <f t="shared" si="2009"/>
        <v>0.34624066725263397</v>
      </c>
      <c r="BK1468" s="14">
        <f t="shared" si="2010"/>
        <v>0.30558593138389401</v>
      </c>
      <c r="BL1468" s="14">
        <f t="shared" si="2011"/>
        <v>0.32513122291725777</v>
      </c>
      <c r="BM1468" s="14">
        <f t="shared" si="2012"/>
        <v>0.33233702105024798</v>
      </c>
      <c r="BN1468" s="14">
        <f t="shared" si="2013"/>
        <v>0.66747837708568036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1.6362000000000001</v>
      </c>
      <c r="F1469" s="10">
        <f>VLOOKUP(B1469,home!$B$2:$E$405,3,FALSE)</f>
        <v>0.61119999999999997</v>
      </c>
      <c r="G1469" s="10">
        <f>VLOOKUP(C1469,away!$B$2:$E$405,4,FALSE)</f>
        <v>1.0785</v>
      </c>
      <c r="H1469" s="10">
        <f>VLOOKUP(A1469,away!$A$2:$E$405,3,FALSE)</f>
        <v>1.1547000000000001</v>
      </c>
      <c r="I1469" s="10">
        <f>VLOOKUP(C1469,away!$B$2:$E$405,3,FALSE)</f>
        <v>1.0698000000000001</v>
      </c>
      <c r="J1469" s="10">
        <f>VLOOKUP(B1469,home!$B$2:$E$405,4,FALSE)</f>
        <v>1.4773000000000001</v>
      </c>
      <c r="K1469" s="12">
        <f t="shared" si="1958"/>
        <v>1.0785490070400001</v>
      </c>
      <c r="L1469" s="12">
        <f t="shared" si="1959"/>
        <v>1.8249058240380003</v>
      </c>
      <c r="M1469" s="13">
        <f t="shared" si="1960"/>
        <v>5.4833452122575954E-2</v>
      </c>
      <c r="N1469" s="13">
        <f t="shared" si="1961"/>
        <v>5.9140565339379683E-2</v>
      </c>
      <c r="O1469" s="13">
        <f t="shared" si="1962"/>
        <v>0.10006588613059772</v>
      </c>
      <c r="P1469" s="13">
        <f t="shared" si="1963"/>
        <v>0.10792596212473389</v>
      </c>
      <c r="Q1469" s="13">
        <f t="shared" si="1964"/>
        <v>3.1892999011286102E-2</v>
      </c>
      <c r="R1469" s="13">
        <f t="shared" si="1965"/>
        <v>9.1305409193625564E-2</v>
      </c>
      <c r="S1469" s="13">
        <f t="shared" si="1966"/>
        <v>5.3106328571613806E-2</v>
      </c>
      <c r="T1469" s="13">
        <f t="shared" si="1967"/>
        <v>5.8201719641734193E-2</v>
      </c>
      <c r="U1469" s="13">
        <f t="shared" si="1968"/>
        <v>9.8477358423165753E-2</v>
      </c>
      <c r="V1469" s="13">
        <f t="shared" si="1969"/>
        <v>1.1614061174009906E-2</v>
      </c>
      <c r="W1469" s="13">
        <f t="shared" si="1970"/>
        <v>1.1466054138383442E-2</v>
      </c>
      <c r="X1469" s="13">
        <f t="shared" si="1971"/>
        <v>2.0924468975870959E-2</v>
      </c>
      <c r="Y1469" s="13">
        <f t="shared" si="1972"/>
        <v>1.9092592649484683E-2</v>
      </c>
      <c r="Z1469" s="13">
        <f t="shared" si="1973"/>
        <v>5.5541257667873364E-2</v>
      </c>
      <c r="AA1469" s="13">
        <f t="shared" si="1974"/>
        <v>5.9903968307437605E-2</v>
      </c>
      <c r="AB1469" s="13">
        <f t="shared" si="1975"/>
        <v>3.2304682767871233E-2</v>
      </c>
      <c r="AC1469" s="13">
        <f t="shared" si="1976"/>
        <v>1.4287112586611871E-3</v>
      </c>
      <c r="AD1469" s="13">
        <f t="shared" si="1977"/>
        <v>3.091675326405086E-3</v>
      </c>
      <c r="AE1469" s="13">
        <f t="shared" si="1978"/>
        <v>5.642016309191227E-3</v>
      </c>
      <c r="AF1469" s="13">
        <f t="shared" si="1979"/>
        <v>5.1480742109802271E-3</v>
      </c>
      <c r="AG1469" s="13">
        <f t="shared" si="1980"/>
        <v>3.1315835367325502E-3</v>
      </c>
      <c r="AH1469" s="13">
        <f t="shared" si="1981"/>
        <v>2.5339391148124332E-2</v>
      </c>
      <c r="AI1469" s="13">
        <f t="shared" si="1982"/>
        <v>2.7329775161807669E-2</v>
      </c>
      <c r="AJ1469" s="13">
        <f t="shared" si="1983"/>
        <v>1.4738250931697058E-2</v>
      </c>
      <c r="AK1469" s="13">
        <f t="shared" si="1984"/>
        <v>5.2986419692960729E-3</v>
      </c>
      <c r="AL1469" s="13">
        <f t="shared" si="1985"/>
        <v>1.1248245822258803E-4</v>
      </c>
      <c r="AM1469" s="13">
        <f t="shared" si="1986"/>
        <v>6.6690467067685505E-4</v>
      </c>
      <c r="AN1469" s="13">
        <f t="shared" si="1987"/>
        <v>1.2170382175963374E-3</v>
      </c>
      <c r="AO1469" s="13">
        <f t="shared" si="1988"/>
        <v>1.1104900656841916E-3</v>
      </c>
      <c r="AP1469" s="13">
        <f t="shared" si="1989"/>
        <v>6.7551326280114096E-4</v>
      </c>
      <c r="AQ1469" s="13">
        <f t="shared" si="1990"/>
        <v>3.0818702187517856E-4</v>
      </c>
      <c r="AR1469" s="13">
        <f t="shared" si="1991"/>
        <v>9.2484004967578123E-3</v>
      </c>
      <c r="AS1469" s="13">
        <f t="shared" si="1992"/>
        <v>9.9748531724863816E-3</v>
      </c>
      <c r="AT1469" s="13">
        <f t="shared" si="1993"/>
        <v>5.3791839922774911E-3</v>
      </c>
      <c r="AU1469" s="13">
        <f t="shared" si="1994"/>
        <v>1.9339045178521168E-3</v>
      </c>
      <c r="AV1469" s="13">
        <f t="shared" si="1995"/>
        <v>5.2145269935989264E-4</v>
      </c>
      <c r="AW1469" s="13">
        <f t="shared" si="1996"/>
        <v>6.1498233164362976E-6</v>
      </c>
      <c r="AX1469" s="13">
        <f t="shared" si="1997"/>
        <v>1.1988156172480999E-4</v>
      </c>
      <c r="AY1469" s="13">
        <f t="shared" si="1998"/>
        <v>2.1877256018637678E-4</v>
      </c>
      <c r="AZ1469" s="13">
        <f t="shared" si="1999"/>
        <v>1.9961965961191148E-4</v>
      </c>
      <c r="BA1469" s="13">
        <f t="shared" si="2000"/>
        <v>1.2142902647275349E-4</v>
      </c>
      <c r="BB1469" s="13">
        <f t="shared" si="2001"/>
        <v>5.539913440434808E-5</v>
      </c>
      <c r="BC1469" s="13">
        <f t="shared" si="2002"/>
        <v>2.0219640604231761E-5</v>
      </c>
      <c r="BD1469" s="13">
        <f t="shared" si="2003"/>
        <v>2.8129099882615457E-3</v>
      </c>
      <c r="BE1469" s="13">
        <f t="shared" si="2004"/>
        <v>3.0338612747323884E-3</v>
      </c>
      <c r="BF1469" s="13">
        <f t="shared" si="2005"/>
        <v>1.6360840326798633E-3</v>
      </c>
      <c r="BG1469" s="13">
        <f t="shared" si="2006"/>
        <v>5.881989362936218E-4</v>
      </c>
      <c r="BH1469" s="13">
        <f t="shared" si="2007"/>
        <v>1.586003446703675E-4</v>
      </c>
      <c r="BI1469" s="13">
        <f t="shared" si="2008"/>
        <v>3.4211648852085344E-5</v>
      </c>
      <c r="BJ1469" s="14">
        <f t="shared" si="2009"/>
        <v>0.2224452039610863</v>
      </c>
      <c r="BK1469" s="14">
        <f t="shared" si="2010"/>
        <v>0.22923977027000367</v>
      </c>
      <c r="BL1469" s="14">
        <f t="shared" si="2011"/>
        <v>0.49008502513784657</v>
      </c>
      <c r="BM1469" s="14">
        <f t="shared" si="2012"/>
        <v>0.55193436037774113</v>
      </c>
      <c r="BN1469" s="14">
        <f t="shared" si="2013"/>
        <v>0.44516427392219893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1.6362000000000001</v>
      </c>
      <c r="F1470" s="10">
        <f>VLOOKUP(B1470,home!$B$2:$E$405,3,FALSE)</f>
        <v>0.86280000000000001</v>
      </c>
      <c r="G1470" s="10">
        <f>VLOOKUP(C1470,away!$B$2:$E$405,4,FALSE)</f>
        <v>0.82689999999999997</v>
      </c>
      <c r="H1470" s="10">
        <f>VLOOKUP(A1470,away!$A$2:$E$405,3,FALSE)</f>
        <v>1.1547000000000001</v>
      </c>
      <c r="I1470" s="10">
        <f>VLOOKUP(C1470,away!$B$2:$E$405,3,FALSE)</f>
        <v>1.0188999999999999</v>
      </c>
      <c r="J1470" s="10">
        <f>VLOOKUP(B1470,home!$B$2:$E$405,4,FALSE)</f>
        <v>1.3754999999999999</v>
      </c>
      <c r="K1470" s="12">
        <f t="shared" si="1958"/>
        <v>1.1673457773839999</v>
      </c>
      <c r="L1470" s="12">
        <f t="shared" si="1959"/>
        <v>1.618308528165</v>
      </c>
      <c r="M1470" s="13">
        <f t="shared" si="1960"/>
        <v>6.168871255618736E-2</v>
      </c>
      <c r="N1470" s="13">
        <f t="shared" si="1961"/>
        <v>7.2012058114720653E-2</v>
      </c>
      <c r="O1470" s="13">
        <f t="shared" si="1962"/>
        <v>9.9831369621197319E-2</v>
      </c>
      <c r="P1470" s="13">
        <f t="shared" si="1963"/>
        <v>0.11653772777776604</v>
      </c>
      <c r="Q1470" s="13">
        <f t="shared" si="1964"/>
        <v>4.2031485980475181E-2</v>
      </c>
      <c r="R1470" s="13">
        <f t="shared" si="1965"/>
        <v>8.0778978418187986E-2</v>
      </c>
      <c r="S1470" s="13">
        <f t="shared" si="1966"/>
        <v>5.5038602010192735E-2</v>
      </c>
      <c r="T1470" s="13">
        <f t="shared" si="1967"/>
        <v>6.8019912213650627E-2</v>
      </c>
      <c r="U1470" s="13">
        <f t="shared" si="1968"/>
        <v>9.4296999357865008E-2</v>
      </c>
      <c r="V1470" s="13">
        <f t="shared" si="1969"/>
        <v>1.1552759280432152E-2</v>
      </c>
      <c r="W1470" s="13">
        <f t="shared" si="1970"/>
        <v>1.6355092558827493E-2</v>
      </c>
      <c r="X1470" s="13">
        <f t="shared" si="1971"/>
        <v>2.6467585766878465E-2</v>
      </c>
      <c r="Y1470" s="13">
        <f t="shared" si="1972"/>
        <v>2.1416359883238999E-2</v>
      </c>
      <c r="Z1470" s="13">
        <f t="shared" si="1973"/>
        <v>4.35751032235367E-2</v>
      </c>
      <c r="AA1470" s="13">
        <f t="shared" si="1974"/>
        <v>5.0867212747067493E-2</v>
      </c>
      <c r="AB1470" s="13">
        <f t="shared" si="1975"/>
        <v>2.9689813003791407E-2</v>
      </c>
      <c r="AC1470" s="13">
        <f t="shared" si="1976"/>
        <v>1.3640383510990723E-3</v>
      </c>
      <c r="AD1470" s="13">
        <f t="shared" si="1977"/>
        <v>4.7730120593179413E-3</v>
      </c>
      <c r="AE1470" s="13">
        <f t="shared" si="1978"/>
        <v>7.7242061206286138E-3</v>
      </c>
      <c r="AF1470" s="13">
        <f t="shared" si="1979"/>
        <v>6.2500743191587892E-3</v>
      </c>
      <c r="AG1470" s="13">
        <f t="shared" si="1980"/>
        <v>3.3715161907865751E-3</v>
      </c>
      <c r="AH1470" s="13">
        <f t="shared" si="1981"/>
        <v>1.7629490290579905E-2</v>
      </c>
      <c r="AI1470" s="13">
        <f t="shared" si="1982"/>
        <v>2.0579711048140679E-2</v>
      </c>
      <c r="AJ1470" s="13">
        <f t="shared" si="1983"/>
        <v>1.2011819395914936E-2</v>
      </c>
      <c r="AK1470" s="13">
        <f t="shared" si="1984"/>
        <v>4.6739822168401753E-3</v>
      </c>
      <c r="AL1470" s="13">
        <f t="shared" si="1985"/>
        <v>1.0307359220313146E-4</v>
      </c>
      <c r="AM1470" s="13">
        <f t="shared" si="1986"/>
        <v>1.1143510945695408E-3</v>
      </c>
      <c r="AN1470" s="13">
        <f t="shared" si="1987"/>
        <v>1.8033638797118902E-3</v>
      </c>
      <c r="AO1470" s="13">
        <f t="shared" si="1988"/>
        <v>1.4591995729612368E-3</v>
      </c>
      <c r="AP1470" s="13">
        <f t="shared" si="1989"/>
        <v>7.8714503773929861E-4</v>
      </c>
      <c r="AQ1470" s="13">
        <f t="shared" si="1990"/>
        <v>3.1846088186906693E-4</v>
      </c>
      <c r="AR1470" s="13">
        <f t="shared" si="1991"/>
        <v>5.7059908968895004E-3</v>
      </c>
      <c r="AS1470" s="13">
        <f t="shared" si="1992"/>
        <v>6.6608643792755023E-3</v>
      </c>
      <c r="AT1470" s="13">
        <f t="shared" si="1993"/>
        <v>3.8877659534373773E-3</v>
      </c>
      <c r="AU1470" s="13">
        <f t="shared" si="1994"/>
        <v>1.5127890564008005E-3</v>
      </c>
      <c r="AV1470" s="13">
        <f t="shared" si="1995"/>
        <v>4.4148697926555037E-4</v>
      </c>
      <c r="AW1470" s="13">
        <f t="shared" si="1996"/>
        <v>5.4088601245344208E-6</v>
      </c>
      <c r="AX1470" s="13">
        <f t="shared" si="1997"/>
        <v>2.1680550746149842E-4</v>
      </c>
      <c r="AY1470" s="13">
        <f t="shared" si="1998"/>
        <v>3.5085820167808347E-4</v>
      </c>
      <c r="AZ1470" s="13">
        <f t="shared" si="1999"/>
        <v>2.8389840997613907E-4</v>
      </c>
      <c r="BA1470" s="13">
        <f t="shared" si="2000"/>
        <v>1.5314507266562312E-4</v>
      </c>
      <c r="BB1470" s="13">
        <f t="shared" si="2001"/>
        <v>6.1958994285306627E-5</v>
      </c>
      <c r="BC1470" s="13">
        <f t="shared" si="2002"/>
        <v>2.005375376968763E-5</v>
      </c>
      <c r="BD1470" s="13">
        <f t="shared" si="2003"/>
        <v>1.539008955011357E-3</v>
      </c>
      <c r="BE1470" s="13">
        <f t="shared" si="2004"/>
        <v>1.7965556049886701E-3</v>
      </c>
      <c r="BF1470" s="13">
        <f t="shared" si="2005"/>
        <v>1.0486007996595406E-3</v>
      </c>
      <c r="BG1470" s="13">
        <f t="shared" si="2006"/>
        <v>4.0802657188135003E-4</v>
      </c>
      <c r="BH1470" s="13">
        <f t="shared" si="2007"/>
        <v>1.1907702393654084E-4</v>
      </c>
      <c r="BI1470" s="13">
        <f t="shared" si="2008"/>
        <v>2.7800812215154862E-5</v>
      </c>
      <c r="BJ1470" s="14">
        <f t="shared" si="2009"/>
        <v>0.2749905436143707</v>
      </c>
      <c r="BK1470" s="14">
        <f t="shared" si="2010"/>
        <v>0.24663577176955856</v>
      </c>
      <c r="BL1470" s="14">
        <f t="shared" si="2011"/>
        <v>0.43350734313254619</v>
      </c>
      <c r="BM1470" s="14">
        <f t="shared" si="2012"/>
        <v>0.52548297992992432</v>
      </c>
      <c r="BN1470" s="14">
        <f t="shared" si="2013"/>
        <v>0.47288033246853456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1.6362000000000001</v>
      </c>
      <c r="F1471" s="10">
        <f>VLOOKUP(B1471,home!$B$2:$E$405,3,FALSE)</f>
        <v>0.755</v>
      </c>
      <c r="G1471" s="10">
        <f>VLOOKUP(C1471,away!$B$2:$E$405,4,FALSE)</f>
        <v>0.64710000000000001</v>
      </c>
      <c r="H1471" s="10">
        <f>VLOOKUP(A1471,away!$A$2:$E$405,3,FALSE)</f>
        <v>1.1547000000000001</v>
      </c>
      <c r="I1471" s="10">
        <f>VLOOKUP(C1471,away!$B$2:$E$405,3,FALSE)</f>
        <v>1.2736000000000001</v>
      </c>
      <c r="J1471" s="10">
        <f>VLOOKUP(B1471,home!$B$2:$E$405,4,FALSE)</f>
        <v>1.1207</v>
      </c>
      <c r="K1471" s="12">
        <f t="shared" si="1958"/>
        <v>0.79938269010000018</v>
      </c>
      <c r="L1471" s="12">
        <f t="shared" si="1959"/>
        <v>1.6481304685440004</v>
      </c>
      <c r="M1471" s="13">
        <f t="shared" si="1960"/>
        <v>8.6508452016527529E-2</v>
      </c>
      <c r="N1471" s="13">
        <f t="shared" si="1961"/>
        <v>6.9153359089358574E-2</v>
      </c>
      <c r="O1471" s="13">
        <f t="shared" si="1962"/>
        <v>0.14257721555501568</v>
      </c>
      <c r="P1471" s="13">
        <f t="shared" si="1963"/>
        <v>0.11397375811733604</v>
      </c>
      <c r="Q1471" s="13">
        <f t="shared" si="1964"/>
        <v>2.7639999109151374E-2</v>
      </c>
      <c r="R1471" s="13">
        <f t="shared" si="1965"/>
        <v>0.1174929265381935</v>
      </c>
      <c r="S1471" s="13">
        <f t="shared" si="1966"/>
        <v>3.7539735241439956E-2</v>
      </c>
      <c r="T1471" s="13">
        <f t="shared" si="1967"/>
        <v>4.5554324682321401E-2</v>
      </c>
      <c r="U1471" s="13">
        <f t="shared" si="1968"/>
        <v>9.392181168382284E-2</v>
      </c>
      <c r="V1471" s="13">
        <f t="shared" si="1969"/>
        <v>5.4953457718909656E-3</v>
      </c>
      <c r="W1471" s="13">
        <f t="shared" si="1970"/>
        <v>7.3649789474116781E-3</v>
      </c>
      <c r="X1471" s="13">
        <f t="shared" si="1971"/>
        <v>1.2138446203414307E-2</v>
      </c>
      <c r="Y1471" s="13">
        <f t="shared" si="1972"/>
        <v>1.0002871514314685E-2</v>
      </c>
      <c r="Z1471" s="13">
        <f t="shared" si="1973"/>
        <v>6.4547890688666232E-2</v>
      </c>
      <c r="AA1471" s="13">
        <f t="shared" si="1974"/>
        <v>5.1598466498986771E-2</v>
      </c>
      <c r="AB1471" s="13">
        <f t="shared" si="1975"/>
        <v>2.0623460477497389E-2</v>
      </c>
      <c r="AC1471" s="13">
        <f t="shared" si="1976"/>
        <v>4.5250290230092633E-4</v>
      </c>
      <c r="AD1471" s="13">
        <f t="shared" si="1977"/>
        <v>1.4718591708779533E-3</v>
      </c>
      <c r="AE1471" s="13">
        <f t="shared" si="1978"/>
        <v>2.4258159449298653E-3</v>
      </c>
      <c r="AF1471" s="13">
        <f t="shared" si="1979"/>
        <v>1.9990305849593832E-3</v>
      </c>
      <c r="AG1471" s="13">
        <f t="shared" si="1980"/>
        <v>1.0982210715409653E-3</v>
      </c>
      <c r="AH1471" s="13">
        <f t="shared" si="1981"/>
        <v>2.6595836331059598E-2</v>
      </c>
      <c r="AI1471" s="13">
        <f t="shared" si="1982"/>
        <v>2.1260251191781741E-2</v>
      </c>
      <c r="AJ1471" s="13">
        <f t="shared" si="1983"/>
        <v>8.4975383949441111E-3</v>
      </c>
      <c r="AK1471" s="13">
        <f t="shared" si="1984"/>
        <v>2.2642617004594869E-3</v>
      </c>
      <c r="AL1471" s="13">
        <f t="shared" si="1985"/>
        <v>2.3846667062952481E-5</v>
      </c>
      <c r="AM1471" s="13">
        <f t="shared" si="1986"/>
        <v>2.3531574869295493E-4</v>
      </c>
      <c r="AN1471" s="13">
        <f t="shared" si="1987"/>
        <v>3.8783105514910202E-4</v>
      </c>
      <c r="AO1471" s="13">
        <f t="shared" si="1988"/>
        <v>3.1959808931940185E-4</v>
      </c>
      <c r="AP1471" s="13">
        <f t="shared" si="1989"/>
        <v>1.7557978289858438E-4</v>
      </c>
      <c r="AQ1471" s="13">
        <f t="shared" si="1990"/>
        <v>7.2344597463874433E-5</v>
      </c>
      <c r="AR1471" s="13">
        <f t="shared" si="1991"/>
        <v>8.7666816387257564E-3</v>
      </c>
      <c r="AS1471" s="13">
        <f t="shared" si="1992"/>
        <v>7.0079335516148736E-3</v>
      </c>
      <c r="AT1471" s="13">
        <f t="shared" si="1993"/>
        <v>2.8010103872659728E-3</v>
      </c>
      <c r="AU1471" s="13">
        <f t="shared" si="1994"/>
        <v>7.4635973945690558E-4</v>
      </c>
      <c r="AV1471" s="13">
        <f t="shared" si="1995"/>
        <v>1.4915676407734909E-4</v>
      </c>
      <c r="AW1471" s="13">
        <f t="shared" si="1996"/>
        <v>8.7271314099084712E-7</v>
      </c>
      <c r="AX1471" s="13">
        <f t="shared" si="1997"/>
        <v>3.1351222702178312E-5</v>
      </c>
      <c r="AY1471" s="13">
        <f t="shared" si="1998"/>
        <v>5.1670905361568435E-5</v>
      </c>
      <c r="AZ1471" s="13">
        <f t="shared" si="1999"/>
        <v>4.2580196731827256E-5</v>
      </c>
      <c r="BA1471" s="13">
        <f t="shared" si="2000"/>
        <v>2.3392573196774058E-5</v>
      </c>
      <c r="BB1471" s="13">
        <f t="shared" si="2001"/>
        <v>9.6385031558122621E-6</v>
      </c>
      <c r="BC1471" s="13">
        <f t="shared" si="2002"/>
        <v>3.1771021444503367E-6</v>
      </c>
      <c r="BD1471" s="13">
        <f t="shared" si="2003"/>
        <v>2.408105852801528E-3</v>
      </c>
      <c r="BE1471" s="13">
        <f t="shared" si="2004"/>
        <v>1.9249981346580408E-3</v>
      </c>
      <c r="BF1471" s="13">
        <f t="shared" si="2005"/>
        <v>7.694050936602134E-4</v>
      </c>
      <c r="BG1471" s="13">
        <f t="shared" si="2006"/>
        <v>2.05016371182248E-4</v>
      </c>
      <c r="BH1471" s="13">
        <f t="shared" si="2007"/>
        <v>4.0971634577551386E-5</v>
      </c>
      <c r="BI1471" s="13">
        <f t="shared" si="2008"/>
        <v>6.5504030932794439E-6</v>
      </c>
      <c r="BJ1471" s="14">
        <f t="shared" si="2009"/>
        <v>0.18020138609509673</v>
      </c>
      <c r="BK1471" s="14">
        <f t="shared" si="2010"/>
        <v>0.24404531162191992</v>
      </c>
      <c r="BL1471" s="14">
        <f t="shared" si="2011"/>
        <v>0.50965795794287472</v>
      </c>
      <c r="BM1471" s="14">
        <f t="shared" si="2012"/>
        <v>0.44105603773075441</v>
      </c>
      <c r="BN1471" s="14">
        <f t="shared" si="2013"/>
        <v>0.55734571042558279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1.6362000000000001</v>
      </c>
      <c r="F1472" s="10">
        <f>VLOOKUP(B1472,home!$B$2:$E$405,3,FALSE)</f>
        <v>0.97070000000000001</v>
      </c>
      <c r="G1472" s="10">
        <f>VLOOKUP(C1472,away!$B$2:$E$405,4,FALSE)</f>
        <v>1.0785</v>
      </c>
      <c r="H1472" s="10">
        <f>VLOOKUP(A1472,away!$A$2:$E$405,3,FALSE)</f>
        <v>1.1547000000000001</v>
      </c>
      <c r="I1472" s="10">
        <f>VLOOKUP(C1472,away!$B$2:$E$405,3,FALSE)</f>
        <v>0.91700000000000004</v>
      </c>
      <c r="J1472" s="10">
        <f>VLOOKUP(B1472,home!$B$2:$E$405,4,FALSE)</f>
        <v>1.2736000000000001</v>
      </c>
      <c r="K1472" s="12">
        <f t="shared" si="1958"/>
        <v>1.71293769819</v>
      </c>
      <c r="L1472" s="12">
        <f t="shared" si="1959"/>
        <v>1.3485639686400002</v>
      </c>
      <c r="M1472" s="13">
        <f t="shared" si="1960"/>
        <v>4.6817338362842034E-2</v>
      </c>
      <c r="N1472" s="13">
        <f t="shared" si="1961"/>
        <v>8.0195183810629012E-2</v>
      </c>
      <c r="O1472" s="13">
        <f t="shared" si="1962"/>
        <v>6.313617562375598E-2</v>
      </c>
      <c r="P1472" s="13">
        <f t="shared" si="1963"/>
        <v>0.10814833534547616</v>
      </c>
      <c r="Q1472" s="13">
        <f t="shared" si="1964"/>
        <v>6.8684676781251411E-2</v>
      </c>
      <c r="R1472" s="13">
        <f t="shared" si="1965"/>
        <v>4.2571585781962212E-2</v>
      </c>
      <c r="S1472" s="13">
        <f t="shared" si="1966"/>
        <v>6.2455827514964507E-2</v>
      </c>
      <c r="T1472" s="13">
        <f t="shared" si="1967"/>
        <v>9.2625680304880081E-2</v>
      </c>
      <c r="U1472" s="13">
        <f t="shared" si="1968"/>
        <v>7.2922474157652475E-2</v>
      </c>
      <c r="V1472" s="13">
        <f t="shared" si="1969"/>
        <v>1.6030371117875579E-2</v>
      </c>
      <c r="W1472" s="13">
        <f t="shared" si="1970"/>
        <v>3.921752404886699E-2</v>
      </c>
      <c r="X1472" s="13">
        <f t="shared" si="1971"/>
        <v>5.2887339871574721E-2</v>
      </c>
      <c r="Y1472" s="13">
        <f t="shared" si="1972"/>
        <v>3.5660980474011665E-2</v>
      </c>
      <c r="Z1472" s="13">
        <f t="shared" si="1973"/>
        <v>1.9136835557807059E-2</v>
      </c>
      <c r="AA1472" s="13">
        <f t="shared" si="1974"/>
        <v>3.2780207051030567E-2</v>
      </c>
      <c r="AB1472" s="13">
        <f t="shared" si="1975"/>
        <v>2.8075226206091954E-2</v>
      </c>
      <c r="AC1472" s="13">
        <f t="shared" si="1976"/>
        <v>2.3143909019510966E-3</v>
      </c>
      <c r="AD1472" s="13">
        <f t="shared" si="1977"/>
        <v>1.6794293843244296E-2</v>
      </c>
      <c r="AE1472" s="13">
        <f t="shared" si="1978"/>
        <v>2.2648179555751848E-2</v>
      </c>
      <c r="AF1472" s="13">
        <f t="shared" si="1979"/>
        <v>1.5271259452088017E-2</v>
      </c>
      <c r="AG1472" s="13">
        <f t="shared" si="1980"/>
        <v>6.8647567509463108E-3</v>
      </c>
      <c r="AH1472" s="13">
        <f t="shared" si="1981"/>
        <v>6.4518117267618365E-3</v>
      </c>
      <c r="AI1472" s="13">
        <f t="shared" si="1982"/>
        <v>1.105155152839467E-2</v>
      </c>
      <c r="AJ1472" s="13">
        <f t="shared" si="1983"/>
        <v>9.4653096182382712E-3</v>
      </c>
      <c r="AK1472" s="13">
        <f t="shared" si="1984"/>
        <v>5.4044952233735797E-3</v>
      </c>
      <c r="AL1472" s="13">
        <f t="shared" si="1985"/>
        <v>2.1385028037679477E-4</v>
      </c>
      <c r="AM1472" s="13">
        <f t="shared" si="1986"/>
        <v>5.7535158077146693E-3</v>
      </c>
      <c r="AN1472" s="13">
        <f t="shared" si="1987"/>
        <v>7.7589841112846707E-3</v>
      </c>
      <c r="AO1472" s="13">
        <f t="shared" si="1988"/>
        <v>5.2317432028643812E-3</v>
      </c>
      <c r="AP1472" s="13">
        <f t="shared" si="1989"/>
        <v>2.3517801255200457E-3</v>
      </c>
      <c r="AQ1472" s="13">
        <f t="shared" si="1990"/>
        <v>7.9288148485999726E-4</v>
      </c>
      <c r="AR1472" s="13">
        <f t="shared" si="1991"/>
        <v>1.7401361654320066E-3</v>
      </c>
      <c r="AS1472" s="13">
        <f t="shared" si="1992"/>
        <v>2.9807448377522743E-3</v>
      </c>
      <c r="AT1472" s="13">
        <f t="shared" si="1993"/>
        <v>2.5529151006355531E-3</v>
      </c>
      <c r="AU1472" s="13">
        <f t="shared" si="1994"/>
        <v>1.4576615053857192E-3</v>
      </c>
      <c r="AV1472" s="13">
        <f t="shared" si="1995"/>
        <v>6.242208359438959E-4</v>
      </c>
      <c r="AW1472" s="13">
        <f t="shared" si="1996"/>
        <v>1.372209565744841E-5</v>
      </c>
      <c r="AX1472" s="13">
        <f t="shared" si="1997"/>
        <v>1.642569020694426E-3</v>
      </c>
      <c r="AY1472" s="13">
        <f t="shared" si="1998"/>
        <v>2.2151093973127936E-3</v>
      </c>
      <c r="AZ1472" s="13">
        <f t="shared" si="1999"/>
        <v>1.4936083599059503E-3</v>
      </c>
      <c r="BA1472" s="13">
        <f t="shared" si="2000"/>
        <v>6.7140880580955013E-4</v>
      </c>
      <c r="BB1472" s="13">
        <f t="shared" si="2001"/>
        <v>2.2635943093559242E-4</v>
      </c>
      <c r="BC1472" s="13">
        <f t="shared" si="2002"/>
        <v>6.1052034504318901E-5</v>
      </c>
      <c r="BD1472" s="13">
        <f t="shared" si="2003"/>
        <v>3.9111415553816288E-4</v>
      </c>
      <c r="BE1472" s="13">
        <f t="shared" si="2004"/>
        <v>6.6995418131706634E-4</v>
      </c>
      <c r="BF1472" s="13">
        <f t="shared" si="2005"/>
        <v>5.7379488661901082E-4</v>
      </c>
      <c r="BG1472" s="13">
        <f t="shared" si="2006"/>
        <v>3.2762496410612023E-4</v>
      </c>
      <c r="BH1472" s="13">
        <f t="shared" si="2007"/>
        <v>1.403002879713797E-4</v>
      </c>
      <c r="BI1472" s="13">
        <f t="shared" si="2008"/>
        <v>4.8065130466617823E-5</v>
      </c>
      <c r="BJ1472" s="14">
        <f t="shared" si="2009"/>
        <v>0.45904888667465082</v>
      </c>
      <c r="BK1472" s="14">
        <f t="shared" si="2010"/>
        <v>0.23819522292079898</v>
      </c>
      <c r="BL1472" s="14">
        <f t="shared" si="2011"/>
        <v>0.2833653689684294</v>
      </c>
      <c r="BM1472" s="14">
        <f t="shared" si="2012"/>
        <v>0.58799163111411401</v>
      </c>
      <c r="BN1472" s="14">
        <f t="shared" si="2013"/>
        <v>0.40955329570591681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1.6362000000000001</v>
      </c>
      <c r="F1473" s="10">
        <f>VLOOKUP(B1473,home!$B$2:$E$405,3,FALSE)</f>
        <v>1.0785</v>
      </c>
      <c r="G1473" s="10">
        <f>VLOOKUP(C1473,away!$B$2:$E$405,4,FALSE)</f>
        <v>0.755</v>
      </c>
      <c r="H1473" s="10">
        <f>VLOOKUP(A1473,away!$A$2:$E$405,3,FALSE)</f>
        <v>1.1547000000000001</v>
      </c>
      <c r="I1473" s="10">
        <f>VLOOKUP(C1473,away!$B$2:$E$405,3,FALSE)</f>
        <v>1.0188999999999999</v>
      </c>
      <c r="J1473" s="10">
        <f>VLOOKUP(B1473,home!$B$2:$E$405,4,FALSE)</f>
        <v>1.0698000000000001</v>
      </c>
      <c r="K1473" s="12">
        <f t="shared" si="1958"/>
        <v>1.3323044835</v>
      </c>
      <c r="L1473" s="12">
        <f t="shared" si="1959"/>
        <v>1.2586451933340002</v>
      </c>
      <c r="M1473" s="13">
        <f t="shared" si="1960"/>
        <v>7.4948829110230888E-2</v>
      </c>
      <c r="N1473" s="13">
        <f t="shared" si="1961"/>
        <v>9.9854661056635916E-2</v>
      </c>
      <c r="O1473" s="13">
        <f t="shared" si="1962"/>
        <v>9.4333983505603486E-2</v>
      </c>
      <c r="P1473" s="13">
        <f t="shared" si="1963"/>
        <v>0.12568158917093056</v>
      </c>
      <c r="Q1473" s="13">
        <f t="shared" si="1964"/>
        <v>6.6518406312064446E-2</v>
      </c>
      <c r="R1473" s="13">
        <f t="shared" si="1965"/>
        <v>5.9366507453688343E-2</v>
      </c>
      <c r="S1473" s="13">
        <f t="shared" si="1966"/>
        <v>5.2688821306663886E-2</v>
      </c>
      <c r="T1473" s="13">
        <f t="shared" si="1967"/>
        <v>8.3723072372917928E-2</v>
      </c>
      <c r="U1473" s="13">
        <f t="shared" si="1968"/>
        <v>7.9094264050285149E-2</v>
      </c>
      <c r="V1473" s="13">
        <f t="shared" si="1969"/>
        <v>9.8170902763913877E-3</v>
      </c>
      <c r="W1473" s="13">
        <f t="shared" si="1970"/>
        <v>2.9540923654946052E-2</v>
      </c>
      <c r="X1473" s="13">
        <f t="shared" si="1971"/>
        <v>3.7181541564944513E-2</v>
      </c>
      <c r="Y1473" s="13">
        <f t="shared" si="1972"/>
        <v>2.3399184285732875E-2</v>
      </c>
      <c r="Z1473" s="13">
        <f t="shared" si="1973"/>
        <v>2.4907123083870653E-2</v>
      </c>
      <c r="AA1473" s="13">
        <f t="shared" si="1974"/>
        <v>3.3183871755727214E-2</v>
      </c>
      <c r="AB1473" s="13">
        <f t="shared" si="1975"/>
        <v>2.2105510560022194E-2</v>
      </c>
      <c r="AC1473" s="13">
        <f t="shared" si="1976"/>
        <v>1.0288915797776429E-3</v>
      </c>
      <c r="AD1473" s="13">
        <f t="shared" si="1977"/>
        <v>9.8393762580539623E-3</v>
      </c>
      <c r="AE1473" s="13">
        <f t="shared" si="1978"/>
        <v>1.2384283632604302E-2</v>
      </c>
      <c r="AF1473" s="13">
        <f t="shared" si="1979"/>
        <v>7.7937095335311674E-3</v>
      </c>
      <c r="AG1473" s="13">
        <f t="shared" si="1980"/>
        <v>3.2698383475401266E-3</v>
      </c>
      <c r="AH1473" s="13">
        <f t="shared" si="1981"/>
        <v>7.8373076873230318E-3</v>
      </c>
      <c r="AI1473" s="13">
        <f t="shared" si="1982"/>
        <v>1.0441680170389489E-2</v>
      </c>
      <c r="AJ1473" s="13">
        <f t="shared" si="1983"/>
        <v>6.9557486531414804E-3</v>
      </c>
      <c r="AK1473" s="13">
        <f t="shared" si="1984"/>
        <v>3.0890583722264935E-3</v>
      </c>
      <c r="AL1473" s="13">
        <f t="shared" si="1985"/>
        <v>6.9013875395361625E-5</v>
      </c>
      <c r="AM1473" s="13">
        <f t="shared" si="1986"/>
        <v>2.6218090206897465E-3</v>
      </c>
      <c r="AN1473" s="13">
        <f t="shared" si="1987"/>
        <v>3.2999273217308718E-3</v>
      </c>
      <c r="AO1473" s="13">
        <f t="shared" si="1988"/>
        <v>2.0767188309240513E-3</v>
      </c>
      <c r="AP1473" s="13">
        <f t="shared" si="1989"/>
        <v>8.7128405814958741E-4</v>
      </c>
      <c r="AQ1473" s="13">
        <f t="shared" si="1990"/>
        <v>2.7415937295463002E-4</v>
      </c>
      <c r="AR1473" s="13">
        <f t="shared" si="1991"/>
        <v>1.9728779298657461E-3</v>
      </c>
      <c r="AS1473" s="13">
        <f t="shared" si="1992"/>
        <v>2.6284741113583314E-3</v>
      </c>
      <c r="AT1473" s="13">
        <f t="shared" si="1993"/>
        <v>1.7509639216631919E-3</v>
      </c>
      <c r="AU1473" s="13">
        <f t="shared" si="1994"/>
        <v>7.7760569442620448E-4</v>
      </c>
      <c r="AV1473" s="13">
        <f t="shared" si="1995"/>
        <v>2.5900188826979092E-4</v>
      </c>
      <c r="AW1473" s="13">
        <f t="shared" si="1996"/>
        <v>3.2147020386760944E-6</v>
      </c>
      <c r="AX1473" s="13">
        <f t="shared" si="1997"/>
        <v>5.8217465219094879E-4</v>
      </c>
      <c r="AY1473" s="13">
        <f t="shared" si="1998"/>
        <v>7.3275132766103103E-4</v>
      </c>
      <c r="AZ1473" s="13">
        <f t="shared" si="1999"/>
        <v>4.6113696823483189E-4</v>
      </c>
      <c r="BA1473" s="13">
        <f t="shared" si="2000"/>
        <v>1.934692761791283E-4</v>
      </c>
      <c r="BB1473" s="13">
        <f t="shared" si="2001"/>
        <v>6.0877293630167015E-5</v>
      </c>
      <c r="BC1473" s="13">
        <f t="shared" si="2002"/>
        <v>1.5324582602158432E-5</v>
      </c>
      <c r="BD1473" s="13">
        <f t="shared" si="2003"/>
        <v>4.1385888724337585E-4</v>
      </c>
      <c r="BE1473" s="13">
        <f t="shared" si="2004"/>
        <v>5.5138605101067058E-4</v>
      </c>
      <c r="BF1473" s="13">
        <f t="shared" si="2005"/>
        <v>3.6730705395043807E-4</v>
      </c>
      <c r="BG1473" s="13">
        <f t="shared" si="2006"/>
        <v>1.6312161159978168E-4</v>
      </c>
      <c r="BH1473" s="13">
        <f t="shared" si="2007"/>
        <v>5.4331913622533712E-5</v>
      </c>
      <c r="BI1473" s="13">
        <f t="shared" si="2008"/>
        <v>1.4477330423287261E-5</v>
      </c>
      <c r="BJ1473" s="14">
        <f t="shared" si="2009"/>
        <v>0.38469462972391844</v>
      </c>
      <c r="BK1473" s="14">
        <f t="shared" si="2010"/>
        <v>0.26496698664705076</v>
      </c>
      <c r="BL1473" s="14">
        <f t="shared" si="2011"/>
        <v>0.32536133860184024</v>
      </c>
      <c r="BM1473" s="14">
        <f t="shared" si="2012"/>
        <v>0.47849656482190417</v>
      </c>
      <c r="BN1473" s="14">
        <f t="shared" si="2013"/>
        <v>0.52070397660915368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1.6362000000000001</v>
      </c>
      <c r="F1474" s="10">
        <f>VLOOKUP(B1474,home!$B$2:$E$405,3,FALSE)</f>
        <v>1.0426</v>
      </c>
      <c r="G1474" s="10">
        <f>VLOOKUP(C1474,away!$B$2:$E$405,4,FALSE)</f>
        <v>1.0785</v>
      </c>
      <c r="H1474" s="10">
        <f>VLOOKUP(A1474,away!$A$2:$E$405,3,FALSE)</f>
        <v>1.1547000000000001</v>
      </c>
      <c r="I1474" s="10">
        <f>VLOOKUP(C1474,away!$B$2:$E$405,3,FALSE)</f>
        <v>1.0698000000000001</v>
      </c>
      <c r="J1474" s="10">
        <f>VLOOKUP(B1474,home!$B$2:$E$405,4,FALSE)</f>
        <v>1.1207</v>
      </c>
      <c r="K1474" s="12">
        <f t="shared" si="1958"/>
        <v>1.8398154364199999</v>
      </c>
      <c r="L1474" s="12">
        <f t="shared" si="1959"/>
        <v>1.3843985358420001</v>
      </c>
      <c r="M1474" s="13">
        <f t="shared" si="1960"/>
        <v>3.978704300785274E-2</v>
      </c>
      <c r="N1474" s="13">
        <f t="shared" si="1961"/>
        <v>7.3200815895353891E-2</v>
      </c>
      <c r="O1474" s="13">
        <f t="shared" si="1962"/>
        <v>5.5081124085554017E-2</v>
      </c>
      <c r="P1474" s="13">
        <f t="shared" si="1963"/>
        <v>0.10133910234796774</v>
      </c>
      <c r="Q1474" s="13">
        <f t="shared" si="1964"/>
        <v>6.7337995521405306E-2</v>
      </c>
      <c r="R1474" s="13">
        <f t="shared" si="1965"/>
        <v>3.8127113768286258E-2</v>
      </c>
      <c r="S1474" s="13">
        <f t="shared" si="1966"/>
        <v>6.4528630983364213E-2</v>
      </c>
      <c r="T1474" s="13">
        <f t="shared" si="1967"/>
        <v>9.3222622406368666E-2</v>
      </c>
      <c r="U1474" s="13">
        <f t="shared" si="1968"/>
        <v>7.0146852457034559E-2</v>
      </c>
      <c r="V1474" s="13">
        <f t="shared" si="1969"/>
        <v>1.8261873562726141E-2</v>
      </c>
      <c r="W1474" s="13">
        <f t="shared" si="1970"/>
        <v>4.1296494539287423E-2</v>
      </c>
      <c r="X1474" s="13">
        <f t="shared" si="1971"/>
        <v>5.7170806575596665E-2</v>
      </c>
      <c r="Y1474" s="13">
        <f t="shared" si="1972"/>
        <v>3.9573590458081107E-2</v>
      </c>
      <c r="Z1474" s="13">
        <f t="shared" si="1973"/>
        <v>1.7594373492232283E-2</v>
      </c>
      <c r="AA1474" s="13">
        <f t="shared" si="1974"/>
        <v>3.2370399945147815E-2</v>
      </c>
      <c r="AB1474" s="13">
        <f t="shared" si="1975"/>
        <v>2.9777780751086041E-2</v>
      </c>
      <c r="AC1474" s="13">
        <f t="shared" si="1976"/>
        <v>2.9071051373331081E-3</v>
      </c>
      <c r="AD1474" s="13">
        <f t="shared" si="1977"/>
        <v>1.8994482030853816E-2</v>
      </c>
      <c r="AE1474" s="13">
        <f t="shared" si="1978"/>
        <v>2.6295933112591204E-2</v>
      </c>
      <c r="AF1474" s="13">
        <f t="shared" si="1979"/>
        <v>1.8202025649835217E-2</v>
      </c>
      <c r="AG1474" s="13">
        <f t="shared" si="1980"/>
        <v>8.3996192196634668E-3</v>
      </c>
      <c r="AH1474" s="13">
        <f t="shared" si="1981"/>
        <v>6.0894062254259213E-3</v>
      </c>
      <c r="AI1474" s="13">
        <f t="shared" si="1982"/>
        <v>1.1203383572170655E-2</v>
      </c>
      <c r="AJ1474" s="13">
        <f t="shared" si="1983"/>
        <v>1.0306079018106908E-2</v>
      </c>
      <c r="AK1474" s="13">
        <f t="shared" si="1984"/>
        <v>6.3204277554924533E-3</v>
      </c>
      <c r="AL1474" s="13">
        <f t="shared" si="1985"/>
        <v>2.9618026651576638E-4</v>
      </c>
      <c r="AM1474" s="13">
        <f t="shared" si="1986"/>
        <v>6.9892682494334269E-3</v>
      </c>
      <c r="AN1474" s="13">
        <f t="shared" si="1987"/>
        <v>9.6759327311226155E-3</v>
      </c>
      <c r="AO1474" s="13">
        <f t="shared" si="1988"/>
        <v>6.6976735529359179E-3</v>
      </c>
      <c r="AP1474" s="13">
        <f t="shared" si="1989"/>
        <v>3.09074982007739E-3</v>
      </c>
      <c r="AQ1474" s="13">
        <f t="shared" si="1990"/>
        <v>1.0697073813922665E-3</v>
      </c>
      <c r="AR1474" s="13">
        <f t="shared" si="1991"/>
        <v>1.6860330125253588E-3</v>
      </c>
      <c r="AS1474" s="13">
        <f t="shared" si="1992"/>
        <v>3.1019895627578701E-3</v>
      </c>
      <c r="AT1474" s="13">
        <f t="shared" si="1993"/>
        <v>2.8535441405878287E-3</v>
      </c>
      <c r="AU1474" s="13">
        <f t="shared" si="1994"/>
        <v>1.7499981861197761E-3</v>
      </c>
      <c r="AV1474" s="13">
        <f t="shared" si="1995"/>
        <v>8.0491841913254124E-4</v>
      </c>
      <c r="AW1474" s="13">
        <f t="shared" si="1996"/>
        <v>2.0955064815647012E-5</v>
      </c>
      <c r="AX1474" s="13">
        <f t="shared" si="1997"/>
        <v>2.1431606024313017E-3</v>
      </c>
      <c r="AY1474" s="13">
        <f t="shared" si="1998"/>
        <v>2.9669884000801529E-3</v>
      </c>
      <c r="AZ1474" s="13">
        <f t="shared" si="1999"/>
        <v>2.0537471984655811E-3</v>
      </c>
      <c r="BA1474" s="13">
        <f t="shared" si="2000"/>
        <v>9.4773487151511993E-4</v>
      </c>
      <c r="BB1474" s="13">
        <f t="shared" si="2001"/>
        <v>3.2801069212298468E-4</v>
      </c>
      <c r="BC1474" s="13">
        <f t="shared" si="2002"/>
        <v>9.0819504383116096E-5</v>
      </c>
      <c r="BD1474" s="13">
        <f t="shared" si="2003"/>
        <v>3.8902360565356404E-4</v>
      </c>
      <c r="BE1474" s="13">
        <f t="shared" si="2004"/>
        <v>7.1573163481319381E-4</v>
      </c>
      <c r="BF1474" s="13">
        <f t="shared" si="2005"/>
        <v>6.5840705503171829E-4</v>
      </c>
      <c r="BG1474" s="13">
        <f t="shared" si="2006"/>
        <v>4.0378248776506243E-4</v>
      </c>
      <c r="BH1474" s="13">
        <f t="shared" si="2007"/>
        <v>1.8572131348655797E-4</v>
      </c>
      <c r="BI1474" s="13">
        <f t="shared" si="2008"/>
        <v>6.8338587884953414E-5</v>
      </c>
      <c r="BJ1474" s="14">
        <f t="shared" si="2009"/>
        <v>0.47974817841299655</v>
      </c>
      <c r="BK1474" s="14">
        <f t="shared" si="2010"/>
        <v>0.2300869237058398</v>
      </c>
      <c r="BL1474" s="14">
        <f t="shared" si="2011"/>
        <v>0.27204005558406302</v>
      </c>
      <c r="BM1474" s="14">
        <f t="shared" si="2012"/>
        <v>0.62165030323344739</v>
      </c>
      <c r="BN1474" s="14">
        <f t="shared" si="2013"/>
        <v>0.37487319462641994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1.6362000000000001</v>
      </c>
      <c r="F1475" s="10">
        <f>VLOOKUP(B1475,home!$B$2:$E$405,3,FALSE)</f>
        <v>0.68310000000000004</v>
      </c>
      <c r="G1475" s="10">
        <f>VLOOKUP(C1475,away!$B$2:$E$405,4,FALSE)</f>
        <v>0.82689999999999997</v>
      </c>
      <c r="H1475" s="10">
        <f>VLOOKUP(A1475,away!$A$2:$E$405,3,FALSE)</f>
        <v>1.1547000000000001</v>
      </c>
      <c r="I1475" s="10">
        <f>VLOOKUP(C1475,away!$B$2:$E$405,3,FALSE)</f>
        <v>0.96789999999999998</v>
      </c>
      <c r="J1475" s="10">
        <f>VLOOKUP(B1475,home!$B$2:$E$405,4,FALSE)</f>
        <v>0.56040000000000001</v>
      </c>
      <c r="K1475" s="12">
        <f t="shared" si="1958"/>
        <v>0.92421638911800019</v>
      </c>
      <c r="L1475" s="12">
        <f t="shared" si="1959"/>
        <v>0.62632216645200012</v>
      </c>
      <c r="M1475" s="13">
        <f t="shared" si="1960"/>
        <v>0.21213369727311673</v>
      </c>
      <c r="N1475" s="13">
        <f t="shared" si="1961"/>
        <v>0.19605743970401091</v>
      </c>
      <c r="O1475" s="13">
        <f t="shared" si="1962"/>
        <v>0.13286403685357123</v>
      </c>
      <c r="P1475" s="13">
        <f t="shared" si="1963"/>
        <v>0.12279512038444851</v>
      </c>
      <c r="Q1475" s="13">
        <f t="shared" si="1964"/>
        <v>9.0599749491480502E-2</v>
      </c>
      <c r="R1475" s="13">
        <f t="shared" si="1965"/>
        <v>4.1607845702843552E-2</v>
      </c>
      <c r="S1475" s="13">
        <f t="shared" si="1966"/>
        <v>1.7770210230694548E-2</v>
      </c>
      <c r="T1475" s="13">
        <f t="shared" si="1967"/>
        <v>5.6744631381512568E-2</v>
      </c>
      <c r="U1475" s="13">
        <f t="shared" si="1968"/>
        <v>3.8454652914460964E-2</v>
      </c>
      <c r="V1475" s="13">
        <f t="shared" si="1969"/>
        <v>1.1429349260945374E-3</v>
      </c>
      <c r="W1475" s="13">
        <f t="shared" si="1970"/>
        <v>2.7911257776670497E-2</v>
      </c>
      <c r="X1475" s="13">
        <f t="shared" si="1971"/>
        <v>1.7481439439084503E-2</v>
      </c>
      <c r="Y1475" s="13">
        <f t="shared" si="1972"/>
        <v>5.4745065110934207E-3</v>
      </c>
      <c r="Z1475" s="13">
        <f t="shared" si="1973"/>
        <v>8.6866386873351732E-3</v>
      </c>
      <c r="AA1475" s="13">
        <f t="shared" si="1974"/>
        <v>8.0283338411816386E-3</v>
      </c>
      <c r="AB1475" s="13">
        <f t="shared" si="1975"/>
        <v>3.709958856665369E-3</v>
      </c>
      <c r="AC1475" s="13">
        <f t="shared" si="1976"/>
        <v>4.1349757736943964E-5</v>
      </c>
      <c r="AD1475" s="13">
        <f t="shared" si="1977"/>
        <v>6.4490104695240254E-3</v>
      </c>
      <c r="AE1475" s="13">
        <f t="shared" si="1978"/>
        <v>4.0391582087439181E-3</v>
      </c>
      <c r="AF1475" s="13">
        <f t="shared" si="1979"/>
        <v>1.2649071599714354E-3</v>
      </c>
      <c r="AG1475" s="13">
        <f t="shared" si="1980"/>
        <v>2.640797975979854E-4</v>
      </c>
      <c r="AH1475" s="13">
        <f t="shared" si="1981"/>
        <v>1.3601585904593808E-3</v>
      </c>
      <c r="AI1475" s="13">
        <f t="shared" si="1982"/>
        <v>1.2570808611021976E-3</v>
      </c>
      <c r="AJ1475" s="13">
        <f t="shared" si="1983"/>
        <v>5.8090736713860974E-4</v>
      </c>
      <c r="AK1475" s="13">
        <f t="shared" si="1984"/>
        <v>1.7896136975629678E-4</v>
      </c>
      <c r="AL1475" s="13">
        <f t="shared" si="1985"/>
        <v>9.5742421773540396E-7</v>
      </c>
      <c r="AM1475" s="13">
        <f t="shared" si="1986"/>
        <v>1.1920562339055353E-3</v>
      </c>
      <c r="AN1475" s="13">
        <f t="shared" si="1987"/>
        <v>7.4661124295232709E-4</v>
      </c>
      <c r="AO1475" s="13">
        <f t="shared" si="1988"/>
        <v>2.3380958559166102E-4</v>
      </c>
      <c r="AP1475" s="13">
        <f t="shared" si="1989"/>
        <v>4.8813375395004498E-5</v>
      </c>
      <c r="AQ1475" s="13">
        <f t="shared" si="1990"/>
        <v>7.6432247573084926E-6</v>
      </c>
      <c r="AR1475" s="13">
        <f t="shared" si="1991"/>
        <v>1.7037949501896369E-4</v>
      </c>
      <c r="AS1475" s="13">
        <f t="shared" si="1992"/>
        <v>1.5746752166617491E-4</v>
      </c>
      <c r="AT1475" s="13">
        <f t="shared" si="1993"/>
        <v>7.2767032138836314E-5</v>
      </c>
      <c r="AU1475" s="13">
        <f t="shared" si="1994"/>
        <v>2.2417494563396261E-5</v>
      </c>
      <c r="AV1475" s="13">
        <f t="shared" si="1995"/>
        <v>5.1796539696136219E-6</v>
      </c>
      <c r="AW1475" s="13">
        <f t="shared" si="1996"/>
        <v>1.5394775347795127E-8</v>
      </c>
      <c r="AX1475" s="13">
        <f t="shared" si="1997"/>
        <v>1.8361965135429588E-4</v>
      </c>
      <c r="AY1475" s="13">
        <f t="shared" si="1998"/>
        <v>1.1500505783938354E-4</v>
      </c>
      <c r="AZ1475" s="13">
        <f t="shared" si="1999"/>
        <v>3.6015108489450137E-5</v>
      </c>
      <c r="BA1475" s="13">
        <f t="shared" si="2000"/>
        <v>7.5190202580387441E-6</v>
      </c>
      <c r="BB1475" s="13">
        <f t="shared" si="2001"/>
        <v>1.1773322644028254E-6</v>
      </c>
      <c r="BC1475" s="13">
        <f t="shared" si="2002"/>
        <v>1.474778588949234E-7</v>
      </c>
      <c r="BD1475" s="13">
        <f t="shared" si="2003"/>
        <v>1.7785409073212512E-5</v>
      </c>
      <c r="BE1475" s="13">
        <f t="shared" si="2004"/>
        <v>1.6437566552630983E-5</v>
      </c>
      <c r="BF1475" s="13">
        <f t="shared" si="2005"/>
        <v>7.5959342025797116E-6</v>
      </c>
      <c r="BG1475" s="13">
        <f t="shared" si="2006"/>
        <v>2.3400956268953793E-6</v>
      </c>
      <c r="BH1475" s="13">
        <f t="shared" si="2007"/>
        <v>5.4068868262001752E-7</v>
      </c>
      <c r="BI1475" s="13">
        <f t="shared" si="2008"/>
        <v>9.9942668377608251E-8</v>
      </c>
      <c r="BJ1475" s="14">
        <f t="shared" si="2009"/>
        <v>0.40885859725035606</v>
      </c>
      <c r="BK1475" s="14">
        <f t="shared" si="2010"/>
        <v>0.35399927505414835</v>
      </c>
      <c r="BL1475" s="14">
        <f t="shared" si="2011"/>
        <v>0.22851494719134255</v>
      </c>
      <c r="BM1475" s="14">
        <f t="shared" si="2012"/>
        <v>0.2038865791106467</v>
      </c>
      <c r="BN1475" s="14">
        <f t="shared" si="2013"/>
        <v>0.79605788940947142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1.3193999999999999</v>
      </c>
      <c r="F1476" s="10">
        <f>VLOOKUP(B1476,home!$B$2:$E$405,3,FALSE)</f>
        <v>1.7224999999999999</v>
      </c>
      <c r="G1476" s="10">
        <f>VLOOKUP(C1476,away!$B$2:$E$405,4,FALSE)</f>
        <v>1.2402</v>
      </c>
      <c r="H1476" s="10">
        <f>VLOOKUP(A1476,away!$A$2:$E$405,3,FALSE)</f>
        <v>1.0076000000000001</v>
      </c>
      <c r="I1476" s="10">
        <f>VLOOKUP(C1476,away!$B$2:$E$405,3,FALSE)</f>
        <v>0.63160000000000005</v>
      </c>
      <c r="J1476" s="10">
        <f>VLOOKUP(B1476,home!$B$2:$E$405,4,FALSE)</f>
        <v>0.5413</v>
      </c>
      <c r="K1476" s="12">
        <f t="shared" si="1958"/>
        <v>2.8185609932999998</v>
      </c>
      <c r="L1476" s="12">
        <f t="shared" si="1959"/>
        <v>0.34448340660800003</v>
      </c>
      <c r="M1476" s="13">
        <f t="shared" si="1960"/>
        <v>4.2296776567652163E-2</v>
      </c>
      <c r="N1476" s="13">
        <f t="shared" si="1961"/>
        <v>0.11921604457590985</v>
      </c>
      <c r="O1476" s="13">
        <f t="shared" si="1962"/>
        <v>1.4570537680562247E-2</v>
      </c>
      <c r="P1476" s="13">
        <f t="shared" si="1963"/>
        <v>4.1067949157840608E-2</v>
      </c>
      <c r="Q1476" s="13">
        <f t="shared" si="1964"/>
        <v>0.16800884650858677</v>
      </c>
      <c r="R1476" s="13">
        <f t="shared" si="1965"/>
        <v>2.509654228155155E-3</v>
      </c>
      <c r="S1476" s="13">
        <f t="shared" si="1966"/>
        <v>9.9687055663294048E-3</v>
      </c>
      <c r="T1476" s="13">
        <f t="shared" si="1967"/>
        <v>5.7876259785558555E-2</v>
      </c>
      <c r="U1476" s="13">
        <f t="shared" si="1968"/>
        <v>7.0736135141485391E-3</v>
      </c>
      <c r="V1476" s="13">
        <f t="shared" si="1969"/>
        <v>1.0754544083484505E-3</v>
      </c>
      <c r="W1476" s="13">
        <f t="shared" si="1970"/>
        <v>0.1578477270994765</v>
      </c>
      <c r="X1476" s="13">
        <f t="shared" si="1971"/>
        <v>5.4375922756557581E-2</v>
      </c>
      <c r="Y1476" s="13">
        <f t="shared" si="1972"/>
        <v>9.3658015543162127E-3</v>
      </c>
      <c r="Z1476" s="13">
        <f t="shared" si="1973"/>
        <v>2.8817807930768633E-4</v>
      </c>
      <c r="AA1476" s="13">
        <f t="shared" si="1974"/>
        <v>8.1224749346075857E-4</v>
      </c>
      <c r="AB1476" s="13">
        <f t="shared" si="1975"/>
        <v>1.1446845509870956E-3</v>
      </c>
      <c r="AC1476" s="13">
        <f t="shared" si="1976"/>
        <v>6.5263110081489688E-5</v>
      </c>
      <c r="AD1476" s="13">
        <f t="shared" si="1977"/>
        <v>0.11122586162091194</v>
      </c>
      <c r="AE1476" s="13">
        <f t="shared" si="1978"/>
        <v>3.8315463714081753E-2</v>
      </c>
      <c r="AF1476" s="13">
        <f t="shared" si="1979"/>
        <v>6.5995207329960469E-3</v>
      </c>
      <c r="AG1476" s="13">
        <f t="shared" si="1980"/>
        <v>7.5780846136086813E-4</v>
      </c>
      <c r="AH1476" s="13">
        <f t="shared" si="1981"/>
        <v>2.481814161741554E-5</v>
      </c>
      <c r="AI1476" s="13">
        <f t="shared" si="1982"/>
        <v>6.9951445889042819E-5</v>
      </c>
      <c r="AJ1476" s="13">
        <f t="shared" si="1983"/>
        <v>9.8581208403895849E-5</v>
      </c>
      <c r="AK1476" s="13">
        <f t="shared" si="1984"/>
        <v>9.2619049559866318E-5</v>
      </c>
      <c r="AL1476" s="13">
        <f t="shared" si="1985"/>
        <v>2.5346821239885795E-6</v>
      </c>
      <c r="AM1476" s="13">
        <f t="shared" si="1986"/>
        <v>6.2699375002177191E-2</v>
      </c>
      <c r="AN1476" s="13">
        <f t="shared" si="1987"/>
        <v>2.159889429294248E-2</v>
      </c>
      <c r="AO1476" s="13">
        <f t="shared" si="1988"/>
        <v>3.7202303424994573E-3</v>
      </c>
      <c r="AP1476" s="13">
        <f t="shared" si="1989"/>
        <v>4.2718587391688673E-4</v>
      </c>
      <c r="AQ1476" s="13">
        <f t="shared" si="1990"/>
        <v>3.6789611275426167E-5</v>
      </c>
      <c r="AR1476" s="13">
        <f t="shared" si="1991"/>
        <v>1.7098875940094171E-6</v>
      </c>
      <c r="AS1476" s="13">
        <f t="shared" si="1992"/>
        <v>4.8194224754025298E-6</v>
      </c>
      <c r="AT1476" s="13">
        <f t="shared" si="1993"/>
        <v>6.7919180997014498E-6</v>
      </c>
      <c r="AU1476" s="13">
        <f t="shared" si="1994"/>
        <v>6.3811451418355878E-6</v>
      </c>
      <c r="AV1476" s="13">
        <f t="shared" si="1995"/>
        <v>4.4964116973408954E-6</v>
      </c>
      <c r="AW1476" s="13">
        <f t="shared" si="1996"/>
        <v>6.8362312585816808E-8</v>
      </c>
      <c r="AX1476" s="13">
        <f t="shared" si="1997"/>
        <v>2.9453668780904278E-2</v>
      </c>
      <c r="AY1476" s="13">
        <f t="shared" si="1998"/>
        <v>1.0146300158749604E-2</v>
      </c>
      <c r="AZ1476" s="13">
        <f t="shared" si="1999"/>
        <v>1.7476160215766775E-3</v>
      </c>
      <c r="BA1476" s="13">
        <f t="shared" si="2000"/>
        <v>2.0067490685181803E-4</v>
      </c>
      <c r="BB1476" s="13">
        <f t="shared" si="2001"/>
        <v>1.7282293883264334E-5</v>
      </c>
      <c r="BC1476" s="13">
        <f t="shared" si="2002"/>
        <v>1.1906926941815002E-6</v>
      </c>
      <c r="BD1476" s="13">
        <f t="shared" si="2003"/>
        <v>9.8171317216853508E-8</v>
      </c>
      <c r="BE1476" s="13">
        <f t="shared" si="2004"/>
        <v>2.7670184536830401E-7</v>
      </c>
      <c r="BF1476" s="13">
        <f t="shared" si="2005"/>
        <v>3.8995051406461499E-7</v>
      </c>
      <c r="BG1476" s="13">
        <f t="shared" si="2006"/>
        <v>3.6636643608660224E-7</v>
      </c>
      <c r="BH1476" s="13">
        <f t="shared" si="2007"/>
        <v>2.5815653650200865E-7</v>
      </c>
      <c r="BI1476" s="13">
        <f t="shared" si="2008"/>
        <v>1.4552598878999786E-7</v>
      </c>
      <c r="BJ1476" s="14">
        <f t="shared" si="2009"/>
        <v>0.85363846478722749</v>
      </c>
      <c r="BK1476" s="14">
        <f t="shared" si="2010"/>
        <v>0.10462298365112574</v>
      </c>
      <c r="BL1476" s="14">
        <f t="shared" si="2011"/>
        <v>2.6422440970430332E-2</v>
      </c>
      <c r="BM1476" s="14">
        <f t="shared" si="2012"/>
        <v>0.58715602697294722</v>
      </c>
      <c r="BN1476" s="14">
        <f t="shared" si="2013"/>
        <v>0.38766980871870677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1.2378</v>
      </c>
      <c r="F1477" s="10">
        <f>VLOOKUP(B1477,home!$B$2:$E$405,3,FALSE)</f>
        <v>1.3782000000000001</v>
      </c>
      <c r="G1477" s="10">
        <f>VLOOKUP(C1477,away!$B$2:$E$405,4,FALSE)</f>
        <v>0.75739999999999996</v>
      </c>
      <c r="H1477" s="10">
        <f>VLOOKUP(A1477,away!$A$2:$E$405,3,FALSE)</f>
        <v>0.96950000000000003</v>
      </c>
      <c r="I1477" s="10">
        <f>VLOOKUP(C1477,away!$B$2:$E$405,3,FALSE)</f>
        <v>0.96699999999999997</v>
      </c>
      <c r="J1477" s="10">
        <f>VLOOKUP(B1477,home!$B$2:$E$405,4,FALSE)</f>
        <v>0.78879999999999995</v>
      </c>
      <c r="K1477" s="12">
        <f t="shared" si="1958"/>
        <v>1.292075896104</v>
      </c>
      <c r="L1477" s="12">
        <f t="shared" si="1959"/>
        <v>0.73950512719999995</v>
      </c>
      <c r="M1477" s="13">
        <f t="shared" si="1960"/>
        <v>0.13112804068785483</v>
      </c>
      <c r="N1477" s="13">
        <f t="shared" si="1961"/>
        <v>0.16942738067612176</v>
      </c>
      <c r="O1477" s="13">
        <f t="shared" si="1962"/>
        <v>9.6969858408358853E-2</v>
      </c>
      <c r="P1477" s="13">
        <f t="shared" si="1963"/>
        <v>0.12529241669805824</v>
      </c>
      <c r="Q1477" s="13">
        <f t="shared" si="1964"/>
        <v>0.10945651735582682</v>
      </c>
      <c r="R1477" s="13">
        <f t="shared" si="1965"/>
        <v>3.5854853738419686E-2</v>
      </c>
      <c r="S1477" s="13">
        <f t="shared" si="1966"/>
        <v>2.9929124235541647E-2</v>
      </c>
      <c r="T1477" s="13">
        <f t="shared" si="1967"/>
        <v>8.0943655790089719E-2</v>
      </c>
      <c r="U1477" s="13">
        <f t="shared" si="1968"/>
        <v>4.6327192273746466E-2</v>
      </c>
      <c r="V1477" s="13">
        <f t="shared" si="1969"/>
        <v>3.1774645482696238E-3</v>
      </c>
      <c r="W1477" s="13">
        <f t="shared" si="1970"/>
        <v>4.7142042582317661E-2</v>
      </c>
      <c r="X1477" s="13">
        <f t="shared" si="1971"/>
        <v>3.4861782196304633E-2</v>
      </c>
      <c r="Y1477" s="13">
        <f t="shared" si="1972"/>
        <v>1.2890233338748475E-2</v>
      </c>
      <c r="Z1477" s="13">
        <f t="shared" si="1973"/>
        <v>8.8382827248558171E-3</v>
      </c>
      <c r="AA1477" s="13">
        <f t="shared" si="1974"/>
        <v>1.1419732071738581E-2</v>
      </c>
      <c r="AB1477" s="13">
        <f t="shared" si="1975"/>
        <v>7.3775802749296102E-3</v>
      </c>
      <c r="AC1477" s="13">
        <f t="shared" si="1976"/>
        <v>1.8975356554971895E-4</v>
      </c>
      <c r="AD1477" s="13">
        <f t="shared" si="1977"/>
        <v>1.5227774228430259E-2</v>
      </c>
      <c r="AE1477" s="13">
        <f t="shared" si="1978"/>
        <v>1.12610171177682E-2</v>
      </c>
      <c r="AF1477" s="13">
        <f t="shared" si="1979"/>
        <v>4.163789948038274E-3</v>
      </c>
      <c r="AG1477" s="13">
        <f t="shared" si="1980"/>
        <v>1.0263813383860417E-3</v>
      </c>
      <c r="AH1477" s="13">
        <f t="shared" si="1981"/>
        <v>1.6339888476685153E-3</v>
      </c>
      <c r="AI1477" s="13">
        <f t="shared" si="1982"/>
        <v>2.111237604575239E-3</v>
      </c>
      <c r="AJ1477" s="13">
        <f t="shared" si="1983"/>
        <v>1.3639396099100077E-3</v>
      </c>
      <c r="AK1477" s="13">
        <f t="shared" si="1984"/>
        <v>5.8743783123540452E-4</v>
      </c>
      <c r="AL1477" s="13">
        <f t="shared" si="1985"/>
        <v>7.2523566065910754E-6</v>
      </c>
      <c r="AM1477" s="13">
        <f t="shared" si="1986"/>
        <v>3.93508800637368E-3</v>
      </c>
      <c r="AN1477" s="13">
        <f t="shared" si="1987"/>
        <v>2.9100177566965626E-3</v>
      </c>
      <c r="AO1477" s="13">
        <f t="shared" si="1988"/>
        <v>1.0759865256600748E-3</v>
      </c>
      <c r="AP1477" s="13">
        <f t="shared" si="1989"/>
        <v>2.6523251750791327E-4</v>
      </c>
      <c r="AQ1477" s="13">
        <f t="shared" si="1990"/>
        <v>4.9035201649316386E-5</v>
      </c>
      <c r="AR1477" s="13">
        <f t="shared" si="1991"/>
        <v>2.4166862612769744E-4</v>
      </c>
      <c r="AS1477" s="13">
        <f t="shared" si="1992"/>
        <v>3.1225420666416721E-4</v>
      </c>
      <c r="AT1477" s="13">
        <f t="shared" si="1993"/>
        <v>2.0172806694392377E-4</v>
      </c>
      <c r="AU1477" s="13">
        <f t="shared" si="1994"/>
        <v>8.688265762196601E-5</v>
      </c>
      <c r="AV1477" s="13">
        <f t="shared" si="1995"/>
        <v>2.8064746925699701E-5</v>
      </c>
      <c r="AW1477" s="13">
        <f t="shared" si="1996"/>
        <v>1.9248897685324354E-7</v>
      </c>
      <c r="AX1477" s="13">
        <f t="shared" si="1997"/>
        <v>8.4740539368056218E-4</v>
      </c>
      <c r="AY1477" s="13">
        <f t="shared" si="1998"/>
        <v>6.2666063344371016E-4</v>
      </c>
      <c r="AZ1477" s="13">
        <f t="shared" si="1999"/>
        <v>2.3170937572301168E-4</v>
      </c>
      <c r="BA1477" s="13">
        <f t="shared" si="2000"/>
        <v>5.7116757122492786E-5</v>
      </c>
      <c r="BB1477" s="13">
        <f t="shared" si="2001"/>
        <v>1.055953368528013E-5</v>
      </c>
      <c r="BC1477" s="13">
        <f t="shared" si="2002"/>
        <v>1.561765860221154E-6</v>
      </c>
      <c r="BD1477" s="13">
        <f t="shared" si="2003"/>
        <v>2.9785864684135342E-5</v>
      </c>
      <c r="BE1477" s="13">
        <f t="shared" si="2004"/>
        <v>3.8485597802986653E-5</v>
      </c>
      <c r="BF1477" s="13">
        <f t="shared" si="2005"/>
        <v>2.4863156634196064E-5</v>
      </c>
      <c r="BG1477" s="13">
        <f t="shared" si="2006"/>
        <v>1.0708361796034333E-5</v>
      </c>
      <c r="BH1477" s="13">
        <f t="shared" si="2007"/>
        <v>3.4590040408542256E-6</v>
      </c>
      <c r="BI1477" s="13">
        <f t="shared" si="2008"/>
        <v>8.9385914914281512E-7</v>
      </c>
      <c r="BJ1477" s="14">
        <f t="shared" si="2009"/>
        <v>0.49641094803943481</v>
      </c>
      <c r="BK1477" s="14">
        <f t="shared" si="2010"/>
        <v>0.29035071272532437</v>
      </c>
      <c r="BL1477" s="14">
        <f t="shared" si="2011"/>
        <v>0.2046246148089732</v>
      </c>
      <c r="BM1477" s="14">
        <f t="shared" si="2012"/>
        <v>0.33146902258948102</v>
      </c>
      <c r="BN1477" s="14">
        <f t="shared" si="2013"/>
        <v>0.66812906756464019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1.2378</v>
      </c>
      <c r="F1478" s="10">
        <f>VLOOKUP(B1478,home!$B$2:$E$405,3,FALSE)</f>
        <v>0.52270000000000005</v>
      </c>
      <c r="G1478" s="10">
        <f>VLOOKUP(C1478,away!$B$2:$E$405,4,FALSE)</f>
        <v>1.1613</v>
      </c>
      <c r="H1478" s="10">
        <f>VLOOKUP(A1478,away!$A$2:$E$405,3,FALSE)</f>
        <v>0.96950000000000003</v>
      </c>
      <c r="I1478" s="10">
        <f>VLOOKUP(C1478,away!$B$2:$E$405,3,FALSE)</f>
        <v>0.77359999999999995</v>
      </c>
      <c r="J1478" s="10">
        <f>VLOOKUP(B1478,home!$B$2:$E$405,4,FALSE)</f>
        <v>0.66739999999999999</v>
      </c>
      <c r="K1478" s="12">
        <f t="shared" si="1958"/>
        <v>0.75135884707800005</v>
      </c>
      <c r="L1478" s="12">
        <f t="shared" si="1959"/>
        <v>0.50055347047999998</v>
      </c>
      <c r="M1478" s="13">
        <f t="shared" si="1960"/>
        <v>0.28595743224099651</v>
      </c>
      <c r="N1478" s="13">
        <f t="shared" si="1961"/>
        <v>0.21485664660198045</v>
      </c>
      <c r="O1478" s="13">
        <f t="shared" si="1962"/>
        <v>0.14313698511778025</v>
      </c>
      <c r="P1478" s="13">
        <f t="shared" si="1963"/>
        <v>0.10754724011231621</v>
      </c>
      <c r="Q1478" s="13">
        <f t="shared" si="1964"/>
        <v>8.0717221138954659E-2</v>
      </c>
      <c r="R1478" s="13">
        <f t="shared" si="1965"/>
        <v>3.5823857327374496E-2</v>
      </c>
      <c r="S1478" s="13">
        <f t="shared" si="1966"/>
        <v>1.0112002304969262E-2</v>
      </c>
      <c r="T1478" s="13">
        <f t="shared" si="1967"/>
        <v>4.040328516860537E-2</v>
      </c>
      <c r="U1478" s="13">
        <f t="shared" si="1968"/>
        <v>2.6916572139382866E-2</v>
      </c>
      <c r="V1478" s="13">
        <f t="shared" si="1969"/>
        <v>4.2256403587614955E-4</v>
      </c>
      <c r="W1478" s="13">
        <f t="shared" si="1970"/>
        <v>2.0215866071434985E-2</v>
      </c>
      <c r="X1478" s="13">
        <f t="shared" si="1971"/>
        <v>1.0119121920815665E-2</v>
      </c>
      <c r="Y1478" s="13">
        <f t="shared" si="1972"/>
        <v>2.5325807978372615E-3</v>
      </c>
      <c r="Z1478" s="13">
        <f t="shared" si="1973"/>
        <v>5.9772520370658944E-3</v>
      </c>
      <c r="AA1478" s="13">
        <f t="shared" si="1974"/>
        <v>4.4910611992644575E-3</v>
      </c>
      <c r="AB1478" s="13">
        <f t="shared" si="1975"/>
        <v>1.6871992824180413E-3</v>
      </c>
      <c r="AC1478" s="13">
        <f t="shared" si="1976"/>
        <v>9.9327711717992337E-6</v>
      </c>
      <c r="AD1478" s="13">
        <f t="shared" si="1977"/>
        <v>3.797342456029161E-3</v>
      </c>
      <c r="AE1478" s="13">
        <f t="shared" si="1978"/>
        <v>1.9007729449664434E-3</v>
      </c>
      <c r="AF1478" s="13">
        <f t="shared" si="1979"/>
        <v>4.7571924709872147E-4</v>
      </c>
      <c r="AG1478" s="13">
        <f t="shared" si="1980"/>
        <v>7.9374306703132566E-5</v>
      </c>
      <c r="AH1478" s="13">
        <f t="shared" si="1981"/>
        <v>7.4798356277174568E-4</v>
      </c>
      <c r="AI1478" s="13">
        <f t="shared" si="1982"/>
        <v>5.6200406735747372E-4</v>
      </c>
      <c r="AJ1478" s="13">
        <f t="shared" si="1983"/>
        <v>2.1113336405142904E-4</v>
      </c>
      <c r="AK1478" s="13">
        <f t="shared" si="1984"/>
        <v>5.2878973664460463E-5</v>
      </c>
      <c r="AL1478" s="13">
        <f t="shared" si="1985"/>
        <v>1.4942673359773383E-7</v>
      </c>
      <c r="AM1478" s="13">
        <f t="shared" si="1986"/>
        <v>5.7063336994448246E-4</v>
      </c>
      <c r="AN1478" s="13">
        <f t="shared" si="1987"/>
        <v>2.8563251369740841E-4</v>
      </c>
      <c r="AO1478" s="13">
        <f t="shared" si="1988"/>
        <v>7.1487173006581936E-5</v>
      </c>
      <c r="AP1478" s="13">
        <f t="shared" si="1989"/>
        <v>1.1927717514416254E-5</v>
      </c>
      <c r="AQ1478" s="13">
        <f t="shared" si="1990"/>
        <v>1.4926150991865337E-6</v>
      </c>
      <c r="AR1478" s="13">
        <f t="shared" si="1991"/>
        <v>7.4881153641478477E-5</v>
      </c>
      <c r="AS1478" s="13">
        <f t="shared" si="1992"/>
        <v>5.6262617267931848E-5</v>
      </c>
      <c r="AT1478" s="13">
        <f t="shared" si="1993"/>
        <v>2.1136707622012024E-5</v>
      </c>
      <c r="AU1478" s="13">
        <f t="shared" si="1994"/>
        <v>5.2937507566332441E-6</v>
      </c>
      <c r="AV1478" s="13">
        <f t="shared" si="1995"/>
        <v>9.9437661630556083E-7</v>
      </c>
      <c r="AW1478" s="13">
        <f t="shared" si="1996"/>
        <v>1.5610746940252129E-9</v>
      </c>
      <c r="AX1478" s="13">
        <f t="shared" si="1997"/>
        <v>7.1458405157620011E-5</v>
      </c>
      <c r="AY1478" s="13">
        <f t="shared" si="1998"/>
        <v>3.5768752696612626E-5</v>
      </c>
      <c r="AZ1478" s="13">
        <f t="shared" si="1999"/>
        <v>8.952086648515152E-6</v>
      </c>
      <c r="BA1478" s="13">
        <f t="shared" si="2000"/>
        <v>1.4936660133173105E-6</v>
      </c>
      <c r="BB1478" s="13">
        <f t="shared" si="2001"/>
        <v>1.869149266760014E-7</v>
      </c>
      <c r="BC1478" s="13">
        <f t="shared" si="2002"/>
        <v>1.8712183046437451E-8</v>
      </c>
      <c r="BD1478" s="13">
        <f t="shared" si="2003"/>
        <v>6.2470035547980182E-6</v>
      </c>
      <c r="BE1478" s="13">
        <f t="shared" si="2004"/>
        <v>4.6937413886252063E-6</v>
      </c>
      <c r="BF1478" s="13">
        <f t="shared" si="2005"/>
        <v>1.7633420591198627E-6</v>
      </c>
      <c r="BG1478" s="13">
        <f t="shared" si="2006"/>
        <v>4.4163421884814893E-7</v>
      </c>
      <c r="BH1478" s="13">
        <f t="shared" si="2007"/>
        <v>8.2956444375984559E-8</v>
      </c>
      <c r="BI1478" s="13">
        <f t="shared" si="2008"/>
        <v>1.2466011680806004E-8</v>
      </c>
      <c r="BJ1478" s="14">
        <f t="shared" si="2009"/>
        <v>0.37615698258131364</v>
      </c>
      <c r="BK1478" s="14">
        <f t="shared" si="2010"/>
        <v>0.40408508964476014</v>
      </c>
      <c r="BL1478" s="14">
        <f t="shared" si="2011"/>
        <v>0.21380148478364708</v>
      </c>
      <c r="BM1478" s="14">
        <f t="shared" si="2012"/>
        <v>0.13194565931576233</v>
      </c>
      <c r="BN1478" s="14">
        <f t="shared" si="2013"/>
        <v>0.86803938253940249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1.4778</v>
      </c>
      <c r="F1479" s="10">
        <f>VLOOKUP(B1479,home!$B$2:$E$405,3,FALSE)</f>
        <v>0.9304</v>
      </c>
      <c r="G1479" s="10">
        <f>VLOOKUP(C1479,away!$B$2:$E$405,4,FALSE)</f>
        <v>0.67669999999999997</v>
      </c>
      <c r="H1479" s="10">
        <f>VLOOKUP(A1479,away!$A$2:$E$405,3,FALSE)</f>
        <v>1.2444</v>
      </c>
      <c r="I1479" s="10">
        <f>VLOOKUP(C1479,away!$B$2:$E$405,3,FALSE)</f>
        <v>1.0044999999999999</v>
      </c>
      <c r="J1479" s="10">
        <f>VLOOKUP(B1479,home!$B$2:$E$405,4,FALSE)</f>
        <v>0.80359999999999998</v>
      </c>
      <c r="K1479" s="12">
        <f t="shared" si="1958"/>
        <v>0.930425362704</v>
      </c>
      <c r="L1479" s="12">
        <f t="shared" si="1959"/>
        <v>1.00449983928</v>
      </c>
      <c r="M1479" s="13">
        <f t="shared" si="1960"/>
        <v>0.14443507187633067</v>
      </c>
      <c r="N1479" s="13">
        <f t="shared" si="1961"/>
        <v>0.13438605413771326</v>
      </c>
      <c r="O1479" s="13">
        <f t="shared" si="1962"/>
        <v>0.14508500648616937</v>
      </c>
      <c r="P1479" s="13">
        <f t="shared" si="1963"/>
        <v>0.13499076978280633</v>
      </c>
      <c r="Q1479" s="13">
        <f t="shared" si="1964"/>
        <v>6.2518096581720625E-2</v>
      </c>
      <c r="R1479" s="13">
        <f t="shared" si="1965"/>
        <v>7.2868932848647441E-2</v>
      </c>
      <c r="S1479" s="13">
        <f t="shared" si="1966"/>
        <v>3.1541002628082668E-2</v>
      </c>
      <c r="T1479" s="13">
        <f t="shared" si="1967"/>
        <v>6.2799417968429874E-2</v>
      </c>
      <c r="U1479" s="13">
        <f t="shared" si="1968"/>
        <v>6.7799103275556216E-2</v>
      </c>
      <c r="V1479" s="13">
        <f t="shared" si="1969"/>
        <v>3.2754003959278425E-3</v>
      </c>
      <c r="W1479" s="13">
        <f t="shared" si="1970"/>
        <v>1.9389474229203705E-2</v>
      </c>
      <c r="X1479" s="13">
        <f t="shared" si="1971"/>
        <v>1.9476723746958823E-2</v>
      </c>
      <c r="Y1479" s="13">
        <f t="shared" si="1972"/>
        <v>9.7821829367605462E-3</v>
      </c>
      <c r="Z1479" s="13">
        <f t="shared" si="1973"/>
        <v>2.4398943778323825E-2</v>
      </c>
      <c r="AA1479" s="13">
        <f t="shared" si="1974"/>
        <v>2.2701396114541448E-2</v>
      </c>
      <c r="AB1479" s="13">
        <f t="shared" si="1975"/>
        <v>1.05609773568797E-2</v>
      </c>
      <c r="AC1479" s="13">
        <f t="shared" si="1976"/>
        <v>1.9132680823696864E-4</v>
      </c>
      <c r="AD1479" s="13">
        <f t="shared" si="1977"/>
        <v>4.510114648086678E-3</v>
      </c>
      <c r="AE1479" s="13">
        <f t="shared" si="1978"/>
        <v>4.5304094391374408E-3</v>
      </c>
      <c r="AF1479" s="13">
        <f t="shared" si="1979"/>
        <v>2.2753977767430772E-3</v>
      </c>
      <c r="AG1479" s="13">
        <f t="shared" si="1980"/>
        <v>7.6187890034549674E-4</v>
      </c>
      <c r="AH1479" s="13">
        <f t="shared" si="1981"/>
        <v>6.1271837759820091E-3</v>
      </c>
      <c r="AI1479" s="13">
        <f t="shared" si="1982"/>
        <v>5.7008871871221242E-3</v>
      </c>
      <c r="AJ1479" s="13">
        <f t="shared" si="1983"/>
        <v>2.6521250144063446E-3</v>
      </c>
      <c r="AK1479" s="13">
        <f t="shared" si="1984"/>
        <v>8.2253479282179149E-4</v>
      </c>
      <c r="AL1479" s="13">
        <f t="shared" si="1985"/>
        <v>7.1526542102211568E-6</v>
      </c>
      <c r="AM1479" s="13">
        <f t="shared" si="1986"/>
        <v>8.3926501145653457E-4</v>
      </c>
      <c r="AN1479" s="13">
        <f t="shared" si="1987"/>
        <v>8.4304156912141622E-4</v>
      </c>
      <c r="AO1479" s="13">
        <f t="shared" si="1988"/>
        <v>4.2341756034441073E-4</v>
      </c>
      <c r="AP1479" s="13">
        <f t="shared" si="1989"/>
        <v>1.4177429043809678E-4</v>
      </c>
      <c r="AQ1479" s="13">
        <f t="shared" si="1990"/>
        <v>3.5603062989776058E-5</v>
      </c>
      <c r="AR1479" s="13">
        <f t="shared" si="1991"/>
        <v>1.2309510236425908E-3</v>
      </c>
      <c r="AS1479" s="13">
        <f t="shared" si="1992"/>
        <v>1.1453080526435174E-3</v>
      </c>
      <c r="AT1479" s="13">
        <f t="shared" si="1993"/>
        <v>5.3281183014432839E-4</v>
      </c>
      <c r="AU1479" s="13">
        <f t="shared" si="1994"/>
        <v>1.6524721343833961E-4</v>
      </c>
      <c r="AV1479" s="13">
        <f t="shared" si="1995"/>
        <v>3.8437549624798092E-5</v>
      </c>
      <c r="AW1479" s="13">
        <f t="shared" si="1996"/>
        <v>1.8569326020120115E-7</v>
      </c>
      <c r="AX1479" s="13">
        <f t="shared" si="1997"/>
        <v>1.3014557544820373E-4</v>
      </c>
      <c r="AY1479" s="13">
        <f t="shared" si="1998"/>
        <v>1.3073120962072375E-4</v>
      </c>
      <c r="AZ1479" s="13">
        <f t="shared" si="1999"/>
        <v>6.5659739526448491E-5</v>
      </c>
      <c r="BA1479" s="13">
        <f t="shared" si="2000"/>
        <v>2.1985065933828059E-5</v>
      </c>
      <c r="BB1479" s="13">
        <f t="shared" si="2001"/>
        <v>5.5209987992726215E-6</v>
      </c>
      <c r="BC1479" s="13">
        <f t="shared" si="2002"/>
        <v>1.1091684813068847E-6</v>
      </c>
      <c r="BD1479" s="13">
        <f t="shared" si="2003"/>
        <v>2.0608168423508888E-4</v>
      </c>
      <c r="BE1479" s="13">
        <f t="shared" si="2004"/>
        <v>1.9174362580108375E-4</v>
      </c>
      <c r="BF1479" s="13">
        <f t="shared" si="2005"/>
        <v>8.9201566291076696E-5</v>
      </c>
      <c r="BG1479" s="13">
        <f t="shared" si="2006"/>
        <v>2.7665133223379984E-5</v>
      </c>
      <c r="BH1479" s="13">
        <f t="shared" si="2007"/>
        <v>6.4350854034044482E-6</v>
      </c>
      <c r="BI1479" s="13">
        <f t="shared" si="2008"/>
        <v>1.1974733340987605E-6</v>
      </c>
      <c r="BJ1479" s="14">
        <f t="shared" si="2009"/>
        <v>0.32306800361725951</v>
      </c>
      <c r="BK1479" s="14">
        <f t="shared" si="2010"/>
        <v>0.31457145535521536</v>
      </c>
      <c r="BL1479" s="14">
        <f t="shared" si="2011"/>
        <v>0.33795322708990821</v>
      </c>
      <c r="BM1479" s="14">
        <f t="shared" si="2012"/>
        <v>0.30557715261095875</v>
      </c>
      <c r="BN1479" s="14">
        <f t="shared" si="2013"/>
        <v>0.69428393171338776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1.5366</v>
      </c>
      <c r="F1480" s="10">
        <f>VLOOKUP(B1480,home!$B$2:$E$405,3,FALSE)</f>
        <v>0.8367</v>
      </c>
      <c r="G1480" s="10">
        <f>VLOOKUP(C1480,away!$B$2:$E$405,4,FALSE)</f>
        <v>1.2085999999999999</v>
      </c>
      <c r="H1480" s="10">
        <f>VLOOKUP(A1480,away!$A$2:$E$405,3,FALSE)</f>
        <v>1.1789000000000001</v>
      </c>
      <c r="I1480" s="10">
        <f>VLOOKUP(C1480,away!$B$2:$E$405,3,FALSE)</f>
        <v>0.72709999999999997</v>
      </c>
      <c r="J1480" s="10">
        <f>VLOOKUP(B1480,home!$B$2:$E$405,4,FALSE)</f>
        <v>0.96940000000000004</v>
      </c>
      <c r="K1480" s="12">
        <f t="shared" si="1958"/>
        <v>1.553864653692</v>
      </c>
      <c r="L1480" s="12">
        <f t="shared" si="1959"/>
        <v>0.83094853738599994</v>
      </c>
      <c r="M1480" s="13">
        <f t="shared" si="1960"/>
        <v>9.2106184229225493E-2</v>
      </c>
      <c r="N1480" s="13">
        <f t="shared" si="1961"/>
        <v>0.14312054406023703</v>
      </c>
      <c r="O1480" s="13">
        <f t="shared" si="1962"/>
        <v>7.6535499069480359E-2</v>
      </c>
      <c r="P1480" s="13">
        <f t="shared" si="1963"/>
        <v>0.1189258067567425</v>
      </c>
      <c r="Q1480" s="13">
        <f t="shared" si="1964"/>
        <v>0.11119497731618544</v>
      </c>
      <c r="R1480" s="13">
        <f t="shared" si="1965"/>
        <v>3.1798530504946132E-2</v>
      </c>
      <c r="S1480" s="13">
        <f t="shared" si="1966"/>
        <v>3.8388702211198396E-2</v>
      </c>
      <c r="T1480" s="13">
        <f t="shared" si="1967"/>
        <v>9.2397303765553704E-2</v>
      </c>
      <c r="U1480" s="13">
        <f t="shared" si="1968"/>
        <v>4.9410612590982624E-2</v>
      </c>
      <c r="V1480" s="13">
        <f t="shared" si="1969"/>
        <v>5.5074204951792308E-3</v>
      </c>
      <c r="W1480" s="13">
        <f t="shared" si="1970"/>
        <v>5.7593981639901419E-2</v>
      </c>
      <c r="X1480" s="13">
        <f t="shared" si="1971"/>
        <v>4.7857634805912208E-2</v>
      </c>
      <c r="Y1480" s="13">
        <f t="shared" si="1972"/>
        <v>1.9883615822363036E-2</v>
      </c>
      <c r="Z1480" s="13">
        <f t="shared" si="1973"/>
        <v>8.8076474713696985E-3</v>
      </c>
      <c r="AA1480" s="13">
        <f t="shared" si="1974"/>
        <v>1.3685892087941097E-2</v>
      </c>
      <c r="AB1480" s="13">
        <f t="shared" si="1975"/>
        <v>1.0633011984847339E-2</v>
      </c>
      <c r="AC1480" s="13">
        <f t="shared" si="1976"/>
        <v>4.4444248709984009E-4</v>
      </c>
      <c r="AD1480" s="13">
        <f t="shared" si="1977"/>
        <v>2.2373313083907217E-2</v>
      </c>
      <c r="AE1480" s="13">
        <f t="shared" si="1978"/>
        <v>1.8591071783551755E-2</v>
      </c>
      <c r="AF1480" s="13">
        <f t="shared" si="1979"/>
        <v>7.7241119534902317E-3</v>
      </c>
      <c r="AG1480" s="13">
        <f t="shared" si="1980"/>
        <v>2.1394465101194759E-3</v>
      </c>
      <c r="AH1480" s="13">
        <f t="shared" si="1981"/>
        <v>1.8296754460365376E-3</v>
      </c>
      <c r="AI1480" s="13">
        <f t="shared" si="1982"/>
        <v>2.8430680033243202E-3</v>
      </c>
      <c r="AJ1480" s="13">
        <f t="shared" si="1983"/>
        <v>2.2088714392041759E-3</v>
      </c>
      <c r="AK1480" s="13">
        <f t="shared" si="1984"/>
        <v>1.1440957513097153E-3</v>
      </c>
      <c r="AL1480" s="13">
        <f t="shared" si="1985"/>
        <v>2.2954237775730302E-5</v>
      </c>
      <c r="AM1480" s="13">
        <f t="shared" si="1986"/>
        <v>6.9530200774136283E-3</v>
      </c>
      <c r="AN1480" s="13">
        <f t="shared" si="1987"/>
        <v>5.7776018637423453E-3</v>
      </c>
      <c r="AO1480" s="13">
        <f t="shared" si="1988"/>
        <v>2.4004449091376647E-3</v>
      </c>
      <c r="AP1480" s="13">
        <f t="shared" si="1989"/>
        <v>6.6488206210787082E-4</v>
      </c>
      <c r="AQ1480" s="13">
        <f t="shared" si="1990"/>
        <v>1.3812069426068067E-4</v>
      </c>
      <c r="AR1480" s="13">
        <f t="shared" si="1991"/>
        <v>3.0407322715502767E-4</v>
      </c>
      <c r="AS1480" s="13">
        <f t="shared" si="1992"/>
        <v>4.7248863981025596E-4</v>
      </c>
      <c r="AT1480" s="13">
        <f t="shared" si="1993"/>
        <v>3.6709169833608378E-4</v>
      </c>
      <c r="AU1480" s="13">
        <f t="shared" si="1994"/>
        <v>1.9013693823606895E-4</v>
      </c>
      <c r="AV1480" s="13">
        <f t="shared" si="1995"/>
        <v>7.3861766921561674E-5</v>
      </c>
      <c r="AW1480" s="13">
        <f t="shared" si="1996"/>
        <v>8.2328023803574089E-7</v>
      </c>
      <c r="AX1480" s="13">
        <f t="shared" si="1997"/>
        <v>1.8006753557839755E-3</v>
      </c>
      <c r="AY1480" s="13">
        <f t="shared" si="1998"/>
        <v>1.4962685531957093E-3</v>
      </c>
      <c r="AZ1480" s="13">
        <f t="shared" si="1999"/>
        <v>6.2166108290732036E-4</v>
      </c>
      <c r="BA1480" s="13">
        <f t="shared" si="2000"/>
        <v>1.7218945586387828E-4</v>
      </c>
      <c r="BB1480" s="13">
        <f t="shared" si="2001"/>
        <v>3.5770144125845208E-5</v>
      </c>
      <c r="BC1480" s="13">
        <f t="shared" si="2002"/>
        <v>5.9446297886914998E-6</v>
      </c>
      <c r="BD1480" s="13">
        <f t="shared" si="2003"/>
        <v>4.2111533893785177E-5</v>
      </c>
      <c r="BE1480" s="13">
        <f t="shared" si="2004"/>
        <v>6.5435624030305429E-5</v>
      </c>
      <c r="BF1480" s="13">
        <f t="shared" si="2005"/>
        <v>5.0839051636485234E-5</v>
      </c>
      <c r="BG1480" s="13">
        <f t="shared" si="2006"/>
        <v>2.633233512171894E-5</v>
      </c>
      <c r="BH1480" s="13">
        <f t="shared" si="2007"/>
        <v>1.0229221198702878E-5</v>
      </c>
      <c r="BI1480" s="13">
        <f t="shared" si="2008"/>
        <v>3.1789650510922592E-6</v>
      </c>
      <c r="BJ1480" s="14">
        <f t="shared" si="2009"/>
        <v>0.54294257956954894</v>
      </c>
      <c r="BK1480" s="14">
        <f t="shared" si="2010"/>
        <v>0.25689177897041687</v>
      </c>
      <c r="BL1480" s="14">
        <f t="shared" si="2011"/>
        <v>0.19169503587946343</v>
      </c>
      <c r="BM1480" s="14">
        <f t="shared" si="2012"/>
        <v>0.42516005468102441</v>
      </c>
      <c r="BN1480" s="14">
        <f t="shared" si="2013"/>
        <v>0.57368154193681686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1.5366</v>
      </c>
      <c r="F1481" s="10">
        <f>VLOOKUP(B1481,home!$B$2:$E$405,3,FALSE)</f>
        <v>0.97619999999999996</v>
      </c>
      <c r="G1481" s="10">
        <f>VLOOKUP(C1481,away!$B$2:$E$405,4,FALSE)</f>
        <v>0.74380000000000002</v>
      </c>
      <c r="H1481" s="10">
        <f>VLOOKUP(A1481,away!$A$2:$E$405,3,FALSE)</f>
        <v>1.1789000000000001</v>
      </c>
      <c r="I1481" s="10">
        <f>VLOOKUP(C1481,away!$B$2:$E$405,3,FALSE)</f>
        <v>0.84819999999999995</v>
      </c>
      <c r="J1481" s="10">
        <f>VLOOKUP(B1481,home!$B$2:$E$405,4,FALSE)</f>
        <v>0.95430000000000004</v>
      </c>
      <c r="K1481" s="12">
        <f t="shared" si="1958"/>
        <v>1.1157215106959999</v>
      </c>
      <c r="L1481" s="12">
        <f t="shared" si="1959"/>
        <v>0.9542455858140001</v>
      </c>
      <c r="M1481" s="13">
        <f t="shared" si="1960"/>
        <v>0.12618993372595283</v>
      </c>
      <c r="N1481" s="13">
        <f t="shared" si="1961"/>
        <v>0.1407928234913482</v>
      </c>
      <c r="O1481" s="13">
        <f t="shared" si="1962"/>
        <v>0.12041618723215171</v>
      </c>
      <c r="P1481" s="13">
        <f t="shared" si="1963"/>
        <v>0.13435093033090867</v>
      </c>
      <c r="Q1481" s="13">
        <f t="shared" si="1964"/>
        <v>7.8542790860461148E-2</v>
      </c>
      <c r="R1481" s="13">
        <f t="shared" si="1965"/>
        <v>5.7453307563416468E-2</v>
      </c>
      <c r="S1481" s="13">
        <f t="shared" si="1966"/>
        <v>3.5759929393378381E-2</v>
      </c>
      <c r="T1481" s="13">
        <f t="shared" si="1967"/>
        <v>7.494911147610725E-2</v>
      </c>
      <c r="U1481" s="13">
        <f t="shared" si="1968"/>
        <v>6.410189110913693E-2</v>
      </c>
      <c r="V1481" s="13">
        <f t="shared" si="1969"/>
        <v>4.2302896917291921E-3</v>
      </c>
      <c r="W1481" s="13">
        <f t="shared" si="1970"/>
        <v>2.9210627091037899E-2</v>
      </c>
      <c r="X1481" s="13">
        <f t="shared" si="1971"/>
        <v>2.7874111960481764E-2</v>
      </c>
      <c r="Y1481" s="13">
        <f t="shared" si="1972"/>
        <v>1.3299374148387473E-2</v>
      </c>
      <c r="Z1481" s="13">
        <f t="shared" si="1973"/>
        <v>1.8274855044268092E-2</v>
      </c>
      <c r="AA1481" s="13">
        <f t="shared" si="1974"/>
        <v>2.0389648877741206E-2</v>
      </c>
      <c r="AB1481" s="13">
        <f t="shared" si="1975"/>
        <v>1.1374584924217212E-2</v>
      </c>
      <c r="AC1481" s="13">
        <f t="shared" si="1976"/>
        <v>2.8149202301238182E-4</v>
      </c>
      <c r="AD1481" s="13">
        <f t="shared" si="1977"/>
        <v>8.1477312465975775E-3</v>
      </c>
      <c r="AE1481" s="13">
        <f t="shared" si="1978"/>
        <v>7.7749365764645398E-3</v>
      </c>
      <c r="AF1481" s="13">
        <f t="shared" si="1979"/>
        <v>3.7095994540375502E-3</v>
      </c>
      <c r="AG1481" s="13">
        <f t="shared" si="1980"/>
        <v>1.1799563013844526E-3</v>
      </c>
      <c r="AH1481" s="13">
        <f t="shared" si="1981"/>
        <v>4.3596749393458832E-3</v>
      </c>
      <c r="AI1481" s="13">
        <f t="shared" si="1982"/>
        <v>4.8641831094704798E-3</v>
      </c>
      <c r="AJ1481" s="13">
        <f t="shared" si="1983"/>
        <v>2.7135368636001856E-3</v>
      </c>
      <c r="AK1481" s="13">
        <f t="shared" si="1984"/>
        <v>1.0091838162617618E-3</v>
      </c>
      <c r="AL1481" s="13">
        <f t="shared" si="1985"/>
        <v>1.1987870682165215E-5</v>
      </c>
      <c r="AM1481" s="13">
        <f t="shared" si="1986"/>
        <v>1.8181198030397688E-3</v>
      </c>
      <c r="AN1481" s="13">
        <f t="shared" si="1987"/>
        <v>1.7349327965317186E-3</v>
      </c>
      <c r="AO1481" s="13">
        <f t="shared" si="1988"/>
        <v>8.2777598138716565E-4</v>
      </c>
      <c r="AP1481" s="13">
        <f t="shared" si="1989"/>
        <v>2.6330052542718495E-4</v>
      </c>
      <c r="AQ1481" s="13">
        <f t="shared" si="1990"/>
        <v>6.2813341032849512E-5</v>
      </c>
      <c r="AR1481" s="13">
        <f t="shared" si="1991"/>
        <v>8.3204011329094589E-4</v>
      </c>
      <c r="AS1481" s="13">
        <f t="shared" si="1992"/>
        <v>9.2832505216064497E-4</v>
      </c>
      <c r="AT1481" s="13">
        <f t="shared" si="1993"/>
        <v>5.1787611480680893E-4</v>
      </c>
      <c r="AU1481" s="13">
        <f t="shared" si="1994"/>
        <v>1.926018403885427E-4</v>
      </c>
      <c r="AV1481" s="13">
        <f t="shared" si="1995"/>
        <v>5.3722504080283684E-5</v>
      </c>
      <c r="AW1481" s="13">
        <f t="shared" si="1996"/>
        <v>3.5453206027537925E-7</v>
      </c>
      <c r="AX1481" s="13">
        <f t="shared" si="1997"/>
        <v>3.3808589554564108E-4</v>
      </c>
      <c r="AY1481" s="13">
        <f t="shared" si="1998"/>
        <v>3.2261697345040109E-4</v>
      </c>
      <c r="AZ1481" s="13">
        <f t="shared" si="1999"/>
        <v>1.5392791141185887E-4</v>
      </c>
      <c r="BA1481" s="13">
        <f t="shared" si="2000"/>
        <v>4.8961676666111592E-5</v>
      </c>
      <c r="BB1481" s="13">
        <f t="shared" si="2001"/>
        <v>1.1680365958172325E-5</v>
      </c>
      <c r="BC1481" s="13">
        <f t="shared" si="2002"/>
        <v>2.2291875312556121E-6</v>
      </c>
      <c r="BD1481" s="13">
        <f t="shared" si="2003"/>
        <v>1.3232843422134424E-4</v>
      </c>
      <c r="BE1481" s="13">
        <f t="shared" si="2004"/>
        <v>1.4764168053747444E-4</v>
      </c>
      <c r="BF1481" s="13">
        <f t="shared" si="2005"/>
        <v>8.2363499425483605E-5</v>
      </c>
      <c r="BG1481" s="13">
        <f t="shared" si="2006"/>
        <v>3.0631576001736568E-5</v>
      </c>
      <c r="BH1481" s="13">
        <f t="shared" si="2007"/>
        <v>8.5440770629142163E-6</v>
      </c>
      <c r="BI1481" s="13">
        <f t="shared" si="2008"/>
        <v>1.9065621136275364E-6</v>
      </c>
      <c r="BJ1481" s="14">
        <f t="shared" si="2009"/>
        <v>0.39106550706428989</v>
      </c>
      <c r="BK1481" s="14">
        <f t="shared" si="2010"/>
        <v>0.30114718000911395</v>
      </c>
      <c r="BL1481" s="14">
        <f t="shared" si="2011"/>
        <v>0.28961017988943172</v>
      </c>
      <c r="BM1481" s="14">
        <f t="shared" si="2012"/>
        <v>0.34202948636147451</v>
      </c>
      <c r="BN1481" s="14">
        <f t="shared" si="2013"/>
        <v>0.657745973204239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1.2417</v>
      </c>
      <c r="F1482" s="10">
        <f>VLOOKUP(B1482,home!$B$2:$E$405,3,FALSE)</f>
        <v>0.4602</v>
      </c>
      <c r="G1482" s="10">
        <f>VLOOKUP(C1482,away!$B$2:$E$405,4,FALSE)</f>
        <v>0.4027</v>
      </c>
      <c r="H1482" s="10">
        <f>VLOOKUP(A1482,away!$A$2:$E$405,3,FALSE)</f>
        <v>0.875</v>
      </c>
      <c r="I1482" s="10">
        <f>VLOOKUP(C1482,away!$B$2:$E$405,3,FALSE)</f>
        <v>0.57140000000000002</v>
      </c>
      <c r="J1482" s="10">
        <f>VLOOKUP(B1482,home!$B$2:$E$405,4,FALSE)</f>
        <v>0.97960000000000003</v>
      </c>
      <c r="K1482" s="12">
        <f t="shared" si="1958"/>
        <v>0.23011499791800002</v>
      </c>
      <c r="L1482" s="12">
        <f t="shared" si="1959"/>
        <v>0.48977551000000003</v>
      </c>
      <c r="M1482" s="13">
        <f t="shared" si="1960"/>
        <v>0.48680555439571999</v>
      </c>
      <c r="N1482" s="13">
        <f t="shared" si="1961"/>
        <v>0.11202125913624195</v>
      </c>
      <c r="O1482" s="13">
        <f t="shared" si="1962"/>
        <v>0.23842543867499649</v>
      </c>
      <c r="P1482" s="13">
        <f t="shared" si="1963"/>
        <v>5.4865269324295057E-2</v>
      </c>
      <c r="Q1482" s="13">
        <f t="shared" si="1964"/>
        <v>1.2888885906454027E-2</v>
      </c>
      <c r="R1482" s="13">
        <f t="shared" si="1965"/>
        <v>5.8387470412010062E-2</v>
      </c>
      <c r="S1482" s="13">
        <f t="shared" si="1966"/>
        <v>1.5458932991038084E-3</v>
      </c>
      <c r="T1482" s="13">
        <f t="shared" si="1967"/>
        <v>6.3126606681653333E-3</v>
      </c>
      <c r="U1482" s="13">
        <f t="shared" si="1968"/>
        <v>1.3435832632296982E-2</v>
      </c>
      <c r="V1482" s="13">
        <f t="shared" si="1969"/>
        <v>1.9358825085085534E-5</v>
      </c>
      <c r="W1482" s="13">
        <f t="shared" si="1970"/>
        <v>9.8864198450966971E-4</v>
      </c>
      <c r="X1482" s="13">
        <f t="shared" si="1971"/>
        <v>4.8421263217063553E-4</v>
      </c>
      <c r="Y1482" s="13">
        <f t="shared" si="1972"/>
        <v>1.1857774443490771E-4</v>
      </c>
      <c r="Z1482" s="13">
        <f t="shared" si="1973"/>
        <v>9.5322510328840482E-3</v>
      </c>
      <c r="AA1482" s="13">
        <f t="shared" si="1974"/>
        <v>2.1935139265859662E-3</v>
      </c>
      <c r="AB1482" s="13">
        <f t="shared" si="1975"/>
        <v>2.523802263247168E-4</v>
      </c>
      <c r="AC1482" s="13">
        <f t="shared" si="1976"/>
        <v>1.3636439931000443E-7</v>
      </c>
      <c r="AD1482" s="13">
        <f t="shared" si="1977"/>
        <v>5.6875337051772499E-5</v>
      </c>
      <c r="AE1482" s="13">
        <f t="shared" si="1978"/>
        <v>2.785614721095377E-5</v>
      </c>
      <c r="AF1482" s="13">
        <f t="shared" si="1979"/>
        <v>6.8216293534399795E-6</v>
      </c>
      <c r="AG1482" s="13">
        <f t="shared" si="1980"/>
        <v>1.1136889985373458E-6</v>
      </c>
      <c r="AH1482" s="13">
        <f t="shared" si="1981"/>
        <v>1.1671657777697028E-3</v>
      </c>
      <c r="AI1482" s="13">
        <f t="shared" si="1982"/>
        <v>2.68582350521436E-4</v>
      </c>
      <c r="AJ1482" s="13">
        <f t="shared" si="1983"/>
        <v>3.0902413515525895E-5</v>
      </c>
      <c r="AK1482" s="13">
        <f t="shared" si="1984"/>
        <v>2.3703696072621399E-6</v>
      </c>
      <c r="AL1482" s="13">
        <f t="shared" si="1985"/>
        <v>6.1475629658139262E-10</v>
      </c>
      <c r="AM1482" s="13">
        <f t="shared" si="1986"/>
        <v>2.6175736134508363E-6</v>
      </c>
      <c r="AN1482" s="13">
        <f t="shared" si="1987"/>
        <v>1.2820234514904262E-6</v>
      </c>
      <c r="AO1482" s="13">
        <f t="shared" si="1988"/>
        <v>3.1395184489284181E-7</v>
      </c>
      <c r="AP1482" s="13">
        <f t="shared" si="1989"/>
        <v>5.125530831594418E-8</v>
      </c>
      <c r="AQ1482" s="13">
        <f t="shared" si="1990"/>
        <v>6.2758986926621993E-9</v>
      </c>
      <c r="AR1482" s="13">
        <f t="shared" si="1991"/>
        <v>1.143298428123406E-4</v>
      </c>
      <c r="AS1482" s="13">
        <f t="shared" si="1992"/>
        <v>2.6309011540727028E-5</v>
      </c>
      <c r="AT1482" s="13">
        <f t="shared" si="1993"/>
        <v>3.0270490679595187E-6</v>
      </c>
      <c r="AU1482" s="13">
        <f t="shared" si="1994"/>
        <v>2.321897966570629E-7</v>
      </c>
      <c r="AV1482" s="13">
        <f t="shared" si="1995"/>
        <v>1.3357588643580218E-8</v>
      </c>
      <c r="AW1482" s="13">
        <f t="shared" si="1996"/>
        <v>1.9246088365822863E-12</v>
      </c>
      <c r="AX1482" s="13">
        <f t="shared" si="1997"/>
        <v>1.0039049110157511E-7</v>
      </c>
      <c r="AY1482" s="13">
        <f t="shared" si="1998"/>
        <v>4.9168803978424409E-8</v>
      </c>
      <c r="AZ1482" s="13">
        <f t="shared" si="1999"/>
        <v>1.2040838022311422E-8</v>
      </c>
      <c r="BA1482" s="13">
        <f t="shared" si="2000"/>
        <v>1.9657691944016562E-9</v>
      </c>
      <c r="BB1482" s="13">
        <f t="shared" si="2001"/>
        <v>2.4069640243259006E-10</v>
      </c>
      <c r="BC1482" s="13">
        <f t="shared" si="2002"/>
        <v>2.3577440651317416E-11</v>
      </c>
      <c r="BD1482" s="13">
        <f t="shared" si="2003"/>
        <v>9.3326595119389909E-6</v>
      </c>
      <c r="BE1482" s="13">
        <f t="shared" si="2004"/>
        <v>2.1475849241592438E-6</v>
      </c>
      <c r="BF1482" s="13">
        <f t="shared" si="2005"/>
        <v>2.4709575017581632E-7</v>
      </c>
      <c r="BG1482" s="13">
        <f t="shared" si="2006"/>
        <v>1.8953479345751545E-8</v>
      </c>
      <c r="BH1482" s="13">
        <f t="shared" si="2007"/>
        <v>1.090369965046618E-9</v>
      </c>
      <c r="BI1482" s="13">
        <f t="shared" si="2008"/>
        <v>5.0182096447310463E-11</v>
      </c>
      <c r="BJ1482" s="14">
        <f t="shared" si="2009"/>
        <v>0.1329113397848842</v>
      </c>
      <c r="BK1482" s="14">
        <f t="shared" si="2010"/>
        <v>0.54323626199216357</v>
      </c>
      <c r="BL1482" s="14">
        <f t="shared" si="2011"/>
        <v>0.31431931566865212</v>
      </c>
      <c r="BM1482" s="14">
        <f t="shared" si="2012"/>
        <v>3.6605241461986987E-2</v>
      </c>
      <c r="BN1482" s="14">
        <f t="shared" si="2013"/>
        <v>0.96339387784971742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1.2417</v>
      </c>
      <c r="F1483" s="10">
        <f>VLOOKUP(B1483,home!$B$2:$E$405,3,FALSE)</f>
        <v>2.2147000000000001</v>
      </c>
      <c r="G1483" s="10">
        <f>VLOOKUP(C1483,away!$B$2:$E$405,4,FALSE)</f>
        <v>2.2147000000000001</v>
      </c>
      <c r="H1483" s="10">
        <f>VLOOKUP(A1483,away!$A$2:$E$405,3,FALSE)</f>
        <v>0.875</v>
      </c>
      <c r="I1483" s="10">
        <f>VLOOKUP(C1483,away!$B$2:$E$405,3,FALSE)</f>
        <v>0.85709999999999997</v>
      </c>
      <c r="J1483" s="10">
        <f>VLOOKUP(B1483,home!$B$2:$E$405,4,FALSE)</f>
        <v>0.71430000000000005</v>
      </c>
      <c r="K1483" s="12">
        <f t="shared" si="1958"/>
        <v>6.0904094749530016</v>
      </c>
      <c r="L1483" s="12">
        <f t="shared" si="1959"/>
        <v>0.53569821375000004</v>
      </c>
      <c r="M1483" s="13">
        <f t="shared" si="1960"/>
        <v>1.325311584994444E-3</v>
      </c>
      <c r="N1483" s="13">
        <f t="shared" si="1961"/>
        <v>8.0716902345151428E-3</v>
      </c>
      <c r="O1483" s="13">
        <f t="shared" si="1962"/>
        <v>7.0996704874370497E-4</v>
      </c>
      <c r="P1483" s="13">
        <f t="shared" si="1963"/>
        <v>4.3239900405730803E-3</v>
      </c>
      <c r="Q1483" s="13">
        <f t="shared" si="1964"/>
        <v>2.457994934158832E-2</v>
      </c>
      <c r="R1483" s="13">
        <f t="shared" si="1965"/>
        <v>1.9016403991668095E-4</v>
      </c>
      <c r="S1483" s="13">
        <f t="shared" si="1966"/>
        <v>3.5268856928941674E-3</v>
      </c>
      <c r="T1483" s="13">
        <f t="shared" si="1967"/>
        <v>1.3167434956354352E-2</v>
      </c>
      <c r="U1483" s="13">
        <f t="shared" si="1968"/>
        <v>1.1581768705038946E-3</v>
      </c>
      <c r="V1483" s="13">
        <f t="shared" si="1969"/>
        <v>1.2785436675153228E-3</v>
      </c>
      <c r="W1483" s="13">
        <f t="shared" si="1970"/>
        <v>4.9900652121291446E-2</v>
      </c>
      <c r="X1483" s="13">
        <f t="shared" si="1971"/>
        <v>2.6731690206335978E-2</v>
      </c>
      <c r="Y1483" s="13">
        <f t="shared" si="1972"/>
        <v>7.1600593470262756E-3</v>
      </c>
      <c r="Z1483" s="13">
        <f t="shared" si="1973"/>
        <v>3.3956845500949904E-5</v>
      </c>
      <c r="AA1483" s="13">
        <f t="shared" si="1974"/>
        <v>2.0681109357850049E-4</v>
      </c>
      <c r="AB1483" s="13">
        <f t="shared" si="1975"/>
        <v>6.2978212192794567E-4</v>
      </c>
      <c r="AC1483" s="13">
        <f t="shared" si="1976"/>
        <v>2.6071275178646052E-4</v>
      </c>
      <c r="AD1483" s="13">
        <f t="shared" si="1977"/>
        <v>7.5978851121461743E-2</v>
      </c>
      <c r="AE1483" s="13">
        <f t="shared" si="1978"/>
        <v>4.0701734828544243E-2</v>
      </c>
      <c r="AF1483" s="13">
        <f t="shared" si="1979"/>
        <v>1.0901923322088657E-2</v>
      </c>
      <c r="AG1483" s="13">
        <f t="shared" si="1980"/>
        <v>1.9467136166941201E-3</v>
      </c>
      <c r="AH1483" s="13">
        <f t="shared" si="1981"/>
        <v>4.5476553698608962E-6</v>
      </c>
      <c r="AI1483" s="13">
        <f t="shared" si="1982"/>
        <v>2.7697083353421698E-5</v>
      </c>
      <c r="AJ1483" s="13">
        <f t="shared" si="1983"/>
        <v>8.4343289442121287E-5</v>
      </c>
      <c r="AK1483" s="13">
        <f t="shared" si="1984"/>
        <v>1.7122838972233304E-4</v>
      </c>
      <c r="AL1483" s="13">
        <f t="shared" si="1985"/>
        <v>3.4024280929522949E-5</v>
      </c>
      <c r="AM1483" s="13">
        <f t="shared" si="1986"/>
        <v>9.2548462953238805E-2</v>
      </c>
      <c r="AN1483" s="13">
        <f t="shared" si="1987"/>
        <v>4.957804628935808E-2</v>
      </c>
      <c r="AO1483" s="13">
        <f t="shared" si="1988"/>
        <v>1.3279435419211968E-2</v>
      </c>
      <c r="AP1483" s="13">
        <f t="shared" si="1989"/>
        <v>2.3712566112267788E-3</v>
      </c>
      <c r="AQ1483" s="13">
        <f t="shared" si="1990"/>
        <v>3.1756948274426581E-4</v>
      </c>
      <c r="AR1483" s="13">
        <f t="shared" si="1991"/>
        <v>4.872341716770158E-7</v>
      </c>
      <c r="AS1483" s="13">
        <f t="shared" si="1992"/>
        <v>2.9674556157025744E-6</v>
      </c>
      <c r="AT1483" s="13">
        <f t="shared" si="1993"/>
        <v>9.0365098991887268E-6</v>
      </c>
      <c r="AU1483" s="13">
        <f t="shared" si="1994"/>
        <v>1.8345348503508544E-5</v>
      </c>
      <c r="AV1483" s="13">
        <f t="shared" si="1995"/>
        <v>2.7932671086770823E-5</v>
      </c>
      <c r="AW1483" s="13">
        <f t="shared" si="1996"/>
        <v>3.0835652692011721E-6</v>
      </c>
      <c r="AX1483" s="13">
        <f t="shared" si="1997"/>
        <v>9.3943005943790403E-2</v>
      </c>
      <c r="AY1483" s="13">
        <f t="shared" si="1998"/>
        <v>5.0325100478394155E-2</v>
      </c>
      <c r="AZ1483" s="13">
        <f t="shared" si="1999"/>
        <v>1.3479533216532507E-2</v>
      </c>
      <c r="BA1483" s="13">
        <f t="shared" si="2000"/>
        <v>2.4069872887600863E-3</v>
      </c>
      <c r="BB1483" s="13">
        <f t="shared" si="2001"/>
        <v>3.2235469777693336E-4</v>
      </c>
      <c r="BC1483" s="13">
        <f t="shared" si="2002"/>
        <v>3.4536967158604874E-5</v>
      </c>
      <c r="BD1483" s="13">
        <f t="shared" si="2003"/>
        <v>4.3501745907556333E-8</v>
      </c>
      <c r="BE1483" s="13">
        <f t="shared" si="2004"/>
        <v>2.6494344545237906E-7</v>
      </c>
      <c r="BF1483" s="13">
        <f t="shared" si="2005"/>
        <v>8.0680703525493167E-7</v>
      </c>
      <c r="BG1483" s="13">
        <f t="shared" si="2006"/>
        <v>1.6379284039917926E-6</v>
      </c>
      <c r="BH1483" s="13">
        <f t="shared" si="2007"/>
        <v>2.4939136677415652E-6</v>
      </c>
      <c r="BI1483" s="13">
        <f t="shared" si="2008"/>
        <v>3.0377910863456034E-6</v>
      </c>
      <c r="BJ1483" s="14">
        <f t="shared" si="2009"/>
        <v>0.57774698844409278</v>
      </c>
      <c r="BK1483" s="14">
        <f t="shared" si="2010"/>
        <v>6.1074568497087152E-2</v>
      </c>
      <c r="BL1483" s="14">
        <f t="shared" si="2011"/>
        <v>3.2497716972200055E-3</v>
      </c>
      <c r="BM1483" s="14">
        <f t="shared" si="2012"/>
        <v>0.55258219628044458</v>
      </c>
      <c r="BN1483" s="14">
        <f t="shared" si="2013"/>
        <v>3.9201072290331374E-2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1.5278</v>
      </c>
      <c r="F1484" s="10">
        <f>VLOOKUP(B1484,home!$B$2:$E$405,3,FALSE)</f>
        <v>1.3090999999999999</v>
      </c>
      <c r="G1484" s="10">
        <f>VLOOKUP(C1484,away!$B$2:$E$405,4,FALSE)</f>
        <v>0.80559999999999998</v>
      </c>
      <c r="H1484" s="10">
        <f>VLOOKUP(A1484,away!$A$2:$E$405,3,FALSE)</f>
        <v>1.0787</v>
      </c>
      <c r="I1484" s="10">
        <f>VLOOKUP(C1484,away!$B$2:$E$405,3,FALSE)</f>
        <v>1.4975000000000001</v>
      </c>
      <c r="J1484" s="10">
        <f>VLOOKUP(B1484,home!$B$2:$E$405,4,FALSE)</f>
        <v>0.99329999999999996</v>
      </c>
      <c r="K1484" s="12">
        <f t="shared" si="1958"/>
        <v>1.6112346246879998</v>
      </c>
      <c r="L1484" s="12">
        <f t="shared" si="1959"/>
        <v>1.604530383225</v>
      </c>
      <c r="M1484" s="13">
        <f t="shared" si="1960"/>
        <v>4.012462642269974E-2</v>
      </c>
      <c r="N1484" s="13">
        <f t="shared" si="1961"/>
        <v>6.4650187394924813E-2</v>
      </c>
      <c r="O1484" s="13">
        <f t="shared" si="1962"/>
        <v>6.4381182210774365E-2</v>
      </c>
      <c r="P1484" s="13">
        <f t="shared" si="1963"/>
        <v>0.10373318995634676</v>
      </c>
      <c r="Q1484" s="13">
        <f t="shared" si="1964"/>
        <v>5.2083310211635279E-2</v>
      </c>
      <c r="R1484" s="13">
        <f t="shared" si="1965"/>
        <v>5.1650781482566188E-2</v>
      </c>
      <c r="S1484" s="13">
        <f t="shared" si="1966"/>
        <v>6.7044703327330785E-2</v>
      </c>
      <c r="T1484" s="13">
        <f t="shared" si="1967"/>
        <v>8.3569253693501697E-2</v>
      </c>
      <c r="U1484" s="13">
        <f t="shared" si="1968"/>
        <v>8.3221527516904412E-2</v>
      </c>
      <c r="V1484" s="13">
        <f t="shared" si="1969"/>
        <v>1.9258776594245252E-2</v>
      </c>
      <c r="W1484" s="13">
        <f t="shared" si="1970"/>
        <v>2.7972810927117623E-2</v>
      </c>
      <c r="X1484" s="13">
        <f t="shared" si="1971"/>
        <v>4.4883225036768497E-2</v>
      </c>
      <c r="Y1484" s="13">
        <f t="shared" si="1972"/>
        <v>3.6008249134310048E-2</v>
      </c>
      <c r="Z1484" s="13">
        <f t="shared" si="1973"/>
        <v>2.7625082735364213E-2</v>
      </c>
      <c r="AA1484" s="13">
        <f t="shared" si="1974"/>
        <v>4.4510489813089499E-2</v>
      </c>
      <c r="AB1484" s="13">
        <f t="shared" si="1975"/>
        <v>3.5858421174336158E-2</v>
      </c>
      <c r="AC1484" s="13">
        <f t="shared" si="1976"/>
        <v>3.1118269951784E-3</v>
      </c>
      <c r="AD1484" s="13">
        <f t="shared" si="1977"/>
        <v>1.1267690378905683E-2</v>
      </c>
      <c r="AE1484" s="13">
        <f t="shared" si="1978"/>
        <v>1.8079351561726176E-2</v>
      </c>
      <c r="AF1484" s="13">
        <f t="shared" si="1979"/>
        <v>1.4504434444898007E-2</v>
      </c>
      <c r="AG1484" s="13">
        <f t="shared" si="1980"/>
        <v>7.7576019194446951E-3</v>
      </c>
      <c r="AH1484" s="13">
        <f t="shared" si="1981"/>
        <v>1.1081321146999076E-2</v>
      </c>
      <c r="AI1484" s="13">
        <f t="shared" si="1982"/>
        <v>1.7854608319332249E-2</v>
      </c>
      <c r="AJ1484" s="13">
        <f t="shared" si="1983"/>
        <v>1.4383981567175271E-2</v>
      </c>
      <c r="AK1484" s="13">
        <f t="shared" si="1984"/>
        <v>7.7253230473022542E-3</v>
      </c>
      <c r="AL1484" s="13">
        <f t="shared" si="1985"/>
        <v>3.2179713017291603E-4</v>
      </c>
      <c r="AM1484" s="13">
        <f t="shared" si="1986"/>
        <v>3.6309785757513337E-3</v>
      </c>
      <c r="AN1484" s="13">
        <f t="shared" si="1987"/>
        <v>5.8260154456320507E-3</v>
      </c>
      <c r="AO1484" s="13">
        <f t="shared" si="1988"/>
        <v>4.6740093978273837E-3</v>
      </c>
      <c r="AP1484" s="13">
        <f t="shared" si="1989"/>
        <v>2.499863363431074E-3</v>
      </c>
      <c r="AQ1484" s="13">
        <f t="shared" si="1990"/>
        <v>1.0027766801340504E-3</v>
      </c>
      <c r="AR1484" s="13">
        <f t="shared" si="1991"/>
        <v>3.556063293326743E-3</v>
      </c>
      <c r="AS1484" s="13">
        <f t="shared" si="1992"/>
        <v>5.7296523057900868E-3</v>
      </c>
      <c r="AT1484" s="13">
        <f t="shared" si="1993"/>
        <v>4.6159070912562125E-3</v>
      </c>
      <c r="AU1484" s="13">
        <f t="shared" si="1994"/>
        <v>2.4791031099249609E-3</v>
      </c>
      <c r="AV1484" s="13">
        <f t="shared" si="1995"/>
        <v>9.9860419222069915E-4</v>
      </c>
      <c r="AW1484" s="13">
        <f t="shared" si="1996"/>
        <v>2.3109279074634511E-5</v>
      </c>
      <c r="AX1484" s="13">
        <f t="shared" si="1997"/>
        <v>9.7505973379181227E-4</v>
      </c>
      <c r="AY1484" s="13">
        <f t="shared" si="1998"/>
        <v>1.5645129683282428E-3</v>
      </c>
      <c r="AZ1484" s="13">
        <f t="shared" si="1999"/>
        <v>1.2551542963160991E-3</v>
      </c>
      <c r="BA1484" s="13">
        <f t="shared" si="2000"/>
        <v>6.7131106802485849E-4</v>
      </c>
      <c r="BB1484" s="13">
        <f t="shared" si="2001"/>
        <v>2.6928475131027772E-4</v>
      </c>
      <c r="BC1484" s="13">
        <f t="shared" si="2002"/>
        <v>8.6415113043305706E-5</v>
      </c>
      <c r="BD1484" s="13">
        <f t="shared" si="2003"/>
        <v>9.5096859980231942E-4</v>
      </c>
      <c r="BE1484" s="13">
        <f t="shared" si="2004"/>
        <v>1.5322335349925629E-3</v>
      </c>
      <c r="BF1484" s="13">
        <f t="shared" si="2005"/>
        <v>1.2343938623440547E-3</v>
      </c>
      <c r="BG1484" s="13">
        <f t="shared" si="2006"/>
        <v>6.6296604383703141E-4</v>
      </c>
      <c r="BH1484" s="13">
        <f t="shared" si="2007"/>
        <v>2.670484612056618E-4</v>
      </c>
      <c r="BI1484" s="13">
        <f t="shared" si="2008"/>
        <v>8.6055545432842394E-5</v>
      </c>
      <c r="BJ1484" s="14">
        <f t="shared" si="2009"/>
        <v>0.38323149609682305</v>
      </c>
      <c r="BK1484" s="14">
        <f t="shared" si="2010"/>
        <v>0.23515943339430206</v>
      </c>
      <c r="BL1484" s="14">
        <f t="shared" si="2011"/>
        <v>0.35278063231861262</v>
      </c>
      <c r="BM1484" s="14">
        <f t="shared" si="2012"/>
        <v>0.62063196317690128</v>
      </c>
      <c r="BN1484" s="14">
        <f t="shared" si="2013"/>
        <v>0.3766232776789471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1.5278</v>
      </c>
      <c r="F1485" s="10">
        <f>VLOOKUP(B1485,home!$B$2:$E$405,3,FALSE)</f>
        <v>1.3557999999999999</v>
      </c>
      <c r="G1485" s="10">
        <f>VLOOKUP(C1485,away!$B$2:$E$405,4,FALSE)</f>
        <v>0.93510000000000004</v>
      </c>
      <c r="H1485" s="10">
        <f>VLOOKUP(A1485,away!$A$2:$E$405,3,FALSE)</f>
        <v>1.0787</v>
      </c>
      <c r="I1485" s="10">
        <f>VLOOKUP(C1485,away!$B$2:$E$405,3,FALSE)</f>
        <v>1.0595000000000001</v>
      </c>
      <c r="J1485" s="10">
        <f>VLOOKUP(B1485,home!$B$2:$E$405,4,FALSE)</f>
        <v>1.3243</v>
      </c>
      <c r="K1485" s="12">
        <f t="shared" si="1958"/>
        <v>1.9369579485240001</v>
      </c>
      <c r="L1485" s="12">
        <f t="shared" si="1959"/>
        <v>1.513519493395</v>
      </c>
      <c r="M1485" s="13">
        <f t="shared" si="1960"/>
        <v>3.173048329816134E-2</v>
      </c>
      <c r="N1485" s="13">
        <f t="shared" si="1961"/>
        <v>6.1460611834881634E-2</v>
      </c>
      <c r="O1485" s="13">
        <f t="shared" si="1962"/>
        <v>4.8024705006611657E-2</v>
      </c>
      <c r="P1485" s="13">
        <f t="shared" si="1963"/>
        <v>9.3021834088076794E-2</v>
      </c>
      <c r="Q1485" s="13">
        <f t="shared" si="1964"/>
        <v>5.9523310307361119E-2</v>
      </c>
      <c r="R1485" s="13">
        <f t="shared" si="1965"/>
        <v>3.6343163596025609E-2</v>
      </c>
      <c r="S1485" s="13">
        <f t="shared" si="1966"/>
        <v>6.8176251333769491E-2</v>
      </c>
      <c r="T1485" s="13">
        <f t="shared" si="1967"/>
        <v>9.0089690461590585E-2</v>
      </c>
      <c r="U1485" s="13">
        <f t="shared" si="1968"/>
        <v>7.039517960182988E-2</v>
      </c>
      <c r="V1485" s="13">
        <f t="shared" si="1969"/>
        <v>2.2207456472707207E-2</v>
      </c>
      <c r="W1485" s="13">
        <f t="shared" si="1970"/>
        <v>3.8431383007434552E-2</v>
      </c>
      <c r="X1485" s="13">
        <f t="shared" si="1971"/>
        <v>5.8166647339881555E-2</v>
      </c>
      <c r="Y1485" s="13">
        <f t="shared" si="1972"/>
        <v>4.4018177307171585E-2</v>
      </c>
      <c r="Z1485" s="13">
        <f t="shared" si="1973"/>
        <v>1.833536218474276E-2</v>
      </c>
      <c r="AA1485" s="13">
        <f t="shared" si="1974"/>
        <v>3.5514825522803863E-2</v>
      </c>
      <c r="AB1485" s="13">
        <f t="shared" si="1975"/>
        <v>3.4395361793418996E-2</v>
      </c>
      <c r="AC1485" s="13">
        <f t="shared" si="1976"/>
        <v>4.0689939862223554E-3</v>
      </c>
      <c r="AD1485" s="13">
        <f t="shared" si="1977"/>
        <v>1.8609993197255138E-2</v>
      </c>
      <c r="AE1485" s="13">
        <f t="shared" si="1978"/>
        <v>2.8166587475993991E-2</v>
      </c>
      <c r="AF1485" s="13">
        <f t="shared" si="1979"/>
        <v>2.1315339603666196E-2</v>
      </c>
      <c r="AG1485" s="13">
        <f t="shared" si="1980"/>
        <v>1.0753727332827746E-2</v>
      </c>
      <c r="AH1485" s="13">
        <f t="shared" si="1981"/>
        <v>6.9377320212664281E-3</v>
      </c>
      <c r="AI1485" s="13">
        <f t="shared" si="1982"/>
        <v>1.3438095183321485E-2</v>
      </c>
      <c r="AJ1485" s="13">
        <f t="shared" si="1983"/>
        <v>1.3014512639178319E-2</v>
      </c>
      <c r="AK1485" s="13">
        <f t="shared" si="1984"/>
        <v>8.402854567540835E-3</v>
      </c>
      <c r="AL1485" s="13">
        <f t="shared" si="1985"/>
        <v>4.7715035404290987E-4</v>
      </c>
      <c r="AM1485" s="13">
        <f t="shared" si="1986"/>
        <v>7.209354849080178E-3</v>
      </c>
      <c r="AN1485" s="13">
        <f t="shared" si="1987"/>
        <v>1.0911499098884617E-2</v>
      </c>
      <c r="AO1485" s="13">
        <f t="shared" si="1988"/>
        <v>8.2573832941619258E-3</v>
      </c>
      <c r="AP1485" s="13">
        <f t="shared" si="1989"/>
        <v>4.1659035267160973E-3</v>
      </c>
      <c r="AQ1485" s="13">
        <f t="shared" si="1990"/>
        <v>1.5762940488219484E-3</v>
      </c>
      <c r="AR1485" s="13">
        <f t="shared" si="1991"/>
        <v>2.100078530827487E-3</v>
      </c>
      <c r="AS1485" s="13">
        <f t="shared" si="1992"/>
        <v>4.0677638028109057E-3</v>
      </c>
      <c r="AT1485" s="13">
        <f t="shared" si="1993"/>
        <v>3.9395437152863998E-3</v>
      </c>
      <c r="AU1485" s="13">
        <f t="shared" si="1994"/>
        <v>2.5435768376272537E-3</v>
      </c>
      <c r="AV1485" s="13">
        <f t="shared" si="1995"/>
        <v>1.2317003433309124E-3</v>
      </c>
      <c r="AW1485" s="13">
        <f t="shared" si="1996"/>
        <v>3.8856256801465294E-5</v>
      </c>
      <c r="AX1485" s="13">
        <f t="shared" si="1997"/>
        <v>2.3273695297759819E-3</v>
      </c>
      <c r="AY1485" s="13">
        <f t="shared" si="1998"/>
        <v>3.5225191516495037E-3</v>
      </c>
      <c r="AZ1485" s="13">
        <f t="shared" si="1999"/>
        <v>2.6657007009393717E-3</v>
      </c>
      <c r="BA1485" s="13">
        <f t="shared" si="2000"/>
        <v>1.3448633248094846E-3</v>
      </c>
      <c r="BB1485" s="13">
        <f t="shared" si="2001"/>
        <v>5.0886921451279187E-4</v>
      </c>
      <c r="BC1485" s="13">
        <f t="shared" si="2002"/>
        <v>1.540366951507425E-4</v>
      </c>
      <c r="BD1485" s="13">
        <f t="shared" si="2003"/>
        <v>5.2975163234462227E-4</v>
      </c>
      <c r="BE1485" s="13">
        <f t="shared" si="2004"/>
        <v>1.0261066350134799E-3</v>
      </c>
      <c r="BF1485" s="13">
        <f t="shared" si="2005"/>
        <v>9.9376270136128765E-4</v>
      </c>
      <c r="BG1485" s="13">
        <f t="shared" si="2006"/>
        <v>6.4162552111614269E-4</v>
      </c>
      <c r="BH1485" s="13">
        <f t="shared" si="2007"/>
        <v>3.1070041327544161E-4</v>
      </c>
      <c r="BI1485" s="13">
        <f t="shared" si="2008"/>
        <v>1.203627270207116E-4</v>
      </c>
      <c r="BJ1485" s="14">
        <f t="shared" si="2009"/>
        <v>0.47317926130256682</v>
      </c>
      <c r="BK1485" s="14">
        <f t="shared" si="2010"/>
        <v>0.22320468868462962</v>
      </c>
      <c r="BL1485" s="14">
        <f t="shared" si="2011"/>
        <v>0.28397140279201166</v>
      </c>
      <c r="BM1485" s="14">
        <f t="shared" si="2012"/>
        <v>0.66510294393798475</v>
      </c>
      <c r="BN1485" s="14">
        <f t="shared" si="2013"/>
        <v>0.33010410813111818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1.6362000000000001</v>
      </c>
      <c r="F1486" s="10">
        <f>VLOOKUP(B1486,home!$B$2:$E$405,3,FALSE)</f>
        <v>0.89880000000000004</v>
      </c>
      <c r="G1486" s="10">
        <f>VLOOKUP(C1486,away!$B$2:$E$405,4,FALSE)</f>
        <v>0.82689999999999997</v>
      </c>
      <c r="H1486" s="10">
        <f>VLOOKUP(A1486,away!$A$2:$E$405,3,FALSE)</f>
        <v>1.1547000000000001</v>
      </c>
      <c r="I1486" s="10">
        <f>VLOOKUP(C1486,away!$B$2:$E$405,3,FALSE)</f>
        <v>1.3245</v>
      </c>
      <c r="J1486" s="10">
        <f>VLOOKUP(B1486,home!$B$2:$E$405,4,FALSE)</f>
        <v>0.86599999999999999</v>
      </c>
      <c r="K1486" s="12">
        <f t="shared" si="1958"/>
        <v>1.2160528334639999</v>
      </c>
      <c r="L1486" s="12">
        <f t="shared" si="1959"/>
        <v>1.3244605299000001</v>
      </c>
      <c r="M1486" s="13">
        <f t="shared" si="1960"/>
        <v>7.882592306089585E-2</v>
      </c>
      <c r="N1486" s="13">
        <f t="shared" si="1961"/>
        <v>9.5856487088617659E-2</v>
      </c>
      <c r="O1486" s="13">
        <f t="shared" si="1962"/>
        <v>0.10440182382709078</v>
      </c>
      <c r="P1486" s="13">
        <f t="shared" si="1963"/>
        <v>0.12695813368374306</v>
      </c>
      <c r="Q1486" s="13">
        <f t="shared" si="1964"/>
        <v>5.828327636500942E-2</v>
      </c>
      <c r="R1486" s="13">
        <f t="shared" si="1965"/>
        <v>6.9138047454277554E-2</v>
      </c>
      <c r="S1486" s="13">
        <f t="shared" si="1966"/>
        <v>5.1120136252661326E-2</v>
      </c>
      <c r="T1486" s="13">
        <f t="shared" si="1967"/>
        <v>7.7193899098708538E-2</v>
      </c>
      <c r="U1486" s="13">
        <f t="shared" si="1968"/>
        <v>8.4075518506942698E-2</v>
      </c>
      <c r="V1486" s="13">
        <f t="shared" si="1969"/>
        <v>9.1483117908963477E-3</v>
      </c>
      <c r="W1486" s="13">
        <f t="shared" si="1970"/>
        <v>2.362518112241169E-2</v>
      </c>
      <c r="X1486" s="13">
        <f t="shared" si="1971"/>
        <v>3.1290619908372869E-2</v>
      </c>
      <c r="Y1486" s="13">
        <f t="shared" si="1972"/>
        <v>2.0721595512371512E-2</v>
      </c>
      <c r="Z1486" s="13">
        <f t="shared" si="1973"/>
        <v>3.0523538322514605E-2</v>
      </c>
      <c r="AA1486" s="13">
        <f t="shared" si="1974"/>
        <v>3.7118235264440871E-2</v>
      </c>
      <c r="AB1486" s="13">
        <f t="shared" si="1975"/>
        <v>2.2568867583253344E-2</v>
      </c>
      <c r="AC1486" s="13">
        <f t="shared" si="1976"/>
        <v>9.208999291006691E-4</v>
      </c>
      <c r="AD1486" s="13">
        <f t="shared" si="1977"/>
        <v>7.1823671112522351E-3</v>
      </c>
      <c r="AE1486" s="13">
        <f t="shared" si="1978"/>
        <v>9.5127617501054688E-3</v>
      </c>
      <c r="AF1486" s="13">
        <f t="shared" si="1979"/>
        <v>6.299638734178571E-3</v>
      </c>
      <c r="AG1486" s="13">
        <f t="shared" si="1980"/>
        <v>2.7812076186829061E-3</v>
      </c>
      <c r="AH1486" s="13">
        <f t="shared" si="1981"/>
        <v>1.0106805435265155E-2</v>
      </c>
      <c r="AI1486" s="13">
        <f t="shared" si="1982"/>
        <v>1.2290409386823548E-2</v>
      </c>
      <c r="AJ1486" s="13">
        <f t="shared" si="1983"/>
        <v>7.4728935796396596E-3</v>
      </c>
      <c r="AK1486" s="13">
        <f t="shared" si="1984"/>
        <v>3.0291444705652466E-3</v>
      </c>
      <c r="AL1486" s="13">
        <f t="shared" si="1985"/>
        <v>5.93285720068463E-5</v>
      </c>
      <c r="AM1486" s="13">
        <f t="shared" si="1986"/>
        <v>1.7468275753233838E-3</v>
      </c>
      <c r="AN1486" s="13">
        <f t="shared" si="1987"/>
        <v>2.3136041760567416E-3</v>
      </c>
      <c r="AO1486" s="13">
        <f t="shared" si="1988"/>
        <v>1.5321387064994826E-3</v>
      </c>
      <c r="AP1486" s="13">
        <f t="shared" si="1989"/>
        <v>6.7641908103020191E-4</v>
      </c>
      <c r="AQ1486" s="13">
        <f t="shared" si="1990"/>
        <v>2.2397259362393293E-4</v>
      </c>
      <c r="AR1486" s="13">
        <f t="shared" si="1991"/>
        <v>2.6772129764774969E-3</v>
      </c>
      <c r="AS1486" s="13">
        <f t="shared" si="1992"/>
        <v>3.2556324258320494E-3</v>
      </c>
      <c r="AT1486" s="13">
        <f t="shared" si="1993"/>
        <v>1.9795105180751699E-3</v>
      </c>
      <c r="AU1486" s="13">
        <f t="shared" si="1994"/>
        <v>8.0239645812570006E-4</v>
      </c>
      <c r="AV1486" s="13">
        <f t="shared" si="1995"/>
        <v>2.4393912161630888E-4</v>
      </c>
      <c r="AW1486" s="13">
        <f t="shared" si="1996"/>
        <v>2.6543174305360936E-6</v>
      </c>
      <c r="AX1486" s="13">
        <f t="shared" si="1997"/>
        <v>3.5403910375750828E-4</v>
      </c>
      <c r="AY1486" s="13">
        <f t="shared" si="1998"/>
        <v>4.6891081896799055E-4</v>
      </c>
      <c r="AZ1486" s="13">
        <f t="shared" si="1999"/>
        <v>3.1052693588309388E-4</v>
      </c>
      <c r="BA1486" s="13">
        <f t="shared" si="2000"/>
        <v>1.3709355668264865E-4</v>
      </c>
      <c r="BB1486" s="13">
        <f t="shared" si="2001"/>
        <v>4.5393751182444105E-5</v>
      </c>
      <c r="BC1486" s="13">
        <f t="shared" si="2002"/>
        <v>1.202444634904973E-5</v>
      </c>
      <c r="BD1486" s="13">
        <f t="shared" si="2003"/>
        <v>5.9097715291342499E-4</v>
      </c>
      <c r="BE1486" s="13">
        <f t="shared" si="2004"/>
        <v>7.1865944131285797E-4</v>
      </c>
      <c r="BF1486" s="13">
        <f t="shared" si="2005"/>
        <v>4.3696392495207816E-4</v>
      </c>
      <c r="BG1486" s="13">
        <f t="shared" si="2006"/>
        <v>1.7712373968650839E-4</v>
      </c>
      <c r="BH1486" s="13">
        <f t="shared" si="2007"/>
        <v>5.3847956379879616E-5</v>
      </c>
      <c r="BI1486" s="13">
        <f t="shared" si="2008"/>
        <v>1.3096391986399689E-5</v>
      </c>
      <c r="BJ1486" s="14">
        <f t="shared" si="2009"/>
        <v>0.34056798505506741</v>
      </c>
      <c r="BK1486" s="14">
        <f t="shared" si="2010"/>
        <v>0.2675016441082721</v>
      </c>
      <c r="BL1486" s="14">
        <f t="shared" si="2011"/>
        <v>0.36115110561565661</v>
      </c>
      <c r="BM1486" s="14">
        <f t="shared" si="2012"/>
        <v>0.46581432512033893</v>
      </c>
      <c r="BN1486" s="14">
        <f t="shared" si="2013"/>
        <v>0.53346369147963435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1.2378</v>
      </c>
      <c r="F1487" s="15">
        <f>VLOOKUP(B1487,home!$B$2:$E$405,3,FALSE)</f>
        <v>0.65639999999999998</v>
      </c>
      <c r="G1487" s="15">
        <f>VLOOKUP(C1487,away!$B$2:$E$405,4,FALSE)</f>
        <v>0.71279999999999999</v>
      </c>
      <c r="H1487" s="15">
        <f>VLOOKUP(A1487,away!$A$2:$E$405,3,FALSE)</f>
        <v>0.96950000000000003</v>
      </c>
      <c r="I1487" s="15">
        <f>VLOOKUP(C1487,away!$B$2:$E$405,3,FALSE)</f>
        <v>0.78879999999999995</v>
      </c>
      <c r="J1487" s="15">
        <f>VLOOKUP(B1487,home!$B$2:$E$405,4,FALSE)</f>
        <v>0.90249999999999997</v>
      </c>
      <c r="K1487" s="16">
        <f t="shared" si="1958"/>
        <v>0.579144240576</v>
      </c>
      <c r="L1487" s="16">
        <f t="shared" si="1959"/>
        <v>0.690179294</v>
      </c>
      <c r="M1487" s="17">
        <f t="shared" si="1960"/>
        <v>0.28102165893001302</v>
      </c>
      <c r="N1487" s="17">
        <f t="shared" si="1961"/>
        <v>0.16275207524643009</v>
      </c>
      <c r="O1487" s="17">
        <f t="shared" si="1962"/>
        <v>0.19395533015902516</v>
      </c>
      <c r="P1487" s="17">
        <f t="shared" si="1963"/>
        <v>0.11232811239061598</v>
      </c>
      <c r="Q1487" s="17">
        <f t="shared" si="1964"/>
        <v>4.7128463510380872E-2</v>
      </c>
      <c r="R1487" s="17">
        <f t="shared" si="1965"/>
        <v>6.6931976418346445E-2</v>
      </c>
      <c r="S1487" s="17">
        <f t="shared" si="1966"/>
        <v>1.1224761893158209E-2</v>
      </c>
      <c r="T1487" s="17">
        <f t="shared" si="1967"/>
        <v>3.2527089672899426E-2</v>
      </c>
      <c r="U1487" s="17">
        <f t="shared" si="1968"/>
        <v>3.8763268653053996E-2</v>
      </c>
      <c r="V1487" s="17">
        <f t="shared" si="1969"/>
        <v>4.9852081401573429E-4</v>
      </c>
      <c r="W1487" s="17">
        <f t="shared" si="1970"/>
        <v>9.0980594030777538E-3</v>
      </c>
      <c r="X1487" s="17">
        <f t="shared" si="1971"/>
        <v>6.2792922155862638E-3</v>
      </c>
      <c r="Y1487" s="17">
        <f t="shared" si="1972"/>
        <v>2.1669187340865119E-3</v>
      </c>
      <c r="Z1487" s="17">
        <f t="shared" si="1973"/>
        <v>1.5398354743479671E-2</v>
      </c>
      <c r="AA1487" s="17">
        <f t="shared" si="1974"/>
        <v>8.9178684640323826E-3</v>
      </c>
      <c r="AB1487" s="17">
        <f t="shared" si="1975"/>
        <v>2.5823660795793462E-3</v>
      </c>
      <c r="AC1487" s="17">
        <f t="shared" si="1976"/>
        <v>1.2454089446128497E-5</v>
      </c>
      <c r="AD1487" s="17">
        <f t="shared" si="1977"/>
        <v>1.3172721759277003E-3</v>
      </c>
      <c r="AE1487" s="17">
        <f t="shared" si="1978"/>
        <v>9.0915398038762384E-4</v>
      </c>
      <c r="AF1487" s="17">
        <f t="shared" si="1979"/>
        <v>3.1373962616061002E-4</v>
      </c>
      <c r="AG1487" s="17">
        <f t="shared" si="1980"/>
        <v>7.2178864561117941E-5</v>
      </c>
      <c r="AH1487" s="17">
        <f t="shared" si="1981"/>
        <v>2.6569064014040872E-3</v>
      </c>
      <c r="AI1487" s="17">
        <f t="shared" si="1982"/>
        <v>1.5387320401226829E-3</v>
      </c>
      <c r="AJ1487" s="17">
        <f t="shared" si="1983"/>
        <v>4.4557389941340508E-4</v>
      </c>
      <c r="AK1487" s="17">
        <f t="shared" si="1984"/>
        <v>8.6017185865421185E-5</v>
      </c>
      <c r="AL1487" s="17">
        <f t="shared" si="1985"/>
        <v>1.9912263906689227E-7</v>
      </c>
      <c r="AM1487" s="17">
        <f t="shared" si="1986"/>
        <v>1.5257811879190868E-4</v>
      </c>
      <c r="AN1487" s="17">
        <f t="shared" si="1987"/>
        <v>1.0530625830764765E-4</v>
      </c>
      <c r="AO1487" s="17">
        <f t="shared" si="1988"/>
        <v>3.6340099506276944E-5</v>
      </c>
      <c r="AP1487" s="17">
        <f t="shared" si="1989"/>
        <v>8.3603947403773257E-6</v>
      </c>
      <c r="AQ1487" s="17">
        <f t="shared" si="1990"/>
        <v>1.4425428348687336E-6</v>
      </c>
      <c r="AR1487" s="17">
        <f t="shared" si="1991"/>
        <v>3.6674835686903077E-4</v>
      </c>
      <c r="AS1487" s="17">
        <f t="shared" si="1992"/>
        <v>2.1240019862141065E-4</v>
      </c>
      <c r="AT1487" s="17">
        <f t="shared" si="1993"/>
        <v>6.1505175864394202E-5</v>
      </c>
      <c r="AU1487" s="17">
        <f t="shared" si="1994"/>
        <v>1.1873456122492637E-5</v>
      </c>
      <c r="AV1487" s="17">
        <f t="shared" si="1995"/>
        <v>1.7191109322683638E-6</v>
      </c>
      <c r="AW1487" s="17">
        <f t="shared" si="1996"/>
        <v>2.2108883257713917E-9</v>
      </c>
      <c r="AX1487" s="17">
        <f t="shared" si="1997"/>
        <v>1.4727456456042433E-5</v>
      </c>
      <c r="AY1487" s="17">
        <f t="shared" si="1998"/>
        <v>1.0164585499247108E-5</v>
      </c>
      <c r="AZ1487" s="17">
        <f t="shared" si="1999"/>
        <v>3.5076932218365028E-6</v>
      </c>
      <c r="BA1487" s="17">
        <f t="shared" si="2000"/>
        <v>8.069790771385679E-7</v>
      </c>
      <c r="BB1487" s="17">
        <f t="shared" si="2001"/>
        <v>1.3924006243306704E-7</v>
      </c>
      <c r="BC1487" s="17">
        <f t="shared" si="2002"/>
        <v>1.9220121597314031E-8</v>
      </c>
      <c r="BD1487" s="17">
        <f t="shared" si="2003"/>
        <v>4.2187020336587945E-5</v>
      </c>
      <c r="BE1487" s="17">
        <f t="shared" si="2004"/>
        <v>2.4432369854997492E-5</v>
      </c>
      <c r="BF1487" s="17">
        <f t="shared" si="2005"/>
        <v>7.0749331425722376E-6</v>
      </c>
      <c r="BG1487" s="17">
        <f t="shared" si="2006"/>
        <v>1.3658022606603241E-6</v>
      </c>
      <c r="BH1487" s="17">
        <f t="shared" si="2007"/>
        <v>1.9774912825677684E-7</v>
      </c>
      <c r="BI1487" s="17">
        <f t="shared" si="2008"/>
        <v>2.2905053741767421E-8</v>
      </c>
      <c r="BJ1487" s="18">
        <f t="shared" si="2009"/>
        <v>0.26289763601811722</v>
      </c>
      <c r="BK1487" s="18">
        <f t="shared" si="2010"/>
        <v>0.40509587182538731</v>
      </c>
      <c r="BL1487" s="18">
        <f t="shared" si="2011"/>
        <v>0.31660756637902926</v>
      </c>
      <c r="BM1487" s="18">
        <f t="shared" si="2012"/>
        <v>0.13587164993659126</v>
      </c>
      <c r="BN1487" s="18">
        <f t="shared" si="2013"/>
        <v>0.86411761665481168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1.3193999999999999</v>
      </c>
      <c r="F1488" s="10">
        <f>VLOOKUP(B1488,home!$B$2:$E$405,3,FALSE)</f>
        <v>0.84209999999999996</v>
      </c>
      <c r="G1488" s="10">
        <f>VLOOKUP(C1488,away!$B$2:$E$405,4,FALSE)</f>
        <v>1.4469000000000001</v>
      </c>
      <c r="H1488" s="10">
        <f>VLOOKUP(A1488,away!$A$2:$E$405,3,FALSE)</f>
        <v>1.0076000000000001</v>
      </c>
      <c r="I1488" s="10">
        <f>VLOOKUP(C1488,away!$B$2:$E$405,3,FALSE)</f>
        <v>1.1729000000000001</v>
      </c>
      <c r="J1488" s="10">
        <f>VLOOKUP(B1488,home!$B$2:$E$405,4,FALSE)</f>
        <v>0.99250000000000005</v>
      </c>
      <c r="K1488" s="12">
        <f t="shared" ref="K1488:K1522" si="2014">E1488*F1488*G1488</f>
        <v>1.6076024661059998</v>
      </c>
      <c r="L1488" s="12">
        <f t="shared" ref="L1488:L1522" si="2015">H1488*I1488*J1488</f>
        <v>1.1729504347000002</v>
      </c>
      <c r="M1488" s="13">
        <f t="shared" ref="M1488:M1522" si="2016">_xlfn.POISSON.DIST(0,K1488,FALSE) * _xlfn.POISSON.DIST(0,L1488,FALSE)</f>
        <v>6.200421571744312E-2</v>
      </c>
      <c r="N1488" s="13">
        <f t="shared" ref="N1488:N1522" si="2017">_xlfn.POISSON.DIST(1,K1488,FALSE) * _xlfn.POISSON.DIST(0,L1488,FALSE)</f>
        <v>9.9678130096329948E-2</v>
      </c>
      <c r="O1488" s="13">
        <f t="shared" ref="O1488:O1522" si="2018">_xlfn.POISSON.DIST(0,K1488,FALSE) * _xlfn.POISSON.DIST(1,L1488,FALSE)</f>
        <v>7.2727871779007483E-2</v>
      </c>
      <c r="P1488" s="13">
        <f t="shared" ref="P1488:P1522" si="2019">_xlfn.POISSON.DIST(1,K1488,FALSE) * _xlfn.POISSON.DIST(1,L1488,FALSE)</f>
        <v>0.11691750602657337</v>
      </c>
      <c r="Q1488" s="13">
        <f t="shared" ref="Q1488:Q1522" si="2020">_xlfn.POISSON.DIST(2,K1488,FALSE) * _xlfn.POISSON.DIST(0,L1488,FALSE)</f>
        <v>8.0121403879847369E-2</v>
      </c>
      <c r="R1488" s="13">
        <f t="shared" ref="R1488:R1522" si="2021">_xlfn.POISSON.DIST(0,K1488,FALSE) * _xlfn.POISSON.DIST(2,L1488,FALSE)</f>
        <v>4.265309440899636E-2</v>
      </c>
      <c r="S1488" s="13">
        <f t="shared" ref="S1488:S1522" si="2022">_xlfn.POISSON.DIST(2,K1488,FALSE) * _xlfn.POISSON.DIST(2,L1488,FALSE)</f>
        <v>5.5116023391729822E-2</v>
      </c>
      <c r="T1488" s="13">
        <f t="shared" ref="T1488:T1522" si="2023">_xlfn.POISSON.DIST(2,K1488,FALSE) * _xlfn.POISSON.DIST(1,L1488,FALSE)</f>
        <v>9.3978435509641245E-2</v>
      </c>
      <c r="U1488" s="13">
        <f t="shared" ref="U1488:U1522" si="2024">_xlfn.POISSON.DIST(1,K1488,FALSE) * _xlfn.POISSON.DIST(2,L1488,FALSE)</f>
        <v>6.856921975895458E-2</v>
      </c>
      <c r="V1488" s="13">
        <f t="shared" ref="V1488:V1522" si="2025">_xlfn.POISSON.DIST(3,K1488,FALSE) * _xlfn.POISSON.DIST(3,L1488,FALSE)</f>
        <v>1.1547652083008083E-2</v>
      </c>
      <c r="W1488" s="13">
        <f t="shared" ref="W1488:W1522" si="2026">_xlfn.POISSON.DIST(3,K1488,FALSE) * _xlfn.POISSON.DIST(0,L1488,FALSE)</f>
        <v>4.2934455488372492E-2</v>
      </c>
      <c r="X1488" s="13">
        <f t="shared" ref="X1488:X1522" si="2027">_xlfn.POISSON.DIST(3,K1488,FALSE) * _xlfn.POISSON.DIST(1,L1488,FALSE)</f>
        <v>5.0359988228694315E-2</v>
      </c>
      <c r="Y1488" s="13">
        <f t="shared" ref="Y1488:Y1522" si="2028">_xlfn.POISSON.DIST(3,K1488,FALSE) * _xlfn.POISSON.DIST(2,L1488,FALSE)</f>
        <v>2.9534885042166951E-2</v>
      </c>
      <c r="Z1488" s="13">
        <f t="shared" ref="Z1488:Z1522" si="2029">_xlfn.POISSON.DIST(0,K1488,FALSE) * _xlfn.POISSON.DIST(3,L1488,FALSE)</f>
        <v>1.6676655209444141E-2</v>
      </c>
      <c r="AA1488" s="13">
        <f t="shared" ref="AA1488:AA1522" si="2030">_xlfn.POISSON.DIST(1,K1488,FALSE) * _xlfn.POISSON.DIST(3,L1488,FALSE)</f>
        <v>2.6809432041101866E-2</v>
      </c>
      <c r="AB1488" s="13">
        <f t="shared" ref="AB1488:AB1522" si="2031">_xlfn.POISSON.DIST(2,K1488,FALSE) * _xlfn.POISSON.DIST(3,L1488,FALSE)</f>
        <v>2.1549454532088286E-2</v>
      </c>
      <c r="AC1488" s="13">
        <f t="shared" ref="AC1488:AC1522" si="2032">_xlfn.POISSON.DIST(4,K1488,FALSE) * _xlfn.POISSON.DIST(4,L1488,FALSE)</f>
        <v>1.3609182319155315E-3</v>
      </c>
      <c r="AD1488" s="13">
        <f t="shared" ref="AD1488:AD1522" si="2033">_xlfn.POISSON.DIST(4,K1488,FALSE) * _xlfn.POISSON.DIST(0,L1488,FALSE)</f>
        <v>1.7255384131006461E-2</v>
      </c>
      <c r="AE1488" s="13">
        <f t="shared" ref="AE1488:AE1522" si="2034">_xlfn.POISSON.DIST(4,K1488,FALSE) * _xlfn.POISSON.DIST(1,L1488,FALSE)</f>
        <v>2.0239710317379513E-2</v>
      </c>
      <c r="AF1488" s="13">
        <f t="shared" ref="AF1488:AF1522" si="2035">_xlfn.POISSON.DIST(4,K1488,FALSE) * _xlfn.POISSON.DIST(2,L1488,FALSE)</f>
        <v>1.1870088507486191E-2</v>
      </c>
      <c r="AG1488" s="13">
        <f t="shared" ref="AG1488:AG1522" si="2036">_xlfn.POISSON.DIST(4,K1488,FALSE) * _xlfn.POISSON.DIST(3,L1488,FALSE)</f>
        <v>4.6410084915944677E-3</v>
      </c>
      <c r="AH1488" s="13">
        <f t="shared" ref="AH1488:AH1522" si="2037">_xlfn.POISSON.DIST(0,K1488,FALSE) * _xlfn.POISSON.DIST(4,L1488,FALSE)</f>
        <v>4.8902224943148847E-3</v>
      </c>
      <c r="AI1488" s="13">
        <f t="shared" ref="AI1488:AI1522" si="2038">_xlfn.POISSON.DIST(1,K1488,FALSE) * _xlfn.POISSON.DIST(4,L1488,FALSE)</f>
        <v>7.8615337416676409E-3</v>
      </c>
      <c r="AJ1488" s="13">
        <f t="shared" ref="AJ1488:AJ1522" si="2039">_xlfn.POISSON.DIST(2,K1488,FALSE) * _xlfn.POISSON.DIST(4,L1488,FALSE)</f>
        <v>6.3191105152402153E-3</v>
      </c>
      <c r="AK1488" s="13">
        <f t="shared" ref="AK1488:AK1522" si="2040">_xlfn.POISSON.DIST(3,K1488,FALSE) * _xlfn.POISSON.DIST(4,L1488,FALSE)</f>
        <v>3.3862058826321759E-3</v>
      </c>
      <c r="AL1488" s="13">
        <f t="shared" ref="AL1488:AL1522" si="2041">_xlfn.POISSON.DIST(5,K1488,FALSE) * _xlfn.POISSON.DIST(5,L1488,FALSE)</f>
        <v>1.0264796594267385E-4</v>
      </c>
      <c r="AM1488" s="13">
        <f t="shared" ref="AM1488:AM1522" si="2042">_xlfn.POISSON.DIST(5,K1488,FALSE) * _xlfn.POISSON.DIST(0,L1488,FALSE)</f>
        <v>5.547959616522464E-3</v>
      </c>
      <c r="AN1488" s="13">
        <f t="shared" ref="AN1488:AN1522" si="2043">_xlfn.POISSON.DIST(5,K1488,FALSE) * _xlfn.POISSON.DIST(1,L1488,FALSE)</f>
        <v>6.5074816438980701E-3</v>
      </c>
      <c r="AO1488" s="13">
        <f t="shared" ref="AO1488:AO1522" si="2044">_xlfn.POISSON.DIST(5,K1488,FALSE) * _xlfn.POISSON.DIST(2,L1488,FALSE)</f>
        <v>3.8164767115062572E-3</v>
      </c>
      <c r="AP1488" s="13">
        <f t="shared" ref="AP1488:AP1522" si="2045">_xlfn.POISSON.DIST(5,K1488,FALSE) * _xlfn.POISSON.DIST(3,L1488,FALSE)</f>
        <v>1.4921793392612304E-3</v>
      </c>
      <c r="AQ1488" s="13">
        <f t="shared" ref="AQ1488:AQ1522" si="2046">_xlfn.POISSON.DIST(5,K1488,FALSE) * _xlfn.POISSON.DIST(4,L1488,FALSE)</f>
        <v>4.3756310115920506E-4</v>
      </c>
      <c r="AR1488" s="13">
        <f t="shared" ref="AR1488:AR1522" si="2047">_xlfn.POISSON.DIST(0,K1488,FALSE) * _xlfn.POISSON.DIST(5,L1488,FALSE)</f>
        <v>1.1471977200972717E-3</v>
      </c>
      <c r="AS1488" s="13">
        <f t="shared" ref="AS1488:AS1522" si="2048">_xlfn.POISSON.DIST(1,K1488,FALSE) * _xlfn.POISSON.DIST(5,L1488,FALSE)</f>
        <v>1.8442378839395542E-3</v>
      </c>
      <c r="AT1488" s="13">
        <f t="shared" ref="AT1488:AT1522" si="2049">_xlfn.POISSON.DIST(2,K1488,FALSE) * _xlfn.POISSON.DIST(5,L1488,FALSE)</f>
        <v>1.4824006851536693E-3</v>
      </c>
      <c r="AU1488" s="13">
        <f t="shared" ref="AU1488:AU1522" si="2050">_xlfn.POISSON.DIST(3,K1488,FALSE) * _xlfn.POISSON.DIST(5,L1488,FALSE)</f>
        <v>7.9437033240342095E-4</v>
      </c>
      <c r="AV1488" s="13">
        <f t="shared" ref="AV1488:AV1522" si="2051">_xlfn.POISSON.DIST(4,K1488,FALSE) * _xlfn.POISSON.DIST(5,L1488,FALSE)</f>
        <v>3.192579263432954E-4</v>
      </c>
      <c r="AW1488" s="13">
        <f t="shared" ref="AW1488:AW1522" si="2052">_xlfn.POISSON.DIST(6,K1488,FALSE) * _xlfn.POISSON.DIST(6,L1488,FALSE)</f>
        <v>5.3765807327471325E-6</v>
      </c>
      <c r="AX1488" s="13">
        <f t="shared" ref="AX1488:AX1522" si="2053">_xlfn.POISSON.DIST(6,K1488,FALSE) * _xlfn.POISSON.DIST(0,L1488,FALSE)</f>
        <v>1.4864855935630022E-3</v>
      </c>
      <c r="AY1488" s="13">
        <f t="shared" ref="AY1488:AY1522" si="2054">_xlfn.POISSON.DIST(6,K1488,FALSE) * _xlfn.POISSON.DIST(1,L1488,FALSE)</f>
        <v>1.7435739231450112E-3</v>
      </c>
      <c r="AZ1488" s="13">
        <f t="shared" ref="AZ1488:AZ1522" si="2055">_xlfn.POISSON.DIST(6,K1488,FALSE) * _xlfn.POISSON.DIST(2,L1488,FALSE)</f>
        <v>1.0225628955422628E-3</v>
      </c>
      <c r="BA1488" s="13">
        <f t="shared" ref="BA1488:BA1522" si="2056">_xlfn.POISSON.DIST(6,K1488,FALSE) * _xlfn.POISSON.DIST(3,L1488,FALSE)</f>
        <v>3.9980519761146266E-4</v>
      </c>
      <c r="BB1488" s="13">
        <f t="shared" ref="BB1488:BB1522" si="2057">_xlfn.POISSON.DIST(6,K1488,FALSE) * _xlfn.POISSON.DIST(4,L1488,FALSE)</f>
        <v>1.1723792008342122E-4</v>
      </c>
      <c r="BC1488" s="13">
        <f t="shared" ref="BC1488:BC1522" si="2058">_xlfn.POISSON.DIST(6,K1488,FALSE) * _xlfn.POISSON.DIST(5,L1488,FALSE)</f>
        <v>2.7502853865034537E-5</v>
      </c>
      <c r="BD1488" s="13">
        <f t="shared" ref="BD1488:BD1522" si="2059">_xlfn.POISSON.DIST(0,K1488,FALSE) * _xlfn.POISSON.DIST(6,L1488,FALSE)</f>
        <v>2.2426767741249033E-4</v>
      </c>
      <c r="BE1488" s="13">
        <f t="shared" ref="BE1488:BE1522" si="2060">_xlfn.POISSON.DIST(1,K1488,FALSE) * _xlfn.POISSON.DIST(6,L1488,FALSE)</f>
        <v>3.6053327127618425E-4</v>
      </c>
      <c r="BF1488" s="13">
        <f t="shared" ref="BF1488:BF1522" si="2061">_xlfn.POISSON.DIST(2,K1488,FALSE) * _xlfn.POISSON.DIST(6,L1488,FALSE)</f>
        <v>2.8979708800842867E-4</v>
      </c>
      <c r="BG1488" s="13">
        <f t="shared" ref="BG1488:BG1522" si="2062">_xlfn.POISSON.DIST(3,K1488,FALSE) * _xlfn.POISSON.DIST(6,L1488,FALSE)</f>
        <v>1.5529283778422916E-4</v>
      </c>
      <c r="BH1488" s="13">
        <f t="shared" ref="BH1488:BH1522" si="2063">_xlfn.POISSON.DIST(4,K1488,FALSE) * _xlfn.POISSON.DIST(6,L1488,FALSE)</f>
        <v>6.24122872476314E-5</v>
      </c>
      <c r="BI1488" s="13">
        <f t="shared" ref="BI1488:BI1522" si="2064">_xlfn.POISSON.DIST(5,K1488,FALSE) * _xlfn.POISSON.DIST(6,L1488,FALSE)</f>
        <v>2.0066829378921658E-5</v>
      </c>
      <c r="BJ1488" s="14">
        <f t="shared" ref="BJ1488:BJ1522" si="2065">SUM(N1488,Q1488,T1488,W1488,X1488,Y1488,AD1488,AE1488,AF1488,AG1488,AM1488,AN1488,AO1488,AP1488,AQ1488,AX1488,AY1488,AZ1488,BA1488,BB1488,BC1488)</f>
        <v>0.47321231848867645</v>
      </c>
      <c r="BK1488" s="14">
        <f t="shared" ref="BK1488:BK1522" si="2066">SUM(M1488,P1488,S1488,V1488,AC1488,AL1488,AY1488)</f>
        <v>0.24879253733975762</v>
      </c>
      <c r="BL1488" s="14">
        <f t="shared" ref="BL1488:BL1522" si="2067">SUM(O1488,R1488,U1488,AA1488,AB1488,AH1488,AI1488,AJ1488,AK1488,AR1488,AS1488,AT1488,AU1488,AV1488,BD1488,BE1488,BF1488,BG1488,BH1488,BI1488)</f>
        <v>0.26146597969304852</v>
      </c>
      <c r="BM1488" s="14">
        <f t="shared" ref="BM1488:BM1522" si="2068">SUM(S1488:BI1488)</f>
        <v>0.52430707148031686</v>
      </c>
      <c r="BN1488" s="14">
        <f t="shared" ref="BN1488:BN1522" si="2069">SUM(M1488:R1488)</f>
        <v>0.47410222190819762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1.3193999999999999</v>
      </c>
      <c r="F1489" s="10">
        <f>VLOOKUP(B1489,home!$B$2:$E$405,3,FALSE)</f>
        <v>1.1024</v>
      </c>
      <c r="G1489" s="10">
        <f>VLOOKUP(C1489,away!$B$2:$E$405,4,FALSE)</f>
        <v>0.55120000000000002</v>
      </c>
      <c r="H1489" s="10">
        <f>VLOOKUP(A1489,away!$A$2:$E$405,3,FALSE)</f>
        <v>1.0076000000000001</v>
      </c>
      <c r="I1489" s="10">
        <f>VLOOKUP(C1489,away!$B$2:$E$405,3,FALSE)</f>
        <v>1.0827</v>
      </c>
      <c r="J1489" s="10">
        <f>VLOOKUP(B1489,home!$B$2:$E$405,4,FALSE)</f>
        <v>1.1729000000000001</v>
      </c>
      <c r="K1489" s="12">
        <f t="shared" si="2014"/>
        <v>0.80172401587200004</v>
      </c>
      <c r="L1489" s="12">
        <f t="shared" si="2015"/>
        <v>1.2795500611080002</v>
      </c>
      <c r="M1489" s="13">
        <f t="shared" si="2016"/>
        <v>0.12477114284593163</v>
      </c>
      <c r="N1489" s="13">
        <f t="shared" si="2017"/>
        <v>0.10003202170737929</v>
      </c>
      <c r="O1489" s="13">
        <f t="shared" si="2018"/>
        <v>0.15965092345302681</v>
      </c>
      <c r="P1489" s="13">
        <f t="shared" si="2019"/>
        <v>0.12799597948843397</v>
      </c>
      <c r="Q1489" s="13">
        <f t="shared" si="2020"/>
        <v>4.0099037079517591E-2</v>
      </c>
      <c r="R1489" s="13">
        <f t="shared" si="2021"/>
        <v>0.10214067443013458</v>
      </c>
      <c r="S1489" s="13">
        <f t="shared" si="2022"/>
        <v>3.2826041325584039E-2</v>
      </c>
      <c r="T1489" s="13">
        <f t="shared" si="2023"/>
        <v>5.1308725345468695E-2</v>
      </c>
      <c r="U1489" s="13">
        <f t="shared" si="2024"/>
        <v>8.188863168800202E-2</v>
      </c>
      <c r="V1489" s="13">
        <f t="shared" si="2025"/>
        <v>3.7416070703179859E-3</v>
      </c>
      <c r="W1489" s="13">
        <f t="shared" si="2026"/>
        <v>1.0716120346663693E-2</v>
      </c>
      <c r="X1489" s="13">
        <f t="shared" si="2027"/>
        <v>1.3711812444414212E-2</v>
      </c>
      <c r="Y1489" s="13">
        <f t="shared" si="2028"/>
        <v>8.7724752255758237E-3</v>
      </c>
      <c r="Z1489" s="13">
        <f t="shared" si="2029"/>
        <v>4.3564702069563664E-2</v>
      </c>
      <c r="AA1489" s="13">
        <f t="shared" si="2030"/>
        <v>3.492686789347782E-2</v>
      </c>
      <c r="AB1489" s="13">
        <f t="shared" si="2031"/>
        <v>1.4000854394694926E-2</v>
      </c>
      <c r="AC1489" s="13">
        <f t="shared" si="2032"/>
        <v>2.3989454357325012E-4</v>
      </c>
      <c r="AD1489" s="13">
        <f t="shared" si="2033"/>
        <v>2.1478427597237163E-3</v>
      </c>
      <c r="AE1489" s="13">
        <f t="shared" si="2034"/>
        <v>2.748272334454857E-3</v>
      </c>
      <c r="AF1489" s="13">
        <f t="shared" si="2035"/>
        <v>1.7582760167465696E-3</v>
      </c>
      <c r="AG1489" s="13">
        <f t="shared" si="2036"/>
        <v>7.4993406155760109E-4</v>
      </c>
      <c r="AH1489" s="13">
        <f t="shared" si="2037"/>
        <v>1.3935804298815522E-2</v>
      </c>
      <c r="AI1489" s="13">
        <f t="shared" si="2038"/>
        <v>1.1172668986852662E-2</v>
      </c>
      <c r="AJ1489" s="13">
        <f t="shared" si="2039"/>
        <v>4.4786985240740321E-3</v>
      </c>
      <c r="AK1489" s="13">
        <f t="shared" si="2040"/>
        <v>1.1968933888668776E-3</v>
      </c>
      <c r="AL1489" s="13">
        <f t="shared" si="2041"/>
        <v>9.8437944474081974E-6</v>
      </c>
      <c r="AM1489" s="13">
        <f t="shared" si="2042"/>
        <v>3.4439542455745961E-4</v>
      </c>
      <c r="AN1489" s="13">
        <f t="shared" si="2043"/>
        <v>4.4067118653781304E-4</v>
      </c>
      <c r="AO1489" s="13">
        <f t="shared" si="2044"/>
        <v>2.8193042183149688E-4</v>
      </c>
      <c r="AP1489" s="13">
        <f t="shared" si="2045"/>
        <v>1.2024802949423197E-4</v>
      </c>
      <c r="AQ1489" s="13">
        <f t="shared" si="2046"/>
        <v>3.8465843371865337E-5</v>
      </c>
      <c r="AR1489" s="13">
        <f t="shared" si="2047"/>
        <v>3.5663118484277018E-3</v>
      </c>
      <c r="AS1489" s="13">
        <f t="shared" si="2048"/>
        <v>2.8591978569733529E-3</v>
      </c>
      <c r="AT1489" s="13">
        <f t="shared" si="2049"/>
        <v>1.1461437940326461E-3</v>
      </c>
      <c r="AU1489" s="13">
        <f t="shared" si="2050"/>
        <v>3.0629700177287457E-4</v>
      </c>
      <c r="AV1489" s="13">
        <f t="shared" si="2051"/>
        <v>6.1391415577725521E-5</v>
      </c>
      <c r="AW1489" s="13">
        <f t="shared" si="2052"/>
        <v>2.8050603587763014E-7</v>
      </c>
      <c r="AX1489" s="13">
        <f t="shared" si="2053"/>
        <v>4.6018347137358124E-5</v>
      </c>
      <c r="AY1489" s="13">
        <f t="shared" si="2054"/>
        <v>5.8882778891695752E-5</v>
      </c>
      <c r="AZ1489" s="13">
        <f t="shared" si="2055"/>
        <v>3.7671731664539088E-5</v>
      </c>
      <c r="BA1489" s="13">
        <f t="shared" si="2056"/>
        <v>1.6067622184468386E-5</v>
      </c>
      <c r="BB1489" s="13">
        <f t="shared" si="2057"/>
        <v>5.1398317369992018E-6</v>
      </c>
      <c r="BC1489" s="13">
        <f t="shared" si="2058"/>
        <v>1.3153344026324318E-6</v>
      </c>
      <c r="BD1489" s="13">
        <f t="shared" si="2059"/>
        <v>7.6054575726430752E-4</v>
      </c>
      <c r="BE1489" s="13">
        <f t="shared" si="2060"/>
        <v>6.0974779876835203E-4</v>
      </c>
      <c r="BF1489" s="13">
        <f t="shared" si="2061"/>
        <v>2.4442472694883764E-4</v>
      </c>
      <c r="BG1489" s="13">
        <f t="shared" si="2062"/>
        <v>6.5320391222613053E-5</v>
      </c>
      <c r="BH1489" s="13">
        <f t="shared" si="2063"/>
        <v>1.3092231592330871E-5</v>
      </c>
      <c r="BI1489" s="13">
        <f t="shared" si="2064"/>
        <v>2.0992712977859559E-6</v>
      </c>
      <c r="BJ1489" s="14">
        <f t="shared" si="2065"/>
        <v>0.23343532387331264</v>
      </c>
      <c r="BK1489" s="14">
        <f t="shared" si="2066"/>
        <v>0.28964339184718002</v>
      </c>
      <c r="BL1489" s="14">
        <f t="shared" si="2067"/>
        <v>0.43302658915182385</v>
      </c>
      <c r="BM1489" s="14">
        <f t="shared" si="2068"/>
        <v>0.34492162566460038</v>
      </c>
      <c r="BN1489" s="14">
        <f t="shared" si="2069"/>
        <v>0.65468977900442393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1.3193999999999999</v>
      </c>
      <c r="F1490" s="10">
        <f>VLOOKUP(B1490,home!$B$2:$E$405,3,FALSE)</f>
        <v>1.0610999999999999</v>
      </c>
      <c r="G1490" s="10">
        <f>VLOOKUP(C1490,away!$B$2:$E$405,4,FALSE)</f>
        <v>0.75790000000000002</v>
      </c>
      <c r="H1490" s="10">
        <f>VLOOKUP(A1490,away!$A$2:$E$405,3,FALSE)</f>
        <v>1.0076000000000001</v>
      </c>
      <c r="I1490" s="10">
        <f>VLOOKUP(C1490,away!$B$2:$E$405,3,FALSE)</f>
        <v>1.0827</v>
      </c>
      <c r="J1490" s="10">
        <f>VLOOKUP(B1490,home!$B$2:$E$405,4,FALSE)</f>
        <v>0.99250000000000005</v>
      </c>
      <c r="K1490" s="12">
        <f t="shared" si="2014"/>
        <v>1.0610716261859998</v>
      </c>
      <c r="L1490" s="12">
        <f t="shared" si="2015"/>
        <v>1.0827465561</v>
      </c>
      <c r="M1490" s="13">
        <f t="shared" si="2016"/>
        <v>0.11720647191032432</v>
      </c>
      <c r="N1490" s="13">
        <f t="shared" si="2017"/>
        <v>0.12436446174941153</v>
      </c>
      <c r="O1490" s="13">
        <f t="shared" si="2018"/>
        <v>0.12690490381353506</v>
      </c>
      <c r="P1490" s="13">
        <f t="shared" si="2019"/>
        <v>0.13465519266040551</v>
      </c>
      <c r="Q1490" s="13">
        <f t="shared" si="2020"/>
        <v>6.5979800834097324E-2</v>
      </c>
      <c r="R1490" s="13">
        <f t="shared" si="2021"/>
        <v>6.8702923778153416E-2</v>
      </c>
      <c r="S1490" s="13">
        <f t="shared" si="2022"/>
        <v>3.8675383310496476E-2</v>
      </c>
      <c r="T1490" s="13">
        <f t="shared" si="2023"/>
        <v>7.1439402125282783E-2</v>
      </c>
      <c r="U1490" s="13">
        <f t="shared" si="2024"/>
        <v>7.2898723057018028E-2</v>
      </c>
      <c r="V1490" s="13">
        <f t="shared" si="2025"/>
        <v>4.9370057111924872E-3</v>
      </c>
      <c r="W1490" s="13">
        <f t="shared" si="2026"/>
        <v>2.3336431522154682E-2</v>
      </c>
      <c r="X1490" s="13">
        <f t="shared" si="2027"/>
        <v>2.5267440862276461E-2</v>
      </c>
      <c r="Y1490" s="13">
        <f t="shared" si="2028"/>
        <v>1.3679117287545126E-2</v>
      </c>
      <c r="Z1490" s="13">
        <f t="shared" si="2029"/>
        <v>2.4795951371598811E-2</v>
      </c>
      <c r="AA1490" s="13">
        <f t="shared" si="2030"/>
        <v>2.631028044469132E-2</v>
      </c>
      <c r="AB1490" s="13">
        <f t="shared" si="2031"/>
        <v>1.3958546028429162E-2</v>
      </c>
      <c r="AC1490" s="13">
        <f t="shared" si="2032"/>
        <v>3.5449911829249584E-4</v>
      </c>
      <c r="AD1490" s="13">
        <f t="shared" si="2033"/>
        <v>6.1904063361477232E-3</v>
      </c>
      <c r="AE1490" s="13">
        <f t="shared" si="2034"/>
        <v>6.7026411413235653E-3</v>
      </c>
      <c r="AF1490" s="13">
        <f t="shared" si="2035"/>
        <v>3.6286308062711322E-3</v>
      </c>
      <c r="AG1490" s="13">
        <f t="shared" si="2036"/>
        <v>1.3096291696161452E-3</v>
      </c>
      <c r="AH1490" s="13">
        <f t="shared" si="2037"/>
        <v>6.7119327382054181E-3</v>
      </c>
      <c r="AI1490" s="13">
        <f t="shared" si="2038"/>
        <v>7.1218413853786728E-3</v>
      </c>
      <c r="AJ1490" s="13">
        <f t="shared" si="2039"/>
        <v>3.778391910111251E-3</v>
      </c>
      <c r="AK1490" s="13">
        <f t="shared" si="2040"/>
        <v>1.3363814828099238E-3</v>
      </c>
      <c r="AL1490" s="13">
        <f t="shared" si="2041"/>
        <v>1.6290959464471396E-5</v>
      </c>
      <c r="AM1490" s="13">
        <f t="shared" si="2042"/>
        <v>1.3136929035696767E-3</v>
      </c>
      <c r="AN1490" s="13">
        <f t="shared" si="2043"/>
        <v>1.422396467113077E-3</v>
      </c>
      <c r="AO1490" s="13">
        <f t="shared" si="2044"/>
        <v>7.7004743808774549E-4</v>
      </c>
      <c r="AP1490" s="13">
        <f t="shared" si="2045"/>
        <v>2.7792207054104485E-4</v>
      </c>
      <c r="AQ1490" s="13">
        <f t="shared" si="2046"/>
        <v>7.5229791185624375E-5</v>
      </c>
      <c r="AR1490" s="13">
        <f t="shared" si="2047"/>
        <v>1.4534644114133528E-3</v>
      </c>
      <c r="AS1490" s="13">
        <f t="shared" si="2048"/>
        <v>1.5422298466218432E-3</v>
      </c>
      <c r="AT1490" s="13">
        <f t="shared" si="2049"/>
        <v>8.1820816565381202E-4</v>
      </c>
      <c r="AU1490" s="13">
        <f t="shared" si="2050"/>
        <v>2.8939248962965146E-4</v>
      </c>
      <c r="AV1490" s="13">
        <f t="shared" si="2051"/>
        <v>7.6766539894337329E-5</v>
      </c>
      <c r="AW1490" s="13">
        <f t="shared" si="2052"/>
        <v>5.1989504067224208E-7</v>
      </c>
      <c r="AX1490" s="13">
        <f t="shared" si="2053"/>
        <v>2.3232037758328069E-4</v>
      </c>
      <c r="AY1490" s="13">
        <f t="shared" si="2054"/>
        <v>2.5154408874014878E-4</v>
      </c>
      <c r="AZ1490" s="13">
        <f t="shared" si="2055"/>
        <v>1.3617924789535444E-4</v>
      </c>
      <c r="BA1490" s="13">
        <f t="shared" si="2056"/>
        <v>4.9149203890327744E-5</v>
      </c>
      <c r="BB1490" s="13">
        <f t="shared" si="2057"/>
        <v>1.3304032811827267E-5</v>
      </c>
      <c r="BC1490" s="13">
        <f t="shared" si="2058"/>
        <v>2.8809791418494763E-6</v>
      </c>
      <c r="BD1490" s="13">
        <f t="shared" si="2059"/>
        <v>2.622889309786201E-4</v>
      </c>
      <c r="BE1490" s="13">
        <f t="shared" si="2060"/>
        <v>2.7830734252407187E-4</v>
      </c>
      <c r="BF1490" s="13">
        <f t="shared" si="2061"/>
        <v>1.4765201225576047E-4</v>
      </c>
      <c r="BG1490" s="13">
        <f t="shared" si="2062"/>
        <v>5.2223120251284988E-5</v>
      </c>
      <c r="BH1490" s="13">
        <f t="shared" si="2063"/>
        <v>1.3853117782384494E-5</v>
      </c>
      <c r="BI1490" s="13">
        <f t="shared" si="2064"/>
        <v>2.9398300426201824E-6</v>
      </c>
      <c r="BJ1490" s="14">
        <f t="shared" si="2065"/>
        <v>0.34644262843468637</v>
      </c>
      <c r="BK1490" s="14">
        <f t="shared" si="2066"/>
        <v>0.29609638775891595</v>
      </c>
      <c r="BL1490" s="14">
        <f t="shared" si="2067"/>
        <v>0.33266125044538009</v>
      </c>
      <c r="BM1490" s="14">
        <f t="shared" si="2068"/>
        <v>0.36193143907095454</v>
      </c>
      <c r="BN1490" s="14">
        <f t="shared" si="2069"/>
        <v>0.63781375474592716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1.3193999999999999</v>
      </c>
      <c r="F1492" s="10">
        <f>VLOOKUP(B1492,home!$B$2:$E$405,3,FALSE)</f>
        <v>0.98529999999999995</v>
      </c>
      <c r="G1492" s="10">
        <f>VLOOKUP(C1492,away!$B$2:$E$405,4,FALSE)</f>
        <v>0.67369999999999997</v>
      </c>
      <c r="H1492" s="10">
        <f>VLOOKUP(A1492,away!$A$2:$E$405,3,FALSE)</f>
        <v>1.0076000000000001</v>
      </c>
      <c r="I1492" s="10">
        <f>VLOOKUP(C1492,away!$B$2:$E$405,3,FALSE)</f>
        <v>0.77190000000000003</v>
      </c>
      <c r="J1492" s="10">
        <f>VLOOKUP(B1492,home!$B$2:$E$405,4,FALSE)</f>
        <v>1.6872</v>
      </c>
      <c r="K1492" s="12">
        <f t="shared" si="2014"/>
        <v>0.87581324723399989</v>
      </c>
      <c r="L1492" s="12">
        <f t="shared" si="2015"/>
        <v>1.3122475375680001</v>
      </c>
      <c r="M1492" s="13">
        <f t="shared" si="2016"/>
        <v>0.11213398984782728</v>
      </c>
      <c r="N1492" s="13">
        <f t="shared" si="2017"/>
        <v>9.8208433773930001E-2</v>
      </c>
      <c r="O1492" s="13">
        <f t="shared" si="2018"/>
        <v>0.14714755205548646</v>
      </c>
      <c r="P1492" s="13">
        <f t="shared" si="2019"/>
        <v>0.12887377538824965</v>
      </c>
      <c r="Q1492" s="13">
        <f t="shared" si="2020"/>
        <v>4.3006123644655427E-2</v>
      </c>
      <c r="R1492" s="13">
        <f t="shared" si="2021"/>
        <v>9.6547006421985618E-2</v>
      </c>
      <c r="S1492" s="13">
        <f t="shared" si="2022"/>
        <v>3.7028134835297731E-2</v>
      </c>
      <c r="T1492" s="13">
        <f t="shared" si="2023"/>
        <v>5.6434679853044026E-2</v>
      </c>
      <c r="U1492" s="13">
        <f t="shared" si="2024"/>
        <v>8.4557147205161082E-2</v>
      </c>
      <c r="V1492" s="13">
        <f t="shared" si="2025"/>
        <v>4.72842607341233E-3</v>
      </c>
      <c r="W1492" s="13">
        <f t="shared" si="2026"/>
        <v>1.2555110933390857E-2</v>
      </c>
      <c r="X1492" s="13">
        <f t="shared" si="2027"/>
        <v>1.6475413406235227E-2</v>
      </c>
      <c r="Y1492" s="13">
        <f t="shared" si="2028"/>
        <v>1.0809910336373497E-2</v>
      </c>
      <c r="Z1492" s="13">
        <f t="shared" si="2029"/>
        <v>4.2231190478937496E-2</v>
      </c>
      <c r="AA1492" s="13">
        <f t="shared" si="2030"/>
        <v>3.6986636067915836E-2</v>
      </c>
      <c r="AB1492" s="13">
        <f t="shared" si="2031"/>
        <v>1.6196692919451774E-2</v>
      </c>
      <c r="AC1492" s="13">
        <f t="shared" si="2032"/>
        <v>3.3964396107272915E-4</v>
      </c>
      <c r="AD1492" s="13">
        <f t="shared" si="2033"/>
        <v>2.7489831189890348E-3</v>
      </c>
      <c r="AE1492" s="13">
        <f t="shared" si="2034"/>
        <v>3.6073463287093614E-3</v>
      </c>
      <c r="AF1492" s="13">
        <f t="shared" si="2035"/>
        <v>2.3668656685019128E-3</v>
      </c>
      <c r="AG1492" s="13">
        <f t="shared" si="2036"/>
        <v>1.035304548415291E-3</v>
      </c>
      <c r="AH1492" s="13">
        <f t="shared" si="2037"/>
        <v>1.3854443928637735E-2</v>
      </c>
      <c r="AI1492" s="13">
        <f t="shared" si="2038"/>
        <v>1.2133905525761589E-2</v>
      </c>
      <c r="AJ1492" s="13">
        <f t="shared" si="2039"/>
        <v>5.3135176000739161E-3</v>
      </c>
      <c r="AK1492" s="13">
        <f t="shared" si="2040"/>
        <v>1.5512163678519154E-3</v>
      </c>
      <c r="AL1492" s="13">
        <f t="shared" si="2041"/>
        <v>1.5613891777386139E-5</v>
      </c>
      <c r="AM1492" s="13">
        <f t="shared" si="2042"/>
        <v>4.8151916640664733E-4</v>
      </c>
      <c r="AN1492" s="13">
        <f t="shared" si="2043"/>
        <v>6.3187234040891895E-4</v>
      </c>
      <c r="AO1492" s="13">
        <f t="shared" si="2044"/>
        <v>4.1458646137946658E-4</v>
      </c>
      <c r="AP1492" s="13">
        <f t="shared" si="2045"/>
        <v>1.8134668768474523E-4</v>
      </c>
      <c r="AQ1492" s="13">
        <f t="shared" si="2046"/>
        <v>5.949293609010506E-5</v>
      </c>
      <c r="AR1492" s="13">
        <f t="shared" si="2047"/>
        <v>3.6360919859457557E-3</v>
      </c>
      <c r="AS1492" s="13">
        <f t="shared" si="2048"/>
        <v>3.184537529452676E-3</v>
      </c>
      <c r="AT1492" s="13">
        <f t="shared" si="2049"/>
        <v>1.3945300773042439E-3</v>
      </c>
      <c r="AU1492" s="13">
        <f t="shared" si="2050"/>
        <v>4.0711597178977023E-4</v>
      </c>
      <c r="AV1492" s="13">
        <f t="shared" si="2051"/>
        <v>8.9139390313506018E-5</v>
      </c>
      <c r="AW1492" s="13">
        <f t="shared" si="2052"/>
        <v>4.9846645878887286E-7</v>
      </c>
      <c r="AX1492" s="13">
        <f t="shared" si="2053"/>
        <v>7.0286810789335733E-5</v>
      </c>
      <c r="AY1492" s="13">
        <f t="shared" si="2054"/>
        <v>9.223369438181375E-5</v>
      </c>
      <c r="AZ1492" s="13">
        <f t="shared" si="2055"/>
        <v>6.05167191666673E-5</v>
      </c>
      <c r="BA1492" s="13">
        <f t="shared" si="2056"/>
        <v>2.6470971902717779E-5</v>
      </c>
      <c r="BB1492" s="13">
        <f t="shared" si="2057"/>
        <v>8.6841169240932867E-6</v>
      </c>
      <c r="BC1492" s="13">
        <f t="shared" si="2058"/>
        <v>2.2791422099188E-6</v>
      </c>
      <c r="BD1492" s="13">
        <f t="shared" si="2059"/>
        <v>7.9524212582134351E-4</v>
      </c>
      <c r="BE1492" s="13">
        <f t="shared" si="2060"/>
        <v>6.9648358855286E-4</v>
      </c>
      <c r="BF1492" s="13">
        <f t="shared" si="2061"/>
        <v>3.049947766678347E-4</v>
      </c>
      <c r="BG1492" s="13">
        <f t="shared" si="2062"/>
        <v>8.9039488580954963E-5</v>
      </c>
      <c r="BH1492" s="13">
        <f t="shared" si="2063"/>
        <v>1.9495490906535202E-5</v>
      </c>
      <c r="BI1492" s="13">
        <f t="shared" si="2064"/>
        <v>3.4148818394547034E-6</v>
      </c>
      <c r="BJ1492" s="14">
        <f t="shared" si="2065"/>
        <v>0.24927746065958911</v>
      </c>
      <c r="BK1492" s="14">
        <f t="shared" si="2066"/>
        <v>0.28321181769201892</v>
      </c>
      <c r="BL1492" s="14">
        <f t="shared" si="2067"/>
        <v>0.42490820339950092</v>
      </c>
      <c r="BM1492" s="14">
        <f t="shared" si="2068"/>
        <v>0.37362005586998892</v>
      </c>
      <c r="BN1492" s="14">
        <f t="shared" si="2069"/>
        <v>0.6259168811321344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1.3193999999999999</v>
      </c>
      <c r="F1493" s="10">
        <f>VLOOKUP(B1493,home!$B$2:$E$405,3,FALSE)</f>
        <v>0.45479999999999998</v>
      </c>
      <c r="G1493" s="10">
        <f>VLOOKUP(C1493,away!$B$2:$E$405,4,FALSE)</f>
        <v>1.0105999999999999</v>
      </c>
      <c r="H1493" s="10">
        <f>VLOOKUP(A1493,away!$A$2:$E$405,3,FALSE)</f>
        <v>1.0076000000000001</v>
      </c>
      <c r="I1493" s="10">
        <f>VLOOKUP(C1493,away!$B$2:$E$405,3,FALSE)</f>
        <v>0.88219999999999998</v>
      </c>
      <c r="J1493" s="10">
        <f>VLOOKUP(B1493,home!$B$2:$E$405,4,FALSE)</f>
        <v>0.69469999999999998</v>
      </c>
      <c r="K1493" s="12">
        <f t="shared" si="2014"/>
        <v>0.6064237890719999</v>
      </c>
      <c r="L1493" s="12">
        <f t="shared" si="2015"/>
        <v>0.61752210898399995</v>
      </c>
      <c r="M1493" s="13">
        <f t="shared" si="2016"/>
        <v>0.29406751414549792</v>
      </c>
      <c r="N1493" s="13">
        <f t="shared" si="2017"/>
        <v>0.17832953617109679</v>
      </c>
      <c r="O1493" s="13">
        <f t="shared" si="2018"/>
        <v>0.18159319151881009</v>
      </c>
      <c r="P1493" s="13">
        <f t="shared" si="2019"/>
        <v>0.11012243127051417</v>
      </c>
      <c r="Q1493" s="13">
        <f t="shared" si="2020"/>
        <v>5.4071636514164377E-2</v>
      </c>
      <c r="R1493" s="13">
        <f t="shared" si="2021"/>
        <v>5.6068905301915502E-2</v>
      </c>
      <c r="S1493" s="13">
        <f t="shared" si="2022"/>
        <v>1.0309664690579335E-2</v>
      </c>
      <c r="T1493" s="13">
        <f t="shared" si="2023"/>
        <v>3.339043101644304E-2</v>
      </c>
      <c r="U1493" s="13">
        <f t="shared" si="2024"/>
        <v>3.4001518002306746E-2</v>
      </c>
      <c r="V1493" s="13">
        <f t="shared" si="2025"/>
        <v>4.2897380389722968E-4</v>
      </c>
      <c r="W1493" s="13">
        <f t="shared" si="2026"/>
        <v>1.0930108898747822E-2</v>
      </c>
      <c r="X1493" s="13">
        <f t="shared" si="2027"/>
        <v>6.7495838985795397E-3</v>
      </c>
      <c r="Y1493" s="13">
        <f t="shared" si="2028"/>
        <v>2.0840086419076425E-3</v>
      </c>
      <c r="Z1493" s="13">
        <f t="shared" si="2029"/>
        <v>1.1541262883487681E-2</v>
      </c>
      <c r="AA1493" s="13">
        <f t="shared" si="2030"/>
        <v>6.9988963684806341E-3</v>
      </c>
      <c r="AB1493" s="13">
        <f t="shared" si="2031"/>
        <v>2.1221486275481427E-3</v>
      </c>
      <c r="AC1493" s="13">
        <f t="shared" si="2032"/>
        <v>1.0040134485313845E-5</v>
      </c>
      <c r="AD1493" s="13">
        <f t="shared" si="2033"/>
        <v>1.6570695133370592E-3</v>
      </c>
      <c r="AE1493" s="13">
        <f t="shared" si="2034"/>
        <v>1.0232770606089911E-3</v>
      </c>
      <c r="AF1493" s="13">
        <f t="shared" si="2035"/>
        <v>3.1594810427110627E-4</v>
      </c>
      <c r="AG1493" s="13">
        <f t="shared" si="2036"/>
        <v>6.5034979892996756E-5</v>
      </c>
      <c r="AH1493" s="13">
        <f t="shared" si="2037"/>
        <v>1.7817462490375179E-3</v>
      </c>
      <c r="AI1493" s="13">
        <f t="shared" si="2038"/>
        <v>1.0804933115061547E-3</v>
      </c>
      <c r="AJ1493" s="13">
        <f t="shared" si="2039"/>
        <v>3.2761842401525748E-4</v>
      </c>
      <c r="AK1493" s="13">
        <f t="shared" si="2040"/>
        <v>6.6225202020376512E-5</v>
      </c>
      <c r="AL1493" s="13">
        <f t="shared" si="2041"/>
        <v>1.5039322150472504E-7</v>
      </c>
      <c r="AM1493" s="13">
        <f t="shared" si="2042"/>
        <v>2.009772746067109E-4</v>
      </c>
      <c r="AN1493" s="13">
        <f t="shared" si="2043"/>
        <v>1.2410791047299258E-4</v>
      </c>
      <c r="AO1493" s="13">
        <f t="shared" si="2044"/>
        <v>3.8319689308439921E-5</v>
      </c>
      <c r="AP1493" s="13">
        <f t="shared" si="2045"/>
        <v>7.8877517857864853E-6</v>
      </c>
      <c r="AQ1493" s="13">
        <f t="shared" si="2046"/>
        <v>1.2177152794752952E-6</v>
      </c>
      <c r="AR1493" s="13">
        <f t="shared" si="2047"/>
        <v>2.2005354027599585E-4</v>
      </c>
      <c r="AS1493" s="13">
        <f t="shared" si="2048"/>
        <v>1.3344570169287735E-4</v>
      </c>
      <c r="AT1493" s="13">
        <f t="shared" si="2049"/>
        <v>4.046232402798323E-5</v>
      </c>
      <c r="AU1493" s="13">
        <f t="shared" si="2050"/>
        <v>8.1791052839028719E-6</v>
      </c>
      <c r="AV1493" s="13">
        <f t="shared" si="2051"/>
        <v>1.2400010043707984E-6</v>
      </c>
      <c r="AW1493" s="13">
        <f t="shared" si="2052"/>
        <v>1.5644241167269038E-9</v>
      </c>
      <c r="AX1493" s="13">
        <f t="shared" si="2053"/>
        <v>2.0312900064060902E-5</v>
      </c>
      <c r="AY1493" s="13">
        <f t="shared" si="2054"/>
        <v>1.2543664887140113E-5</v>
      </c>
      <c r="AZ1493" s="13">
        <f t="shared" si="2055"/>
        <v>3.8729951977476551E-6</v>
      </c>
      <c r="BA1493" s="13">
        <f t="shared" si="2056"/>
        <v>7.9722005419934526E-7</v>
      </c>
      <c r="BB1493" s="13">
        <f t="shared" si="2057"/>
        <v>1.2307525229837958E-7</v>
      </c>
      <c r="BC1493" s="13">
        <f t="shared" si="2058"/>
        <v>1.5200337872606651E-8</v>
      </c>
      <c r="BD1493" s="13">
        <f t="shared" si="2059"/>
        <v>2.2647987713438083E-5</v>
      </c>
      <c r="BE1493" s="13">
        <f t="shared" si="2060"/>
        <v>1.373427852403922E-5</v>
      </c>
      <c r="BF1493" s="13">
        <f t="shared" si="2061"/>
        <v>4.1643966113590284E-6</v>
      </c>
      <c r="BG1493" s="13">
        <f t="shared" si="2062"/>
        <v>8.4179639075297964E-7</v>
      </c>
      <c r="BH1493" s="13">
        <f t="shared" si="2063"/>
        <v>1.2762133922688891E-7</v>
      </c>
      <c r="BI1493" s="13">
        <f t="shared" si="2064"/>
        <v>1.5478523220082605E-8</v>
      </c>
      <c r="BJ1493" s="14">
        <f t="shared" si="2065"/>
        <v>0.28902681019629622</v>
      </c>
      <c r="BK1493" s="14">
        <f t="shared" si="2066"/>
        <v>0.41495131810308256</v>
      </c>
      <c r="BL1493" s="14">
        <f t="shared" si="2067"/>
        <v>0.28448565523702762</v>
      </c>
      <c r="BM1493" s="14">
        <f t="shared" si="2068"/>
        <v>0.12573928939743209</v>
      </c>
      <c r="BN1493" s="14">
        <f t="shared" si="2069"/>
        <v>0.87425321492199892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1.3193999999999999</v>
      </c>
      <c r="F1494" s="10">
        <f>VLOOKUP(B1494,home!$B$2:$E$405,3,FALSE)</f>
        <v>0.92630000000000001</v>
      </c>
      <c r="G1494" s="10">
        <f>VLOOKUP(C1494,away!$B$2:$E$405,4,FALSE)</f>
        <v>1.2885</v>
      </c>
      <c r="H1494" s="10">
        <f>VLOOKUP(A1494,away!$A$2:$E$405,3,FALSE)</f>
        <v>1.0076000000000001</v>
      </c>
      <c r="I1494" s="10">
        <f>VLOOKUP(C1494,away!$B$2:$E$405,3,FALSE)</f>
        <v>1.7864</v>
      </c>
      <c r="J1494" s="10">
        <f>VLOOKUP(B1494,home!$B$2:$E$405,4,FALSE)</f>
        <v>0.99250000000000005</v>
      </c>
      <c r="K1494" s="12">
        <f t="shared" si="2014"/>
        <v>1.5747534434699999</v>
      </c>
      <c r="L1494" s="12">
        <f t="shared" si="2015"/>
        <v>1.7864768152000001</v>
      </c>
      <c r="M1494" s="13">
        <f t="shared" si="2016"/>
        <v>3.4692551867029971E-2</v>
      </c>
      <c r="N1494" s="13">
        <f t="shared" si="2017"/>
        <v>5.4632215515367025E-2</v>
      </c>
      <c r="O1494" s="13">
        <f t="shared" si="2018"/>
        <v>6.1977439570572501E-2</v>
      </c>
      <c r="P1494" s="13">
        <f t="shared" si="2019"/>
        <v>9.7599186381212885E-2</v>
      </c>
      <c r="Q1494" s="13">
        <f t="shared" si="2020"/>
        <v>4.3016134753609693E-2</v>
      </c>
      <c r="R1494" s="13">
        <f t="shared" si="2021"/>
        <v>5.5360629429143431E-2</v>
      </c>
      <c r="S1494" s="13">
        <f t="shared" si="2022"/>
        <v>6.8642984370136384E-2</v>
      </c>
      <c r="T1494" s="13">
        <f t="shared" si="2023"/>
        <v>7.6847327416842665E-2</v>
      </c>
      <c r="U1494" s="13">
        <f t="shared" si="2024"/>
        <v>8.7179341826210233E-2</v>
      </c>
      <c r="V1494" s="13">
        <f t="shared" si="2025"/>
        <v>2.1456733073048032E-2</v>
      </c>
      <c r="W1494" s="13">
        <f t="shared" si="2026"/>
        <v>2.257993544267213E-2</v>
      </c>
      <c r="X1494" s="13">
        <f t="shared" si="2027"/>
        <v>4.0338531157046505E-2</v>
      </c>
      <c r="Y1494" s="13">
        <f t="shared" si="2028"/>
        <v>3.6031925335643221E-2</v>
      </c>
      <c r="Z1494" s="13">
        <f t="shared" si="2029"/>
        <v>3.2966826983347852E-2</v>
      </c>
      <c r="AA1494" s="13">
        <f t="shared" si="2030"/>
        <v>5.1914624312306742E-2</v>
      </c>
      <c r="AB1494" s="13">
        <f t="shared" si="2031"/>
        <v>4.0876366701128215E-2</v>
      </c>
      <c r="AC1494" s="13">
        <f t="shared" si="2032"/>
        <v>3.7727112478545652E-3</v>
      </c>
      <c r="AD1494" s="13">
        <f t="shared" si="2033"/>
        <v>8.8894577729195616E-3</v>
      </c>
      <c r="AE1494" s="13">
        <f t="shared" si="2034"/>
        <v>1.5880810211020221E-2</v>
      </c>
      <c r="AF1494" s="13">
        <f t="shared" si="2035"/>
        <v>1.4185349624289528E-2</v>
      </c>
      <c r="AG1494" s="13">
        <f t="shared" si="2036"/>
        <v>8.4472660730997573E-3</v>
      </c>
      <c r="AH1494" s="13">
        <f t="shared" si="2037"/>
        <v>1.4723618019115169E-2</v>
      </c>
      <c r="AI1494" s="13">
        <f t="shared" si="2038"/>
        <v>2.3186068175938553E-2</v>
      </c>
      <c r="AJ1494" s="13">
        <f t="shared" si="2039"/>
        <v>1.8256170350294709E-2</v>
      </c>
      <c r="AK1494" s="13">
        <f t="shared" si="2040"/>
        <v>9.5829890412338359E-3</v>
      </c>
      <c r="AL1494" s="13">
        <f t="shared" si="2041"/>
        <v>4.2454478373703854E-4</v>
      </c>
      <c r="AM1494" s="13">
        <f t="shared" si="2042"/>
        <v>2.7997408476972472E-3</v>
      </c>
      <c r="AN1494" s="13">
        <f t="shared" si="2043"/>
        <v>5.0016721129795255E-3</v>
      </c>
      <c r="AO1494" s="13">
        <f t="shared" si="2044"/>
        <v>4.46768563353516E-3</v>
      </c>
      <c r="AP1494" s="13">
        <f t="shared" si="2045"/>
        <v>2.6604722673042292E-3</v>
      </c>
      <c r="AQ1494" s="13">
        <f t="shared" si="2046"/>
        <v>1.1882180057553953E-3</v>
      </c>
      <c r="AR1494" s="13">
        <f t="shared" si="2047"/>
        <v>5.2606804454020375E-3</v>
      </c>
      <c r="AS1494" s="13">
        <f t="shared" si="2048"/>
        <v>8.2842746463921511E-3</v>
      </c>
      <c r="AT1494" s="13">
        <f t="shared" si="2049"/>
        <v>6.5228450130286287E-3</v>
      </c>
      <c r="AU1494" s="13">
        <f t="shared" si="2050"/>
        <v>3.423957548495983E-3</v>
      </c>
      <c r="AV1494" s="13">
        <f t="shared" si="2051"/>
        <v>1.3479722349472876E-3</v>
      </c>
      <c r="AW1494" s="13">
        <f t="shared" si="2052"/>
        <v>3.3176529931599283E-5</v>
      </c>
      <c r="AX1494" s="13">
        <f t="shared" si="2053"/>
        <v>7.3481692345580857E-4</v>
      </c>
      <c r="AY1494" s="13">
        <f t="shared" si="2054"/>
        <v>1.3127333971703948E-3</v>
      </c>
      <c r="AZ1494" s="13">
        <f t="shared" si="2055"/>
        <v>1.1725838892918223E-3</v>
      </c>
      <c r="BA1494" s="13">
        <f t="shared" si="2056"/>
        <v>6.9826464403229471E-4</v>
      </c>
      <c r="BB1494" s="13">
        <f t="shared" si="2057"/>
        <v>3.1185839935939379E-4</v>
      </c>
      <c r="BC1494" s="13">
        <f t="shared" si="2058"/>
        <v>1.1142556001618785E-4</v>
      </c>
      <c r="BD1494" s="13">
        <f t="shared" si="2059"/>
        <v>1.5663472746477913E-3</v>
      </c>
      <c r="BE1494" s="13">
        <f t="shared" si="2060"/>
        <v>2.466610764421459E-3</v>
      </c>
      <c r="BF1494" s="13">
        <f t="shared" si="2061"/>
        <v>1.9421518974864309E-3</v>
      </c>
      <c r="BG1494" s="13">
        <f t="shared" si="2062"/>
        <v>1.0194701294361837E-3</v>
      </c>
      <c r="BH1494" s="13">
        <f t="shared" si="2063"/>
        <v>4.0135352421110938E-4</v>
      </c>
      <c r="BI1494" s="13">
        <f t="shared" si="2064"/>
        <v>1.2640656886005286E-4</v>
      </c>
      <c r="BJ1494" s="14">
        <f t="shared" si="2065"/>
        <v>0.34130842498310771</v>
      </c>
      <c r="BK1494" s="14">
        <f t="shared" si="2066"/>
        <v>0.22790144512018926</v>
      </c>
      <c r="BL1494" s="14">
        <f t="shared" si="2067"/>
        <v>0.39541931747327247</v>
      </c>
      <c r="BM1494" s="14">
        <f t="shared" si="2068"/>
        <v>0.64903830017574338</v>
      </c>
      <c r="BN1494" s="14">
        <f t="shared" si="2069"/>
        <v>0.34727815751693553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1.3193999999999999</v>
      </c>
      <c r="F1495" s="10">
        <f>VLOOKUP(B1495,home!$B$2:$E$405,3,FALSE)</f>
        <v>0.68210000000000004</v>
      </c>
      <c r="G1495" s="10">
        <f>VLOOKUP(C1495,away!$B$2:$E$405,4,FALSE)</f>
        <v>0.50529999999999997</v>
      </c>
      <c r="H1495" s="10">
        <f>VLOOKUP(A1495,away!$A$2:$E$405,3,FALSE)</f>
        <v>1.0076000000000001</v>
      </c>
      <c r="I1495" s="10">
        <f>VLOOKUP(C1495,away!$B$2:$E$405,3,FALSE)</f>
        <v>0.99250000000000005</v>
      </c>
      <c r="J1495" s="10">
        <f>VLOOKUP(B1495,home!$B$2:$E$405,4,FALSE)</f>
        <v>1.5879000000000001</v>
      </c>
      <c r="K1495" s="12">
        <f t="shared" si="2014"/>
        <v>0.45475117252199998</v>
      </c>
      <c r="L1495" s="12">
        <f t="shared" si="2015"/>
        <v>1.5879682797000001</v>
      </c>
      <c r="M1495" s="13">
        <f t="shared" si="2016"/>
        <v>0.12967558438464438</v>
      </c>
      <c r="N1495" s="13">
        <f t="shared" si="2017"/>
        <v>5.8970124046392597E-2</v>
      </c>
      <c r="O1495" s="13">
        <f t="shared" si="2018"/>
        <v>0.20592071465437595</v>
      </c>
      <c r="P1495" s="13">
        <f t="shared" si="2019"/>
        <v>9.3642686435645661E-2</v>
      </c>
      <c r="Q1495" s="13">
        <f t="shared" si="2020"/>
        <v>1.3408366526932411E-2</v>
      </c>
      <c r="R1495" s="13">
        <f t="shared" si="2021"/>
        <v>0.16349778150215205</v>
      </c>
      <c r="S1495" s="13">
        <f t="shared" si="2022"/>
        <v>1.6905558522246841E-2</v>
      </c>
      <c r="T1495" s="13">
        <f t="shared" si="2023"/>
        <v>2.1292060727359924E-2</v>
      </c>
      <c r="U1495" s="13">
        <f t="shared" si="2024"/>
        <v>7.4350807842849406E-2</v>
      </c>
      <c r="V1495" s="13">
        <f t="shared" si="2025"/>
        <v>1.356446485050015E-3</v>
      </c>
      <c r="W1495" s="13">
        <f t="shared" si="2026"/>
        <v>2.0324901332424163E-3</v>
      </c>
      <c r="X1495" s="13">
        <f t="shared" si="2027"/>
        <v>3.227529860392184E-3</v>
      </c>
      <c r="Y1495" s="13">
        <f t="shared" si="2028"/>
        <v>2.5626075200436797E-3</v>
      </c>
      <c r="Z1495" s="13">
        <f t="shared" si="2029"/>
        <v>8.6543096942246267E-2</v>
      </c>
      <c r="AA1495" s="13">
        <f t="shared" si="2030"/>
        <v>3.935557480817161E-2</v>
      </c>
      <c r="AB1495" s="13">
        <f t="shared" si="2031"/>
        <v>8.9484968946466625E-3</v>
      </c>
      <c r="AC1495" s="13">
        <f t="shared" si="2032"/>
        <v>6.1220705823802698E-5</v>
      </c>
      <c r="AD1495" s="13">
        <f t="shared" si="2033"/>
        <v>2.3106931780784626E-4</v>
      </c>
      <c r="AE1495" s="13">
        <f t="shared" si="2034"/>
        <v>3.669307470907782E-4</v>
      </c>
      <c r="AF1495" s="13">
        <f t="shared" si="2035"/>
        <v>2.9133719361338955E-4</v>
      </c>
      <c r="AG1495" s="13">
        <f t="shared" si="2036"/>
        <v>1.5421140738495999E-4</v>
      </c>
      <c r="AH1495" s="13">
        <f t="shared" si="2037"/>
        <v>3.435692319282229E-2</v>
      </c>
      <c r="AI1495" s="13">
        <f t="shared" si="2038"/>
        <v>1.5623851106184234E-2</v>
      </c>
      <c r="AJ1495" s="13">
        <f t="shared" si="2039"/>
        <v>3.5524823049232135E-3</v>
      </c>
      <c r="AK1495" s="13">
        <f t="shared" si="2040"/>
        <v>5.3849849784249606E-4</v>
      </c>
      <c r="AL1495" s="13">
        <f t="shared" si="2041"/>
        <v>1.7683734022967313E-6</v>
      </c>
      <c r="AM1495" s="13">
        <f t="shared" si="2042"/>
        <v>2.1015808641395355E-5</v>
      </c>
      <c r="AN1495" s="13">
        <f t="shared" si="2043"/>
        <v>3.3372437494780981E-5</v>
      </c>
      <c r="AO1495" s="13">
        <f t="shared" si="2044"/>
        <v>2.6497186078991575E-5</v>
      </c>
      <c r="AP1495" s="13">
        <f t="shared" si="2045"/>
        <v>1.4025563664915677E-5</v>
      </c>
      <c r="AQ1495" s="13">
        <f t="shared" si="2046"/>
        <v>5.568037551199745E-6</v>
      </c>
      <c r="AR1495" s="13">
        <f t="shared" si="2047"/>
        <v>1.0911540843658207E-2</v>
      </c>
      <c r="AS1495" s="13">
        <f t="shared" si="2048"/>
        <v>4.9620359926752624E-3</v>
      </c>
      <c r="AT1495" s="13">
        <f t="shared" si="2049"/>
        <v>1.128245842882721E-3</v>
      </c>
      <c r="AU1495" s="13">
        <f t="shared" si="2050"/>
        <v>1.7102370664799648E-4</v>
      </c>
      <c r="AV1495" s="13">
        <f t="shared" si="2051"/>
        <v>1.9443307781808744E-5</v>
      </c>
      <c r="AW1495" s="13">
        <f t="shared" si="2052"/>
        <v>3.5472118277618125E-8</v>
      </c>
      <c r="AX1495" s="13">
        <f t="shared" si="2053"/>
        <v>1.5928272701954186E-6</v>
      </c>
      <c r="AY1495" s="13">
        <f t="shared" si="2054"/>
        <v>2.5293591801114662E-6</v>
      </c>
      <c r="AZ1495" s="13">
        <f t="shared" si="2055"/>
        <v>2.0082710729925045E-6</v>
      </c>
      <c r="BA1495" s="13">
        <f t="shared" si="2056"/>
        <v>1.0630235869837267E-6</v>
      </c>
      <c r="BB1495" s="13">
        <f t="shared" si="2057"/>
        <v>4.22011934175768E-7</v>
      </c>
      <c r="BC1495" s="13">
        <f t="shared" si="2058"/>
        <v>1.3402831302519276E-7</v>
      </c>
      <c r="BD1495" s="13">
        <f t="shared" si="2059"/>
        <v>2.8878634570633725E-3</v>
      </c>
      <c r="BE1495" s="13">
        <f t="shared" si="2060"/>
        <v>1.3132592931830052E-3</v>
      </c>
      <c r="BF1495" s="13">
        <f t="shared" si="2061"/>
        <v>2.9860310170019225E-4</v>
      </c>
      <c r="BG1495" s="13">
        <f t="shared" si="2062"/>
        <v>4.5263370205622807E-5</v>
      </c>
      <c r="BH1495" s="13">
        <f t="shared" si="2063"/>
        <v>5.1458926683260834E-6</v>
      </c>
      <c r="BI1495" s="13">
        <f t="shared" si="2064"/>
        <v>4.6802014491873013E-7</v>
      </c>
      <c r="BJ1495" s="14">
        <f t="shared" si="2065"/>
        <v>0.10264495603504896</v>
      </c>
      <c r="BK1495" s="14">
        <f t="shared" si="2066"/>
        <v>0.24164579426599309</v>
      </c>
      <c r="BL1495" s="14">
        <f t="shared" si="2067"/>
        <v>0.5678880236325794</v>
      </c>
      <c r="BM1495" s="14">
        <f t="shared" si="2068"/>
        <v>0.33360411943866286</v>
      </c>
      <c r="BN1495" s="14">
        <f t="shared" si="2069"/>
        <v>0.66511525755014311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1.3193999999999999</v>
      </c>
      <c r="F1496" s="10">
        <f>VLOOKUP(B1496,home!$B$2:$E$405,3,FALSE)</f>
        <v>1.0948</v>
      </c>
      <c r="G1496" s="10">
        <f>VLOOKUP(C1496,away!$B$2:$E$405,4,FALSE)</f>
        <v>1.5915999999999999</v>
      </c>
      <c r="H1496" s="10">
        <f>VLOOKUP(A1496,away!$A$2:$E$405,3,FALSE)</f>
        <v>1.0076000000000001</v>
      </c>
      <c r="I1496" s="10">
        <f>VLOOKUP(C1496,away!$B$2:$E$405,3,FALSE)</f>
        <v>0.79400000000000004</v>
      </c>
      <c r="J1496" s="10">
        <f>VLOOKUP(B1496,home!$B$2:$E$405,4,FALSE)</f>
        <v>0.77190000000000003</v>
      </c>
      <c r="K1496" s="12">
        <f t="shared" si="2014"/>
        <v>2.2990329673919994</v>
      </c>
      <c r="L1496" s="12">
        <f t="shared" si="2015"/>
        <v>0.61754655336000008</v>
      </c>
      <c r="M1496" s="13">
        <f t="shared" si="2016"/>
        <v>5.4118482221962215E-2</v>
      </c>
      <c r="N1496" s="13">
        <f t="shared" si="2017"/>
        <v>0.12442017477350896</v>
      </c>
      <c r="O1496" s="13">
        <f t="shared" si="2018"/>
        <v>3.3420682169247207E-2</v>
      </c>
      <c r="P1496" s="13">
        <f t="shared" si="2019"/>
        <v>7.6835250099829291E-2</v>
      </c>
      <c r="Q1496" s="13">
        <f t="shared" si="2020"/>
        <v>0.14302304180648576</v>
      </c>
      <c r="R1496" s="13">
        <f t="shared" si="2021"/>
        <v>1.0319413542279313E-2</v>
      </c>
      <c r="S1496" s="13">
        <f t="shared" si="2022"/>
        <v>2.7271901462840323E-2</v>
      </c>
      <c r="T1496" s="13">
        <f t="shared" si="2023"/>
        <v>8.8323386518658467E-2</v>
      </c>
      <c r="U1496" s="13">
        <f t="shared" si="2024"/>
        <v>2.3724671937851591E-2</v>
      </c>
      <c r="V1496" s="13">
        <f t="shared" si="2025"/>
        <v>4.3021724096255626E-3</v>
      </c>
      <c r="W1496" s="13">
        <f t="shared" si="2026"/>
        <v>0.10960489606993165</v>
      </c>
      <c r="X1496" s="13">
        <f t="shared" si="2027"/>
        <v>6.7686125799367294E-2</v>
      </c>
      <c r="Y1496" s="13">
        <f t="shared" si="2028"/>
        <v>2.0899666848845332E-2</v>
      </c>
      <c r="Z1496" s="13">
        <f t="shared" si="2029"/>
        <v>2.124239421910366E-3</v>
      </c>
      <c r="AA1496" s="13">
        <f t="shared" si="2030"/>
        <v>4.8836964616056546E-3</v>
      </c>
      <c r="AB1496" s="13">
        <f t="shared" si="2031"/>
        <v>5.6138895839835277E-3</v>
      </c>
      <c r="AC1496" s="13">
        <f t="shared" si="2032"/>
        <v>3.8175323786614229E-4</v>
      </c>
      <c r="AD1496" s="13">
        <f t="shared" si="2033"/>
        <v>6.2996317363086668E-2</v>
      </c>
      <c r="AE1496" s="13">
        <f t="shared" si="2034"/>
        <v>3.89031586619469E-2</v>
      </c>
      <c r="AF1496" s="13">
        <f t="shared" si="2035"/>
        <v>1.2012255773251272E-2</v>
      </c>
      <c r="AG1496" s="13">
        <f t="shared" si="2036"/>
        <v>2.4727090502833617E-3</v>
      </c>
      <c r="AH1496" s="13">
        <f t="shared" si="2037"/>
        <v>3.279541833780464E-4</v>
      </c>
      <c r="AI1496" s="13">
        <f t="shared" si="2038"/>
        <v>7.5397747938024998E-4</v>
      </c>
      <c r="AJ1496" s="13">
        <f t="shared" si="2039"/>
        <v>8.6670954088315804E-4</v>
      </c>
      <c r="AK1496" s="13">
        <f t="shared" si="2040"/>
        <v>6.6419793588118814E-4</v>
      </c>
      <c r="AL1496" s="13">
        <f t="shared" si="2041"/>
        <v>2.1679917324777577E-5</v>
      </c>
      <c r="AM1496" s="13">
        <f t="shared" si="2042"/>
        <v>2.8966122088405041E-2</v>
      </c>
      <c r="AN1496" s="13">
        <f t="shared" si="2043"/>
        <v>1.78879288598995E-2</v>
      </c>
      <c r="AO1496" s="13">
        <f t="shared" si="2044"/>
        <v>5.5233144070899066E-3</v>
      </c>
      <c r="AP1496" s="13">
        <f t="shared" si="2045"/>
        <v>1.1369679250740014E-3</v>
      </c>
      <c r="AQ1496" s="13">
        <f t="shared" si="2046"/>
        <v>1.7553265585258006E-4</v>
      </c>
      <c r="AR1496" s="13">
        <f t="shared" si="2047"/>
        <v>4.0505395121021201E-5</v>
      </c>
      <c r="AS1496" s="13">
        <f t="shared" si="2048"/>
        <v>9.3123238740466791E-5</v>
      </c>
      <c r="AT1496" s="13">
        <f t="shared" si="2049"/>
        <v>1.0704669794732449E-4</v>
      </c>
      <c r="AU1496" s="13">
        <f t="shared" si="2050"/>
        <v>8.2034629210450826E-5</v>
      </c>
      <c r="AV1496" s="13">
        <f t="shared" si="2051"/>
        <v>4.7150079255651298E-5</v>
      </c>
      <c r="AW1496" s="13">
        <f t="shared" si="2052"/>
        <v>8.5500769248441075E-7</v>
      </c>
      <c r="AX1496" s="13">
        <f t="shared" si="2053"/>
        <v>1.1099011603124133E-2</v>
      </c>
      <c r="AY1496" s="13">
        <f t="shared" si="2054"/>
        <v>6.8541563612119572E-3</v>
      </c>
      <c r="AZ1496" s="13">
        <f t="shared" si="2055"/>
        <v>2.116380318528482E-3</v>
      </c>
      <c r="BA1496" s="13">
        <f t="shared" si="2056"/>
        <v>4.3565445710206773E-4</v>
      </c>
      <c r="BB1496" s="13">
        <f t="shared" si="2057"/>
        <v>6.7259227109825982E-5</v>
      </c>
      <c r="BC1496" s="13">
        <f t="shared" si="2058"/>
        <v>8.3071407766661052E-6</v>
      </c>
      <c r="BD1496" s="13">
        <f t="shared" si="2059"/>
        <v>4.1689945249119329E-6</v>
      </c>
      <c r="BE1496" s="13">
        <f t="shared" si="2060"/>
        <v>9.5846558536492793E-6</v>
      </c>
      <c r="BF1496" s="13">
        <f t="shared" si="2061"/>
        <v>1.1017719894323201E-5</v>
      </c>
      <c r="BG1496" s="13">
        <f t="shared" si="2062"/>
        <v>8.4433670875132444E-6</v>
      </c>
      <c r="BH1496" s="13">
        <f t="shared" si="2063"/>
        <v>4.8528948224963806E-6</v>
      </c>
      <c r="BI1496" s="13">
        <f t="shared" si="2064"/>
        <v>2.2313930368410238E-6</v>
      </c>
      <c r="BJ1496" s="14">
        <f t="shared" si="2065"/>
        <v>0.74461236770953976</v>
      </c>
      <c r="BK1496" s="14">
        <f t="shared" si="2066"/>
        <v>0.16978539571066026</v>
      </c>
      <c r="BL1496" s="14">
        <f t="shared" si="2067"/>
        <v>8.0985351899984584E-2</v>
      </c>
      <c r="BM1496" s="14">
        <f t="shared" si="2068"/>
        <v>0.54851700877526255</v>
      </c>
      <c r="BN1496" s="14">
        <f t="shared" si="2069"/>
        <v>0.44213704461331277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1.2378</v>
      </c>
      <c r="F1497" s="10">
        <f>VLOOKUP(B1497,home!$B$2:$E$405,3,FALSE)</f>
        <v>1.0455000000000001</v>
      </c>
      <c r="G1497" s="10">
        <f>VLOOKUP(C1497,away!$B$2:$E$405,4,FALSE)</f>
        <v>0.75739999999999996</v>
      </c>
      <c r="H1497" s="10">
        <f>VLOOKUP(A1497,away!$A$2:$E$405,3,FALSE)</f>
        <v>0.96950000000000003</v>
      </c>
      <c r="I1497" s="10">
        <f>VLOOKUP(C1497,away!$B$2:$E$405,3,FALSE)</f>
        <v>1.4182999999999999</v>
      </c>
      <c r="J1497" s="10">
        <f>VLOOKUP(B1497,home!$B$2:$E$405,4,FALSE)</f>
        <v>0.78879999999999995</v>
      </c>
      <c r="K1497" s="12">
        <f t="shared" si="2014"/>
        <v>0.98016641226000001</v>
      </c>
      <c r="L1497" s="12">
        <f t="shared" si="2015"/>
        <v>1.0846330112799998</v>
      </c>
      <c r="M1497" s="13">
        <f t="shared" si="2016"/>
        <v>0.12684372988295906</v>
      </c>
      <c r="N1497" s="13">
        <f t="shared" si="2017"/>
        <v>0.12432796363705655</v>
      </c>
      <c r="O1497" s="13">
        <f t="shared" si="2018"/>
        <v>0.13757889670494078</v>
      </c>
      <c r="P1497" s="13">
        <f t="shared" si="2019"/>
        <v>0.13485021358597096</v>
      </c>
      <c r="Q1497" s="13">
        <f t="shared" si="2020"/>
        <v>6.0931047030862717E-2</v>
      </c>
      <c r="R1497" s="13">
        <f t="shared" si="2021"/>
        <v>7.4611306510829978E-2</v>
      </c>
      <c r="S1497" s="13">
        <f t="shared" si="2022"/>
        <v>3.5840518331022767E-2</v>
      </c>
      <c r="T1497" s="13">
        <f t="shared" si="2023"/>
        <v>6.6087825021527921E-2</v>
      </c>
      <c r="U1497" s="13">
        <f t="shared" si="2024"/>
        <v>7.3131496616751404E-2</v>
      </c>
      <c r="V1497" s="13">
        <f t="shared" si="2025"/>
        <v>4.2336446905792543E-3</v>
      </c>
      <c r="W1497" s="13">
        <f t="shared" si="2026"/>
        <v>1.9907521921162016E-2</v>
      </c>
      <c r="X1497" s="13">
        <f t="shared" si="2027"/>
        <v>2.1592355448472565E-2</v>
      </c>
      <c r="Y1497" s="13">
        <f t="shared" si="2028"/>
        <v>1.1709890755352453E-2</v>
      </c>
      <c r="Z1497" s="13">
        <f t="shared" si="2029"/>
        <v>2.6975295352125526E-2</v>
      </c>
      <c r="AA1497" s="13">
        <f t="shared" si="2030"/>
        <v>2.6440278464946732E-2</v>
      </c>
      <c r="AB1497" s="13">
        <f t="shared" si="2031"/>
        <v>1.2957936441071087E-2</v>
      </c>
      <c r="AC1497" s="13">
        <f t="shared" si="2032"/>
        <v>2.8130474565953652E-4</v>
      </c>
      <c r="AD1497" s="13">
        <f t="shared" si="2033"/>
        <v>4.8781710846131678E-3</v>
      </c>
      <c r="AE1497" s="13">
        <f t="shared" si="2034"/>
        <v>5.2910253930430031E-3</v>
      </c>
      <c r="AF1497" s="13">
        <f t="shared" si="2035"/>
        <v>2.8694104024075879E-3</v>
      </c>
      <c r="AG1497" s="13">
        <f t="shared" si="2036"/>
        <v>1.0374190817871662E-3</v>
      </c>
      <c r="AH1497" s="13">
        <f t="shared" si="2037"/>
        <v>7.3145739569858209E-3</v>
      </c>
      <c r="AI1497" s="13">
        <f t="shared" si="2038"/>
        <v>7.169499712629224E-3</v>
      </c>
      <c r="AJ1497" s="13">
        <f t="shared" si="2039"/>
        <v>3.5136514055134432E-3</v>
      </c>
      <c r="AK1497" s="13">
        <f t="shared" si="2040"/>
        <v>1.1479876973581396E-3</v>
      </c>
      <c r="AL1497" s="13">
        <f t="shared" si="2041"/>
        <v>1.1962437582035202E-5</v>
      </c>
      <c r="AM1497" s="13">
        <f t="shared" si="2042"/>
        <v>9.5628389007915279E-4</v>
      </c>
      <c r="AN1497" s="13">
        <f t="shared" si="2043"/>
        <v>1.0372170753351038E-3</v>
      </c>
      <c r="AO1497" s="13">
        <f t="shared" si="2044"/>
        <v>5.6249993988587393E-4</v>
      </c>
      <c r="AP1497" s="13">
        <f t="shared" si="2045"/>
        <v>2.0336866788107813E-4</v>
      </c>
      <c r="AQ1497" s="13">
        <f t="shared" si="2046"/>
        <v>5.5145092660963973E-5</v>
      </c>
      <c r="AR1497" s="13">
        <f t="shared" si="2047"/>
        <v>1.5867256754391599E-3</v>
      </c>
      <c r="AS1497" s="13">
        <f t="shared" si="2048"/>
        <v>1.5552552125360265E-3</v>
      </c>
      <c r="AT1497" s="13">
        <f t="shared" si="2049"/>
        <v>7.6220446091005041E-4</v>
      </c>
      <c r="AU1497" s="13">
        <f t="shared" si="2050"/>
        <v>2.4902907061959058E-4</v>
      </c>
      <c r="AV1497" s="13">
        <f t="shared" si="2051"/>
        <v>6.1022482674411547E-5</v>
      </c>
      <c r="AW1497" s="13">
        <f t="shared" si="2052"/>
        <v>3.53264354939114E-7</v>
      </c>
      <c r="AX1497" s="13">
        <f t="shared" si="2053"/>
        <v>1.5621955827348647E-4</v>
      </c>
      <c r="AY1497" s="13">
        <f t="shared" si="2054"/>
        <v>1.6944088991100305E-4</v>
      </c>
      <c r="AZ1497" s="13">
        <f t="shared" si="2055"/>
        <v>9.1890591329067082E-5</v>
      </c>
      <c r="BA1497" s="13">
        <f t="shared" si="2056"/>
        <v>3.3222522927181959E-5</v>
      </c>
      <c r="BB1497" s="13">
        <f t="shared" si="2057"/>
        <v>9.0085612712070464E-6</v>
      </c>
      <c r="BC1497" s="13">
        <f t="shared" si="2058"/>
        <v>1.9541965877779378E-6</v>
      </c>
      <c r="BD1497" s="13">
        <f t="shared" si="2059"/>
        <v>2.8683584123781111E-4</v>
      </c>
      <c r="BE1497" s="13">
        <f t="shared" si="2060"/>
        <v>2.8114685741364428E-4</v>
      </c>
      <c r="BF1497" s="13">
        <f t="shared" si="2061"/>
        <v>1.3778535327465275E-4</v>
      </c>
      <c r="BG1497" s="13">
        <f t="shared" si="2062"/>
        <v>4.501752512706435E-5</v>
      </c>
      <c r="BH1497" s="13">
        <f t="shared" si="2063"/>
        <v>1.1031166523154762E-5</v>
      </c>
      <c r="BI1497" s="13">
        <f t="shared" si="2064"/>
        <v>2.1624757828086455E-6</v>
      </c>
      <c r="BJ1497" s="14">
        <f t="shared" si="2065"/>
        <v>0.32190888076242713</v>
      </c>
      <c r="BK1497" s="14">
        <f t="shared" si="2066"/>
        <v>0.30223081456368461</v>
      </c>
      <c r="BL1497" s="14">
        <f t="shared" si="2067"/>
        <v>0.34884384363256499</v>
      </c>
      <c r="BM1497" s="14">
        <f t="shared" si="2068"/>
        <v>0.34064658933262615</v>
      </c>
      <c r="BN1497" s="14">
        <f t="shared" si="2069"/>
        <v>0.65914315735262008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1.3193999999999999</v>
      </c>
      <c r="F1501" s="10">
        <f>VLOOKUP(B1501,home!$B$2:$E$405,3,FALSE)</f>
        <v>0.75790000000000002</v>
      </c>
      <c r="G1501" s="10">
        <f>VLOOKUP(C1501,away!$B$2:$E$405,4,FALSE)</f>
        <v>1.0948</v>
      </c>
      <c r="H1501" s="10">
        <f>VLOOKUP(A1501,away!$A$2:$E$405,3,FALSE)</f>
        <v>1.0076000000000001</v>
      </c>
      <c r="I1501" s="10">
        <f>VLOOKUP(C1501,away!$B$2:$E$405,3,FALSE)</f>
        <v>1.3232999999999999</v>
      </c>
      <c r="J1501" s="10">
        <f>VLOOKUP(B1501,home!$B$2:$E$405,4,FALSE)</f>
        <v>0.77190000000000003</v>
      </c>
      <c r="K1501" s="12">
        <f t="shared" si="2014"/>
        <v>1.0947707250479999</v>
      </c>
      <c r="L1501" s="12">
        <f t="shared" si="2015"/>
        <v>1.0292183300520001</v>
      </c>
      <c r="M1501" s="13">
        <f t="shared" si="2016"/>
        <v>0.11955376946827169</v>
      </c>
      <c r="N1501" s="13">
        <f t="shared" si="2017"/>
        <v>0.13088396688300125</v>
      </c>
      <c r="O1501" s="13">
        <f t="shared" si="2018"/>
        <v>0.1230469309635564</v>
      </c>
      <c r="P1501" s="13">
        <f t="shared" si="2019"/>
        <v>0.13470817782590383</v>
      </c>
      <c r="Q1501" s="13">
        <f t="shared" si="2020"/>
        <v>7.1643967660830823E-2</v>
      </c>
      <c r="R1501" s="13">
        <f t="shared" si="2021"/>
        <v>6.3321078402167622E-2</v>
      </c>
      <c r="S1501" s="13">
        <f t="shared" si="2022"/>
        <v>3.7945882538632875E-2</v>
      </c>
      <c r="T1501" s="13">
        <f t="shared" si="2023"/>
        <v>7.3737284754179816E-2</v>
      </c>
      <c r="U1501" s="13">
        <f t="shared" si="2024"/>
        <v>6.93220629131623E-2</v>
      </c>
      <c r="V1501" s="13">
        <f t="shared" si="2025"/>
        <v>4.7506478238104376E-3</v>
      </c>
      <c r="W1501" s="13">
        <f t="shared" si="2026"/>
        <v>2.6144572807121076E-2</v>
      </c>
      <c r="X1501" s="13">
        <f t="shared" si="2027"/>
        <v>2.6908473564468089E-2</v>
      </c>
      <c r="Y1501" s="13">
        <f t="shared" si="2028"/>
        <v>1.3847347113135117E-2</v>
      </c>
      <c r="Z1501" s="13">
        <f t="shared" si="2029"/>
        <v>2.1723738190056918E-2</v>
      </c>
      <c r="AA1501" s="13">
        <f t="shared" si="2030"/>
        <v>2.3782512609081537E-2</v>
      </c>
      <c r="AB1501" s="13">
        <f t="shared" si="2031"/>
        <v>1.3018199286253695E-2</v>
      </c>
      <c r="AC1501" s="13">
        <f t="shared" si="2032"/>
        <v>3.3455193146792394E-4</v>
      </c>
      <c r="AD1501" s="13">
        <f t="shared" si="2033"/>
        <v>7.1555782320305399E-3</v>
      </c>
      <c r="AE1501" s="13">
        <f t="shared" si="2034"/>
        <v>7.3646522785269161E-3</v>
      </c>
      <c r="AF1501" s="13">
        <f t="shared" si="2035"/>
        <v>3.7899175597595645E-3</v>
      </c>
      <c r="AG1501" s="13">
        <f t="shared" si="2036"/>
        <v>1.3002175406301639E-3</v>
      </c>
      <c r="AH1501" s="13">
        <f t="shared" si="2037"/>
        <v>5.5896173856143094E-3</v>
      </c>
      <c r="AI1501" s="13">
        <f t="shared" si="2038"/>
        <v>6.1193494779898834E-3</v>
      </c>
      <c r="AJ1501" s="13">
        <f t="shared" si="2039"/>
        <v>3.3496423324205415E-3</v>
      </c>
      <c r="AK1501" s="13">
        <f t="shared" si="2040"/>
        <v>1.2223634549718366E-3</v>
      </c>
      <c r="AL1501" s="13">
        <f t="shared" si="2041"/>
        <v>1.5078363911609153E-5</v>
      </c>
      <c r="AM1501" s="13">
        <f t="shared" si="2042"/>
        <v>1.5667435138435521E-3</v>
      </c>
      <c r="AN1501" s="13">
        <f t="shared" si="2043"/>
        <v>1.6125211429378636E-3</v>
      </c>
      <c r="AO1501" s="13">
        <f t="shared" si="2044"/>
        <v>8.2981815895402525E-4</v>
      </c>
      <c r="AP1501" s="13">
        <f t="shared" si="2045"/>
        <v>2.8468801993516242E-4</v>
      </c>
      <c r="AQ1501" s="13">
        <f t="shared" si="2046"/>
        <v>7.325153211586959E-5</v>
      </c>
      <c r="AR1501" s="13">
        <f t="shared" si="2047"/>
        <v>1.1505873342503173E-3</v>
      </c>
      <c r="AS1501" s="13">
        <f t="shared" si="2048"/>
        <v>1.2596293301482655E-3</v>
      </c>
      <c r="AT1501" s="13">
        <f t="shared" si="2049"/>
        <v>6.8950265752907138E-4</v>
      </c>
      <c r="AU1501" s="13">
        <f t="shared" si="2050"/>
        <v>2.5161577476854143E-4</v>
      </c>
      <c r="AV1501" s="13">
        <f t="shared" si="2051"/>
        <v>6.8865396044217589E-5</v>
      </c>
      <c r="AW1501" s="13">
        <f t="shared" si="2052"/>
        <v>4.7193523981408868E-7</v>
      </c>
      <c r="AX1501" s="13">
        <f t="shared" si="2053"/>
        <v>2.8587082210245932E-4</v>
      </c>
      <c r="AY1501" s="13">
        <f t="shared" si="2054"/>
        <v>2.9422349013488562E-4</v>
      </c>
      <c r="AZ1501" s="13">
        <f t="shared" si="2055"/>
        <v>1.5141010458934905E-4</v>
      </c>
      <c r="BA1501" s="13">
        <f t="shared" si="2056"/>
        <v>5.1944684999482852E-5</v>
      </c>
      <c r="BB1501" s="13">
        <f t="shared" si="2057"/>
        <v>1.3365605487561228E-5</v>
      </c>
      <c r="BC1501" s="13">
        <f t="shared" si="2058"/>
        <v>2.7512252320083239E-6</v>
      </c>
      <c r="BD1501" s="13">
        <f t="shared" si="2059"/>
        <v>1.9736759578934895E-4</v>
      </c>
      <c r="BE1501" s="13">
        <f t="shared" si="2060"/>
        <v>2.1607226594328612E-4</v>
      </c>
      <c r="BF1501" s="13">
        <f t="shared" si="2061"/>
        <v>1.1827479562474778E-4</v>
      </c>
      <c r="BG1501" s="13">
        <f t="shared" si="2062"/>
        <v>4.3161261253669715E-5</v>
      </c>
      <c r="BH1501" s="13">
        <f t="shared" si="2063"/>
        <v>1.1812921319166533E-5</v>
      </c>
      <c r="BI1501" s="13">
        <f t="shared" si="2064"/>
        <v>2.5864880875037849E-6</v>
      </c>
      <c r="BJ1501" s="14">
        <f t="shared" si="2065"/>
        <v>0.36794256669401537</v>
      </c>
      <c r="BK1501" s="14">
        <f t="shared" si="2066"/>
        <v>0.29760233144213322</v>
      </c>
      <c r="BL1501" s="14">
        <f t="shared" si="2067"/>
        <v>0.31278123264597629</v>
      </c>
      <c r="BM1501" s="14">
        <f t="shared" si="2068"/>
        <v>0.35659822621355525</v>
      </c>
      <c r="BN1501" s="14">
        <f t="shared" si="2069"/>
        <v>0.64315789120373157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1.3193999999999999</v>
      </c>
      <c r="F1502" s="10">
        <f>VLOOKUP(B1502,home!$B$2:$E$405,3,FALSE)</f>
        <v>0.92630000000000001</v>
      </c>
      <c r="G1502" s="10">
        <f>VLOOKUP(C1502,away!$B$2:$E$405,4,FALSE)</f>
        <v>1.1369</v>
      </c>
      <c r="H1502" s="10">
        <f>VLOOKUP(A1502,away!$A$2:$E$405,3,FALSE)</f>
        <v>1.0076000000000001</v>
      </c>
      <c r="I1502" s="10">
        <f>VLOOKUP(C1502,away!$B$2:$E$405,3,FALSE)</f>
        <v>0.69469999999999998</v>
      </c>
      <c r="J1502" s="10">
        <f>VLOOKUP(B1502,home!$B$2:$E$405,4,FALSE)</f>
        <v>0.88219999999999998</v>
      </c>
      <c r="K1502" s="12">
        <f t="shared" si="2014"/>
        <v>1.3894739541179999</v>
      </c>
      <c r="L1502" s="12">
        <f t="shared" si="2015"/>
        <v>0.61752210898399995</v>
      </c>
      <c r="M1502" s="13">
        <f t="shared" si="2016"/>
        <v>0.1343917733309111</v>
      </c>
      <c r="N1502" s="13">
        <f t="shared" si="2017"/>
        <v>0.18673386869103101</v>
      </c>
      <c r="O1502" s="13">
        <f t="shared" si="2018"/>
        <v>8.2989891297403889E-2</v>
      </c>
      <c r="P1502" s="13">
        <f t="shared" si="2019"/>
        <v>0.11531229241282677</v>
      </c>
      <c r="Q1502" s="13">
        <f t="shared" si="2020"/>
        <v>0.12973092344893916</v>
      </c>
      <c r="R1502" s="13">
        <f t="shared" si="2021"/>
        <v>2.5624046349162873E-2</v>
      </c>
      <c r="S1502" s="13">
        <f t="shared" si="2022"/>
        <v>2.4735377121560164E-2</v>
      </c>
      <c r="T1502" s="13">
        <f t="shared" si="2023"/>
        <v>8.0111713448630745E-2</v>
      </c>
      <c r="U1502" s="13">
        <f t="shared" si="2024"/>
        <v>3.5603945001274236E-2</v>
      </c>
      <c r="V1502" s="13">
        <f t="shared" si="2025"/>
        <v>2.3581908400166136E-3</v>
      </c>
      <c r="W1502" s="13">
        <f t="shared" si="2026"/>
        <v>6.0085913058659027E-2</v>
      </c>
      <c r="X1502" s="13">
        <f t="shared" si="2027"/>
        <v>3.7104379752212382E-2</v>
      </c>
      <c r="Y1502" s="13">
        <f t="shared" si="2028"/>
        <v>1.1456387418564706E-2</v>
      </c>
      <c r="Z1502" s="13">
        <f t="shared" si="2029"/>
        <v>5.2744717140796081E-3</v>
      </c>
      <c r="AA1502" s="13">
        <f t="shared" si="2030"/>
        <v>7.3287410684457375E-3</v>
      </c>
      <c r="AB1502" s="13">
        <f t="shared" si="2031"/>
        <v>5.091547415540138E-3</v>
      </c>
      <c r="AC1502" s="13">
        <f t="shared" si="2032"/>
        <v>1.2646253606595379E-4</v>
      </c>
      <c r="AD1502" s="13">
        <f t="shared" si="2033"/>
        <v>2.087195280110133E-2</v>
      </c>
      <c r="AE1502" s="13">
        <f t="shared" si="2034"/>
        <v>1.2888892312350596E-2</v>
      </c>
      <c r="AF1502" s="13">
        <f t="shared" si="2035"/>
        <v>3.9795879815952015E-3</v>
      </c>
      <c r="AG1502" s="13">
        <f t="shared" si="2036"/>
        <v>8.1916118776068287E-4</v>
      </c>
      <c r="AH1502" s="13">
        <f t="shared" si="2037"/>
        <v>8.1427572416372307E-4</v>
      </c>
      <c r="AI1502" s="13">
        <f t="shared" si="2038"/>
        <v>1.1314149101960659E-3</v>
      </c>
      <c r="AJ1502" s="13">
        <f t="shared" si="2039"/>
        <v>7.8603577450909502E-4</v>
      </c>
      <c r="AK1502" s="13">
        <f t="shared" si="2040"/>
        <v>3.6405874522845236E-4</v>
      </c>
      <c r="AL1502" s="13">
        <f t="shared" si="2041"/>
        <v>4.3403504773162404E-6</v>
      </c>
      <c r="AM1502" s="13">
        <f t="shared" si="2042"/>
        <v>5.8002069577420979E-3</v>
      </c>
      <c r="AN1502" s="13">
        <f t="shared" si="2043"/>
        <v>3.5817560330885703E-3</v>
      </c>
      <c r="AO1502" s="13">
        <f t="shared" si="2044"/>
        <v>1.1059067697095095E-3</v>
      </c>
      <c r="AP1502" s="13">
        <f t="shared" si="2045"/>
        <v>2.2764062692356637E-4</v>
      </c>
      <c r="AQ1502" s="13">
        <f t="shared" si="2046"/>
        <v>3.5143280007070155E-5</v>
      </c>
      <c r="AR1502" s="13">
        <f t="shared" si="2047"/>
        <v>1.0056665249601121E-4</v>
      </c>
      <c r="AS1502" s="13">
        <f t="shared" si="2048"/>
        <v>1.3973474429604353E-4</v>
      </c>
      <c r="AT1502" s="13">
        <f t="shared" si="2049"/>
        <v>9.7078893842345634E-5</v>
      </c>
      <c r="AU1502" s="13">
        <f t="shared" si="2050"/>
        <v>4.4962864829508524E-5</v>
      </c>
      <c r="AV1502" s="13">
        <f t="shared" si="2051"/>
        <v>1.561868239578259E-5</v>
      </c>
      <c r="AW1502" s="13">
        <f t="shared" si="2052"/>
        <v>1.0344874355228046E-7</v>
      </c>
      <c r="AX1502" s="13">
        <f t="shared" si="2053"/>
        <v>1.343206082712775E-3</v>
      </c>
      <c r="AY1502" s="13">
        <f t="shared" si="2054"/>
        <v>8.2945945299692974E-4</v>
      </c>
      <c r="AZ1502" s="13">
        <f t="shared" si="2055"/>
        <v>2.5610477536568951E-4</v>
      </c>
      <c r="BA1502" s="13">
        <f t="shared" si="2056"/>
        <v>5.2716787001564715E-5</v>
      </c>
      <c r="BB1502" s="13">
        <f t="shared" si="2057"/>
        <v>8.138445372016638E-6</v>
      </c>
      <c r="BC1502" s="13">
        <f t="shared" si="2058"/>
        <v>1.0051339899957576E-6</v>
      </c>
      <c r="BD1502" s="13">
        <f t="shared" si="2059"/>
        <v>1.0350355223799644E-5</v>
      </c>
      <c r="BE1502" s="13">
        <f t="shared" si="2060"/>
        <v>1.4381548999338788E-5</v>
      </c>
      <c r="BF1502" s="13">
        <f t="shared" si="2061"/>
        <v>9.9913938772265172E-6</v>
      </c>
      <c r="BG1502" s="13">
        <f t="shared" si="2062"/>
        <v>4.6275938525801021E-6</v>
      </c>
      <c r="BH1502" s="13">
        <f t="shared" si="2063"/>
        <v>1.6074802820991557E-6</v>
      </c>
      <c r="BI1502" s="13">
        <f t="shared" si="2064"/>
        <v>4.4671039674700578E-7</v>
      </c>
      <c r="BJ1502" s="14">
        <f t="shared" si="2065"/>
        <v>0.55702406444575481</v>
      </c>
      <c r="BK1502" s="14">
        <f t="shared" si="2066"/>
        <v>0.27775789604485485</v>
      </c>
      <c r="BL1502" s="14">
        <f t="shared" si="2067"/>
        <v>0.16017332320641564</v>
      </c>
      <c r="BM1502" s="14">
        <f t="shared" si="2068"/>
        <v>0.32461760387657662</v>
      </c>
      <c r="BN1502" s="14">
        <f t="shared" si="2069"/>
        <v>0.67478279553027476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1.3193999999999999</v>
      </c>
      <c r="F1503" s="10">
        <f>VLOOKUP(B1503,home!$B$2:$E$405,3,FALSE)</f>
        <v>0.96460000000000001</v>
      </c>
      <c r="G1503" s="10">
        <f>VLOOKUP(C1503,away!$B$2:$E$405,4,FALSE)</f>
        <v>0.98529999999999995</v>
      </c>
      <c r="H1503" s="10">
        <f>VLOOKUP(A1503,away!$A$2:$E$405,3,FALSE)</f>
        <v>1.0076000000000001</v>
      </c>
      <c r="I1503" s="10">
        <f>VLOOKUP(C1503,away!$B$2:$E$405,3,FALSE)</f>
        <v>0.89319999999999999</v>
      </c>
      <c r="J1503" s="10">
        <f>VLOOKUP(B1503,home!$B$2:$E$405,4,FALSE)</f>
        <v>1.2630999999999999</v>
      </c>
      <c r="K1503" s="12">
        <f t="shared" si="2014"/>
        <v>1.2539846493719999</v>
      </c>
      <c r="L1503" s="12">
        <f t="shared" si="2015"/>
        <v>1.1367752469920001</v>
      </c>
      <c r="M1503" s="13">
        <f t="shared" si="2016"/>
        <v>9.1560081262628143E-2</v>
      </c>
      <c r="N1503" s="13">
        <f t="shared" si="2017"/>
        <v>0.11481493639858857</v>
      </c>
      <c r="O1503" s="13">
        <f t="shared" si="2018"/>
        <v>0.10408323399193169</v>
      </c>
      <c r="P1503" s="13">
        <f t="shared" si="2019"/>
        <v>0.13051877768287629</v>
      </c>
      <c r="Q1503" s="13">
        <f t="shared" si="2020"/>
        <v>7.1988083881226295E-2</v>
      </c>
      <c r="R1503" s="13">
        <f t="shared" si="2021"/>
        <v>5.9159622014452157E-2</v>
      </c>
      <c r="S1503" s="13">
        <f t="shared" si="2022"/>
        <v>4.6513587288572265E-2</v>
      </c>
      <c r="T1503" s="13">
        <f t="shared" si="2023"/>
        <v>8.1834271834561836E-2</v>
      </c>
      <c r="U1503" s="13">
        <f t="shared" si="2024"/>
        <v>7.4185257868772836E-2</v>
      </c>
      <c r="V1503" s="13">
        <f t="shared" si="2025"/>
        <v>7.3672287394142251E-3</v>
      </c>
      <c r="W1503" s="13">
        <f t="shared" si="2026"/>
        <v>3.0090650708253897E-2</v>
      </c>
      <c r="X1503" s="13">
        <f t="shared" si="2027"/>
        <v>3.4206306891025322E-2</v>
      </c>
      <c r="Y1503" s="13">
        <f t="shared" si="2028"/>
        <v>1.944244148236474E-2</v>
      </c>
      <c r="Z1503" s="13">
        <f t="shared" si="2029"/>
        <v>2.2417064642477398E-2</v>
      </c>
      <c r="AA1503" s="13">
        <f t="shared" si="2030"/>
        <v>2.8110654945646477E-2</v>
      </c>
      <c r="AB1503" s="13">
        <f t="shared" si="2031"/>
        <v>1.7625164892816892E-2</v>
      </c>
      <c r="AC1503" s="13">
        <f t="shared" si="2032"/>
        <v>6.5637344129560436E-4</v>
      </c>
      <c r="AD1503" s="13">
        <f t="shared" si="2033"/>
        <v>9.4333035194412735E-3</v>
      </c>
      <c r="AE1503" s="13">
        <f t="shared" si="2034"/>
        <v>1.0723545938263357E-2</v>
      </c>
      <c r="AF1503" s="13">
        <f t="shared" si="2035"/>
        <v>6.0951307912996949E-3</v>
      </c>
      <c r="AG1503" s="13">
        <f t="shared" si="2036"/>
        <v>2.3095979369094177E-3</v>
      </c>
      <c r="AH1503" s="13">
        <f t="shared" si="2037"/>
        <v>6.3707910489469695E-3</v>
      </c>
      <c r="AI1503" s="13">
        <f t="shared" si="2038"/>
        <v>7.988874179736042E-3</v>
      </c>
      <c r="AJ1503" s="13">
        <f t="shared" si="2039"/>
        <v>5.0089627935766632E-3</v>
      </c>
      <c r="AK1503" s="13">
        <f t="shared" si="2040"/>
        <v>2.0937208174735423E-3</v>
      </c>
      <c r="AL1503" s="13">
        <f t="shared" si="2041"/>
        <v>3.742637974104669E-5</v>
      </c>
      <c r="AM1503" s="13">
        <f t="shared" si="2042"/>
        <v>2.3658435612492427E-3</v>
      </c>
      <c r="AN1503" s="13">
        <f t="shared" si="2043"/>
        <v>2.6894323986835409E-3</v>
      </c>
      <c r="AO1503" s="13">
        <f t="shared" si="2044"/>
        <v>1.5286400896408849E-3</v>
      </c>
      <c r="AP1503" s="13">
        <f t="shared" si="2045"/>
        <v>5.7924007182112984E-4</v>
      </c>
      <c r="AQ1503" s="13">
        <f t="shared" si="2046"/>
        <v>1.6461644392803222E-4</v>
      </c>
      <c r="AR1503" s="13">
        <f t="shared" si="2047"/>
        <v>1.4484315136402224E-3</v>
      </c>
      <c r="AS1503" s="13">
        <f t="shared" si="2048"/>
        <v>1.8163108837714894E-3</v>
      </c>
      <c r="AT1503" s="13">
        <f t="shared" si="2049"/>
        <v>1.1388129833683695E-3</v>
      </c>
      <c r="AU1503" s="13">
        <f t="shared" si="2050"/>
        <v>4.760179998831554E-4</v>
      </c>
      <c r="AV1503" s="13">
        <f t="shared" si="2051"/>
        <v>1.4922981616955988E-4</v>
      </c>
      <c r="AW1503" s="13">
        <f t="shared" si="2052"/>
        <v>1.4819793339623381E-6</v>
      </c>
      <c r="AX1503" s="13">
        <f t="shared" si="2053"/>
        <v>4.9445525143702233E-4</v>
      </c>
      <c r="AY1503" s="13">
        <f t="shared" si="2054"/>
        <v>5.6208449057881251E-4</v>
      </c>
      <c r="AZ1503" s="13">
        <f t="shared" si="2055"/>
        <v>3.1948186780405115E-4</v>
      </c>
      <c r="BA1503" s="13">
        <f t="shared" si="2056"/>
        <v>1.2105969306080521E-4</v>
      </c>
      <c r="BB1503" s="13">
        <f t="shared" si="2057"/>
        <v>3.4404415619993145E-5</v>
      </c>
      <c r="BC1503" s="13">
        <f t="shared" si="2058"/>
        <v>7.8220176128066233E-6</v>
      </c>
      <c r="BD1503" s="13">
        <f t="shared" si="2059"/>
        <v>2.7442351527822686E-4</v>
      </c>
      <c r="BE1503" s="13">
        <f t="shared" si="2060"/>
        <v>3.4412287558559902E-4</v>
      </c>
      <c r="BF1503" s="13">
        <f t="shared" si="2061"/>
        <v>2.1576240174104591E-4</v>
      </c>
      <c r="BG1503" s="13">
        <f t="shared" si="2062"/>
        <v>9.0187579898302035E-5</v>
      </c>
      <c r="BH1503" s="13">
        <f t="shared" si="2063"/>
        <v>2.827346018912038E-5</v>
      </c>
      <c r="BI1503" s="13">
        <f t="shared" si="2064"/>
        <v>7.0908970123574614E-6</v>
      </c>
      <c r="BJ1503" s="14">
        <f t="shared" si="2065"/>
        <v>0.38980534968337072</v>
      </c>
      <c r="BK1503" s="14">
        <f t="shared" si="2066"/>
        <v>0.27721555928510633</v>
      </c>
      <c r="BL1503" s="14">
        <f t="shared" si="2067"/>
        <v>0.31061494647989069</v>
      </c>
      <c r="BM1503" s="14">
        <f t="shared" si="2068"/>
        <v>0.42736758234789718</v>
      </c>
      <c r="BN1503" s="14">
        <f t="shared" si="2069"/>
        <v>0.57212473523170315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1.3193999999999999</v>
      </c>
      <c r="F1504" s="10">
        <f>VLOOKUP(B1504,home!$B$2:$E$405,3,FALSE)</f>
        <v>0.89570000000000005</v>
      </c>
      <c r="G1504" s="10">
        <f>VLOOKUP(C1504,away!$B$2:$E$405,4,FALSE)</f>
        <v>1.0105999999999999</v>
      </c>
      <c r="H1504" s="10">
        <f>VLOOKUP(A1504,away!$A$2:$E$405,3,FALSE)</f>
        <v>1.0076000000000001</v>
      </c>
      <c r="I1504" s="10">
        <f>VLOOKUP(C1504,away!$B$2:$E$405,3,FALSE)</f>
        <v>0.77190000000000003</v>
      </c>
      <c r="J1504" s="10">
        <f>VLOOKUP(B1504,home!$B$2:$E$405,4,FALSE)</f>
        <v>0.63160000000000005</v>
      </c>
      <c r="K1504" s="12">
        <f t="shared" si="2014"/>
        <v>1.194313517748</v>
      </c>
      <c r="L1504" s="12">
        <f t="shared" si="2015"/>
        <v>0.49123728350400009</v>
      </c>
      <c r="M1504" s="13">
        <f t="shared" si="2016"/>
        <v>0.18534231705576218</v>
      </c>
      <c r="N1504" s="13">
        <f t="shared" si="2017"/>
        <v>0.22135683467043246</v>
      </c>
      <c r="O1504" s="13">
        <f t="shared" si="2018"/>
        <v>9.1047056348809705E-2</v>
      </c>
      <c r="P1504" s="13">
        <f t="shared" si="2019"/>
        <v>0.10873873014854729</v>
      </c>
      <c r="Q1504" s="13">
        <f t="shared" si="2020"/>
        <v>0.13218472994640332</v>
      </c>
      <c r="R1504" s="13">
        <f t="shared" si="2021"/>
        <v>2.236285431591245E-2</v>
      </c>
      <c r="S1504" s="13">
        <f t="shared" si="2022"/>
        <v>1.594901750197876E-2</v>
      </c>
      <c r="T1504" s="13">
        <f t="shared" si="2023"/>
        <v>6.4934067659581013E-2</v>
      </c>
      <c r="U1504" s="13">
        <f t="shared" si="2024"/>
        <v>2.6708259204923441E-2</v>
      </c>
      <c r="V1504" s="13">
        <f t="shared" si="2025"/>
        <v>1.039683362255074E-3</v>
      </c>
      <c r="W1504" s="13">
        <f t="shared" si="2026"/>
        <v>5.2623336604952796E-2</v>
      </c>
      <c r="X1504" s="13">
        <f t="shared" si="2027"/>
        <v>2.5850544922733622E-2</v>
      </c>
      <c r="Y1504" s="13">
        <f t="shared" si="2028"/>
        <v>6.3493757324708921E-3</v>
      </c>
      <c r="Z1504" s="13">
        <f t="shared" si="2029"/>
        <v>3.6618226018481793E-3</v>
      </c>
      <c r="AA1504" s="13">
        <f t="shared" si="2030"/>
        <v>4.3733642329824331E-3</v>
      </c>
      <c r="AB1504" s="13">
        <f t="shared" si="2031"/>
        <v>2.6115840107432666E-3</v>
      </c>
      <c r="AC1504" s="13">
        <f t="shared" si="2032"/>
        <v>3.8123325788497397E-5</v>
      </c>
      <c r="AD1504" s="13">
        <f t="shared" si="2033"/>
        <v>1.5712190564074562E-2</v>
      </c>
      <c r="AE1504" s="13">
        <f t="shared" si="2034"/>
        <v>7.7184138105931702E-3</v>
      </c>
      <c r="AF1504" s="13">
        <f t="shared" si="2035"/>
        <v>1.8957863166377731E-3</v>
      </c>
      <c r="AG1504" s="13">
        <f t="shared" si="2036"/>
        <v>3.1042697342973134E-4</v>
      </c>
      <c r="AH1504" s="13">
        <f t="shared" si="2037"/>
        <v>4.4970594690136223E-4</v>
      </c>
      <c r="AI1504" s="13">
        <f t="shared" si="2038"/>
        <v>5.370898913959612E-4</v>
      </c>
      <c r="AJ1504" s="13">
        <f t="shared" si="2039"/>
        <v>3.2072685877000088E-4</v>
      </c>
      <c r="AK1504" s="13">
        <f t="shared" si="2040"/>
        <v>1.2768280764462195E-4</v>
      </c>
      <c r="AL1504" s="13">
        <f t="shared" si="2041"/>
        <v>8.946649855539169E-7</v>
      </c>
      <c r="AM1504" s="13">
        <f t="shared" si="2042"/>
        <v>3.7530563168213646E-3</v>
      </c>
      <c r="AN1504" s="13">
        <f t="shared" si="2043"/>
        <v>1.8436411899128548E-3</v>
      </c>
      <c r="AO1504" s="13">
        <f t="shared" si="2044"/>
        <v>4.5283264494443652E-4</v>
      </c>
      <c r="AP1504" s="13">
        <f t="shared" si="2045"/>
        <v>7.4149426128145463E-5</v>
      </c>
      <c r="AQ1504" s="13">
        <f t="shared" si="2046"/>
        <v>9.1062406661426752E-6</v>
      </c>
      <c r="AR1504" s="13">
        <f t="shared" si="2047"/>
        <v>4.4182465546283867E-5</v>
      </c>
      <c r="AS1504" s="13">
        <f t="shared" si="2048"/>
        <v>5.2767715849362092E-5</v>
      </c>
      <c r="AT1504" s="13">
        <f t="shared" si="2049"/>
        <v>3.1510598169789269E-5</v>
      </c>
      <c r="AU1504" s="13">
        <f t="shared" si="2050"/>
        <v>1.2544511115501574E-5</v>
      </c>
      <c r="AV1504" s="13">
        <f t="shared" si="2051"/>
        <v>3.7455197996958917E-6</v>
      </c>
      <c r="AW1504" s="13">
        <f t="shared" si="2052"/>
        <v>1.4580338571908564E-8</v>
      </c>
      <c r="AX1504" s="13">
        <f t="shared" si="2053"/>
        <v>7.4705431534154555E-4</v>
      </c>
      <c r="AY1504" s="13">
        <f t="shared" si="2054"/>
        <v>3.6698093249832144E-4</v>
      </c>
      <c r="AZ1504" s="13">
        <f t="shared" si="2055"/>
        <v>9.0137358189120109E-5</v>
      </c>
      <c r="BA1504" s="13">
        <f t="shared" si="2056"/>
        <v>1.4759610326350135E-5</v>
      </c>
      <c r="BB1504" s="13">
        <f t="shared" si="2057"/>
        <v>1.8126177205734569E-6</v>
      </c>
      <c r="BC1504" s="13">
        <f t="shared" si="2058"/>
        <v>1.7808508101714358E-7</v>
      </c>
      <c r="BD1504" s="13">
        <f t="shared" si="2059"/>
        <v>3.6173457255775937E-6</v>
      </c>
      <c r="BE1504" s="13">
        <f t="shared" si="2060"/>
        <v>4.3202448984252671E-6</v>
      </c>
      <c r="BF1504" s="13">
        <f t="shared" si="2061"/>
        <v>2.5798634410855663E-6</v>
      </c>
      <c r="BG1504" s="13">
        <f t="shared" si="2062"/>
        <v>1.0270552605441213E-6</v>
      </c>
      <c r="BH1504" s="13">
        <f t="shared" si="2063"/>
        <v>3.0665649528550941E-7</v>
      </c>
      <c r="BI1504" s="13">
        <f t="shared" si="2064"/>
        <v>7.3248799524941941E-8</v>
      </c>
      <c r="BJ1504" s="14">
        <f t="shared" si="2065"/>
        <v>0.5362894159389392</v>
      </c>
      <c r="BK1504" s="14">
        <f t="shared" si="2066"/>
        <v>0.31147574699181568</v>
      </c>
      <c r="BL1504" s="14">
        <f t="shared" si="2067"/>
        <v>0.1486949988431843</v>
      </c>
      <c r="BM1504" s="14">
        <f t="shared" si="2068"/>
        <v>0.2387224955377602</v>
      </c>
      <c r="BN1504" s="14">
        <f t="shared" si="2069"/>
        <v>0.76103252248586739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1.6362000000000001</v>
      </c>
      <c r="F1509" s="10">
        <f>VLOOKUP(B1509,home!$B$2:$E$405,3,FALSE)</f>
        <v>0.89880000000000004</v>
      </c>
      <c r="G1509" s="10">
        <f>VLOOKUP(C1509,away!$B$2:$E$405,4,FALSE)</f>
        <v>0.82689999999999997</v>
      </c>
      <c r="H1509" s="10">
        <f>VLOOKUP(A1509,away!$A$2:$E$405,3,FALSE)</f>
        <v>1.1547000000000001</v>
      </c>
      <c r="I1509" s="10">
        <f>VLOOKUP(C1509,away!$B$2:$E$405,3,FALSE)</f>
        <v>0.96789999999999998</v>
      </c>
      <c r="J1509" s="10">
        <f>VLOOKUP(B1509,home!$B$2:$E$405,4,FALSE)</f>
        <v>0.71319999999999995</v>
      </c>
      <c r="K1509" s="12">
        <f t="shared" si="2014"/>
        <v>1.2160528334639999</v>
      </c>
      <c r="L1509" s="12">
        <f t="shared" si="2015"/>
        <v>0.797096661516</v>
      </c>
      <c r="M1509" s="13">
        <f t="shared" si="2016"/>
        <v>0.13356734185163283</v>
      </c>
      <c r="N1509" s="13">
        <f t="shared" si="2017"/>
        <v>0.16242494451693279</v>
      </c>
      <c r="O1509" s="13">
        <f t="shared" si="2018"/>
        <v>0.10646608227750284</v>
      </c>
      <c r="P1509" s="13">
        <f t="shared" si="2019"/>
        <v>0.12946838102136868</v>
      </c>
      <c r="Q1509" s="13">
        <f t="shared" si="2020"/>
        <v>9.8758657002524577E-2</v>
      </c>
      <c r="R1509" s="13">
        <f t="shared" si="2021"/>
        <v>4.2431879374042636E-2</v>
      </c>
      <c r="S1509" s="13">
        <f t="shared" si="2022"/>
        <v>3.1373802630050206E-2</v>
      </c>
      <c r="T1509" s="13">
        <f t="shared" si="2023"/>
        <v>7.8720195792516073E-2</v>
      </c>
      <c r="U1509" s="13">
        <f t="shared" si="2024"/>
        <v>5.1599407142007198E-2</v>
      </c>
      <c r="V1509" s="13">
        <f t="shared" si="2025"/>
        <v>3.3789991680821968E-3</v>
      </c>
      <c r="W1509" s="13">
        <f t="shared" si="2026"/>
        <v>4.0031914892339759E-2</v>
      </c>
      <c r="X1509" s="13">
        <f t="shared" si="2027"/>
        <v>3.1909305714776667E-2</v>
      </c>
      <c r="Y1509" s="13">
        <f t="shared" si="2028"/>
        <v>1.2717400528270948E-2</v>
      </c>
      <c r="Z1509" s="13">
        <f t="shared" si="2029"/>
        <v>1.1274103130299671E-2</v>
      </c>
      <c r="AA1509" s="13">
        <f t="shared" si="2030"/>
        <v>1.3709905056366265E-2</v>
      </c>
      <c r="AB1509" s="13">
        <f t="shared" si="2031"/>
        <v>8.3359844451583107E-3</v>
      </c>
      <c r="AC1509" s="13">
        <f t="shared" si="2032"/>
        <v>2.0470645448369642E-4</v>
      </c>
      <c r="AD1509" s="13">
        <f t="shared" si="2033"/>
        <v>1.2170230883454867E-2</v>
      </c>
      <c r="AE1509" s="13">
        <f t="shared" si="2034"/>
        <v>9.7008504070807931E-3</v>
      </c>
      <c r="AF1509" s="13">
        <f t="shared" si="2035"/>
        <v>3.8662577366751143E-3</v>
      </c>
      <c r="AG1509" s="13">
        <f t="shared" si="2036"/>
        <v>1.0272603781547136E-3</v>
      </c>
      <c r="AH1509" s="13">
        <f t="shared" si="2037"/>
        <v>2.2466374916872379E-3</v>
      </c>
      <c r="AI1509" s="13">
        <f t="shared" si="2038"/>
        <v>2.7320298875327192E-3</v>
      </c>
      <c r="AJ1509" s="13">
        <f t="shared" si="2039"/>
        <v>1.6611463429212483E-3</v>
      </c>
      <c r="AK1509" s="13">
        <f t="shared" si="2040"/>
        <v>6.733472390359149E-4</v>
      </c>
      <c r="AL1509" s="13">
        <f t="shared" si="2041"/>
        <v>7.9369740774113263E-6</v>
      </c>
      <c r="AM1509" s="13">
        <f t="shared" si="2042"/>
        <v>2.9599287499472719E-3</v>
      </c>
      <c r="AN1509" s="13">
        <f t="shared" si="2043"/>
        <v>2.3593493249081977E-3</v>
      </c>
      <c r="AO1509" s="13">
        <f t="shared" si="2044"/>
        <v>9.4031473511717615E-4</v>
      </c>
      <c r="AP1509" s="13">
        <f t="shared" si="2045"/>
        <v>2.4984057871206772E-4</v>
      </c>
      <c r="AQ1509" s="13">
        <f t="shared" si="2046"/>
        <v>4.9786772800653644E-5</v>
      </c>
      <c r="AR1509" s="13">
        <f t="shared" si="2047"/>
        <v>3.5815744885211564E-4</v>
      </c>
      <c r="AS1509" s="13">
        <f t="shared" si="2048"/>
        <v>4.3553838050285282E-4</v>
      </c>
      <c r="AT1509" s="13">
        <f t="shared" si="2049"/>
        <v>2.6481884084640802E-4</v>
      </c>
      <c r="AU1509" s="13">
        <f t="shared" si="2050"/>
        <v>1.0734456725530881E-4</v>
      </c>
      <c r="AV1509" s="13">
        <f t="shared" si="2051"/>
        <v>3.2634166291946297E-5</v>
      </c>
      <c r="AW1509" s="13">
        <f t="shared" si="2052"/>
        <v>2.1370559636095257E-7</v>
      </c>
      <c r="AX1509" s="13">
        <f t="shared" si="2053"/>
        <v>5.9990495720415584E-4</v>
      </c>
      <c r="AY1509" s="13">
        <f t="shared" si="2054"/>
        <v>4.7818223861433154E-4</v>
      </c>
      <c r="AZ1509" s="13">
        <f t="shared" si="2055"/>
        <v>1.9057873299786543E-4</v>
      </c>
      <c r="BA1509" s="13">
        <f t="shared" si="2056"/>
        <v>5.0636557276182578E-5</v>
      </c>
      <c r="BB1509" s="13">
        <f t="shared" si="2057"/>
        <v>1.009055768887721E-5</v>
      </c>
      <c r="BC1509" s="13">
        <f t="shared" si="2058"/>
        <v>1.6086299693277265E-6</v>
      </c>
      <c r="BD1509" s="13">
        <f t="shared" si="2059"/>
        <v>4.7581017796184784E-5</v>
      </c>
      <c r="BE1509" s="13">
        <f t="shared" si="2060"/>
        <v>5.786103151015151E-5</v>
      </c>
      <c r="BF1509" s="13">
        <f t="shared" si="2061"/>
        <v>3.5181035657534767E-5</v>
      </c>
      <c r="BG1509" s="13">
        <f t="shared" si="2062"/>
        <v>1.4260666031847721E-5</v>
      </c>
      <c r="BH1509" s="13">
        <f t="shared" si="2063"/>
        <v>4.3354308337780603E-6</v>
      </c>
      <c r="BI1509" s="13">
        <f t="shared" si="2064"/>
        <v>1.0544225899405997E-6</v>
      </c>
      <c r="BJ1509" s="14">
        <f t="shared" si="2065"/>
        <v>0.45921723968796241</v>
      </c>
      <c r="BK1509" s="14">
        <f t="shared" si="2066"/>
        <v>0.2984793503383093</v>
      </c>
      <c r="BL1509" s="14">
        <f t="shared" si="2067"/>
        <v>0.23121518626442247</v>
      </c>
      <c r="BM1509" s="14">
        <f t="shared" si="2068"/>
        <v>0.32659062484397156</v>
      </c>
      <c r="BN1509" s="14">
        <f t="shared" si="2069"/>
        <v>0.67311728604400445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1.6362000000000001</v>
      </c>
      <c r="F1510" s="10">
        <f>VLOOKUP(B1510,home!$B$2:$E$405,3,FALSE)</f>
        <v>1.1504000000000001</v>
      </c>
      <c r="G1510" s="10">
        <f>VLOOKUP(C1510,away!$B$2:$E$405,4,FALSE)</f>
        <v>0.82689999999999997</v>
      </c>
      <c r="H1510" s="10">
        <f>VLOOKUP(A1510,away!$A$2:$E$405,3,FALSE)</f>
        <v>1.1547000000000001</v>
      </c>
      <c r="I1510" s="10">
        <f>VLOOKUP(C1510,away!$B$2:$E$405,3,FALSE)</f>
        <v>1.7321</v>
      </c>
      <c r="J1510" s="10">
        <f>VLOOKUP(B1510,home!$B$2:$E$405,4,FALSE)</f>
        <v>0.86599999999999999</v>
      </c>
      <c r="K1510" s="12">
        <f t="shared" si="2014"/>
        <v>1.5564610365120002</v>
      </c>
      <c r="L1510" s="12">
        <f t="shared" si="2015"/>
        <v>1.7320483834200002</v>
      </c>
      <c r="M1510" s="13">
        <f t="shared" si="2016"/>
        <v>3.7309420647993044E-2</v>
      </c>
      <c r="N1510" s="13">
        <f t="shared" si="2017"/>
        <v>5.8070659533437471E-2</v>
      </c>
      <c r="O1510" s="13">
        <f t="shared" si="2018"/>
        <v>6.4621721719693132E-2</v>
      </c>
      <c r="P1510" s="13">
        <f t="shared" si="2019"/>
        <v>0.10058119196902358</v>
      </c>
      <c r="Q1510" s="13">
        <f t="shared" si="2020"/>
        <v>4.5192359464174783E-2</v>
      </c>
      <c r="R1510" s="13">
        <f t="shared" si="2021"/>
        <v>5.5963974319205814E-2</v>
      </c>
      <c r="S1510" s="13">
        <f t="shared" si="2022"/>
        <v>6.7788349445019963E-2</v>
      </c>
      <c r="T1510" s="13">
        <f t="shared" si="2023"/>
        <v>7.8275353152859481E-2</v>
      </c>
      <c r="U1510" s="13">
        <f t="shared" si="2024"/>
        <v>8.7105745476202034E-2</v>
      </c>
      <c r="V1510" s="13">
        <f t="shared" si="2025"/>
        <v>2.0305366045397229E-2</v>
      </c>
      <c r="W1510" s="13">
        <f t="shared" si="2026"/>
        <v>2.344671555134412E-2</v>
      </c>
      <c r="X1510" s="13">
        <f t="shared" si="2027"/>
        <v>4.061084576721416E-2</v>
      </c>
      <c r="Y1510" s="13">
        <f t="shared" si="2028"/>
        <v>3.5169974880211133E-2</v>
      </c>
      <c r="Z1510" s="13">
        <f t="shared" si="2029"/>
        <v>3.2310770416446269E-2</v>
      </c>
      <c r="AA1510" s="13">
        <f t="shared" si="2030"/>
        <v>5.029045521288323E-2</v>
      </c>
      <c r="AB1510" s="13">
        <f t="shared" si="2031"/>
        <v>3.913756702365228E-2</v>
      </c>
      <c r="AC1510" s="13">
        <f t="shared" si="2032"/>
        <v>3.4212838954979456E-3</v>
      </c>
      <c r="AD1510" s="13">
        <f t="shared" si="2033"/>
        <v>9.1234747974617818E-3</v>
      </c>
      <c r="AE1510" s="13">
        <f t="shared" si="2034"/>
        <v>1.5802299774116794E-2</v>
      </c>
      <c r="AF1510" s="13">
        <f t="shared" si="2035"/>
        <v>1.3685173889038619E-2</v>
      </c>
      <c r="AG1510" s="13">
        <f t="shared" si="2036"/>
        <v>7.901127770443642E-3</v>
      </c>
      <c r="AH1510" s="13">
        <f t="shared" si="2037"/>
        <v>1.3990954416715133E-2</v>
      </c>
      <c r="AI1510" s="13">
        <f t="shared" si="2038"/>
        <v>2.1776375413232581E-2</v>
      </c>
      <c r="AJ1510" s="13">
        <f t="shared" si="2039"/>
        <v>1.6947039923577212E-2</v>
      </c>
      <c r="AK1510" s="13">
        <f t="shared" si="2040"/>
        <v>8.7924691084204087E-3</v>
      </c>
      <c r="AL1510" s="13">
        <f t="shared" si="2041"/>
        <v>3.689328928693706E-4</v>
      </c>
      <c r="AM1510" s="13">
        <f t="shared" si="2042"/>
        <v>2.8400666079696929E-3</v>
      </c>
      <c r="AN1510" s="13">
        <f t="shared" si="2043"/>
        <v>4.9191327771390299E-3</v>
      </c>
      <c r="AO1510" s="13">
        <f t="shared" si="2044"/>
        <v>4.2600879872359979E-3</v>
      </c>
      <c r="AP1510" s="13">
        <f t="shared" si="2045"/>
        <v>2.4595595038396901E-3</v>
      </c>
      <c r="AQ1510" s="13">
        <f t="shared" si="2046"/>
        <v>1.0650190156377081E-3</v>
      </c>
      <c r="AR1510" s="13">
        <f t="shared" si="2047"/>
        <v>4.8466019959948732E-3</v>
      </c>
      <c r="AS1510" s="13">
        <f t="shared" si="2048"/>
        <v>7.5435471662473079E-3</v>
      </c>
      <c r="AT1510" s="13">
        <f t="shared" si="2049"/>
        <v>5.8706186206772242E-3</v>
      </c>
      <c r="AU1510" s="13">
        <f t="shared" si="2050"/>
        <v>3.0457963811019728E-3</v>
      </c>
      <c r="AV1510" s="13">
        <f t="shared" si="2051"/>
        <v>1.18516584808362E-3</v>
      </c>
      <c r="AW1510" s="13">
        <f t="shared" si="2052"/>
        <v>2.762759934867476E-5</v>
      </c>
      <c r="AX1510" s="13">
        <f t="shared" si="2053"/>
        <v>7.367421694006042E-4</v>
      </c>
      <c r="AY1510" s="13">
        <f t="shared" si="2054"/>
        <v>1.2760730835076606E-3</v>
      </c>
      <c r="AZ1510" s="13">
        <f t="shared" si="2055"/>
        <v>1.1051101607076094E-3</v>
      </c>
      <c r="BA1510" s="13">
        <f t="shared" si="2056"/>
        <v>6.3803475578487695E-4</v>
      </c>
      <c r="BB1510" s="13">
        <f t="shared" si="2057"/>
        <v>2.7627676683074273E-4</v>
      </c>
      <c r="BC1510" s="13">
        <f t="shared" si="2058"/>
        <v>9.5704945473138478E-5</v>
      </c>
      <c r="BD1510" s="13">
        <f t="shared" si="2059"/>
        <v>1.3990915253738426E-3</v>
      </c>
      <c r="BE1510" s="13">
        <f t="shared" si="2060"/>
        <v>2.1776314457585262E-3</v>
      </c>
      <c r="BF1510" s="13">
        <f t="shared" si="2061"/>
        <v>1.6946992486032207E-3</v>
      </c>
      <c r="BG1510" s="13">
        <f t="shared" si="2062"/>
        <v>8.7924444968569195E-4</v>
      </c>
      <c r="BH1510" s="13">
        <f t="shared" si="2063"/>
        <v>3.421274318763041E-4</v>
      </c>
      <c r="BI1510" s="13">
        <f t="shared" si="2064"/>
        <v>1.065016034474761E-4</v>
      </c>
      <c r="BJ1510" s="14">
        <f t="shared" si="2065"/>
        <v>0.34694979235382872</v>
      </c>
      <c r="BK1510" s="14">
        <f t="shared" si="2066"/>
        <v>0.23105061797930881</v>
      </c>
      <c r="BL1510" s="14">
        <f t="shared" si="2067"/>
        <v>0.38771732833043182</v>
      </c>
      <c r="BM1510" s="14">
        <f t="shared" si="2068"/>
        <v>0.6350407359423289</v>
      </c>
      <c r="BN1510" s="14">
        <f t="shared" si="2069"/>
        <v>0.36173932765352779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1.6362000000000001</v>
      </c>
      <c r="F1511" s="10">
        <f>VLOOKUP(B1511,home!$B$2:$E$405,3,FALSE)</f>
        <v>0.61119999999999997</v>
      </c>
      <c r="G1511" s="10">
        <f>VLOOKUP(C1511,away!$B$2:$E$405,4,FALSE)</f>
        <v>1.2942</v>
      </c>
      <c r="H1511" s="10">
        <f>VLOOKUP(A1511,away!$A$2:$E$405,3,FALSE)</f>
        <v>1.1547000000000001</v>
      </c>
      <c r="I1511" s="10">
        <f>VLOOKUP(C1511,away!$B$2:$E$405,3,FALSE)</f>
        <v>0.6623</v>
      </c>
      <c r="J1511" s="10">
        <f>VLOOKUP(B1511,home!$B$2:$E$405,4,FALSE)</f>
        <v>1.4773000000000001</v>
      </c>
      <c r="K1511" s="12">
        <f t="shared" si="2014"/>
        <v>1.294258808448</v>
      </c>
      <c r="L1511" s="12">
        <f t="shared" si="2015"/>
        <v>1.1297767127130003</v>
      </c>
      <c r="M1511" s="13">
        <f t="shared" si="2016"/>
        <v>8.856349548088395E-2</v>
      </c>
      <c r="N1511" s="13">
        <f t="shared" si="2017"/>
        <v>0.11462408413307869</v>
      </c>
      <c r="O1511" s="13">
        <f t="shared" si="2018"/>
        <v>0.10005697479076572</v>
      </c>
      <c r="P1511" s="13">
        <f t="shared" si="2019"/>
        <v>0.12949962096960801</v>
      </c>
      <c r="Q1511" s="13">
        <f t="shared" si="2020"/>
        <v>7.4176615274760882E-2</v>
      </c>
      <c r="R1511" s="13">
        <f t="shared" si="2021"/>
        <v>5.6521020031559434E-2</v>
      </c>
      <c r="S1511" s="13">
        <f t="shared" si="2022"/>
        <v>4.733934602573335E-2</v>
      </c>
      <c r="T1511" s="13">
        <f t="shared" si="2023"/>
        <v>8.3803012565296264E-2</v>
      </c>
      <c r="U1511" s="13">
        <f t="shared" si="2024"/>
        <v>7.3152828038311649E-2</v>
      </c>
      <c r="V1511" s="13">
        <f t="shared" si="2025"/>
        <v>7.6911891594392346E-3</v>
      </c>
      <c r="W1511" s="13">
        <f t="shared" si="2026"/>
        <v>3.2001245900072556E-2</v>
      </c>
      <c r="X1511" s="13">
        <f t="shared" si="2027"/>
        <v>3.6154262395704344E-2</v>
      </c>
      <c r="Y1511" s="13">
        <f t="shared" si="2028"/>
        <v>2.0423121859991056E-2</v>
      </c>
      <c r="Z1511" s="13">
        <f t="shared" si="2029"/>
        <v>2.1285377403480282E-2</v>
      </c>
      <c r="AA1511" s="13">
        <f t="shared" si="2030"/>
        <v>2.7548787195594372E-2</v>
      </c>
      <c r="AB1511" s="13">
        <f t="shared" si="2031"/>
        <v>1.782763024497875E-2</v>
      </c>
      <c r="AC1511" s="13">
        <f t="shared" si="2032"/>
        <v>7.0288982747971187E-4</v>
      </c>
      <c r="AD1511" s="13">
        <f t="shared" si="2033"/>
        <v>1.0354473596869845E-2</v>
      </c>
      <c r="AE1511" s="13">
        <f t="shared" si="2034"/>
        <v>1.1698243142145168E-2</v>
      </c>
      <c r="AF1511" s="13">
        <f t="shared" si="2035"/>
        <v>6.6082013408250853E-3</v>
      </c>
      <c r="AG1511" s="13">
        <f t="shared" si="2036"/>
        <v>2.4885973292610012E-3</v>
      </c>
      <c r="AH1511" s="13">
        <f t="shared" si="2037"/>
        <v>6.0119309279398851E-3</v>
      </c>
      <c r="AI1511" s="13">
        <f t="shared" si="2038"/>
        <v>7.7809945592671546E-3</v>
      </c>
      <c r="AJ1511" s="13">
        <f t="shared" si="2039"/>
        <v>5.03531037340874E-3</v>
      </c>
      <c r="AK1511" s="13">
        <f t="shared" si="2040"/>
        <v>2.1723316013512817E-3</v>
      </c>
      <c r="AL1511" s="13">
        <f t="shared" si="2041"/>
        <v>4.1111279877909931E-5</v>
      </c>
      <c r="AM1511" s="13">
        <f t="shared" si="2042"/>
        <v>2.6802737319182083E-3</v>
      </c>
      <c r="AN1511" s="13">
        <f t="shared" si="2043"/>
        <v>3.0281108460175586E-3</v>
      </c>
      <c r="AO1511" s="13">
        <f t="shared" si="2044"/>
        <v>1.7105445586721502E-3</v>
      </c>
      <c r="AP1511" s="13">
        <f t="shared" si="2045"/>
        <v>6.4417780281524376E-4</v>
      </c>
      <c r="AQ1511" s="13">
        <f t="shared" si="2046"/>
        <v>1.8194427011682246E-4</v>
      </c>
      <c r="AR1511" s="13">
        <f t="shared" si="2047"/>
        <v>1.3584279121651068E-3</v>
      </c>
      <c r="AS1511" s="13">
        <f t="shared" si="2048"/>
        <v>1.7581572909613156E-3</v>
      </c>
      <c r="AT1511" s="13">
        <f t="shared" si="2049"/>
        <v>1.1377552802318781E-3</v>
      </c>
      <c r="AU1511" s="13">
        <f t="shared" si="2050"/>
        <v>4.9084993109944333E-4</v>
      </c>
      <c r="AV1511" s="13">
        <f t="shared" si="2051"/>
        <v>1.588217117378872E-4</v>
      </c>
      <c r="AW1511" s="13">
        <f t="shared" si="2052"/>
        <v>1.6698299441851839E-6</v>
      </c>
      <c r="AX1511" s="13">
        <f t="shared" si="2053"/>
        <v>5.7816131443115526E-4</v>
      </c>
      <c r="AY1511" s="13">
        <f t="shared" si="2054"/>
        <v>6.5319318923585793E-4</v>
      </c>
      <c r="AZ1511" s="13">
        <f t="shared" si="2055"/>
        <v>3.6898122705070424E-4</v>
      </c>
      <c r="BA1511" s="13">
        <f t="shared" si="2056"/>
        <v>1.389554659167179E-4</v>
      </c>
      <c r="BB1511" s="13">
        <f t="shared" si="2057"/>
        <v>3.9247162374223251E-5</v>
      </c>
      <c r="BC1511" s="13">
        <f t="shared" si="2058"/>
        <v>8.8681060180926496E-6</v>
      </c>
      <c r="BD1511" s="13">
        <f t="shared" si="2059"/>
        <v>2.5578670351058017E-4</v>
      </c>
      <c r="BE1511" s="13">
        <f t="shared" si="2060"/>
        <v>3.3105419410244533E-4</v>
      </c>
      <c r="BF1511" s="13">
        <f t="shared" si="2061"/>
        <v>2.1423490339537193E-4</v>
      </c>
      <c r="BG1511" s="13">
        <f t="shared" si="2062"/>
        <v>9.2425136932155417E-5</v>
      </c>
      <c r="BH1511" s="13">
        <f t="shared" si="2063"/>
        <v>2.99055118991137E-5</v>
      </c>
      <c r="BI1511" s="13">
        <f t="shared" si="2064"/>
        <v>7.7410944393148762E-6</v>
      </c>
      <c r="BJ1511" s="14">
        <f t="shared" si="2065"/>
        <v>0.4023643152125716</v>
      </c>
      <c r="BK1511" s="14">
        <f t="shared" si="2066"/>
        <v>0.27449084593225809</v>
      </c>
      <c r="BL1511" s="14">
        <f t="shared" si="2067"/>
        <v>0.30194296743365157</v>
      </c>
      <c r="BM1511" s="14">
        <f t="shared" si="2068"/>
        <v>0.43599017194201317</v>
      </c>
      <c r="BN1511" s="14">
        <f t="shared" si="2069"/>
        <v>0.5634418106806568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1.6362000000000001</v>
      </c>
      <c r="F1512" s="10">
        <f>VLOOKUP(B1512,home!$B$2:$E$405,3,FALSE)</f>
        <v>0.93469999999999998</v>
      </c>
      <c r="G1512" s="10">
        <f>VLOOKUP(C1512,away!$B$2:$E$405,4,FALSE)</f>
        <v>1.4020999999999999</v>
      </c>
      <c r="H1512" s="10">
        <f>VLOOKUP(A1512,away!$A$2:$E$405,3,FALSE)</f>
        <v>1.1547000000000001</v>
      </c>
      <c r="I1512" s="10">
        <f>VLOOKUP(C1512,away!$B$2:$E$405,3,FALSE)</f>
        <v>0.7641</v>
      </c>
      <c r="J1512" s="10">
        <f>VLOOKUP(B1512,home!$B$2:$E$405,4,FALSE)</f>
        <v>1.7829999999999999</v>
      </c>
      <c r="K1512" s="12">
        <f t="shared" si="2014"/>
        <v>2.1443102438939996</v>
      </c>
      <c r="L1512" s="12">
        <f t="shared" si="2015"/>
        <v>1.57315207941</v>
      </c>
      <c r="M1512" s="13">
        <f t="shared" si="2016"/>
        <v>2.4295543918182033E-2</v>
      </c>
      <c r="N1512" s="13">
        <f t="shared" si="2017"/>
        <v>5.2097183704734297E-2</v>
      </c>
      <c r="O1512" s="13">
        <f t="shared" si="2018"/>
        <v>3.8220585435285045E-2</v>
      </c>
      <c r="P1512" s="13">
        <f t="shared" si="2019"/>
        <v>8.195679287650752E-2</v>
      </c>
      <c r="Q1512" s="13">
        <f t="shared" si="2020"/>
        <v>5.5856262348044659E-2</v>
      </c>
      <c r="R1512" s="13">
        <f t="shared" si="2021"/>
        <v>3.0063396726893121E-2</v>
      </c>
      <c r="S1512" s="13">
        <f t="shared" si="2022"/>
        <v>6.9116747511629328E-2</v>
      </c>
      <c r="T1512" s="13">
        <f t="shared" si="2023"/>
        <v>8.7870395260896933E-2</v>
      </c>
      <c r="U1512" s="13">
        <f t="shared" si="2024"/>
        <v>6.4465249567726257E-2</v>
      </c>
      <c r="V1512" s="13">
        <f t="shared" si="2025"/>
        <v>2.5905925516330638E-2</v>
      </c>
      <c r="W1512" s="13">
        <f t="shared" si="2026"/>
        <v>3.9924385179514292E-2</v>
      </c>
      <c r="X1512" s="13">
        <f t="shared" si="2027"/>
        <v>6.2807129564318692E-2</v>
      </c>
      <c r="Y1512" s="13">
        <f t="shared" si="2028"/>
        <v>4.9402583237940632E-2</v>
      </c>
      <c r="Z1512" s="13">
        <f t="shared" si="2029"/>
        <v>1.5764765025013235E-2</v>
      </c>
      <c r="AA1512" s="13">
        <f t="shared" si="2030"/>
        <v>3.3804547135717719E-2</v>
      </c>
      <c r="AB1512" s="13">
        <f t="shared" si="2031"/>
        <v>3.6243718356658537E-2</v>
      </c>
      <c r="AC1512" s="13">
        <f t="shared" si="2032"/>
        <v>5.461820948951957E-3</v>
      </c>
      <c r="AD1512" s="13">
        <f t="shared" si="2033"/>
        <v>2.1402567030400575E-2</v>
      </c>
      <c r="AE1512" s="13">
        <f t="shared" si="2034"/>
        <v>3.366949282858657E-2</v>
      </c>
      <c r="AF1512" s="13">
        <f t="shared" si="2035"/>
        <v>2.6483616327985529E-2</v>
      </c>
      <c r="AG1512" s="13">
        <f t="shared" si="2036"/>
        <v>1.3887585365555687E-2</v>
      </c>
      <c r="AH1512" s="13">
        <f t="shared" si="2037"/>
        <v>6.2000932201274062E-3</v>
      </c>
      <c r="AI1512" s="13">
        <f t="shared" si="2038"/>
        <v>1.329492340501693E-2</v>
      </c>
      <c r="AJ1512" s="13">
        <f t="shared" si="2039"/>
        <v>1.425422022458195E-2</v>
      </c>
      <c r="AK1512" s="13">
        <f t="shared" si="2040"/>
        <v>1.0188490148764036E-2</v>
      </c>
      <c r="AL1512" s="13">
        <f t="shared" si="2041"/>
        <v>7.3698013059395626E-4</v>
      </c>
      <c r="AM1512" s="13">
        <f t="shared" si="2042"/>
        <v>9.1787487457831857E-3</v>
      </c>
      <c r="AN1512" s="13">
        <f t="shared" si="2043"/>
        <v>1.4439567675810746E-2</v>
      </c>
      <c r="AO1512" s="13">
        <f t="shared" si="2044"/>
        <v>1.1357817957491552E-2</v>
      </c>
      <c r="AP1512" s="13">
        <f t="shared" si="2045"/>
        <v>5.9558583124626908E-3</v>
      </c>
      <c r="AQ1512" s="13">
        <f t="shared" si="2046"/>
        <v>2.3423677222305051E-3</v>
      </c>
      <c r="AR1512" s="13">
        <f t="shared" si="2047"/>
        <v>1.9507379083558525E-3</v>
      </c>
      <c r="AS1512" s="13">
        <f t="shared" si="2048"/>
        <v>4.1829872800398082E-3</v>
      </c>
      <c r="AT1512" s="13">
        <f t="shared" si="2049"/>
        <v>4.4848112373338305E-3</v>
      </c>
      <c r="AU1512" s="13">
        <f t="shared" si="2050"/>
        <v>3.2056088927152858E-3</v>
      </c>
      <c r="AV1512" s="13">
        <f t="shared" si="2051"/>
        <v>1.7184549966417725E-3</v>
      </c>
      <c r="AW1512" s="13">
        <f t="shared" si="2052"/>
        <v>6.9057620104918477E-5</v>
      </c>
      <c r="AX1512" s="13">
        <f t="shared" si="2053"/>
        <v>3.2803474936186809E-3</v>
      </c>
      <c r="AY1512" s="13">
        <f t="shared" si="2054"/>
        <v>5.1604854807736087E-3</v>
      </c>
      <c r="AZ1512" s="13">
        <f t="shared" si="2055"/>
        <v>4.0591142324220598E-3</v>
      </c>
      <c r="BA1512" s="13">
        <f t="shared" si="2056"/>
        <v>2.1285346650991629E-3</v>
      </c>
      <c r="BB1512" s="13">
        <f t="shared" si="2057"/>
        <v>8.3712718362425448E-4</v>
      </c>
      <c r="BC1512" s="13">
        <f t="shared" si="2058"/>
        <v>2.6338567392982632E-4</v>
      </c>
      <c r="BD1512" s="13">
        <f t="shared" si="2059"/>
        <v>5.114678994856544E-4</v>
      </c>
      <c r="BE1512" s="13">
        <f t="shared" si="2060"/>
        <v>1.0967458562900351E-3</v>
      </c>
      <c r="BF1512" s="13">
        <f t="shared" si="2061"/>
        <v>1.1758816872955095E-3</v>
      </c>
      <c r="BG1512" s="13">
        <f t="shared" si="2062"/>
        <v>8.4048504922504068E-4</v>
      </c>
      <c r="BH1512" s="13">
        <f t="shared" si="2063"/>
        <v>4.5056517522325192E-4</v>
      </c>
      <c r="BI1512" s="13">
        <f t="shared" si="2064"/>
        <v>1.9323030415462278E-4</v>
      </c>
      <c r="BJ1512" s="14">
        <f t="shared" si="2065"/>
        <v>0.50240455599122413</v>
      </c>
      <c r="BK1512" s="14">
        <f t="shared" si="2066"/>
        <v>0.21263429638296902</v>
      </c>
      <c r="BL1512" s="14">
        <f t="shared" si="2067"/>
        <v>0.26654620050753158</v>
      </c>
      <c r="BM1512" s="14">
        <f t="shared" si="2068"/>
        <v>0.70976862503642302</v>
      </c>
      <c r="BN1512" s="14">
        <f t="shared" si="2069"/>
        <v>0.28248976500964668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1.6362000000000001</v>
      </c>
      <c r="F1513" s="10">
        <f>VLOOKUP(B1513,home!$B$2:$E$405,3,FALSE)</f>
        <v>1.0426</v>
      </c>
      <c r="G1513" s="10">
        <f>VLOOKUP(C1513,away!$B$2:$E$405,4,FALSE)</f>
        <v>0.755</v>
      </c>
      <c r="H1513" s="10">
        <f>VLOOKUP(A1513,away!$A$2:$E$405,3,FALSE)</f>
        <v>1.1547000000000001</v>
      </c>
      <c r="I1513" s="10">
        <f>VLOOKUP(C1513,away!$B$2:$E$405,3,FALSE)</f>
        <v>0.86599999999999999</v>
      </c>
      <c r="J1513" s="10">
        <f>VLOOKUP(B1513,home!$B$2:$E$405,4,FALSE)</f>
        <v>0.91700000000000004</v>
      </c>
      <c r="K1513" s="12">
        <f t="shared" si="2014"/>
        <v>1.2879561006</v>
      </c>
      <c r="L1513" s="12">
        <f t="shared" si="2015"/>
        <v>0.9169726734000001</v>
      </c>
      <c r="M1513" s="13">
        <f t="shared" si="2016"/>
        <v>0.11025837828806553</v>
      </c>
      <c r="N1513" s="13">
        <f t="shared" si="2017"/>
        <v>0.14200795095837659</v>
      </c>
      <c r="O1513" s="13">
        <f t="shared" si="2018"/>
        <v>0.10110391990355599</v>
      </c>
      <c r="P1513" s="13">
        <f t="shared" si="2019"/>
        <v>0.13021741043435869</v>
      </c>
      <c r="Q1513" s="13">
        <f t="shared" si="2020"/>
        <v>9.1450003385273371E-2</v>
      </c>
      <c r="R1513" s="13">
        <f t="shared" si="2021"/>
        <v>4.6354765862591595E-2</v>
      </c>
      <c r="S1513" s="13">
        <f t="shared" si="2022"/>
        <v>3.8447359383267883E-2</v>
      </c>
      <c r="T1513" s="13">
        <f t="shared" si="2023"/>
        <v>8.3857154086633204E-2</v>
      </c>
      <c r="U1513" s="13">
        <f t="shared" si="2024"/>
        <v>5.9702903484609465E-2</v>
      </c>
      <c r="V1513" s="13">
        <f t="shared" si="2025"/>
        <v>5.0452357198128659E-3</v>
      </c>
      <c r="W1513" s="13">
        <f t="shared" si="2026"/>
        <v>3.9261196586651177E-2</v>
      </c>
      <c r="X1513" s="13">
        <f t="shared" si="2027"/>
        <v>3.6001444394944494E-2</v>
      </c>
      <c r="Y1513" s="13">
        <f t="shared" si="2028"/>
        <v>1.6506170356546848E-2</v>
      </c>
      <c r="Z1513" s="13">
        <f t="shared" si="2029"/>
        <v>1.4168684525950562E-2</v>
      </c>
      <c r="AA1513" s="13">
        <f t="shared" si="2030"/>
        <v>1.8248643672674845E-2</v>
      </c>
      <c r="AB1513" s="13">
        <f t="shared" si="2031"/>
        <v>1.1751725972948579E-2</v>
      </c>
      <c r="AC1513" s="13">
        <f t="shared" si="2032"/>
        <v>3.7240794116146034E-4</v>
      </c>
      <c r="AD1513" s="13">
        <f t="shared" si="2033"/>
        <v>1.2641674415158321E-2</v>
      </c>
      <c r="AE1513" s="13">
        <f t="shared" si="2034"/>
        <v>1.1592069984720111E-2</v>
      </c>
      <c r="AF1513" s="13">
        <f t="shared" si="2035"/>
        <v>5.3148057020643473E-3</v>
      </c>
      <c r="AG1513" s="13">
        <f t="shared" si="2036"/>
        <v>1.6245105310745034E-3</v>
      </c>
      <c r="AH1513" s="13">
        <f t="shared" si="2037"/>
        <v>3.248074132080525E-3</v>
      </c>
      <c r="AI1513" s="13">
        <f t="shared" si="2038"/>
        <v>4.1833768936141626E-3</v>
      </c>
      <c r="AJ1513" s="13">
        <f t="shared" si="2039"/>
        <v>2.6940028956197186E-3</v>
      </c>
      <c r="AK1513" s="13">
        <f t="shared" si="2040"/>
        <v>1.1565858214824943E-3</v>
      </c>
      <c r="AL1513" s="13">
        <f t="shared" si="2041"/>
        <v>1.7592857241755896E-5</v>
      </c>
      <c r="AM1513" s="13">
        <f t="shared" si="2042"/>
        <v>3.2563843369604181E-3</v>
      </c>
      <c r="AN1513" s="13">
        <f t="shared" si="2043"/>
        <v>2.9860154510804818E-3</v>
      </c>
      <c r="AO1513" s="13">
        <f t="shared" si="2044"/>
        <v>1.3690472854954879E-3</v>
      </c>
      <c r="AP1513" s="13">
        <f t="shared" si="2045"/>
        <v>4.1845964979727028E-4</v>
      </c>
      <c r="AQ1513" s="13">
        <f t="shared" si="2046"/>
        <v>9.5929015946157693E-5</v>
      </c>
      <c r="AR1513" s="13">
        <f t="shared" si="2047"/>
        <v>5.9567904405905296E-4</v>
      </c>
      <c r="AS1513" s="13">
        <f t="shared" si="2048"/>
        <v>7.6720845879543341E-4</v>
      </c>
      <c r="AT1513" s="13">
        <f t="shared" si="2049"/>
        <v>4.9406540746875114E-4</v>
      </c>
      <c r="AU1513" s="13">
        <f t="shared" si="2050"/>
        <v>2.1211151854826768E-4</v>
      </c>
      <c r="AV1513" s="13">
        <f t="shared" si="2051"/>
        <v>6.8297581080442864E-5</v>
      </c>
      <c r="AW1513" s="13">
        <f t="shared" si="2052"/>
        <v>5.7715349762292945E-7</v>
      </c>
      <c r="AX1513" s="13">
        <f t="shared" si="2053"/>
        <v>6.9901334544774318E-4</v>
      </c>
      <c r="AY1513" s="13">
        <f t="shared" si="2054"/>
        <v>6.409761361174949E-4</v>
      </c>
      <c r="AZ1513" s="13">
        <f t="shared" si="2055"/>
        <v>2.9387880056063077E-4</v>
      </c>
      <c r="BA1513" s="13">
        <f t="shared" si="2056"/>
        <v>8.9826276468555694E-5</v>
      </c>
      <c r="BB1513" s="13">
        <f t="shared" si="2057"/>
        <v>2.0592060218734759E-5</v>
      </c>
      <c r="BC1513" s="13">
        <f t="shared" si="2058"/>
        <v>3.7764713019174016E-6</v>
      </c>
      <c r="BD1513" s="13">
        <f t="shared" si="2059"/>
        <v>9.1036900919864319E-5</v>
      </c>
      <c r="BE1513" s="13">
        <f t="shared" si="2060"/>
        <v>1.17251531919457E-4</v>
      </c>
      <c r="BF1513" s="13">
        <f t="shared" si="2061"/>
        <v>7.5507412920180139E-5</v>
      </c>
      <c r="BG1513" s="13">
        <f t="shared" si="2062"/>
        <v>3.241674437035644E-5</v>
      </c>
      <c r="BH1513" s="13">
        <f t="shared" si="2063"/>
        <v>1.0437835918347822E-5</v>
      </c>
      <c r="BI1513" s="13">
        <f t="shared" si="2064"/>
        <v>2.6886948896195747E-6</v>
      </c>
      <c r="BJ1513" s="14">
        <f t="shared" si="2065"/>
        <v>0.45013087923083783</v>
      </c>
      <c r="BK1513" s="14">
        <f t="shared" si="2066"/>
        <v>0.28499936076002569</v>
      </c>
      <c r="BL1513" s="14">
        <f t="shared" si="2067"/>
        <v>0.25091069977006719</v>
      </c>
      <c r="BM1513" s="14">
        <f t="shared" si="2068"/>
        <v>0.37817679647203956</v>
      </c>
      <c r="BN1513" s="14">
        <f t="shared" si="2069"/>
        <v>0.62139242883222168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1.6362000000000001</v>
      </c>
      <c r="F1514" s="10">
        <f>VLOOKUP(B1514,home!$B$2:$E$405,3,FALSE)</f>
        <v>0.89880000000000004</v>
      </c>
      <c r="G1514" s="10">
        <f>VLOOKUP(C1514,away!$B$2:$E$405,4,FALSE)</f>
        <v>1.0065999999999999</v>
      </c>
      <c r="H1514" s="10">
        <f>VLOOKUP(A1514,away!$A$2:$E$405,3,FALSE)</f>
        <v>1.1547000000000001</v>
      </c>
      <c r="I1514" s="10">
        <f>VLOOKUP(C1514,away!$B$2:$E$405,3,FALSE)</f>
        <v>0.96789999999999998</v>
      </c>
      <c r="J1514" s="10">
        <f>VLOOKUP(B1514,home!$B$2:$E$405,4,FALSE)</f>
        <v>1.0698000000000001</v>
      </c>
      <c r="K1514" s="12">
        <f t="shared" si="2014"/>
        <v>1.4803226292959999</v>
      </c>
      <c r="L1514" s="12">
        <f t="shared" si="2015"/>
        <v>1.1956449922740002</v>
      </c>
      <c r="M1514" s="13">
        <f t="shared" si="2016"/>
        <v>6.8840184909224403E-2</v>
      </c>
      <c r="N1514" s="13">
        <f t="shared" si="2017"/>
        <v>0.1019056835260459</v>
      </c>
      <c r="O1514" s="13">
        <f t="shared" si="2018"/>
        <v>8.2308422353930363E-2</v>
      </c>
      <c r="P1514" s="13">
        <f t="shared" si="2019"/>
        <v>0.12184302019217585</v>
      </c>
      <c r="Q1514" s="13">
        <f t="shared" si="2020"/>
        <v>7.5426644688741162E-2</v>
      </c>
      <c r="R1514" s="13">
        <f t="shared" si="2021"/>
        <v>4.9205826504725124E-2</v>
      </c>
      <c r="S1514" s="13">
        <f t="shared" si="2022"/>
        <v>5.3913719105807084E-2</v>
      </c>
      <c r="T1514" s="13">
        <f t="shared" si="2023"/>
        <v>9.018349000612369E-2</v>
      </c>
      <c r="U1514" s="13">
        <f t="shared" si="2024"/>
        <v>7.2840498468157502E-2</v>
      </c>
      <c r="V1514" s="13">
        <f t="shared" si="2025"/>
        <v>1.0602674028107153E-2</v>
      </c>
      <c r="W1514" s="13">
        <f t="shared" si="2026"/>
        <v>3.7218589661537502E-2</v>
      </c>
      <c r="X1514" s="13">
        <f t="shared" si="2027"/>
        <v>4.4500220348318187E-2</v>
      </c>
      <c r="Y1514" s="13">
        <f t="shared" si="2028"/>
        <v>2.6603232807278113E-2</v>
      </c>
      <c r="Z1514" s="13">
        <f t="shared" si="2029"/>
        <v>1.9610900017025951E-2</v>
      </c>
      <c r="AA1514" s="13">
        <f t="shared" si="2030"/>
        <v>2.9030459076064826E-2</v>
      </c>
      <c r="AB1514" s="13">
        <f t="shared" si="2031"/>
        <v>2.1487222754575104E-2</v>
      </c>
      <c r="AC1514" s="13">
        <f t="shared" si="2032"/>
        <v>1.1728812787556633E-3</v>
      </c>
      <c r="AD1514" s="13">
        <f t="shared" si="2033"/>
        <v>1.3773880126614025E-2</v>
      </c>
      <c r="AE1514" s="13">
        <f t="shared" si="2034"/>
        <v>1.6468670797568429E-2</v>
      </c>
      <c r="AF1514" s="13">
        <f t="shared" si="2035"/>
        <v>9.845341884260882E-3</v>
      </c>
      <c r="AG1514" s="13">
        <f t="shared" si="2036"/>
        <v>3.9238445737139974E-3</v>
      </c>
      <c r="AH1514" s="13">
        <f t="shared" si="2037"/>
        <v>5.8619185998357998E-3</v>
      </c>
      <c r="AI1514" s="13">
        <f t="shared" si="2038"/>
        <v>8.6775307544280575E-3</v>
      </c>
      <c r="AJ1514" s="13">
        <f t="shared" si="2039"/>
        <v>6.4227725710959225E-3</v>
      </c>
      <c r="AK1514" s="13">
        <f t="shared" si="2040"/>
        <v>3.1692585266049822E-3</v>
      </c>
      <c r="AL1514" s="13">
        <f t="shared" si="2041"/>
        <v>8.3037195509509283E-5</v>
      </c>
      <c r="AM1514" s="13">
        <f t="shared" si="2042"/>
        <v>4.077957288927435E-3</v>
      </c>
      <c r="AN1514" s="13">
        <f t="shared" si="2043"/>
        <v>4.8757892112133456E-3</v>
      </c>
      <c r="AO1514" s="13">
        <f t="shared" si="2044"/>
        <v>2.9148564768854183E-3</v>
      </c>
      <c r="AP1514" s="13">
        <f t="shared" si="2045"/>
        <v>1.1617111832618282E-3</v>
      </c>
      <c r="AQ1514" s="13">
        <f t="shared" si="2046"/>
        <v>3.472485396839273E-4</v>
      </c>
      <c r="AR1514" s="13">
        <f t="shared" si="2047"/>
        <v>1.4017547238022964E-3</v>
      </c>
      <c r="AS1514" s="13">
        <f t="shared" si="2048"/>
        <v>2.0750492383671037E-3</v>
      </c>
      <c r="AT1514" s="13">
        <f t="shared" si="2049"/>
        <v>1.5358711722291266E-3</v>
      </c>
      <c r="AU1514" s="13">
        <f t="shared" si="2050"/>
        <v>7.5786161731138341E-4</v>
      </c>
      <c r="AV1514" s="13">
        <f t="shared" si="2051"/>
        <v>2.8046992549522645E-4</v>
      </c>
      <c r="AW1514" s="13">
        <f t="shared" si="2052"/>
        <v>4.0825244983920086E-6</v>
      </c>
      <c r="AX1514" s="13">
        <f t="shared" si="2053"/>
        <v>1.0061154093503092E-3</v>
      </c>
      <c r="AY1514" s="13">
        <f t="shared" si="2054"/>
        <v>1.2029568508394031E-3</v>
      </c>
      <c r="AZ1514" s="13">
        <f t="shared" si="2055"/>
        <v>7.1915466731391718E-4</v>
      </c>
      <c r="BA1514" s="13">
        <f t="shared" si="2056"/>
        <v>2.8661789221478651E-4</v>
      </c>
      <c r="BB1514" s="13">
        <f t="shared" si="2057"/>
        <v>8.5673311880684708E-5</v>
      </c>
      <c r="BC1514" s="13">
        <f t="shared" si="2058"/>
        <v>2.0486973264333824E-5</v>
      </c>
      <c r="BD1514" s="13">
        <f t="shared" si="2059"/>
        <v>2.7933350265177322E-4</v>
      </c>
      <c r="BE1514" s="13">
        <f t="shared" si="2060"/>
        <v>4.1350370509593407E-4</v>
      </c>
      <c r="BF1514" s="13">
        <f t="shared" si="2061"/>
        <v>3.0605944597562548E-4</v>
      </c>
      <c r="BG1514" s="13">
        <f t="shared" si="2062"/>
        <v>1.5102224126250499E-4</v>
      </c>
      <c r="BH1514" s="13">
        <f t="shared" si="2063"/>
        <v>5.5890410316971543E-5</v>
      </c>
      <c r="BI1514" s="13">
        <f t="shared" si="2064"/>
        <v>1.6547167830570306E-5</v>
      </c>
      <c r="BJ1514" s="14">
        <f t="shared" si="2065"/>
        <v>0.43654816622503728</v>
      </c>
      <c r="BK1514" s="14">
        <f t="shared" si="2066"/>
        <v>0.25765847356041899</v>
      </c>
      <c r="BL1514" s="14">
        <f t="shared" si="2067"/>
        <v>0.28627727275975612</v>
      </c>
      <c r="BM1514" s="14">
        <f t="shared" si="2068"/>
        <v>0.49936615606105467</v>
      </c>
      <c r="BN1514" s="14">
        <f t="shared" si="2069"/>
        <v>0.49952978217484278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1.6362000000000001</v>
      </c>
      <c r="F1515" s="10">
        <f>VLOOKUP(B1515,home!$B$2:$E$405,3,FALSE)</f>
        <v>0.86280000000000001</v>
      </c>
      <c r="G1515" s="10">
        <f>VLOOKUP(C1515,away!$B$2:$E$405,4,FALSE)</f>
        <v>0.89880000000000004</v>
      </c>
      <c r="H1515" s="10">
        <f>VLOOKUP(A1515,away!$A$2:$E$405,3,FALSE)</f>
        <v>1.1547000000000001</v>
      </c>
      <c r="I1515" s="10">
        <f>VLOOKUP(C1515,away!$B$2:$E$405,3,FALSE)</f>
        <v>1.1717</v>
      </c>
      <c r="J1515" s="10">
        <f>VLOOKUP(B1515,home!$B$2:$E$405,4,FALSE)</f>
        <v>0.71319999999999995</v>
      </c>
      <c r="K1515" s="12">
        <f t="shared" si="2014"/>
        <v>1.268847967968</v>
      </c>
      <c r="L1515" s="12">
        <f t="shared" si="2015"/>
        <v>0.96493249126799996</v>
      </c>
      <c r="M1515" s="13">
        <f t="shared" si="2016"/>
        <v>0.10712269071286114</v>
      </c>
      <c r="N1515" s="13">
        <f t="shared" si="2017"/>
        <v>0.13592240843427841</v>
      </c>
      <c r="O1515" s="13">
        <f t="shared" si="2018"/>
        <v>0.10336616482089253</v>
      </c>
      <c r="P1515" s="13">
        <f t="shared" si="2019"/>
        <v>0.13115594818963486</v>
      </c>
      <c r="Q1515" s="13">
        <f t="shared" si="2020"/>
        <v>8.6232435871575364E-2</v>
      </c>
      <c r="R1515" s="13">
        <f t="shared" si="2021"/>
        <v>4.9870685466721264E-2</v>
      </c>
      <c r="S1515" s="13">
        <f t="shared" si="2022"/>
        <v>4.0145282551834117E-2</v>
      </c>
      <c r="T1515" s="13">
        <f t="shared" si="2023"/>
        <v>8.3208479173667249E-2</v>
      </c>
      <c r="U1515" s="13">
        <f t="shared" si="2024"/>
        <v>6.3278317915620552E-2</v>
      </c>
      <c r="V1515" s="13">
        <f t="shared" si="2025"/>
        <v>5.461331367267932E-3</v>
      </c>
      <c r="W1515" s="13">
        <f t="shared" si="2026"/>
        <v>3.6471950342859751E-2</v>
      </c>
      <c r="X1515" s="13">
        <f t="shared" si="2027"/>
        <v>3.519296990573844E-2</v>
      </c>
      <c r="Y1515" s="13">
        <f t="shared" si="2028"/>
        <v>1.6979420063131974E-2</v>
      </c>
      <c r="Z1515" s="13">
        <f t="shared" si="2029"/>
        <v>1.6040614922882064E-2</v>
      </c>
      <c r="AA1515" s="13">
        <f t="shared" si="2030"/>
        <v>2.0353101649856084E-2</v>
      </c>
      <c r="AB1515" s="13">
        <f t="shared" si="2031"/>
        <v>1.2912495835133021E-2</v>
      </c>
      <c r="AC1515" s="13">
        <f t="shared" si="2032"/>
        <v>4.1791221418940676E-4</v>
      </c>
      <c r="AD1515" s="13">
        <f t="shared" si="2033"/>
        <v>1.1569340020091853E-2</v>
      </c>
      <c r="AE1515" s="13">
        <f t="shared" si="2034"/>
        <v>1.1163632087913803E-2</v>
      </c>
      <c r="AF1515" s="13">
        <f t="shared" si="2035"/>
        <v>5.3860756610950248E-3</v>
      </c>
      <c r="AG1515" s="13">
        <f t="shared" si="2036"/>
        <v>1.732399801939454E-3</v>
      </c>
      <c r="AH1515" s="13">
        <f t="shared" si="2037"/>
        <v>3.8695276297518112E-3</v>
      </c>
      <c r="AI1515" s="13">
        <f t="shared" si="2038"/>
        <v>4.9098422700066171E-3</v>
      </c>
      <c r="AJ1515" s="13">
        <f t="shared" si="2039"/>
        <v>3.1149216936706449E-3</v>
      </c>
      <c r="AK1515" s="13">
        <f t="shared" si="2040"/>
        <v>1.3174540204644795E-3</v>
      </c>
      <c r="AL1515" s="13">
        <f t="shared" si="2041"/>
        <v>2.0466876754977081E-5</v>
      </c>
      <c r="AM1515" s="13">
        <f t="shared" si="2042"/>
        <v>2.9359467150448806E-3</v>
      </c>
      <c r="AN1515" s="13">
        <f t="shared" si="2043"/>
        <v>2.832990377978357E-3</v>
      </c>
      <c r="AO1515" s="13">
        <f t="shared" si="2044"/>
        <v>1.3668222315804646E-3</v>
      </c>
      <c r="AP1515" s="13">
        <f t="shared" si="2045"/>
        <v>4.3963039367980825E-4</v>
      </c>
      <c r="AQ1515" s="13">
        <f t="shared" si="2046"/>
        <v>1.0605341275264724E-4</v>
      </c>
      <c r="AR1515" s="13">
        <f t="shared" si="2047"/>
        <v>7.4676658716135507E-4</v>
      </c>
      <c r="AS1515" s="13">
        <f t="shared" si="2048"/>
        <v>9.4753326666608371E-4</v>
      </c>
      <c r="AT1515" s="13">
        <f t="shared" si="2049"/>
        <v>6.0113782999567079E-4</v>
      </c>
      <c r="AU1515" s="13">
        <f t="shared" si="2050"/>
        <v>2.5425083801956664E-4</v>
      </c>
      <c r="AV1515" s="13">
        <f t="shared" si="2051"/>
        <v>8.0651414793822077E-5</v>
      </c>
      <c r="AW1515" s="13">
        <f t="shared" si="2052"/>
        <v>6.9607428885101062E-7</v>
      </c>
      <c r="AX1515" s="13">
        <f t="shared" si="2053"/>
        <v>6.2087833724117048E-4</v>
      </c>
      <c r="AY1515" s="13">
        <f t="shared" si="2054"/>
        <v>5.9910568072845598E-4</v>
      </c>
      <c r="AZ1515" s="13">
        <f t="shared" si="2055"/>
        <v>2.8904826851906004E-4</v>
      </c>
      <c r="BA1515" s="13">
        <f t="shared" si="2056"/>
        <v>9.2970688612932802E-5</v>
      </c>
      <c r="BB1515" s="13">
        <f t="shared" si="2057"/>
        <v>2.2427609544544681E-5</v>
      </c>
      <c r="BC1515" s="13">
        <f t="shared" si="2058"/>
        <v>4.3282258302006962E-6</v>
      </c>
      <c r="BD1515" s="13">
        <f t="shared" si="2059"/>
        <v>1.2009655722421803E-4</v>
      </c>
      <c r="BE1515" s="13">
        <f t="shared" si="2060"/>
        <v>1.5238427259390167E-4</v>
      </c>
      <c r="BF1515" s="13">
        <f t="shared" si="2061"/>
        <v>9.6676237315526978E-5</v>
      </c>
      <c r="BG1515" s="13">
        <f t="shared" si="2062"/>
        <v>4.0889149089532848E-5</v>
      </c>
      <c r="BH1515" s="13">
        <f t="shared" si="2063"/>
        <v>1.297052843354859E-5</v>
      </c>
      <c r="BI1515" s="13">
        <f t="shared" si="2064"/>
        <v>3.2915257292758581E-6</v>
      </c>
      <c r="BJ1515" s="14">
        <f t="shared" si="2065"/>
        <v>0.43316931330380382</v>
      </c>
      <c r="BK1515" s="14">
        <f t="shared" si="2066"/>
        <v>0.28492273759327097</v>
      </c>
      <c r="BL1515" s="14">
        <f t="shared" si="2067"/>
        <v>0.26604915950913943</v>
      </c>
      <c r="BM1515" s="14">
        <f t="shared" si="2068"/>
        <v>0.38591308222669302</v>
      </c>
      <c r="BN1515" s="14">
        <f t="shared" si="2069"/>
        <v>0.61367033349596356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1.6362000000000001</v>
      </c>
      <c r="F1516" s="10">
        <f>VLOOKUP(B1516,home!$B$2:$E$405,3,FALSE)</f>
        <v>0.755</v>
      </c>
      <c r="G1516" s="10">
        <f>VLOOKUP(C1516,away!$B$2:$E$405,4,FALSE)</f>
        <v>1.1504000000000001</v>
      </c>
      <c r="H1516" s="10">
        <f>VLOOKUP(A1516,away!$A$2:$E$405,3,FALSE)</f>
        <v>1.1547000000000001</v>
      </c>
      <c r="I1516" s="10">
        <f>VLOOKUP(C1516,away!$B$2:$E$405,3,FALSE)</f>
        <v>1.0698000000000001</v>
      </c>
      <c r="J1516" s="10">
        <f>VLOOKUP(B1516,home!$B$2:$E$405,4,FALSE)</f>
        <v>1.1207</v>
      </c>
      <c r="K1516" s="12">
        <f t="shared" si="2014"/>
        <v>1.4211247824000004</v>
      </c>
      <c r="L1516" s="12">
        <f t="shared" si="2015"/>
        <v>1.3843985358420001</v>
      </c>
      <c r="M1516" s="13">
        <f t="shared" si="2016"/>
        <v>6.0475115159268303E-2</v>
      </c>
      <c r="N1516" s="13">
        <f t="shared" si="2017"/>
        <v>8.5942684871330152E-2</v>
      </c>
      <c r="O1516" s="13">
        <f t="shared" si="2018"/>
        <v>8.3721660881367385E-2</v>
      </c>
      <c r="P1516" s="13">
        <f t="shared" si="2019"/>
        <v>0.11897892710219987</v>
      </c>
      <c r="Q1516" s="13">
        <f t="shared" si="2020"/>
        <v>6.1067639668320434E-2</v>
      </c>
      <c r="R1516" s="13">
        <f t="shared" si="2021"/>
        <v>5.7952072371212734E-2</v>
      </c>
      <c r="S1516" s="13">
        <f t="shared" si="2022"/>
        <v>5.8519876552153495E-2</v>
      </c>
      <c r="T1516" s="13">
        <f t="shared" si="2023"/>
        <v>8.4541950944149652E-2</v>
      </c>
      <c r="U1516" s="13">
        <f t="shared" si="2024"/>
        <v>8.2357126238168779E-2</v>
      </c>
      <c r="V1516" s="13">
        <f t="shared" si="2025"/>
        <v>1.2792464963098172E-2</v>
      </c>
      <c r="W1516" s="13">
        <f t="shared" si="2026"/>
        <v>2.8928245378441166E-2</v>
      </c>
      <c r="X1516" s="13">
        <f t="shared" si="2027"/>
        <v>4.0048220546392052E-2</v>
      </c>
      <c r="Y1516" s="13">
        <f t="shared" si="2028"/>
        <v>2.7721348943751334E-2</v>
      </c>
      <c r="Z1516" s="13">
        <f t="shared" si="2029"/>
        <v>2.6742921379905509E-2</v>
      </c>
      <c r="AA1516" s="13">
        <f t="shared" si="2030"/>
        <v>3.800502832675854E-2</v>
      </c>
      <c r="AB1516" s="13">
        <f t="shared" si="2031"/>
        <v>2.7004943805485293E-2</v>
      </c>
      <c r="AC1516" s="13">
        <f t="shared" si="2032"/>
        <v>1.5729959259827891E-3</v>
      </c>
      <c r="AD1516" s="13">
        <f t="shared" si="2033"/>
        <v>1.027766160466276E-2</v>
      </c>
      <c r="AE1516" s="13">
        <f t="shared" si="2034"/>
        <v>1.4228379677374666E-2</v>
      </c>
      <c r="AF1516" s="13">
        <f t="shared" si="2035"/>
        <v>9.8488739963807793E-3</v>
      </c>
      <c r="AG1516" s="13">
        <f t="shared" si="2036"/>
        <v>4.5449222467606326E-3</v>
      </c>
      <c r="AH1516" s="13">
        <f t="shared" si="2037"/>
        <v>9.2557153006197317E-3</v>
      </c>
      <c r="AI1516" s="13">
        <f t="shared" si="2038"/>
        <v>1.3153526392549571E-2</v>
      </c>
      <c r="AJ1516" s="13">
        <f t="shared" si="2039"/>
        <v>9.3464011662023373E-3</v>
      </c>
      <c r="AK1516" s="13">
        <f t="shared" si="2040"/>
        <v>4.4274674411808011E-3</v>
      </c>
      <c r="AL1516" s="13">
        <f t="shared" si="2041"/>
        <v>1.2378868042941171E-4</v>
      </c>
      <c r="AM1516" s="13">
        <f t="shared" si="2042"/>
        <v>2.9211679223014411E-3</v>
      </c>
      <c r="AN1516" s="13">
        <f t="shared" si="2043"/>
        <v>4.0440605945827332E-3</v>
      </c>
      <c r="AO1516" s="13">
        <f t="shared" si="2044"/>
        <v>2.7992957829983318E-3</v>
      </c>
      <c r="AP1516" s="13">
        <f t="shared" si="2045"/>
        <v>1.2917803277905252E-3</v>
      </c>
      <c r="AQ1516" s="13">
        <f t="shared" si="2046"/>
        <v>4.4708469860567574E-4</v>
      </c>
      <c r="AR1516" s="13">
        <f t="shared" si="2047"/>
        <v>2.5627197420696676E-3</v>
      </c>
      <c r="AS1516" s="13">
        <f t="shared" si="2048"/>
        <v>3.6419445358009421E-3</v>
      </c>
      <c r="AT1516" s="13">
        <f t="shared" si="2049"/>
        <v>2.587828817976492E-3</v>
      </c>
      <c r="AU1516" s="13">
        <f t="shared" si="2050"/>
        <v>1.225875888611764E-3</v>
      </c>
      <c r="AV1516" s="13">
        <f t="shared" si="2051"/>
        <v>4.355306513632003E-4</v>
      </c>
      <c r="AW1516" s="13">
        <f t="shared" si="2052"/>
        <v>6.7650619350252572E-6</v>
      </c>
      <c r="AX1516" s="13">
        <f t="shared" si="2053"/>
        <v>6.9189068798908109E-4</v>
      </c>
      <c r="AY1516" s="13">
        <f t="shared" si="2054"/>
        <v>9.5785245541479803E-4</v>
      </c>
      <c r="AZ1516" s="13">
        <f t="shared" si="2055"/>
        <v>6.6302476841445556E-4</v>
      </c>
      <c r="BA1516" s="13">
        <f t="shared" si="2056"/>
        <v>3.0596350620665111E-4</v>
      </c>
      <c r="BB1516" s="13">
        <f t="shared" si="2057"/>
        <v>1.0589385750339317E-4</v>
      </c>
      <c r="BC1516" s="13">
        <f t="shared" si="2058"/>
        <v>2.9319860256471745E-5</v>
      </c>
      <c r="BD1516" s="13">
        <f t="shared" si="2059"/>
        <v>5.9130424311577281E-4</v>
      </c>
      <c r="BE1516" s="13">
        <f t="shared" si="2060"/>
        <v>8.4031711383009968E-4</v>
      </c>
      <c r="BF1516" s="13">
        <f t="shared" si="2061"/>
        <v>5.9709773776939841E-4</v>
      </c>
      <c r="BG1516" s="13">
        <f t="shared" si="2062"/>
        <v>2.8285013088635624E-4</v>
      </c>
      <c r="BH1516" s="13">
        <f t="shared" si="2063"/>
        <v>1.0049133267692122E-4</v>
      </c>
      <c r="BI1516" s="13">
        <f t="shared" si="2064"/>
        <v>2.8562144656715146E-5</v>
      </c>
      <c r="BJ1516" s="14">
        <f t="shared" si="2065"/>
        <v>0.38140726233962713</v>
      </c>
      <c r="BK1516" s="14">
        <f t="shared" si="2066"/>
        <v>0.25342102083854684</v>
      </c>
      <c r="BL1516" s="14">
        <f t="shared" si="2067"/>
        <v>0.33811846426230258</v>
      </c>
      <c r="BM1516" s="14">
        <f t="shared" si="2068"/>
        <v>0.53060048137320326</v>
      </c>
      <c r="BN1516" s="14">
        <f t="shared" si="2069"/>
        <v>0.46813810005369888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1.6362000000000001</v>
      </c>
      <c r="F1517" s="10">
        <f>VLOOKUP(B1517,home!$B$2:$E$405,3,FALSE)</f>
        <v>1.2583</v>
      </c>
      <c r="G1517" s="10">
        <f>VLOOKUP(C1517,away!$B$2:$E$405,4,FALSE)</f>
        <v>0.82689999999999997</v>
      </c>
      <c r="H1517" s="10">
        <f>VLOOKUP(A1517,away!$A$2:$E$405,3,FALSE)</f>
        <v>1.1547000000000001</v>
      </c>
      <c r="I1517" s="10">
        <f>VLOOKUP(C1517,away!$B$2:$E$405,3,FALSE)</f>
        <v>0.6623</v>
      </c>
      <c r="J1517" s="10">
        <f>VLOOKUP(B1517,home!$B$2:$E$405,4,FALSE)</f>
        <v>0.91700000000000004</v>
      </c>
      <c r="K1517" s="12">
        <f t="shared" si="2014"/>
        <v>1.7024469073740001</v>
      </c>
      <c r="L1517" s="12">
        <f t="shared" si="2015"/>
        <v>0.70128291177000013</v>
      </c>
      <c r="M1517" s="13">
        <f t="shared" si="2016"/>
        <v>9.0380221960447732E-2</v>
      </c>
      <c r="N1517" s="13">
        <f t="shared" si="2017"/>
        <v>0.15386752936433992</v>
      </c>
      <c r="O1517" s="13">
        <f t="shared" si="2018"/>
        <v>6.3382105222841698E-2</v>
      </c>
      <c r="P1517" s="13">
        <f t="shared" si="2019"/>
        <v>0.1079046690194803</v>
      </c>
      <c r="Q1517" s="13">
        <f t="shared" si="2020"/>
        <v>0.13097564975579937</v>
      </c>
      <c r="R1517" s="13">
        <f t="shared" si="2021"/>
        <v>2.2224393652393478E-2</v>
      </c>
      <c r="S1517" s="13">
        <f t="shared" si="2022"/>
        <v>3.2206763115991785E-2</v>
      </c>
      <c r="T1517" s="13">
        <f t="shared" si="2023"/>
        <v>9.1850985031714683E-2</v>
      </c>
      <c r="U1517" s="13">
        <f t="shared" si="2024"/>
        <v>3.7835850241779635E-2</v>
      </c>
      <c r="V1517" s="13">
        <f t="shared" si="2025"/>
        <v>4.272395047448356E-3</v>
      </c>
      <c r="W1517" s="13">
        <f t="shared" si="2026"/>
        <v>7.4326363289353603E-2</v>
      </c>
      <c r="X1517" s="13">
        <f t="shared" si="2027"/>
        <v>5.2123808468832744E-2</v>
      </c>
      <c r="Y1517" s="13">
        <f t="shared" si="2028"/>
        <v>1.8276768087782409E-2</v>
      </c>
      <c r="Z1517" s="13">
        <f t="shared" si="2029"/>
        <v>5.1951958309577372E-3</v>
      </c>
      <c r="AA1517" s="13">
        <f t="shared" si="2030"/>
        <v>8.8445450756162985E-3</v>
      </c>
      <c r="AB1517" s="13">
        <f t="shared" si="2031"/>
        <v>7.5286842055564563E-3</v>
      </c>
      <c r="AC1517" s="13">
        <f t="shared" si="2032"/>
        <v>3.1879995666884525E-4</v>
      </c>
      <c r="AD1517" s="13">
        <f t="shared" si="2033"/>
        <v>3.1634171829579116E-2</v>
      </c>
      <c r="AE1517" s="13">
        <f t="shared" si="2034"/>
        <v>2.2184504132079754E-2</v>
      </c>
      <c r="AF1517" s="13">
        <f t="shared" si="2035"/>
        <v>7.7788068269592451E-3</v>
      </c>
      <c r="AG1517" s="13">
        <f t="shared" si="2036"/>
        <v>1.8183814339021121E-3</v>
      </c>
      <c r="AH1517" s="13">
        <f t="shared" si="2037"/>
        <v>9.1082551488735159E-4</v>
      </c>
      <c r="AI1517" s="13">
        <f t="shared" si="2038"/>
        <v>1.5506320809773029E-3</v>
      </c>
      <c r="AJ1517" s="13">
        <f t="shared" si="2039"/>
        <v>1.3199343953673602E-3</v>
      </c>
      <c r="AK1517" s="13">
        <f t="shared" si="2040"/>
        <v>7.4903940977657764E-4</v>
      </c>
      <c r="AL1517" s="13">
        <f t="shared" si="2041"/>
        <v>1.5224571509829016E-5</v>
      </c>
      <c r="AM1517" s="13">
        <f t="shared" si="2042"/>
        <v>1.0771099599720928E-2</v>
      </c>
      <c r="AN1517" s="13">
        <f t="shared" si="2043"/>
        <v>7.5535880902569746E-3</v>
      </c>
      <c r="AO1517" s="13">
        <f t="shared" si="2044"/>
        <v>2.6486011251233028E-3</v>
      </c>
      <c r="AP1517" s="13">
        <f t="shared" si="2045"/>
        <v>6.1913956971458963E-4</v>
      </c>
      <c r="AQ1517" s="13">
        <f t="shared" si="2046"/>
        <v>1.0854800006036807E-4</v>
      </c>
      <c r="AR1517" s="13">
        <f t="shared" si="2047"/>
        <v>1.2774927383892232E-4</v>
      </c>
      <c r="AS1517" s="13">
        <f t="shared" si="2048"/>
        <v>2.1748635616634755E-4</v>
      </c>
      <c r="AT1517" s="13">
        <f t="shared" si="2049"/>
        <v>1.851294872257194E-4</v>
      </c>
      <c r="AU1517" s="13">
        <f t="shared" si="2050"/>
        <v>1.0505770766372014E-4</v>
      </c>
      <c r="AV1517" s="13">
        <f t="shared" si="2051"/>
        <v>4.471379237697554E-5</v>
      </c>
      <c r="AW1517" s="13">
        <f t="shared" si="2052"/>
        <v>5.0490469722040752E-7</v>
      </c>
      <c r="AX1517" s="13">
        <f t="shared" si="2053"/>
        <v>3.0562042004270403E-3</v>
      </c>
      <c r="AY1517" s="13">
        <f t="shared" si="2054"/>
        <v>2.1432637806391799E-3</v>
      </c>
      <c r="AZ1517" s="13">
        <f t="shared" si="2055"/>
        <v>7.5151713238891141E-4</v>
      </c>
      <c r="BA1517" s="13">
        <f t="shared" si="2056"/>
        <v>1.7567537428224552E-4</v>
      </c>
      <c r="BB1517" s="13">
        <f t="shared" si="2057"/>
        <v>3.0799534500734432E-5</v>
      </c>
      <c r="BC1517" s="13">
        <f t="shared" si="2058"/>
        <v>4.3198374471671235E-6</v>
      </c>
      <c r="BD1517" s="13">
        <f t="shared" si="2059"/>
        <v>1.4931397122377093E-5</v>
      </c>
      <c r="BE1517" s="13">
        <f t="shared" si="2060"/>
        <v>2.5419910853763923E-5</v>
      </c>
      <c r="BF1517" s="13">
        <f t="shared" si="2061"/>
        <v>2.1638024309356593E-5</v>
      </c>
      <c r="BG1517" s="13">
        <f t="shared" si="2062"/>
        <v>1.2279195855715854E-5</v>
      </c>
      <c r="BH1517" s="13">
        <f t="shared" si="2063"/>
        <v>5.2261697524007741E-6</v>
      </c>
      <c r="BI1517" s="13">
        <f t="shared" si="2064"/>
        <v>1.7794553064772467E-6</v>
      </c>
      <c r="BJ1517" s="14">
        <f t="shared" si="2065"/>
        <v>0.61269972446490428</v>
      </c>
      <c r="BK1517" s="14">
        <f t="shared" si="2066"/>
        <v>0.23724133745218601</v>
      </c>
      <c r="BL1517" s="14">
        <f t="shared" si="2067"/>
        <v>0.14510742056966797</v>
      </c>
      <c r="BM1517" s="14">
        <f t="shared" si="2068"/>
        <v>0.42936635046647159</v>
      </c>
      <c r="BN1517" s="14">
        <f t="shared" si="2069"/>
        <v>0.5687345689753025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1.6362000000000001</v>
      </c>
      <c r="F1518" s="10">
        <f>VLOOKUP(B1518,home!$B$2:$E$405,3,FALSE)</f>
        <v>1.1145</v>
      </c>
      <c r="G1518" s="10">
        <f>VLOOKUP(C1518,away!$B$2:$E$405,4,FALSE)</f>
        <v>0.64710000000000001</v>
      </c>
      <c r="H1518" s="10">
        <f>VLOOKUP(A1518,away!$A$2:$E$405,3,FALSE)</f>
        <v>1.1547000000000001</v>
      </c>
      <c r="I1518" s="10">
        <f>VLOOKUP(C1518,away!$B$2:$E$405,3,FALSE)</f>
        <v>1.2736000000000001</v>
      </c>
      <c r="J1518" s="10">
        <f>VLOOKUP(B1518,home!$B$2:$E$405,4,FALSE)</f>
        <v>0.71319999999999995</v>
      </c>
      <c r="K1518" s="12">
        <f t="shared" si="2014"/>
        <v>1.1800159047900001</v>
      </c>
      <c r="L1518" s="12">
        <f t="shared" si="2015"/>
        <v>1.048850406144</v>
      </c>
      <c r="M1518" s="13">
        <f t="shared" si="2016"/>
        <v>0.10765040306794998</v>
      </c>
      <c r="N1518" s="13">
        <f t="shared" si="2017"/>
        <v>0.12702918777723521</v>
      </c>
      <c r="O1518" s="13">
        <f t="shared" si="2018"/>
        <v>0.11290916897938463</v>
      </c>
      <c r="P1518" s="13">
        <f t="shared" si="2019"/>
        <v>0.13323461519229557</v>
      </c>
      <c r="Q1518" s="13">
        <f t="shared" si="2020"/>
        <v>7.4948230974846514E-2</v>
      </c>
      <c r="R1518" s="13">
        <f t="shared" si="2021"/>
        <v>5.9212413870704556E-2</v>
      </c>
      <c r="S1518" s="13">
        <f t="shared" si="2022"/>
        <v>4.1224793822263225E-2</v>
      </c>
      <c r="T1518" s="13">
        <f t="shared" si="2023"/>
        <v>7.8609482497742078E-2</v>
      </c>
      <c r="U1518" s="13">
        <f t="shared" si="2024"/>
        <v>6.9871590128439395E-2</v>
      </c>
      <c r="V1518" s="13">
        <f t="shared" si="2025"/>
        <v>5.6691427732292526E-3</v>
      </c>
      <c r="W1518" s="13">
        <f t="shared" si="2026"/>
        <v>2.9480034862064464E-2</v>
      </c>
      <c r="X1518" s="13">
        <f t="shared" si="2027"/>
        <v>3.0920146538215589E-2</v>
      </c>
      <c r="Y1518" s="13">
        <f t="shared" si="2028"/>
        <v>1.621530412731971E-2</v>
      </c>
      <c r="Z1518" s="13">
        <f t="shared" si="2029"/>
        <v>2.0701654779018367E-2</v>
      </c>
      <c r="AA1518" s="13">
        <f t="shared" si="2030"/>
        <v>2.4428281894713588E-2</v>
      </c>
      <c r="AB1518" s="13">
        <f t="shared" si="2031"/>
        <v>1.4412880581227817E-2</v>
      </c>
      <c r="AC1518" s="13">
        <f t="shared" si="2032"/>
        <v>4.385295098387912E-4</v>
      </c>
      <c r="AD1518" s="13">
        <f t="shared" si="2033"/>
        <v>8.6967275027499333E-3</v>
      </c>
      <c r="AE1518" s="13">
        <f t="shared" si="2034"/>
        <v>9.1215661733829601E-3</v>
      </c>
      <c r="AF1518" s="13">
        <f t="shared" si="2035"/>
        <v>4.7835791928110454E-3</v>
      </c>
      <c r="AG1518" s="13">
        <f t="shared" si="2036"/>
        <v>1.6724196597339511E-3</v>
      </c>
      <c r="AH1518" s="13">
        <f t="shared" si="2037"/>
        <v>5.4282347557065725E-3</v>
      </c>
      <c r="AI1518" s="13">
        <f t="shared" si="2038"/>
        <v>6.4054033466676161E-3</v>
      </c>
      <c r="AJ1518" s="13">
        <f t="shared" si="2039"/>
        <v>3.7792389128314409E-3</v>
      </c>
      <c r="AK1518" s="13">
        <f t="shared" si="2040"/>
        <v>1.4865206750474559E-3</v>
      </c>
      <c r="AL1518" s="13">
        <f t="shared" si="2041"/>
        <v>2.1710020149931986E-5</v>
      </c>
      <c r="AM1518" s="13">
        <f t="shared" si="2042"/>
        <v>2.0524553545739079E-3</v>
      </c>
      <c r="AN1518" s="13">
        <f t="shared" si="2043"/>
        <v>2.1527186322372704E-3</v>
      </c>
      <c r="AO1518" s="13">
        <f t="shared" si="2044"/>
        <v>1.1289399058679087E-3</v>
      </c>
      <c r="AP1518" s="13">
        <f t="shared" si="2045"/>
        <v>3.9469635959390846E-4</v>
      </c>
      <c r="AQ1518" s="13">
        <f t="shared" si="2046"/>
        <v>1.0349435926590728E-4</v>
      </c>
      <c r="AR1518" s="13">
        <f t="shared" si="2047"/>
        <v>1.1386812456335635E-3</v>
      </c>
      <c r="AS1518" s="13">
        <f t="shared" si="2048"/>
        <v>1.3436619803336937E-3</v>
      </c>
      <c r="AT1518" s="13">
        <f t="shared" si="2049"/>
        <v>7.9277125372769343E-4</v>
      </c>
      <c r="AU1518" s="13">
        <f t="shared" si="2050"/>
        <v>3.1182756275299555E-4</v>
      </c>
      <c r="AV1518" s="13">
        <f t="shared" si="2051"/>
        <v>9.1990370900109106E-5</v>
      </c>
      <c r="AW1518" s="13">
        <f t="shared" si="2052"/>
        <v>7.4637852872159838E-7</v>
      </c>
      <c r="AX1518" s="13">
        <f t="shared" si="2053"/>
        <v>4.0365499371143468E-4</v>
      </c>
      <c r="AY1518" s="13">
        <f t="shared" si="2054"/>
        <v>4.2337370409629196E-4</v>
      </c>
      <c r="AZ1518" s="13">
        <f t="shared" si="2055"/>
        <v>2.2202784074604279E-4</v>
      </c>
      <c r="BA1518" s="13">
        <f t="shared" si="2056"/>
        <v>7.7624663647254122E-5</v>
      </c>
      <c r="BB1518" s="13">
        <f t="shared" si="2057"/>
        <v>2.0354164998303464E-5</v>
      </c>
      <c r="BC1518" s="13">
        <f t="shared" si="2058"/>
        <v>4.2696948450385169E-6</v>
      </c>
      <c r="BD1518" s="13">
        <f t="shared" si="2059"/>
        <v>1.9905104782521973E-4</v>
      </c>
      <c r="BE1518" s="13">
        <f t="shared" si="2060"/>
        <v>2.3488340229887425E-4</v>
      </c>
      <c r="BF1518" s="13">
        <f t="shared" si="2061"/>
        <v>1.3858307524192983E-4</v>
      </c>
      <c r="BG1518" s="13">
        <f t="shared" si="2062"/>
        <v>5.451007764006215E-5</v>
      </c>
      <c r="BH1518" s="13">
        <f t="shared" si="2063"/>
        <v>1.6080689646652765E-5</v>
      </c>
      <c r="BI1518" s="13">
        <f t="shared" si="2064"/>
        <v>3.7950939086084299E-6</v>
      </c>
      <c r="BJ1518" s="14">
        <f t="shared" si="2065"/>
        <v>0.3884602889796846</v>
      </c>
      <c r="BK1518" s="14">
        <f t="shared" si="2066"/>
        <v>0.2886625680898231</v>
      </c>
      <c r="BL1518" s="14">
        <f t="shared" si="2067"/>
        <v>0.30225956894463246</v>
      </c>
      <c r="BM1518" s="14">
        <f t="shared" si="2068"/>
        <v>0.38467743360517448</v>
      </c>
      <c r="BN1518" s="14">
        <f t="shared" si="2069"/>
        <v>0.61498401986241646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1.6362000000000001</v>
      </c>
      <c r="F1519" s="10">
        <f>VLOOKUP(B1519,home!$B$2:$E$405,3,FALSE)</f>
        <v>1.2583</v>
      </c>
      <c r="G1519" s="10">
        <f>VLOOKUP(C1519,away!$B$2:$E$405,4,FALSE)</f>
        <v>1.0065999999999999</v>
      </c>
      <c r="H1519" s="10">
        <f>VLOOKUP(A1519,away!$A$2:$E$405,3,FALSE)</f>
        <v>1.1547000000000001</v>
      </c>
      <c r="I1519" s="10">
        <f>VLOOKUP(C1519,away!$B$2:$E$405,3,FALSE)</f>
        <v>1.0188999999999999</v>
      </c>
      <c r="J1519" s="10">
        <f>VLOOKUP(B1519,home!$B$2:$E$405,4,FALSE)</f>
        <v>1.1207</v>
      </c>
      <c r="K1519" s="12">
        <f t="shared" si="2014"/>
        <v>2.072418741036</v>
      </c>
      <c r="L1519" s="12">
        <f t="shared" si="2015"/>
        <v>1.3185302562810002</v>
      </c>
      <c r="M1519" s="13">
        <f t="shared" si="2016"/>
        <v>3.3676702629782868E-2</v>
      </c>
      <c r="N1519" s="13">
        <f t="shared" si="2017"/>
        <v>6.9792229666258351E-2</v>
      </c>
      <c r="O1519" s="13">
        <f t="shared" si="2018"/>
        <v>4.4403751349146633E-2</v>
      </c>
      <c r="P1519" s="13">
        <f t="shared" si="2019"/>
        <v>9.2023166468274048E-2</v>
      </c>
      <c r="Q1519" s="13">
        <f t="shared" si="2020"/>
        <v>7.2319362369521273E-2</v>
      </c>
      <c r="R1519" s="13">
        <f t="shared" si="2021"/>
        <v>2.9273844823114063E-2</v>
      </c>
      <c r="S1519" s="13">
        <f t="shared" si="2022"/>
        <v>6.2864402580781117E-2</v>
      </c>
      <c r="T1519" s="13">
        <f t="shared" si="2023"/>
        <v>9.5355267399163404E-2</v>
      </c>
      <c r="U1519" s="13">
        <f t="shared" si="2024"/>
        <v>6.0667664633601265E-2</v>
      </c>
      <c r="V1519" s="13">
        <f t="shared" si="2025"/>
        <v>1.9086658107751772E-2</v>
      </c>
      <c r="W1519" s="13">
        <f t="shared" si="2026"/>
        <v>4.9958667304789837E-2</v>
      </c>
      <c r="X1519" s="13">
        <f t="shared" si="2027"/>
        <v>6.5872014404841778E-2</v>
      </c>
      <c r="Y1519" s="13">
        <f t="shared" si="2028"/>
        <v>4.3427122017480883E-2</v>
      </c>
      <c r="Z1519" s="13">
        <f t="shared" si="2029"/>
        <v>1.2866150038983603E-2</v>
      </c>
      <c r="AA1519" s="13">
        <f t="shared" si="2030"/>
        <v>2.6664050465770677E-2</v>
      </c>
      <c r="AB1519" s="13">
        <f t="shared" si="2031"/>
        <v>2.7629538948596426E-2</v>
      </c>
      <c r="AC1519" s="13">
        <f t="shared" si="2032"/>
        <v>3.2596991748298121E-3</v>
      </c>
      <c r="AD1519" s="13">
        <f t="shared" si="2033"/>
        <v>2.5883819599907241E-2</v>
      </c>
      <c r="AE1519" s="13">
        <f t="shared" si="2034"/>
        <v>3.4128599290596875E-2</v>
      </c>
      <c r="AF1519" s="13">
        <f t="shared" si="2035"/>
        <v>2.2499795384571128E-2</v>
      </c>
      <c r="AG1519" s="13">
        <f t="shared" si="2036"/>
        <v>9.8888869915628765E-3</v>
      </c>
      <c r="AH1519" s="13">
        <f t="shared" si="2037"/>
        <v>4.2411020270627124E-3</v>
      </c>
      <c r="AI1519" s="13">
        <f t="shared" si="2038"/>
        <v>8.7893393235305341E-3</v>
      </c>
      <c r="AJ1519" s="13">
        <f t="shared" si="2039"/>
        <v>9.1075957677046807E-3</v>
      </c>
      <c r="AK1519" s="13">
        <f t="shared" si="2040"/>
        <v>6.291584051590444E-3</v>
      </c>
      <c r="AL1519" s="13">
        <f t="shared" si="2041"/>
        <v>3.5629122375725085E-4</v>
      </c>
      <c r="AM1519" s="13">
        <f t="shared" si="2042"/>
        <v>1.0728422565688539E-2</v>
      </c>
      <c r="AN1519" s="13">
        <f t="shared" si="2043"/>
        <v>1.4145749755028176E-2</v>
      </c>
      <c r="AO1519" s="13">
        <f t="shared" si="2044"/>
        <v>9.3257995248920995E-3</v>
      </c>
      <c r="AP1519" s="13">
        <f t="shared" si="2045"/>
        <v>4.0987829458604018E-3</v>
      </c>
      <c r="AQ1519" s="13">
        <f t="shared" si="2046"/>
        <v>1.3510923320113773E-3</v>
      </c>
      <c r="AR1519" s="13">
        <f t="shared" si="2047"/>
        <v>1.1184042685313728E-3</v>
      </c>
      <c r="AS1519" s="13">
        <f t="shared" si="2048"/>
        <v>2.3178019661590759E-3</v>
      </c>
      <c r="AT1519" s="13">
        <f t="shared" si="2049"/>
        <v>2.4017281163390795E-3</v>
      </c>
      <c r="AU1519" s="13">
        <f t="shared" si="2050"/>
        <v>1.6591287863913992E-3</v>
      </c>
      <c r="AV1519" s="13">
        <f t="shared" si="2051"/>
        <v>8.5960239767746279E-4</v>
      </c>
      <c r="AW1519" s="13">
        <f t="shared" si="2052"/>
        <v>2.7043956895591934E-5</v>
      </c>
      <c r="AX1519" s="13">
        <f t="shared" si="2053"/>
        <v>3.7056306644810758E-3</v>
      </c>
      <c r="AY1519" s="13">
        <f t="shared" si="2054"/>
        <v>4.8859861497209658E-3</v>
      </c>
      <c r="AZ1519" s="13">
        <f t="shared" si="2055"/>
        <v>3.2211602850885017E-3</v>
      </c>
      <c r="BA1519" s="13">
        <f t="shared" si="2056"/>
        <v>1.4157324320733069E-3</v>
      </c>
      <c r="BB1519" s="13">
        <f t="shared" si="2057"/>
        <v>4.6667151162173526E-4</v>
      </c>
      <c r="BC1519" s="13">
        <f t="shared" si="2058"/>
        <v>1.230641015635296E-4</v>
      </c>
      <c r="BD1519" s="13">
        <f t="shared" si="2059"/>
        <v>2.4577497780207242E-4</v>
      </c>
      <c r="BE1519" s="13">
        <f t="shared" si="2060"/>
        <v>5.093486700747218E-4</v>
      </c>
      <c r="BF1519" s="13">
        <f t="shared" si="2061"/>
        <v>5.2779186479230808E-4</v>
      </c>
      <c r="BG1519" s="13">
        <f t="shared" si="2062"/>
        <v>3.646019173206392E-4</v>
      </c>
      <c r="BH1519" s="13">
        <f t="shared" si="2063"/>
        <v>1.8890196161823778E-4</v>
      </c>
      <c r="BI1519" s="13">
        <f t="shared" si="2064"/>
        <v>7.8296793095219812E-5</v>
      </c>
      <c r="BJ1519" s="14">
        <f t="shared" si="2065"/>
        <v>0.542593856696723</v>
      </c>
      <c r="BK1519" s="14">
        <f t="shared" si="2066"/>
        <v>0.21615290633489787</v>
      </c>
      <c r="BL1519" s="14">
        <f t="shared" si="2067"/>
        <v>0.227339853109919</v>
      </c>
      <c r="BM1519" s="14">
        <f t="shared" si="2068"/>
        <v>0.65260476668160106</v>
      </c>
      <c r="BN1519" s="14">
        <f t="shared" si="2069"/>
        <v>0.34148905730609724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1.6362000000000001</v>
      </c>
      <c r="F1520" s="10">
        <f>VLOOKUP(B1520,home!$B$2:$E$405,3,FALSE)</f>
        <v>0.89880000000000004</v>
      </c>
      <c r="G1520" s="10">
        <f>VLOOKUP(C1520,away!$B$2:$E$405,4,FALSE)</f>
        <v>1.1145</v>
      </c>
      <c r="H1520" s="10">
        <f>VLOOKUP(A1520,away!$A$2:$E$405,3,FALSE)</f>
        <v>1.1547000000000001</v>
      </c>
      <c r="I1520" s="10">
        <f>VLOOKUP(C1520,away!$B$2:$E$405,3,FALSE)</f>
        <v>0.40749999999999997</v>
      </c>
      <c r="J1520" s="10">
        <f>VLOOKUP(B1520,home!$B$2:$E$405,4,FALSE)</f>
        <v>1.2225999999999999</v>
      </c>
      <c r="K1520" s="12">
        <f t="shared" si="2014"/>
        <v>1.6390021561200001</v>
      </c>
      <c r="L1520" s="12">
        <f t="shared" si="2015"/>
        <v>0.57528250964999994</v>
      </c>
      <c r="M1520" s="13">
        <f t="shared" si="2016"/>
        <v>0.10923162342728468</v>
      </c>
      <c r="N1520" s="13">
        <f t="shared" si="2017"/>
        <v>0.17903086631380755</v>
      </c>
      <c r="O1520" s="13">
        <f t="shared" si="2018"/>
        <v>6.2839042458392044E-2</v>
      </c>
      <c r="P1520" s="13">
        <f t="shared" si="2019"/>
        <v>0.1029933260778208</v>
      </c>
      <c r="Q1520" s="13">
        <f t="shared" si="2020"/>
        <v>0.14671598795018104</v>
      </c>
      <c r="R1520" s="13">
        <f t="shared" si="2021"/>
        <v>1.807510102473334E-2</v>
      </c>
      <c r="S1520" s="13">
        <f t="shared" si="2022"/>
        <v>2.4277825605223666E-2</v>
      </c>
      <c r="T1520" s="13">
        <f t="shared" si="2023"/>
        <v>8.4403141753759278E-2</v>
      </c>
      <c r="U1520" s="13">
        <f t="shared" si="2024"/>
        <v>2.962512955162477E-2</v>
      </c>
      <c r="V1520" s="13">
        <f t="shared" si="2025"/>
        <v>2.5434779279767182E-3</v>
      </c>
      <c r="W1520" s="13">
        <f t="shared" si="2026"/>
        <v>8.0155940195874228E-2</v>
      </c>
      <c r="X1520" s="13">
        <f t="shared" si="2027"/>
        <v>4.6112310439237823E-2</v>
      </c>
      <c r="Y1520" s="13">
        <f t="shared" si="2028"/>
        <v>1.3263802837622312E-2</v>
      </c>
      <c r="Z1520" s="13">
        <f t="shared" si="2029"/>
        <v>3.4660964932286273E-3</v>
      </c>
      <c r="AA1520" s="13">
        <f t="shared" si="2030"/>
        <v>5.6809396257216918E-3</v>
      </c>
      <c r="AB1520" s="13">
        <f t="shared" si="2031"/>
        <v>4.6555361476726996E-3</v>
      </c>
      <c r="AC1520" s="13">
        <f t="shared" si="2032"/>
        <v>1.4988862851049345E-4</v>
      </c>
      <c r="AD1520" s="13">
        <f t="shared" si="2033"/>
        <v>3.284393970171591E-2</v>
      </c>
      <c r="AE1520" s="13">
        <f t="shared" si="2034"/>
        <v>1.8894544058396395E-2</v>
      </c>
      <c r="AF1520" s="13">
        <f t="shared" si="2035"/>
        <v>5.4348503623033858E-3</v>
      </c>
      <c r="AG1520" s="13">
        <f t="shared" si="2036"/>
        <v>1.0421914519993679E-3</v>
      </c>
      <c r="AH1520" s="13">
        <f t="shared" si="2037"/>
        <v>4.9849617232840715E-4</v>
      </c>
      <c r="AI1520" s="13">
        <f t="shared" si="2038"/>
        <v>8.1703630126382654E-4</v>
      </c>
      <c r="AJ1520" s="13">
        <f t="shared" si="2039"/>
        <v>6.6956212969986083E-4</v>
      </c>
      <c r="AK1520" s="13">
        <f t="shared" si="2040"/>
        <v>3.6580459141145703E-4</v>
      </c>
      <c r="AL1520" s="13">
        <f t="shared" si="2041"/>
        <v>5.6531352028527993E-6</v>
      </c>
      <c r="AM1520" s="13">
        <f t="shared" si="2042"/>
        <v>1.0766257597317518E-2</v>
      </c>
      <c r="AN1520" s="13">
        <f t="shared" si="2043"/>
        <v>6.1936396901231981E-3</v>
      </c>
      <c r="AO1520" s="13">
        <f t="shared" si="2044"/>
        <v>1.7815462924009608E-3</v>
      </c>
      <c r="AP1520" s="13">
        <f t="shared" si="2045"/>
        <v>3.4163080738335911E-4</v>
      </c>
      <c r="AQ1520" s="13">
        <f t="shared" si="2046"/>
        <v>4.9133557061313634E-5</v>
      </c>
      <c r="AR1520" s="13">
        <f t="shared" si="2047"/>
        <v>5.7355225813601002E-5</v>
      </c>
      <c r="AS1520" s="13">
        <f t="shared" si="2048"/>
        <v>9.4005338773241534E-5</v>
      </c>
      <c r="AT1520" s="13">
        <f t="shared" si="2049"/>
        <v>7.7037476468066974E-5</v>
      </c>
      <c r="AU1520" s="13">
        <f t="shared" si="2050"/>
        <v>4.2088196677735182E-5</v>
      </c>
      <c r="AV1520" s="13">
        <f t="shared" si="2051"/>
        <v>1.7245661275502646E-5</v>
      </c>
      <c r="AW1520" s="13">
        <f t="shared" si="2052"/>
        <v>1.4806334848651525E-7</v>
      </c>
      <c r="AX1520" s="13">
        <f t="shared" si="2053"/>
        <v>2.9409865692244614E-3</v>
      </c>
      <c r="AY1520" s="13">
        <f t="shared" si="2054"/>
        <v>1.691898134390391E-3</v>
      </c>
      <c r="AZ1520" s="13">
        <f t="shared" si="2055"/>
        <v>4.8665970241212853E-4</v>
      </c>
      <c r="BA1520" s="13">
        <f t="shared" si="2056"/>
        <v>9.3322271649723819E-5</v>
      </c>
      <c r="BB1520" s="13">
        <f t="shared" si="2057"/>
        <v>1.3421667660223038E-5</v>
      </c>
      <c r="BC1520" s="13">
        <f t="shared" si="2058"/>
        <v>1.5442501310522711E-6</v>
      </c>
      <c r="BD1520" s="13">
        <f t="shared" si="2059"/>
        <v>5.4992430412651386E-6</v>
      </c>
      <c r="BE1520" s="13">
        <f t="shared" si="2060"/>
        <v>9.0132712016614698E-6</v>
      </c>
      <c r="BF1520" s="13">
        <f t="shared" si="2061"/>
        <v>7.3863854666087276E-6</v>
      </c>
      <c r="BG1520" s="13">
        <f t="shared" si="2062"/>
        <v>4.0354339019017127E-6</v>
      </c>
      <c r="BH1520" s="13">
        <f t="shared" si="2063"/>
        <v>1.6535212165241631E-6</v>
      </c>
      <c r="BI1520" s="13">
        <f t="shared" si="2064"/>
        <v>5.420249678146531E-7</v>
      </c>
      <c r="BJ1520" s="14">
        <f t="shared" si="2065"/>
        <v>0.63225761560465188</v>
      </c>
      <c r="BK1520" s="14">
        <f t="shared" si="2066"/>
        <v>0.24089369293640955</v>
      </c>
      <c r="BL1520" s="14">
        <f t="shared" si="2067"/>
        <v>0.123542509781652</v>
      </c>
      <c r="BM1520" s="14">
        <f t="shared" si="2068"/>
        <v>0.37958221749268056</v>
      </c>
      <c r="BN1520" s="14">
        <f t="shared" si="2069"/>
        <v>0.61888594725221946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1.3193999999999999</v>
      </c>
      <c r="F1521" s="10">
        <f>VLOOKUP(B1521,home!$B$2:$E$405,3,FALSE)</f>
        <v>1.2632000000000001</v>
      </c>
      <c r="G1521" s="10">
        <f>VLOOKUP(C1521,away!$B$2:$E$405,4,FALSE)</f>
        <v>0.58950000000000002</v>
      </c>
      <c r="H1521" s="10">
        <f>VLOOKUP(A1521,away!$A$2:$E$405,3,FALSE)</f>
        <v>1.0076000000000001</v>
      </c>
      <c r="I1521" s="10">
        <f>VLOOKUP(C1521,away!$B$2:$E$405,3,FALSE)</f>
        <v>1.9849000000000001</v>
      </c>
      <c r="J1521" s="10">
        <f>VLOOKUP(B1521,home!$B$2:$E$405,4,FALSE)</f>
        <v>0.44109999999999999</v>
      </c>
      <c r="K1521" s="12">
        <f t="shared" si="2014"/>
        <v>0.98249965415999996</v>
      </c>
      <c r="L1521" s="12">
        <f t="shared" si="2015"/>
        <v>0.88219348936400011</v>
      </c>
      <c r="M1521" s="13">
        <f t="shared" si="2016"/>
        <v>0.1549437480833471</v>
      </c>
      <c r="N1521" s="13">
        <f t="shared" si="2017"/>
        <v>0.15223217890614266</v>
      </c>
      <c r="O1521" s="13">
        <f t="shared" si="2018"/>
        <v>0.13669036577678456</v>
      </c>
      <c r="P1521" s="13">
        <f t="shared" si="2019"/>
        <v>0.13429823710269473</v>
      </c>
      <c r="Q1521" s="13">
        <f t="shared" si="2020"/>
        <v>7.4784031563654207E-2</v>
      </c>
      <c r="R1521" s="13">
        <f t="shared" si="2021"/>
        <v>6.029367537353153E-2</v>
      </c>
      <c r="S1521" s="13">
        <f t="shared" si="2022"/>
        <v>2.9100910349718831E-2</v>
      </c>
      <c r="T1521" s="13">
        <f t="shared" si="2023"/>
        <v>6.5973985753847622E-2</v>
      </c>
      <c r="U1521" s="13">
        <f t="shared" si="2024"/>
        <v>5.9238515202530033E-2</v>
      </c>
      <c r="V1521" s="13">
        <f t="shared" si="2025"/>
        <v>2.8025948530749729E-3</v>
      </c>
      <c r="W1521" s="13">
        <f t="shared" si="2026"/>
        <v>2.4491761715993595E-2</v>
      </c>
      <c r="X1521" s="13">
        <f t="shared" si="2027"/>
        <v>2.1606472728904019E-2</v>
      </c>
      <c r="Y1521" s="13">
        <f t="shared" si="2028"/>
        <v>9.5305447847799721E-3</v>
      </c>
      <c r="Z1521" s="13">
        <f t="shared" si="2029"/>
        <v>1.7730229288118692E-2</v>
      </c>
      <c r="AA1521" s="13">
        <f t="shared" si="2030"/>
        <v>1.7419944143754116E-2</v>
      </c>
      <c r="AB1521" s="13">
        <f t="shared" si="2031"/>
        <v>8.5575445483624685E-3</v>
      </c>
      <c r="AC1521" s="13">
        <f t="shared" si="2032"/>
        <v>1.518226585199935E-4</v>
      </c>
      <c r="AD1521" s="13">
        <f t="shared" si="2033"/>
        <v>6.0157868539332075E-3</v>
      </c>
      <c r="AE1521" s="13">
        <f t="shared" si="2034"/>
        <v>5.3070879959414164E-3</v>
      </c>
      <c r="AF1521" s="13">
        <f t="shared" si="2035"/>
        <v>2.3409392387506783E-3</v>
      </c>
      <c r="AG1521" s="13">
        <f t="shared" si="2036"/>
        <v>6.8838711847418906E-4</v>
      </c>
      <c r="AH1521" s="13">
        <f t="shared" si="2037"/>
        <v>3.9103732107273036E-3</v>
      </c>
      <c r="AI1521" s="13">
        <f t="shared" si="2038"/>
        <v>3.8419403271761046E-3</v>
      </c>
      <c r="AJ1521" s="13">
        <f t="shared" si="2039"/>
        <v>1.8873525213769398E-3</v>
      </c>
      <c r="AK1521" s="13">
        <f t="shared" si="2040"/>
        <v>6.1810773317694918E-4</v>
      </c>
      <c r="AL1521" s="13">
        <f t="shared" si="2041"/>
        <v>5.2637207099215555E-6</v>
      </c>
      <c r="AM1521" s="13">
        <f t="shared" si="2042"/>
        <v>1.1821017006979305E-3</v>
      </c>
      <c r="AN1521" s="13">
        <f t="shared" si="2043"/>
        <v>1.0428424241218262E-3</v>
      </c>
      <c r="AO1521" s="13">
        <f t="shared" si="2044"/>
        <v>4.5999439849642312E-4</v>
      </c>
      <c r="AP1521" s="13">
        <f t="shared" si="2045"/>
        <v>1.3526802116581798E-4</v>
      </c>
      <c r="AQ1521" s="13">
        <f t="shared" si="2046"/>
        <v>2.983314189790909E-5</v>
      </c>
      <c r="AR1521" s="13">
        <f t="shared" si="2047"/>
        <v>6.8994115749740597E-4</v>
      </c>
      <c r="AS1521" s="13">
        <f t="shared" si="2048"/>
        <v>6.7786694863195137E-4</v>
      </c>
      <c r="AT1521" s="13">
        <f t="shared" si="2049"/>
        <v>3.3300202129869333E-4</v>
      </c>
      <c r="AU1521" s="13">
        <f t="shared" si="2050"/>
        <v>1.0905812358684906E-4</v>
      </c>
      <c r="AV1521" s="13">
        <f t="shared" si="2051"/>
        <v>2.678739217685443E-5</v>
      </c>
      <c r="AW1521" s="13">
        <f t="shared" si="2052"/>
        <v>1.2673208838115273E-7</v>
      </c>
      <c r="AX1521" s="13">
        <f t="shared" si="2053"/>
        <v>1.9356908535294399E-4</v>
      </c>
      <c r="AY1521" s="13">
        <f t="shared" si="2054"/>
        <v>1.7076538684051163E-4</v>
      </c>
      <c r="AZ1521" s="13">
        <f t="shared" si="2055"/>
        <v>7.5324056239712119E-5</v>
      </c>
      <c r="BA1521" s="13">
        <f t="shared" si="2056"/>
        <v>2.2150130669053943E-5</v>
      </c>
      <c r="BB1521" s="13">
        <f t="shared" si="2057"/>
        <v>4.8851752662003115E-6</v>
      </c>
      <c r="BC1521" s="13">
        <f t="shared" si="2058"/>
        <v>8.6193396284879246E-7</v>
      </c>
      <c r="BD1521" s="13">
        <f t="shared" si="2059"/>
        <v>1.0144359953141225E-4</v>
      </c>
      <c r="BE1521" s="13">
        <f t="shared" si="2060"/>
        <v>9.9668301456358067E-5</v>
      </c>
      <c r="BF1521" s="13">
        <f t="shared" si="2061"/>
        <v>4.8962035855793212E-5</v>
      </c>
      <c r="BG1521" s="13">
        <f t="shared" si="2062"/>
        <v>1.6035061098428784E-5</v>
      </c>
      <c r="BH1521" s="13">
        <f t="shared" si="2063"/>
        <v>3.9386104959101864E-6</v>
      </c>
      <c r="BI1521" s="13">
        <f t="shared" si="2064"/>
        <v>7.739366900205411E-7</v>
      </c>
      <c r="BJ1521" s="14">
        <f t="shared" si="2065"/>
        <v>0.36628877211513283</v>
      </c>
      <c r="BK1521" s="14">
        <f t="shared" si="2066"/>
        <v>0.32147334215490608</v>
      </c>
      <c r="BL1521" s="14">
        <f t="shared" si="2067"/>
        <v>0.29456529602573983</v>
      </c>
      <c r="BM1521" s="14">
        <f t="shared" si="2068"/>
        <v>0.28664476412299039</v>
      </c>
      <c r="BN1521" s="14">
        <f t="shared" si="2069"/>
        <v>0.71324223680615484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1.2378</v>
      </c>
      <c r="F1522" s="15">
        <f>VLOOKUP(B1522,home!$B$2:$E$405,3,FALSE)</f>
        <v>1.3128</v>
      </c>
      <c r="G1522" s="15">
        <f>VLOOKUP(C1522,away!$B$2:$E$405,4,FALSE)</f>
        <v>0.998</v>
      </c>
      <c r="H1522" s="15">
        <f>VLOOKUP(A1522,away!$A$2:$E$405,3,FALSE)</f>
        <v>0.96950000000000003</v>
      </c>
      <c r="I1522" s="15">
        <f>VLOOKUP(C1522,away!$B$2:$E$405,3,FALSE)</f>
        <v>1.4561999999999999</v>
      </c>
      <c r="J1522" s="15">
        <f>VLOOKUP(B1522,home!$B$2:$E$405,4,FALSE)</f>
        <v>1.0959000000000001</v>
      </c>
      <c r="K1522" s="16">
        <f t="shared" si="2014"/>
        <v>1.6217338723200001</v>
      </c>
      <c r="L1522" s="16">
        <f t="shared" si="2015"/>
        <v>1.54717616781</v>
      </c>
      <c r="M1522" s="17">
        <f t="shared" si="2016"/>
        <v>4.2049405099023426E-2</v>
      </c>
      <c r="N1522" s="17">
        <f t="shared" si="2017"/>
        <v>6.8192944559991614E-2</v>
      </c>
      <c r="O1522" s="17">
        <f t="shared" si="2018"/>
        <v>6.5057837439797331E-2</v>
      </c>
      <c r="P1522" s="17">
        <f t="shared" si="2019"/>
        <v>0.10550649863600761</v>
      </c>
      <c r="Q1522" s="17">
        <f t="shared" si="2020"/>
        <v>5.5295404023089155E-2</v>
      </c>
      <c r="R1522" s="17">
        <f t="shared" si="2021"/>
        <v>5.0327967808055797E-2</v>
      </c>
      <c r="S1522" s="17">
        <f t="shared" si="2022"/>
        <v>6.6181799886441239E-2</v>
      </c>
      <c r="T1522" s="17">
        <f t="shared" si="2023"/>
        <v>8.5551731293948746E-2</v>
      </c>
      <c r="U1522" s="17">
        <f t="shared" si="2024"/>
        <v>8.1618570119354639E-2</v>
      </c>
      <c r="V1522" s="17">
        <f t="shared" si="2025"/>
        <v>1.8450809266976891E-2</v>
      </c>
      <c r="W1522" s="17">
        <f t="shared" si="2026"/>
        <v>2.9891476562621089E-2</v>
      </c>
      <c r="X1522" s="17">
        <f t="shared" si="2027"/>
        <v>4.6247380158338527E-2</v>
      </c>
      <c r="Y1522" s="17">
        <f t="shared" si="2028"/>
        <v>3.5776422202315222E-2</v>
      </c>
      <c r="Z1522" s="17">
        <f t="shared" si="2029"/>
        <v>2.5955410788977607E-2</v>
      </c>
      <c r="AA1522" s="17">
        <f t="shared" si="2030"/>
        <v>4.2092768846464963E-2</v>
      </c>
      <c r="AB1522" s="17">
        <f t="shared" si="2031"/>
        <v>3.4131634509024157E-2</v>
      </c>
      <c r="AC1522" s="17">
        <f t="shared" si="2032"/>
        <v>2.8934420685846171E-3</v>
      </c>
      <c r="AD1522" s="17">
        <f t="shared" si="2033"/>
        <v>1.2119005008815508E-2</v>
      </c>
      <c r="AE1522" s="17">
        <f t="shared" si="2034"/>
        <v>1.8750235727209373E-2</v>
      </c>
      <c r="AF1522" s="17">
        <f t="shared" si="2035"/>
        <v>1.4504958928978974E-2</v>
      </c>
      <c r="AG1522" s="17">
        <f t="shared" si="2036"/>
        <v>7.4805755899930446E-3</v>
      </c>
      <c r="AH1522" s="17">
        <f t="shared" si="2037"/>
        <v>1.0039398249606176E-2</v>
      </c>
      <c r="AI1522" s="17">
        <f t="shared" si="2038"/>
        <v>1.6281232199096454E-2</v>
      </c>
      <c r="AJ1522" s="17">
        <f t="shared" si="2039"/>
        <v>1.3201912870190886E-2</v>
      </c>
      <c r="AK1522" s="17">
        <f t="shared" si="2040"/>
        <v>7.136663093668635E-3</v>
      </c>
      <c r="AL1522" s="17">
        <f t="shared" si="2041"/>
        <v>2.903983454163826E-4</v>
      </c>
      <c r="AM1522" s="17">
        <f t="shared" si="2042"/>
        <v>3.9307601843223718E-3</v>
      </c>
      <c r="AN1522" s="17">
        <f t="shared" si="2043"/>
        <v>6.0815784785600161E-3</v>
      </c>
      <c r="AO1522" s="17">
        <f t="shared" si="2044"/>
        <v>4.7046366423471285E-3</v>
      </c>
      <c r="AP1522" s="17">
        <f t="shared" si="2045"/>
        <v>2.4263005637483789E-3</v>
      </c>
      <c r="AQ1522" s="17">
        <f t="shared" si="2046"/>
        <v>9.3847860204386493E-4</v>
      </c>
      <c r="AR1522" s="17">
        <f t="shared" si="2047"/>
        <v>3.106543542188821E-3</v>
      </c>
      <c r="AS1522" s="17">
        <f t="shared" si="2048"/>
        <v>5.0379868882045667E-3</v>
      </c>
      <c r="AT1522" s="17">
        <f t="shared" si="2049"/>
        <v>4.0851369924526908E-3</v>
      </c>
      <c r="AU1522" s="17">
        <f t="shared" si="2050"/>
        <v>2.2083350112426597E-3</v>
      </c>
      <c r="AV1522" s="17">
        <f t="shared" si="2051"/>
        <v>8.953329222905975E-4</v>
      </c>
      <c r="AW1522" s="17">
        <f t="shared" si="2052"/>
        <v>2.0240022528539082E-5</v>
      </c>
      <c r="AX1522" s="17">
        <f t="shared" si="2053"/>
        <v>1.0624411558137314E-3</v>
      </c>
      <c r="AY1522" s="17">
        <f t="shared" si="2054"/>
        <v>1.6437836359755162E-3</v>
      </c>
      <c r="AZ1522" s="17">
        <f t="shared" si="2055"/>
        <v>1.2716114333086936E-3</v>
      </c>
      <c r="BA1522" s="17">
        <f t="shared" si="2056"/>
        <v>6.5580230144330883E-4</v>
      </c>
      <c r="BB1522" s="17">
        <f t="shared" si="2057"/>
        <v>2.5366042289700925E-4</v>
      </c>
      <c r="BC1522" s="17">
        <f t="shared" si="2058"/>
        <v>7.8491472204571741E-5</v>
      </c>
      <c r="BD1522" s="17">
        <f t="shared" si="2059"/>
        <v>8.0106168878976746E-4</v>
      </c>
      <c r="BE1522" s="17">
        <f t="shared" si="2060"/>
        <v>1.2991088745282285E-3</v>
      </c>
      <c r="BF1522" s="17">
        <f t="shared" si="2061"/>
        <v>1.0534044328269709E-3</v>
      </c>
      <c r="BG1522" s="17">
        <f t="shared" si="2062"/>
        <v>5.6944721665584544E-4</v>
      </c>
      <c r="BH1522" s="17">
        <f t="shared" si="2063"/>
        <v>2.308729599372826E-4</v>
      </c>
      <c r="BI1522" s="17">
        <f t="shared" si="2064"/>
        <v>7.4882899866613942E-5</v>
      </c>
      <c r="BJ1522" s="18">
        <f t="shared" si="2065"/>
        <v>0.3968576789479657</v>
      </c>
      <c r="BK1522" s="18">
        <f t="shared" si="2066"/>
        <v>0.23701613693842566</v>
      </c>
      <c r="BL1522" s="18">
        <f t="shared" si="2067"/>
        <v>0.33925009856424315</v>
      </c>
      <c r="BM1522" s="18">
        <f t="shared" si="2068"/>
        <v>0.6110257240602005</v>
      </c>
      <c r="BN1522" s="18">
        <f t="shared" si="2069"/>
        <v>0.38643005756596494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1.4778</v>
      </c>
      <c r="F1523" s="10">
        <f>VLOOKUP(B1523,home!$B$2:$E$405,3,FALSE)</f>
        <v>0.84589999999999999</v>
      </c>
      <c r="G1523" s="10">
        <f>VLOOKUP(C1523,away!$B$2:$E$405,4,FALSE)</f>
        <v>1.2687999999999999</v>
      </c>
      <c r="H1523" s="10">
        <f>VLOOKUP(A1523,away!$A$2:$E$405,3,FALSE)</f>
        <v>1.2444</v>
      </c>
      <c r="I1523" s="10">
        <f>VLOOKUP(C1523,away!$B$2:$E$405,3,FALSE)</f>
        <v>0.90410000000000001</v>
      </c>
      <c r="J1523" s="10">
        <f>VLOOKUP(B1523,home!$B$2:$E$405,4,FALSE)</f>
        <v>1.5067999999999999</v>
      </c>
      <c r="K1523" s="12">
        <f t="shared" ref="K1523:K1586" si="2070">E1523*F1523*G1523</f>
        <v>1.5860901101759999</v>
      </c>
      <c r="L1523" s="12">
        <f t="shared" ref="L1523:L1586" si="2071">H1523*I1523*J1523</f>
        <v>1.6952434818719999</v>
      </c>
      <c r="M1523" s="13">
        <f t="shared" ref="M1523:M1586" si="2072">_xlfn.POISSON.DIST(0,K1523,FALSE) * _xlfn.POISSON.DIST(0,L1523,FALSE)</f>
        <v>3.7578109508569504E-2</v>
      </c>
      <c r="N1523" s="13">
        <f t="shared" ref="N1523:N1586" si="2073">_xlfn.POISSON.DIST(1,K1523,FALSE) * _xlfn.POISSON.DIST(0,L1523,FALSE)</f>
        <v>5.9602267850652792E-2</v>
      </c>
      <c r="O1523" s="13">
        <f t="shared" ref="O1523:O1586" si="2074">_xlfn.POISSON.DIST(0,K1523,FALSE) * _xlfn.POISSON.DIST(1,L1523,FALSE)</f>
        <v>6.3704045205474666E-2</v>
      </c>
      <c r="P1523" s="13">
        <f t="shared" ref="P1523:P1586" si="2075">_xlfn.POISSON.DIST(1,K1523,FALSE) * _xlfn.POISSON.DIST(1,L1523,FALSE)</f>
        <v>0.1010403560786082</v>
      </c>
      <c r="Q1523" s="13">
        <f t="shared" ref="Q1523:Q1586" si="2076">_xlfn.POISSON.DIST(2,K1523,FALSE) * _xlfn.POISSON.DIST(0,L1523,FALSE)</f>
        <v>4.7267283790990683E-2</v>
      </c>
      <c r="R1523" s="13">
        <f t="shared" ref="R1523:R1586" si="2077">_xlfn.POISSON.DIST(0,K1523,FALSE) * _xlfn.POISSON.DIST(2,L1523,FALSE)</f>
        <v>5.3996933701730095E-2</v>
      </c>
      <c r="S1523" s="13">
        <f t="shared" ref="S1523:S1586" si="2078">_xlfn.POISSON.DIST(2,K1523,FALSE) * _xlfn.POISSON.DIST(2,L1523,FALSE)</f>
        <v>6.7919552699716002E-2</v>
      </c>
      <c r="T1523" s="13">
        <f t="shared" ref="T1523:T1586" si="2079">_xlfn.POISSON.DIST(2,K1523,FALSE) * _xlfn.POISSON.DIST(1,L1523,FALSE)</f>
        <v>8.0129554752470994E-2</v>
      </c>
      <c r="U1523" s="13">
        <f t="shared" ref="U1523:U1586" si="2080">_xlfn.POISSON.DIST(1,K1523,FALSE) * _xlfn.POISSON.DIST(2,L1523,FALSE)</f>
        <v>8.5644002524143253E-2</v>
      </c>
      <c r="V1523" s="13">
        <f t="shared" ref="V1523:V1586" si="2081">_xlfn.POISSON.DIST(3,K1523,FALSE) * _xlfn.POISSON.DIST(3,L1523,FALSE)</f>
        <v>2.0291411022786827E-2</v>
      </c>
      <c r="W1523" s="13">
        <f t="shared" ref="W1523:W1586" si="2082">_xlfn.POISSON.DIST(3,K1523,FALSE) * _xlfn.POISSON.DIST(0,L1523,FALSE)</f>
        <v>2.4990057118590887E-2</v>
      </c>
      <c r="X1523" s="13">
        <f t="shared" ref="X1523:X1586" si="2083">_xlfn.POISSON.DIST(3,K1523,FALSE) * _xlfn.POISSON.DIST(1,L1523,FALSE)</f>
        <v>4.2364231441900171E-2</v>
      </c>
      <c r="Y1523" s="13">
        <f t="shared" ref="Y1523:Y1586" si="2084">_xlfn.POISSON.DIST(3,K1523,FALSE) * _xlfn.POISSON.DIST(2,L1523,FALSE)</f>
        <v>3.5908843608199063E-2</v>
      </c>
      <c r="Z1523" s="13">
        <f t="shared" ref="Z1523:Z1586" si="2085">_xlfn.POISSON.DIST(0,K1523,FALSE) * _xlfn.POISSON.DIST(3,L1523,FALSE)</f>
        <v>3.0512649966310819E-2</v>
      </c>
      <c r="AA1523" s="13">
        <f t="shared" ref="AA1523:AA1586" si="2086">_xlfn.POISSON.DIST(1,K1523,FALSE) * _xlfn.POISSON.DIST(3,L1523,FALSE)</f>
        <v>4.8395812346827646E-2</v>
      </c>
      <c r="AB1523" s="13">
        <f t="shared" ref="AB1523:AB1586" si="2087">_xlfn.POISSON.DIST(2,K1523,FALSE) * _xlfn.POISSON.DIST(3,L1523,FALSE)</f>
        <v>3.8380059668618446E-2</v>
      </c>
      <c r="AC1523" s="13">
        <f t="shared" ref="AC1523:AC1586" si="2088">_xlfn.POISSON.DIST(4,K1523,FALSE) * _xlfn.POISSON.DIST(4,L1523,FALSE)</f>
        <v>3.40998293602993E-3</v>
      </c>
      <c r="AD1523" s="13">
        <f t="shared" ref="AD1523:AD1586" si="2089">_xlfn.POISSON.DIST(4,K1523,FALSE) * _xlfn.POISSON.DIST(0,L1523,FALSE)</f>
        <v>9.9091206121325881E-3</v>
      </c>
      <c r="AE1523" s="13">
        <f t="shared" ref="AE1523:AE1586" si="2090">_xlfn.POISSON.DIST(4,K1523,FALSE) * _xlfn.POISSON.DIST(1,L1523,FALSE)</f>
        <v>1.6798372128801253E-2</v>
      </c>
      <c r="AF1523" s="13">
        <f t="shared" ref="AF1523:AF1586" si="2091">_xlfn.POISSON.DIST(4,K1523,FALSE) * _xlfn.POISSON.DIST(2,L1523,FALSE)</f>
        <v>1.4238665428705301E-2</v>
      </c>
      <c r="AG1523" s="13">
        <f t="shared" ref="AG1523:AG1586" si="2092">_xlfn.POISSON.DIST(4,K1523,FALSE) * _xlfn.POISSON.DIST(3,L1523,FALSE)</f>
        <v>8.0460015861896148E-3</v>
      </c>
      <c r="AH1523" s="13">
        <f t="shared" ref="AH1523:AH1586" si="2093">_xlfn.POISSON.DIST(0,K1523,FALSE) * _xlfn.POISSON.DIST(4,L1523,FALSE)</f>
        <v>1.2931592742507582E-2</v>
      </c>
      <c r="AI1523" s="13">
        <f t="shared" ref="AI1523:AI1586" si="2094">_xlfn.POISSON.DIST(1,K1523,FALSE) * _xlfn.POISSON.DIST(4,L1523,FALSE)</f>
        <v>2.0510671357715012E-2</v>
      </c>
      <c r="AJ1523" s="13">
        <f t="shared" ref="AJ1523:AJ1586" si="2095">_xlfn.POISSON.DIST(2,K1523,FALSE) * _xlfn.POISSON.DIST(4,L1523,FALSE)</f>
        <v>1.6265886496770968E-2</v>
      </c>
      <c r="AK1523" s="13">
        <f t="shared" ref="AK1523:AK1586" si="2096">_xlfn.POISSON.DIST(3,K1523,FALSE) * _xlfn.POISSON.DIST(4,L1523,FALSE)</f>
        <v>8.5997205685912573E-3</v>
      </c>
      <c r="AL1523" s="13">
        <f t="shared" ref="AL1523:AL1586" si="2097">_xlfn.POISSON.DIST(5,K1523,FALSE) * _xlfn.POISSON.DIST(5,L1523,FALSE)</f>
        <v>3.6675170154567768E-4</v>
      </c>
      <c r="AM1523" s="13">
        <f t="shared" ref="AM1523:AM1586" si="2098">_xlfn.POISSON.DIST(5,K1523,FALSE) * _xlfn.POISSON.DIST(0,L1523,FALSE)</f>
        <v>3.1433516406889272E-3</v>
      </c>
      <c r="AN1523" s="13">
        <f t="shared" ref="AN1523:AN1586" si="2099">_xlfn.POISSON.DIST(5,K1523,FALSE) * _xlfn.POISSON.DIST(1,L1523,FALSE)</f>
        <v>5.3287463801095607E-3</v>
      </c>
      <c r="AO1523" s="13">
        <f t="shared" ref="AO1523:AO1586" si="2100">_xlfn.POISSON.DIST(5,K1523,FALSE) * _xlfn.POISSON.DIST(2,L1523,FALSE)</f>
        <v>4.5167612837148747E-3</v>
      </c>
      <c r="AP1523" s="13">
        <f t="shared" ref="AP1523:AP1586" si="2101">_xlfn.POISSON.DIST(5,K1523,FALSE) * _xlfn.POISSON.DIST(3,L1523,FALSE)</f>
        <v>2.5523367084631494E-3</v>
      </c>
      <c r="AQ1523" s="13">
        <f t="shared" ref="AQ1523:AQ1586" si="2102">_xlfn.POISSON.DIST(5,K1523,FALSE) * _xlfn.POISSON.DIST(4,L1523,FALSE)</f>
        <v>1.0817080421411975E-3</v>
      </c>
      <c r="AR1523" s="13">
        <f t="shared" ref="AR1523:AR1586" si="2103">_xlfn.POISSON.DIST(0,K1523,FALSE) * _xlfn.POISSON.DIST(5,L1523,FALSE)</f>
        <v>4.3844396613918497E-3</v>
      </c>
      <c r="AS1523" s="13">
        <f t="shared" ref="AS1523:AS1586" si="2104">_xlfn.POISSON.DIST(1,K1523,FALSE) * _xlfn.POISSON.DIST(5,L1523,FALSE)</f>
        <v>6.954116385597022E-3</v>
      </c>
      <c r="AT1523" s="13">
        <f t="shared" ref="AT1523:AT1586" si="2105">_xlfn.POISSON.DIST(2,K1523,FALSE) * _xlfn.POISSON.DIST(5,L1523,FALSE)</f>
        <v>5.5149276121041549E-3</v>
      </c>
      <c r="AU1523" s="13">
        <f t="shared" ref="AU1523:AU1586" si="2106">_xlfn.POISSON.DIST(3,K1523,FALSE) * _xlfn.POISSON.DIST(5,L1523,FALSE)</f>
        <v>2.9157240479649807E-3</v>
      </c>
      <c r="AV1523" s="13">
        <f t="shared" ref="AV1523:AV1586" si="2107">_xlfn.POISSON.DIST(4,K1523,FALSE) * _xlfn.POISSON.DIST(5,L1523,FALSE)</f>
        <v>1.1561502691198973E-3</v>
      </c>
      <c r="AW1523" s="13">
        <f t="shared" ref="AW1523:AW1586" si="2108">_xlfn.POISSON.DIST(6,K1523,FALSE) * _xlfn.POISSON.DIST(6,L1523,FALSE)</f>
        <v>2.7392367969028519E-5</v>
      </c>
      <c r="AX1523" s="13">
        <f t="shared" ref="AX1523:AX1586" si="2109">_xlfn.POISSON.DIST(6,K1523,FALSE) * _xlfn.POISSON.DIST(0,L1523,FALSE)</f>
        <v>8.309398250170351E-4</v>
      </c>
      <c r="AY1523" s="13">
        <f t="shared" ref="AY1523:AY1586" si="2110">_xlfn.POISSON.DIST(6,K1523,FALSE) * _xlfn.POISSON.DIST(1,L1523,FALSE)</f>
        <v>1.4086453221879888E-3</v>
      </c>
      <c r="AZ1523" s="13">
        <f t="shared" ref="AZ1523:AZ1586" si="2111">_xlfn.POISSON.DIST(6,K1523,FALSE) * _xlfn.POISSON.DIST(2,L1523,FALSE)</f>
        <v>1.193998400354336E-3</v>
      </c>
      <c r="BA1523" s="13">
        <f t="shared" ref="BA1523:BA1586" si="2112">_xlfn.POISSON.DIST(6,K1523,FALSE) * _xlfn.POISSON.DIST(3,L1523,FALSE)</f>
        <v>6.7470600185542745E-4</v>
      </c>
      <c r="BB1523" s="13">
        <f t="shared" ref="BB1523:BB1586" si="2113">_xlfn.POISSON.DIST(6,K1523,FALSE) * _xlfn.POISSON.DIST(4,L1523,FALSE)</f>
        <v>2.8594773795633281E-4</v>
      </c>
      <c r="BC1523" s="13">
        <f t="shared" ref="BC1523:BC1586" si="2114">_xlfn.POISSON.DIST(6,K1523,FALSE) * _xlfn.POISSON.DIST(5,L1523,FALSE)</f>
        <v>9.6950207785303217E-5</v>
      </c>
      <c r="BD1523" s="13">
        <f t="shared" ref="BD1523:BD1586" si="2115">_xlfn.POISSON.DIST(0,K1523,FALSE) * _xlfn.POISSON.DIST(6,L1523,FALSE)</f>
        <v>1.2387821262726006E-3</v>
      </c>
      <c r="BE1523" s="13">
        <f t="shared" ref="BE1523:BE1586" si="2116">_xlfn.POISSON.DIST(1,K1523,FALSE) * _xlfn.POISSON.DIST(6,L1523,FALSE)</f>
        <v>1.9648200791437683E-3</v>
      </c>
      <c r="BF1523" s="13">
        <f t="shared" ref="BF1523:BF1586" si="2117">_xlfn.POISSON.DIST(2,K1523,FALSE) * _xlfn.POISSON.DIST(6,L1523,FALSE)</f>
        <v>1.5581908479025785E-3</v>
      </c>
      <c r="BG1523" s="13">
        <f t="shared" ref="BG1523:BG1586" si="2118">_xlfn.POISSON.DIST(3,K1523,FALSE) * _xlfn.POISSON.DIST(6,L1523,FALSE)</f>
        <v>8.2381036454167843E-4</v>
      </c>
      <c r="BH1523" s="13">
        <f t="shared" ref="BH1523:BH1586" si="2119">_xlfn.POISSON.DIST(4,K1523,FALSE) * _xlfn.POISSON.DIST(6,L1523,FALSE)</f>
        <v>3.2665936796501038E-4</v>
      </c>
      <c r="BI1523" s="13">
        <f t="shared" ref="BI1523:BI1586" si="2120">_xlfn.POISSON.DIST(5,K1523,FALSE) * _xlfn.POISSON.DIST(6,L1523,FALSE)</f>
        <v>1.0362223858512909E-4</v>
      </c>
      <c r="BJ1523" s="14">
        <f t="shared" ref="BJ1523:BJ1586" si="2121">SUM(N1523,Q1523,T1523,W1523,X1523,Y1523,AD1523,AE1523,AF1523,AG1523,AM1523,AN1523,AO1523,AP1523,AQ1523,AX1523,AY1523,AZ1523,BA1523,BB1523,BC1523)</f>
        <v>0.36036848986890746</v>
      </c>
      <c r="BK1523" s="14">
        <f t="shared" ref="BK1523:BK1586" si="2122">SUM(M1523,P1523,S1523,V1523,AC1523,AL1523,AY1523)</f>
        <v>0.23201480926944415</v>
      </c>
      <c r="BL1523" s="14">
        <f t="shared" ref="BL1523:BL1586" si="2123">SUM(O1523,R1523,U1523,AA1523,AB1523,AH1523,AI1523,AJ1523,AK1523,AR1523,AS1523,AT1523,AU1523,AV1523,BD1523,BE1523,BF1523,BG1523,BH1523,BI1523)</f>
        <v>0.37536996761296759</v>
      </c>
      <c r="BM1523" s="14">
        <f t="shared" ref="BM1523:BM1586" si="2124">SUM(S1523:BI1523)</f>
        <v>0.63369566762738527</v>
      </c>
      <c r="BN1523" s="14">
        <f t="shared" ref="BN1523:BN1586" si="2125">SUM(M1523:R1523)</f>
        <v>0.36318899613602595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1.3371</v>
      </c>
      <c r="F1526" s="10">
        <f>VLOOKUP(B1526,home!$B$2:$E$405,3,FALSE)</f>
        <v>1.2318</v>
      </c>
      <c r="G1526" s="10">
        <f>VLOOKUP(C1526,away!$B$2:$E$405,4,FALSE)</f>
        <v>0.99719999999999998</v>
      </c>
      <c r="H1526" s="10">
        <f>VLOOKUP(A1526,away!$A$2:$E$405,3,FALSE)</f>
        <v>1.1086</v>
      </c>
      <c r="I1526" s="10">
        <f>VLOOKUP(C1526,away!$B$2:$E$405,3,FALSE)</f>
        <v>0.75170000000000003</v>
      </c>
      <c r="J1526" s="10">
        <f>VLOOKUP(B1526,home!$B$2:$E$405,4,FALSE)</f>
        <v>0.79590000000000005</v>
      </c>
      <c r="K1526" s="12">
        <f t="shared" si="2070"/>
        <v>1.6424280686159998</v>
      </c>
      <c r="L1526" s="12">
        <f t="shared" si="2071"/>
        <v>0.66325102405800007</v>
      </c>
      <c r="M1526" s="13">
        <f t="shared" si="2072"/>
        <v>9.9691078180448076E-2</v>
      </c>
      <c r="N1526" s="13">
        <f t="shared" si="2073"/>
        <v>0.16373542499415994</v>
      </c>
      <c r="O1526" s="13">
        <f t="shared" si="2074"/>
        <v>6.6120209692628315E-2</v>
      </c>
      <c r="P1526" s="13">
        <f t="shared" si="2075"/>
        <v>0.10859768830194842</v>
      </c>
      <c r="Q1526" s="13">
        <f t="shared" si="2076"/>
        <v>0.13446182891858904</v>
      </c>
      <c r="R1526" s="13">
        <f t="shared" si="2077"/>
        <v>2.1927148394782717E-2</v>
      </c>
      <c r="S1526" s="13">
        <f t="shared" si="2078"/>
        <v>2.957500841544752E-2</v>
      </c>
      <c r="T1526" s="13">
        <f t="shared" si="2079"/>
        <v>8.9181945726965778E-2</v>
      </c>
      <c r="U1526" s="13">
        <f t="shared" si="2080"/>
        <v>3.6013763988299398E-2</v>
      </c>
      <c r="V1526" s="13">
        <f t="shared" si="2081"/>
        <v>3.5797001921104967E-3</v>
      </c>
      <c r="W1526" s="13">
        <f t="shared" si="2082"/>
        <v>7.3614627324444404E-2</v>
      </c>
      <c r="X1526" s="13">
        <f t="shared" si="2083"/>
        <v>4.8824976958585779E-2</v>
      </c>
      <c r="Y1526" s="13">
        <f t="shared" si="2084"/>
        <v>1.6191607983695139E-2</v>
      </c>
      <c r="Z1526" s="13">
        <f t="shared" si="2085"/>
        <v>4.8477345425037904E-3</v>
      </c>
      <c r="AA1526" s="13">
        <f t="shared" si="2086"/>
        <v>7.9620552818075677E-3</v>
      </c>
      <c r="AB1526" s="13">
        <f t="shared" si="2087"/>
        <v>6.5385515393565127E-3</v>
      </c>
      <c r="AC1526" s="13">
        <f t="shared" si="2088"/>
        <v>2.4371988244373046E-4</v>
      </c>
      <c r="AD1526" s="13">
        <f t="shared" si="2089"/>
        <v>3.0226682544593465E-2</v>
      </c>
      <c r="AE1526" s="13">
        <f t="shared" si="2090"/>
        <v>2.0047878151577686E-2</v>
      </c>
      <c r="AF1526" s="13">
        <f t="shared" si="2091"/>
        <v>6.6483878571119539E-3</v>
      </c>
      <c r="AG1526" s="13">
        <f t="shared" si="2092"/>
        <v>1.4698500181880921E-3</v>
      </c>
      <c r="AH1526" s="13">
        <f t="shared" si="2093"/>
        <v>8.0381622491924464E-4</v>
      </c>
      <c r="AI1526" s="13">
        <f t="shared" si="2094"/>
        <v>1.3202103298163191E-3</v>
      </c>
      <c r="AJ1526" s="13">
        <f t="shared" si="2095"/>
        <v>1.0841752510835547E-3</v>
      </c>
      <c r="AK1526" s="13">
        <f t="shared" si="2096"/>
        <v>5.9355995455947651E-4</v>
      </c>
      <c r="AL1526" s="13">
        <f t="shared" si="2097"/>
        <v>1.0619773127020987E-5</v>
      </c>
      <c r="AM1526" s="13">
        <f t="shared" si="2098"/>
        <v>9.9290303664771179E-3</v>
      </c>
      <c r="AN1526" s="13">
        <f t="shared" si="2099"/>
        <v>6.5854395584689267E-3</v>
      </c>
      <c r="AO1526" s="13">
        <f t="shared" si="2100"/>
        <v>2.1838997655132899E-3</v>
      </c>
      <c r="AP1526" s="13">
        <f t="shared" si="2101"/>
        <v>4.8282458530557194E-4</v>
      </c>
      <c r="AQ1526" s="13">
        <f t="shared" si="2102"/>
        <v>8.0058475161074941E-5</v>
      </c>
      <c r="AR1526" s="13">
        <f t="shared" si="2103"/>
        <v>1.06626386866425E-4</v>
      </c>
      <c r="AS1526" s="13">
        <f t="shared" si="2104"/>
        <v>1.751261706445248E-4</v>
      </c>
      <c r="AT1526" s="13">
        <f t="shared" si="2105"/>
        <v>1.4381606910790146E-4</v>
      </c>
      <c r="AU1526" s="13">
        <f t="shared" si="2106"/>
        <v>7.873584954027859E-5</v>
      </c>
      <c r="AV1526" s="13">
        <f t="shared" si="2107"/>
        <v>3.2329492322819937E-5</v>
      </c>
      <c r="AW1526" s="13">
        <f t="shared" si="2108"/>
        <v>3.2134905397956444E-7</v>
      </c>
      <c r="AX1526" s="13">
        <f t="shared" si="2109"/>
        <v>2.7179530280071018E-3</v>
      </c>
      <c r="AY1526" s="13">
        <f t="shared" si="2110"/>
        <v>1.8026851291672522E-3</v>
      </c>
      <c r="AZ1526" s="13">
        <f t="shared" si="2111"/>
        <v>5.9781637898715409E-4</v>
      </c>
      <c r="BA1526" s="13">
        <f t="shared" si="2112"/>
        <v>1.3216744185395849E-4</v>
      </c>
      <c r="BB1526" s="13">
        <f t="shared" si="2113"/>
        <v>2.191504778919103E-5</v>
      </c>
      <c r="BC1526" s="13">
        <f t="shared" si="2114"/>
        <v>2.9070355776921937E-6</v>
      </c>
      <c r="BD1526" s="13">
        <f t="shared" si="2115"/>
        <v>1.178667671346014E-5</v>
      </c>
      <c r="BE1526" s="13">
        <f t="shared" si="2116"/>
        <v>1.9358768669889516E-5</v>
      </c>
      <c r="BF1526" s="13">
        <f t="shared" si="2117"/>
        <v>1.5897692518635289E-5</v>
      </c>
      <c r="BG1526" s="13">
        <f t="shared" si="2118"/>
        <v>8.7036054729443963E-6</v>
      </c>
      <c r="BH1526" s="13">
        <f t="shared" si="2119"/>
        <v>3.5737614817309284E-6</v>
      </c>
      <c r="BI1526" s="13">
        <f t="shared" si="2120"/>
        <v>1.1739292336267162E-6</v>
      </c>
      <c r="BJ1526" s="14">
        <f t="shared" si="2121"/>
        <v>0.60893990729021963</v>
      </c>
      <c r="BK1526" s="14">
        <f t="shared" si="2122"/>
        <v>0.24350049987469252</v>
      </c>
      <c r="BL1526" s="14">
        <f t="shared" si="2123"/>
        <v>0.14296061905982535</v>
      </c>
      <c r="BM1526" s="14">
        <f t="shared" si="2124"/>
        <v>0.40391301850457145</v>
      </c>
      <c r="BN1526" s="14">
        <f t="shared" si="2125"/>
        <v>0.59453337848255661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1.5366</v>
      </c>
      <c r="F1527" s="10">
        <f>VLOOKUP(B1527,home!$B$2:$E$405,3,FALSE)</f>
        <v>1.0226999999999999</v>
      </c>
      <c r="G1527" s="10">
        <f>VLOOKUP(C1527,away!$B$2:$E$405,4,FALSE)</f>
        <v>1.627</v>
      </c>
      <c r="H1527" s="10">
        <f>VLOOKUP(A1527,away!$A$2:$E$405,3,FALSE)</f>
        <v>1.1789000000000001</v>
      </c>
      <c r="I1527" s="10">
        <f>VLOOKUP(C1527,away!$B$2:$E$405,3,FALSE)</f>
        <v>0.5655</v>
      </c>
      <c r="J1527" s="10">
        <f>VLOOKUP(B1527,home!$B$2:$E$405,4,FALSE)</f>
        <v>0.60589999999999999</v>
      </c>
      <c r="K1527" s="12">
        <f t="shared" si="2070"/>
        <v>2.5567992941399997</v>
      </c>
      <c r="L1527" s="12">
        <f t="shared" si="2071"/>
        <v>0.40393411090499998</v>
      </c>
      <c r="M1527" s="13">
        <f t="shared" si="2072"/>
        <v>5.1780926850294853E-2</v>
      </c>
      <c r="N1527" s="13">
        <f t="shared" si="2073"/>
        <v>0.13239343722074887</v>
      </c>
      <c r="O1527" s="13">
        <f t="shared" si="2074"/>
        <v>2.0916082649110695E-2</v>
      </c>
      <c r="P1527" s="13">
        <f t="shared" si="2075"/>
        <v>5.3478225353420124E-2</v>
      </c>
      <c r="Q1527" s="13">
        <f t="shared" si="2076"/>
        <v>0.16925172341738953</v>
      </c>
      <c r="R1527" s="13">
        <f t="shared" si="2077"/>
        <v>4.2243596242420118E-3</v>
      </c>
      <c r="S1527" s="13">
        <f t="shared" si="2078"/>
        <v>1.3807789667513943E-2</v>
      </c>
      <c r="T1527" s="13">
        <f t="shared" si="2079"/>
        <v>6.8366544417742217E-2</v>
      </c>
      <c r="U1527" s="13">
        <f t="shared" si="2080"/>
        <v>1.0800839705455492E-2</v>
      </c>
      <c r="V1527" s="13">
        <f t="shared" si="2081"/>
        <v>1.5844875117537439E-3</v>
      </c>
      <c r="W1527" s="13">
        <f t="shared" si="2082"/>
        <v>0.14424756232185335</v>
      </c>
      <c r="X1527" s="13">
        <f t="shared" si="2083"/>
        <v>5.8266510836691411E-2</v>
      </c>
      <c r="Y1527" s="13">
        <f t="shared" si="2084"/>
        <v>1.1767915625177743E-2</v>
      </c>
      <c r="Z1527" s="13">
        <f t="shared" si="2085"/>
        <v>5.6878764965372585E-4</v>
      </c>
      <c r="AA1527" s="13">
        <f t="shared" si="2086"/>
        <v>1.454275861150196E-3</v>
      </c>
      <c r="AB1527" s="13">
        <f t="shared" si="2087"/>
        <v>1.8591457476368309E-3</v>
      </c>
      <c r="AC1527" s="13">
        <f t="shared" si="2088"/>
        <v>1.0227653474153207E-4</v>
      </c>
      <c r="AD1527" s="13">
        <f t="shared" si="2089"/>
        <v>9.220301638148258E-2</v>
      </c>
      <c r="AE1527" s="13">
        <f t="shared" si="2090"/>
        <v>3.724394344481332E-2</v>
      </c>
      <c r="AF1527" s="13">
        <f t="shared" si="2091"/>
        <v>7.5220495909883835E-3</v>
      </c>
      <c r="AG1527" s="13">
        <f t="shared" si="2092"/>
        <v>1.0128041379064044E-3</v>
      </c>
      <c r="AH1527" s="13">
        <f t="shared" si="2093"/>
        <v>5.7438183389155581E-5</v>
      </c>
      <c r="AI1527" s="13">
        <f t="shared" si="2094"/>
        <v>1.4685790674607684E-4</v>
      </c>
      <c r="AJ1527" s="13">
        <f t="shared" si="2095"/>
        <v>1.8774309615362362E-4</v>
      </c>
      <c r="AK1527" s="13">
        <f t="shared" si="2096"/>
        <v>1.60007138575081E-4</v>
      </c>
      <c r="AL1527" s="13">
        <f t="shared" si="2097"/>
        <v>4.2251600394004189E-6</v>
      </c>
      <c r="AM1527" s="13">
        <f t="shared" si="2098"/>
        <v>4.7148921440350655E-2</v>
      </c>
      <c r="AN1527" s="13">
        <f t="shared" si="2099"/>
        <v>1.9045057662137734E-2</v>
      </c>
      <c r="AO1527" s="13">
        <f t="shared" si="2100"/>
        <v>3.8464742169450309E-3</v>
      </c>
      <c r="AP1527" s="13">
        <f t="shared" si="2101"/>
        <v>5.1790738098023256E-4</v>
      </c>
      <c r="AQ1527" s="13">
        <f t="shared" si="2102"/>
        <v>5.2300114366846821E-5</v>
      </c>
      <c r="AR1527" s="13">
        <f t="shared" si="2103"/>
        <v>4.6402483078593811E-6</v>
      </c>
      <c r="AS1527" s="13">
        <f t="shared" si="2104"/>
        <v>1.1864183598169195E-5</v>
      </c>
      <c r="AT1527" s="13">
        <f t="shared" si="2105"/>
        <v>1.5167168124673182E-5</v>
      </c>
      <c r="AU1527" s="13">
        <f t="shared" si="2106"/>
        <v>1.2926468251755698E-5</v>
      </c>
      <c r="AV1527" s="13">
        <f t="shared" si="2107"/>
        <v>8.2625962254530234E-6</v>
      </c>
      <c r="AW1527" s="13">
        <f t="shared" si="2108"/>
        <v>1.2121261763824883E-7</v>
      </c>
      <c r="AX1527" s="13">
        <f t="shared" si="2109"/>
        <v>2.0091721509691823E-2</v>
      </c>
      <c r="AY1527" s="13">
        <f t="shared" si="2110"/>
        <v>8.1157316645682313E-3</v>
      </c>
      <c r="AZ1527" s="13">
        <f t="shared" si="2111"/>
        <v>1.6391104271354618E-3</v>
      </c>
      <c r="BA1527" s="13">
        <f t="shared" si="2112"/>
        <v>2.2069753768669262E-4</v>
      </c>
      <c r="BB1527" s="13">
        <f t="shared" si="2113"/>
        <v>2.228681591609922E-5</v>
      </c>
      <c r="BC1527" s="13">
        <f t="shared" si="2114"/>
        <v>1.8004810343945888E-6</v>
      </c>
      <c r="BD1527" s="13">
        <f t="shared" si="2115"/>
        <v>3.123924291022683E-7</v>
      </c>
      <c r="BE1527" s="13">
        <f t="shared" si="2116"/>
        <v>7.9872474222335956E-7</v>
      </c>
      <c r="BF1527" s="13">
        <f t="shared" si="2117"/>
        <v>1.0210894285644196E-6</v>
      </c>
      <c r="BG1527" s="13">
        <f t="shared" si="2118"/>
        <v>8.7024024340244126E-7</v>
      </c>
      <c r="BH1527" s="13">
        <f t="shared" si="2119"/>
        <v>5.562574100158959E-7</v>
      </c>
      <c r="BI1527" s="13">
        <f t="shared" si="2120"/>
        <v>2.8444771065775712E-7</v>
      </c>
      <c r="BJ1527" s="14">
        <f t="shared" si="2121"/>
        <v>0.82297751664560703</v>
      </c>
      <c r="BK1527" s="14">
        <f t="shared" si="2122"/>
        <v>0.12887366274233183</v>
      </c>
      <c r="BL1527" s="14">
        <f t="shared" si="2123"/>
        <v>3.9863453728931041E-2</v>
      </c>
      <c r="BM1527" s="14">
        <f t="shared" si="2124"/>
        <v>0.55212305519936711</v>
      </c>
      <c r="BN1527" s="14">
        <f t="shared" si="2125"/>
        <v>0.43204475511520607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1.5366</v>
      </c>
      <c r="F1528" s="10">
        <f>VLOOKUP(B1528,home!$B$2:$E$405,3,FALSE)</f>
        <v>1.6735</v>
      </c>
      <c r="G1528" s="10">
        <f>VLOOKUP(C1528,away!$B$2:$E$405,4,FALSE)</f>
        <v>1.8593999999999999</v>
      </c>
      <c r="H1528" s="10">
        <f>VLOOKUP(A1528,away!$A$2:$E$405,3,FALSE)</f>
        <v>1.1789000000000001</v>
      </c>
      <c r="I1528" s="10">
        <f>VLOOKUP(C1528,away!$B$2:$E$405,3,FALSE)</f>
        <v>1.0906</v>
      </c>
      <c r="J1528" s="10">
        <f>VLOOKUP(B1528,home!$B$2:$E$405,4,FALSE)</f>
        <v>0.2424</v>
      </c>
      <c r="K1528" s="12">
        <f t="shared" si="2070"/>
        <v>4.7814472859399997</v>
      </c>
      <c r="L1528" s="12">
        <f t="shared" si="2071"/>
        <v>0.31165570161599998</v>
      </c>
      <c r="M1528" s="13">
        <f t="shared" si="2072"/>
        <v>6.138941243794176E-3</v>
      </c>
      <c r="N1528" s="13">
        <f t="shared" si="2073"/>
        <v>2.9353023948684782E-2</v>
      </c>
      <c r="O1528" s="13">
        <f t="shared" si="2074"/>
        <v>1.9132360405140734E-3</v>
      </c>
      <c r="P1528" s="13">
        <f t="shared" si="2075"/>
        <v>9.1480372732786058E-3</v>
      </c>
      <c r="Q1528" s="13">
        <f t="shared" si="2076"/>
        <v>7.0174968346785341E-2</v>
      </c>
      <c r="R1528" s="13">
        <f t="shared" si="2077"/>
        <v>2.9813546028171567E-4</v>
      </c>
      <c r="S1528" s="13">
        <f t="shared" si="2078"/>
        <v>3.4080219466953296E-3</v>
      </c>
      <c r="T1528" s="13">
        <f t="shared" si="2079"/>
        <v>2.1870428995997976E-2</v>
      </c>
      <c r="U1528" s="13">
        <f t="shared" si="2080"/>
        <v>1.4255189874064816E-3</v>
      </c>
      <c r="V1528" s="13">
        <f t="shared" si="2081"/>
        <v>5.642795640052893E-4</v>
      </c>
      <c r="W1528" s="13">
        <f t="shared" si="2082"/>
        <v>0.11184597064755403</v>
      </c>
      <c r="X1528" s="13">
        <f t="shared" si="2083"/>
        <v>3.4857434455085989E-2</v>
      </c>
      <c r="Y1528" s="13">
        <f t="shared" si="2084"/>
        <v>5.4317590958167777E-3</v>
      </c>
      <c r="Z1528" s="13">
        <f t="shared" si="2085"/>
        <v>3.0971872016902404E-5</v>
      </c>
      <c r="AA1528" s="13">
        <f t="shared" si="2086"/>
        <v>1.4809037339569899E-4</v>
      </c>
      <c r="AB1528" s="13">
        <f t="shared" si="2087"/>
        <v>3.5404315697335306E-4</v>
      </c>
      <c r="AC1528" s="13">
        <f t="shared" si="2088"/>
        <v>5.2554364415933287E-5</v>
      </c>
      <c r="AD1528" s="13">
        <f t="shared" si="2089"/>
        <v>0.1336964031990181</v>
      </c>
      <c r="AE1528" s="13">
        <f t="shared" si="2090"/>
        <v>4.1667246342525603E-2</v>
      </c>
      <c r="AF1528" s="13">
        <f t="shared" si="2091"/>
        <v>6.4929174466432631E-3</v>
      </c>
      <c r="AG1528" s="13">
        <f t="shared" si="2092"/>
        <v>6.7451824745612464E-4</v>
      </c>
      <c r="AH1528" s="13">
        <f t="shared" si="2093"/>
        <v>2.4131401259471679E-6</v>
      </c>
      <c r="AI1528" s="13">
        <f t="shared" si="2094"/>
        <v>1.1538302305802994E-5</v>
      </c>
      <c r="AJ1528" s="13">
        <f t="shared" si="2095"/>
        <v>2.7584892122218484E-5</v>
      </c>
      <c r="AK1528" s="13">
        <f t="shared" si="2096"/>
        <v>4.3965235856909744E-5</v>
      </c>
      <c r="AL1528" s="13">
        <f t="shared" si="2097"/>
        <v>3.1325876268089826E-6</v>
      </c>
      <c r="AM1528" s="13">
        <f t="shared" si="2098"/>
        <v>0.12785246084317695</v>
      </c>
      <c r="AN1528" s="13">
        <f t="shared" si="2099"/>
        <v>3.9845948387412476E-2</v>
      </c>
      <c r="AO1528" s="13">
        <f t="shared" si="2100"/>
        <v>6.2091085006169789E-3</v>
      </c>
      <c r="AP1528" s="13">
        <f t="shared" si="2101"/>
        <v>6.4503468872321827E-4</v>
      </c>
      <c r="AQ1528" s="13">
        <f t="shared" si="2102"/>
        <v>5.025718462017317E-5</v>
      </c>
      <c r="AR1528" s="13">
        <f t="shared" si="2103"/>
        <v>1.5041377580995746E-7</v>
      </c>
      <c r="AS1528" s="13">
        <f t="shared" si="2104"/>
        <v>7.1919554011450843E-7</v>
      </c>
      <c r="AT1528" s="13">
        <f t="shared" si="2105"/>
        <v>1.7193977816703346E-6</v>
      </c>
      <c r="AU1528" s="13">
        <f t="shared" si="2106"/>
        <v>2.7404032855396252E-6</v>
      </c>
      <c r="AV1528" s="13">
        <f t="shared" si="2107"/>
        <v>3.2757734630061262E-6</v>
      </c>
      <c r="AW1528" s="13">
        <f t="shared" si="2108"/>
        <v>1.2966870577067341E-7</v>
      </c>
      <c r="AX1528" s="13">
        <f t="shared" si="2109"/>
        <v>0.1018866336498931</v>
      </c>
      <c r="AY1528" s="13">
        <f t="shared" si="2110"/>
        <v>3.1753550295449788E-2</v>
      </c>
      <c r="AZ1528" s="13">
        <f t="shared" si="2111"/>
        <v>4.9480874980636731E-3</v>
      </c>
      <c r="BA1528" s="13">
        <f t="shared" si="2112"/>
        <v>5.1403322695546408E-4</v>
      </c>
      <c r="BB1528" s="13">
        <f t="shared" si="2113"/>
        <v>4.0050346500185421E-5</v>
      </c>
      <c r="BC1528" s="13">
        <f t="shared" si="2114"/>
        <v>2.4963837676958393E-6</v>
      </c>
      <c r="BD1528" s="13">
        <f t="shared" si="2115"/>
        <v>7.8128851387940047E-9</v>
      </c>
      <c r="BE1528" s="13">
        <f t="shared" si="2116"/>
        <v>3.7356898442247537E-8</v>
      </c>
      <c r="BF1528" s="13">
        <f t="shared" si="2117"/>
        <v>8.9310020333910357E-8</v>
      </c>
      <c r="BG1528" s="13">
        <f t="shared" si="2118"/>
        <v>1.4234371811094059E-7</v>
      </c>
      <c r="BH1528" s="13">
        <f t="shared" si="2119"/>
        <v>1.7015224615804141E-7</v>
      </c>
      <c r="BI1528" s="13">
        <f t="shared" si="2120"/>
        <v>1.6271479911779232E-7</v>
      </c>
      <c r="BJ1528" s="14">
        <f t="shared" si="2121"/>
        <v>0.7698123317307477</v>
      </c>
      <c r="BK1528" s="14">
        <f t="shared" si="2122"/>
        <v>5.1068517275265929E-2</v>
      </c>
      <c r="BL1528" s="14">
        <f t="shared" si="2123"/>
        <v>4.2337404633956428E-3</v>
      </c>
      <c r="BM1528" s="14">
        <f t="shared" si="2124"/>
        <v>0.67636579840134359</v>
      </c>
      <c r="BN1528" s="14">
        <f t="shared" si="2125"/>
        <v>0.11702634231333869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1.2417</v>
      </c>
      <c r="F1529" s="10">
        <f>VLOOKUP(B1529,home!$B$2:$E$405,3,FALSE)</f>
        <v>0.57520000000000004</v>
      </c>
      <c r="G1529" s="10">
        <f>VLOOKUP(C1529,away!$B$2:$E$405,4,FALSE)</f>
        <v>1.1505000000000001</v>
      </c>
      <c r="H1529" s="10">
        <f>VLOOKUP(A1529,away!$A$2:$E$405,3,FALSE)</f>
        <v>0.875</v>
      </c>
      <c r="I1529" s="10">
        <f>VLOOKUP(C1529,away!$B$2:$E$405,3,FALSE)</f>
        <v>0.81630000000000003</v>
      </c>
      <c r="J1529" s="10">
        <f>VLOOKUP(B1529,home!$B$2:$E$405,4,FALSE)</f>
        <v>0.81630000000000003</v>
      </c>
      <c r="K1529" s="12">
        <f t="shared" si="2070"/>
        <v>0.8217168289200002</v>
      </c>
      <c r="L1529" s="12">
        <f t="shared" si="2071"/>
        <v>0.58305247874999999</v>
      </c>
      <c r="M1529" s="13">
        <f t="shared" si="2072"/>
        <v>0.24542366728047549</v>
      </c>
      <c r="N1529" s="13">
        <f t="shared" si="2073"/>
        <v>0.20166875761962949</v>
      </c>
      <c r="O1529" s="13">
        <f t="shared" si="2074"/>
        <v>0.14309487755179648</v>
      </c>
      <c r="P1529" s="13">
        <f t="shared" si="2075"/>
        <v>0.1175834690165579</v>
      </c>
      <c r="Q1529" s="13">
        <f t="shared" si="2076"/>
        <v>8.2857306001719033E-2</v>
      </c>
      <c r="R1529" s="13">
        <f t="shared" si="2077"/>
        <v>4.1715911526501344E-2</v>
      </c>
      <c r="S1529" s="13">
        <f t="shared" si="2078"/>
        <v>1.4083678582399443E-2</v>
      </c>
      <c r="T1529" s="13">
        <f t="shared" si="2079"/>
        <v>4.8310157646849518E-2</v>
      </c>
      <c r="U1529" s="13">
        <f t="shared" si="2080"/>
        <v>3.4278666535063965E-2</v>
      </c>
      <c r="V1529" s="13">
        <f t="shared" si="2081"/>
        <v>7.4972746904831782E-4</v>
      </c>
      <c r="W1529" s="13">
        <f t="shared" si="2082"/>
        <v>2.2695080913528891E-2</v>
      </c>
      <c r="X1529" s="13">
        <f t="shared" si="2083"/>
        <v>1.323242318206483E-2</v>
      </c>
      <c r="Y1529" s="13">
        <f t="shared" si="2084"/>
        <v>3.8575985680859319E-3</v>
      </c>
      <c r="Z1529" s="13">
        <f t="shared" si="2085"/>
        <v>8.107521872947436E-3</v>
      </c>
      <c r="AA1529" s="13">
        <f t="shared" si="2086"/>
        <v>6.6620871638379065E-3</v>
      </c>
      <c r="AB1529" s="13">
        <f t="shared" si="2087"/>
        <v>2.7371745691287608E-3</v>
      </c>
      <c r="AC1529" s="13">
        <f t="shared" si="2088"/>
        <v>2.2449840923185898E-5</v>
      </c>
      <c r="AD1529" s="13">
        <f t="shared" si="2089"/>
        <v>4.6622324800869447E-3</v>
      </c>
      <c r="AE1529" s="13">
        <f t="shared" si="2090"/>
        <v>2.7183262040234523E-3</v>
      </c>
      <c r="AF1529" s="13">
        <f t="shared" si="2091"/>
        <v>7.9246341565347624E-4</v>
      </c>
      <c r="AG1529" s="13">
        <f t="shared" si="2092"/>
        <v>1.540159196051503E-4</v>
      </c>
      <c r="AH1529" s="13">
        <f t="shared" si="2093"/>
        <v>1.1817776811354609E-3</v>
      </c>
      <c r="AI1529" s="13">
        <f t="shared" si="2094"/>
        <v>9.7108660863106191E-4</v>
      </c>
      <c r="AJ1529" s="13">
        <f t="shared" si="2095"/>
        <v>3.9897910432549669E-4</v>
      </c>
      <c r="AK1529" s="13">
        <f t="shared" si="2096"/>
        <v>1.0928261480389638E-4</v>
      </c>
      <c r="AL1529" s="13">
        <f t="shared" si="2097"/>
        <v>4.3023237389755803E-7</v>
      </c>
      <c r="AM1529" s="13">
        <f t="shared" si="2098"/>
        <v>7.6620697784497466E-4</v>
      </c>
      <c r="AN1529" s="13">
        <f t="shared" si="2099"/>
        <v>4.4673887766805869E-4</v>
      </c>
      <c r="AO1529" s="13">
        <f t="shared" si="2100"/>
        <v>1.3023610498917736E-4</v>
      </c>
      <c r="AP1529" s="13">
        <f t="shared" si="2101"/>
        <v>2.531149461222837E-5</v>
      </c>
      <c r="AQ1529" s="13">
        <f t="shared" si="2102"/>
        <v>3.6894824186317544E-6</v>
      </c>
      <c r="AR1529" s="13">
        <f t="shared" si="2103"/>
        <v>1.3780768126349155E-4</v>
      </c>
      <c r="AS1529" s="13">
        <f t="shared" si="2104"/>
        <v>1.1323889084865438E-4</v>
      </c>
      <c r="AT1529" s="13">
        <f t="shared" si="2105"/>
        <v>4.652515114928715E-5</v>
      </c>
      <c r="AU1529" s="13">
        <f t="shared" si="2106"/>
        <v>1.274349988913865E-5</v>
      </c>
      <c r="AV1529" s="13">
        <f t="shared" si="2107"/>
        <v>2.6178870795613459E-6</v>
      </c>
      <c r="AW1529" s="13">
        <f t="shared" si="2108"/>
        <v>5.7257240517397436E-9</v>
      </c>
      <c r="AX1529" s="13">
        <f t="shared" si="2109"/>
        <v>1.0493419468852487E-4</v>
      </c>
      <c r="AY1529" s="13">
        <f t="shared" si="2110"/>
        <v>6.1182142318779494E-5</v>
      </c>
      <c r="AZ1529" s="13">
        <f t="shared" si="2111"/>
        <v>1.7836199867099833E-5</v>
      </c>
      <c r="BA1529" s="13">
        <f t="shared" si="2112"/>
        <v>3.4664801813309931E-6</v>
      </c>
      <c r="BB1529" s="13">
        <f t="shared" si="2113"/>
        <v>5.0528496556569619E-7</v>
      </c>
      <c r="BC1529" s="13">
        <f t="shared" si="2114"/>
        <v>5.8921530329637521E-8</v>
      </c>
      <c r="BD1529" s="13">
        <f t="shared" si="2115"/>
        <v>1.3391518358578113E-5</v>
      </c>
      <c r="BE1529" s="13">
        <f t="shared" si="2116"/>
        <v>1.1004036000034771E-5</v>
      </c>
      <c r="BF1529" s="13">
        <f t="shared" si="2117"/>
        <v>4.5211007836350475E-6</v>
      </c>
      <c r="BG1529" s="13">
        <f t="shared" si="2118"/>
        <v>1.2383548663854398E-6</v>
      </c>
      <c r="BH1529" s="13">
        <f t="shared" si="2119"/>
        <v>2.5439425847097348E-7</v>
      </c>
      <c r="BI1529" s="13">
        <f t="shared" si="2120"/>
        <v>4.1808008673244665E-8</v>
      </c>
      <c r="BJ1529" s="14">
        <f t="shared" si="2121"/>
        <v>0.38250852811233155</v>
      </c>
      <c r="BK1529" s="14">
        <f t="shared" si="2122"/>
        <v>0.37792460456409704</v>
      </c>
      <c r="BL1529" s="14">
        <f t="shared" si="2123"/>
        <v>0.23149322767773023</v>
      </c>
      <c r="BM1529" s="14">
        <f t="shared" si="2124"/>
        <v>0.16762871681383162</v>
      </c>
      <c r="BN1529" s="14">
        <f t="shared" si="2125"/>
        <v>0.83234398899667972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1.2417</v>
      </c>
      <c r="F1530" s="10">
        <f>VLOOKUP(B1530,home!$B$2:$E$405,3,FALSE)</f>
        <v>0.69030000000000002</v>
      </c>
      <c r="G1530" s="10">
        <f>VLOOKUP(C1530,away!$B$2:$E$405,4,FALSE)</f>
        <v>0.9204</v>
      </c>
      <c r="H1530" s="10">
        <f>VLOOKUP(A1530,away!$A$2:$E$405,3,FALSE)</f>
        <v>0.875</v>
      </c>
      <c r="I1530" s="10">
        <f>VLOOKUP(C1530,away!$B$2:$E$405,3,FALSE)</f>
        <v>0.97960000000000003</v>
      </c>
      <c r="J1530" s="10">
        <f>VLOOKUP(B1530,home!$B$2:$E$405,4,FALSE)</f>
        <v>0.97960000000000003</v>
      </c>
      <c r="K1530" s="12">
        <f t="shared" si="2070"/>
        <v>0.7889167274040001</v>
      </c>
      <c r="L1530" s="12">
        <f t="shared" si="2071"/>
        <v>0.83966414000000011</v>
      </c>
      <c r="M1530" s="13">
        <f t="shared" si="2072"/>
        <v>0.19620782156037678</v>
      </c>
      <c r="N1530" s="13">
        <f t="shared" si="2073"/>
        <v>0.15479163247648045</v>
      </c>
      <c r="O1530" s="13">
        <f t="shared" si="2074"/>
        <v>0.16474867175176722</v>
      </c>
      <c r="P1530" s="13">
        <f t="shared" si="2075"/>
        <v>0.12997298296256002</v>
      </c>
      <c r="Q1530" s="13">
        <f t="shared" si="2076"/>
        <v>6.105885406143384E-2</v>
      </c>
      <c r="R1530" s="13">
        <f t="shared" si="2077"/>
        <v>6.9166775891294968E-2</v>
      </c>
      <c r="S1530" s="13">
        <f t="shared" si="2078"/>
        <v>2.1524341086203387E-2</v>
      </c>
      <c r="T1530" s="13">
        <f t="shared" si="2079"/>
        <v>5.1268930184879352E-2</v>
      </c>
      <c r="U1530" s="13">
        <f t="shared" si="2080"/>
        <v>5.4566826481246319E-2</v>
      </c>
      <c r="V1530" s="13">
        <f t="shared" si="2081"/>
        <v>1.5842514981361099E-3</v>
      </c>
      <c r="W1530" s="13">
        <f t="shared" si="2082"/>
        <v>1.605678377506161E-2</v>
      </c>
      <c r="X1530" s="13">
        <f t="shared" si="2083"/>
        <v>1.3482305539653062E-2</v>
      </c>
      <c r="Y1530" s="13">
        <f t="shared" si="2084"/>
        <v>5.6603042430850127E-3</v>
      </c>
      <c r="Z1530" s="13">
        <f t="shared" si="2085"/>
        <v>1.9358953798445648E-2</v>
      </c>
      <c r="AA1530" s="13">
        <f t="shared" si="2086"/>
        <v>1.5272602476634976E-2</v>
      </c>
      <c r="AB1530" s="13">
        <f t="shared" si="2087"/>
        <v>6.0244057824045457E-3</v>
      </c>
      <c r="AC1530" s="13">
        <f t="shared" si="2088"/>
        <v>6.5590495876425995E-5</v>
      </c>
      <c r="AD1530" s="13">
        <f t="shared" si="2089"/>
        <v>3.1668663271138126E-3</v>
      </c>
      <c r="AE1530" s="13">
        <f t="shared" si="2090"/>
        <v>2.6591040910509782E-3</v>
      </c>
      <c r="AF1530" s="13">
        <f t="shared" si="2091"/>
        <v>1.1163771748914008E-3</v>
      </c>
      <c r="AG1530" s="13">
        <f t="shared" si="2092"/>
        <v>3.1246062682360596E-4</v>
      </c>
      <c r="AH1530" s="13">
        <f t="shared" si="2093"/>
        <v>4.0637548231178986E-3</v>
      </c>
      <c r="AI1530" s="13">
        <f t="shared" si="2094"/>
        <v>3.205964156026394E-3</v>
      </c>
      <c r="AJ1530" s="13">
        <f t="shared" si="2095"/>
        <v>1.2646193750734348E-3</v>
      </c>
      <c r="AK1530" s="13">
        <f t="shared" si="2096"/>
        <v>3.3255979293154205E-4</v>
      </c>
      <c r="AL1530" s="13">
        <f t="shared" si="2097"/>
        <v>1.7379515934188768E-6</v>
      </c>
      <c r="AM1530" s="13">
        <f t="shared" si="2098"/>
        <v>4.9967876378251112E-4</v>
      </c>
      <c r="AN1530" s="13">
        <f t="shared" si="2099"/>
        <v>4.1956233946770531E-4</v>
      </c>
      <c r="AO1530" s="13">
        <f t="shared" si="2100"/>
        <v>1.7614572547276945E-4</v>
      </c>
      <c r="AP1530" s="13">
        <f t="shared" si="2101"/>
        <v>4.9301083031256364E-5</v>
      </c>
      <c r="AQ1530" s="13">
        <f t="shared" si="2102"/>
        <v>1.0349087871127116E-5</v>
      </c>
      <c r="AR1530" s="13">
        <f t="shared" si="2103"/>
        <v>6.8243783974482873E-4</v>
      </c>
      <c r="AS1530" s="13">
        <f t="shared" si="2104"/>
        <v>5.3838662718814578E-4</v>
      </c>
      <c r="AT1530" s="13">
        <f t="shared" si="2105"/>
        <v>2.1237110799967468E-4</v>
      </c>
      <c r="AU1530" s="13">
        <f t="shared" si="2106"/>
        <v>5.5847706506088281E-5</v>
      </c>
      <c r="AV1530" s="13">
        <f t="shared" si="2107"/>
        <v>1.101479746245056E-5</v>
      </c>
      <c r="AW1530" s="13">
        <f t="shared" si="2108"/>
        <v>3.1979520354826659E-8</v>
      </c>
      <c r="AX1530" s="13">
        <f t="shared" si="2109"/>
        <v>6.5700822512762474E-5</v>
      </c>
      <c r="AY1530" s="13">
        <f t="shared" si="2110"/>
        <v>5.5166624632471343E-5</v>
      </c>
      <c r="AZ1530" s="13">
        <f t="shared" si="2111"/>
        <v>2.3160718214363438E-5</v>
      </c>
      <c r="BA1530" s="13">
        <f t="shared" si="2112"/>
        <v>6.4824081804152727E-6</v>
      </c>
      <c r="BB1530" s="13">
        <f t="shared" si="2113"/>
        <v>1.3607614224843385E-6</v>
      </c>
      <c r="BC1530" s="13">
        <f t="shared" si="2114"/>
        <v>2.2851651391109782E-7</v>
      </c>
      <c r="BD1530" s="13">
        <f t="shared" si="2115"/>
        <v>9.5503096968799889E-5</v>
      </c>
      <c r="BE1530" s="13">
        <f t="shared" si="2116"/>
        <v>7.5343990717572487E-5</v>
      </c>
      <c r="BF1530" s="13">
        <f t="shared" si="2117"/>
        <v>2.9720067293232323E-5</v>
      </c>
      <c r="BG1530" s="13">
        <f t="shared" si="2118"/>
        <v>7.8155527424011684E-6</v>
      </c>
      <c r="BH1530" s="13">
        <f t="shared" si="2119"/>
        <v>1.5414550730971216E-6</v>
      </c>
      <c r="BI1530" s="13">
        <f t="shared" si="2120"/>
        <v>2.4321593834161507E-7</v>
      </c>
      <c r="BJ1530" s="14">
        <f t="shared" si="2121"/>
        <v>0.31088075535157478</v>
      </c>
      <c r="BK1530" s="14">
        <f t="shared" si="2122"/>
        <v>0.34941189217937857</v>
      </c>
      <c r="BL1530" s="14">
        <f t="shared" si="2123"/>
        <v>0.32035640598813186</v>
      </c>
      <c r="BM1530" s="14">
        <f t="shared" si="2124"/>
        <v>0.22400613396850569</v>
      </c>
      <c r="BN1530" s="14">
        <f t="shared" si="2125"/>
        <v>0.77594673870391329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</v>
      </c>
      <c r="F1531" s="10">
        <f>VLOOKUP(B1531,home!$B$2:$E$405,3,FALSE)</f>
        <v>1.0476000000000001</v>
      </c>
      <c r="G1531" s="10">
        <f>VLOOKUP(C1531,away!$B$2:$E$405,4,FALSE)</f>
        <v>1.5238</v>
      </c>
      <c r="H1531" s="10">
        <f>VLOOKUP(A1531,away!$A$2:$E$405,3,FALSE)</f>
        <v>1.1161000000000001</v>
      </c>
      <c r="I1531" s="10">
        <f>VLOOKUP(C1531,away!$B$2:$E$405,3,FALSE)</f>
        <v>0.64</v>
      </c>
      <c r="J1531" s="10">
        <f>VLOOKUP(B1531,home!$B$2:$E$405,4,FALSE)</f>
        <v>0.76800000000000002</v>
      </c>
      <c r="K1531" s="12">
        <f t="shared" si="2070"/>
        <v>2.3944993200000004</v>
      </c>
      <c r="L1531" s="12">
        <f t="shared" si="2071"/>
        <v>0.54858547200000007</v>
      </c>
      <c r="M1531" s="13">
        <f t="shared" si="2072"/>
        <v>5.2702900236416363E-2</v>
      </c>
      <c r="N1531" s="13">
        <f t="shared" si="2073"/>
        <v>0.12619705877812681</v>
      </c>
      <c r="O1531" s="13">
        <f t="shared" si="2074"/>
        <v>2.8912045401963387E-2</v>
      </c>
      <c r="P1531" s="13">
        <f t="shared" si="2075"/>
        <v>6.9229873054810459E-2</v>
      </c>
      <c r="Q1531" s="13">
        <f t="shared" si="2076"/>
        <v>0.15108938571511243</v>
      </c>
      <c r="R1531" s="13">
        <f t="shared" si="2077"/>
        <v>7.9303640366607583E-3</v>
      </c>
      <c r="S1531" s="13">
        <f t="shared" si="2078"/>
        <v>2.2734874654362417E-2</v>
      </c>
      <c r="T1531" s="13">
        <f t="shared" si="2079"/>
        <v>8.2885441976715032E-2</v>
      </c>
      <c r="U1531" s="13">
        <f t="shared" si="2080"/>
        <v>1.8989251293136642E-2</v>
      </c>
      <c r="V1531" s="13">
        <f t="shared" si="2081"/>
        <v>3.3182497846484544E-3</v>
      </c>
      <c r="W1531" s="13">
        <f t="shared" si="2082"/>
        <v>0.12059447711801817</v>
      </c>
      <c r="X1531" s="13">
        <f t="shared" si="2083"/>
        <v>6.6156378150381209E-2</v>
      </c>
      <c r="Y1531" s="13">
        <f t="shared" si="2084"/>
        <v>1.8146213966718682E-2</v>
      </c>
      <c r="Z1531" s="13">
        <f t="shared" si="2085"/>
        <v>1.4501608327277893E-3</v>
      </c>
      <c r="AA1531" s="13">
        <f t="shared" si="2086"/>
        <v>3.4724091278573251E-3</v>
      </c>
      <c r="AB1531" s="13">
        <f t="shared" si="2087"/>
        <v>4.1573406477080814E-3</v>
      </c>
      <c r="AC1531" s="13">
        <f t="shared" si="2088"/>
        <v>2.7242572316332482E-4</v>
      </c>
      <c r="AD1531" s="13">
        <f t="shared" si="2089"/>
        <v>7.2190848363712534E-2</v>
      </c>
      <c r="AE1531" s="13">
        <f t="shared" si="2090"/>
        <v>3.960285062368768E-2</v>
      </c>
      <c r="AF1531" s="13">
        <f t="shared" si="2091"/>
        <v>1.0862774250970601E-2</v>
      </c>
      <c r="AG1531" s="13">
        <f t="shared" si="2092"/>
        <v>1.9863867132327178E-3</v>
      </c>
      <c r="AH1531" s="13">
        <f t="shared" si="2093"/>
        <v>1.9888429122447187E-4</v>
      </c>
      <c r="AI1531" s="13">
        <f t="shared" si="2094"/>
        <v>4.7622830009567984E-4</v>
      </c>
      <c r="AJ1531" s="13">
        <f t="shared" si="2095"/>
        <v>5.7016417037193093E-4</v>
      </c>
      <c r="AK1531" s="13">
        <f t="shared" si="2096"/>
        <v>4.5508590608131771E-4</v>
      </c>
      <c r="AL1531" s="13">
        <f t="shared" si="2097"/>
        <v>1.4314201417272388E-5</v>
      </c>
      <c r="AM1531" s="13">
        <f t="shared" si="2098"/>
        <v>3.4572187463426531E-2</v>
      </c>
      <c r="AN1531" s="13">
        <f t="shared" si="2099"/>
        <v>1.8965799777696329E-2</v>
      </c>
      <c r="AO1531" s="13">
        <f t="shared" si="2100"/>
        <v>5.2021811114525184E-3</v>
      </c>
      <c r="AP1531" s="13">
        <f t="shared" si="2101"/>
        <v>9.5128032681855495E-4</v>
      </c>
      <c r="AQ1531" s="13">
        <f t="shared" si="2102"/>
        <v>1.3046464177301782E-4</v>
      </c>
      <c r="AR1531" s="13">
        <f t="shared" si="2103"/>
        <v>2.1821006554952483E-5</v>
      </c>
      <c r="AS1531" s="13">
        <f t="shared" si="2104"/>
        <v>5.2250385357549259E-5</v>
      </c>
      <c r="AT1531" s="13">
        <f t="shared" si="2105"/>
        <v>6.2556756104194868E-5</v>
      </c>
      <c r="AU1531" s="13">
        <f t="shared" si="2106"/>
        <v>4.9930703317633494E-5</v>
      </c>
      <c r="AV1531" s="13">
        <f t="shared" si="2107"/>
        <v>2.9889758785298796E-5</v>
      </c>
      <c r="AW1531" s="13">
        <f t="shared" si="2108"/>
        <v>5.2230435061101872E-7</v>
      </c>
      <c r="AX1531" s="13">
        <f t="shared" si="2109"/>
        <v>1.3797179895347898E-2</v>
      </c>
      <c r="AY1531" s="13">
        <f t="shared" si="2110"/>
        <v>7.5689324451583394E-3</v>
      </c>
      <c r="AZ1531" s="13">
        <f t="shared" si="2111"/>
        <v>2.0761031889816512E-3</v>
      </c>
      <c r="BA1531" s="13">
        <f t="shared" si="2112"/>
        <v>3.7964001594940146E-4</v>
      </c>
      <c r="BB1531" s="13">
        <f t="shared" si="2113"/>
        <v>5.2066249334922486E-5</v>
      </c>
      <c r="BC1531" s="13">
        <f t="shared" si="2114"/>
        <v>5.712557593333631E-6</v>
      </c>
      <c r="BD1531" s="13">
        <f t="shared" si="2115"/>
        <v>1.9951145300772826E-6</v>
      </c>
      <c r="BE1531" s="13">
        <f t="shared" si="2116"/>
        <v>4.7773003855921726E-6</v>
      </c>
      <c r="BF1531" s="13">
        <f t="shared" si="2117"/>
        <v>5.7196212623681007E-6</v>
      </c>
      <c r="BG1531" s="13">
        <f t="shared" si="2118"/>
        <v>4.5652097411326534E-6</v>
      </c>
      <c r="BH1531" s="13">
        <f t="shared" si="2119"/>
        <v>2.7328479051998794E-6</v>
      </c>
      <c r="BI1531" s="13">
        <f t="shared" si="2120"/>
        <v>1.3087604901329061E-6</v>
      </c>
      <c r="BJ1531" s="14">
        <f t="shared" si="2121"/>
        <v>0.77341336333020827</v>
      </c>
      <c r="BK1531" s="14">
        <f t="shared" si="2122"/>
        <v>0.1558415700999766</v>
      </c>
      <c r="BL1531" s="14">
        <f t="shared" si="2123"/>
        <v>6.5399320639533728E-2</v>
      </c>
      <c r="BM1531" s="14">
        <f t="shared" si="2124"/>
        <v>0.55247437753854844</v>
      </c>
      <c r="BN1531" s="14">
        <f t="shared" si="2125"/>
        <v>0.43606162722309022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1.3193999999999999</v>
      </c>
      <c r="F1532" s="10">
        <f>VLOOKUP(B1532,home!$B$2:$E$405,3,FALSE)</f>
        <v>0.62009999999999998</v>
      </c>
      <c r="G1532" s="10">
        <f>VLOOKUP(C1532,away!$B$2:$E$405,4,FALSE)</f>
        <v>0.75790000000000002</v>
      </c>
      <c r="H1532" s="10">
        <f>VLOOKUP(A1532,away!$A$2:$E$405,3,FALSE)</f>
        <v>1.0076000000000001</v>
      </c>
      <c r="I1532" s="10">
        <f>VLOOKUP(C1532,away!$B$2:$E$405,3,FALSE)</f>
        <v>0.79400000000000004</v>
      </c>
      <c r="J1532" s="10">
        <f>VLOOKUP(B1532,home!$B$2:$E$405,4,FALSE)</f>
        <v>0.63160000000000005</v>
      </c>
      <c r="K1532" s="12">
        <f t="shared" si="2070"/>
        <v>0.62008341852599991</v>
      </c>
      <c r="L1532" s="12">
        <f t="shared" si="2071"/>
        <v>0.50530172704000009</v>
      </c>
      <c r="M1532" s="13">
        <f t="shared" si="2072"/>
        <v>0.32452745297596858</v>
      </c>
      <c r="N1532" s="13">
        <f t="shared" si="2073"/>
        <v>0.20123409244687432</v>
      </c>
      <c r="O1532" s="13">
        <f t="shared" si="2074"/>
        <v>0.16398428246064933</v>
      </c>
      <c r="P1532" s="13">
        <f t="shared" si="2075"/>
        <v>0.10168393445273262</v>
      </c>
      <c r="Q1532" s="13">
        <f t="shared" si="2076"/>
        <v>6.2390961984217452E-2</v>
      </c>
      <c r="R1532" s="13">
        <f t="shared" si="2077"/>
        <v>4.1430770567390654E-2</v>
      </c>
      <c r="S1532" s="13">
        <f t="shared" si="2078"/>
        <v>7.9651370253669088E-3</v>
      </c>
      <c r="T1532" s="13">
        <f t="shared" si="2079"/>
        <v>3.1526260842312068E-2</v>
      </c>
      <c r="U1532" s="13">
        <f t="shared" si="2080"/>
        <v>2.5690533845593982E-2</v>
      </c>
      <c r="V1532" s="13">
        <f t="shared" si="2081"/>
        <v>2.7730113217688162E-4</v>
      </c>
      <c r="W1532" s="13">
        <f t="shared" si="2082"/>
        <v>1.2895866997433086E-2</v>
      </c>
      <c r="X1532" s="13">
        <f t="shared" si="2083"/>
        <v>6.5163038654810785E-3</v>
      </c>
      <c r="Y1532" s="13">
        <f t="shared" si="2084"/>
        <v>1.6463497985725088E-3</v>
      </c>
      <c r="Z1532" s="13">
        <f t="shared" si="2085"/>
        <v>6.9783466401001663E-3</v>
      </c>
      <c r="AA1532" s="13">
        <f t="shared" si="2086"/>
        <v>4.3271570402527377E-3</v>
      </c>
      <c r="AB1532" s="13">
        <f t="shared" si="2087"/>
        <v>1.3415991650093824E-3</v>
      </c>
      <c r="AC1532" s="13">
        <f t="shared" si="2088"/>
        <v>5.430409255320878E-6</v>
      </c>
      <c r="AD1532" s="13">
        <f t="shared" si="2089"/>
        <v>1.9991283231562324E-3</v>
      </c>
      <c r="AE1532" s="13">
        <f t="shared" si="2090"/>
        <v>1.0101629942654235E-3</v>
      </c>
      <c r="AF1532" s="13">
        <f t="shared" si="2091"/>
        <v>2.5521855279710809E-4</v>
      </c>
      <c r="AG1532" s="13">
        <f t="shared" si="2092"/>
        <v>4.2987458500342721E-5</v>
      </c>
      <c r="AH1532" s="13">
        <f t="shared" si="2093"/>
        <v>8.8154265228159909E-4</v>
      </c>
      <c r="AI1532" s="13">
        <f t="shared" si="2094"/>
        <v>5.4662998140325096E-4</v>
      </c>
      <c r="AJ1532" s="13">
        <f t="shared" si="2095"/>
        <v>1.6947809376866577E-4</v>
      </c>
      <c r="AK1532" s="13">
        <f t="shared" si="2096"/>
        <v>3.5030185249781411E-5</v>
      </c>
      <c r="AL1532" s="13">
        <f t="shared" si="2097"/>
        <v>6.806023634745638E-8</v>
      </c>
      <c r="AM1532" s="13">
        <f t="shared" si="2098"/>
        <v>2.4792526493897345E-4</v>
      </c>
      <c r="AN1532" s="13">
        <f t="shared" si="2099"/>
        <v>1.2527706455051286E-4</v>
      </c>
      <c r="AO1532" s="13">
        <f t="shared" si="2100"/>
        <v>3.1651358537937857E-5</v>
      </c>
      <c r="AP1532" s="13">
        <f t="shared" si="2101"/>
        <v>5.3311620441274173E-6</v>
      </c>
      <c r="AQ1532" s="13">
        <f t="shared" si="2102"/>
        <v>6.7346134700692032E-7</v>
      </c>
      <c r="AR1532" s="13">
        <f t="shared" si="2103"/>
        <v>8.9089004931462926E-5</v>
      </c>
      <c r="AS1532" s="13">
        <f t="shared" si="2104"/>
        <v>5.5242614730981204E-5</v>
      </c>
      <c r="AT1532" s="13">
        <f t="shared" si="2105"/>
        <v>1.712751469535079E-5</v>
      </c>
      <c r="AU1532" s="13">
        <f t="shared" si="2106"/>
        <v>3.5401626210491392E-6</v>
      </c>
      <c r="AV1532" s="13">
        <f t="shared" si="2107"/>
        <v>5.4879903504952849E-7</v>
      </c>
      <c r="AW1532" s="13">
        <f t="shared" si="2108"/>
        <v>5.9236835898960563E-10</v>
      </c>
      <c r="AX1532" s="13">
        <f t="shared" si="2109"/>
        <v>2.5622390970387134E-5</v>
      </c>
      <c r="AY1532" s="13">
        <f t="shared" si="2110"/>
        <v>1.2947038408230721E-5</v>
      </c>
      <c r="AZ1532" s="13">
        <f t="shared" si="2111"/>
        <v>3.2710804338660988E-6</v>
      </c>
      <c r="BA1532" s="13">
        <f t="shared" si="2112"/>
        <v>5.5096086417309745E-7</v>
      </c>
      <c r="BB1532" s="13">
        <f t="shared" si="2113"/>
        <v>6.9600369049529275E-8</v>
      </c>
      <c r="BC1532" s="13">
        <f t="shared" si="2114"/>
        <v>7.0338373366697071E-9</v>
      </c>
      <c r="BD1532" s="13">
        <f t="shared" si="2115"/>
        <v>7.5028046753572087E-6</v>
      </c>
      <c r="BE1532" s="13">
        <f t="shared" si="2116"/>
        <v>4.6523647716283535E-6</v>
      </c>
      <c r="BF1532" s="13">
        <f t="shared" si="2117"/>
        <v>1.4424271259106212E-6</v>
      </c>
      <c r="BG1532" s="13">
        <f t="shared" si="2118"/>
        <v>2.9814171440309696E-7</v>
      </c>
      <c r="BH1532" s="13">
        <f t="shared" si="2119"/>
        <v>4.6218183368068664E-8</v>
      </c>
      <c r="BI1532" s="13">
        <f t="shared" si="2120"/>
        <v>5.73182582818671E-9</v>
      </c>
      <c r="BJ1532" s="14">
        <f t="shared" si="2121"/>
        <v>0.31997065967991123</v>
      </c>
      <c r="BK1532" s="14">
        <f t="shared" si="2122"/>
        <v>0.43447227109414482</v>
      </c>
      <c r="BL1532" s="14">
        <f t="shared" si="2123"/>
        <v>0.23858651977590972</v>
      </c>
      <c r="BM1532" s="14">
        <f t="shared" si="2124"/>
        <v>0.10474335585619321</v>
      </c>
      <c r="BN1532" s="14">
        <f t="shared" si="2125"/>
        <v>0.89525149488783295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1.3193999999999999</v>
      </c>
      <c r="F1533" s="10">
        <f>VLOOKUP(B1533,home!$B$2:$E$405,3,FALSE)</f>
        <v>1.5915999999999999</v>
      </c>
      <c r="G1533" s="10">
        <f>VLOOKUP(C1533,away!$B$2:$E$405,4,FALSE)</f>
        <v>1.1713</v>
      </c>
      <c r="H1533" s="10">
        <f>VLOOKUP(A1533,away!$A$2:$E$405,3,FALSE)</f>
        <v>1.0076000000000001</v>
      </c>
      <c r="I1533" s="10">
        <f>VLOOKUP(C1533,away!$B$2:$E$405,3,FALSE)</f>
        <v>1.2630999999999999</v>
      </c>
      <c r="J1533" s="10">
        <f>VLOOKUP(B1533,home!$B$2:$E$405,4,FALSE)</f>
        <v>0.89319999999999999</v>
      </c>
      <c r="K1533" s="12">
        <f t="shared" si="2070"/>
        <v>2.4596796809519996</v>
      </c>
      <c r="L1533" s="12">
        <f t="shared" si="2071"/>
        <v>1.1367752469920001</v>
      </c>
      <c r="M1533" s="13">
        <f t="shared" si="2072"/>
        <v>2.7420758911208938E-2</v>
      </c>
      <c r="N1533" s="13">
        <f t="shared" si="2073"/>
        <v>6.7446283530184101E-2</v>
      </c>
      <c r="O1533" s="13">
        <f t="shared" si="2074"/>
        <v>3.1171239983997626E-2</v>
      </c>
      <c r="P1533" s="13">
        <f t="shared" si="2075"/>
        <v>7.6671265618717496E-2</v>
      </c>
      <c r="Q1533" s="13">
        <f t="shared" si="2076"/>
        <v>8.2948126577460687E-2</v>
      </c>
      <c r="R1533" s="13">
        <f t="shared" si="2077"/>
        <v>1.771734701592791E-2</v>
      </c>
      <c r="S1533" s="13">
        <f t="shared" si="2078"/>
        <v>5.359518850855869E-2</v>
      </c>
      <c r="T1533" s="13">
        <f t="shared" si="2079"/>
        <v>9.429337707761655E-2</v>
      </c>
      <c r="U1533" s="13">
        <f t="shared" si="2080"/>
        <v>4.3578998455453419E-2</v>
      </c>
      <c r="V1533" s="13">
        <f t="shared" si="2081"/>
        <v>1.6650851792537336E-2</v>
      </c>
      <c r="W1533" s="13">
        <f t="shared" si="2082"/>
        <v>6.8008607171871516E-2</v>
      </c>
      <c r="X1533" s="13">
        <f t="shared" si="2083"/>
        <v>7.7310501215386157E-2</v>
      </c>
      <c r="Y1533" s="13">
        <f t="shared" si="2084"/>
        <v>4.3942332057097966E-2</v>
      </c>
      <c r="Z1533" s="13">
        <f t="shared" si="2085"/>
        <v>6.7135471766914725E-3</v>
      </c>
      <c r="AA1533" s="13">
        <f t="shared" si="2086"/>
        <v>1.6513175577620678E-2</v>
      </c>
      <c r="AB1533" s="13">
        <f t="shared" si="2087"/>
        <v>2.0308561218133195E-2</v>
      </c>
      <c r="AC1533" s="13">
        <f t="shared" si="2088"/>
        <v>2.9098435164974339E-3</v>
      </c>
      <c r="AD1533" s="13">
        <f t="shared" si="2089"/>
        <v>4.1819847297624717E-2</v>
      </c>
      <c r="AE1533" s="13">
        <f t="shared" si="2090"/>
        <v>4.7539767240925061E-2</v>
      </c>
      <c r="AF1533" s="13">
        <f t="shared" si="2091"/>
        <v>2.7021015323622395E-2</v>
      </c>
      <c r="AG1533" s="13">
        <f t="shared" si="2092"/>
        <v>1.0238940456161819E-2</v>
      </c>
      <c r="AH1533" s="13">
        <f t="shared" si="2093"/>
        <v>1.9079485624939735E-3</v>
      </c>
      <c r="AI1533" s="13">
        <f t="shared" si="2094"/>
        <v>4.6929423114680036E-3</v>
      </c>
      <c r="AJ1533" s="13">
        <f t="shared" si="2095"/>
        <v>5.7715674236988798E-3</v>
      </c>
      <c r="AK1533" s="13">
        <f t="shared" si="2096"/>
        <v>4.7320690397722048E-3</v>
      </c>
      <c r="AL1533" s="13">
        <f t="shared" si="2097"/>
        <v>3.25448884744148E-4</v>
      </c>
      <c r="AM1533" s="13">
        <f t="shared" si="2098"/>
        <v>2.0572685731696582E-2</v>
      </c>
      <c r="AN1533" s="13">
        <f t="shared" si="2099"/>
        <v>2.3386519903938179E-2</v>
      </c>
      <c r="AO1533" s="13">
        <f t="shared" si="2100"/>
        <v>1.3292608470041328E-2</v>
      </c>
      <c r="AP1533" s="13">
        <f t="shared" si="2101"/>
        <v>5.0369027588997254E-3</v>
      </c>
      <c r="AQ1533" s="13">
        <f t="shared" si="2102"/>
        <v>1.4314565944557307E-3</v>
      </c>
      <c r="AR1533" s="13">
        <f t="shared" si="2103"/>
        <v>4.3378173967542345E-4</v>
      </c>
      <c r="AS1533" s="13">
        <f t="shared" si="2104"/>
        <v>1.066964131047649E-3</v>
      </c>
      <c r="AT1533" s="13">
        <f t="shared" si="2105"/>
        <v>1.3121949967212546E-3</v>
      </c>
      <c r="AU1533" s="13">
        <f t="shared" si="2106"/>
        <v>1.0758597902940485E-3</v>
      </c>
      <c r="AV1533" s="13">
        <f t="shared" si="2107"/>
        <v>6.6156761643488778E-4</v>
      </c>
      <c r="AW1533" s="13">
        <f t="shared" si="2108"/>
        <v>2.52774609844688E-5</v>
      </c>
      <c r="AX1533" s="13">
        <f t="shared" si="2109"/>
        <v>8.4337028461441907E-3</v>
      </c>
      <c r="AY1533" s="13">
        <f t="shared" si="2110"/>
        <v>9.5872246359826954E-3</v>
      </c>
      <c r="AZ1533" s="13">
        <f t="shared" si="2111"/>
        <v>5.4492598267685093E-3</v>
      </c>
      <c r="BA1533" s="13">
        <f t="shared" si="2112"/>
        <v>2.0648612284994514E-3</v>
      </c>
      <c r="BB1533" s="13">
        <f t="shared" si="2113"/>
        <v>5.8682078325791723E-4</v>
      </c>
      <c r="BC1533" s="13">
        <f t="shared" si="2114"/>
        <v>1.3341666816561149E-4</v>
      </c>
      <c r="BD1533" s="13">
        <f t="shared" si="2115"/>
        <v>8.218539071002488E-5</v>
      </c>
      <c r="BE1533" s="13">
        <f t="shared" si="2116"/>
        <v>2.0214973560054943E-4</v>
      </c>
      <c r="BF1533" s="13">
        <f t="shared" si="2117"/>
        <v>2.486117985832453E-4</v>
      </c>
      <c r="BG1533" s="13">
        <f t="shared" si="2118"/>
        <v>2.0383512980671318E-4</v>
      </c>
      <c r="BH1533" s="13">
        <f t="shared" si="2119"/>
        <v>1.2534228176244646E-4</v>
      </c>
      <c r="BI1533" s="13">
        <f t="shared" si="2120"/>
        <v>6.1660372723050004E-5</v>
      </c>
      <c r="BJ1533" s="14">
        <f t="shared" si="2121"/>
        <v>0.6505442573958008</v>
      </c>
      <c r="BK1533" s="14">
        <f t="shared" si="2122"/>
        <v>0.18716058186824672</v>
      </c>
      <c r="BL1533" s="14">
        <f t="shared" si="2123"/>
        <v>0.15186800257192512</v>
      </c>
      <c r="BM1533" s="14">
        <f t="shared" si="2124"/>
        <v>0.6833494202001692</v>
      </c>
      <c r="BN1533" s="14">
        <f t="shared" si="2125"/>
        <v>0.3033750216374968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1.6506000000000001</v>
      </c>
      <c r="F1534" s="10">
        <f>VLOOKUP(B1534,home!$B$2:$E$405,3,FALSE)</f>
        <v>0.77890000000000004</v>
      </c>
      <c r="G1534" s="10">
        <f>VLOOKUP(C1534,away!$B$2:$E$405,4,FALSE)</f>
        <v>1.5579000000000001</v>
      </c>
      <c r="H1534" s="10">
        <f>VLOOKUP(A1534,away!$A$2:$E$405,3,FALSE)</f>
        <v>1.3734999999999999</v>
      </c>
      <c r="I1534" s="10">
        <f>VLOOKUP(C1534,away!$B$2:$E$405,3,FALSE)</f>
        <v>0.72809999999999997</v>
      </c>
      <c r="J1534" s="10">
        <f>VLOOKUP(B1534,home!$B$2:$E$405,4,FALSE)</f>
        <v>0.62409999999999999</v>
      </c>
      <c r="K1534" s="12">
        <f t="shared" si="2070"/>
        <v>2.0029177804860003</v>
      </c>
      <c r="L1534" s="12">
        <f t="shared" si="2071"/>
        <v>0.62412830293499999</v>
      </c>
      <c r="M1534" s="13">
        <f t="shared" si="2072"/>
        <v>7.2291690777974579E-2</v>
      </c>
      <c r="N1534" s="13">
        <f t="shared" si="2073"/>
        <v>0.14479431284060107</v>
      </c>
      <c r="O1534" s="13">
        <f t="shared" si="2074"/>
        <v>4.5119290281559053E-2</v>
      </c>
      <c r="P1534" s="13">
        <f t="shared" si="2075"/>
        <v>9.0370228747843812E-2</v>
      </c>
      <c r="Q1534" s="13">
        <f t="shared" si="2076"/>
        <v>0.14500555185084618</v>
      </c>
      <c r="R1534" s="13">
        <f t="shared" si="2077"/>
        <v>1.4080113036530544E-2</v>
      </c>
      <c r="S1534" s="13">
        <f t="shared" si="2078"/>
        <v>2.8242451366298063E-2</v>
      </c>
      <c r="T1534" s="13">
        <f t="shared" si="2079"/>
        <v>9.050206899282176E-2</v>
      </c>
      <c r="U1534" s="13">
        <f t="shared" si="2080"/>
        <v>2.8201308752119753E-2</v>
      </c>
      <c r="V1534" s="13">
        <f t="shared" si="2081"/>
        <v>3.92280643860329E-3</v>
      </c>
      <c r="W1534" s="13">
        <f t="shared" si="2082"/>
        <v>9.6811399357081468E-2</v>
      </c>
      <c r="X1534" s="13">
        <f t="shared" si="2083"/>
        <v>6.0422734385497792E-2</v>
      </c>
      <c r="Y1534" s="13">
        <f t="shared" si="2084"/>
        <v>1.8855769335356504E-2</v>
      </c>
      <c r="Z1534" s="13">
        <f t="shared" si="2085"/>
        <v>2.9292656848742601E-3</v>
      </c>
      <c r="AA1534" s="13">
        <f t="shared" si="2086"/>
        <v>5.8670783240021554E-3</v>
      </c>
      <c r="AB1534" s="13">
        <f t="shared" si="2087"/>
        <v>5.8756377473239618E-3</v>
      </c>
      <c r="AC1534" s="13">
        <f t="shared" si="2088"/>
        <v>3.0648829707730953E-4</v>
      </c>
      <c r="AD1534" s="13">
        <f t="shared" si="2089"/>
        <v>4.8476318281507363E-2</v>
      </c>
      <c r="AE1534" s="13">
        <f t="shared" si="2090"/>
        <v>3.02554422615741E-2</v>
      </c>
      <c r="AF1534" s="13">
        <f t="shared" si="2091"/>
        <v>9.4416389166320606E-3</v>
      </c>
      <c r="AG1534" s="13">
        <f t="shared" si="2092"/>
        <v>1.9642646913208737E-3</v>
      </c>
      <c r="AH1534" s="13">
        <f t="shared" si="2093"/>
        <v>4.5705940518657548E-4</v>
      </c>
      <c r="AI1534" s="13">
        <f t="shared" si="2094"/>
        <v>9.154524093865471E-4</v>
      </c>
      <c r="AJ1534" s="13">
        <f t="shared" si="2095"/>
        <v>9.1678795397453247E-4</v>
      </c>
      <c r="AK1534" s="13">
        <f t="shared" si="2096"/>
        <v>6.1208363131699047E-4</v>
      </c>
      <c r="AL1534" s="13">
        <f t="shared" si="2097"/>
        <v>1.5325367116106943E-5</v>
      </c>
      <c r="AM1534" s="13">
        <f t="shared" si="2098"/>
        <v>1.941881596370592E-2</v>
      </c>
      <c r="AN1534" s="13">
        <f t="shared" si="2099"/>
        <v>1.211983265243486E-2</v>
      </c>
      <c r="AO1534" s="13">
        <f t="shared" si="2100"/>
        <v>3.7821652926101844E-3</v>
      </c>
      <c r="AP1534" s="13">
        <f t="shared" si="2101"/>
        <v>7.8685213516548416E-4</v>
      </c>
      <c r="AQ1534" s="13">
        <f t="shared" si="2102"/>
        <v>1.2277417194540369E-4</v>
      </c>
      <c r="AR1534" s="13">
        <f t="shared" si="2103"/>
        <v>5.705274217991561E-5</v>
      </c>
      <c r="AS1534" s="13">
        <f t="shared" si="2104"/>
        <v>1.1427195173763655E-4</v>
      </c>
      <c r="AT1534" s="13">
        <f t="shared" si="2105"/>
        <v>1.1443866197307522E-4</v>
      </c>
      <c r="AU1534" s="13">
        <f t="shared" si="2106"/>
        <v>7.6403743613633133E-5</v>
      </c>
      <c r="AV1534" s="13">
        <f t="shared" si="2107"/>
        <v>3.8257604144859882E-5</v>
      </c>
      <c r="AW1534" s="13">
        <f t="shared" si="2108"/>
        <v>5.3216386935840937E-7</v>
      </c>
      <c r="AX1534" s="13">
        <f t="shared" si="2109"/>
        <v>6.4823819616153348E-3</v>
      </c>
      <c r="AY1534" s="13">
        <f t="shared" si="2110"/>
        <v>4.0458380526794341E-3</v>
      </c>
      <c r="AZ1534" s="13">
        <f t="shared" si="2111"/>
        <v>1.2625610188843302E-3</v>
      </c>
      <c r="BA1534" s="13">
        <f t="shared" si="2112"/>
        <v>2.626666886893872E-4</v>
      </c>
      <c r="BB1534" s="13">
        <f t="shared" si="2113"/>
        <v>4.0984428662315794E-5</v>
      </c>
      <c r="BC1534" s="13">
        <f t="shared" si="2114"/>
        <v>5.1159083815543477E-6</v>
      </c>
      <c r="BD1534" s="13">
        <f t="shared" si="2115"/>
        <v>5.9347051924231339E-6</v>
      </c>
      <c r="BE1534" s="13">
        <f t="shared" si="2116"/>
        <v>1.1886726551846882E-5</v>
      </c>
      <c r="BF1534" s="13">
        <f t="shared" si="2117"/>
        <v>1.1904067981234587E-5</v>
      </c>
      <c r="BG1534" s="13">
        <f t="shared" si="2118"/>
        <v>7.9476231399096119E-6</v>
      </c>
      <c r="BH1534" s="13">
        <f t="shared" si="2119"/>
        <v>3.9796089248817348E-6</v>
      </c>
      <c r="BI1534" s="13">
        <f t="shared" si="2120"/>
        <v>1.5941658950052797E-6</v>
      </c>
      <c r="BJ1534" s="14">
        <f t="shared" si="2121"/>
        <v>0.69485948918801332</v>
      </c>
      <c r="BK1534" s="14">
        <f t="shared" si="2122"/>
        <v>0.19919482904759256</v>
      </c>
      <c r="BL1534" s="14">
        <f t="shared" si="2123"/>
        <v>0.10248848314273451</v>
      </c>
      <c r="BM1534" s="14">
        <f t="shared" si="2124"/>
        <v>0.48376557363904965</v>
      </c>
      <c r="BN1534" s="14">
        <f t="shared" si="2125"/>
        <v>0.51166118753535528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1.6506000000000001</v>
      </c>
      <c r="F1535" s="10">
        <f>VLOOKUP(B1535,home!$B$2:$E$405,3,FALSE)</f>
        <v>0.77890000000000004</v>
      </c>
      <c r="G1535" s="10">
        <f>VLOOKUP(C1535,away!$B$2:$E$405,4,FALSE)</f>
        <v>1.6660999999999999</v>
      </c>
      <c r="H1535" s="10">
        <f>VLOOKUP(A1535,away!$A$2:$E$405,3,FALSE)</f>
        <v>1.3734999999999999</v>
      </c>
      <c r="I1535" s="10">
        <f>VLOOKUP(C1535,away!$B$2:$E$405,3,FALSE)</f>
        <v>0.72809999999999997</v>
      </c>
      <c r="J1535" s="10">
        <f>VLOOKUP(B1535,home!$B$2:$E$405,4,FALSE)</f>
        <v>0.72809999999999997</v>
      </c>
      <c r="K1535" s="12">
        <f t="shared" si="2070"/>
        <v>2.1420253636740001</v>
      </c>
      <c r="L1535" s="12">
        <f t="shared" si="2071"/>
        <v>0.72813301933499996</v>
      </c>
      <c r="M1535" s="13">
        <f t="shared" si="2072"/>
        <v>5.6689947144361895E-2</v>
      </c>
      <c r="N1535" s="13">
        <f t="shared" si="2073"/>
        <v>0.12143130464856165</v>
      </c>
      <c r="O1535" s="13">
        <f t="shared" si="2074"/>
        <v>4.1277822380165793E-2</v>
      </c>
      <c r="P1535" s="13">
        <f t="shared" si="2075"/>
        <v>8.8418142495545429E-2</v>
      </c>
      <c r="Q1535" s="13">
        <f t="shared" si="2076"/>
        <v>0.13005446725062178</v>
      </c>
      <c r="R1535" s="13">
        <f t="shared" si="2077"/>
        <v>1.5027872720621971E-2</v>
      </c>
      <c r="S1535" s="13">
        <f t="shared" si="2078"/>
        <v>3.4475988760646108E-2</v>
      </c>
      <c r="T1535" s="13">
        <f t="shared" si="2079"/>
        <v>9.4696951917200123E-2</v>
      </c>
      <c r="U1535" s="13">
        <f t="shared" si="2080"/>
        <v>3.2190084529636863E-2</v>
      </c>
      <c r="V1535" s="13">
        <f t="shared" si="2081"/>
        <v>5.9746099234433058E-3</v>
      </c>
      <c r="W1535" s="13">
        <f t="shared" si="2082"/>
        <v>9.2859989169980478E-2</v>
      </c>
      <c r="X1535" s="13">
        <f t="shared" si="2083"/>
        <v>6.7614424289753297E-2</v>
      </c>
      <c r="Y1535" s="13">
        <f t="shared" si="2084"/>
        <v>2.4616147454347904E-2</v>
      </c>
      <c r="Z1535" s="13">
        <f t="shared" si="2085"/>
        <v>3.6474301127495195E-3</v>
      </c>
      <c r="AA1535" s="13">
        <f t="shared" si="2086"/>
        <v>7.81288781373779E-3</v>
      </c>
      <c r="AB1535" s="13">
        <f t="shared" si="2087"/>
        <v>8.367701930282927E-3</v>
      </c>
      <c r="AC1535" s="13">
        <f t="shared" si="2088"/>
        <v>5.8240474962549006E-4</v>
      </c>
      <c r="AD1535" s="13">
        <f t="shared" si="2089"/>
        <v>4.9727113018147792E-2</v>
      </c>
      <c r="AE1535" s="13">
        <f t="shared" si="2090"/>
        <v>3.6207952944716737E-2</v>
      </c>
      <c r="AF1535" s="13">
        <f t="shared" si="2091"/>
        <v>1.3182103050788095E-2</v>
      </c>
      <c r="AG1535" s="13">
        <f t="shared" si="2092"/>
        <v>3.1994414985184842E-3</v>
      </c>
      <c r="AH1535" s="13">
        <f t="shared" si="2093"/>
        <v>6.6395357520242671E-4</v>
      </c>
      <c r="AI1535" s="13">
        <f t="shared" si="2094"/>
        <v>1.4222053983856306E-3</v>
      </c>
      <c r="AJ1535" s="13">
        <f t="shared" si="2095"/>
        <v>1.5232000178480535E-3</v>
      </c>
      <c r="AK1535" s="13">
        <f t="shared" si="2096"/>
        <v>1.0875776907264066E-3</v>
      </c>
      <c r="AL1535" s="13">
        <f t="shared" si="2097"/>
        <v>3.6334587514315919E-5</v>
      </c>
      <c r="AM1535" s="13">
        <f t="shared" si="2098"/>
        <v>2.130334746943122E-2</v>
      </c>
      <c r="AN1535" s="13">
        <f t="shared" si="2099"/>
        <v>1.5511670714859586E-2</v>
      </c>
      <c r="AO1535" s="13">
        <f t="shared" si="2100"/>
        <v>5.6472798162705016E-3</v>
      </c>
      <c r="AP1535" s="13">
        <f t="shared" si="2101"/>
        <v>1.3706569678835483E-3</v>
      </c>
      <c r="AQ1535" s="13">
        <f t="shared" si="2102"/>
        <v>2.49505149124401E-4</v>
      </c>
      <c r="AR1535" s="13">
        <f t="shared" si="2103"/>
        <v>9.6689304282082219E-5</v>
      </c>
      <c r="AS1535" s="13">
        <f t="shared" si="2104"/>
        <v>2.0711094216821323E-4</v>
      </c>
      <c r="AT1535" s="13">
        <f t="shared" si="2105"/>
        <v>2.2181844560936588E-4</v>
      </c>
      <c r="AU1535" s="13">
        <f t="shared" si="2106"/>
        <v>1.583802455420011E-4</v>
      </c>
      <c r="AV1535" s="13">
        <f t="shared" si="2107"/>
        <v>8.4813625763970591E-5</v>
      </c>
      <c r="AW1535" s="13">
        <f t="shared" si="2108"/>
        <v>1.5741752081020149E-6</v>
      </c>
      <c r="AX1535" s="13">
        <f t="shared" si="2109"/>
        <v>7.6053851017803429E-3</v>
      </c>
      <c r="AY1535" s="13">
        <f t="shared" si="2110"/>
        <v>5.5377320173647477E-3</v>
      </c>
      <c r="AZ1535" s="13">
        <f t="shared" si="2111"/>
        <v>2.0161027670359461E-3</v>
      </c>
      <c r="BA1535" s="13">
        <f t="shared" si="2112"/>
        <v>4.8933033168384397E-4</v>
      </c>
      <c r="BB1535" s="13">
        <f t="shared" si="2113"/>
        <v>8.9074392965288573E-5</v>
      </c>
      <c r="BC1535" s="13">
        <f t="shared" si="2114"/>
        <v>1.2971601339049575E-5</v>
      </c>
      <c r="BD1535" s="13">
        <f t="shared" si="2115"/>
        <v>1.1733779177385505E-5</v>
      </c>
      <c r="BE1535" s="13">
        <f t="shared" si="2116"/>
        <v>2.5134052609709595E-5</v>
      </c>
      <c r="BF1535" s="13">
        <f t="shared" si="2117"/>
        <v>2.6918889090957326E-5</v>
      </c>
      <c r="BG1535" s="13">
        <f t="shared" si="2118"/>
        <v>1.9220314398252647E-5</v>
      </c>
      <c r="BH1535" s="13">
        <f t="shared" si="2119"/>
        <v>1.0292600234711436E-5</v>
      </c>
      <c r="BI1535" s="13">
        <f t="shared" si="2120"/>
        <v>4.4094021521817714E-6</v>
      </c>
      <c r="BJ1535" s="14">
        <f t="shared" si="2121"/>
        <v>0.69342295157237455</v>
      </c>
      <c r="BK1535" s="14">
        <f t="shared" si="2122"/>
        <v>0.19171515967850128</v>
      </c>
      <c r="BL1535" s="14">
        <f t="shared" si="2123"/>
        <v>0.11023982765763671</v>
      </c>
      <c r="BM1535" s="14">
        <f t="shared" si="2124"/>
        <v>0.54058965453922714</v>
      </c>
      <c r="BN1535" s="14">
        <f t="shared" si="2125"/>
        <v>0.45289955663987852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1.6506000000000001</v>
      </c>
      <c r="F1536" s="10">
        <f>VLOOKUP(B1536,home!$B$2:$E$405,3,FALSE)</f>
        <v>0.86550000000000005</v>
      </c>
      <c r="G1536" s="10">
        <f>VLOOKUP(C1536,away!$B$2:$E$405,4,FALSE)</f>
        <v>0.98450000000000004</v>
      </c>
      <c r="H1536" s="10">
        <f>VLOOKUP(A1536,away!$A$2:$E$405,3,FALSE)</f>
        <v>1.3734999999999999</v>
      </c>
      <c r="I1536" s="10">
        <f>VLOOKUP(C1536,away!$B$2:$E$405,3,FALSE)</f>
        <v>1.0011000000000001</v>
      </c>
      <c r="J1536" s="10">
        <f>VLOOKUP(B1536,home!$B$2:$E$405,4,FALSE)</f>
        <v>1.2481</v>
      </c>
      <c r="K1536" s="12">
        <f t="shared" si="2070"/>
        <v>1.4064510883500001</v>
      </c>
      <c r="L1536" s="12">
        <f t="shared" si="2071"/>
        <v>1.7161510418849999</v>
      </c>
      <c r="M1536" s="13">
        <f t="shared" si="2072"/>
        <v>4.4042415082969869E-2</v>
      </c>
      <c r="N1536" s="13">
        <f t="shared" si="2073"/>
        <v>6.1943502627005431E-2</v>
      </c>
      <c r="O1536" s="13">
        <f t="shared" si="2074"/>
        <v>7.5583436531770382E-2</v>
      </c>
      <c r="P1536" s="13">
        <f t="shared" si="2075"/>
        <v>0.10630440657134162</v>
      </c>
      <c r="Q1536" s="13">
        <f t="shared" si="2076"/>
        <v>4.3560253342981449E-2</v>
      </c>
      <c r="R1536" s="13">
        <f t="shared" si="2077"/>
        <v>6.4856296676623251E-2</v>
      </c>
      <c r="S1536" s="13">
        <f t="shared" si="2078"/>
        <v>6.4146271470333027E-2</v>
      </c>
      <c r="T1536" s="13">
        <f t="shared" si="2079"/>
        <v>7.4755974159332175E-2</v>
      </c>
      <c r="U1536" s="13">
        <f t="shared" si="2080"/>
        <v>9.1217209047187275E-2</v>
      </c>
      <c r="V1536" s="13">
        <f t="shared" si="2081"/>
        <v>1.7203192547637972E-2</v>
      </c>
      <c r="W1536" s="13">
        <f t="shared" si="2082"/>
        <v>2.0421788574345994E-2</v>
      </c>
      <c r="X1536" s="13">
        <f t="shared" si="2083"/>
        <v>3.5046873739019067E-2</v>
      </c>
      <c r="Y1536" s="13">
        <f t="shared" si="2084"/>
        <v>3.0072864441014809E-2</v>
      </c>
      <c r="Z1536" s="13">
        <f t="shared" si="2085"/>
        <v>3.7101067038129876E-2</v>
      </c>
      <c r="AA1536" s="13">
        <f t="shared" si="2086"/>
        <v>5.2180836114724086E-2</v>
      </c>
      <c r="AB1536" s="13">
        <f t="shared" si="2087"/>
        <v>3.6694896872283347E-2</v>
      </c>
      <c r="AC1536" s="13">
        <f t="shared" si="2088"/>
        <v>2.5951903004524431E-3</v>
      </c>
      <c r="AD1536" s="13">
        <f t="shared" si="2089"/>
        <v>7.1805616916106284E-3</v>
      </c>
      <c r="AE1536" s="13">
        <f t="shared" si="2090"/>
        <v>1.2322928428377098E-2</v>
      </c>
      <c r="AF1536" s="13">
        <f t="shared" si="2091"/>
        <v>1.0574003230716821E-2</v>
      </c>
      <c r="AG1536" s="13">
        <f t="shared" si="2092"/>
        <v>6.0488622204300079E-3</v>
      </c>
      <c r="AH1536" s="13">
        <f t="shared" si="2093"/>
        <v>1.5917758713132956E-2</v>
      </c>
      <c r="AI1536" s="13">
        <f t="shared" si="2094"/>
        <v>2.2387549066178545E-2</v>
      </c>
      <c r="AJ1536" s="13">
        <f t="shared" si="2095"/>
        <v>1.5743496374807923E-2</v>
      </c>
      <c r="AK1536" s="13">
        <f t="shared" si="2096"/>
        <v>7.3808192035942936E-3</v>
      </c>
      <c r="AL1536" s="13">
        <f t="shared" si="2097"/>
        <v>2.5055861656049386E-4</v>
      </c>
      <c r="AM1536" s="13">
        <f t="shared" si="2098"/>
        <v>2.0198217612260195E-3</v>
      </c>
      <c r="AN1536" s="13">
        <f t="shared" si="2099"/>
        <v>3.4663192199500289E-3</v>
      </c>
      <c r="AO1536" s="13">
        <f t="shared" si="2100"/>
        <v>2.9743636704116214E-3</v>
      </c>
      <c r="AP1536" s="13">
        <f t="shared" si="2101"/>
        <v>1.7014857706405986E-3</v>
      </c>
      <c r="AQ1536" s="13">
        <f t="shared" si="2102"/>
        <v>7.3000164450934138E-4</v>
      </c>
      <c r="AR1536" s="13">
        <f t="shared" si="2103"/>
        <v>5.4634556400034312E-3</v>
      </c>
      <c r="AS1536" s="13">
        <f t="shared" si="2104"/>
        <v>7.684083131034772E-3</v>
      </c>
      <c r="AT1536" s="13">
        <f t="shared" si="2105"/>
        <v>5.4036435413078671E-3</v>
      </c>
      <c r="AU1536" s="13">
        <f t="shared" si="2106"/>
        <v>2.5333201132426322E-3</v>
      </c>
      <c r="AV1536" s="13">
        <f t="shared" si="2107"/>
        <v>8.9074770760226129E-4</v>
      </c>
      <c r="AW1536" s="13">
        <f t="shared" si="2108"/>
        <v>1.6799137449296193E-5</v>
      </c>
      <c r="AX1536" s="13">
        <f t="shared" si="2109"/>
        <v>4.734634190582244E-4</v>
      </c>
      <c r="AY1536" s="13">
        <f t="shared" si="2110"/>
        <v>8.1253473991120626E-4</v>
      </c>
      <c r="AZ1536" s="13">
        <f t="shared" si="2111"/>
        <v>6.9721617023318699E-4</v>
      </c>
      <c r="BA1536" s="13">
        <f t="shared" si="2112"/>
        <v>3.9884275232158442E-4</v>
      </c>
      <c r="BB1536" s="13">
        <f t="shared" si="2113"/>
        <v>1.7111860123624202E-4</v>
      </c>
      <c r="BC1536" s="13">
        <f t="shared" si="2114"/>
        <v>5.8733073159496109E-5</v>
      </c>
      <c r="BD1536" s="13">
        <f t="shared" si="2115"/>
        <v>1.5626858481473944E-3</v>
      </c>
      <c r="BE1536" s="13">
        <f t="shared" si="2116"/>
        <v>2.1978412118760461E-3</v>
      </c>
      <c r="BF1536" s="13">
        <f t="shared" si="2117"/>
        <v>1.5455780822317743E-3</v>
      </c>
      <c r="BG1536" s="13">
        <f t="shared" si="2118"/>
        <v>7.2459332529492819E-4</v>
      </c>
      <c r="BH1536" s="13">
        <f t="shared" si="2119"/>
        <v>2.5477626774304932E-4</v>
      </c>
      <c r="BI1536" s="13">
        <f t="shared" si="2120"/>
        <v>7.1666071810592616E-5</v>
      </c>
      <c r="BJ1536" s="14">
        <f t="shared" si="2121"/>
        <v>0.31543151327749108</v>
      </c>
      <c r="BK1536" s="14">
        <f t="shared" si="2122"/>
        <v>0.23535456932920662</v>
      </c>
      <c r="BL1536" s="14">
        <f t="shared" si="2123"/>
        <v>0.41029468954059684</v>
      </c>
      <c r="BM1536" s="14">
        <f t="shared" si="2124"/>
        <v>0.60109579275027036</v>
      </c>
      <c r="BN1536" s="14">
        <f t="shared" si="2125"/>
        <v>0.39629031083269201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1.2378</v>
      </c>
      <c r="F1537" s="10">
        <f>VLOOKUP(B1537,home!$B$2:$E$405,3,FALSE)</f>
        <v>0.80789999999999995</v>
      </c>
      <c r="G1537" s="10">
        <f>VLOOKUP(C1537,away!$B$2:$E$405,4,FALSE)</f>
        <v>1.0099</v>
      </c>
      <c r="H1537" s="10">
        <f>VLOOKUP(A1537,away!$A$2:$E$405,3,FALSE)</f>
        <v>0.96950000000000003</v>
      </c>
      <c r="I1537" s="10">
        <f>VLOOKUP(C1537,away!$B$2:$E$405,3,FALSE)</f>
        <v>0.83809999999999996</v>
      </c>
      <c r="J1537" s="10">
        <f>VLOOKUP(B1537,home!$B$2:$E$405,4,FALSE)</f>
        <v>0.91010000000000002</v>
      </c>
      <c r="K1537" s="12">
        <f t="shared" si="2070"/>
        <v>1.0099188043379999</v>
      </c>
      <c r="L1537" s="12">
        <f t="shared" si="2071"/>
        <v>0.73949078829499992</v>
      </c>
      <c r="M1537" s="13">
        <f t="shared" si="2072"/>
        <v>0.17387657115994765</v>
      </c>
      <c r="N1537" s="13">
        <f t="shared" si="2073"/>
        <v>0.17560121884824548</v>
      </c>
      <c r="O1537" s="13">
        <f t="shared" si="2074"/>
        <v>0.12858012267310134</v>
      </c>
      <c r="P1537" s="13">
        <f t="shared" si="2075"/>
        <v>0.12985548375165185</v>
      </c>
      <c r="Q1537" s="13">
        <f t="shared" si="2076"/>
        <v>8.8671486489757756E-2</v>
      </c>
      <c r="R1537" s="13">
        <f t="shared" si="2077"/>
        <v>4.7541908137299735E-2</v>
      </c>
      <c r="S1537" s="13">
        <f t="shared" si="2078"/>
        <v>2.4244851603474345E-2</v>
      </c>
      <c r="T1537" s="13">
        <f t="shared" si="2079"/>
        <v>6.5571747443600392E-2</v>
      </c>
      <c r="U1537" s="13">
        <f t="shared" si="2080"/>
        <v>4.8013467021968771E-2</v>
      </c>
      <c r="V1537" s="13">
        <f t="shared" si="2081"/>
        <v>2.0118530138000103E-3</v>
      </c>
      <c r="W1537" s="13">
        <f t="shared" si="2082"/>
        <v>2.9850333871536423E-2</v>
      </c>
      <c r="X1537" s="13">
        <f t="shared" si="2083"/>
        <v>2.2074046925531408E-2</v>
      </c>
      <c r="Y1537" s="13">
        <f t="shared" si="2084"/>
        <v>8.1617771809110173E-3</v>
      </c>
      <c r="Z1537" s="13">
        <f t="shared" si="2085"/>
        <v>1.1718934375166752E-2</v>
      </c>
      <c r="AA1537" s="13">
        <f t="shared" si="2086"/>
        <v>1.1835172192283892E-2</v>
      </c>
      <c r="AB1537" s="13">
        <f t="shared" si="2087"/>
        <v>5.9762814747828458E-3</v>
      </c>
      <c r="AC1537" s="13">
        <f t="shared" si="2088"/>
        <v>9.3906465014734894E-5</v>
      </c>
      <c r="AD1537" s="13">
        <f t="shared" si="2089"/>
        <v>7.5366033731580385E-3</v>
      </c>
      <c r="AE1537" s="13">
        <f t="shared" si="2090"/>
        <v>5.5732487694833939E-3</v>
      </c>
      <c r="AF1537" s="13">
        <f t="shared" si="2091"/>
        <v>2.0606830629547059E-3</v>
      </c>
      <c r="AG1537" s="13">
        <f t="shared" si="2092"/>
        <v>5.0795204755017689E-4</v>
      </c>
      <c r="AH1537" s="13">
        <f t="shared" si="2093"/>
        <v>2.1665110047673587E-3</v>
      </c>
      <c r="AI1537" s="13">
        <f t="shared" si="2094"/>
        <v>2.1880002035197695E-3</v>
      </c>
      <c r="AJ1537" s="13">
        <f t="shared" si="2095"/>
        <v>1.104851274714993E-3</v>
      </c>
      <c r="AK1537" s="13">
        <f t="shared" si="2096"/>
        <v>3.719366927771603E-4</v>
      </c>
      <c r="AL1537" s="13">
        <f t="shared" si="2097"/>
        <v>2.8052702812223205E-6</v>
      </c>
      <c r="AM1537" s="13">
        <f t="shared" si="2098"/>
        <v>1.5222714934779013E-3</v>
      </c>
      <c r="AN1537" s="13">
        <f t="shared" si="2099"/>
        <v>1.12570574671098E-3</v>
      </c>
      <c r="AO1537" s="13">
        <f t="shared" si="2100"/>
        <v>4.1622451501175696E-4</v>
      </c>
      <c r="AP1537" s="13">
        <f t="shared" si="2101"/>
        <v>1.0259806490458275E-4</v>
      </c>
      <c r="AQ1537" s="13">
        <f t="shared" si="2102"/>
        <v>1.8967580973457866E-5</v>
      </c>
      <c r="AR1537" s="13">
        <f t="shared" si="2103"/>
        <v>3.2042298615304134E-4</v>
      </c>
      <c r="AS1537" s="13">
        <f t="shared" si="2104"/>
        <v>3.23601199058091E-4</v>
      </c>
      <c r="AT1537" s="13">
        <f t="shared" si="2105"/>
        <v>1.6340546801754517E-4</v>
      </c>
      <c r="AU1537" s="13">
        <f t="shared" si="2106"/>
        <v>5.5008751627523505E-5</v>
      </c>
      <c r="AV1537" s="13">
        <f t="shared" si="2107"/>
        <v>1.3888593167948631E-5</v>
      </c>
      <c r="AW1537" s="13">
        <f t="shared" si="2108"/>
        <v>5.8195772468575874E-8</v>
      </c>
      <c r="AX1537" s="13">
        <f t="shared" si="2109"/>
        <v>2.5622843442850375E-4</v>
      </c>
      <c r="AY1537" s="13">
        <f t="shared" si="2110"/>
        <v>1.8947856695912795E-4</v>
      </c>
      <c r="AZ1537" s="13">
        <f t="shared" si="2111"/>
        <v>7.0058827422806201E-5</v>
      </c>
      <c r="BA1537" s="13">
        <f t="shared" si="2112"/>
        <v>1.7269285839304774E-5</v>
      </c>
      <c r="BB1537" s="13">
        <f t="shared" si="2113"/>
        <v>3.1926194496497919E-6</v>
      </c>
      <c r="BC1537" s="13">
        <f t="shared" si="2114"/>
        <v>4.7218253470949482E-7</v>
      </c>
      <c r="BD1537" s="13">
        <f t="shared" si="2115"/>
        <v>3.9491641103025043E-5</v>
      </c>
      <c r="BE1537" s="13">
        <f t="shared" si="2116"/>
        <v>3.9883350964112458E-5</v>
      </c>
      <c r="BF1537" s="13">
        <f t="shared" si="2117"/>
        <v>2.0139473059334633E-5</v>
      </c>
      <c r="BG1537" s="13">
        <f t="shared" si="2118"/>
        <v>6.7797441840268652E-6</v>
      </c>
      <c r="BH1537" s="13">
        <f t="shared" si="2119"/>
        <v>1.7117477850124796E-6</v>
      </c>
      <c r="BI1537" s="13">
        <f t="shared" si="2120"/>
        <v>3.4574525527360475E-7</v>
      </c>
      <c r="BJ1537" s="14">
        <f t="shared" si="2121"/>
        <v>0.40933156533044152</v>
      </c>
      <c r="BK1537" s="14">
        <f t="shared" si="2122"/>
        <v>0.33027494983112893</v>
      </c>
      <c r="BL1537" s="14">
        <f t="shared" si="2123"/>
        <v>0.24876292937559083</v>
      </c>
      <c r="BM1537" s="14">
        <f t="shared" si="2124"/>
        <v>0.25577216748113751</v>
      </c>
      <c r="BN1537" s="14">
        <f t="shared" si="2125"/>
        <v>0.7441267910600039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1.2378</v>
      </c>
      <c r="F1538" s="10">
        <f>VLOOKUP(B1538,home!$B$2:$E$405,3,FALSE)</f>
        <v>0.85540000000000005</v>
      </c>
      <c r="G1538" s="10">
        <f>VLOOKUP(C1538,away!$B$2:$E$405,4,FALSE)</f>
        <v>1.1613</v>
      </c>
      <c r="H1538" s="10">
        <f>VLOOKUP(A1538,away!$A$2:$E$405,3,FALSE)</f>
        <v>0.96950000000000003</v>
      </c>
      <c r="I1538" s="10">
        <f>VLOOKUP(C1538,away!$B$2:$E$405,3,FALSE)</f>
        <v>1.1604000000000001</v>
      </c>
      <c r="J1538" s="10">
        <f>VLOOKUP(B1538,home!$B$2:$E$405,4,FALSE)</f>
        <v>0.78879999999999995</v>
      </c>
      <c r="K1538" s="12">
        <f t="shared" si="2070"/>
        <v>1.2296008375560001</v>
      </c>
      <c r="L1538" s="12">
        <f t="shared" si="2071"/>
        <v>0.88740615264</v>
      </c>
      <c r="M1538" s="13">
        <f t="shared" si="2072"/>
        <v>0.1203914225172856</v>
      </c>
      <c r="N1538" s="13">
        <f t="shared" si="2073"/>
        <v>0.14803339396181267</v>
      </c>
      <c r="O1538" s="13">
        <f t="shared" si="2074"/>
        <v>0.10683608906692107</v>
      </c>
      <c r="P1538" s="13">
        <f t="shared" si="2075"/>
        <v>0.1313657445978936</v>
      </c>
      <c r="Q1538" s="13">
        <f t="shared" si="2076"/>
        <v>9.1010992600851104E-2</v>
      </c>
      <c r="R1538" s="13">
        <f t="shared" si="2077"/>
        <v>4.74035013809904E-2</v>
      </c>
      <c r="S1538" s="13">
        <f t="shared" si="2078"/>
        <v>3.5835108708183266E-2</v>
      </c>
      <c r="T1538" s="13">
        <f t="shared" si="2079"/>
        <v>8.0763714791868779E-2</v>
      </c>
      <c r="U1538" s="13">
        <f t="shared" si="2080"/>
        <v>5.8287385001152804E-2</v>
      </c>
      <c r="V1538" s="13">
        <f t="shared" si="2081"/>
        <v>4.3446300591547171E-3</v>
      </c>
      <c r="W1538" s="13">
        <f t="shared" si="2082"/>
        <v>3.7302397576269811E-2</v>
      </c>
      <c r="X1538" s="13">
        <f t="shared" si="2083"/>
        <v>3.3102377117405254E-2</v>
      </c>
      <c r="Y1538" s="13">
        <f t="shared" si="2084"/>
        <v>1.4687626560497486E-2</v>
      </c>
      <c r="Z1538" s="13">
        <f t="shared" si="2085"/>
        <v>1.4022052927389873E-2</v>
      </c>
      <c r="AA1538" s="13">
        <f t="shared" si="2086"/>
        <v>1.7241528023773153E-2</v>
      </c>
      <c r="AB1538" s="13">
        <f t="shared" si="2087"/>
        <v>1.060009864938836E-2</v>
      </c>
      <c r="AC1538" s="13">
        <f t="shared" si="2088"/>
        <v>2.9629164540423582E-4</v>
      </c>
      <c r="AD1538" s="13">
        <f t="shared" si="2089"/>
        <v>1.1466764825657071E-2</v>
      </c>
      <c r="AE1538" s="13">
        <f t="shared" si="2090"/>
        <v>1.0175677657164022E-2</v>
      </c>
      <c r="AF1538" s="13">
        <f t="shared" si="2091"/>
        <v>4.514979480124367E-3</v>
      </c>
      <c r="AG1538" s="13">
        <f t="shared" si="2092"/>
        <v>1.3355401899019042E-3</v>
      </c>
      <c r="AH1538" s="13">
        <f t="shared" si="2093"/>
        <v>3.1108140101023733E-3</v>
      </c>
      <c r="AI1538" s="13">
        <f t="shared" si="2094"/>
        <v>3.8250595123028182E-3</v>
      </c>
      <c r="AJ1538" s="13">
        <f t="shared" si="2095"/>
        <v>2.3516481900145454E-3</v>
      </c>
      <c r="AK1538" s="13">
        <f t="shared" si="2096"/>
        <v>9.6386286135964551E-4</v>
      </c>
      <c r="AL1538" s="13">
        <f t="shared" si="2097"/>
        <v>1.293200854440408E-5</v>
      </c>
      <c r="AM1538" s="13">
        <f t="shared" si="2098"/>
        <v>2.8199087267371209E-3</v>
      </c>
      <c r="AN1538" s="13">
        <f t="shared" si="2099"/>
        <v>2.5024043539897496E-3</v>
      </c>
      <c r="AO1538" s="13">
        <f t="shared" si="2100"/>
        <v>1.1103245100618142E-3</v>
      </c>
      <c r="AP1538" s="13">
        <f t="shared" si="2101"/>
        <v>3.2843626721861587E-4</v>
      </c>
      <c r="AQ1538" s="13">
        <f t="shared" si="2102"/>
        <v>7.2864091069978692E-5</v>
      </c>
      <c r="AR1538" s="13">
        <f t="shared" si="2103"/>
        <v>5.5211109845671174E-4</v>
      </c>
      <c r="AS1538" s="13">
        <f t="shared" si="2104"/>
        <v>6.7887626908633603E-4</v>
      </c>
      <c r="AT1538" s="13">
        <f t="shared" si="2105"/>
        <v>4.1737341453272565E-4</v>
      </c>
      <c r="AU1538" s="13">
        <f t="shared" si="2106"/>
        <v>1.7106756669434901E-4</v>
      </c>
      <c r="AV1538" s="13">
        <f t="shared" si="2107"/>
        <v>5.2586205821509637E-5</v>
      </c>
      <c r="AW1538" s="13">
        <f t="shared" si="2108"/>
        <v>3.9196750807144399E-7</v>
      </c>
      <c r="AX1538" s="13">
        <f t="shared" si="2109"/>
        <v>5.7789368870457308E-4</v>
      </c>
      <c r="AY1538" s="13">
        <f t="shared" si="2110"/>
        <v>5.1282641492826305E-4</v>
      </c>
      <c r="AZ1538" s="13">
        <f t="shared" si="2111"/>
        <v>2.2754265792182706E-4</v>
      </c>
      <c r="BA1538" s="13">
        <f t="shared" si="2112"/>
        <v>6.7307584875962736E-5</v>
      </c>
      <c r="BB1538" s="13">
        <f t="shared" si="2113"/>
        <v>1.4932291234567082E-5</v>
      </c>
      <c r="BC1538" s="13">
        <f t="shared" si="2114"/>
        <v>2.6502014229134352E-6</v>
      </c>
      <c r="BD1538" s="13">
        <f t="shared" si="2115"/>
        <v>8.1657797618552431E-5</v>
      </c>
      <c r="BE1538" s="13">
        <f t="shared" si="2116"/>
        <v>1.0040649634475043E-4</v>
      </c>
      <c r="BF1538" s="13">
        <f t="shared" si="2117"/>
        <v>6.1729956000784291E-5</v>
      </c>
      <c r="BG1538" s="13">
        <f t="shared" si="2118"/>
        <v>2.5301068533619799E-5</v>
      </c>
      <c r="BH1538" s="13">
        <f t="shared" si="2119"/>
        <v>7.7775537650001692E-6</v>
      </c>
      <c r="BI1538" s="13">
        <f t="shared" si="2120"/>
        <v>1.9126573247162046E-6</v>
      </c>
      <c r="BJ1538" s="14">
        <f t="shared" si="2121"/>
        <v>0.44063055554971786</v>
      </c>
      <c r="BK1538" s="14">
        <f t="shared" si="2122"/>
        <v>0.29275895595139406</v>
      </c>
      <c r="BL1538" s="14">
        <f t="shared" si="2123"/>
        <v>0.25277078678018422</v>
      </c>
      <c r="BM1538" s="14">
        <f t="shared" si="2124"/>
        <v>0.35462877263551151</v>
      </c>
      <c r="BN1538" s="14">
        <f t="shared" si="2125"/>
        <v>0.64504114412575442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1.2378</v>
      </c>
      <c r="F1539" s="10">
        <f>VLOOKUP(B1539,home!$B$2:$E$405,3,FALSE)</f>
        <v>0.90890000000000004</v>
      </c>
      <c r="G1539" s="10">
        <f>VLOOKUP(C1539,away!$B$2:$E$405,4,FALSE)</f>
        <v>0.80789999999999995</v>
      </c>
      <c r="H1539" s="10">
        <f>VLOOKUP(A1539,away!$A$2:$E$405,3,FALSE)</f>
        <v>0.96950000000000003</v>
      </c>
      <c r="I1539" s="10">
        <f>VLOOKUP(C1539,away!$B$2:$E$405,3,FALSE)</f>
        <v>2.2692000000000001</v>
      </c>
      <c r="J1539" s="10">
        <f>VLOOKUP(B1539,home!$B$2:$E$405,4,FALSE)</f>
        <v>0.90249999999999997</v>
      </c>
      <c r="K1539" s="12">
        <f t="shared" si="2070"/>
        <v>0.90891692371799993</v>
      </c>
      <c r="L1539" s="12">
        <f t="shared" si="2071"/>
        <v>1.9854904335000001</v>
      </c>
      <c r="M1539" s="13">
        <f t="shared" si="2072"/>
        <v>5.533180737589706E-2</v>
      </c>
      <c r="N1539" s="13">
        <f t="shared" si="2073"/>
        <v>5.0292016143857289E-2</v>
      </c>
      <c r="O1539" s="13">
        <f t="shared" si="2074"/>
        <v>0.10986077421310833</v>
      </c>
      <c r="P1539" s="13">
        <f t="shared" si="2075"/>
        <v>9.9854316935056198E-2</v>
      </c>
      <c r="Q1539" s="13">
        <f t="shared" si="2076"/>
        <v>2.2855632300525376E-2</v>
      </c>
      <c r="R1539" s="13">
        <f t="shared" si="2077"/>
        <v>0.1090637581085151</v>
      </c>
      <c r="S1539" s="13">
        <f t="shared" si="2078"/>
        <v>4.5050419837316065E-2</v>
      </c>
      <c r="T1539" s="13">
        <f t="shared" si="2079"/>
        <v>4.5379639284286725E-2</v>
      </c>
      <c r="U1539" s="13">
        <f t="shared" si="2080"/>
        <v>9.9129895509115606E-2</v>
      </c>
      <c r="V1539" s="13">
        <f t="shared" si="2081"/>
        <v>9.0333392789436265E-3</v>
      </c>
      <c r="W1539" s="13">
        <f t="shared" si="2082"/>
        <v>6.9246236667410942E-3</v>
      </c>
      <c r="X1539" s="13">
        <f t="shared" si="2083"/>
        <v>1.3748774045902133E-2</v>
      </c>
      <c r="Y1539" s="13">
        <f t="shared" si="2084"/>
        <v>1.3649029670245894E-2</v>
      </c>
      <c r="Z1539" s="13">
        <f t="shared" si="2085"/>
        <v>7.2181682788671583E-2</v>
      </c>
      <c r="AA1539" s="13">
        <f t="shared" si="2086"/>
        <v>6.5607153069067878E-2</v>
      </c>
      <c r="AB1539" s="13">
        <f t="shared" si="2087"/>
        <v>2.9815725870716552E-2</v>
      </c>
      <c r="AC1539" s="13">
        <f t="shared" si="2088"/>
        <v>1.0188736439757685E-3</v>
      </c>
      <c r="AD1539" s="13">
        <f t="shared" si="2089"/>
        <v>1.5734769102697928E-3</v>
      </c>
      <c r="AE1539" s="13">
        <f t="shared" si="2090"/>
        <v>3.1241233526738111E-3</v>
      </c>
      <c r="AF1539" s="13">
        <f t="shared" si="2091"/>
        <v>3.1014585149039004E-3</v>
      </c>
      <c r="AG1539" s="13">
        <f t="shared" si="2092"/>
        <v>2.0526387370796038E-3</v>
      </c>
      <c r="AH1539" s="13">
        <f t="shared" si="2093"/>
        <v>3.582901016270975E-2</v>
      </c>
      <c r="AI1539" s="13">
        <f t="shared" si="2094"/>
        <v>3.2565593696951098E-2</v>
      </c>
      <c r="AJ1539" s="13">
        <f t="shared" si="2095"/>
        <v>1.4799709621041541E-2</v>
      </c>
      <c r="AK1539" s="13">
        <f t="shared" si="2096"/>
        <v>4.4839021802255885E-3</v>
      </c>
      <c r="AL1539" s="13">
        <f t="shared" si="2097"/>
        <v>7.3548244011743816E-5</v>
      </c>
      <c r="AM1539" s="13">
        <f t="shared" si="2098"/>
        <v>2.8603195856474479E-4</v>
      </c>
      <c r="AN1539" s="13">
        <f t="shared" si="2099"/>
        <v>5.6791371740556906E-4</v>
      </c>
      <c r="AO1539" s="13">
        <f t="shared" si="2100"/>
        <v>5.6379362648109014E-4</v>
      </c>
      <c r="AP1539" s="13">
        <f t="shared" si="2101"/>
        <v>3.731356172821589E-4</v>
      </c>
      <c r="AQ1539" s="13">
        <f t="shared" si="2102"/>
        <v>1.852142996279609E-4</v>
      </c>
      <c r="AR1539" s="13">
        <f t="shared" si="2103"/>
        <v>1.4227631383966903E-2</v>
      </c>
      <c r="AS1539" s="13">
        <f t="shared" si="2104"/>
        <v>1.2931734949308866E-2</v>
      </c>
      <c r="AT1539" s="13">
        <f t="shared" si="2105"/>
        <v>5.87693637423118E-3</v>
      </c>
      <c r="AU1539" s="13">
        <f t="shared" si="2106"/>
        <v>1.7805489767175405E-3</v>
      </c>
      <c r="AV1539" s="13">
        <f t="shared" si="2107"/>
        <v>4.045927746118348E-4</v>
      </c>
      <c r="AW1539" s="13">
        <f t="shared" si="2108"/>
        <v>3.6869037177001647E-6</v>
      </c>
      <c r="AX1539" s="13">
        <f t="shared" si="2109"/>
        <v>4.3329881310617019E-5</v>
      </c>
      <c r="AY1539" s="13">
        <f t="shared" si="2110"/>
        <v>8.6031064826920528E-5</v>
      </c>
      <c r="AZ1539" s="13">
        <f t="shared" si="2111"/>
        <v>8.5406928098834549E-5</v>
      </c>
      <c r="BA1539" s="13">
        <f t="shared" si="2112"/>
        <v>5.6524879564952776E-5</v>
      </c>
      <c r="BB1539" s="13">
        <f t="shared" si="2113"/>
        <v>2.8057401907738341E-5</v>
      </c>
      <c r="BC1539" s="13">
        <f t="shared" si="2114"/>
        <v>1.1141540615335829E-5</v>
      </c>
      <c r="BD1539" s="13">
        <f t="shared" si="2115"/>
        <v>4.7081376673717744E-3</v>
      </c>
      <c r="BE1539" s="13">
        <f t="shared" si="2116"/>
        <v>4.2793060050683928E-3</v>
      </c>
      <c r="BF1539" s="13">
        <f t="shared" si="2117"/>
        <v>1.9447668248873638E-3</v>
      </c>
      <c r="BG1539" s="13">
        <f t="shared" si="2118"/>
        <v>5.8921049327514843E-4</v>
      </c>
      <c r="BH1539" s="13">
        <f t="shared" si="2119"/>
        <v>1.3388584724250327E-4</v>
      </c>
      <c r="BI1539" s="13">
        <f t="shared" si="2120"/>
        <v>2.4338222481006833E-5</v>
      </c>
      <c r="BJ1539" s="14">
        <f t="shared" si="2121"/>
        <v>0.16498799354217153</v>
      </c>
      <c r="BK1539" s="14">
        <f t="shared" si="2122"/>
        <v>0.21044833638002733</v>
      </c>
      <c r="BL1539" s="14">
        <f t="shared" si="2123"/>
        <v>0.54805661195061384</v>
      </c>
      <c r="BM1539" s="14">
        <f t="shared" si="2124"/>
        <v>0.54833397542341578</v>
      </c>
      <c r="BN1539" s="14">
        <f t="shared" si="2125"/>
        <v>0.44725830507695935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1.2378</v>
      </c>
      <c r="F1540" s="10">
        <f>VLOOKUP(B1540,home!$B$2:$E$405,3,FALSE)</f>
        <v>1.1108</v>
      </c>
      <c r="G1540" s="10">
        <f>VLOOKUP(C1540,away!$B$2:$E$405,4,FALSE)</f>
        <v>1.1108</v>
      </c>
      <c r="H1540" s="10">
        <f>VLOOKUP(A1540,away!$A$2:$E$405,3,FALSE)</f>
        <v>0.96950000000000003</v>
      </c>
      <c r="I1540" s="10">
        <f>VLOOKUP(C1540,away!$B$2:$E$405,3,FALSE)</f>
        <v>1.0959000000000001</v>
      </c>
      <c r="J1540" s="10">
        <f>VLOOKUP(B1540,home!$B$2:$E$405,4,FALSE)</f>
        <v>1.1604000000000001</v>
      </c>
      <c r="K1540" s="12">
        <f t="shared" si="2070"/>
        <v>1.5272925049919999</v>
      </c>
      <c r="L1540" s="12">
        <f t="shared" si="2071"/>
        <v>1.2328960480200004</v>
      </c>
      <c r="M1540" s="13">
        <f t="shared" si="2072"/>
        <v>6.327983563109299E-2</v>
      </c>
      <c r="N1540" s="13">
        <f t="shared" si="2073"/>
        <v>9.6646818676494009E-2</v>
      </c>
      <c r="O1540" s="13">
        <f t="shared" si="2074"/>
        <v>7.8017459268929751E-2</v>
      </c>
      <c r="P1540" s="13">
        <f t="shared" si="2075"/>
        <v>0.11915548079995503</v>
      </c>
      <c r="Q1540" s="13">
        <f t="shared" si="2076"/>
        <v>7.3803980897965096E-2</v>
      </c>
      <c r="R1540" s="13">
        <f t="shared" si="2077"/>
        <v>4.8093708604612428E-2</v>
      </c>
      <c r="S1540" s="13">
        <f t="shared" si="2078"/>
        <v>5.6092230894213002E-2</v>
      </c>
      <c r="T1540" s="13">
        <f t="shared" si="2079"/>
        <v>9.0992636377244765E-2</v>
      </c>
      <c r="U1540" s="13">
        <f t="shared" si="2080"/>
        <v>7.3453160689093799E-2</v>
      </c>
      <c r="V1540" s="13">
        <f t="shared" si="2081"/>
        <v>1.173569690650917E-2</v>
      </c>
      <c r="W1540" s="13">
        <f t="shared" si="2082"/>
        <v>3.7573422288011603E-2</v>
      </c>
      <c r="X1540" s="13">
        <f t="shared" si="2083"/>
        <v>4.6324123849476109E-2</v>
      </c>
      <c r="Y1540" s="13">
        <f t="shared" si="2084"/>
        <v>2.8556414611004072E-2</v>
      </c>
      <c r="Z1540" s="13">
        <f t="shared" si="2085"/>
        <v>1.9764847757750715E-2</v>
      </c>
      <c r="AA1540" s="13">
        <f t="shared" si="2086"/>
        <v>3.0186703842720597E-2</v>
      </c>
      <c r="AB1540" s="13">
        <f t="shared" si="2087"/>
        <v>2.3051963264700191E-2</v>
      </c>
      <c r="AC1540" s="13">
        <f t="shared" si="2088"/>
        <v>1.3811396172568298E-3</v>
      </c>
      <c r="AD1540" s="13">
        <f t="shared" si="2089"/>
        <v>1.4346401561844874E-2</v>
      </c>
      <c r="AE1540" s="13">
        <f t="shared" si="2090"/>
        <v>1.7687621788906507E-2</v>
      </c>
      <c r="AF1540" s="13">
        <f t="shared" si="2091"/>
        <v>1.0903499501207642E-2</v>
      </c>
      <c r="AG1540" s="13">
        <f t="shared" si="2092"/>
        <v>4.4809604815423147E-3</v>
      </c>
      <c r="AH1540" s="13">
        <f t="shared" si="2093"/>
        <v>6.092000672561956E-3</v>
      </c>
      <c r="AI1540" s="13">
        <f t="shared" si="2094"/>
        <v>9.3042669676100965E-3</v>
      </c>
      <c r="AJ1540" s="13">
        <f t="shared" si="2095"/>
        <v>7.105168602037774E-3</v>
      </c>
      <c r="AK1540" s="13">
        <f t="shared" si="2096"/>
        <v>3.6172235841989259E-3</v>
      </c>
      <c r="AL1540" s="13">
        <f t="shared" si="2097"/>
        <v>1.0402704337319131E-4</v>
      </c>
      <c r="AM1540" s="13">
        <f t="shared" si="2098"/>
        <v>4.3822303158022342E-3</v>
      </c>
      <c r="AN1540" s="13">
        <f t="shared" si="2099"/>
        <v>5.402834437866013E-3</v>
      </c>
      <c r="AO1540" s="13">
        <f t="shared" si="2100"/>
        <v>3.3305666132756842E-3</v>
      </c>
      <c r="AP1540" s="13">
        <f t="shared" si="2101"/>
        <v>1.3687474717249824E-3</v>
      </c>
      <c r="AQ1540" s="13">
        <f t="shared" si="2102"/>
        <v>4.2188083715677459E-4</v>
      </c>
      <c r="AR1540" s="13">
        <f t="shared" si="2103"/>
        <v>1.5021607107473635E-3</v>
      </c>
      <c r="AS1540" s="13">
        <f t="shared" si="2104"/>
        <v>2.2942387948179034E-3</v>
      </c>
      <c r="AT1540" s="13">
        <f t="shared" si="2105"/>
        <v>1.7519868579936317E-3</v>
      </c>
      <c r="AU1540" s="13">
        <f t="shared" si="2106"/>
        <v>8.9193213235271897E-4</v>
      </c>
      <c r="AV1540" s="13">
        <f t="shared" si="2107"/>
        <v>3.4056031517596015E-4</v>
      </c>
      <c r="AW1540" s="13">
        <f t="shared" si="2108"/>
        <v>5.4411717614266353E-6</v>
      </c>
      <c r="AX1540" s="13">
        <f t="shared" si="2109"/>
        <v>1.11549125274558E-3</v>
      </c>
      <c r="AY1540" s="13">
        <f t="shared" si="2110"/>
        <v>1.3752847571109048E-3</v>
      </c>
      <c r="AZ1540" s="13">
        <f t="shared" si="2111"/>
        <v>8.4779157097209044E-4</v>
      </c>
      <c r="BA1540" s="13">
        <f t="shared" si="2112"/>
        <v>3.4841295913205263E-4</v>
      </c>
      <c r="BB1540" s="13">
        <f t="shared" si="2113"/>
        <v>1.0738924009821541E-4</v>
      </c>
      <c r="BC1540" s="13">
        <f t="shared" si="2114"/>
        <v>2.6479953943392136E-5</v>
      </c>
      <c r="BD1540" s="13">
        <f t="shared" si="2115"/>
        <v>3.0866800062855673E-4</v>
      </c>
      <c r="BE1540" s="13">
        <f t="shared" si="2116"/>
        <v>4.7142632389086053E-4</v>
      </c>
      <c r="BF1540" s="13">
        <f t="shared" si="2117"/>
        <v>3.6000294556722126E-4</v>
      </c>
      <c r="BG1540" s="13">
        <f t="shared" si="2118"/>
        <v>1.832766001799533E-4</v>
      </c>
      <c r="BH1540" s="13">
        <f t="shared" si="2119"/>
        <v>6.9979244448814545E-5</v>
      </c>
      <c r="BI1540" s="13">
        <f t="shared" si="2120"/>
        <v>2.1375755110335467E-5</v>
      </c>
      <c r="BJ1540" s="14">
        <f t="shared" si="2121"/>
        <v>0.44004298944352488</v>
      </c>
      <c r="BK1540" s="14">
        <f t="shared" si="2122"/>
        <v>0.25312369564951115</v>
      </c>
      <c r="BL1540" s="14">
        <f t="shared" si="2123"/>
        <v>0.28711726317737885</v>
      </c>
      <c r="BM1540" s="14">
        <f t="shared" si="2124"/>
        <v>0.51968166856376663</v>
      </c>
      <c r="BN1540" s="14">
        <f t="shared" si="2125"/>
        <v>0.47899728387904927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1.3520000000000001</v>
      </c>
      <c r="F1544" s="10">
        <f>VLOOKUP(B1544,home!$B$2:$E$405,3,FALSE)</f>
        <v>0.78320000000000001</v>
      </c>
      <c r="G1544" s="10">
        <f>VLOOKUP(C1544,away!$B$2:$E$405,4,FALSE)</f>
        <v>0.78069999999999995</v>
      </c>
      <c r="H1544" s="10">
        <f>VLOOKUP(A1544,away!$A$2:$E$405,3,FALSE)</f>
        <v>1.1732</v>
      </c>
      <c r="I1544" s="10">
        <f>VLOOKUP(C1544,away!$B$2:$E$405,3,FALSE)</f>
        <v>0.89970000000000006</v>
      </c>
      <c r="J1544" s="10">
        <f>VLOOKUP(B1544,home!$B$2:$E$405,4,FALSE)</f>
        <v>1.1031</v>
      </c>
      <c r="K1544" s="12">
        <f t="shared" si="2070"/>
        <v>0.8266726124799999</v>
      </c>
      <c r="L1544" s="12">
        <f t="shared" si="2071"/>
        <v>1.1643529809239999</v>
      </c>
      <c r="M1544" s="13">
        <f t="shared" si="2072"/>
        <v>0.13655530338524255</v>
      </c>
      <c r="N1544" s="13">
        <f t="shared" si="2073"/>
        <v>0.11288652939747745</v>
      </c>
      <c r="O1544" s="13">
        <f t="shared" si="2074"/>
        <v>0.15899857455758834</v>
      </c>
      <c r="P1544" s="13">
        <f t="shared" si="2075"/>
        <v>0.13143976701011761</v>
      </c>
      <c r="Q1544" s="13">
        <f t="shared" si="2076"/>
        <v>4.666010108540649E-2</v>
      </c>
      <c r="R1544" s="13">
        <f t="shared" si="2077"/>
        <v>9.256523212439742E-2</v>
      </c>
      <c r="S1544" s="13">
        <f t="shared" si="2078"/>
        <v>3.1628966293119176E-2</v>
      </c>
      <c r="T1544" s="13">
        <f t="shared" si="2079"/>
        <v>5.4328827789008202E-2</v>
      </c>
      <c r="U1544" s="13">
        <f t="shared" si="2080"/>
        <v>7.6521142265093239E-2</v>
      </c>
      <c r="V1544" s="13">
        <f t="shared" si="2081"/>
        <v>3.3826783054824012E-3</v>
      </c>
      <c r="W1544" s="13">
        <f t="shared" si="2082"/>
        <v>1.2857542554284621E-2</v>
      </c>
      <c r="X1544" s="13">
        <f t="shared" si="2083"/>
        <v>1.4970718000438477E-2</v>
      </c>
      <c r="Y1544" s="13">
        <f t="shared" si="2084"/>
        <v>8.7156000651915626E-3</v>
      </c>
      <c r="Z1544" s="13">
        <f t="shared" si="2085"/>
        <v>3.5926201317988044E-2</v>
      </c>
      <c r="AA1544" s="13">
        <f t="shared" si="2086"/>
        <v>2.9699206700023597E-2</v>
      </c>
      <c r="AB1544" s="13">
        <f t="shared" si="2087"/>
        <v>1.2275760395646011E-2</v>
      </c>
      <c r="AC1544" s="13">
        <f t="shared" si="2088"/>
        <v>2.0349742802026714E-4</v>
      </c>
      <c r="AD1544" s="13">
        <f t="shared" si="2089"/>
        <v>2.657244573355809E-3</v>
      </c>
      <c r="AE1544" s="13">
        <f t="shared" si="2090"/>
        <v>3.0939706400309581E-3</v>
      </c>
      <c r="AF1544" s="13">
        <f t="shared" si="2091"/>
        <v>1.8012369688056912E-3</v>
      </c>
      <c r="AG1544" s="13">
        <f t="shared" si="2092"/>
        <v>6.990918779931388E-4</v>
      </c>
      <c r="AH1544" s="13">
        <f t="shared" si="2093"/>
        <v>1.0457694899468781E-2</v>
      </c>
      <c r="AI1544" s="13">
        <f t="shared" si="2094"/>
        <v>8.6450899630626278E-3</v>
      </c>
      <c r="AJ1544" s="13">
        <f t="shared" si="2095"/>
        <v>3.5733295524448035E-3</v>
      </c>
      <c r="AK1544" s="13">
        <f t="shared" si="2096"/>
        <v>9.8465789212384474E-4</v>
      </c>
      <c r="AL1544" s="13">
        <f t="shared" si="2097"/>
        <v>7.8349661603937971E-6</v>
      </c>
      <c r="AM1544" s="13">
        <f t="shared" si="2098"/>
        <v>4.3933426269087013E-4</v>
      </c>
      <c r="AN1544" s="13">
        <f t="shared" si="2099"/>
        <v>5.1154015838616215E-4</v>
      </c>
      <c r="AO1544" s="13">
        <f t="shared" si="2100"/>
        <v>2.9780665413963153E-4</v>
      </c>
      <c r="AP1544" s="13">
        <f t="shared" si="2101"/>
        <v>1.1558402182882755E-4</v>
      </c>
      <c r="AQ1544" s="13">
        <f t="shared" si="2102"/>
        <v>3.3645150090895015E-5</v>
      </c>
      <c r="AR1544" s="13">
        <f t="shared" si="2103"/>
        <v>2.4352896459580364E-3</v>
      </c>
      <c r="AS1544" s="13">
        <f t="shared" si="2104"/>
        <v>2.0131872537696243E-3</v>
      </c>
      <c r="AT1544" s="13">
        <f t="shared" si="2105"/>
        <v>8.3212338324258582E-4</v>
      </c>
      <c r="AU1544" s="13">
        <f t="shared" si="2106"/>
        <v>2.2929787037694816E-4</v>
      </c>
      <c r="AV1544" s="13">
        <f t="shared" si="2107"/>
        <v>4.7388567385153022E-5</v>
      </c>
      <c r="AW1544" s="13">
        <f t="shared" si="2108"/>
        <v>2.0948495288572352E-7</v>
      </c>
      <c r="AX1544" s="13">
        <f t="shared" si="2109"/>
        <v>6.0530933781772667E-5</v>
      </c>
      <c r="AY1544" s="13">
        <f t="shared" si="2110"/>
        <v>7.047937318692025E-5</v>
      </c>
      <c r="AZ1544" s="13">
        <f t="shared" si="2111"/>
        <v>4.1031434131922815E-5</v>
      </c>
      <c r="BA1544" s="13">
        <f t="shared" si="2112"/>
        <v>1.5925024214363693E-5</v>
      </c>
      <c r="BB1544" s="13">
        <f t="shared" si="2113"/>
        <v>4.6355873538203128E-6</v>
      </c>
      <c r="BC1544" s="13">
        <f t="shared" si="2114"/>
        <v>1.0794919907508553E-6</v>
      </c>
      <c r="BD1544" s="13">
        <f t="shared" si="2115"/>
        <v>4.725894597807652E-4</v>
      </c>
      <c r="BE1544" s="13">
        <f t="shared" si="2116"/>
        <v>3.9067676334747709E-4</v>
      </c>
      <c r="BF1544" s="13">
        <f t="shared" si="2117"/>
        <v>1.6148089029584476E-4</v>
      </c>
      <c r="BG1544" s="13">
        <f t="shared" si="2118"/>
        <v>4.4497276482154084E-5</v>
      </c>
      <c r="BH1544" s="13">
        <f t="shared" si="2119"/>
        <v>9.1961699494367915E-6</v>
      </c>
      <c r="BI1544" s="13">
        <f t="shared" si="2120"/>
        <v>1.5204443673821969E-6</v>
      </c>
      <c r="BJ1544" s="14">
        <f t="shared" si="2121"/>
        <v>0.26026245504378842</v>
      </c>
      <c r="BK1544" s="14">
        <f t="shared" si="2122"/>
        <v>0.30328852676132939</v>
      </c>
      <c r="BL1544" s="14">
        <f t="shared" si="2123"/>
        <v>0.40035793607480402</v>
      </c>
      <c r="BM1544" s="14">
        <f t="shared" si="2124"/>
        <v>0.32065934174944599</v>
      </c>
      <c r="BN1544" s="14">
        <f t="shared" si="2125"/>
        <v>0.67910550756022992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1.3520000000000001</v>
      </c>
      <c r="F1545" s="10">
        <f>VLOOKUP(B1545,home!$B$2:$E$405,3,FALSE)</f>
        <v>0.45200000000000001</v>
      </c>
      <c r="G1545" s="10">
        <f>VLOOKUP(C1545,away!$B$2:$E$405,4,FALSE)</f>
        <v>0.61639999999999995</v>
      </c>
      <c r="H1545" s="10">
        <f>VLOOKUP(A1545,away!$A$2:$E$405,3,FALSE)</f>
        <v>1.1732</v>
      </c>
      <c r="I1545" s="10">
        <f>VLOOKUP(C1545,away!$B$2:$E$405,3,FALSE)</f>
        <v>1.2786</v>
      </c>
      <c r="J1545" s="10">
        <f>VLOOKUP(B1545,home!$B$2:$E$405,4,FALSE)</f>
        <v>1.5153000000000001</v>
      </c>
      <c r="K1545" s="12">
        <f t="shared" si="2070"/>
        <v>0.3766845056</v>
      </c>
      <c r="L1545" s="12">
        <f t="shared" si="2071"/>
        <v>2.2730310988560003</v>
      </c>
      <c r="M1545" s="13">
        <f t="shared" si="2072"/>
        <v>7.0671308808037223E-2</v>
      </c>
      <c r="N1545" s="13">
        <f t="shared" si="2073"/>
        <v>2.6620787018460428E-2</v>
      </c>
      <c r="O1545" s="13">
        <f t="shared" si="2074"/>
        <v>0.16063808271752461</v>
      </c>
      <c r="P1545" s="13">
        <f t="shared" si="2075"/>
        <v>6.0509876768982666E-2</v>
      </c>
      <c r="Q1545" s="13">
        <f t="shared" si="2076"/>
        <v>5.0138189983658325E-3</v>
      </c>
      <c r="R1545" s="13">
        <f t="shared" si="2077"/>
        <v>0.18256767883876804</v>
      </c>
      <c r="S1545" s="13">
        <f t="shared" si="2078"/>
        <v>1.2952375045660195E-2</v>
      </c>
      <c r="T1545" s="13">
        <f t="shared" si="2079"/>
        <v>1.139656650732058E-2</v>
      </c>
      <c r="U1545" s="13">
        <f t="shared" si="2080"/>
        <v>6.8770415841920923E-2</v>
      </c>
      <c r="V1545" s="13">
        <f t="shared" si="2081"/>
        <v>1.2322250572520432E-3</v>
      </c>
      <c r="W1545" s="13">
        <f t="shared" si="2082"/>
        <v>6.2954264352244017E-4</v>
      </c>
      <c r="X1545" s="13">
        <f t="shared" si="2083"/>
        <v>1.4309700067825237E-3</v>
      </c>
      <c r="Y1545" s="13">
        <f t="shared" si="2084"/>
        <v>1.6263196634734292E-3</v>
      </c>
      <c r="Z1545" s="13">
        <f t="shared" si="2085"/>
        <v>0.13832733721549142</v>
      </c>
      <c r="AA1545" s="13">
        <f t="shared" si="2086"/>
        <v>5.2105764629981871E-2</v>
      </c>
      <c r="AB1545" s="13">
        <f t="shared" si="2087"/>
        <v>9.8137170942773425E-3</v>
      </c>
      <c r="AC1545" s="13">
        <f t="shared" si="2088"/>
        <v>6.5940644463391882E-5</v>
      </c>
      <c r="AD1545" s="13">
        <f t="shared" si="2089"/>
        <v>5.9284739857341858E-5</v>
      </c>
      <c r="AE1545" s="13">
        <f t="shared" si="2090"/>
        <v>1.3475605738332591E-4</v>
      </c>
      <c r="AF1545" s="13">
        <f t="shared" si="2091"/>
        <v>1.5315235459576178E-4</v>
      </c>
      <c r="AG1545" s="13">
        <f t="shared" si="2092"/>
        <v>1.160400216197294E-4</v>
      </c>
      <c r="AH1545" s="13">
        <f t="shared" si="2093"/>
        <v>7.8605584828188246E-2</v>
      </c>
      <c r="AI1545" s="13">
        <f t="shared" si="2094"/>
        <v>2.9609505858404949E-2</v>
      </c>
      <c r="AJ1545" s="13">
        <f t="shared" si="2095"/>
        <v>5.5767210376667853E-3</v>
      </c>
      <c r="AK1545" s="13">
        <f t="shared" si="2096"/>
        <v>7.0022146898087736E-4</v>
      </c>
      <c r="AL1545" s="13">
        <f t="shared" si="2097"/>
        <v>2.2583763271656636E-6</v>
      </c>
      <c r="AM1545" s="13">
        <f t="shared" si="2098"/>
        <v>4.4663285845574869E-6</v>
      </c>
      <c r="AN1545" s="13">
        <f t="shared" si="2099"/>
        <v>1.0152103770408668E-5</v>
      </c>
      <c r="AO1545" s="13">
        <f t="shared" si="2100"/>
        <v>1.1538023794476083E-5</v>
      </c>
      <c r="AP1545" s="13">
        <f t="shared" si="2101"/>
        <v>8.7420956347282151E-6</v>
      </c>
      <c r="AQ1545" s="13">
        <f t="shared" si="2102"/>
        <v>4.9677638117276295E-6</v>
      </c>
      <c r="AR1545" s="13">
        <f t="shared" si="2103"/>
        <v>3.5734587771647029E-2</v>
      </c>
      <c r="AS1545" s="13">
        <f t="shared" si="2104"/>
        <v>1.3460665527582665E-2</v>
      </c>
      <c r="AT1545" s="13">
        <f t="shared" si="2105"/>
        <v>2.5352120696522196E-3</v>
      </c>
      <c r="AU1545" s="13">
        <f t="shared" si="2106"/>
        <v>3.1832503501603304E-4</v>
      </c>
      <c r="AV1545" s="13">
        <f t="shared" si="2107"/>
        <v>2.9977027108779273E-5</v>
      </c>
      <c r="AW1545" s="13">
        <f t="shared" si="2108"/>
        <v>5.3712695340202893E-8</v>
      </c>
      <c r="AX1545" s="13">
        <f t="shared" si="2109"/>
        <v>2.8039946245353067E-7</v>
      </c>
      <c r="AY1545" s="13">
        <f t="shared" si="2110"/>
        <v>6.3735669825938073E-7</v>
      </c>
      <c r="AZ1545" s="13">
        <f t="shared" si="2111"/>
        <v>7.2436579810387623E-7</v>
      </c>
      <c r="BA1545" s="13">
        <f t="shared" si="2112"/>
        <v>5.4883532867925243E-7</v>
      </c>
      <c r="BB1545" s="13">
        <f t="shared" si="2113"/>
        <v>3.1187994255969884E-7</v>
      </c>
      <c r="BC1545" s="13">
        <f t="shared" si="2114"/>
        <v>1.417825617095236E-7</v>
      </c>
      <c r="BD1545" s="13">
        <f t="shared" si="2115"/>
        <v>1.3537638218292182E-2</v>
      </c>
      <c r="BE1545" s="13">
        <f t="shared" si="2116"/>
        <v>5.0994185592490556E-3</v>
      </c>
      <c r="BF1545" s="13">
        <f t="shared" si="2117"/>
        <v>9.6043597941909741E-4</v>
      </c>
      <c r="BG1545" s="13">
        <f t="shared" si="2118"/>
        <v>1.2059378402264482E-4</v>
      </c>
      <c r="BH1545" s="13">
        <f t="shared" si="2119"/>
        <v>1.1356452478250786E-5</v>
      </c>
      <c r="BI1545" s="13">
        <f t="shared" si="2120"/>
        <v>8.5555993742795848E-7</v>
      </c>
      <c r="BJ1545" s="14">
        <f t="shared" si="2121"/>
        <v>4.7223748946769055E-2</v>
      </c>
      <c r="BK1545" s="14">
        <f t="shared" si="2122"/>
        <v>0.14543462205742091</v>
      </c>
      <c r="BL1545" s="14">
        <f t="shared" si="2123"/>
        <v>0.66019675830011915</v>
      </c>
      <c r="BM1545" s="14">
        <f t="shared" si="2124"/>
        <v>0.48516032972565881</v>
      </c>
      <c r="BN1545" s="14">
        <f t="shared" si="2125"/>
        <v>0.50602155315013875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1.3371</v>
      </c>
      <c r="F1546" s="10">
        <f>VLOOKUP(B1546,home!$B$2:$E$405,3,FALSE)</f>
        <v>1.3198000000000001</v>
      </c>
      <c r="G1546" s="10">
        <f>VLOOKUP(C1546,away!$B$2:$E$405,4,FALSE)</f>
        <v>0.66479999999999995</v>
      </c>
      <c r="H1546" s="10">
        <f>VLOOKUP(A1546,away!$A$2:$E$405,3,FALSE)</f>
        <v>1.1086</v>
      </c>
      <c r="I1546" s="10">
        <f>VLOOKUP(C1546,away!$B$2:$E$405,3,FALSE)</f>
        <v>1.4533</v>
      </c>
      <c r="J1546" s="10">
        <f>VLOOKUP(B1546,home!$B$2:$E$405,4,FALSE)</f>
        <v>1.2735000000000001</v>
      </c>
      <c r="K1546" s="12">
        <f t="shared" si="2070"/>
        <v>1.1731756047839998</v>
      </c>
      <c r="L1546" s="12">
        <f t="shared" si="2071"/>
        <v>2.0517719919300004</v>
      </c>
      <c r="M1546" s="13">
        <f t="shared" si="2072"/>
        <v>3.9757864964401105E-2</v>
      </c>
      <c r="N1546" s="13">
        <f t="shared" si="2073"/>
        <v>4.6642957274531861E-2</v>
      </c>
      <c r="O1546" s="13">
        <f t="shared" si="2074"/>
        <v>8.157407379289322E-2</v>
      </c>
      <c r="P1546" s="13">
        <f t="shared" si="2075"/>
        <v>9.5700713356672143E-2</v>
      </c>
      <c r="Q1546" s="13">
        <f t="shared" si="2076"/>
        <v>2.7360189804731597E-2</v>
      </c>
      <c r="R1546" s="13">
        <f t="shared" si="2077"/>
        <v>8.368569993794471E-2</v>
      </c>
      <c r="S1546" s="13">
        <f t="shared" si="2078"/>
        <v>5.7590029954931538E-2</v>
      </c>
      <c r="T1546" s="13">
        <f t="shared" si="2079"/>
        <v>5.6136871135237035E-2</v>
      </c>
      <c r="U1546" s="13">
        <f t="shared" si="2080"/>
        <v>9.8178021636470617E-2</v>
      </c>
      <c r="V1546" s="13">
        <f t="shared" si="2081"/>
        <v>1.5402702092484474E-2</v>
      </c>
      <c r="W1546" s="13">
        <f t="shared" si="2082"/>
        <v>1.069943574039034E-2</v>
      </c>
      <c r="X1546" s="13">
        <f t="shared" si="2083"/>
        <v>2.1952802581587726E-2</v>
      </c>
      <c r="Y1546" s="13">
        <f t="shared" si="2084"/>
        <v>2.2521072740635157E-2</v>
      </c>
      <c r="Z1546" s="13">
        <f t="shared" si="2085"/>
        <v>5.7234658419244369E-2</v>
      </c>
      <c r="AA1546" s="13">
        <f t="shared" si="2086"/>
        <v>6.7146305005602647E-2</v>
      </c>
      <c r="AB1546" s="13">
        <f t="shared" si="2087"/>
        <v>3.9387203491979411E-2</v>
      </c>
      <c r="AC1546" s="13">
        <f t="shared" si="2088"/>
        <v>2.3172295267724456E-3</v>
      </c>
      <c r="AD1546" s="13">
        <f t="shared" si="2089"/>
        <v>3.1380792488949955E-3</v>
      </c>
      <c r="AE1546" s="13">
        <f t="shared" si="2090"/>
        <v>6.4386231113394837E-3</v>
      </c>
      <c r="AF1546" s="13">
        <f t="shared" si="2091"/>
        <v>6.6052932832197766E-3</v>
      </c>
      <c r="AG1546" s="13">
        <f t="shared" si="2092"/>
        <v>4.5175185856645636E-3</v>
      </c>
      <c r="AH1546" s="13">
        <f t="shared" si="2093"/>
        <v>2.9358117278071551E-2</v>
      </c>
      <c r="AI1546" s="13">
        <f t="shared" si="2094"/>
        <v>3.4442226993021186E-2</v>
      </c>
      <c r="AJ1546" s="13">
        <f t="shared" si="2095"/>
        <v>2.0203390241322724E-2</v>
      </c>
      <c r="AK1546" s="13">
        <f t="shared" si="2096"/>
        <v>7.9007081883503156E-3</v>
      </c>
      <c r="AL1546" s="13">
        <f t="shared" si="2097"/>
        <v>2.2311109404071829E-4</v>
      </c>
      <c r="AM1546" s="13">
        <f t="shared" si="2098"/>
        <v>7.3630360413650124E-4</v>
      </c>
      <c r="AN1546" s="13">
        <f t="shared" si="2099"/>
        <v>1.5107271125243875E-3</v>
      </c>
      <c r="AO1546" s="13">
        <f t="shared" si="2100"/>
        <v>1.5498337884634107E-3</v>
      </c>
      <c r="AP1546" s="13">
        <f t="shared" si="2101"/>
        <v>1.0599685197719968E-3</v>
      </c>
      <c r="AQ1546" s="13">
        <f t="shared" si="2102"/>
        <v>5.4370343029892104E-4</v>
      </c>
      <c r="AR1546" s="13">
        <f t="shared" si="2103"/>
        <v>1.2047232553388687E-2</v>
      </c>
      <c r="AS1546" s="13">
        <f t="shared" si="2104"/>
        <v>1.4133519336795262E-2</v>
      </c>
      <c r="AT1546" s="13">
        <f t="shared" si="2105"/>
        <v>8.2905500478355713E-3</v>
      </c>
      <c r="AU1546" s="13">
        <f t="shared" si="2106"/>
        <v>3.2420903554538382E-3</v>
      </c>
      <c r="AV1546" s="13">
        <f t="shared" si="2107"/>
        <v>9.5088532838098251E-4</v>
      </c>
      <c r="AW1546" s="13">
        <f t="shared" si="2108"/>
        <v>1.4918006283929699E-5</v>
      </c>
      <c r="AX1546" s="13">
        <f t="shared" si="2109"/>
        <v>1.4396890434791314E-4</v>
      </c>
      <c r="AY1546" s="13">
        <f t="shared" si="2110"/>
        <v>2.953913656498974E-4</v>
      </c>
      <c r="AZ1546" s="13">
        <f t="shared" si="2111"/>
        <v>3.0303786534920666E-4</v>
      </c>
      <c r="BA1546" s="13">
        <f t="shared" si="2112"/>
        <v>2.0725486820591895E-4</v>
      </c>
      <c r="BB1546" s="13">
        <f t="shared" si="2113"/>
        <v>1.0630993344401203E-4</v>
      </c>
      <c r="BC1546" s="13">
        <f t="shared" si="2114"/>
        <v>4.3624748780873271E-5</v>
      </c>
      <c r="BD1546" s="13">
        <f t="shared" si="2115"/>
        <v>4.119695722218375E-3</v>
      </c>
      <c r="BE1546" s="13">
        <f t="shared" si="2116"/>
        <v>4.8331265204395986E-3</v>
      </c>
      <c r="BF1546" s="13">
        <f t="shared" si="2117"/>
        <v>2.8350530643071578E-3</v>
      </c>
      <c r="BG1546" s="13">
        <f t="shared" si="2118"/>
        <v>1.108671697771094E-3</v>
      </c>
      <c r="BH1546" s="13">
        <f t="shared" si="2119"/>
        <v>3.2516664738487682E-4</v>
      </c>
      <c r="BI1546" s="13">
        <f t="shared" si="2120"/>
        <v>7.6295515640267694E-5</v>
      </c>
      <c r="BJ1546" s="14">
        <f t="shared" si="2121"/>
        <v>0.21251296764720559</v>
      </c>
      <c r="BK1546" s="14">
        <f t="shared" si="2122"/>
        <v>0.21128704235495233</v>
      </c>
      <c r="BL1546" s="14">
        <f t="shared" si="2123"/>
        <v>0.51383803335527212</v>
      </c>
      <c r="BM1546" s="14">
        <f t="shared" si="2124"/>
        <v>0.61987072928613363</v>
      </c>
      <c r="BN1546" s="14">
        <f t="shared" si="2125"/>
        <v>0.37472149913117464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1.3371</v>
      </c>
      <c r="F1547" s="10">
        <f>VLOOKUP(B1547,home!$B$2:$E$405,3,FALSE)</f>
        <v>0.66479999999999995</v>
      </c>
      <c r="G1547" s="10">
        <f>VLOOKUP(C1547,away!$B$2:$E$405,4,FALSE)</f>
        <v>1.4077999999999999</v>
      </c>
      <c r="H1547" s="10">
        <f>VLOOKUP(A1547,away!$A$2:$E$405,3,FALSE)</f>
        <v>1.1086</v>
      </c>
      <c r="I1547" s="10">
        <f>VLOOKUP(C1547,away!$B$2:$E$405,3,FALSE)</f>
        <v>0.47749999999999998</v>
      </c>
      <c r="J1547" s="10">
        <f>VLOOKUP(B1547,home!$B$2:$E$405,4,FALSE)</f>
        <v>1.0023</v>
      </c>
      <c r="K1547" s="12">
        <f t="shared" si="2070"/>
        <v>1.2513991638239998</v>
      </c>
      <c r="L1547" s="12">
        <f t="shared" si="2071"/>
        <v>0.53057401994999998</v>
      </c>
      <c r="M1547" s="13">
        <f t="shared" si="2072"/>
        <v>0.16830572128935897</v>
      </c>
      <c r="N1547" s="13">
        <f t="shared" si="2073"/>
        <v>0.21061763888829901</v>
      </c>
      <c r="O1547" s="13">
        <f t="shared" si="2074"/>
        <v>8.9298643125079485E-2</v>
      </c>
      <c r="P1547" s="13">
        <f t="shared" si="2075"/>
        <v>0.11174824733734225</v>
      </c>
      <c r="Q1547" s="13">
        <f t="shared" si="2076"/>
        <v>0.13178336859570128</v>
      </c>
      <c r="R1547" s="13">
        <f t="shared" si="2077"/>
        <v>2.368977002947692E-2</v>
      </c>
      <c r="S1547" s="13">
        <f t="shared" si="2078"/>
        <v>1.8549088360309565E-2</v>
      </c>
      <c r="T1547" s="13">
        <f t="shared" si="2079"/>
        <v>6.9920831638373815E-2</v>
      </c>
      <c r="U1547" s="13">
        <f t="shared" si="2080"/>
        <v>2.9645358406070275E-2</v>
      </c>
      <c r="V1547" s="13">
        <f t="shared" si="2081"/>
        <v>1.3684278414374195E-3</v>
      </c>
      <c r="W1547" s="13">
        <f t="shared" si="2082"/>
        <v>5.4971199088856837E-2</v>
      </c>
      <c r="X1547" s="13">
        <f t="shared" si="2083"/>
        <v>2.9166290082046548E-2</v>
      </c>
      <c r="Y1547" s="13">
        <f t="shared" si="2084"/>
        <v>7.7374378879296246E-3</v>
      </c>
      <c r="Z1547" s="13">
        <f t="shared" si="2085"/>
        <v>4.1897255054101998E-3</v>
      </c>
      <c r="AA1547" s="13">
        <f t="shared" si="2086"/>
        <v>5.2430189941224097E-3</v>
      </c>
      <c r="AB1547" s="13">
        <f t="shared" si="2087"/>
        <v>3.2805547925790664E-3</v>
      </c>
      <c r="AC1547" s="13">
        <f t="shared" si="2088"/>
        <v>5.6786324506962264E-5</v>
      </c>
      <c r="AD1547" s="13">
        <f t="shared" si="2089"/>
        <v>1.7197728143549529E-2</v>
      </c>
      <c r="AE1547" s="13">
        <f t="shared" si="2090"/>
        <v>9.1246677551303241E-3</v>
      </c>
      <c r="AF1547" s="13">
        <f t="shared" si="2091"/>
        <v>2.4206558257738185E-3</v>
      </c>
      <c r="AG1547" s="13">
        <f t="shared" si="2092"/>
        <v>4.2811236413206724E-4</v>
      </c>
      <c r="AH1547" s="13">
        <f t="shared" si="2093"/>
        <v>5.5573987597313374E-4</v>
      </c>
      <c r="AI1547" s="13">
        <f t="shared" si="2094"/>
        <v>6.9545241609643297E-4</v>
      </c>
      <c r="AJ1547" s="13">
        <f t="shared" si="2095"/>
        <v>4.3514428599122836E-4</v>
      </c>
      <c r="AK1547" s="13">
        <f t="shared" si="2096"/>
        <v>1.8151306521073819E-4</v>
      </c>
      <c r="AL1547" s="13">
        <f t="shared" si="2097"/>
        <v>1.5081536593691064E-6</v>
      </c>
      <c r="AM1547" s="13">
        <f t="shared" si="2098"/>
        <v>4.304244523702064E-3</v>
      </c>
      <c r="AN1547" s="13">
        <f t="shared" si="2099"/>
        <v>2.2837203197883771E-3</v>
      </c>
      <c r="AO1547" s="13">
        <f t="shared" si="2100"/>
        <v>6.058413352558092E-4</v>
      </c>
      <c r="AP1547" s="13">
        <f t="shared" si="2101"/>
        <v>1.0714789089951678E-4</v>
      </c>
      <c r="AQ1547" s="13">
        <f t="shared" si="2102"/>
        <v>1.4212471800930157E-5</v>
      </c>
      <c r="AR1547" s="13">
        <f t="shared" si="2103"/>
        <v>5.8972228008316008E-5</v>
      </c>
      <c r="AS1547" s="13">
        <f t="shared" si="2104"/>
        <v>7.3797796818444924E-5</v>
      </c>
      <c r="AT1547" s="13">
        <f t="shared" si="2105"/>
        <v>4.6175250615327709E-5</v>
      </c>
      <c r="AU1547" s="13">
        <f t="shared" si="2106"/>
        <v>1.9261223336461576E-5</v>
      </c>
      <c r="AV1547" s="13">
        <f t="shared" si="2107"/>
        <v>6.0258696943688352E-6</v>
      </c>
      <c r="AW1547" s="13">
        <f t="shared" si="2108"/>
        <v>2.7815375836238202E-8</v>
      </c>
      <c r="AX1547" s="13">
        <f t="shared" si="2109"/>
        <v>8.9772133297579763E-4</v>
      </c>
      <c r="AY1547" s="13">
        <f t="shared" si="2110"/>
        <v>4.7630761643184142E-4</v>
      </c>
      <c r="AZ1547" s="13">
        <f t="shared" si="2111"/>
        <v>1.2635822339152237E-4</v>
      </c>
      <c r="BA1547" s="13">
        <f t="shared" si="2112"/>
        <v>2.2347463512860046E-5</v>
      </c>
      <c r="BB1547" s="13">
        <f t="shared" si="2113"/>
        <v>2.9642458879260256E-6</v>
      </c>
      <c r="BC1547" s="13">
        <f t="shared" si="2114"/>
        <v>3.1455037137543379E-7</v>
      </c>
      <c r="BD1547" s="13">
        <f t="shared" si="2115"/>
        <v>5.2148553466300318E-6</v>
      </c>
      <c r="BE1547" s="13">
        <f t="shared" si="2116"/>
        <v>6.5258656202359367E-6</v>
      </c>
      <c r="BF1547" s="13">
        <f t="shared" si="2117"/>
        <v>4.0832313901955205E-6</v>
      </c>
      <c r="BG1547" s="13">
        <f t="shared" si="2118"/>
        <v>1.7032507824635272E-6</v>
      </c>
      <c r="BH1547" s="13">
        <f t="shared" si="2119"/>
        <v>5.328616512393582E-7</v>
      </c>
      <c r="BI1547" s="13">
        <f t="shared" si="2120"/>
        <v>1.3336452495896155E-7</v>
      </c>
      <c r="BJ1547" s="14">
        <f t="shared" si="2121"/>
        <v>0.5422091102438108</v>
      </c>
      <c r="BK1547" s="14">
        <f t="shared" si="2122"/>
        <v>0.30050608692304637</v>
      </c>
      <c r="BL1547" s="14">
        <f t="shared" si="2123"/>
        <v>0.15324762078838833</v>
      </c>
      <c r="BM1547" s="14">
        <f t="shared" si="2124"/>
        <v>0.26423287439434184</v>
      </c>
      <c r="BN1547" s="14">
        <f t="shared" si="2125"/>
        <v>0.73544338926525787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1.3371</v>
      </c>
      <c r="F1548" s="10">
        <f>VLOOKUP(B1548,home!$B$2:$E$405,3,FALSE)</f>
        <v>0.52790000000000004</v>
      </c>
      <c r="G1548" s="10">
        <f>VLOOKUP(C1548,away!$B$2:$E$405,4,FALSE)</f>
        <v>0.70389999999999997</v>
      </c>
      <c r="H1548" s="10">
        <f>VLOOKUP(A1548,away!$A$2:$E$405,3,FALSE)</f>
        <v>1.1086</v>
      </c>
      <c r="I1548" s="10">
        <f>VLOOKUP(C1548,away!$B$2:$E$405,3,FALSE)</f>
        <v>1.1143000000000001</v>
      </c>
      <c r="J1548" s="10">
        <f>VLOOKUP(B1548,home!$B$2:$E$405,4,FALSE)</f>
        <v>1.0611999999999999</v>
      </c>
      <c r="K1548" s="12">
        <f t="shared" si="2070"/>
        <v>0.49685139785099997</v>
      </c>
      <c r="L1548" s="12">
        <f t="shared" si="2071"/>
        <v>1.310914134376</v>
      </c>
      <c r="M1548" s="13">
        <f t="shared" si="2072"/>
        <v>0.16402022555174503</v>
      </c>
      <c r="N1548" s="13">
        <f t="shared" si="2073"/>
        <v>8.1493678341220815E-2</v>
      </c>
      <c r="O1548" s="13">
        <f t="shared" si="2074"/>
        <v>0.21501643199932208</v>
      </c>
      <c r="P1548" s="13">
        <f t="shared" si="2075"/>
        <v>0.10683121479979767</v>
      </c>
      <c r="Q1548" s="13">
        <f t="shared" si="2076"/>
        <v>2.0245123999927658E-2</v>
      </c>
      <c r="R1548" s="13">
        <f t="shared" si="2077"/>
        <v>0.14093403991550368</v>
      </c>
      <c r="S1548" s="13">
        <f t="shared" si="2078"/>
        <v>1.7395580967543494E-2</v>
      </c>
      <c r="T1548" s="13">
        <f t="shared" si="2079"/>
        <v>2.653961920369995E-2</v>
      </c>
      <c r="U1548" s="13">
        <f t="shared" si="2080"/>
        <v>7.002327473680664E-2</v>
      </c>
      <c r="V1548" s="13">
        <f t="shared" si="2081"/>
        <v>1.2589172671029505E-3</v>
      </c>
      <c r="W1548" s="13">
        <f t="shared" si="2082"/>
        <v>3.3529393863436282E-3</v>
      </c>
      <c r="X1548" s="13">
        <f t="shared" si="2083"/>
        <v>4.3954156332638543E-3</v>
      </c>
      <c r="Y1548" s="13">
        <f t="shared" si="2084"/>
        <v>2.8810062400514117E-3</v>
      </c>
      <c r="Z1548" s="13">
        <f t="shared" si="2085"/>
        <v>6.1584141646648403E-2</v>
      </c>
      <c r="AA1548" s="13">
        <f t="shared" si="2086"/>
        <v>3.0598166862591241E-2</v>
      </c>
      <c r="AB1548" s="13">
        <f t="shared" si="2087"/>
        <v>7.6013709886783012E-3</v>
      </c>
      <c r="AC1548" s="13">
        <f t="shared" si="2088"/>
        <v>5.1248123716387423E-5</v>
      </c>
      <c r="AD1548" s="13">
        <f t="shared" si="2089"/>
        <v>4.1647815525362649E-4</v>
      </c>
      <c r="AE1548" s="13">
        <f t="shared" si="2090"/>
        <v>5.4596710038082113E-4</v>
      </c>
      <c r="AF1548" s="13">
        <f t="shared" si="2091"/>
        <v>3.5785799439674935E-4</v>
      </c>
      <c r="AG1548" s="13">
        <f t="shared" si="2092"/>
        <v>1.5637370098471544E-4</v>
      </c>
      <c r="AH1548" s="13">
        <f t="shared" si="2093"/>
        <v>2.0182880434501265E-2</v>
      </c>
      <c r="AI1548" s="13">
        <f t="shared" si="2094"/>
        <v>1.0027892356541552E-2</v>
      </c>
      <c r="AJ1548" s="13">
        <f t="shared" si="2095"/>
        <v>2.4911861674235137E-3</v>
      </c>
      <c r="AK1548" s="13">
        <f t="shared" si="2096"/>
        <v>4.1258310986381602E-4</v>
      </c>
      <c r="AL1548" s="13">
        <f t="shared" si="2097"/>
        <v>1.3351766331048665E-6</v>
      </c>
      <c r="AM1548" s="13">
        <f t="shared" si="2098"/>
        <v>4.1385550722434051E-5</v>
      </c>
      <c r="AN1548" s="13">
        <f t="shared" si="2099"/>
        <v>5.4252903400973673E-5</v>
      </c>
      <c r="AO1548" s="13">
        <f t="shared" si="2100"/>
        <v>3.5560448949636071E-5</v>
      </c>
      <c r="AP1548" s="13">
        <f t="shared" si="2101"/>
        <v>1.5538898384278041E-5</v>
      </c>
      <c r="AQ1548" s="13">
        <f t="shared" si="2102"/>
        <v>5.0925403811456183E-6</v>
      </c>
      <c r="AR1548" s="13">
        <f t="shared" si="2103"/>
        <v>5.291604646801706E-3</v>
      </c>
      <c r="AS1548" s="13">
        <f t="shared" si="2104"/>
        <v>2.6291411656382746E-3</v>
      </c>
      <c r="AT1548" s="13">
        <f t="shared" si="2105"/>
        <v>6.5314623164749205E-4</v>
      </c>
      <c r="AU1548" s="13">
        <f t="shared" si="2106"/>
        <v>1.0817220606505648E-4</v>
      </c>
      <c r="AV1548" s="13">
        <f t="shared" si="2107"/>
        <v>1.3436377948012433E-5</v>
      </c>
      <c r="AW1548" s="13">
        <f t="shared" si="2108"/>
        <v>2.4156665436817814E-8</v>
      </c>
      <c r="AX1548" s="13">
        <f t="shared" si="2109"/>
        <v>3.4270781212124663E-6</v>
      </c>
      <c r="AY1548" s="13">
        <f t="shared" si="2110"/>
        <v>4.4926051487081683E-6</v>
      </c>
      <c r="AZ1548" s="13">
        <f t="shared" si="2111"/>
        <v>2.9447097948059647E-6</v>
      </c>
      <c r="BA1548" s="13">
        <f t="shared" si="2112"/>
        <v>1.2867538972155303E-6</v>
      </c>
      <c r="BB1548" s="13">
        <f t="shared" si="2113"/>
        <v>4.2170596783081038E-7</v>
      </c>
      <c r="BC1548" s="13">
        <f t="shared" si="2114"/>
        <v>1.10564062756024E-7</v>
      </c>
      <c r="BD1548" s="13">
        <f t="shared" si="2115"/>
        <v>1.1561398875036791E-3</v>
      </c>
      <c r="BE1548" s="13">
        <f t="shared" si="2116"/>
        <v>5.7442971921750088E-4</v>
      </c>
      <c r="BF1548" s="13">
        <f t="shared" si="2117"/>
        <v>1.4270310448018635E-4</v>
      </c>
      <c r="BG1548" s="13">
        <f t="shared" si="2118"/>
        <v>2.3634078979552625E-5</v>
      </c>
      <c r="BH1548" s="13">
        <f t="shared" si="2119"/>
        <v>2.9356562944779144E-6</v>
      </c>
      <c r="BI1548" s="13">
        <f t="shared" si="2120"/>
        <v>2.9171698670428793E-7</v>
      </c>
      <c r="BJ1548" s="14">
        <f t="shared" si="2121"/>
        <v>0.14054897351435419</v>
      </c>
      <c r="BK1548" s="14">
        <f t="shared" si="2122"/>
        <v>0.28956301449168736</v>
      </c>
      <c r="BL1548" s="14">
        <f t="shared" si="2123"/>
        <v>0.50788346136279472</v>
      </c>
      <c r="BM1548" s="14">
        <f t="shared" si="2124"/>
        <v>0.27103440795948447</v>
      </c>
      <c r="BN1548" s="14">
        <f t="shared" si="2125"/>
        <v>0.7285407146075169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1.3371</v>
      </c>
      <c r="F1549" s="10">
        <f>VLOOKUP(B1549,home!$B$2:$E$405,3,FALSE)</f>
        <v>0.54010000000000002</v>
      </c>
      <c r="G1549" s="10">
        <f>VLOOKUP(C1549,away!$B$2:$E$405,4,FALSE)</f>
        <v>1.8282</v>
      </c>
      <c r="H1549" s="10">
        <f>VLOOKUP(A1549,away!$A$2:$E$405,3,FALSE)</f>
        <v>1.1086</v>
      </c>
      <c r="I1549" s="10">
        <f>VLOOKUP(C1549,away!$B$2:$E$405,3,FALSE)</f>
        <v>0.55120000000000002</v>
      </c>
      <c r="J1549" s="10">
        <f>VLOOKUP(B1549,home!$B$2:$E$405,4,FALSE)</f>
        <v>0.7016</v>
      </c>
      <c r="K1549" s="12">
        <f t="shared" si="2070"/>
        <v>1.320267007422</v>
      </c>
      <c r="L1549" s="12">
        <f t="shared" si="2071"/>
        <v>0.42871992051199997</v>
      </c>
      <c r="M1549" s="13">
        <f t="shared" si="2072"/>
        <v>0.17395007818187744</v>
      </c>
      <c r="N1549" s="13">
        <f t="shared" si="2073"/>
        <v>0.22966054916201023</v>
      </c>
      <c r="O1549" s="13">
        <f t="shared" si="2074"/>
        <v>7.4575863691190694E-2</v>
      </c>
      <c r="P1549" s="13">
        <f t="shared" si="2075"/>
        <v>9.8460052381479313E-2</v>
      </c>
      <c r="Q1549" s="13">
        <f t="shared" si="2076"/>
        <v>0.15160662298251024</v>
      </c>
      <c r="R1549" s="13">
        <f t="shared" si="2077"/>
        <v>1.5986079176900505E-2</v>
      </c>
      <c r="S1549" s="13">
        <f t="shared" si="2078"/>
        <v>1.3932707039124567E-2</v>
      </c>
      <c r="T1549" s="13">
        <f t="shared" si="2079"/>
        <v>6.4996779354154557E-2</v>
      </c>
      <c r="U1549" s="13">
        <f t="shared" si="2080"/>
        <v>2.1105892915297575E-2</v>
      </c>
      <c r="V1549" s="13">
        <f t="shared" si="2081"/>
        <v>8.7625080535633606E-4</v>
      </c>
      <c r="W1549" s="13">
        <f t="shared" si="2082"/>
        <v>6.67204074768247E-2</v>
      </c>
      <c r="X1549" s="13">
        <f t="shared" si="2083"/>
        <v>2.8604367789992539E-2</v>
      </c>
      <c r="Y1549" s="13">
        <f t="shared" si="2084"/>
        <v>6.1316311426108053E-3</v>
      </c>
      <c r="Z1549" s="13">
        <f t="shared" si="2085"/>
        <v>2.2845168646731077E-3</v>
      </c>
      <c r="AA1549" s="13">
        <f t="shared" si="2086"/>
        <v>3.0161722443270539E-3</v>
      </c>
      <c r="AB1549" s="13">
        <f t="shared" si="2087"/>
        <v>1.9910763514434894E-3</v>
      </c>
      <c r="AC1549" s="13">
        <f t="shared" si="2088"/>
        <v>3.0998728592295759E-5</v>
      </c>
      <c r="AD1549" s="13">
        <f t="shared" si="2089"/>
        <v>2.2022188178350964E-2</v>
      </c>
      <c r="AE1549" s="13">
        <f t="shared" si="2090"/>
        <v>9.4413507653229329E-3</v>
      </c>
      <c r="AF1549" s="13">
        <f t="shared" si="2091"/>
        <v>2.0238475748175786E-3</v>
      </c>
      <c r="AG1549" s="13">
        <f t="shared" si="2092"/>
        <v>2.8922125713473206E-4</v>
      </c>
      <c r="AH1549" s="13">
        <f t="shared" si="2093"/>
        <v>2.4485447215774451E-4</v>
      </c>
      <c r="AI1549" s="13">
        <f t="shared" si="2094"/>
        <v>3.2327328120959875E-4</v>
      </c>
      <c r="AJ1549" s="13">
        <f t="shared" si="2095"/>
        <v>2.134035237810439E-4</v>
      </c>
      <c r="AK1549" s="13">
        <f t="shared" si="2096"/>
        <v>9.391654390523609E-5</v>
      </c>
      <c r="AL1549" s="13">
        <f t="shared" si="2097"/>
        <v>7.0184192450099821E-7</v>
      </c>
      <c r="AM1549" s="13">
        <f t="shared" si="2098"/>
        <v>5.8150336966231089E-3</v>
      </c>
      <c r="AN1549" s="13">
        <f t="shared" si="2099"/>
        <v>2.493020784190861E-3</v>
      </c>
      <c r="AO1549" s="13">
        <f t="shared" si="2100"/>
        <v>5.3440383621653474E-4</v>
      </c>
      <c r="AP1549" s="13">
        <f t="shared" si="2101"/>
        <v>7.6369856728020219E-5</v>
      </c>
      <c r="AQ1549" s="13">
        <f t="shared" si="2102"/>
        <v>8.1853197264874141E-6</v>
      </c>
      <c r="AR1549" s="13">
        <f t="shared" si="2103"/>
        <v>2.0994797968095202E-5</v>
      </c>
      <c r="AS1549" s="13">
        <f t="shared" si="2104"/>
        <v>2.7718739084766534E-5</v>
      </c>
      <c r="AT1549" s="13">
        <f t="shared" si="2105"/>
        <v>1.8298068350477977E-5</v>
      </c>
      <c r="AU1549" s="13">
        <f t="shared" si="2106"/>
        <v>8.052778647562919E-6</v>
      </c>
      <c r="AV1549" s="13">
        <f t="shared" si="2107"/>
        <v>2.6579544916124213E-6</v>
      </c>
      <c r="AW1549" s="13">
        <f t="shared" si="2108"/>
        <v>1.1034997539420766E-8</v>
      </c>
      <c r="AX1549" s="13">
        <f t="shared" si="2109"/>
        <v>1.2795661894497794E-3</v>
      </c>
      <c r="AY1549" s="13">
        <f t="shared" si="2110"/>
        <v>5.4857551503075224E-4</v>
      </c>
      <c r="AZ1549" s="13">
        <f t="shared" si="2111"/>
        <v>1.1759262559940673E-4</v>
      </c>
      <c r="BA1549" s="13">
        <f t="shared" si="2112"/>
        <v>1.6804767033258344E-5</v>
      </c>
      <c r="BB1549" s="13">
        <f t="shared" si="2113"/>
        <v>1.8011345966802989E-6</v>
      </c>
      <c r="BC1549" s="13">
        <f t="shared" si="2114"/>
        <v>1.5443645622403826E-7</v>
      </c>
      <c r="BD1549" s="13">
        <f t="shared" si="2115"/>
        <v>1.500148019341211E-6</v>
      </c>
      <c r="BE1549" s="13">
        <f t="shared" si="2116"/>
        <v>1.980595936185661E-6</v>
      </c>
      <c r="BF1549" s="13">
        <f t="shared" si="2117"/>
        <v>1.3074577347900092E-6</v>
      </c>
      <c r="BG1549" s="13">
        <f t="shared" si="2118"/>
        <v>5.7539777028065048E-7</v>
      </c>
      <c r="BH1549" s="13">
        <f t="shared" si="2119"/>
        <v>1.8991967306143162E-7</v>
      </c>
      <c r="BI1549" s="13">
        <f t="shared" si="2120"/>
        <v>5.0148935680676143E-8</v>
      </c>
      <c r="BJ1549" s="14">
        <f t="shared" si="2121"/>
        <v>0.59238847384538018</v>
      </c>
      <c r="BK1549" s="14">
        <f t="shared" si="2122"/>
        <v>0.28779936449338522</v>
      </c>
      <c r="BL1549" s="14">
        <f t="shared" si="2123"/>
        <v>0.11763385820682479</v>
      </c>
      <c r="BM1549" s="14">
        <f t="shared" si="2124"/>
        <v>0.25531840335426181</v>
      </c>
      <c r="BN1549" s="14">
        <f t="shared" si="2125"/>
        <v>0.74423924557596843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1.3371</v>
      </c>
      <c r="F1550" s="10">
        <f>VLOOKUP(B1550,home!$B$2:$E$405,3,FALSE)</f>
        <v>0.70389999999999997</v>
      </c>
      <c r="G1550" s="10">
        <f>VLOOKUP(C1550,away!$B$2:$E$405,4,FALSE)</f>
        <v>0.78939999999999999</v>
      </c>
      <c r="H1550" s="10">
        <f>VLOOKUP(A1550,away!$A$2:$E$405,3,FALSE)</f>
        <v>1.1086</v>
      </c>
      <c r="I1550" s="10">
        <f>VLOOKUP(C1550,away!$B$2:$E$405,3,FALSE)</f>
        <v>0.65149999999999997</v>
      </c>
      <c r="J1550" s="10">
        <f>VLOOKUP(B1550,home!$B$2:$E$405,4,FALSE)</f>
        <v>1.3265</v>
      </c>
      <c r="K1550" s="12">
        <f t="shared" si="2070"/>
        <v>0.74297119428599989</v>
      </c>
      <c r="L1550" s="12">
        <f t="shared" si="2071"/>
        <v>0.95806847184999999</v>
      </c>
      <c r="M1550" s="13">
        <f t="shared" si="2072"/>
        <v>0.18249369287679362</v>
      </c>
      <c r="N1550" s="13">
        <f t="shared" si="2073"/>
        <v>0.13558755694633384</v>
      </c>
      <c r="O1550" s="13">
        <f t="shared" si="2074"/>
        <v>0.17484145345673288</v>
      </c>
      <c r="P1550" s="13">
        <f t="shared" si="2075"/>
        <v>0.12990216348544889</v>
      </c>
      <c r="Q1550" s="13">
        <f t="shared" si="2076"/>
        <v>5.0368824557369338E-2</v>
      </c>
      <c r="R1550" s="13">
        <f t="shared" si="2077"/>
        <v>8.3755042064662485E-2</v>
      </c>
      <c r="S1550" s="13">
        <f t="shared" si="2078"/>
        <v>2.3116651063651784E-2</v>
      </c>
      <c r="T1550" s="13">
        <f t="shared" si="2079"/>
        <v>4.8256782772559584E-2</v>
      </c>
      <c r="U1550" s="13">
        <f t="shared" si="2080"/>
        <v>6.2227583630256447E-2</v>
      </c>
      <c r="V1550" s="13">
        <f t="shared" si="2081"/>
        <v>1.8283146230483158E-3</v>
      </c>
      <c r="W1550" s="13">
        <f t="shared" si="2082"/>
        <v>1.2474195245390231E-2</v>
      </c>
      <c r="X1550" s="13">
        <f t="shared" si="2083"/>
        <v>1.1951133176309553E-2</v>
      </c>
      <c r="Y1550" s="13">
        <f t="shared" si="2084"/>
        <v>5.725001949551365E-3</v>
      </c>
      <c r="Z1550" s="13">
        <f t="shared" si="2085"/>
        <v>2.6747688386874552E-2</v>
      </c>
      <c r="AA1550" s="13">
        <f t="shared" si="2086"/>
        <v>1.9872761985185956E-2</v>
      </c>
      <c r="AB1550" s="13">
        <f t="shared" si="2087"/>
        <v>7.3824448529475149E-3</v>
      </c>
      <c r="AC1550" s="13">
        <f t="shared" si="2088"/>
        <v>8.1339120999925142E-5</v>
      </c>
      <c r="AD1550" s="13">
        <f t="shared" si="2089"/>
        <v>2.3169919348060798E-3</v>
      </c>
      <c r="AE1550" s="13">
        <f t="shared" si="2090"/>
        <v>2.2198369222684354E-3</v>
      </c>
      <c r="AF1550" s="13">
        <f t="shared" si="2091"/>
        <v>1.0633778839369637E-3</v>
      </c>
      <c r="AG1550" s="13">
        <f t="shared" si="2092"/>
        <v>3.3959627475419119E-4</v>
      </c>
      <c r="AH1550" s="13">
        <f t="shared" si="2093"/>
        <v>6.406529234583222E-3</v>
      </c>
      <c r="AI1550" s="13">
        <f t="shared" si="2094"/>
        <v>4.7598666766464695E-3</v>
      </c>
      <c r="AJ1550" s="13">
        <f t="shared" si="2095"/>
        <v>1.7682219146950803E-3</v>
      </c>
      <c r="AK1550" s="13">
        <f t="shared" si="2096"/>
        <v>4.3791264924122707E-4</v>
      </c>
      <c r="AL1550" s="13">
        <f t="shared" si="2097"/>
        <v>2.3159436640976893E-6</v>
      </c>
      <c r="AM1550" s="13">
        <f t="shared" si="2098"/>
        <v>3.4429165299078068E-4</v>
      </c>
      <c r="AN1550" s="13">
        <f t="shared" si="2099"/>
        <v>3.2985497785158771E-4</v>
      </c>
      <c r="AO1550" s="13">
        <f t="shared" si="2100"/>
        <v>1.5801182728119312E-4</v>
      </c>
      <c r="AP1550" s="13">
        <f t="shared" si="2101"/>
        <v>5.0462049965839611E-5</v>
      </c>
      <c r="AQ1550" s="13">
        <f t="shared" si="2102"/>
        <v>1.2086524774297573E-5</v>
      </c>
      <c r="AR1550" s="13">
        <f t="shared" si="2103"/>
        <v>1.2275787347279001E-3</v>
      </c>
      <c r="AS1550" s="13">
        <f t="shared" si="2104"/>
        <v>9.1205563862088452E-4</v>
      </c>
      <c r="AT1550" s="13">
        <f t="shared" si="2105"/>
        <v>3.3881553354071943E-4</v>
      </c>
      <c r="AU1550" s="13">
        <f t="shared" si="2106"/>
        <v>8.3910060532465516E-5</v>
      </c>
      <c r="AV1550" s="13">
        <f t="shared" si="2107"/>
        <v>1.5585689471604112E-5</v>
      </c>
      <c r="AW1550" s="13">
        <f t="shared" si="2108"/>
        <v>4.5792464223805705E-8</v>
      </c>
      <c r="AX1550" s="13">
        <f t="shared" si="2109"/>
        <v>4.2633130100876873E-5</v>
      </c>
      <c r="AY1550" s="13">
        <f t="shared" si="2110"/>
        <v>4.0845457805929335E-5</v>
      </c>
      <c r="AZ1550" s="13">
        <f t="shared" si="2111"/>
        <v>1.9566372671070187E-5</v>
      </c>
      <c r="BA1550" s="13">
        <f t="shared" si="2112"/>
        <v>6.248641588206606E-6</v>
      </c>
      <c r="BB1550" s="13">
        <f t="shared" si="2113"/>
        <v>1.4966566243878646E-6</v>
      </c>
      <c r="BC1550" s="13">
        <f t="shared" si="2114"/>
        <v>2.8677990500229229E-7</v>
      </c>
      <c r="BD1550" s="13">
        <f t="shared" si="2115"/>
        <v>1.9601741374271919E-4</v>
      </c>
      <c r="BE1550" s="13">
        <f t="shared" si="2116"/>
        <v>1.4563529198928106E-4</v>
      </c>
      <c r="BF1550" s="13">
        <f t="shared" si="2117"/>
        <v>5.4101413409733227E-5</v>
      </c>
      <c r="BG1550" s="13">
        <f t="shared" si="2118"/>
        <v>1.3398597244530036E-5</v>
      </c>
      <c r="BH1550" s="13">
        <f t="shared" si="2119"/>
        <v>2.4886929491313966E-6</v>
      </c>
      <c r="BI1550" s="13">
        <f t="shared" si="2120"/>
        <v>3.6980543452546034E-7</v>
      </c>
      <c r="BJ1550" s="14">
        <f t="shared" si="2121"/>
        <v>0.27130908173483886</v>
      </c>
      <c r="BK1550" s="14">
        <f t="shared" si="2122"/>
        <v>0.33746532257141265</v>
      </c>
      <c r="BL1550" s="14">
        <f t="shared" si="2123"/>
        <v>0.36444177333661476</v>
      </c>
      <c r="BM1550" s="14">
        <f t="shared" si="2124"/>
        <v>0.24297433297705778</v>
      </c>
      <c r="BN1550" s="14">
        <f t="shared" si="2125"/>
        <v>0.75694873338734103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1.8412999999999999</v>
      </c>
      <c r="F1554" s="10">
        <f>VLOOKUP(B1554,home!$B$2:$E$405,3,FALSE)</f>
        <v>1.2533000000000001</v>
      </c>
      <c r="G1554" s="10">
        <f>VLOOKUP(C1554,away!$B$2:$E$405,4,FALSE)</f>
        <v>0.91910000000000003</v>
      </c>
      <c r="H1554" s="10">
        <f>VLOOKUP(A1554,away!$A$2:$E$405,3,FALSE)</f>
        <v>1.226</v>
      </c>
      <c r="I1554" s="10">
        <f>VLOOKUP(C1554,away!$B$2:$E$405,3,FALSE)</f>
        <v>1.4431</v>
      </c>
      <c r="J1554" s="10">
        <f>VLOOKUP(B1554,home!$B$2:$E$405,4,FALSE)</f>
        <v>1.2548999999999999</v>
      </c>
      <c r="K1554" s="12">
        <f t="shared" si="2070"/>
        <v>2.1210082556390004</v>
      </c>
      <c r="L1554" s="12">
        <f t="shared" si="2071"/>
        <v>2.22022002894</v>
      </c>
      <c r="M1554" s="13">
        <f t="shared" si="2072"/>
        <v>1.3020525466850954E-2</v>
      </c>
      <c r="N1554" s="13">
        <f t="shared" si="2073"/>
        <v>2.7616642007948725E-2</v>
      </c>
      <c r="O1554" s="13">
        <f t="shared" si="2074"/>
        <v>2.8908431428825831E-2</v>
      </c>
      <c r="P1554" s="13">
        <f t="shared" si="2075"/>
        <v>6.1315021718113538E-2</v>
      </c>
      <c r="Q1554" s="13">
        <f t="shared" si="2076"/>
        <v>2.9287562845943037E-2</v>
      </c>
      <c r="R1554" s="13">
        <f t="shared" si="2077"/>
        <v>3.2091539231758857E-2</v>
      </c>
      <c r="S1554" s="13">
        <f t="shared" si="2078"/>
        <v>7.2184719001244513E-2</v>
      </c>
      <c r="T1554" s="13">
        <f t="shared" si="2079"/>
        <v>6.5024833629401729E-2</v>
      </c>
      <c r="U1554" s="13">
        <f t="shared" si="2080"/>
        <v>6.80664196467234E-2</v>
      </c>
      <c r="V1554" s="13">
        <f t="shared" si="2081"/>
        <v>3.7769491327327188E-2</v>
      </c>
      <c r="W1554" s="13">
        <f t="shared" si="2082"/>
        <v>2.0706387527930411E-2</v>
      </c>
      <c r="X1554" s="13">
        <f t="shared" si="2083"/>
        <v>4.5972736316504517E-2</v>
      </c>
      <c r="Y1554" s="13">
        <f t="shared" si="2084"/>
        <v>5.1034794977540335E-2</v>
      </c>
      <c r="Z1554" s="13">
        <f t="shared" si="2085"/>
        <v>2.3750092720621598E-2</v>
      </c>
      <c r="AA1554" s="13">
        <f t="shared" si="2086"/>
        <v>5.0374142732630141E-2</v>
      </c>
      <c r="AB1554" s="13">
        <f t="shared" si="2087"/>
        <v>5.3421986303322948E-2</v>
      </c>
      <c r="AC1554" s="13">
        <f t="shared" si="2088"/>
        <v>1.111628130385882E-2</v>
      </c>
      <c r="AD1554" s="13">
        <f t="shared" si="2089"/>
        <v>1.0979604722800206E-2</v>
      </c>
      <c r="AE1554" s="13">
        <f t="shared" si="2090"/>
        <v>2.4377138315405236E-2</v>
      </c>
      <c r="AF1554" s="13">
        <f t="shared" si="2091"/>
        <v>2.7061305368051704E-2</v>
      </c>
      <c r="AG1554" s="13">
        <f t="shared" si="2092"/>
        <v>2.0027350729136646E-2</v>
      </c>
      <c r="AH1554" s="13">
        <f t="shared" si="2093"/>
        <v>1.3182607886876538E-2</v>
      </c>
      <c r="AI1554" s="13">
        <f t="shared" si="2094"/>
        <v>2.7960420158916938E-2</v>
      </c>
      <c r="AJ1554" s="13">
        <f t="shared" si="2095"/>
        <v>2.9652140994098984E-2</v>
      </c>
      <c r="AK1554" s="13">
        <f t="shared" si="2096"/>
        <v>2.0964145281951858E-2</v>
      </c>
      <c r="AL1554" s="13">
        <f t="shared" si="2097"/>
        <v>2.0939094395415621E-3</v>
      </c>
      <c r="AM1554" s="13">
        <f t="shared" si="2098"/>
        <v>4.6575664521424382E-3</v>
      </c>
      <c r="AN1554" s="13">
        <f t="shared" si="2099"/>
        <v>1.0340822323165657E-2</v>
      </c>
      <c r="AO1554" s="13">
        <f t="shared" si="2100"/>
        <v>1.147945041880113E-2</v>
      </c>
      <c r="AP1554" s="13">
        <f t="shared" si="2101"/>
        <v>8.4956352470153124E-3</v>
      </c>
      <c r="AQ1554" s="13">
        <f t="shared" si="2102"/>
        <v>4.7155448834980043E-3</v>
      </c>
      <c r="AR1554" s="13">
        <f t="shared" si="2103"/>
        <v>5.8536580128211411E-3</v>
      </c>
      <c r="AS1554" s="13">
        <f t="shared" si="2104"/>
        <v>1.2415656970881027E-2</v>
      </c>
      <c r="AT1554" s="13">
        <f t="shared" si="2105"/>
        <v>1.3166855467210284E-2</v>
      </c>
      <c r="AU1554" s="13">
        <f t="shared" si="2106"/>
        <v>9.3090030489195071E-3</v>
      </c>
      <c r="AV1554" s="13">
        <f t="shared" si="2107"/>
        <v>4.9361180796317228E-3</v>
      </c>
      <c r="AW1554" s="13">
        <f t="shared" si="2108"/>
        <v>2.7390109538145545E-4</v>
      </c>
      <c r="AX1554" s="13">
        <f t="shared" si="2109"/>
        <v>1.6464561493635618E-3</v>
      </c>
      <c r="AY1554" s="13">
        <f t="shared" si="2110"/>
        <v>3.6554949195884085E-3</v>
      </c>
      <c r="AZ1554" s="13">
        <f t="shared" si="2111"/>
        <v>4.0580015180793003E-3</v>
      </c>
      <c r="BA1554" s="13">
        <f t="shared" si="2112"/>
        <v>3.003218749302863E-3</v>
      </c>
      <c r="BB1554" s="13">
        <f t="shared" si="2113"/>
        <v>1.6669516046225877E-3</v>
      </c>
      <c r="BC1554" s="13">
        <f t="shared" si="2114"/>
        <v>7.4019986797134842E-4</v>
      </c>
      <c r="BD1554" s="13">
        <f t="shared" si="2115"/>
        <v>2.1660681271051048E-3</v>
      </c>
      <c r="BE1554" s="13">
        <f t="shared" si="2116"/>
        <v>4.5942483798664347E-3</v>
      </c>
      <c r="BF1554" s="13">
        <f t="shared" si="2117"/>
        <v>4.8722193710764063E-3</v>
      </c>
      <c r="BG1554" s="13">
        <f t="shared" si="2118"/>
        <v>3.4446725031124386E-3</v>
      </c>
      <c r="BH1554" s="13">
        <f t="shared" si="2119"/>
        <v>1.8265447042685352E-3</v>
      </c>
      <c r="BI1554" s="13">
        <f t="shared" si="2120"/>
        <v>7.7482327940945174E-4</v>
      </c>
      <c r="BJ1554" s="14">
        <f t="shared" si="2121"/>
        <v>0.376547698574213</v>
      </c>
      <c r="BK1554" s="14">
        <f t="shared" si="2122"/>
        <v>0.20115544317652501</v>
      </c>
      <c r="BL1554" s="14">
        <f t="shared" si="2123"/>
        <v>0.38798170160940754</v>
      </c>
      <c r="BM1554" s="14">
        <f t="shared" si="2124"/>
        <v>0.79381361955711949</v>
      </c>
      <c r="BN1554" s="14">
        <f t="shared" si="2125"/>
        <v>0.19223972269944092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1.8412999999999999</v>
      </c>
      <c r="F1555" s="10">
        <f>VLOOKUP(B1555,home!$B$2:$E$405,3,FALSE)</f>
        <v>0.54310000000000003</v>
      </c>
      <c r="G1555" s="10">
        <f>VLOOKUP(C1555,away!$B$2:$E$405,4,FALSE)</f>
        <v>0.87729999999999997</v>
      </c>
      <c r="H1555" s="10">
        <f>VLOOKUP(A1555,away!$A$2:$E$405,3,FALSE)</f>
        <v>1.226</v>
      </c>
      <c r="I1555" s="10">
        <f>VLOOKUP(C1555,away!$B$2:$E$405,3,FALSE)</f>
        <v>1.3176000000000001</v>
      </c>
      <c r="J1555" s="10">
        <f>VLOOKUP(B1555,home!$B$2:$E$405,4,FALSE)</f>
        <v>1.5058</v>
      </c>
      <c r="K1555" s="12">
        <f t="shared" si="2070"/>
        <v>0.87730879931900008</v>
      </c>
      <c r="L1555" s="12">
        <f t="shared" si="2071"/>
        <v>2.4324355900800003</v>
      </c>
      <c r="M1555" s="13">
        <f t="shared" si="2072"/>
        <v>3.6525508867886039E-2</v>
      </c>
      <c r="N1555" s="13">
        <f t="shared" si="2073"/>
        <v>3.2044150329400597E-2</v>
      </c>
      <c r="O1555" s="13">
        <f t="shared" si="2074"/>
        <v>8.8845947716028661E-2</v>
      </c>
      <c r="P1555" s="13">
        <f t="shared" si="2075"/>
        <v>7.7945331715107771E-2</v>
      </c>
      <c r="Q1555" s="13">
        <f t="shared" si="2076"/>
        <v>1.4056307525341986E-2</v>
      </c>
      <c r="R1555" s="13">
        <f t="shared" si="2077"/>
        <v>0.10805602262942755</v>
      </c>
      <c r="S1555" s="13">
        <f t="shared" si="2078"/>
        <v>4.1583778874603614E-2</v>
      </c>
      <c r="T1555" s="13">
        <f t="shared" si="2079"/>
        <v>3.4191062689751181E-2</v>
      </c>
      <c r="U1555" s="13">
        <f t="shared" si="2080"/>
        <v>9.4798499472209793E-2</v>
      </c>
      <c r="V1555" s="13">
        <f t="shared" si="2081"/>
        <v>9.8599628308850551E-3</v>
      </c>
      <c r="W1555" s="13">
        <f t="shared" si="2082"/>
        <v>4.1105740926388017E-3</v>
      </c>
      <c r="X1555" s="13">
        <f t="shared" si="2083"/>
        <v>9.9987067185954241E-3</v>
      </c>
      <c r="Y1555" s="13">
        <f t="shared" si="2084"/>
        <v>1.2160605038541767E-2</v>
      </c>
      <c r="Z1555" s="13">
        <f t="shared" si="2085"/>
        <v>8.7613105055436485E-2</v>
      </c>
      <c r="AA1555" s="13">
        <f t="shared" si="2086"/>
        <v>7.6863748000794402E-2</v>
      </c>
      <c r="AB1555" s="13">
        <f t="shared" si="2087"/>
        <v>3.3716621234867558E-2</v>
      </c>
      <c r="AC1555" s="13">
        <f t="shared" si="2088"/>
        <v>1.3150707843862556E-3</v>
      </c>
      <c r="AD1555" s="13">
        <f t="shared" si="2089"/>
        <v>9.0156070543118366E-4</v>
      </c>
      <c r="AE1555" s="13">
        <f t="shared" si="2090"/>
        <v>2.1929883465084425E-3</v>
      </c>
      <c r="AF1555" s="13">
        <f t="shared" si="2091"/>
        <v>2.6671514513389146E-3</v>
      </c>
      <c r="AG1555" s="13">
        <f t="shared" si="2092"/>
        <v>2.1625580381234339E-3</v>
      </c>
      <c r="AH1555" s="13">
        <f t="shared" si="2093"/>
        <v>5.3278308723565426E-2</v>
      </c>
      <c r="AI1555" s="13">
        <f t="shared" si="2094"/>
        <v>4.6741529056018201E-2</v>
      </c>
      <c r="AJ1555" s="13">
        <f t="shared" si="2095"/>
        <v>2.0503377367234735E-2</v>
      </c>
      <c r="AK1555" s="13">
        <f t="shared" si="2096"/>
        <v>5.9959311266776895E-3</v>
      </c>
      <c r="AL1555" s="13">
        <f t="shared" si="2097"/>
        <v>1.1225429207690739E-4</v>
      </c>
      <c r="AM1555" s="13">
        <f t="shared" si="2098"/>
        <v>1.5818942799900455E-4</v>
      </c>
      <c r="AN1555" s="13">
        <f t="shared" si="2099"/>
        <v>3.8478559463917629E-4</v>
      </c>
      <c r="AO1555" s="13">
        <f t="shared" si="2100"/>
        <v>4.6798308747521446E-4</v>
      </c>
      <c r="AP1555" s="13">
        <f t="shared" si="2101"/>
        <v>3.7944623917674452E-4</v>
      </c>
      <c r="AQ1555" s="13">
        <f t="shared" si="2102"/>
        <v>2.3074463417388039E-4</v>
      </c>
      <c r="AR1555" s="13">
        <f t="shared" si="2103"/>
        <v>2.591921086369408E-2</v>
      </c>
      <c r="AS1555" s="13">
        <f t="shared" si="2104"/>
        <v>2.273915176212344E-2</v>
      </c>
      <c r="AT1555" s="13">
        <f t="shared" si="2105"/>
        <v>9.9746289649805184E-3</v>
      </c>
      <c r="AU1555" s="13">
        <f t="shared" si="2106"/>
        <v>2.9169432536398599E-3</v>
      </c>
      <c r="AV1555" s="13">
        <f t="shared" si="2107"/>
        <v>6.3976499588311059E-4</v>
      </c>
      <c r="AW1555" s="13">
        <f t="shared" si="2108"/>
        <v>6.6541760840402407E-6</v>
      </c>
      <c r="AX1555" s="13">
        <f t="shared" si="2109"/>
        <v>2.3130162857127666E-5</v>
      </c>
      <c r="AY1555" s="13">
        <f t="shared" si="2110"/>
        <v>5.6262631338023843E-5</v>
      </c>
      <c r="AZ1555" s="13">
        <f t="shared" si="2111"/>
        <v>6.842761342907979E-5</v>
      </c>
      <c r="BA1555" s="13">
        <f t="shared" si="2112"/>
        <v>5.5481920749709942E-5</v>
      </c>
      <c r="BB1555" s="13">
        <f t="shared" si="2113"/>
        <v>3.3739049659398132E-5</v>
      </c>
      <c r="BC1555" s="13">
        <f t="shared" si="2114"/>
        <v>1.6413613033399319E-5</v>
      </c>
      <c r="BD1555" s="13">
        <f t="shared" si="2115"/>
        <v>1.0507801828606275E-2</v>
      </c>
      <c r="BE1555" s="13">
        <f t="shared" si="2116"/>
        <v>9.2185870057365643E-3</v>
      </c>
      <c r="BF1555" s="13">
        <f t="shared" si="2117"/>
        <v>4.0437737487102401E-3</v>
      </c>
      <c r="BG1555" s="13">
        <f t="shared" si="2118"/>
        <v>1.1825460973995576E-3</v>
      </c>
      <c r="BH1555" s="13">
        <f t="shared" si="2119"/>
        <v>2.5936452421224376E-4</v>
      </c>
      <c r="BI1555" s="13">
        <f t="shared" si="2120"/>
        <v>4.5508555864517479E-5</v>
      </c>
      <c r="BJ1555" s="14">
        <f t="shared" si="2121"/>
        <v>0.11636026891020247</v>
      </c>
      <c r="BK1555" s="14">
        <f t="shared" si="2122"/>
        <v>0.16739816999628362</v>
      </c>
      <c r="BL1555" s="14">
        <f t="shared" si="2123"/>
        <v>0.6162472669276744</v>
      </c>
      <c r="BM1555" s="14">
        <f t="shared" si="2124"/>
        <v>0.63009593365115046</v>
      </c>
      <c r="BN1555" s="14">
        <f t="shared" si="2125"/>
        <v>0.35747326878319258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1.5366</v>
      </c>
      <c r="F1556" s="10">
        <f>VLOOKUP(B1556,home!$B$2:$E$405,3,FALSE)</f>
        <v>1.3016000000000001</v>
      </c>
      <c r="G1556" s="10">
        <f>VLOOKUP(C1556,away!$B$2:$E$405,4,FALSE)</f>
        <v>0.86770000000000003</v>
      </c>
      <c r="H1556" s="10">
        <f>VLOOKUP(A1556,away!$A$2:$E$405,3,FALSE)</f>
        <v>1.1789000000000001</v>
      </c>
      <c r="I1556" s="10">
        <f>VLOOKUP(C1556,away!$B$2:$E$405,3,FALSE)</f>
        <v>0.70689999999999997</v>
      </c>
      <c r="J1556" s="10">
        <f>VLOOKUP(B1556,home!$B$2:$E$405,4,FALSE)</f>
        <v>1.0179</v>
      </c>
      <c r="K1556" s="12">
        <f t="shared" si="2070"/>
        <v>1.7354334585120001</v>
      </c>
      <c r="L1556" s="12">
        <f t="shared" si="2071"/>
        <v>0.84828163293900005</v>
      </c>
      <c r="M1556" s="13">
        <f t="shared" si="2072"/>
        <v>7.5493018934120013E-2</v>
      </c>
      <c r="N1556" s="13">
        <f t="shared" si="2073"/>
        <v>0.1310131109423518</v>
      </c>
      <c r="O1556" s="13">
        <f t="shared" si="2074"/>
        <v>6.4039341376930181E-2</v>
      </c>
      <c r="P1556" s="13">
        <f t="shared" si="2075"/>
        <v>0.11113601568659656</v>
      </c>
      <c r="Q1556" s="13">
        <f t="shared" si="2076"/>
        <v>0.11368226811655102</v>
      </c>
      <c r="R1556" s="13">
        <f t="shared" si="2077"/>
        <v>2.71616985377802E-2</v>
      </c>
      <c r="S1556" s="13">
        <f t="shared" si="2078"/>
        <v>4.0901841511563779E-2</v>
      </c>
      <c r="T1556" s="13">
        <f t="shared" si="2079"/>
        <v>9.6434580034117118E-2</v>
      </c>
      <c r="U1556" s="13">
        <f t="shared" si="2080"/>
        <v>4.7137320432480222E-2</v>
      </c>
      <c r="V1556" s="13">
        <f t="shared" si="2081"/>
        <v>6.6903429747835735E-3</v>
      </c>
      <c r="W1556" s="13">
        <f t="shared" si="2082"/>
        <v>6.5762670576331533E-2</v>
      </c>
      <c r="X1556" s="13">
        <f t="shared" si="2083"/>
        <v>5.5785265582920039E-2</v>
      </c>
      <c r="Y1556" s="13">
        <f t="shared" si="2084"/>
        <v>2.3660808091307602E-2</v>
      </c>
      <c r="Z1556" s="13">
        <f t="shared" si="2085"/>
        <v>7.680256663008346E-3</v>
      </c>
      <c r="AA1556" s="13">
        <f t="shared" si="2086"/>
        <v>1.3328574382944406E-2</v>
      </c>
      <c r="AB1556" s="13">
        <f t="shared" si="2087"/>
        <v>1.1565426969213833E-2</v>
      </c>
      <c r="AC1556" s="13">
        <f t="shared" si="2088"/>
        <v>6.1556855876560978E-4</v>
      </c>
      <c r="AD1556" s="13">
        <f t="shared" si="2089"/>
        <v>2.8531684709817096E-2</v>
      </c>
      <c r="AE1556" s="13">
        <f t="shared" si="2090"/>
        <v>2.4202904096144343E-2</v>
      </c>
      <c r="AF1556" s="13">
        <f t="shared" si="2091"/>
        <v>1.0265439504271669E-2</v>
      </c>
      <c r="AG1556" s="13">
        <f t="shared" si="2092"/>
        <v>2.9026612618400301E-3</v>
      </c>
      <c r="AH1556" s="13">
        <f t="shared" si="2093"/>
        <v>1.6287551658718386E-3</v>
      </c>
      <c r="AI1556" s="13">
        <f t="shared" si="2094"/>
        <v>2.8265962105782512E-3</v>
      </c>
      <c r="AJ1556" s="13">
        <f t="shared" si="2095"/>
        <v>2.452684818770365E-3</v>
      </c>
      <c r="AK1556" s="13">
        <f t="shared" si="2096"/>
        <v>1.418823765892844E-3</v>
      </c>
      <c r="AL1556" s="13">
        <f t="shared" si="2097"/>
        <v>3.6248033510410242E-5</v>
      </c>
      <c r="AM1556" s="13">
        <f t="shared" si="2098"/>
        <v>9.9029680546263623E-3</v>
      </c>
      <c r="AN1556" s="13">
        <f t="shared" si="2099"/>
        <v>8.400505912321202E-3</v>
      </c>
      <c r="AO1556" s="13">
        <f t="shared" si="2100"/>
        <v>3.5629974364087768E-3</v>
      </c>
      <c r="AP1556" s="13">
        <f t="shared" si="2101"/>
        <v>1.0074750945047695E-3</v>
      </c>
      <c r="AQ1556" s="13">
        <f t="shared" si="2102"/>
        <v>2.136556545779698E-4</v>
      </c>
      <c r="AR1556" s="13">
        <f t="shared" si="2103"/>
        <v>2.7632861835271913E-4</v>
      </c>
      <c r="AS1556" s="13">
        <f t="shared" si="2104"/>
        <v>4.7954992983370186E-4</v>
      </c>
      <c r="AT1556" s="13">
        <f t="shared" si="2105"/>
        <v>4.1611349663024427E-4</v>
      </c>
      <c r="AU1556" s="13">
        <f t="shared" si="2106"/>
        <v>2.4071242819684874E-4</v>
      </c>
      <c r="AV1556" s="13">
        <f t="shared" si="2107"/>
        <v>1.0443510044311968E-4</v>
      </c>
      <c r="AW1556" s="13">
        <f t="shared" si="2108"/>
        <v>1.4822790819670649E-6</v>
      </c>
      <c r="AX1556" s="13">
        <f t="shared" si="2109"/>
        <v>2.8643236834290124E-3</v>
      </c>
      <c r="AY1556" s="13">
        <f t="shared" si="2110"/>
        <v>2.4297531714450138E-3</v>
      </c>
      <c r="AZ1556" s="13">
        <f t="shared" si="2111"/>
        <v>1.0305574939560452E-3</v>
      </c>
      <c r="BA1556" s="13">
        <f t="shared" si="2112"/>
        <v>2.914009979368526E-4</v>
      </c>
      <c r="BB1556" s="13">
        <f t="shared" si="2113"/>
        <v>6.179752859248187E-5</v>
      </c>
      <c r="BC1556" s="13">
        <f t="shared" si="2114"/>
        <v>1.0484341693205016E-5</v>
      </c>
      <c r="BD1556" s="13">
        <f t="shared" si="2115"/>
        <v>3.9067415267337041E-5</v>
      </c>
      <c r="BE1556" s="13">
        <f t="shared" si="2116"/>
        <v>6.7798899592519241E-5</v>
      </c>
      <c r="BF1556" s="13">
        <f t="shared" si="2117"/>
        <v>5.8830239401576766E-5</v>
      </c>
      <c r="BG1556" s="13">
        <f t="shared" si="2118"/>
        <v>3.4031988609922434E-5</v>
      </c>
      <c r="BH1556" s="13">
        <f t="shared" si="2119"/>
        <v>1.4765062923339672E-5</v>
      </c>
      <c r="BI1556" s="13">
        <f t="shared" si="2120"/>
        <v>5.1247568428397311E-6</v>
      </c>
      <c r="BJ1556" s="14">
        <f t="shared" si="2121"/>
        <v>0.58201731228514397</v>
      </c>
      <c r="BK1556" s="14">
        <f t="shared" si="2122"/>
        <v>0.23730278887078493</v>
      </c>
      <c r="BL1556" s="14">
        <f t="shared" si="2123"/>
        <v>0.17329597959655627</v>
      </c>
      <c r="BM1556" s="14">
        <f t="shared" si="2124"/>
        <v>0.47534261292880065</v>
      </c>
      <c r="BN1556" s="14">
        <f t="shared" si="2125"/>
        <v>0.52252545359432978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1.5366</v>
      </c>
      <c r="F1557" s="10">
        <f>VLOOKUP(B1557,home!$B$2:$E$405,3,FALSE)</f>
        <v>1.2085999999999999</v>
      </c>
      <c r="G1557" s="10">
        <f>VLOOKUP(C1557,away!$B$2:$E$405,4,FALSE)</f>
        <v>1.0846</v>
      </c>
      <c r="H1557" s="10">
        <f>VLOOKUP(A1557,away!$A$2:$E$405,3,FALSE)</f>
        <v>1.1789000000000001</v>
      </c>
      <c r="I1557" s="10">
        <f>VLOOKUP(C1557,away!$B$2:$E$405,3,FALSE)</f>
        <v>0.98960000000000004</v>
      </c>
      <c r="J1557" s="10">
        <f>VLOOKUP(B1557,home!$B$2:$E$405,4,FALSE)</f>
        <v>0.60589999999999999</v>
      </c>
      <c r="K1557" s="12">
        <f t="shared" si="2070"/>
        <v>2.014248360696</v>
      </c>
      <c r="L1557" s="12">
        <f t="shared" si="2071"/>
        <v>0.70686683669600014</v>
      </c>
      <c r="M1557" s="13">
        <f t="shared" si="2072"/>
        <v>6.5801332019915504E-2</v>
      </c>
      <c r="N1557" s="13">
        <f t="shared" si="2073"/>
        <v>0.13254022515272801</v>
      </c>
      <c r="O1557" s="13">
        <f t="shared" si="2074"/>
        <v>4.6512779415300902E-2</v>
      </c>
      <c r="P1557" s="13">
        <f t="shared" si="2075"/>
        <v>9.3688289688684492E-2</v>
      </c>
      <c r="Q1557" s="13">
        <f t="shared" si="2076"/>
        <v>0.13348446562008059</v>
      </c>
      <c r="R1557" s="13">
        <f t="shared" si="2077"/>
        <v>1.6439170625616287E-2</v>
      </c>
      <c r="S1557" s="13">
        <f t="shared" si="2078"/>
        <v>3.3348472422010611E-2</v>
      </c>
      <c r="T1557" s="13">
        <f t="shared" si="2079"/>
        <v>9.4355741960922362E-2</v>
      </c>
      <c r="U1557" s="13">
        <f t="shared" si="2080"/>
        <v>3.311257248384944E-2</v>
      </c>
      <c r="V1557" s="13">
        <f t="shared" si="2081"/>
        <v>5.2757482241356009E-3</v>
      </c>
      <c r="W1557" s="13">
        <f t="shared" si="2082"/>
        <v>8.9623622017876312E-2</v>
      </c>
      <c r="X1557" s="13">
        <f t="shared" si="2083"/>
        <v>6.3351966189014217E-2</v>
      </c>
      <c r="Y1557" s="13">
        <f t="shared" si="2084"/>
        <v>2.2390701969250214E-2</v>
      </c>
      <c r="Z1557" s="13">
        <f t="shared" si="2085"/>
        <v>3.873434846011731E-3</v>
      </c>
      <c r="AA1557" s="13">
        <f t="shared" si="2086"/>
        <v>7.8020597888418912E-3</v>
      </c>
      <c r="AB1557" s="13">
        <f t="shared" si="2087"/>
        <v>7.8576430698634823E-3</v>
      </c>
      <c r="AC1557" s="13">
        <f t="shared" si="2088"/>
        <v>4.6947741479399363E-4</v>
      </c>
      <c r="AD1557" s="13">
        <f t="shared" si="2089"/>
        <v>4.513105843228632E-2</v>
      </c>
      <c r="AE1557" s="13">
        <f t="shared" si="2090"/>
        <v>3.1901648510772575E-2</v>
      </c>
      <c r="AF1557" s="13">
        <f t="shared" si="2091"/>
        <v>1.1275108684098735E-2</v>
      </c>
      <c r="AG1557" s="13">
        <f t="shared" si="2092"/>
        <v>2.6566668029774916E-3</v>
      </c>
      <c r="AH1557" s="13">
        <f t="shared" si="2093"/>
        <v>6.8450065918709239E-4</v>
      </c>
      <c r="AI1557" s="13">
        <f t="shared" si="2094"/>
        <v>1.378754330662932E-3</v>
      </c>
      <c r="AJ1557" s="13">
        <f t="shared" si="2095"/>
        <v>1.3885768251701612E-3</v>
      </c>
      <c r="AK1557" s="13">
        <f t="shared" si="2096"/>
        <v>9.3231286459981777E-4</v>
      </c>
      <c r="AL1557" s="13">
        <f t="shared" si="2097"/>
        <v>2.6737778515609375E-5</v>
      </c>
      <c r="AM1557" s="13">
        <f t="shared" si="2098"/>
        <v>1.818103209274163E-2</v>
      </c>
      <c r="AN1557" s="13">
        <f t="shared" si="2099"/>
        <v>1.2851568643264737E-2</v>
      </c>
      <c r="AO1557" s="13">
        <f t="shared" si="2100"/>
        <v>4.5421738367230242E-3</v>
      </c>
      <c r="AP1557" s="13">
        <f t="shared" si="2101"/>
        <v>1.0702373505625798E-3</v>
      </c>
      <c r="AQ1557" s="13">
        <f t="shared" si="2102"/>
        <v>1.8912882262651963E-4</v>
      </c>
      <c r="AR1557" s="13">
        <f t="shared" si="2103"/>
        <v>9.6770163135181399E-5</v>
      </c>
      <c r="AS1557" s="13">
        <f t="shared" si="2104"/>
        <v>1.949191424593236E-4</v>
      </c>
      <c r="AT1557" s="13">
        <f t="shared" si="2105"/>
        <v>1.9630778158348137E-4</v>
      </c>
      <c r="AU1557" s="13">
        <f t="shared" si="2106"/>
        <v>1.3180420908213194E-4</v>
      </c>
      <c r="AV1557" s="13">
        <f t="shared" si="2107"/>
        <v>6.6371603019129265E-5</v>
      </c>
      <c r="AW1557" s="13">
        <f t="shared" si="2108"/>
        <v>1.0574831264831305E-6</v>
      </c>
      <c r="AX1557" s="13">
        <f t="shared" si="2109"/>
        <v>6.1035190147610248E-3</v>
      </c>
      <c r="AY1557" s="13">
        <f t="shared" si="2110"/>
        <v>4.314375178678013E-3</v>
      </c>
      <c r="AZ1557" s="13">
        <f t="shared" si="2111"/>
        <v>1.5248443674359335E-3</v>
      </c>
      <c r="BA1557" s="13">
        <f t="shared" si="2112"/>
        <v>3.5928730482105063E-4</v>
      </c>
      <c r="BB1557" s="13">
        <f t="shared" si="2113"/>
        <v>6.3492070155971874E-5</v>
      </c>
      <c r="BC1557" s="13">
        <f t="shared" si="2114"/>
        <v>8.976087757286474E-6</v>
      </c>
      <c r="BD1557" s="13">
        <f t="shared" si="2115"/>
        <v>1.1400603183653593E-5</v>
      </c>
      <c r="BE1557" s="13">
        <f t="shared" si="2116"/>
        <v>2.2963646273619845E-5</v>
      </c>
      <c r="BF1557" s="13">
        <f t="shared" si="2117"/>
        <v>2.3127243431120799E-5</v>
      </c>
      <c r="BG1557" s="13">
        <f t="shared" si="2118"/>
        <v>1.5528004056184135E-5</v>
      </c>
      <c r="BH1557" s="13">
        <f t="shared" si="2119"/>
        <v>7.8193141787624324E-6</v>
      </c>
      <c r="BI1557" s="13">
        <f t="shared" si="2120"/>
        <v>3.1500081532678451E-6</v>
      </c>
      <c r="BJ1557" s="14">
        <f t="shared" si="2121"/>
        <v>0.67591984010953465</v>
      </c>
      <c r="BK1557" s="14">
        <f t="shared" si="2122"/>
        <v>0.20292443272673383</v>
      </c>
      <c r="BL1557" s="14">
        <f t="shared" si="2123"/>
        <v>0.11687853178164787</v>
      </c>
      <c r="BM1557" s="14">
        <f t="shared" si="2124"/>
        <v>0.50681665924605079</v>
      </c>
      <c r="BN1557" s="14">
        <f t="shared" si="2125"/>
        <v>0.48846626252232578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1.5366</v>
      </c>
      <c r="F1558" s="10">
        <f>VLOOKUP(B1558,home!$B$2:$E$405,3,FALSE)</f>
        <v>1.7354000000000001</v>
      </c>
      <c r="G1558" s="10">
        <f>VLOOKUP(C1558,away!$B$2:$E$405,4,FALSE)</f>
        <v>1.3016000000000001</v>
      </c>
      <c r="H1558" s="10">
        <f>VLOOKUP(A1558,away!$A$2:$E$405,3,FALSE)</f>
        <v>1.1789000000000001</v>
      </c>
      <c r="I1558" s="10">
        <f>VLOOKUP(C1558,away!$B$2:$E$405,3,FALSE)</f>
        <v>0.84819999999999995</v>
      </c>
      <c r="J1558" s="10">
        <f>VLOOKUP(B1558,home!$B$2:$E$405,4,FALSE)</f>
        <v>0.5655</v>
      </c>
      <c r="K1558" s="12">
        <f t="shared" si="2070"/>
        <v>3.4708669170239999</v>
      </c>
      <c r="L1558" s="12">
        <f t="shared" si="2071"/>
        <v>0.56546775519000003</v>
      </c>
      <c r="M1558" s="13">
        <f t="shared" si="2072"/>
        <v>1.7662091272533442E-2</v>
      </c>
      <c r="N1558" s="13">
        <f t="shared" si="2073"/>
        <v>6.1302768283294645E-2</v>
      </c>
      <c r="O1558" s="13">
        <f t="shared" si="2074"/>
        <v>9.9873431038403748E-3</v>
      </c>
      <c r="P1558" s="13">
        <f t="shared" si="2075"/>
        <v>3.4664738768087351E-2</v>
      </c>
      <c r="Q1558" s="13">
        <f t="shared" si="2076"/>
        <v>0.10638687517823778</v>
      </c>
      <c r="R1558" s="13">
        <f t="shared" si="2077"/>
        <v>2.8237602426204713E-3</v>
      </c>
      <c r="S1558" s="13">
        <f t="shared" si="2078"/>
        <v>1.7008802855192341E-2</v>
      </c>
      <c r="T1558" s="13">
        <f t="shared" si="2079"/>
        <v>6.0158347488716846E-2</v>
      </c>
      <c r="U1558" s="13">
        <f t="shared" si="2080"/>
        <v>9.8008960077190579E-3</v>
      </c>
      <c r="V1558" s="13">
        <f t="shared" si="2081"/>
        <v>3.7091726168101352E-3</v>
      </c>
      <c r="W1558" s="13">
        <f t="shared" si="2082"/>
        <v>0.1230848951539024</v>
      </c>
      <c r="X1558" s="13">
        <f t="shared" si="2083"/>
        <v>6.9600539360473709E-2</v>
      </c>
      <c r="Y1558" s="13">
        <f t="shared" si="2084"/>
        <v>1.9678430376090149E-2</v>
      </c>
      <c r="Z1558" s="13">
        <f t="shared" si="2085"/>
        <v>5.3224845519645597E-4</v>
      </c>
      <c r="AA1558" s="13">
        <f t="shared" si="2086"/>
        <v>1.8473635547785099E-3</v>
      </c>
      <c r="AB1558" s="13">
        <f t="shared" si="2087"/>
        <v>3.2059765229982924E-3</v>
      </c>
      <c r="AC1558" s="13">
        <f t="shared" si="2088"/>
        <v>4.5499106611818278E-4</v>
      </c>
      <c r="AD1558" s="13">
        <f t="shared" si="2089"/>
        <v>0.10680282264376187</v>
      </c>
      <c r="AE1558" s="13">
        <f t="shared" si="2090"/>
        <v>6.0393552368323729E-2</v>
      </c>
      <c r="AF1558" s="13">
        <f t="shared" si="2091"/>
        <v>1.7075303242832861E-2</v>
      </c>
      <c r="AG1558" s="13">
        <f t="shared" si="2092"/>
        <v>3.218511131304409E-3</v>
      </c>
      <c r="AH1558" s="13">
        <f t="shared" si="2093"/>
        <v>7.5242334790821296E-5</v>
      </c>
      <c r="AI1558" s="13">
        <f t="shared" si="2094"/>
        <v>2.6115613058510563E-4</v>
      </c>
      <c r="AJ1558" s="13">
        <f t="shared" si="2095"/>
        <v>4.532190869129214E-4</v>
      </c>
      <c r="AK1558" s="13">
        <f t="shared" si="2096"/>
        <v>5.2435437830996125E-4</v>
      </c>
      <c r="AL1558" s="13">
        <f t="shared" si="2097"/>
        <v>3.5719771131129527E-5</v>
      </c>
      <c r="AM1558" s="13">
        <f t="shared" si="2098"/>
        <v>7.4139676751802941E-2</v>
      </c>
      <c r="AN1558" s="13">
        <f t="shared" si="2099"/>
        <v>4.192359658335424E-2</v>
      </c>
      <c r="AO1558" s="13">
        <f t="shared" si="2100"/>
        <v>1.1853221024740235E-2</v>
      </c>
      <c r="AP1558" s="13">
        <f t="shared" si="2101"/>
        <v>2.2342047615435913E-3</v>
      </c>
      <c r="AQ1558" s="13">
        <f t="shared" si="2102"/>
        <v>3.1584268778621588E-4</v>
      </c>
      <c r="AR1558" s="13">
        <f t="shared" si="2103"/>
        <v>8.5094228298840372E-6</v>
      </c>
      <c r="AS1558" s="13">
        <f t="shared" si="2104"/>
        <v>2.9535074183213254E-5</v>
      </c>
      <c r="AT1558" s="13">
        <f t="shared" si="2105"/>
        <v>5.1256155937182267E-5</v>
      </c>
      <c r="AU1558" s="13">
        <f t="shared" si="2106"/>
        <v>5.9301098645396397E-5</v>
      </c>
      <c r="AV1558" s="13">
        <f t="shared" si="2107"/>
        <v>5.1456555357870771E-5</v>
      </c>
      <c r="AW1558" s="13">
        <f t="shared" si="2108"/>
        <v>1.9473856873745932E-6</v>
      </c>
      <c r="AX1558" s="13">
        <f t="shared" si="2109"/>
        <v>4.2888158546114358E-2</v>
      </c>
      <c r="AY1558" s="13">
        <f t="shared" si="2110"/>
        <v>2.4251870737304101E-2</v>
      </c>
      <c r="AZ1558" s="13">
        <f t="shared" si="2111"/>
        <v>6.8568254524906981E-3</v>
      </c>
      <c r="BA1558" s="13">
        <f t="shared" si="2112"/>
        <v>1.2924378987831907E-3</v>
      </c>
      <c r="BB1558" s="13">
        <f t="shared" si="2113"/>
        <v>1.8270798933685278E-4</v>
      </c>
      <c r="BC1558" s="13">
        <f t="shared" si="2114"/>
        <v>2.0663095317117733E-5</v>
      </c>
      <c r="BD1558" s="13">
        <f t="shared" si="2115"/>
        <v>8.0196737092951026E-7</v>
      </c>
      <c r="BE1558" s="13">
        <f t="shared" si="2116"/>
        <v>2.7835220162919523E-6</v>
      </c>
      <c r="BF1558" s="13">
        <f t="shared" si="2117"/>
        <v>4.8306172395778386E-6</v>
      </c>
      <c r="BG1558" s="13">
        <f t="shared" si="2118"/>
        <v>5.588809855218839E-6</v>
      </c>
      <c r="BH1558" s="13">
        <f t="shared" si="2119"/>
        <v>4.8495038080041896E-6</v>
      </c>
      <c r="BI1558" s="13">
        <f t="shared" si="2120"/>
        <v>3.3663964662367285E-6</v>
      </c>
      <c r="BJ1558" s="14">
        <f t="shared" si="2121"/>
        <v>0.83366125075551178</v>
      </c>
      <c r="BK1558" s="14">
        <f t="shared" si="2122"/>
        <v>9.7787387087176686E-2</v>
      </c>
      <c r="BL1558" s="14">
        <f t="shared" si="2123"/>
        <v>2.9201590486265312E-2</v>
      </c>
      <c r="BM1558" s="14">
        <f t="shared" si="2124"/>
        <v>0.70410497658391946</v>
      </c>
      <c r="BN1558" s="14">
        <f t="shared" si="2125"/>
        <v>0.23282757684861405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1.5366</v>
      </c>
      <c r="F1559" s="10">
        <f>VLOOKUP(B1559,home!$B$2:$E$405,3,FALSE)</f>
        <v>0.74380000000000002</v>
      </c>
      <c r="G1559" s="10">
        <f>VLOOKUP(C1559,away!$B$2:$E$405,4,FALSE)</f>
        <v>1.1155999999999999</v>
      </c>
      <c r="H1559" s="10">
        <f>VLOOKUP(A1559,away!$A$2:$E$405,3,FALSE)</f>
        <v>1.1789000000000001</v>
      </c>
      <c r="I1559" s="10">
        <f>VLOOKUP(C1559,away!$B$2:$E$405,3,FALSE)</f>
        <v>1.8177000000000001</v>
      </c>
      <c r="J1559" s="10">
        <f>VLOOKUP(B1559,home!$B$2:$E$405,4,FALSE)</f>
        <v>1.2118</v>
      </c>
      <c r="K1559" s="12">
        <f t="shared" si="2070"/>
        <v>1.2750449880479999</v>
      </c>
      <c r="L1559" s="12">
        <f t="shared" si="2071"/>
        <v>2.5967498970540004</v>
      </c>
      <c r="M1559" s="13">
        <f t="shared" si="2072"/>
        <v>2.0820964627380551E-2</v>
      </c>
      <c r="N1559" s="13">
        <f t="shared" si="2073"/>
        <v>2.6547666594466262E-2</v>
      </c>
      <c r="O1559" s="13">
        <f t="shared" si="2074"/>
        <v>5.4066837752715431E-2</v>
      </c>
      <c r="P1559" s="13">
        <f t="shared" si="2075"/>
        <v>6.8937650496204192E-2</v>
      </c>
      <c r="Q1559" s="13">
        <f t="shared" si="2076"/>
        <v>1.6924734617821763E-2</v>
      </c>
      <c r="R1559" s="13">
        <f t="shared" si="2077"/>
        <v>7.0199027684199583E-2</v>
      </c>
      <c r="S1559" s="13">
        <f t="shared" si="2078"/>
        <v>5.7062673860066679E-2</v>
      </c>
      <c r="T1559" s="13">
        <f t="shared" si="2079"/>
        <v>4.3949302876494942E-2</v>
      </c>
      <c r="U1559" s="13">
        <f t="shared" si="2080"/>
        <v>8.9506918414581471E-2</v>
      </c>
      <c r="V1559" s="13">
        <f t="shared" si="2081"/>
        <v>2.0992552124181156E-2</v>
      </c>
      <c r="W1559" s="13">
        <f t="shared" si="2082"/>
        <v>7.1932660161653757E-3</v>
      </c>
      <c r="X1559" s="13">
        <f t="shared" si="2083"/>
        <v>1.8679112786959478E-2</v>
      </c>
      <c r="Y1559" s="13">
        <f t="shared" si="2084"/>
        <v>2.4252492103298554E-2</v>
      </c>
      <c r="Z1559" s="13">
        <f t="shared" si="2085"/>
        <v>6.0763105970745399E-2</v>
      </c>
      <c r="AA1559" s="13">
        <f t="shared" si="2086"/>
        <v>7.7475693726228409E-2</v>
      </c>
      <c r="AB1559" s="13">
        <f t="shared" si="2087"/>
        <v>4.9392497490584712E-2</v>
      </c>
      <c r="AC1559" s="13">
        <f t="shared" si="2088"/>
        <v>4.3441107534501625E-3</v>
      </c>
      <c r="AD1559" s="13">
        <f t="shared" si="2089"/>
        <v>2.2929344454019154E-3</v>
      </c>
      <c r="AE1559" s="13">
        <f t="shared" si="2090"/>
        <v>5.9541772850489946E-3</v>
      </c>
      <c r="AF1559" s="13">
        <f t="shared" si="2091"/>
        <v>7.730754625996125E-3</v>
      </c>
      <c r="AG1559" s="13">
        <f t="shared" si="2092"/>
        <v>6.6916120930683911E-3</v>
      </c>
      <c r="AH1559" s="13">
        <f t="shared" si="2093"/>
        <v>3.9446647293553606E-2</v>
      </c>
      <c r="AI1559" s="13">
        <f t="shared" si="2094"/>
        <v>5.0296249926942718E-2</v>
      </c>
      <c r="AJ1559" s="13">
        <f t="shared" si="2095"/>
        <v>3.2064990693478956E-2</v>
      </c>
      <c r="AK1559" s="13">
        <f t="shared" si="2096"/>
        <v>1.3628101891842038E-2</v>
      </c>
      <c r="AL1559" s="13">
        <f t="shared" si="2097"/>
        <v>5.7532932637391571E-4</v>
      </c>
      <c r="AM1559" s="13">
        <f t="shared" si="2098"/>
        <v>5.8471891450646634E-4</v>
      </c>
      <c r="AN1559" s="13">
        <f t="shared" si="2099"/>
        <v>1.5183687810501935E-3</v>
      </c>
      <c r="AO1559" s="13">
        <f t="shared" si="2100"/>
        <v>1.9714119879410495E-3</v>
      </c>
      <c r="AP1559" s="13">
        <f t="shared" si="2101"/>
        <v>1.7064212922456475E-3</v>
      </c>
      <c r="AQ1559" s="13">
        <f t="shared" si="2102"/>
        <v>1.1077873287424099E-3</v>
      </c>
      <c r="AR1559" s="13">
        <f t="shared" si="2103"/>
        <v>2.0486615459732158E-2</v>
      </c>
      <c r="AS1559" s="13">
        <f t="shared" si="2104"/>
        <v>2.6121356363998156E-2</v>
      </c>
      <c r="AT1559" s="13">
        <f t="shared" si="2105"/>
        <v>1.6652952256465792E-2</v>
      </c>
      <c r="AU1559" s="13">
        <f t="shared" si="2106"/>
        <v>7.0777544369364483E-3</v>
      </c>
      <c r="AV1559" s="13">
        <f t="shared" si="2107"/>
        <v>2.256113830362577E-3</v>
      </c>
      <c r="AW1559" s="13">
        <f t="shared" si="2108"/>
        <v>5.2913884223564891E-5</v>
      </c>
      <c r="AX1559" s="13">
        <f t="shared" si="2109"/>
        <v>1.2425715355972265E-4</v>
      </c>
      <c r="AY1559" s="13">
        <f t="shared" si="2110"/>
        <v>3.226647507144329E-4</v>
      </c>
      <c r="AZ1559" s="13">
        <f t="shared" si="2111"/>
        <v>4.1893982910032936E-4</v>
      </c>
      <c r="BA1559" s="13">
        <f t="shared" si="2112"/>
        <v>3.6262731936270021E-4</v>
      </c>
      <c r="BB1559" s="13">
        <f t="shared" si="2113"/>
        <v>2.3541311355601498E-4</v>
      </c>
      <c r="BC1559" s="13">
        <f t="shared" si="2114"/>
        <v>1.222617956783487E-4</v>
      </c>
      <c r="BD1559" s="13">
        <f t="shared" si="2115"/>
        <v>8.8664360976740651E-3</v>
      </c>
      <c r="BE1559" s="13">
        <f t="shared" si="2116"/>
        <v>1.1305104908187183E-2</v>
      </c>
      <c r="BF1559" s="13">
        <f t="shared" si="2117"/>
        <v>7.2072586762704574E-3</v>
      </c>
      <c r="BG1559" s="13">
        <f t="shared" si="2118"/>
        <v>3.0631930175813705E-3</v>
      </c>
      <c r="BH1559" s="13">
        <f t="shared" si="2119"/>
        <v>9.7642722612268837E-4</v>
      </c>
      <c r="BI1559" s="13">
        <f t="shared" si="2120"/>
        <v>2.4899772817226894E-4</v>
      </c>
      <c r="BJ1559" s="14">
        <f t="shared" si="2121"/>
        <v>0.16869092571117911</v>
      </c>
      <c r="BK1559" s="14">
        <f t="shared" si="2122"/>
        <v>0.17305594593837112</v>
      </c>
      <c r="BL1559" s="14">
        <f t="shared" si="2123"/>
        <v>0.58033917487563014</v>
      </c>
      <c r="BM1559" s="14">
        <f t="shared" si="2124"/>
        <v>0.72508251985664685</v>
      </c>
      <c r="BN1559" s="14">
        <f t="shared" si="2125"/>
        <v>0.25749688177278779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1.2417</v>
      </c>
      <c r="F1560" s="10">
        <f>VLOOKUP(B1560,home!$B$2:$E$405,3,FALSE)</f>
        <v>1.0066999999999999</v>
      </c>
      <c r="G1560" s="10">
        <f>VLOOKUP(C1560,away!$B$2:$E$405,4,FALSE)</f>
        <v>0.50329999999999997</v>
      </c>
      <c r="H1560" s="10">
        <f>VLOOKUP(A1560,away!$A$2:$E$405,3,FALSE)</f>
        <v>0.875</v>
      </c>
      <c r="I1560" s="10">
        <f>VLOOKUP(C1560,away!$B$2:$E$405,3,FALSE)</f>
        <v>1.4286000000000001</v>
      </c>
      <c r="J1560" s="10">
        <f>VLOOKUP(B1560,home!$B$2:$E$405,4,FALSE)</f>
        <v>0.71430000000000005</v>
      </c>
      <c r="K1560" s="12">
        <f t="shared" si="2070"/>
        <v>0.62913475898699989</v>
      </c>
      <c r="L1560" s="12">
        <f t="shared" si="2071"/>
        <v>0.89289285750000014</v>
      </c>
      <c r="M1560" s="13">
        <f t="shared" si="2072"/>
        <v>0.21826887240790241</v>
      </c>
      <c r="N1560" s="13">
        <f t="shared" si="2073"/>
        <v>0.13732053443670991</v>
      </c>
      <c r="O1560" s="13">
        <f t="shared" si="2074"/>
        <v>0.1948907171875949</v>
      </c>
      <c r="P1560" s="13">
        <f t="shared" si="2075"/>
        <v>0.12261252438662107</v>
      </c>
      <c r="Q1560" s="13">
        <f t="shared" si="2076"/>
        <v>4.3196560668402745E-2</v>
      </c>
      <c r="R1560" s="13">
        <f t="shared" si="2077"/>
        <v>8.7008264684927991E-2</v>
      </c>
      <c r="S1560" s="13">
        <f t="shared" si="2078"/>
        <v>1.721939433072758E-2</v>
      </c>
      <c r="T1560" s="13">
        <f t="shared" si="2079"/>
        <v>3.856990048938224E-2</v>
      </c>
      <c r="U1560" s="13">
        <f t="shared" si="2080"/>
        <v>5.4739923632429265E-2</v>
      </c>
      <c r="V1560" s="13">
        <f t="shared" si="2081"/>
        <v>1.0747770673886733E-3</v>
      </c>
      <c r="W1560" s="13">
        <f t="shared" si="2082"/>
        <v>9.0588192617276266E-3</v>
      </c>
      <c r="X1560" s="13">
        <f t="shared" si="2083"/>
        <v>8.0885550161800216E-3</v>
      </c>
      <c r="Y1560" s="13">
        <f t="shared" si="2084"/>
        <v>3.6111065007214697E-3</v>
      </c>
      <c r="Z1560" s="13">
        <f t="shared" si="2085"/>
        <v>2.5896352693547238E-2</v>
      </c>
      <c r="AA1560" s="13">
        <f t="shared" si="2086"/>
        <v>1.6292295610497189E-2</v>
      </c>
      <c r="AB1560" s="13">
        <f t="shared" si="2087"/>
        <v>5.1250247361275519E-3</v>
      </c>
      <c r="AC1560" s="13">
        <f t="shared" si="2088"/>
        <v>3.7734746579868831E-5</v>
      </c>
      <c r="AD1560" s="13">
        <f t="shared" si="2089"/>
        <v>1.4248045182334505E-3</v>
      </c>
      <c r="AE1560" s="13">
        <f t="shared" si="2090"/>
        <v>1.2721977776643766E-3</v>
      </c>
      <c r="AF1560" s="13">
        <f t="shared" si="2091"/>
        <v>5.6796815450194744E-4</v>
      </c>
      <c r="AG1560" s="13">
        <f t="shared" si="2092"/>
        <v>1.6904490281408185E-4</v>
      </c>
      <c r="AH1560" s="13">
        <f t="shared" si="2093"/>
        <v>5.7806670888423039E-3</v>
      </c>
      <c r="AI1560" s="13">
        <f t="shared" si="2094"/>
        <v>3.6368185957228851E-3</v>
      </c>
      <c r="AJ1560" s="13">
        <f t="shared" si="2095"/>
        <v>1.1440244953497781E-3</v>
      </c>
      <c r="AK1560" s="13">
        <f t="shared" si="2096"/>
        <v>2.3991519171903564E-4</v>
      </c>
      <c r="AL1560" s="13">
        <f t="shared" si="2097"/>
        <v>8.4789965407447164E-7</v>
      </c>
      <c r="AM1560" s="13">
        <f t="shared" si="2098"/>
        <v>1.792788094364781E-4</v>
      </c>
      <c r="AN1560" s="13">
        <f t="shared" si="2099"/>
        <v>1.6007676844693493E-4</v>
      </c>
      <c r="AO1560" s="13">
        <f t="shared" si="2100"/>
        <v>7.146570159897478E-5</v>
      </c>
      <c r="AP1560" s="13">
        <f t="shared" si="2101"/>
        <v>2.1270404837983643E-5</v>
      </c>
      <c r="AQ1560" s="13">
        <f t="shared" si="2102"/>
        <v>4.7480481389922602E-6</v>
      </c>
      <c r="AR1560" s="13">
        <f t="shared" si="2103"/>
        <v>1.0323032710425227E-3</v>
      </c>
      <c r="AS1560" s="13">
        <f t="shared" si="2104"/>
        <v>6.4945786962882911E-4</v>
      </c>
      <c r="AT1560" s="13">
        <f t="shared" si="2105"/>
        <v>2.0429826014057187E-4</v>
      </c>
      <c r="AU1560" s="13">
        <f t="shared" si="2106"/>
        <v>4.2843712218334035E-5</v>
      </c>
      <c r="AV1560" s="13">
        <f t="shared" si="2107"/>
        <v>6.7386171401474897E-6</v>
      </c>
      <c r="AW1560" s="13">
        <f t="shared" si="2108"/>
        <v>1.3230765933791188E-8</v>
      </c>
      <c r="AX1560" s="13">
        <f t="shared" si="2109"/>
        <v>1.8798421761049149E-5</v>
      </c>
      <c r="AY1560" s="13">
        <f t="shared" si="2110"/>
        <v>1.6784976522713356E-5</v>
      </c>
      <c r="AZ1560" s="13">
        <f t="shared" si="2111"/>
        <v>7.4935928252179723E-6</v>
      </c>
      <c r="BA1560" s="13">
        <f t="shared" si="2112"/>
        <v>2.2303251702167918E-6</v>
      </c>
      <c r="BB1560" s="13">
        <f t="shared" si="2113"/>
        <v>4.9786035359726124E-7</v>
      </c>
      <c r="BC1560" s="13">
        <f t="shared" si="2114"/>
        <v>8.8907190751883848E-8</v>
      </c>
      <c r="BD1560" s="13">
        <f t="shared" si="2115"/>
        <v>1.5362270291462583E-4</v>
      </c>
      <c r="BE1560" s="13">
        <f t="shared" si="2116"/>
        <v>9.6649382173124611E-5</v>
      </c>
      <c r="BF1560" s="13">
        <f t="shared" si="2117"/>
        <v>3.0402742879865592E-5</v>
      </c>
      <c r="BG1560" s="13">
        <f t="shared" si="2118"/>
        <v>6.3758074380893223E-6</v>
      </c>
      <c r="BH1560" s="13">
        <f t="shared" si="2119"/>
        <v>1.0028105189774616E-6</v>
      </c>
      <c r="BI1560" s="13">
        <f t="shared" si="2120"/>
        <v>1.2618059083330273E-7</v>
      </c>
      <c r="BJ1560" s="14">
        <f t="shared" si="2121"/>
        <v>0.24376222554262081</v>
      </c>
      <c r="BK1560" s="14">
        <f t="shared" si="2122"/>
        <v>0.35923093581539634</v>
      </c>
      <c r="BL1560" s="14">
        <f t="shared" si="2123"/>
        <v>0.37108147257989665</v>
      </c>
      <c r="BM1560" s="14">
        <f t="shared" si="2124"/>
        <v>0.19665674111354542</v>
      </c>
      <c r="BN1560" s="14">
        <f t="shared" si="2125"/>
        <v>0.80329747377215899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1.2417</v>
      </c>
      <c r="F1561" s="10">
        <f>VLOOKUP(B1561,home!$B$2:$E$405,3,FALSE)</f>
        <v>0.2301</v>
      </c>
      <c r="G1561" s="10">
        <f>VLOOKUP(C1561,away!$B$2:$E$405,4,FALSE)</f>
        <v>0.50329999999999997</v>
      </c>
      <c r="H1561" s="10">
        <f>VLOOKUP(A1561,away!$A$2:$E$405,3,FALSE)</f>
        <v>0.875</v>
      </c>
      <c r="I1561" s="10">
        <f>VLOOKUP(C1561,away!$B$2:$E$405,3,FALSE)</f>
        <v>1.4286000000000001</v>
      </c>
      <c r="J1561" s="10">
        <f>VLOOKUP(B1561,home!$B$2:$E$405,4,FALSE)</f>
        <v>0.81630000000000003</v>
      </c>
      <c r="K1561" s="12">
        <f t="shared" si="2070"/>
        <v>0.14380044506100001</v>
      </c>
      <c r="L1561" s="12">
        <f t="shared" si="2071"/>
        <v>1.0203954075000001</v>
      </c>
      <c r="M1561" s="13">
        <f t="shared" si="2072"/>
        <v>0.31217359472240402</v>
      </c>
      <c r="N1561" s="13">
        <f t="shared" si="2073"/>
        <v>4.4890701857373941E-2</v>
      </c>
      <c r="O1561" s="13">
        <f t="shared" si="2074"/>
        <v>0.31854050239750731</v>
      </c>
      <c r="P1561" s="13">
        <f t="shared" si="2075"/>
        <v>4.5806266014716088E-2</v>
      </c>
      <c r="Q1561" s="13">
        <f t="shared" si="2076"/>
        <v>3.2276514530955162E-3</v>
      </c>
      <c r="R1561" s="13">
        <f t="shared" si="2077"/>
        <v>0.1625186328745796</v>
      </c>
      <c r="S1561" s="13">
        <f t="shared" si="2078"/>
        <v>1.680326300561024E-3</v>
      </c>
      <c r="T1561" s="13">
        <f t="shared" si="2079"/>
        <v>3.2934807197493661E-3</v>
      </c>
      <c r="U1561" s="13">
        <f t="shared" si="2080"/>
        <v>2.3370251738069812E-2</v>
      </c>
      <c r="V1561" s="13">
        <f t="shared" si="2081"/>
        <v>2.7395538471138888E-5</v>
      </c>
      <c r="W1561" s="13">
        <f t="shared" si="2082"/>
        <v>1.5471257181897286E-4</v>
      </c>
      <c r="X1561" s="13">
        <f t="shared" si="2083"/>
        <v>1.578679977665938E-4</v>
      </c>
      <c r="Y1561" s="13">
        <f t="shared" si="2084"/>
        <v>8.0543889956126294E-5</v>
      </c>
      <c r="Z1561" s="13">
        <f t="shared" si="2085"/>
        <v>5.5277755539466532E-2</v>
      </c>
      <c r="AA1561" s="13">
        <f t="shared" si="2086"/>
        <v>7.9489658485484456E-3</v>
      </c>
      <c r="AB1561" s="13">
        <f t="shared" si="2087"/>
        <v>5.7153241339797799E-4</v>
      </c>
      <c r="AC1561" s="13">
        <f t="shared" si="2088"/>
        <v>2.5123988384196691E-7</v>
      </c>
      <c r="AD1561" s="13">
        <f t="shared" si="2089"/>
        <v>5.5619341710250557E-6</v>
      </c>
      <c r="AE1561" s="13">
        <f t="shared" si="2090"/>
        <v>5.6753720849312863E-6</v>
      </c>
      <c r="AF1561" s="13">
        <f t="shared" si="2091"/>
        <v>2.8955618056587923E-6</v>
      </c>
      <c r="AG1561" s="13">
        <f t="shared" si="2092"/>
        <v>9.8487265620888002E-7</v>
      </c>
      <c r="AH1561" s="13">
        <f t="shared" si="2093"/>
        <v>1.4101291972344837E-2</v>
      </c>
      <c r="AI1561" s="13">
        <f t="shared" si="2094"/>
        <v>2.0277720615582942E-3</v>
      </c>
      <c r="AJ1561" s="13">
        <f t="shared" si="2095"/>
        <v>1.4579726246717207E-4</v>
      </c>
      <c r="AK1561" s="13">
        <f t="shared" si="2096"/>
        <v>6.988570410484925E-6</v>
      </c>
      <c r="AL1561" s="13">
        <f t="shared" si="2097"/>
        <v>1.4746104279582219E-9</v>
      </c>
      <c r="AM1561" s="13">
        <f t="shared" si="2098"/>
        <v>1.5996172183867753E-7</v>
      </c>
      <c r="AN1561" s="13">
        <f t="shared" si="2099"/>
        <v>1.63224206339979E-7</v>
      </c>
      <c r="AO1561" s="13">
        <f t="shared" si="2100"/>
        <v>8.3276615271073471E-8</v>
      </c>
      <c r="AP1561" s="13">
        <f t="shared" si="2101"/>
        <v>2.8325025258249257E-8</v>
      </c>
      <c r="AQ1561" s="13">
        <f t="shared" si="2102"/>
        <v>7.2256814227097621E-9</v>
      </c>
      <c r="AR1561" s="13">
        <f t="shared" si="2103"/>
        <v>2.8777787136794585E-3</v>
      </c>
      <c r="AS1561" s="13">
        <f t="shared" si="2104"/>
        <v>4.1382585981417823E-4</v>
      </c>
      <c r="AT1561" s="13">
        <f t="shared" si="2105"/>
        <v>2.9754171409514912E-5</v>
      </c>
      <c r="AU1561" s="13">
        <f t="shared" si="2106"/>
        <v>1.426221030369842E-6</v>
      </c>
      <c r="AV1561" s="13">
        <f t="shared" si="2107"/>
        <v>5.1272804730635316E-8</v>
      </c>
      <c r="AW1561" s="13">
        <f t="shared" si="2108"/>
        <v>6.010402071250101E-12</v>
      </c>
      <c r="AX1561" s="13">
        <f t="shared" si="2109"/>
        <v>3.833761132187614E-9</v>
      </c>
      <c r="AY1561" s="13">
        <f t="shared" si="2110"/>
        <v>3.9119522527362417E-9</v>
      </c>
      <c r="AZ1561" s="13">
        <f t="shared" si="2111"/>
        <v>1.9958690565256702E-9</v>
      </c>
      <c r="BA1561" s="13">
        <f t="shared" si="2112"/>
        <v>6.7885853975005081E-10</v>
      </c>
      <c r="BB1561" s="13">
        <f t="shared" si="2113"/>
        <v>1.7317603407577705E-10</v>
      </c>
      <c r="BC1561" s="13">
        <f t="shared" si="2114"/>
        <v>3.5341605971997294E-11</v>
      </c>
      <c r="BD1561" s="13">
        <f t="shared" si="2115"/>
        <v>4.8941203053996275E-4</v>
      </c>
      <c r="BE1561" s="13">
        <f t="shared" si="2116"/>
        <v>7.0377667809854366E-5</v>
      </c>
      <c r="BF1561" s="13">
        <f t="shared" si="2117"/>
        <v>5.0601699767061356E-6</v>
      </c>
      <c r="BG1561" s="13">
        <f t="shared" si="2118"/>
        <v>2.4255156491155078E-7</v>
      </c>
      <c r="BH1561" s="13">
        <f t="shared" si="2119"/>
        <v>8.7197557461307588E-9</v>
      </c>
      <c r="BI1561" s="13">
        <f t="shared" si="2120"/>
        <v>2.5078095142336316E-10</v>
      </c>
      <c r="BJ1561" s="14">
        <f t="shared" si="2121"/>
        <v>5.1820528872687087E-2</v>
      </c>
      <c r="BK1561" s="14">
        <f t="shared" si="2122"/>
        <v>0.35968783920259884</v>
      </c>
      <c r="BL1561" s="14">
        <f t="shared" si="2123"/>
        <v>0.53311967276805039</v>
      </c>
      <c r="BM1561" s="14">
        <f t="shared" si="2124"/>
        <v>0.11274844315718441</v>
      </c>
      <c r="BN1561" s="14">
        <f t="shared" si="2125"/>
        <v>0.88715734931967649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1.2417</v>
      </c>
      <c r="F1562" s="10">
        <f>VLOOKUP(B1562,home!$B$2:$E$405,3,FALSE)</f>
        <v>1.0066999999999999</v>
      </c>
      <c r="G1562" s="10">
        <f>VLOOKUP(C1562,away!$B$2:$E$405,4,FALSE)</f>
        <v>0.80530000000000002</v>
      </c>
      <c r="H1562" s="10">
        <f>VLOOKUP(A1562,away!$A$2:$E$405,3,FALSE)</f>
        <v>0.875</v>
      </c>
      <c r="I1562" s="10">
        <f>VLOOKUP(C1562,away!$B$2:$E$405,3,FALSE)</f>
        <v>2.1223999999999998</v>
      </c>
      <c r="J1562" s="10">
        <f>VLOOKUP(B1562,home!$B$2:$E$405,4,FALSE)</f>
        <v>2</v>
      </c>
      <c r="K1562" s="12">
        <f t="shared" si="2070"/>
        <v>1.006640614767</v>
      </c>
      <c r="L1562" s="12">
        <f t="shared" si="2071"/>
        <v>3.7141999999999999</v>
      </c>
      <c r="M1562" s="13">
        <f t="shared" si="2072"/>
        <v>8.907687466699378E-3</v>
      </c>
      <c r="N1562" s="13">
        <f t="shared" si="2073"/>
        <v>8.9668399876305614E-3</v>
      </c>
      <c r="O1562" s="13">
        <f t="shared" si="2074"/>
        <v>3.308493278881483E-2</v>
      </c>
      <c r="P1562" s="13">
        <f t="shared" si="2075"/>
        <v>3.3304637082057435E-2</v>
      </c>
      <c r="Q1562" s="13">
        <f t="shared" si="2076"/>
        <v>4.513192658832872E-3</v>
      </c>
      <c r="R1562" s="13">
        <f t="shared" si="2077"/>
        <v>6.1442028682108026E-2</v>
      </c>
      <c r="S1562" s="13">
        <f t="shared" si="2078"/>
        <v>3.1130381912089958E-2</v>
      </c>
      <c r="T1562" s="13">
        <f t="shared" si="2079"/>
        <v>1.6762900173437057E-2</v>
      </c>
      <c r="U1562" s="13">
        <f t="shared" si="2080"/>
        <v>6.1850041525088863E-2</v>
      </c>
      <c r="V1562" s="13">
        <f t="shared" si="2081"/>
        <v>1.293247578047285E-2</v>
      </c>
      <c r="W1562" s="13">
        <f t="shared" si="2082"/>
        <v>1.5143876775498117E-3</v>
      </c>
      <c r="X1562" s="13">
        <f t="shared" si="2083"/>
        <v>5.6247387119555108E-3</v>
      </c>
      <c r="Y1562" s="13">
        <f t="shared" si="2084"/>
        <v>1.044570226197258E-2</v>
      </c>
      <c r="Z1562" s="13">
        <f t="shared" si="2085"/>
        <v>7.60693276436952E-2</v>
      </c>
      <c r="AA1562" s="13">
        <f t="shared" si="2086"/>
        <v>7.6574474744161666E-2</v>
      </c>
      <c r="AB1562" s="13">
        <f t="shared" si="2087"/>
        <v>3.85414881659615E-2</v>
      </c>
      <c r="AC1562" s="13">
        <f t="shared" si="2088"/>
        <v>3.0220484697299618E-3</v>
      </c>
      <c r="AD1562" s="13">
        <f t="shared" si="2089"/>
        <v>3.8111103568107789E-4</v>
      </c>
      <c r="AE1562" s="13">
        <f t="shared" si="2090"/>
        <v>1.4155226087266596E-3</v>
      </c>
      <c r="AF1562" s="13">
        <f t="shared" si="2091"/>
        <v>2.6287670366662796E-3</v>
      </c>
      <c r="AG1562" s="13">
        <f t="shared" si="2092"/>
        <v>3.2545888425286316E-3</v>
      </c>
      <c r="AH1562" s="13">
        <f t="shared" si="2093"/>
        <v>7.0634174183553194E-2</v>
      </c>
      <c r="AI1562" s="13">
        <f t="shared" si="2094"/>
        <v>7.1103228523691345E-2</v>
      </c>
      <c r="AJ1562" s="13">
        <f t="shared" si="2095"/>
        <v>3.5787698836503561E-2</v>
      </c>
      <c r="AK1562" s="13">
        <f t="shared" si="2096"/>
        <v>1.2008450385958068E-2</v>
      </c>
      <c r="AL1562" s="13">
        <f t="shared" si="2097"/>
        <v>4.5196119825715995E-4</v>
      </c>
      <c r="AM1562" s="13">
        <f t="shared" si="2098"/>
        <v>7.6728369450497675E-5</v>
      </c>
      <c r="AN1562" s="13">
        <f t="shared" si="2099"/>
        <v>2.8498450981303847E-4</v>
      </c>
      <c r="AO1562" s="13">
        <f t="shared" si="2100"/>
        <v>5.2924473317379382E-4</v>
      </c>
      <c r="AP1562" s="13">
        <f t="shared" si="2101"/>
        <v>6.5524026265136818E-4</v>
      </c>
      <c r="AQ1562" s="13">
        <f t="shared" si="2102"/>
        <v>6.084233458849282E-4</v>
      </c>
      <c r="AR1562" s="13">
        <f t="shared" si="2103"/>
        <v>5.2469889950510648E-2</v>
      </c>
      <c r="AS1562" s="13">
        <f t="shared" si="2104"/>
        <v>5.2818322276538869E-2</v>
      </c>
      <c r="AT1562" s="13">
        <f t="shared" si="2105"/>
        <v>2.6584534203708304E-2</v>
      </c>
      <c r="AU1562" s="13">
        <f t="shared" si="2106"/>
        <v>8.9203572847050897E-3</v>
      </c>
      <c r="AV1562" s="13">
        <f t="shared" si="2107"/>
        <v>2.2448984852542044E-3</v>
      </c>
      <c r="AW1562" s="13">
        <f t="shared" si="2108"/>
        <v>4.6939491994348323E-5</v>
      </c>
      <c r="AX1562" s="13">
        <f t="shared" si="2109"/>
        <v>1.2872982165619742E-5</v>
      </c>
      <c r="AY1562" s="13">
        <f t="shared" si="2110"/>
        <v>4.7812830359544845E-5</v>
      </c>
      <c r="AZ1562" s="13">
        <f t="shared" si="2111"/>
        <v>8.8793207260710739E-5</v>
      </c>
      <c r="BA1562" s="13">
        <f t="shared" si="2112"/>
        <v>1.0993191013591059E-4</v>
      </c>
      <c r="BB1562" s="13">
        <f t="shared" si="2113"/>
        <v>1.0207727515669981E-4</v>
      </c>
      <c r="BC1562" s="13">
        <f t="shared" si="2114"/>
        <v>7.5827083077402872E-5</v>
      </c>
      <c r="BD1562" s="13">
        <f t="shared" si="2115"/>
        <v>3.2480610875697799E-2</v>
      </c>
      <c r="BE1562" s="13">
        <f t="shared" si="2116"/>
        <v>3.2696302099920131E-2</v>
      </c>
      <c r="BF1562" s="13">
        <f t="shared" si="2117"/>
        <v>1.6456712823235575E-2</v>
      </c>
      <c r="BG1562" s="13">
        <f t="shared" si="2118"/>
        <v>5.5219985044752777E-3</v>
      </c>
      <c r="BH1562" s="13">
        <f t="shared" si="2119"/>
        <v>1.389666992321862E-3</v>
      </c>
      <c r="BI1562" s="13">
        <f t="shared" si="2120"/>
        <v>2.7977904709445742E-4</v>
      </c>
      <c r="BJ1562" s="14">
        <f t="shared" si="2121"/>
        <v>5.8099687504110556E-2</v>
      </c>
      <c r="BK1562" s="14">
        <f t="shared" si="2122"/>
        <v>8.9797004739666286E-2</v>
      </c>
      <c r="BL1562" s="14">
        <f t="shared" si="2123"/>
        <v>0.6928895903793032</v>
      </c>
      <c r="BM1562" s="14">
        <f t="shared" si="2124"/>
        <v>0.766635418262267</v>
      </c>
      <c r="BN1562" s="14">
        <f t="shared" si="2125"/>
        <v>0.1502193186661431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</v>
      </c>
      <c r="F1563" s="10">
        <f>VLOOKUP(B1563,home!$B$2:$E$405,3,FALSE)</f>
        <v>0.66669999999999996</v>
      </c>
      <c r="G1563" s="10">
        <f>VLOOKUP(C1563,away!$B$2:$E$405,4,FALSE)</f>
        <v>0.66669999999999996</v>
      </c>
      <c r="H1563" s="10">
        <f>VLOOKUP(A1563,away!$A$2:$E$405,3,FALSE)</f>
        <v>1.1161000000000001</v>
      </c>
      <c r="I1563" s="10">
        <f>VLOOKUP(C1563,away!$B$2:$E$405,3,FALSE)</f>
        <v>1.456</v>
      </c>
      <c r="J1563" s="10">
        <f>VLOOKUP(B1563,home!$B$2:$E$405,4,FALSE)</f>
        <v>1.92</v>
      </c>
      <c r="K1563" s="12">
        <f t="shared" si="2070"/>
        <v>0.66673333499999987</v>
      </c>
      <c r="L1563" s="12">
        <f t="shared" si="2071"/>
        <v>3.1200798720000003</v>
      </c>
      <c r="M1563" s="13">
        <f t="shared" si="2072"/>
        <v>2.2667724215417198E-2</v>
      </c>
      <c r="N1563" s="13">
        <f t="shared" si="2073"/>
        <v>1.5113327363005365E-2</v>
      </c>
      <c r="O1563" s="13">
        <f t="shared" si="2074"/>
        <v>7.0725110068570199E-2</v>
      </c>
      <c r="P1563" s="13">
        <f t="shared" si="2075"/>
        <v>4.7154788504259873E-2</v>
      </c>
      <c r="Q1563" s="13">
        <f t="shared" si="2076"/>
        <v>5.0382795778416596E-3</v>
      </c>
      <c r="R1563" s="13">
        <f t="shared" si="2077"/>
        <v>0.11033399618496524</v>
      </c>
      <c r="S1563" s="13">
        <f t="shared" si="2078"/>
        <v>2.4523569919837174E-2</v>
      </c>
      <c r="T1563" s="13">
        <f t="shared" si="2079"/>
        <v>1.5719834700332419E-2</v>
      </c>
      <c r="U1563" s="13">
        <f t="shared" si="2080"/>
        <v>7.3563353240279128E-2</v>
      </c>
      <c r="V1563" s="13">
        <f t="shared" si="2081"/>
        <v>5.6683813805516294E-3</v>
      </c>
      <c r="W1563" s="13">
        <f t="shared" si="2082"/>
        <v>1.1197296485322538E-3</v>
      </c>
      <c r="X1563" s="13">
        <f t="shared" si="2083"/>
        <v>3.4936459384671192E-3</v>
      </c>
      <c r="Y1563" s="13">
        <f t="shared" si="2084"/>
        <v>5.4502271862529065E-3</v>
      </c>
      <c r="Z1563" s="13">
        <f t="shared" si="2085"/>
        <v>0.11475029356467827</v>
      </c>
      <c r="AA1563" s="13">
        <f t="shared" si="2086"/>
        <v>7.6507845920606971E-2</v>
      </c>
      <c r="AB1563" s="13">
        <f t="shared" si="2087"/>
        <v>2.5505165632156206E-2</v>
      </c>
      <c r="AC1563" s="13">
        <f t="shared" si="2088"/>
        <v>7.3698213653160195E-4</v>
      </c>
      <c r="AD1563" s="13">
        <f t="shared" si="2089"/>
        <v>1.8664027071607181E-4</v>
      </c>
      <c r="AE1563" s="13">
        <f t="shared" si="2090"/>
        <v>5.8233255196584669E-4</v>
      </c>
      <c r="AF1563" s="13">
        <f t="shared" si="2091"/>
        <v>9.0846203709951646E-4</v>
      </c>
      <c r="AG1563" s="13">
        <f t="shared" si="2092"/>
        <v>9.4482470547677284E-4</v>
      </c>
      <c r="AH1563" s="13">
        <f t="shared" si="2093"/>
        <v>8.9507520314310973E-2</v>
      </c>
      <c r="AI1563" s="13">
        <f t="shared" si="2094"/>
        <v>5.9677647526740797E-2</v>
      </c>
      <c r="AJ1563" s="13">
        <f t="shared" si="2095"/>
        <v>1.989453848022919E-2</v>
      </c>
      <c r="AK1563" s="13">
        <f t="shared" si="2096"/>
        <v>4.4214506630696794E-3</v>
      </c>
      <c r="AL1563" s="13">
        <f t="shared" si="2097"/>
        <v>6.1324615474064967E-5</v>
      </c>
      <c r="AM1563" s="13">
        <f t="shared" si="2098"/>
        <v>2.4887858027965885E-5</v>
      </c>
      <c r="AN1563" s="13">
        <f t="shared" si="2099"/>
        <v>7.7652104890249963E-5</v>
      </c>
      <c r="AO1563" s="13">
        <f t="shared" si="2100"/>
        <v>1.2114038474325089E-4</v>
      </c>
      <c r="AP1563" s="13">
        <f t="shared" si="2101"/>
        <v>1.2598922537458433E-4</v>
      </c>
      <c r="AQ1563" s="13">
        <f t="shared" si="2102"/>
        <v>9.8274111545028085E-5</v>
      </c>
      <c r="AR1563" s="13">
        <f t="shared" si="2103"/>
        <v>5.585412250506254E-2</v>
      </c>
      <c r="AS1563" s="13">
        <f t="shared" si="2104"/>
        <v>3.7239805371298895E-2</v>
      </c>
      <c r="AT1563" s="13">
        <f t="shared" si="2105"/>
        <v>1.2414509814978509E-2</v>
      </c>
      <c r="AU1563" s="13">
        <f t="shared" si="2106"/>
        <v>2.7590558437769509E-3</v>
      </c>
      <c r="AV1563" s="13">
        <f t="shared" si="2107"/>
        <v>4.5988862604316131E-4</v>
      </c>
      <c r="AW1563" s="13">
        <f t="shared" si="2108"/>
        <v>3.543645049017665E-6</v>
      </c>
      <c r="AX1563" s="13">
        <f t="shared" si="2109"/>
        <v>2.7655940973320339E-6</v>
      </c>
      <c r="AY1563" s="13">
        <f t="shared" si="2110"/>
        <v>8.6288744772076884E-6</v>
      </c>
      <c r="AZ1563" s="13">
        <f t="shared" si="2111"/>
        <v>1.3461388787175119E-5</v>
      </c>
      <c r="BA1563" s="13">
        <f t="shared" si="2112"/>
        <v>1.4000202734677194E-5</v>
      </c>
      <c r="BB1563" s="13">
        <f t="shared" si="2113"/>
        <v>1.092043768909642E-5</v>
      </c>
      <c r="BC1563" s="13">
        <f t="shared" si="2114"/>
        <v>6.8145275654359845E-6</v>
      </c>
      <c r="BD1563" s="13">
        <f t="shared" si="2115"/>
        <v>2.9044887232711324E-2</v>
      </c>
      <c r="BE1563" s="13">
        <f t="shared" si="2116"/>
        <v>1.9365194529364537E-2</v>
      </c>
      <c r="BF1563" s="13">
        <f t="shared" si="2117"/>
        <v>6.4557103657434849E-3</v>
      </c>
      <c r="BG1563" s="13">
        <f t="shared" si="2118"/>
        <v>1.4347457673154077E-3</v>
      </c>
      <c r="BH1563" s="13">
        <f t="shared" si="2119"/>
        <v>2.3914820757983389E-4</v>
      </c>
      <c r="BI1563" s="13">
        <f t="shared" si="2120"/>
        <v>3.1889616399794988E-5</v>
      </c>
      <c r="BJ1563" s="14">
        <f t="shared" si="2121"/>
        <v>4.9061838689621932E-2</v>
      </c>
      <c r="BK1563" s="14">
        <f t="shared" si="2122"/>
        <v>0.10082139964654875</v>
      </c>
      <c r="BL1563" s="14">
        <f t="shared" si="2123"/>
        <v>0.6954355859112028</v>
      </c>
      <c r="BM1563" s="14">
        <f t="shared" si="2124"/>
        <v>0.6890308066685642</v>
      </c>
      <c r="BN1563" s="14">
        <f t="shared" si="2125"/>
        <v>0.27103322591405954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</v>
      </c>
      <c r="F1564" s="10">
        <f>VLOOKUP(B1564,home!$B$2:$E$405,3,FALSE)</f>
        <v>1.3332999999999999</v>
      </c>
      <c r="G1564" s="10">
        <f>VLOOKUP(C1564,away!$B$2:$E$405,4,FALSE)</f>
        <v>1.7778</v>
      </c>
      <c r="H1564" s="10">
        <f>VLOOKUP(A1564,away!$A$2:$E$405,3,FALSE)</f>
        <v>1.1161000000000001</v>
      </c>
      <c r="I1564" s="10">
        <f>VLOOKUP(C1564,away!$B$2:$E$405,3,FALSE)</f>
        <v>1.0452999999999999</v>
      </c>
      <c r="J1564" s="10">
        <f>VLOOKUP(B1564,home!$B$2:$E$405,4,FALSE)</f>
        <v>1.6639999999999999</v>
      </c>
      <c r="K1564" s="12">
        <f t="shared" si="2070"/>
        <v>3.5555111099999999</v>
      </c>
      <c r="L1564" s="12">
        <f t="shared" si="2071"/>
        <v>1.9413211251199998</v>
      </c>
      <c r="M1564" s="13">
        <f t="shared" si="2072"/>
        <v>4.0997378960009132E-3</v>
      </c>
      <c r="N1564" s="13">
        <f t="shared" si="2073"/>
        <v>1.4576663637319269E-2</v>
      </c>
      <c r="O1564" s="13">
        <f t="shared" si="2074"/>
        <v>7.9589077849615917E-3</v>
      </c>
      <c r="P1564" s="13">
        <f t="shared" si="2075"/>
        <v>2.8297985052896428E-2</v>
      </c>
      <c r="Q1564" s="13">
        <f t="shared" si="2076"/>
        <v>2.5913744754610835E-2</v>
      </c>
      <c r="R1564" s="13">
        <f t="shared" si="2077"/>
        <v>7.7253979079139837E-3</v>
      </c>
      <c r="S1564" s="13">
        <f t="shared" si="2078"/>
        <v>4.8830923974131767E-2</v>
      </c>
      <c r="T1564" s="13">
        <f t="shared" si="2079"/>
        <v>5.0306900123093599E-2</v>
      </c>
      <c r="U1564" s="13">
        <f t="shared" si="2080"/>
        <v>2.7467738090758923E-2</v>
      </c>
      <c r="V1564" s="13">
        <f t="shared" si="2081"/>
        <v>3.7450002680171214E-2</v>
      </c>
      <c r="W1564" s="13">
        <f t="shared" si="2082"/>
        <v>3.0712202458907684E-2</v>
      </c>
      <c r="X1564" s="13">
        <f t="shared" si="2083"/>
        <v>5.9622247432439886E-2</v>
      </c>
      <c r="Y1564" s="13">
        <f t="shared" si="2084"/>
        <v>5.7872964233863622E-2</v>
      </c>
      <c r="Z1564" s="13">
        <f t="shared" si="2085"/>
        <v>4.9991593861970895E-3</v>
      </c>
      <c r="AA1564" s="13">
        <f t="shared" si="2086"/>
        <v>1.7774566738284529E-2</v>
      </c>
      <c r="AB1564" s="13">
        <f t="shared" si="2087"/>
        <v>3.1598834756703553E-2</v>
      </c>
      <c r="AC1564" s="13">
        <f t="shared" si="2088"/>
        <v>1.6155905007795717E-2</v>
      </c>
      <c r="AD1564" s="13">
        <f t="shared" si="2089"/>
        <v>2.72993942638039E-2</v>
      </c>
      <c r="AE1564" s="13">
        <f t="shared" si="2090"/>
        <v>5.2996890787302256E-2</v>
      </c>
      <c r="AF1564" s="13">
        <f t="shared" si="2091"/>
        <v>5.1441991825533696E-2</v>
      </c>
      <c r="AG1564" s="13">
        <f t="shared" si="2092"/>
        <v>3.3288475149719637E-2</v>
      </c>
      <c r="AH1564" s="13">
        <f t="shared" si="2093"/>
        <v>2.426243431066585E-3</v>
      </c>
      <c r="AI1564" s="13">
        <f t="shared" si="2094"/>
        <v>8.6265354747217613E-3</v>
      </c>
      <c r="AJ1564" s="13">
        <f t="shared" si="2095"/>
        <v>1.5335871360591172E-2</v>
      </c>
      <c r="AK1564" s="13">
        <f t="shared" si="2096"/>
        <v>1.8175620334704243E-2</v>
      </c>
      <c r="AL1564" s="13">
        <f t="shared" si="2097"/>
        <v>4.4605735295670784E-3</v>
      </c>
      <c r="AM1564" s="13">
        <f t="shared" si="2098"/>
        <v>1.9412659920245004E-2</v>
      </c>
      <c r="AN1564" s="13">
        <f t="shared" si="2099"/>
        <v>3.7686206797941955E-2</v>
      </c>
      <c r="AO1564" s="13">
        <f t="shared" si="2100"/>
        <v>3.6580514691242835E-2</v>
      </c>
      <c r="AP1564" s="13">
        <f t="shared" si="2101"/>
        <v>2.367150864595741E-2</v>
      </c>
      <c r="AQ1564" s="13">
        <f t="shared" si="2102"/>
        <v>1.1488499949464459E-2</v>
      </c>
      <c r="AR1564" s="13">
        <f t="shared" si="2103"/>
        <v>9.4202352548263771E-4</v>
      </c>
      <c r="AS1564" s="13">
        <f t="shared" si="2104"/>
        <v>3.3493751107348865E-3</v>
      </c>
      <c r="AT1564" s="13">
        <f t="shared" si="2105"/>
        <v>5.9543702088876846E-3</v>
      </c>
      <c r="AU1564" s="13">
        <f t="shared" si="2106"/>
        <v>7.0569431435843948E-3</v>
      </c>
      <c r="AV1564" s="13">
        <f t="shared" si="2107"/>
        <v>6.2727599374131611E-3</v>
      </c>
      <c r="AW1564" s="13">
        <f t="shared" si="2108"/>
        <v>8.5523924719242445E-4</v>
      </c>
      <c r="AX1564" s="13">
        <f t="shared" si="2109"/>
        <v>1.1503654670180467E-2</v>
      </c>
      <c r="AY1564" s="13">
        <f t="shared" si="2110"/>
        <v>2.2332287827306684E-2</v>
      </c>
      <c r="AZ1564" s="13">
        <f t="shared" si="2111"/>
        <v>2.1677071065705347E-2</v>
      </c>
      <c r="BA1564" s="13">
        <f t="shared" si="2112"/>
        <v>1.4027385330193766E-2</v>
      </c>
      <c r="BB1564" s="13">
        <f t="shared" si="2113"/>
        <v>6.8079148679258848E-3</v>
      </c>
      <c r="BC1564" s="13">
        <f t="shared" si="2114"/>
        <v>2.6432697902246094E-3</v>
      </c>
      <c r="BD1564" s="13">
        <f t="shared" si="2115"/>
        <v>3.0479502839657731E-4</v>
      </c>
      <c r="BE1564" s="13">
        <f t="shared" si="2116"/>
        <v>1.083702109736796E-3</v>
      </c>
      <c r="BF1564" s="13">
        <f t="shared" si="2117"/>
        <v>1.9265574455498088E-3</v>
      </c>
      <c r="BG1564" s="13">
        <f t="shared" si="2118"/>
        <v>2.2832988005685216E-3</v>
      </c>
      <c r="BH1564" s="13">
        <f t="shared" si="2119"/>
        <v>2.0295735632177639E-3</v>
      </c>
      <c r="BI1564" s="13">
        <f t="shared" si="2120"/>
        <v>1.4432342705166089E-3</v>
      </c>
      <c r="BJ1564" s="14">
        <f t="shared" si="2121"/>
        <v>0.61186244822298275</v>
      </c>
      <c r="BK1564" s="14">
        <f t="shared" si="2122"/>
        <v>0.16162741596786978</v>
      </c>
      <c r="BL1564" s="14">
        <f t="shared" si="2123"/>
        <v>0.16973634902379517</v>
      </c>
      <c r="BM1564" s="14">
        <f t="shared" si="2124"/>
        <v>0.83817588698702772</v>
      </c>
      <c r="BN1564" s="14">
        <f t="shared" si="2125"/>
        <v>8.8572437033703016E-2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</v>
      </c>
      <c r="F1565" s="10">
        <f>VLOOKUP(B1565,home!$B$2:$E$405,3,FALSE)</f>
        <v>0.88890000000000002</v>
      </c>
      <c r="G1565" s="10">
        <f>VLOOKUP(C1565,away!$B$2:$E$405,4,FALSE)</f>
        <v>0.91669999999999996</v>
      </c>
      <c r="H1565" s="10">
        <f>VLOOKUP(A1565,away!$A$2:$E$405,3,FALSE)</f>
        <v>1.1161000000000001</v>
      </c>
      <c r="I1565" s="10">
        <f>VLOOKUP(C1565,away!$B$2:$E$405,3,FALSE)</f>
        <v>0.89600000000000002</v>
      </c>
      <c r="J1565" s="10">
        <f>VLOOKUP(B1565,home!$B$2:$E$405,4,FALSE)</f>
        <v>0.44800000000000001</v>
      </c>
      <c r="K1565" s="12">
        <f t="shared" si="2070"/>
        <v>1.222281945</v>
      </c>
      <c r="L1565" s="12">
        <f t="shared" si="2071"/>
        <v>0.44801146880000003</v>
      </c>
      <c r="M1565" s="13">
        <f t="shared" si="2072"/>
        <v>0.18819183945433737</v>
      </c>
      <c r="N1565" s="13">
        <f t="shared" si="2073"/>
        <v>0.2300234875613752</v>
      </c>
      <c r="O1565" s="13">
        <f t="shared" si="2074"/>
        <v>8.4312102410111486E-2</v>
      </c>
      <c r="P1565" s="13">
        <f t="shared" si="2075"/>
        <v>0.10305316052087025</v>
      </c>
      <c r="Q1565" s="13">
        <f t="shared" si="2076"/>
        <v>0.14057677788610054</v>
      </c>
      <c r="R1565" s="13">
        <f t="shared" si="2077"/>
        <v>1.8886394419185031E-2</v>
      </c>
      <c r="S1565" s="13">
        <f t="shared" si="2078"/>
        <v>1.4107883110304927E-2</v>
      </c>
      <c r="T1565" s="13">
        <f t="shared" si="2079"/>
        <v>6.2980008739923266E-2</v>
      </c>
      <c r="U1565" s="13">
        <f t="shared" si="2080"/>
        <v>2.3084498904718621E-2</v>
      </c>
      <c r="V1565" s="13">
        <f t="shared" si="2081"/>
        <v>8.5838055641720816E-4</v>
      </c>
      <c r="W1565" s="13">
        <f t="shared" si="2082"/>
        <v>5.7274819165485304E-2</v>
      </c>
      <c r="X1565" s="13">
        <f t="shared" si="2083"/>
        <v>2.5659775859583463E-2</v>
      </c>
      <c r="Y1565" s="13">
        <f t="shared" si="2084"/>
        <v>5.7479369359653837E-3</v>
      </c>
      <c r="Z1565" s="13">
        <f t="shared" si="2085"/>
        <v>2.8204404346917375E-3</v>
      </c>
      <c r="AA1565" s="13">
        <f t="shared" si="2086"/>
        <v>3.4473734202716618E-3</v>
      </c>
      <c r="AB1565" s="13">
        <f t="shared" si="2087"/>
        <v>2.106831144635475E-3</v>
      </c>
      <c r="AC1565" s="13">
        <f t="shared" si="2088"/>
        <v>2.9377877623753184E-5</v>
      </c>
      <c r="AD1565" s="13">
        <f t="shared" si="2089"/>
        <v>1.750149434227817E-2</v>
      </c>
      <c r="AE1565" s="13">
        <f t="shared" si="2090"/>
        <v>7.8408701864789345E-3</v>
      </c>
      <c r="AF1565" s="13">
        <f t="shared" si="2091"/>
        <v>1.7563998844572783E-3</v>
      </c>
      <c r="AG1565" s="13">
        <f t="shared" si="2092"/>
        <v>2.6229576401195197E-4</v>
      </c>
      <c r="AH1565" s="13">
        <f t="shared" si="2093"/>
        <v>3.1589741545228882E-4</v>
      </c>
      <c r="AI1565" s="13">
        <f t="shared" si="2094"/>
        <v>3.8611570737949658E-4</v>
      </c>
      <c r="AJ1565" s="13">
        <f t="shared" si="2095"/>
        <v>2.3597112890543103E-4</v>
      </c>
      <c r="AK1565" s="13">
        <f t="shared" si="2096"/>
        <v>9.6141083467458626E-5</v>
      </c>
      <c r="AL1565" s="13">
        <f t="shared" si="2097"/>
        <v>6.4348871817211912E-7</v>
      </c>
      <c r="AM1565" s="13">
        <f t="shared" si="2098"/>
        <v>4.2783521090172518E-3</v>
      </c>
      <c r="AN1565" s="13">
        <f t="shared" si="2099"/>
        <v>1.9167508124043968E-3</v>
      </c>
      <c r="AO1565" s="13">
        <f t="shared" si="2100"/>
        <v>4.2936317339444343E-4</v>
      </c>
      <c r="AP1565" s="13">
        <f t="shared" si="2101"/>
        <v>6.4119875320357931E-5</v>
      </c>
      <c r="AQ1565" s="13">
        <f t="shared" si="2102"/>
        <v>7.181609880386603E-6</v>
      </c>
      <c r="AR1565" s="13">
        <f t="shared" si="2103"/>
        <v>2.8305133017380755E-5</v>
      </c>
      <c r="AS1565" s="13">
        <f t="shared" si="2104"/>
        <v>3.4596853037967864E-5</v>
      </c>
      <c r="AT1565" s="13">
        <f t="shared" si="2105"/>
        <v>2.1143554411063263E-5</v>
      </c>
      <c r="AU1565" s="13">
        <f t="shared" si="2106"/>
        <v>8.6144616032559098E-6</v>
      </c>
      <c r="AV1565" s="13">
        <f t="shared" si="2107"/>
        <v>2.6323252208888643E-6</v>
      </c>
      <c r="AW1565" s="13">
        <f t="shared" si="2108"/>
        <v>9.7881127812385272E-9</v>
      </c>
      <c r="AX1565" s="13">
        <f t="shared" si="2109"/>
        <v>8.7155875620074257E-4</v>
      </c>
      <c r="AY1565" s="13">
        <f t="shared" si="2110"/>
        <v>3.9046831851099583E-4</v>
      </c>
      <c r="AZ1565" s="13">
        <f t="shared" si="2111"/>
        <v>8.7467142447988715E-5</v>
      </c>
      <c r="BA1565" s="13">
        <f t="shared" si="2112"/>
        <v>1.306209431995409E-5</v>
      </c>
      <c r="BB1565" s="13">
        <f t="shared" si="2113"/>
        <v>1.4629920154716916E-6</v>
      </c>
      <c r="BC1565" s="13">
        <f t="shared" si="2114"/>
        <v>1.3108744033882903E-7</v>
      </c>
      <c r="BD1565" s="13">
        <f t="shared" si="2115"/>
        <v>2.1135040362826879E-6</v>
      </c>
      <c r="BE1565" s="13">
        <f t="shared" si="2116"/>
        <v>2.583297824232954E-6</v>
      </c>
      <c r="BF1565" s="13">
        <f t="shared" si="2117"/>
        <v>1.578759144558862E-6</v>
      </c>
      <c r="BG1565" s="13">
        <f t="shared" si="2118"/>
        <v>6.4322959929931386E-7</v>
      </c>
      <c r="BH1565" s="13">
        <f t="shared" si="2119"/>
        <v>1.9655198142828411E-7</v>
      </c>
      <c r="BI1565" s="13">
        <f t="shared" si="2120"/>
        <v>4.804838763075339E-8</v>
      </c>
      <c r="BJ1565" s="14">
        <f t="shared" si="2121"/>
        <v>0.55768378429661192</v>
      </c>
      <c r="BK1565" s="14">
        <f t="shared" si="2122"/>
        <v>0.30663175332678266</v>
      </c>
      <c r="BL1565" s="14">
        <f t="shared" si="2123"/>
        <v>0.13297378135239096</v>
      </c>
      <c r="BM1565" s="14">
        <f t="shared" si="2124"/>
        <v>0.23467553862809912</v>
      </c>
      <c r="BN1565" s="14">
        <f t="shared" si="2125"/>
        <v>0.7650437622519799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1.5278</v>
      </c>
      <c r="F1566" s="10">
        <f>VLOOKUP(B1566,home!$B$2:$E$405,3,FALSE)</f>
        <v>1.3090999999999999</v>
      </c>
      <c r="G1566" s="10">
        <f>VLOOKUP(C1566,away!$B$2:$E$405,4,FALSE)</f>
        <v>0.90629999999999999</v>
      </c>
      <c r="H1566" s="10">
        <f>VLOOKUP(A1566,away!$A$2:$E$405,3,FALSE)</f>
        <v>1.0787</v>
      </c>
      <c r="I1566" s="10">
        <f>VLOOKUP(C1566,away!$B$2:$E$405,3,FALSE)</f>
        <v>1.2836000000000001</v>
      </c>
      <c r="J1566" s="10">
        <f>VLOOKUP(B1566,home!$B$2:$E$405,4,FALSE)</f>
        <v>0.99329999999999996</v>
      </c>
      <c r="K1566" s="12">
        <f t="shared" si="2070"/>
        <v>1.8126389527739999</v>
      </c>
      <c r="L1566" s="12">
        <f t="shared" si="2071"/>
        <v>1.3753423705559999</v>
      </c>
      <c r="M1566" s="13">
        <f t="shared" si="2072"/>
        <v>4.1255067579698851E-2</v>
      </c>
      <c r="N1566" s="13">
        <f t="shared" si="2073"/>
        <v>7.4780542494285909E-2</v>
      </c>
      <c r="O1566" s="13">
        <f t="shared" si="2074"/>
        <v>5.6739842442510985E-2</v>
      </c>
      <c r="P1566" s="13">
        <f t="shared" si="2075"/>
        <v>0.10284884858555485</v>
      </c>
      <c r="Q1566" s="13">
        <f t="shared" si="2076"/>
        <v>6.7775062117357024E-2</v>
      </c>
      <c r="R1566" s="13">
        <f t="shared" si="2077"/>
        <v>3.901835470492851E-2</v>
      </c>
      <c r="S1566" s="13">
        <f t="shared" si="2078"/>
        <v>6.4100523135366613E-2</v>
      </c>
      <c r="T1566" s="13">
        <f t="shared" si="2079"/>
        <v>9.3213914597065933E-2</v>
      </c>
      <c r="U1566" s="13">
        <f t="shared" si="2080"/>
        <v>7.072618961130607E-2</v>
      </c>
      <c r="V1566" s="13">
        <f t="shared" si="2081"/>
        <v>1.7755838884972806E-2</v>
      </c>
      <c r="W1566" s="13">
        <f t="shared" si="2082"/>
        <v>4.0950572540199612E-2</v>
      </c>
      <c r="X1566" s="13">
        <f t="shared" si="2083"/>
        <v>5.6321057513063558E-2</v>
      </c>
      <c r="Y1566" s="13">
        <f t="shared" si="2084"/>
        <v>3.8730368376118832E-2</v>
      </c>
      <c r="Z1566" s="13">
        <f t="shared" si="2085"/>
        <v>1.7887865485023746E-2</v>
      </c>
      <c r="AA1566" s="13">
        <f t="shared" si="2086"/>
        <v>3.2424241760135614E-2</v>
      </c>
      <c r="AB1566" s="13">
        <f t="shared" si="2087"/>
        <v>2.9386721814291614E-2</v>
      </c>
      <c r="AC1566" s="13">
        <f t="shared" si="2088"/>
        <v>2.7665807077248477E-3</v>
      </c>
      <c r="AD1566" s="13">
        <f t="shared" si="2089"/>
        <v>1.8557150731190783E-2</v>
      </c>
      <c r="AE1566" s="13">
        <f t="shared" si="2090"/>
        <v>2.5522435677400934E-2</v>
      </c>
      <c r="AF1566" s="13">
        <f t="shared" si="2091"/>
        <v>1.7551043593459818E-2</v>
      </c>
      <c r="AG1566" s="13">
        <f t="shared" si="2092"/>
        <v>8.0462313005202415E-3</v>
      </c>
      <c r="AH1566" s="13">
        <f t="shared" si="2093"/>
        <v>6.1504848300898496E-3</v>
      </c>
      <c r="AI1566" s="13">
        <f t="shared" si="2094"/>
        <v>1.1148608381466437E-2</v>
      </c>
      <c r="AJ1566" s="13">
        <f t="shared" si="2095"/>
        <v>1.0104200910734383E-2</v>
      </c>
      <c r="AK1566" s="13">
        <f t="shared" si="2096"/>
        <v>6.105089385817223E-3</v>
      </c>
      <c r="AL1566" s="13">
        <f t="shared" si="2097"/>
        <v>2.7588333458314709E-4</v>
      </c>
      <c r="AM1566" s="13">
        <f t="shared" si="2098"/>
        <v>6.7274828535709855E-3</v>
      </c>
      <c r="AN1566" s="13">
        <f t="shared" si="2099"/>
        <v>9.2525922157051608E-3</v>
      </c>
      <c r="AO1566" s="13">
        <f t="shared" si="2100"/>
        <v>6.3627410558679655E-3</v>
      </c>
      <c r="AP1566" s="13">
        <f t="shared" si="2101"/>
        <v>2.9169824556704782E-3</v>
      </c>
      <c r="AQ1566" s="13">
        <f t="shared" si="2102"/>
        <v>1.0029623913630241E-3</v>
      </c>
      <c r="AR1566" s="13">
        <f t="shared" si="2103"/>
        <v>1.6918044772568975E-3</v>
      </c>
      <c r="AS1566" s="13">
        <f t="shared" si="2104"/>
        <v>3.066630695953307E-3</v>
      </c>
      <c r="AT1566" s="13">
        <f t="shared" si="2105"/>
        <v>2.7793471266287029E-3</v>
      </c>
      <c r="AU1566" s="13">
        <f t="shared" si="2106"/>
        <v>1.6793176216692261E-3</v>
      </c>
      <c r="AV1566" s="13">
        <f t="shared" si="2107"/>
        <v>7.6099913377935743E-4</v>
      </c>
      <c r="AW1566" s="13">
        <f t="shared" si="2108"/>
        <v>1.9104914438696272E-5</v>
      </c>
      <c r="AX1566" s="13">
        <f t="shared" si="2109"/>
        <v>2.0324162457503255E-3</v>
      </c>
      <c r="AY1566" s="13">
        <f t="shared" si="2110"/>
        <v>2.7952681773867781E-3</v>
      </c>
      <c r="AZ1566" s="13">
        <f t="shared" si="2111"/>
        <v>1.9222253807134409E-3</v>
      </c>
      <c r="BA1566" s="13">
        <f t="shared" si="2112"/>
        <v>8.8123933728444454E-4</v>
      </c>
      <c r="BB1566" s="13">
        <f t="shared" si="2113"/>
        <v>3.0300144979199646E-4</v>
      </c>
      <c r="BC1566" s="13">
        <f t="shared" si="2114"/>
        <v>8.3346146447765818E-5</v>
      </c>
      <c r="BD1566" s="13">
        <f t="shared" si="2115"/>
        <v>3.8780173004462546E-4</v>
      </c>
      <c r="BE1566" s="13">
        <f t="shared" si="2116"/>
        <v>7.0294452183203532E-4</v>
      </c>
      <c r="BF1566" s="13">
        <f t="shared" si="2117"/>
        <v>6.3709231095592043E-4</v>
      </c>
      <c r="BG1566" s="13">
        <f t="shared" si="2118"/>
        <v>3.8493944645050238E-4</v>
      </c>
      <c r="BH1566" s="13">
        <f t="shared" si="2119"/>
        <v>1.7443905877386043E-4</v>
      </c>
      <c r="BI1566" s="13">
        <f t="shared" si="2120"/>
        <v>6.3239006563746517E-5</v>
      </c>
      <c r="BJ1566" s="14">
        <f t="shared" si="2121"/>
        <v>0.47572863665021514</v>
      </c>
      <c r="BK1566" s="14">
        <f t="shared" si="2122"/>
        <v>0.23179801040528791</v>
      </c>
      <c r="BL1566" s="14">
        <f t="shared" si="2123"/>
        <v>0.27413228897118885</v>
      </c>
      <c r="BM1566" s="14">
        <f t="shared" si="2124"/>
        <v>0.61435292032443134</v>
      </c>
      <c r="BN1566" s="14">
        <f t="shared" si="2125"/>
        <v>0.3824177179243361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1.5278</v>
      </c>
      <c r="F1567" s="10">
        <f>VLOOKUP(B1567,home!$B$2:$E$405,3,FALSE)</f>
        <v>1.3557999999999999</v>
      </c>
      <c r="G1567" s="10">
        <f>VLOOKUP(C1567,away!$B$2:$E$405,4,FALSE)</f>
        <v>0.79479999999999995</v>
      </c>
      <c r="H1567" s="10">
        <f>VLOOKUP(A1567,away!$A$2:$E$405,3,FALSE)</f>
        <v>1.0787</v>
      </c>
      <c r="I1567" s="10">
        <f>VLOOKUP(C1567,away!$B$2:$E$405,3,FALSE)</f>
        <v>0.72840000000000005</v>
      </c>
      <c r="J1567" s="10">
        <f>VLOOKUP(B1567,home!$B$2:$E$405,4,FALSE)</f>
        <v>1.3243</v>
      </c>
      <c r="K1567" s="12">
        <f t="shared" si="2070"/>
        <v>1.6463417575519999</v>
      </c>
      <c r="L1567" s="12">
        <f t="shared" si="2071"/>
        <v>1.040535723444</v>
      </c>
      <c r="M1567" s="13">
        <f t="shared" si="2072"/>
        <v>6.8093230163486451E-2</v>
      </c>
      <c r="N1567" s="13">
        <f t="shared" si="2073"/>
        <v>0.11210472822474712</v>
      </c>
      <c r="O1567" s="13">
        <f t="shared" si="2074"/>
        <v>7.0853438509802177E-2</v>
      </c>
      <c r="P1567" s="13">
        <f t="shared" si="2075"/>
        <v>0.11664897448483026</v>
      </c>
      <c r="Q1567" s="13">
        <f t="shared" si="2076"/>
        <v>9.2281347647709774E-2</v>
      </c>
      <c r="R1567" s="13">
        <f t="shared" si="2077"/>
        <v>3.6862766949145989E-2</v>
      </c>
      <c r="S1567" s="13">
        <f t="shared" si="2078"/>
        <v>4.9957180822870713E-2</v>
      </c>
      <c r="T1567" s="13">
        <f t="shared" si="2079"/>
        <v>9.6022038834996964E-2</v>
      </c>
      <c r="U1567" s="13">
        <f t="shared" si="2080"/>
        <v>6.0688712527286776E-2</v>
      </c>
      <c r="V1567" s="13">
        <f t="shared" si="2081"/>
        <v>9.5089464468214192E-3</v>
      </c>
      <c r="W1567" s="13">
        <f t="shared" si="2082"/>
        <v>5.0642212025199203E-2</v>
      </c>
      <c r="X1567" s="13">
        <f t="shared" si="2083"/>
        <v>5.2695030726445095E-2</v>
      </c>
      <c r="Y1567" s="13">
        <f t="shared" si="2084"/>
        <v>2.7415530959422677E-2</v>
      </c>
      <c r="Z1567" s="13">
        <f t="shared" si="2085"/>
        <v>1.2785675291859066E-2</v>
      </c>
      <c r="AA1567" s="13">
        <f t="shared" si="2086"/>
        <v>2.1049591131488431E-2</v>
      </c>
      <c r="AB1567" s="13">
        <f t="shared" si="2087"/>
        <v>1.7327410429582833E-2</v>
      </c>
      <c r="AC1567" s="13">
        <f t="shared" si="2088"/>
        <v>1.0180975854627607E-3</v>
      </c>
      <c r="AD1567" s="13">
        <f t="shared" si="2089"/>
        <v>2.0843597087971871E-2</v>
      </c>
      <c r="AE1567" s="13">
        <f t="shared" si="2090"/>
        <v>2.1688507375108065E-2</v>
      </c>
      <c r="AF1567" s="13">
        <f t="shared" si="2091"/>
        <v>1.1283833355989301E-2</v>
      </c>
      <c r="AG1567" s="13">
        <f t="shared" si="2092"/>
        <v>3.913743901431955E-3</v>
      </c>
      <c r="AH1567" s="13">
        <f t="shared" si="2093"/>
        <v>3.3259879723836622E-3</v>
      </c>
      <c r="AI1567" s="13">
        <f t="shared" si="2094"/>
        <v>5.4757128840509303E-3</v>
      </c>
      <c r="AJ1567" s="13">
        <f t="shared" si="2095"/>
        <v>4.5074473866892712E-3</v>
      </c>
      <c r="AK1567" s="13">
        <f t="shared" si="2096"/>
        <v>2.4735996175583945E-3</v>
      </c>
      <c r="AL1567" s="13">
        <f t="shared" si="2097"/>
        <v>6.9763199063742096E-5</v>
      </c>
      <c r="AM1567" s="13">
        <f t="shared" si="2098"/>
        <v>6.8631368527034674E-3</v>
      </c>
      <c r="AN1567" s="13">
        <f t="shared" si="2099"/>
        <v>7.1413390701229795E-3</v>
      </c>
      <c r="AO1567" s="13">
        <f t="shared" si="2100"/>
        <v>3.7154092078446584E-3</v>
      </c>
      <c r="AP1567" s="13">
        <f t="shared" si="2101"/>
        <v>1.2886720026583803E-3</v>
      </c>
      <c r="AQ1567" s="13">
        <f t="shared" si="2102"/>
        <v>3.3522731364204149E-4</v>
      </c>
      <c r="AR1567" s="13">
        <f t="shared" si="2103"/>
        <v>6.9216186020205558E-4</v>
      </c>
      <c r="AS1567" s="13">
        <f t="shared" si="2104"/>
        <v>1.1395349734355136E-3</v>
      </c>
      <c r="AT1567" s="13">
        <f t="shared" si="2105"/>
        <v>9.3803200547889793E-4</v>
      </c>
      <c r="AU1567" s="13">
        <f t="shared" si="2106"/>
        <v>5.1477375351338531E-4</v>
      </c>
      <c r="AV1567" s="13">
        <f t="shared" si="2107"/>
        <v>2.118733815252167E-4</v>
      </c>
      <c r="AW1567" s="13">
        <f t="shared" si="2108"/>
        <v>3.3197155690597372E-6</v>
      </c>
      <c r="AX1567" s="13">
        <f t="shared" si="2109"/>
        <v>1.8831781313999555E-3</v>
      </c>
      <c r="AY1567" s="13">
        <f t="shared" si="2110"/>
        <v>1.9595141193301728E-3</v>
      </c>
      <c r="AZ1567" s="13">
        <f t="shared" si="2111"/>
        <v>1.0194722208779769E-3</v>
      </c>
      <c r="BA1567" s="13">
        <f t="shared" si="2112"/>
        <v>3.5359908829410907E-4</v>
      </c>
      <c r="BB1567" s="13">
        <f t="shared" si="2113"/>
        <v>9.19831207868124E-5</v>
      </c>
      <c r="BC1567" s="13">
        <f t="shared" si="2114"/>
        <v>1.9142344626508541E-5</v>
      </c>
      <c r="BD1567" s="13">
        <f t="shared" si="2115"/>
        <v>1.2003652365761506E-4</v>
      </c>
      <c r="BE1567" s="13">
        <f t="shared" si="2116"/>
        <v>1.9762114132891017E-4</v>
      </c>
      <c r="BF1567" s="13">
        <f t="shared" si="2117"/>
        <v>1.6267596857243513E-4</v>
      </c>
      <c r="BG1567" s="13">
        <f t="shared" si="2118"/>
        <v>8.9273413337005584E-5</v>
      </c>
      <c r="BH1567" s="13">
        <f t="shared" si="2119"/>
        <v>3.6743637053977981E-5</v>
      </c>
      <c r="BI1567" s="13">
        <f t="shared" si="2120"/>
        <v>1.2098516801259771E-5</v>
      </c>
      <c r="BJ1567" s="14">
        <f t="shared" si="2121"/>
        <v>0.51356124361130906</v>
      </c>
      <c r="BK1567" s="14">
        <f t="shared" si="2122"/>
        <v>0.24725570682186551</v>
      </c>
      <c r="BL1567" s="14">
        <f t="shared" si="2123"/>
        <v>0.22667949258289474</v>
      </c>
      <c r="BM1567" s="14">
        <f t="shared" si="2124"/>
        <v>0.50148143792444555</v>
      </c>
      <c r="BN1567" s="14">
        <f t="shared" si="2125"/>
        <v>0.49684448597972175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1.8438000000000001</v>
      </c>
      <c r="F1568" s="10">
        <f>VLOOKUP(B1568,home!$B$2:$E$405,3,FALSE)</f>
        <v>1.0847</v>
      </c>
      <c r="G1568" s="10">
        <f>VLOOKUP(C1568,away!$B$2:$E$405,4,FALSE)</f>
        <v>1.1751</v>
      </c>
      <c r="H1568" s="10">
        <f>VLOOKUP(A1568,away!$A$2:$E$405,3,FALSE)</f>
        <v>1.5311999999999999</v>
      </c>
      <c r="I1568" s="10">
        <f>VLOOKUP(C1568,away!$B$2:$E$405,3,FALSE)</f>
        <v>0.65310000000000001</v>
      </c>
      <c r="J1568" s="10">
        <f>VLOOKUP(B1568,home!$B$2:$E$405,4,FALSE)</f>
        <v>0.52249999999999996</v>
      </c>
      <c r="K1568" s="12">
        <f t="shared" si="2070"/>
        <v>2.3501645824860002</v>
      </c>
      <c r="L1568" s="12">
        <f t="shared" si="2071"/>
        <v>0.52251396119999993</v>
      </c>
      <c r="M1568" s="13">
        <f t="shared" si="2072"/>
        <v>5.6547259242527168E-2</v>
      </c>
      <c r="N1568" s="13">
        <f t="shared" si="2073"/>
        <v>0.13289536590844148</v>
      </c>
      <c r="O1568" s="13">
        <f t="shared" si="2074"/>
        <v>2.9546732421816175E-2</v>
      </c>
      <c r="P1568" s="13">
        <f t="shared" si="2075"/>
        <v>6.9439684065943169E-2</v>
      </c>
      <c r="Q1568" s="13">
        <f t="shared" si="2076"/>
        <v>0.15616299106726833</v>
      </c>
      <c r="R1568" s="13">
        <f t="shared" si="2077"/>
        <v>7.7192900991198176E-3</v>
      </c>
      <c r="S1568" s="13">
        <f t="shared" si="2078"/>
        <v>2.1317875471635807E-2</v>
      </c>
      <c r="T1568" s="13">
        <f t="shared" si="2079"/>
        <v>8.1597343055398577E-2</v>
      </c>
      <c r="U1568" s="13">
        <f t="shared" si="2080"/>
        <v>1.8141602192886241E-2</v>
      </c>
      <c r="V1568" s="13">
        <f t="shared" si="2081"/>
        <v>2.9086910027643735E-3</v>
      </c>
      <c r="W1568" s="13">
        <f t="shared" si="2082"/>
        <v>0.12233624356712387</v>
      </c>
      <c r="X1568" s="13">
        <f t="shared" si="2083"/>
        <v>6.3922395224585898E-2</v>
      </c>
      <c r="Y1568" s="13">
        <f t="shared" si="2084"/>
        <v>1.6700171969095168E-2</v>
      </c>
      <c r="Z1568" s="13">
        <f t="shared" si="2085"/>
        <v>1.3444789491143456E-3</v>
      </c>
      <c r="AA1568" s="13">
        <f t="shared" si="2086"/>
        <v>3.1597468081065324E-3</v>
      </c>
      <c r="AB1568" s="13">
        <f t="shared" si="2087"/>
        <v>3.7129625190175813E-3</v>
      </c>
      <c r="AC1568" s="13">
        <f t="shared" si="2088"/>
        <v>2.2324090833821157E-4</v>
      </c>
      <c r="AD1568" s="13">
        <f t="shared" si="2089"/>
        <v>7.1877576696458834E-2</v>
      </c>
      <c r="AE1568" s="13">
        <f t="shared" si="2090"/>
        <v>3.7557037321123504E-2</v>
      </c>
      <c r="AF1568" s="13">
        <f t="shared" si="2091"/>
        <v>9.8120381707982388E-3</v>
      </c>
      <c r="AG1568" s="13">
        <f t="shared" si="2092"/>
        <v>1.7089756440231299E-3</v>
      </c>
      <c r="AH1568" s="13">
        <f t="shared" si="2093"/>
        <v>1.756272553629374E-4</v>
      </c>
      <c r="AI1568" s="13">
        <f t="shared" si="2094"/>
        <v>4.1275295527319991E-4</v>
      </c>
      <c r="AJ1568" s="13">
        <f t="shared" si="2095"/>
        <v>4.8501868839975147E-4</v>
      </c>
      <c r="AK1568" s="13">
        <f t="shared" si="2096"/>
        <v>3.7995791444030304E-4</v>
      </c>
      <c r="AL1568" s="13">
        <f t="shared" si="2097"/>
        <v>1.0965538102643364E-5</v>
      </c>
      <c r="AM1568" s="13">
        <f t="shared" si="2098"/>
        <v>3.3784827005387714E-2</v>
      </c>
      <c r="AN1568" s="13">
        <f t="shared" si="2099"/>
        <v>1.7653043787041862E-2</v>
      </c>
      <c r="AO1568" s="13">
        <f t="shared" si="2100"/>
        <v>4.6119809182021462E-3</v>
      </c>
      <c r="AP1568" s="13">
        <f t="shared" si="2101"/>
        <v>8.0327480618287218E-4</v>
      </c>
      <c r="AQ1568" s="13">
        <f t="shared" si="2102"/>
        <v>1.0493057522769364E-4</v>
      </c>
      <c r="AR1568" s="13">
        <f t="shared" si="2103"/>
        <v>1.835353857887448E-5</v>
      </c>
      <c r="AS1568" s="13">
        <f t="shared" si="2104"/>
        <v>4.3133836331361243E-5</v>
      </c>
      <c r="AT1568" s="13">
        <f t="shared" si="2105"/>
        <v>5.0685807226356546E-5</v>
      </c>
      <c r="AU1568" s="13">
        <f t="shared" si="2106"/>
        <v>3.9706662992698701E-5</v>
      </c>
      <c r="AV1568" s="13">
        <f t="shared" si="2107"/>
        <v>2.3329298263537017E-5</v>
      </c>
      <c r="AW1568" s="13">
        <f t="shared" si="2108"/>
        <v>3.7404480176819899E-7</v>
      </c>
      <c r="AX1568" s="13">
        <f t="shared" si="2109"/>
        <v>1.3233317308913134E-2</v>
      </c>
      <c r="AY1568" s="13">
        <f t="shared" si="2110"/>
        <v>6.9145930468967236E-3</v>
      </c>
      <c r="AZ1568" s="13">
        <f t="shared" si="2111"/>
        <v>1.8064857015099921E-3</v>
      </c>
      <c r="BA1568" s="13">
        <f t="shared" si="2112"/>
        <v>3.1463799991571559E-4</v>
      </c>
      <c r="BB1568" s="13">
        <f t="shared" si="2113"/>
        <v>4.1100686920001433E-5</v>
      </c>
      <c r="BC1568" s="13">
        <f t="shared" si="2114"/>
        <v>4.2951365461221972E-6</v>
      </c>
      <c r="BD1568" s="13">
        <f t="shared" si="2115"/>
        <v>1.5983300241474526E-6</v>
      </c>
      <c r="BE1568" s="13">
        <f t="shared" si="2116"/>
        <v>3.7563386138753367E-6</v>
      </c>
      <c r="BF1568" s="13">
        <f t="shared" si="2117"/>
        <v>4.4140069850771866E-6</v>
      </c>
      <c r="BG1568" s="13">
        <f t="shared" si="2118"/>
        <v>3.4578809610580716E-6</v>
      </c>
      <c r="BH1568" s="13">
        <f t="shared" si="2119"/>
        <v>2.031647341282833E-6</v>
      </c>
      <c r="BI1568" s="13">
        <f t="shared" si="2120"/>
        <v>9.5494112511695191E-7</v>
      </c>
      <c r="BJ1568" s="14">
        <f t="shared" si="2121"/>
        <v>0.77384262559706085</v>
      </c>
      <c r="BK1568" s="14">
        <f t="shared" si="2122"/>
        <v>0.15736230927620809</v>
      </c>
      <c r="BL1568" s="14">
        <f t="shared" si="2123"/>
        <v>6.3925113142865933E-2</v>
      </c>
      <c r="BM1568" s="14">
        <f t="shared" si="2124"/>
        <v>0.53724898515803776</v>
      </c>
      <c r="BN1568" s="14">
        <f t="shared" si="2125"/>
        <v>0.45231132280511616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1.8438000000000001</v>
      </c>
      <c r="F1569" s="10">
        <f>VLOOKUP(B1569,home!$B$2:$E$405,3,FALSE)</f>
        <v>1.2397</v>
      </c>
      <c r="G1569" s="10">
        <f>VLOOKUP(C1569,away!$B$2:$E$405,4,FALSE)</f>
        <v>1.1621999999999999</v>
      </c>
      <c r="H1569" s="10">
        <f>VLOOKUP(A1569,away!$A$2:$E$405,3,FALSE)</f>
        <v>1.5311999999999999</v>
      </c>
      <c r="I1569" s="10">
        <f>VLOOKUP(C1569,away!$B$2:$E$405,3,FALSE)</f>
        <v>1.3062</v>
      </c>
      <c r="J1569" s="10">
        <f>VLOOKUP(B1569,home!$B$2:$E$405,4,FALSE)</f>
        <v>1.0263</v>
      </c>
      <c r="K1569" s="12">
        <f t="shared" si="2070"/>
        <v>2.656508947092</v>
      </c>
      <c r="L1569" s="12">
        <f t="shared" si="2071"/>
        <v>2.0526548454719999</v>
      </c>
      <c r="M1569" s="13">
        <f t="shared" si="2072"/>
        <v>9.0123105935515247E-3</v>
      </c>
      <c r="N1569" s="13">
        <f t="shared" si="2073"/>
        <v>2.3941283725741631E-2</v>
      </c>
      <c r="O1569" s="13">
        <f t="shared" si="2074"/>
        <v>1.8499163008752172E-2</v>
      </c>
      <c r="P1569" s="13">
        <f t="shared" si="2075"/>
        <v>4.9143192046463495E-2</v>
      </c>
      <c r="Q1569" s="13">
        <f t="shared" si="2076"/>
        <v>3.1800117211150378E-2</v>
      </c>
      <c r="R1569" s="13">
        <f t="shared" si="2077"/>
        <v>1.8986198293545767E-2</v>
      </c>
      <c r="S1569" s="13">
        <f t="shared" si="2078"/>
        <v>6.699317837102757E-2</v>
      </c>
      <c r="T1569" s="13">
        <f t="shared" si="2079"/>
        <v>6.5274664680045377E-2</v>
      </c>
      <c r="U1569" s="13">
        <f t="shared" si="2080"/>
        <v>5.0437005638067176E-2</v>
      </c>
      <c r="V1569" s="13">
        <f t="shared" si="2081"/>
        <v>4.0589647982247082E-2</v>
      </c>
      <c r="W1569" s="13">
        <f t="shared" si="2082"/>
        <v>2.8159098629998429E-2</v>
      </c>
      <c r="X1569" s="13">
        <f t="shared" si="2083"/>
        <v>5.7800910246990231E-2</v>
      </c>
      <c r="Y1569" s="13">
        <f t="shared" si="2084"/>
        <v>5.9322659245588341E-2</v>
      </c>
      <c r="Z1569" s="13">
        <f t="shared" si="2085"/>
        <v>1.2990703974779643E-2</v>
      </c>
      <c r="AA1569" s="13">
        <f t="shared" si="2086"/>
        <v>3.4509921338025724E-2</v>
      </c>
      <c r="AB1569" s="13">
        <f t="shared" si="2087"/>
        <v>4.5837957398953244E-2</v>
      </c>
      <c r="AC1569" s="13">
        <f t="shared" si="2088"/>
        <v>1.3833195474568185E-2</v>
      </c>
      <c r="AD1569" s="13">
        <f t="shared" si="2089"/>
        <v>1.8701224363159224E-2</v>
      </c>
      <c r="AE1569" s="13">
        <f t="shared" si="2090"/>
        <v>3.8387158805297791E-2</v>
      </c>
      <c r="AF1569" s="13">
        <f t="shared" si="2091"/>
        <v>3.9397793762798838E-2</v>
      </c>
      <c r="AG1569" s="13">
        <f t="shared" si="2092"/>
        <v>2.6956690756038522E-2</v>
      </c>
      <c r="AH1569" s="13">
        <f t="shared" si="2093"/>
        <v>6.6663578649809509E-3</v>
      </c>
      <c r="AI1569" s="13">
        <f t="shared" si="2094"/>
        <v>1.7709239312839013E-2</v>
      </c>
      <c r="AJ1569" s="13">
        <f t="shared" si="2095"/>
        <v>2.3522376340375122E-2</v>
      </c>
      <c r="AK1569" s="13">
        <f t="shared" si="2096"/>
        <v>2.0829134401690562E-2</v>
      </c>
      <c r="AL1569" s="13">
        <f t="shared" si="2097"/>
        <v>3.0172390299526013E-3</v>
      </c>
      <c r="AM1569" s="13">
        <f t="shared" si="2098"/>
        <v>9.9359939684614713E-3</v>
      </c>
      <c r="AN1569" s="13">
        <f t="shared" si="2099"/>
        <v>2.0395166163943008E-2</v>
      </c>
      <c r="AO1569" s="13">
        <f t="shared" si="2100"/>
        <v>2.09321183253121E-2</v>
      </c>
      <c r="AP1569" s="13">
        <f t="shared" si="2101"/>
        <v>1.4322138035481708E-2</v>
      </c>
      <c r="AQ1569" s="13">
        <f t="shared" si="2102"/>
        <v>7.3496015090125889E-3</v>
      </c>
      <c r="AR1569" s="13">
        <f t="shared" si="2103"/>
        <v>2.7367463546407039E-3</v>
      </c>
      <c r="AS1569" s="13">
        <f t="shared" si="2104"/>
        <v>7.2701911770244442E-3</v>
      </c>
      <c r="AT1569" s="13">
        <f t="shared" si="2105"/>
        <v>9.6566639544173813E-3</v>
      </c>
      <c r="AU1569" s="13">
        <f t="shared" si="2106"/>
        <v>8.5510047313235287E-3</v>
      </c>
      <c r="AV1569" s="13">
        <f t="shared" si="2107"/>
        <v>5.678955143846743E-3</v>
      </c>
      <c r="AW1569" s="13">
        <f t="shared" si="2108"/>
        <v>4.5701918121351866E-4</v>
      </c>
      <c r="AX1569" s="13">
        <f t="shared" si="2109"/>
        <v>4.3991761459116763E-3</v>
      </c>
      <c r="AY1569" s="13">
        <f t="shared" si="2110"/>
        <v>9.0299902319904406E-3</v>
      </c>
      <c r="AZ1569" s="13">
        <f t="shared" si="2111"/>
        <v>9.2677266021300025E-3</v>
      </c>
      <c r="BA1569" s="13">
        <f t="shared" si="2112"/>
        <v>6.3411479721239682E-3</v>
      </c>
      <c r="BB1569" s="13">
        <f t="shared" si="2113"/>
        <v>3.2540470277088022E-3</v>
      </c>
      <c r="BC1569" s="13">
        <f t="shared" si="2114"/>
        <v>1.3358870797640459E-3</v>
      </c>
      <c r="BD1569" s="13">
        <f t="shared" si="2115"/>
        <v>9.3626594428018002E-4</v>
      </c>
      <c r="BE1569" s="13">
        <f t="shared" si="2116"/>
        <v>2.4871988578378376E-3</v>
      </c>
      <c r="BF1569" s="13">
        <f t="shared" si="2117"/>
        <v>3.3036330095216103E-3</v>
      </c>
      <c r="BG1569" s="13">
        <f t="shared" si="2118"/>
        <v>2.9253768825675429E-3</v>
      </c>
      <c r="BH1569" s="13">
        <f t="shared" si="2119"/>
        <v>1.9428224655391947E-3</v>
      </c>
      <c r="BI1569" s="13">
        <f t="shared" si="2120"/>
        <v>1.0322250524632418E-3</v>
      </c>
      <c r="BJ1569" s="14">
        <f t="shared" si="2121"/>
        <v>0.49630459448864855</v>
      </c>
      <c r="BK1569" s="14">
        <f t="shared" si="2122"/>
        <v>0.19161875372980089</v>
      </c>
      <c r="BL1569" s="14">
        <f t="shared" si="2123"/>
        <v>0.28351843717069219</v>
      </c>
      <c r="BM1569" s="14">
        <f t="shared" si="2124"/>
        <v>0.82447725343393941</v>
      </c>
      <c r="BN1569" s="14">
        <f t="shared" si="2125"/>
        <v>0.15138226487920498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1.6362000000000001</v>
      </c>
      <c r="F1570" s="10">
        <f>VLOOKUP(B1570,home!$B$2:$E$405,3,FALSE)</f>
        <v>1.0065999999999999</v>
      </c>
      <c r="G1570" s="10">
        <f>VLOOKUP(C1570,away!$B$2:$E$405,4,FALSE)</f>
        <v>0.82689999999999997</v>
      </c>
      <c r="H1570" s="10">
        <f>VLOOKUP(A1570,away!$A$2:$E$405,3,FALSE)</f>
        <v>1.1547000000000001</v>
      </c>
      <c r="I1570" s="10">
        <f>VLOOKUP(C1570,away!$B$2:$E$405,3,FALSE)</f>
        <v>1.3245</v>
      </c>
      <c r="J1570" s="10">
        <f>VLOOKUP(B1570,home!$B$2:$E$405,4,FALSE)</f>
        <v>0.7641</v>
      </c>
      <c r="K1570" s="12">
        <f t="shared" si="2070"/>
        <v>1.3619034069479998</v>
      </c>
      <c r="L1570" s="12">
        <f t="shared" si="2071"/>
        <v>1.168614654615</v>
      </c>
      <c r="M1570" s="13">
        <f t="shared" si="2072"/>
        <v>7.961776269724985E-2</v>
      </c>
      <c r="N1570" s="13">
        <f t="shared" si="2073"/>
        <v>0.10843170227096195</v>
      </c>
      <c r="O1570" s="13">
        <f t="shared" si="2074"/>
        <v>9.3042484255665678E-2</v>
      </c>
      <c r="P1570" s="13">
        <f t="shared" si="2075"/>
        <v>0.12671487629869674</v>
      </c>
      <c r="Q1570" s="13">
        <f t="shared" si="2076"/>
        <v>7.3836752371997133E-2</v>
      </c>
      <c r="R1570" s="13">
        <f t="shared" si="2077"/>
        <v>5.436540530147816E-2</v>
      </c>
      <c r="S1570" s="13">
        <f t="shared" si="2078"/>
        <v>5.0417957411244371E-2</v>
      </c>
      <c r="T1570" s="13">
        <f t="shared" si="2079"/>
        <v>8.6286710871094727E-2</v>
      </c>
      <c r="U1570" s="13">
        <f t="shared" si="2080"/>
        <v>7.4040430700191978E-2</v>
      </c>
      <c r="V1570" s="13">
        <f t="shared" si="2081"/>
        <v>8.9158011146221929E-3</v>
      </c>
      <c r="W1570" s="13">
        <f t="shared" si="2082"/>
        <v>3.3519508204466232E-2</v>
      </c>
      <c r="X1570" s="13">
        <f t="shared" si="2083"/>
        <v>3.9171388503226975E-2</v>
      </c>
      <c r="Y1570" s="13">
        <f t="shared" si="2084"/>
        <v>2.2888129323244289E-2</v>
      </c>
      <c r="Z1570" s="13">
        <f t="shared" si="2085"/>
        <v>2.1177403113130464E-2</v>
      </c>
      <c r="AA1570" s="13">
        <f t="shared" si="2086"/>
        <v>2.8841577450083561E-2</v>
      </c>
      <c r="AB1570" s="13">
        <f t="shared" si="2087"/>
        <v>1.9639721295511708E-2</v>
      </c>
      <c r="AC1570" s="13">
        <f t="shared" si="2088"/>
        <v>8.8686603738721804E-4</v>
      </c>
      <c r="AD1570" s="13">
        <f t="shared" si="2089"/>
        <v>1.1412583105721007E-2</v>
      </c>
      <c r="AE1570" s="13">
        <f t="shared" si="2090"/>
        <v>1.333691186435714E-2</v>
      </c>
      <c r="AF1570" s="13">
        <f t="shared" si="2091"/>
        <v>7.792855325998208E-3</v>
      </c>
      <c r="AG1570" s="13">
        <f t="shared" si="2092"/>
        <v>3.0356149784186866E-3</v>
      </c>
      <c r="AH1570" s="13">
        <f t="shared" si="2093"/>
        <v>6.1870559061733936E-3</v>
      </c>
      <c r="AI1570" s="13">
        <f t="shared" si="2094"/>
        <v>8.4261725175952904E-3</v>
      </c>
      <c r="AJ1570" s="13">
        <f t="shared" si="2095"/>
        <v>5.7378165296223154E-3</v>
      </c>
      <c r="AK1570" s="13">
        <f t="shared" si="2096"/>
        <v>2.6047839600450602E-3</v>
      </c>
      <c r="AL1570" s="13">
        <f t="shared" si="2097"/>
        <v>5.6459320841939851E-5</v>
      </c>
      <c r="AM1570" s="13">
        <f t="shared" si="2098"/>
        <v>3.108567162751721E-3</v>
      </c>
      <c r="AN1570" s="13">
        <f t="shared" si="2099"/>
        <v>3.6327171412466335E-3</v>
      </c>
      <c r="AO1570" s="13">
        <f t="shared" si="2100"/>
        <v>2.1226232436659625E-3</v>
      </c>
      <c r="AP1570" s="13">
        <f t="shared" si="2101"/>
        <v>8.2684287625815658E-4</v>
      </c>
      <c r="AQ1570" s="13">
        <f t="shared" si="2102"/>
        <v>2.415651755648246E-4</v>
      </c>
      <c r="AR1570" s="13">
        <f t="shared" si="2103"/>
        <v>1.4460568401753028E-3</v>
      </c>
      <c r="AS1570" s="13">
        <f t="shared" si="2104"/>
        <v>1.9693897372752046E-3</v>
      </c>
      <c r="AT1570" s="13">
        <f t="shared" si="2105"/>
        <v>1.3410592964017637E-3</v>
      </c>
      <c r="AU1570" s="13">
        <f t="shared" si="2106"/>
        <v>6.0879774156294983E-4</v>
      </c>
      <c r="AV1570" s="13">
        <f t="shared" si="2107"/>
        <v>2.0728092959420747E-4</v>
      </c>
      <c r="AW1570" s="13">
        <f t="shared" si="2108"/>
        <v>2.4960356465230075E-6</v>
      </c>
      <c r="AX1570" s="13">
        <f t="shared" si="2109"/>
        <v>7.0559470161304092E-4</v>
      </c>
      <c r="AY1570" s="13">
        <f t="shared" si="2110"/>
        <v>8.2456830852369793E-4</v>
      </c>
      <c r="AZ1570" s="13">
        <f t="shared" si="2111"/>
        <v>4.8180130453594807E-4</v>
      </c>
      <c r="BA1570" s="13">
        <f t="shared" si="2112"/>
        <v>1.8768002169777779E-4</v>
      </c>
      <c r="BB1570" s="13">
        <f t="shared" si="2113"/>
        <v>5.4831405933621051E-5</v>
      </c>
      <c r="BC1570" s="13">
        <f t="shared" si="2114"/>
        <v>1.2815356901434682E-5</v>
      </c>
      <c r="BD1570" s="13">
        <f t="shared" si="2115"/>
        <v>2.8164720247251992E-4</v>
      </c>
      <c r="BE1570" s="13">
        <f t="shared" si="2116"/>
        <v>3.8357628460469805E-4</v>
      </c>
      <c r="BF1570" s="13">
        <f t="shared" si="2117"/>
        <v>2.6119692441379697E-4</v>
      </c>
      <c r="BG1570" s="13">
        <f t="shared" si="2118"/>
        <v>1.1857499374782976E-4</v>
      </c>
      <c r="BH1570" s="13">
        <f t="shared" si="2119"/>
        <v>4.0371921991001805E-5</v>
      </c>
      <c r="BI1570" s="13">
        <f t="shared" si="2120"/>
        <v>1.0996531620916833E-5</v>
      </c>
      <c r="BJ1570" s="14">
        <f t="shared" si="2121"/>
        <v>0.41191176351817926</v>
      </c>
      <c r="BK1570" s="14">
        <f t="shared" si="2122"/>
        <v>0.26743429118856593</v>
      </c>
      <c r="BL1570" s="14">
        <f t="shared" si="2123"/>
        <v>0.29955439632022746</v>
      </c>
      <c r="BM1570" s="14">
        <f t="shared" si="2124"/>
        <v>0.46324679867117646</v>
      </c>
      <c r="BN1570" s="14">
        <f t="shared" si="2125"/>
        <v>0.5360089831960495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1.6362000000000001</v>
      </c>
      <c r="F1571" s="10">
        <f>VLOOKUP(B1571,home!$B$2:$E$405,3,FALSE)</f>
        <v>1.1863999999999999</v>
      </c>
      <c r="G1571" s="10">
        <f>VLOOKUP(C1571,away!$B$2:$E$405,4,FALSE)</f>
        <v>0.79090000000000005</v>
      </c>
      <c r="H1571" s="10">
        <f>VLOOKUP(A1571,away!$A$2:$E$405,3,FALSE)</f>
        <v>1.1547000000000001</v>
      </c>
      <c r="I1571" s="10">
        <f>VLOOKUP(C1571,away!$B$2:$E$405,3,FALSE)</f>
        <v>1.0188999999999999</v>
      </c>
      <c r="J1571" s="10">
        <f>VLOOKUP(B1571,home!$B$2:$E$405,4,FALSE)</f>
        <v>1.1207</v>
      </c>
      <c r="K1571" s="12">
        <f t="shared" si="2070"/>
        <v>1.535285336112</v>
      </c>
      <c r="L1571" s="12">
        <f t="shared" si="2071"/>
        <v>1.3185302562810002</v>
      </c>
      <c r="M1571" s="13">
        <f t="shared" si="2072"/>
        <v>5.7624031059463947E-2</v>
      </c>
      <c r="N1571" s="13">
        <f t="shared" si="2073"/>
        <v>8.8469329893257426E-2</v>
      </c>
      <c r="O1571" s="13">
        <f t="shared" si="2074"/>
        <v>7.597902844077932E-2</v>
      </c>
      <c r="P1571" s="13">
        <f t="shared" si="2075"/>
        <v>0.11664948821716507</v>
      </c>
      <c r="Q1571" s="13">
        <f t="shared" si="2076"/>
        <v>6.7912832440386595E-2</v>
      </c>
      <c r="R1571" s="13">
        <f t="shared" si="2077"/>
        <v>5.009032392100108E-2</v>
      </c>
      <c r="S1571" s="13">
        <f t="shared" si="2078"/>
        <v>5.9033977887129087E-2</v>
      </c>
      <c r="T1571" s="13">
        <f t="shared" si="2079"/>
        <v>8.9545124362391565E-2</v>
      </c>
      <c r="U1571" s="13">
        <f t="shared" si="2080"/>
        <v>7.6902939797013098E-2</v>
      </c>
      <c r="V1571" s="13">
        <f t="shared" si="2081"/>
        <v>1.3278185779530624E-2</v>
      </c>
      <c r="W1571" s="13">
        <f t="shared" si="2082"/>
        <v>3.4755191926518957E-2</v>
      </c>
      <c r="X1571" s="13">
        <f t="shared" si="2083"/>
        <v>4.5825772117968386E-2</v>
      </c>
      <c r="Y1571" s="13">
        <f t="shared" si="2084"/>
        <v>3.0211333527489788E-2</v>
      </c>
      <c r="Z1571" s="13">
        <f t="shared" si="2085"/>
        <v>2.2015202545585283E-2</v>
      </c>
      <c r="AA1571" s="13">
        <f t="shared" si="2086"/>
        <v>3.3799617639772656E-2</v>
      </c>
      <c r="AB1571" s="13">
        <f t="shared" si="2087"/>
        <v>2.5946028664267734E-2</v>
      </c>
      <c r="AC1571" s="13">
        <f t="shared" si="2088"/>
        <v>1.679956203988421E-3</v>
      </c>
      <c r="AD1571" s="13">
        <f t="shared" si="2089"/>
        <v>1.3339784129635683E-2</v>
      </c>
      <c r="AE1571" s="13">
        <f t="shared" si="2090"/>
        <v>1.7588908987181757E-2</v>
      </c>
      <c r="AF1571" s="13">
        <f t="shared" si="2091"/>
        <v>1.1595754337285975E-2</v>
      </c>
      <c r="AG1571" s="13">
        <f t="shared" si="2092"/>
        <v>5.096450979371064E-3</v>
      </c>
      <c r="AH1571" s="13">
        <f t="shared" si="2093"/>
        <v>7.256927663627173E-3</v>
      </c>
      <c r="AI1571" s="13">
        <f t="shared" si="2094"/>
        <v>1.1141454627192316E-2</v>
      </c>
      <c r="AJ1571" s="13">
        <f t="shared" si="2095"/>
        <v>8.5526559560427772E-3</v>
      </c>
      <c r="AK1571" s="13">
        <f t="shared" si="2096"/>
        <v>4.3769224247078116E-3</v>
      </c>
      <c r="AL1571" s="13">
        <f t="shared" si="2097"/>
        <v>1.3603076898266789E-4</v>
      </c>
      <c r="AM1571" s="13">
        <f t="shared" si="2098"/>
        <v>4.0960749922258474E-3</v>
      </c>
      <c r="AN1571" s="13">
        <f t="shared" si="2099"/>
        <v>5.4007988092457434E-3</v>
      </c>
      <c r="AO1571" s="13">
        <f t="shared" si="2100"/>
        <v>3.5605583190384551E-3</v>
      </c>
      <c r="AP1571" s="13">
        <f t="shared" si="2101"/>
        <v>1.5649012909684068E-3</v>
      </c>
      <c r="AQ1571" s="13">
        <f t="shared" si="2102"/>
        <v>5.158424250587604E-4</v>
      </c>
      <c r="AR1571" s="13">
        <f t="shared" si="2103"/>
        <v>1.913695738427002E-3</v>
      </c>
      <c r="AS1571" s="13">
        <f t="shared" si="2104"/>
        <v>2.9380690049870019E-3</v>
      </c>
      <c r="AT1571" s="13">
        <f t="shared" si="2105"/>
        <v>2.2553871299208599E-3</v>
      </c>
      <c r="AU1571" s="13">
        <f t="shared" si="2106"/>
        <v>1.1542209292744088E-3</v>
      </c>
      <c r="AV1571" s="13">
        <f t="shared" si="2107"/>
        <v>4.4301461683714152E-4</v>
      </c>
      <c r="AW1571" s="13">
        <f t="shared" si="2108"/>
        <v>7.6491619188264243E-6</v>
      </c>
      <c r="AX1571" s="13">
        <f t="shared" si="2109"/>
        <v>1.0481073118632366E-3</v>
      </c>
      <c r="AY1571" s="13">
        <f t="shared" si="2110"/>
        <v>1.3819612025210235E-3</v>
      </c>
      <c r="AZ1571" s="13">
        <f t="shared" si="2111"/>
        <v>9.110788292652222E-4</v>
      </c>
      <c r="BA1571" s="13">
        <f t="shared" si="2112"/>
        <v>4.0042833408108895E-4</v>
      </c>
      <c r="BB1571" s="13">
        <f t="shared" si="2113"/>
        <v>1.3199421848952803E-4</v>
      </c>
      <c r="BC1571" s="13">
        <f t="shared" si="2114"/>
        <v>3.4807674146521525E-5</v>
      </c>
      <c r="BD1571" s="13">
        <f t="shared" si="2115"/>
        <v>4.2054428873866857E-4</v>
      </c>
      <c r="BE1571" s="13">
        <f t="shared" si="2116"/>
        <v>6.4565547968612868E-4</v>
      </c>
      <c r="BF1571" s="13">
        <f t="shared" si="2117"/>
        <v>4.9563269507123654E-4</v>
      </c>
      <c r="BG1571" s="13">
        <f t="shared" si="2118"/>
        <v>2.5364586961351324E-4</v>
      </c>
      <c r="BH1571" s="13">
        <f t="shared" si="2119"/>
        <v>9.7354696045750825E-5</v>
      </c>
      <c r="BI1571" s="13">
        <f t="shared" si="2120"/>
        <v>2.9893447448136424E-5</v>
      </c>
      <c r="BJ1571" s="14">
        <f t="shared" si="2121"/>
        <v>0.42338703610839107</v>
      </c>
      <c r="BK1571" s="14">
        <f t="shared" si="2122"/>
        <v>0.24978363111878082</v>
      </c>
      <c r="BL1571" s="14">
        <f t="shared" si="2123"/>
        <v>0.30469301303045382</v>
      </c>
      <c r="BM1571" s="14">
        <f t="shared" si="2124"/>
        <v>0.54177953679055546</v>
      </c>
      <c r="BN1571" s="14">
        <f t="shared" si="2125"/>
        <v>0.4567250339720535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1.3193999999999999</v>
      </c>
      <c r="F1572" s="10">
        <f>VLOOKUP(B1572,home!$B$2:$E$405,3,FALSE)</f>
        <v>1.179</v>
      </c>
      <c r="G1572" s="10">
        <f>VLOOKUP(C1572,away!$B$2:$E$405,4,FALSE)</f>
        <v>0.55120000000000002</v>
      </c>
      <c r="H1572" s="10">
        <f>VLOOKUP(A1572,away!$A$2:$E$405,3,FALSE)</f>
        <v>1.0076000000000001</v>
      </c>
      <c r="I1572" s="10">
        <f>VLOOKUP(C1572,away!$B$2:$E$405,3,FALSE)</f>
        <v>1.0827</v>
      </c>
      <c r="J1572" s="10">
        <f>VLOOKUP(B1572,home!$B$2:$E$405,4,FALSE)</f>
        <v>1.1027</v>
      </c>
      <c r="K1572" s="12">
        <f t="shared" si="2070"/>
        <v>0.85743161711999993</v>
      </c>
      <c r="L1572" s="12">
        <f t="shared" si="2071"/>
        <v>1.202966879004</v>
      </c>
      <c r="M1572" s="13">
        <f t="shared" si="2072"/>
        <v>0.1274031901002769</v>
      </c>
      <c r="N1572" s="13">
        <f t="shared" si="2073"/>
        <v>0.10923952331392717</v>
      </c>
      <c r="O1572" s="13">
        <f t="shared" si="2074"/>
        <v>0.1532618179700834</v>
      </c>
      <c r="P1572" s="13">
        <f t="shared" si="2075"/>
        <v>0.13141152842483966</v>
      </c>
      <c r="Q1572" s="13">
        <f t="shared" si="2076"/>
        <v>4.6832710564239259E-2</v>
      </c>
      <c r="R1572" s="13">
        <f t="shared" si="2077"/>
        <v>9.2184445416975236E-2</v>
      </c>
      <c r="S1572" s="13">
        <f t="shared" si="2078"/>
        <v>3.3886494108507657E-2</v>
      </c>
      <c r="T1572" s="13">
        <f t="shared" si="2079"/>
        <v>5.633819966276056E-2</v>
      </c>
      <c r="U1572" s="13">
        <f t="shared" si="2080"/>
        <v>7.9041858107187432E-2</v>
      </c>
      <c r="V1572" s="13">
        <f t="shared" si="2081"/>
        <v>3.8836250491699051E-3</v>
      </c>
      <c r="W1572" s="13">
        <f t="shared" si="2082"/>
        <v>1.3385282251069525E-2</v>
      </c>
      <c r="X1572" s="13">
        <f t="shared" si="2083"/>
        <v>1.6102051214156744E-2</v>
      </c>
      <c r="Y1572" s="13">
        <f t="shared" si="2084"/>
        <v>9.6851171473283561E-3</v>
      </c>
      <c r="Z1572" s="13">
        <f t="shared" si="2085"/>
        <v>3.6964944865324423E-2</v>
      </c>
      <c r="AA1572" s="13">
        <f t="shared" si="2086"/>
        <v>3.1694912452626754E-2</v>
      </c>
      <c r="AB1572" s="13">
        <f t="shared" si="2087"/>
        <v>1.3588110019366292E-2</v>
      </c>
      <c r="AC1572" s="13">
        <f t="shared" si="2088"/>
        <v>2.5036318907061905E-4</v>
      </c>
      <c r="AD1572" s="13">
        <f t="shared" si="2089"/>
        <v>2.869241051535543E-3</v>
      </c>
      <c r="AE1572" s="13">
        <f t="shared" si="2090"/>
        <v>3.4516019528758675E-3</v>
      </c>
      <c r="AF1572" s="13">
        <f t="shared" si="2091"/>
        <v>2.0760814144075977E-3</v>
      </c>
      <c r="AG1572" s="13">
        <f t="shared" si="2092"/>
        <v>8.3248572654937242E-4</v>
      </c>
      <c r="AH1572" s="13">
        <f t="shared" si="2093"/>
        <v>1.1116901089298567E-2</v>
      </c>
      <c r="AI1572" s="13">
        <f t="shared" si="2094"/>
        <v>9.5319824783603579E-3</v>
      </c>
      <c r="AJ1572" s="13">
        <f t="shared" si="2095"/>
        <v>4.0865115753900135E-3</v>
      </c>
      <c r="AK1572" s="13">
        <f t="shared" si="2096"/>
        <v>1.1679680761554193E-3</v>
      </c>
      <c r="AL1572" s="13">
        <f t="shared" si="2097"/>
        <v>1.0329602990691716E-5</v>
      </c>
      <c r="AM1572" s="13">
        <f t="shared" si="2098"/>
        <v>4.9203559894504204E-4</v>
      </c>
      <c r="AN1572" s="13">
        <f t="shared" si="2099"/>
        <v>5.9190252882178112E-4</v>
      </c>
      <c r="AO1572" s="13">
        <f t="shared" si="2100"/>
        <v>3.5601956888565674E-4</v>
      </c>
      <c r="AP1572" s="13">
        <f t="shared" si="2101"/>
        <v>1.4275991654890934E-4</v>
      </c>
      <c r="AQ1572" s="13">
        <f t="shared" si="2102"/>
        <v>4.2933862814428252E-5</v>
      </c>
      <c r="AR1572" s="13">
        <f t="shared" si="2103"/>
        <v>2.6746527615179299E-3</v>
      </c>
      <c r="AS1572" s="13">
        <f t="shared" si="2104"/>
        <v>2.2933318425427921E-3</v>
      </c>
      <c r="AT1572" s="13">
        <f t="shared" si="2105"/>
        <v>9.831876151721276E-4</v>
      </c>
      <c r="AU1572" s="13">
        <f t="shared" si="2106"/>
        <v>2.8100538226979793E-4</v>
      </c>
      <c r="AV1572" s="13">
        <f t="shared" si="2107"/>
        <v>6.0235724834754123E-5</v>
      </c>
      <c r="AW1572" s="13">
        <f t="shared" si="2108"/>
        <v>2.9596086861460661E-7</v>
      </c>
      <c r="AX1572" s="13">
        <f t="shared" si="2109"/>
        <v>7.0314479880675837E-5</v>
      </c>
      <c r="AY1572" s="13">
        <f t="shared" si="2110"/>
        <v>8.4585990410846167E-5</v>
      </c>
      <c r="AZ1572" s="13">
        <f t="shared" si="2111"/>
        <v>5.0877072445998969E-5</v>
      </c>
      <c r="BA1572" s="13">
        <f t="shared" si="2112"/>
        <v>2.0401144351074591E-5</v>
      </c>
      <c r="BB1572" s="13">
        <f t="shared" si="2113"/>
        <v>6.1354752370305726E-6</v>
      </c>
      <c r="BC1572" s="13">
        <f t="shared" si="2114"/>
        <v>1.4761546994193972E-6</v>
      </c>
      <c r="BD1572" s="13">
        <f t="shared" si="2115"/>
        <v>5.3625311415710889E-4</v>
      </c>
      <c r="BE1572" s="13">
        <f t="shared" si="2116"/>
        <v>4.5980037485736575E-4</v>
      </c>
      <c r="BF1572" s="13">
        <f t="shared" si="2117"/>
        <v>1.9712368948316666E-4</v>
      </c>
      <c r="BG1572" s="13">
        <f t="shared" si="2118"/>
        <v>5.6340027948737447E-5</v>
      </c>
      <c r="BH1572" s="13">
        <f t="shared" si="2119"/>
        <v>1.2076930318167981E-5</v>
      </c>
      <c r="BI1572" s="13">
        <f t="shared" si="2120"/>
        <v>2.0710283785104661E-6</v>
      </c>
      <c r="BJ1572" s="14">
        <f t="shared" si="2121"/>
        <v>0.26267173609189082</v>
      </c>
      <c r="BK1572" s="14">
        <f t="shared" si="2122"/>
        <v>0.29693011646526624</v>
      </c>
      <c r="BL1572" s="14">
        <f t="shared" si="2123"/>
        <v>0.40323058567692388</v>
      </c>
      <c r="BM1572" s="14">
        <f t="shared" si="2124"/>
        <v>0.33937987727952151</v>
      </c>
      <c r="BN1572" s="14">
        <f t="shared" si="2125"/>
        <v>0.66033321579034154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1.3193999999999999</v>
      </c>
      <c r="F1573" s="10">
        <f>VLOOKUP(B1573,home!$B$2:$E$405,3,FALSE)</f>
        <v>0.90949999999999998</v>
      </c>
      <c r="G1573" s="10">
        <f>VLOOKUP(C1573,away!$B$2:$E$405,4,FALSE)</f>
        <v>1.0335000000000001</v>
      </c>
      <c r="H1573" s="10">
        <f>VLOOKUP(A1573,away!$A$2:$E$405,3,FALSE)</f>
        <v>1.0076000000000001</v>
      </c>
      <c r="I1573" s="10">
        <f>VLOOKUP(C1573,away!$B$2:$E$405,3,FALSE)</f>
        <v>1.4436</v>
      </c>
      <c r="J1573" s="10">
        <f>VLOOKUP(B1573,home!$B$2:$E$405,4,FALSE)</f>
        <v>0.69469999999999998</v>
      </c>
      <c r="K1573" s="12">
        <f t="shared" si="2070"/>
        <v>1.2401941090500002</v>
      </c>
      <c r="L1573" s="12">
        <f t="shared" si="2071"/>
        <v>1.010490723792</v>
      </c>
      <c r="M1573" s="13">
        <f t="shared" si="2072"/>
        <v>0.10532706842163039</v>
      </c>
      <c r="N1573" s="13">
        <f t="shared" si="2073"/>
        <v>0.13062600978001229</v>
      </c>
      <c r="O1573" s="13">
        <f t="shared" si="2074"/>
        <v>0.10643202560426281</v>
      </c>
      <c r="P1573" s="13">
        <f t="shared" si="2075"/>
        <v>0.1319963711686655</v>
      </c>
      <c r="Q1573" s="13">
        <f t="shared" si="2076"/>
        <v>8.1000803908939517E-2</v>
      </c>
      <c r="R1573" s="13">
        <f t="shared" si="2077"/>
        <v>5.3774287293750091E-2</v>
      </c>
      <c r="S1573" s="13">
        <f t="shared" si="2078"/>
        <v>4.135461629851564E-2</v>
      </c>
      <c r="T1573" s="13">
        <f t="shared" si="2079"/>
        <v>8.1850560969678146E-2</v>
      </c>
      <c r="U1573" s="13">
        <f t="shared" si="2080"/>
        <v>6.6690554320071121E-2</v>
      </c>
      <c r="V1573" s="13">
        <f t="shared" si="2081"/>
        <v>5.7584219056114969E-3</v>
      </c>
      <c r="W1573" s="13">
        <f t="shared" si="2082"/>
        <v>3.3485573278727011E-2</v>
      </c>
      <c r="X1573" s="13">
        <f t="shared" si="2083"/>
        <v>3.3836861179010906E-2</v>
      </c>
      <c r="Y1573" s="13">
        <f t="shared" si="2084"/>
        <v>1.7095917171814079E-2</v>
      </c>
      <c r="Z1573" s="13">
        <f t="shared" si="2085"/>
        <v>1.8112806162953497E-2</v>
      </c>
      <c r="AA1573" s="13">
        <f t="shared" si="2086"/>
        <v>2.2463395501659458E-2</v>
      </c>
      <c r="AB1573" s="13">
        <f t="shared" si="2087"/>
        <v>1.3929485385209172E-2</v>
      </c>
      <c r="AC1573" s="13">
        <f t="shared" si="2088"/>
        <v>4.5103006674183065E-4</v>
      </c>
      <c r="AD1573" s="13">
        <f t="shared" si="2089"/>
        <v>1.0382152679609832E-2</v>
      </c>
      <c r="AE1573" s="13">
        <f t="shared" si="2090"/>
        <v>1.0491068975737991E-2</v>
      </c>
      <c r="AF1573" s="13">
        <f t="shared" si="2091"/>
        <v>5.3005639413226391E-3</v>
      </c>
      <c r="AG1573" s="13">
        <f t="shared" si="2092"/>
        <v>1.7853902311909635E-3</v>
      </c>
      <c r="AH1573" s="13">
        <f t="shared" si="2093"/>
        <v>4.5757056523767683E-3</v>
      </c>
      <c r="AI1573" s="13">
        <f t="shared" si="2094"/>
        <v>5.6747631948244554E-3</v>
      </c>
      <c r="AJ1573" s="13">
        <f t="shared" si="2095"/>
        <v>3.5189039422375253E-3</v>
      </c>
      <c r="AK1573" s="13">
        <f t="shared" si="2096"/>
        <v>1.4547079798252671E-3</v>
      </c>
      <c r="AL1573" s="13">
        <f t="shared" si="2097"/>
        <v>2.2609318949071384E-5</v>
      </c>
      <c r="AM1573" s="13">
        <f t="shared" si="2098"/>
        <v>2.575176918501957E-3</v>
      </c>
      <c r="AN1573" s="13">
        <f t="shared" si="2099"/>
        <v>2.6021923882694944E-3</v>
      </c>
      <c r="AO1573" s="13">
        <f t="shared" si="2100"/>
        <v>1.3147456349342371E-3</v>
      </c>
      <c r="AP1573" s="13">
        <f t="shared" si="2101"/>
        <v>4.4284608941569002E-4</v>
      </c>
      <c r="AQ1573" s="13">
        <f t="shared" si="2102"/>
        <v>1.1187296635552932E-4</v>
      </c>
      <c r="AR1573" s="13">
        <f t="shared" si="2103"/>
        <v>9.2474162330586946E-4</v>
      </c>
      <c r="AS1573" s="13">
        <f t="shared" si="2104"/>
        <v>1.1468591136172734E-3</v>
      </c>
      <c r="AT1573" s="13">
        <f t="shared" si="2105"/>
        <v>7.1116395830922398E-4</v>
      </c>
      <c r="AU1573" s="13">
        <f t="shared" si="2106"/>
        <v>2.9399378388792656E-4</v>
      </c>
      <c r="AV1573" s="13">
        <f t="shared" si="2107"/>
        <v>9.1152339718781329E-5</v>
      </c>
      <c r="AW1573" s="13">
        <f t="shared" si="2108"/>
        <v>7.8705842999178593E-7</v>
      </c>
      <c r="AX1573" s="13">
        <f t="shared" si="2109"/>
        <v>5.3228654068127696E-4</v>
      </c>
      <c r="AY1573" s="13">
        <f t="shared" si="2110"/>
        <v>5.3787061175776334E-4</v>
      </c>
      <c r="AZ1573" s="13">
        <f t="shared" si="2111"/>
        <v>2.7175663189077403E-4</v>
      </c>
      <c r="BA1573" s="13">
        <f t="shared" si="2112"/>
        <v>9.1535851884861464E-5</v>
      </c>
      <c r="BB1573" s="13">
        <f t="shared" si="2113"/>
        <v>2.3124032306012738E-5</v>
      </c>
      <c r="BC1573" s="13">
        <f t="shared" si="2114"/>
        <v>4.6733240283784816E-6</v>
      </c>
      <c r="BD1573" s="13">
        <f t="shared" si="2115"/>
        <v>1.5574047204248946E-4</v>
      </c>
      <c r="BE1573" s="13">
        <f t="shared" si="2116"/>
        <v>1.9314841596776165E-4</v>
      </c>
      <c r="BF1573" s="13">
        <f t="shared" si="2117"/>
        <v>1.1977076382777853E-4</v>
      </c>
      <c r="BG1573" s="13">
        <f t="shared" si="2118"/>
        <v>4.9512998578543269E-5</v>
      </c>
      <c r="BH1573" s="13">
        <f t="shared" si="2119"/>
        <v>1.5351432289627596E-5</v>
      </c>
      <c r="BI1573" s="13">
        <f t="shared" si="2120"/>
        <v>3.8077511782152191E-6</v>
      </c>
      <c r="BJ1573" s="14">
        <f t="shared" si="2121"/>
        <v>0.41436298310606928</v>
      </c>
      <c r="BK1573" s="14">
        <f t="shared" si="2122"/>
        <v>0.28544798779187175</v>
      </c>
      <c r="BL1573" s="14">
        <f t="shared" si="2123"/>
        <v>0.28221907152694015</v>
      </c>
      <c r="BM1573" s="14">
        <f t="shared" si="2124"/>
        <v>0.39044919885724627</v>
      </c>
      <c r="BN1573" s="14">
        <f t="shared" si="2125"/>
        <v>0.60915656617726055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1.3193999999999999</v>
      </c>
      <c r="F1574" s="10">
        <f>VLOOKUP(B1574,home!$B$2:$E$405,3,FALSE)</f>
        <v>1.1024</v>
      </c>
      <c r="G1574" s="10">
        <f>VLOOKUP(C1574,away!$B$2:$E$405,4,FALSE)</f>
        <v>0.55120000000000002</v>
      </c>
      <c r="H1574" s="10">
        <f>VLOOKUP(A1574,away!$A$2:$E$405,3,FALSE)</f>
        <v>1.0076000000000001</v>
      </c>
      <c r="I1574" s="10">
        <f>VLOOKUP(C1574,away!$B$2:$E$405,3,FALSE)</f>
        <v>0.63160000000000005</v>
      </c>
      <c r="J1574" s="10">
        <f>VLOOKUP(B1574,home!$B$2:$E$405,4,FALSE)</f>
        <v>1.1729000000000001</v>
      </c>
      <c r="K1574" s="12">
        <f t="shared" si="2070"/>
        <v>0.80172401587200004</v>
      </c>
      <c r="L1574" s="12">
        <f t="shared" si="2071"/>
        <v>0.74643374766400017</v>
      </c>
      <c r="M1574" s="13">
        <f t="shared" si="2072"/>
        <v>0.21263934517213101</v>
      </c>
      <c r="N1574" s="13">
        <f t="shared" si="2073"/>
        <v>0.17047806974379329</v>
      </c>
      <c r="O1574" s="13">
        <f t="shared" si="2074"/>
        <v>0.15872118331765267</v>
      </c>
      <c r="P1574" s="13">
        <f t="shared" si="2075"/>
        <v>0.12725058449338442</v>
      </c>
      <c r="Q1574" s="13">
        <f t="shared" si="2076"/>
        <v>6.8338181346550411E-2</v>
      </c>
      <c r="R1574" s="13">
        <f t="shared" si="2077"/>
        <v>5.9237423848730111E-2</v>
      </c>
      <c r="S1574" s="13">
        <f t="shared" si="2078"/>
        <v>1.9037764672384591E-2</v>
      </c>
      <c r="T1574" s="13">
        <f t="shared" si="2079"/>
        <v>5.1009924811047692E-2</v>
      </c>
      <c r="U1574" s="13">
        <f t="shared" si="2080"/>
        <v>4.7492065337915702E-2</v>
      </c>
      <c r="V1574" s="13">
        <f t="shared" si="2081"/>
        <v>1.2658714480183353E-3</v>
      </c>
      <c r="W1574" s="13">
        <f t="shared" si="2082"/>
        <v>1.82627870621818E-2</v>
      </c>
      <c r="X1574" s="13">
        <f t="shared" si="2083"/>
        <v>1.3631960589613976E-2</v>
      </c>
      <c r="Y1574" s="13">
        <f t="shared" si="2084"/>
        <v>5.0876777154567551E-3</v>
      </c>
      <c r="Z1574" s="13">
        <f t="shared" si="2085"/>
        <v>1.4738937428456151E-2</v>
      </c>
      <c r="AA1574" s="13">
        <f t="shared" si="2086"/>
        <v>1.1816560104827997E-2</v>
      </c>
      <c r="AB1574" s="13">
        <f t="shared" si="2087"/>
        <v>4.7368100105177804E-3</v>
      </c>
      <c r="AC1574" s="13">
        <f t="shared" si="2088"/>
        <v>4.7346271195549386E-5</v>
      </c>
      <c r="AD1574" s="13">
        <f t="shared" si="2089"/>
        <v>3.6604287461268997E-3</v>
      </c>
      <c r="AE1574" s="13">
        <f t="shared" si="2090"/>
        <v>2.7322675470285388E-3</v>
      </c>
      <c r="AF1574" s="13">
        <f t="shared" si="2091"/>
        <v>1.0197283523746181E-3</v>
      </c>
      <c r="AG1574" s="13">
        <f t="shared" si="2092"/>
        <v>2.5371988522074091E-4</v>
      </c>
      <c r="AH1574" s="13">
        <f t="shared" si="2093"/>
        <v>2.7504100753269309E-3</v>
      </c>
      <c r="AI1574" s="13">
        <f t="shared" si="2094"/>
        <v>2.2050698108859175E-3</v>
      </c>
      <c r="AJ1574" s="13">
        <f t="shared" si="2095"/>
        <v>8.8392871203078456E-4</v>
      </c>
      <c r="AK1574" s="13">
        <f t="shared" si="2096"/>
        <v>2.3622229225129509E-4</v>
      </c>
      <c r="AL1574" s="13">
        <f t="shared" si="2097"/>
        <v>1.1333444764587401E-6</v>
      </c>
      <c r="AM1574" s="13">
        <f t="shared" si="2098"/>
        <v>5.8693072683163377E-4</v>
      </c>
      <c r="AN1574" s="13">
        <f t="shared" si="2099"/>
        <v>4.3810490204809191E-4</v>
      </c>
      <c r="AO1574" s="13">
        <f t="shared" si="2100"/>
        <v>1.6350814195286343E-4</v>
      </c>
      <c r="AP1574" s="13">
        <f t="shared" si="2101"/>
        <v>4.0682665057151075E-5</v>
      </c>
      <c r="AQ1574" s="13">
        <f t="shared" si="2102"/>
        <v>7.5917285358921336E-6</v>
      </c>
      <c r="AR1574" s="13">
        <f t="shared" si="2103"/>
        <v>4.105997800278214E-4</v>
      </c>
      <c r="AS1574" s="13">
        <f t="shared" si="2104"/>
        <v>3.2918770456006485E-4</v>
      </c>
      <c r="AT1574" s="13">
        <f t="shared" si="2105"/>
        <v>1.3195884423779033E-4</v>
      </c>
      <c r="AU1574" s="13">
        <f t="shared" si="2106"/>
        <v>3.5264858177382997E-5</v>
      </c>
      <c r="AV1574" s="13">
        <f t="shared" si="2107"/>
        <v>7.0681709292820089E-6</v>
      </c>
      <c r="AW1574" s="13">
        <f t="shared" si="2108"/>
        <v>1.8839769770863345E-8</v>
      </c>
      <c r="AX1574" s="13">
        <f t="shared" si="2109"/>
        <v>7.842607655902149E-5</v>
      </c>
      <c r="AY1574" s="13">
        <f t="shared" si="2110"/>
        <v>5.8539870240534212E-5</v>
      </c>
      <c r="AZ1574" s="13">
        <f t="shared" si="2111"/>
        <v>2.1848067365703105E-5</v>
      </c>
      <c r="BA1574" s="13">
        <f t="shared" si="2112"/>
        <v>5.4360449343324383E-6</v>
      </c>
      <c r="BB1574" s="13">
        <f t="shared" si="2113"/>
        <v>1.0144118482009162E-6</v>
      </c>
      <c r="BC1574" s="13">
        <f t="shared" si="2114"/>
        <v>1.5143824750547502E-7</v>
      </c>
      <c r="BD1574" s="13">
        <f t="shared" si="2115"/>
        <v>5.1080922099363444E-5</v>
      </c>
      <c r="BE1574" s="13">
        <f t="shared" si="2116"/>
        <v>4.0952801999946458E-5</v>
      </c>
      <c r="BF1574" s="13">
        <f t="shared" si="2117"/>
        <v>1.641642244030397E-5</v>
      </c>
      <c r="BG1574" s="13">
        <f t="shared" si="2118"/>
        <v>4.3871467083639069E-6</v>
      </c>
      <c r="BH1574" s="13">
        <f t="shared" si="2119"/>
        <v>8.7932021931228428E-7</v>
      </c>
      <c r="BI1574" s="13">
        <f t="shared" si="2120"/>
        <v>1.4099442749289854E-7</v>
      </c>
      <c r="BJ1574" s="14">
        <f t="shared" si="2121"/>
        <v>0.33587697987301562</v>
      </c>
      <c r="BK1574" s="14">
        <f t="shared" si="2122"/>
        <v>0.3603005852718309</v>
      </c>
      <c r="BL1574" s="14">
        <f t="shared" si="2123"/>
        <v>0.28910761047596639</v>
      </c>
      <c r="BM1574" s="14">
        <f t="shared" si="2124"/>
        <v>0.20330080409655629</v>
      </c>
      <c r="BN1574" s="14">
        <f t="shared" si="2125"/>
        <v>0.79666478792224193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1.3193999999999999</v>
      </c>
      <c r="F1575" s="10">
        <f>VLOOKUP(B1575,home!$B$2:$E$405,3,FALSE)</f>
        <v>0.68899999999999995</v>
      </c>
      <c r="G1575" s="10">
        <f>VLOOKUP(C1575,away!$B$2:$E$405,4,FALSE)</f>
        <v>1.2402</v>
      </c>
      <c r="H1575" s="10">
        <f>VLOOKUP(A1575,away!$A$2:$E$405,3,FALSE)</f>
        <v>1.0076000000000001</v>
      </c>
      <c r="I1575" s="10">
        <f>VLOOKUP(C1575,away!$B$2:$E$405,3,FALSE)</f>
        <v>0.63160000000000005</v>
      </c>
      <c r="J1575" s="10">
        <f>VLOOKUP(B1575,home!$B$2:$E$405,4,FALSE)</f>
        <v>0.9022</v>
      </c>
      <c r="K1575" s="12">
        <f t="shared" si="2070"/>
        <v>1.1274243973199998</v>
      </c>
      <c r="L1575" s="12">
        <f t="shared" si="2071"/>
        <v>0.57416022435200009</v>
      </c>
      <c r="M1575" s="13">
        <f t="shared" si="2072"/>
        <v>0.18239426902182596</v>
      </c>
      <c r="N1575" s="13">
        <f t="shared" si="2073"/>
        <v>0.20563574882655403</v>
      </c>
      <c r="O1575" s="13">
        <f t="shared" si="2074"/>
        <v>0.10472353442209065</v>
      </c>
      <c r="P1575" s="13">
        <f t="shared" si="2075"/>
        <v>0.11806786768104578</v>
      </c>
      <c r="Q1575" s="13">
        <f t="shared" si="2076"/>
        <v>0.11591938009411229</v>
      </c>
      <c r="R1575" s="13">
        <f t="shared" si="2077"/>
        <v>3.0064044009360982E-2</v>
      </c>
      <c r="S1575" s="13">
        <f t="shared" si="2078"/>
        <v>1.9106989289615274E-2</v>
      </c>
      <c r="T1575" s="13">
        <f t="shared" si="2079"/>
        <v>6.6556297281580287E-2</v>
      </c>
      <c r="U1575" s="13">
        <f t="shared" si="2080"/>
        <v>3.3894936698255752E-2</v>
      </c>
      <c r="V1575" s="13">
        <f t="shared" si="2081"/>
        <v>1.3742643555925325E-3</v>
      </c>
      <c r="W1575" s="13">
        <f t="shared" si="2082"/>
        <v>4.3563445746770839E-2</v>
      </c>
      <c r="X1575" s="13">
        <f t="shared" si="2083"/>
        <v>2.5012397783512129E-2</v>
      </c>
      <c r="Y1575" s="13">
        <f t="shared" si="2084"/>
        <v>7.1805619614813965E-3</v>
      </c>
      <c r="Z1575" s="13">
        <f t="shared" si="2085"/>
        <v>5.7538594177810373E-3</v>
      </c>
      <c r="AA1575" s="13">
        <f t="shared" si="2086"/>
        <v>6.4870414863557897E-3</v>
      </c>
      <c r="AB1575" s="13">
        <f t="shared" si="2087"/>
        <v>3.6568244190722569E-3</v>
      </c>
      <c r="AC1575" s="13">
        <f t="shared" si="2088"/>
        <v>5.5599492984707148E-5</v>
      </c>
      <c r="AD1575" s="13">
        <f t="shared" si="2089"/>
        <v>1.2278622891558909E-2</v>
      </c>
      <c r="AE1575" s="13">
        <f t="shared" si="2090"/>
        <v>7.0498968741510674E-3</v>
      </c>
      <c r="AF1575" s="13">
        <f t="shared" si="2091"/>
        <v>2.0238851854605206E-3</v>
      </c>
      <c r="AG1575" s="13">
        <f t="shared" si="2092"/>
        <v>3.8734479071556732E-4</v>
      </c>
      <c r="AH1575" s="13">
        <f t="shared" si="2093"/>
        <v>8.259093035507569E-4</v>
      </c>
      <c r="AI1575" s="13">
        <f t="shared" si="2094"/>
        <v>9.3115029879669274E-4</v>
      </c>
      <c r="AJ1575" s="13">
        <f t="shared" si="2095"/>
        <v>5.2490078221759974E-4</v>
      </c>
      <c r="AK1575" s="13">
        <f t="shared" si="2096"/>
        <v>1.9726198268149125E-4</v>
      </c>
      <c r="AL1575" s="13">
        <f t="shared" si="2097"/>
        <v>1.4396315445779941E-6</v>
      </c>
      <c r="AM1575" s="13">
        <f t="shared" si="2098"/>
        <v>2.7686438026870712E-3</v>
      </c>
      <c r="AN1575" s="13">
        <f t="shared" si="2099"/>
        <v>1.5896451469015833E-3</v>
      </c>
      <c r="AO1575" s="13">
        <f t="shared" si="2100"/>
        <v>4.5635550709254057E-4</v>
      </c>
      <c r="AP1575" s="13">
        <f t="shared" si="2101"/>
        <v>8.7340393445507972E-5</v>
      </c>
      <c r="AQ1575" s="13">
        <f t="shared" si="2102"/>
        <v>1.2536844973916201E-5</v>
      </c>
      <c r="AR1575" s="13">
        <f t="shared" si="2103"/>
        <v>9.4840854204221347E-5</v>
      </c>
      <c r="AS1575" s="13">
        <f t="shared" si="2104"/>
        <v>1.0692589289250822E-4</v>
      </c>
      <c r="AT1575" s="13">
        <f t="shared" si="2105"/>
        <v>6.0275430176119479E-5</v>
      </c>
      <c r="AU1575" s="13">
        <f t="shared" si="2106"/>
        <v>2.2651996846505075E-5</v>
      </c>
      <c r="AV1575" s="13">
        <f t="shared" si="2107"/>
        <v>6.384603473191382E-6</v>
      </c>
      <c r="AW1575" s="13">
        <f t="shared" si="2108"/>
        <v>2.5886264535347884E-8</v>
      </c>
      <c r="AX1575" s="13">
        <f t="shared" si="2109"/>
        <v>5.2023942843970388E-4</v>
      </c>
      <c r="AY1575" s="13">
        <f t="shared" si="2110"/>
        <v>2.9870078694969665E-4</v>
      </c>
      <c r="AZ1575" s="13">
        <f t="shared" si="2111"/>
        <v>8.5751055424578405E-5</v>
      </c>
      <c r="BA1575" s="13">
        <f t="shared" si="2112"/>
        <v>1.6411615073665583E-5</v>
      </c>
      <c r="BB1575" s="13">
        <f t="shared" si="2113"/>
        <v>2.3557241481686236E-6</v>
      </c>
      <c r="BC1575" s="13">
        <f t="shared" si="2114"/>
        <v>2.7051262108478422E-7</v>
      </c>
      <c r="BD1575" s="13">
        <f t="shared" si="2115"/>
        <v>9.0756410212718421E-6</v>
      </c>
      <c r="BE1575" s="13">
        <f t="shared" si="2116"/>
        <v>1.0232099108700074E-5</v>
      </c>
      <c r="BF1575" s="13">
        <f t="shared" si="2117"/>
        <v>5.7679590854723456E-6</v>
      </c>
      <c r="BG1575" s="13">
        <f t="shared" si="2118"/>
        <v>2.1676459319016921E-6</v>
      </c>
      <c r="BH1575" s="13">
        <f t="shared" si="2119"/>
        <v>6.1096422709435375E-7</v>
      </c>
      <c r="BI1575" s="13">
        <f t="shared" si="2120"/>
        <v>1.3776319510318625E-7</v>
      </c>
      <c r="BJ1575" s="14">
        <f t="shared" si="2121"/>
        <v>0.49144583225365457</v>
      </c>
      <c r="BK1575" s="14">
        <f t="shared" si="2122"/>
        <v>0.32129913025955859</v>
      </c>
      <c r="BL1575" s="14">
        <f t="shared" si="2123"/>
        <v>0.181624674252544</v>
      </c>
      <c r="BM1575" s="14">
        <f t="shared" si="2124"/>
        <v>0.24301997722786323</v>
      </c>
      <c r="BN1575" s="14">
        <f t="shared" si="2125"/>
        <v>0.75680484405498971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1.6506000000000001</v>
      </c>
      <c r="F1576" s="10">
        <f>VLOOKUP(B1576,home!$B$2:$E$405,3,FALSE)</f>
        <v>0.77890000000000004</v>
      </c>
      <c r="G1576" s="10">
        <f>VLOOKUP(C1576,away!$B$2:$E$405,4,FALSE)</f>
        <v>1.0386</v>
      </c>
      <c r="H1576" s="10">
        <f>VLOOKUP(A1576,away!$A$2:$E$405,3,FALSE)</f>
        <v>1.3734999999999999</v>
      </c>
      <c r="I1576" s="10">
        <f>VLOOKUP(C1576,away!$B$2:$E$405,3,FALSE)</f>
        <v>0.62409999999999999</v>
      </c>
      <c r="J1576" s="10">
        <f>VLOOKUP(B1576,home!$B$2:$E$405,4,FALSE)</f>
        <v>1.3521000000000001</v>
      </c>
      <c r="K1576" s="12">
        <f t="shared" si="2070"/>
        <v>1.3352785203240001</v>
      </c>
      <c r="L1576" s="12">
        <f t="shared" si="2071"/>
        <v>1.1590219453350001</v>
      </c>
      <c r="M1576" s="13">
        <f t="shared" si="2072"/>
        <v>8.2554180681960493E-2</v>
      </c>
      <c r="N1576" s="13">
        <f t="shared" si="2073"/>
        <v>0.11023282422756836</v>
      </c>
      <c r="O1576" s="13">
        <f t="shared" si="2074"/>
        <v>9.5682107089542931E-2</v>
      </c>
      <c r="P1576" s="13">
        <f t="shared" si="2075"/>
        <v>0.12776226237600738</v>
      </c>
      <c r="Q1576" s="13">
        <f t="shared" si="2076"/>
        <v>7.3595761212861543E-2</v>
      </c>
      <c r="R1576" s="13">
        <f t="shared" si="2077"/>
        <v>5.5448830946336944E-2</v>
      </c>
      <c r="S1576" s="13">
        <f t="shared" si="2078"/>
        <v>4.9431765758540996E-2</v>
      </c>
      <c r="T1576" s="13">
        <f t="shared" si="2079"/>
        <v>8.5299102329340917E-2</v>
      </c>
      <c r="U1576" s="13">
        <f t="shared" si="2080"/>
        <v>7.4039632939720421E-2</v>
      </c>
      <c r="V1576" s="13">
        <f t="shared" si="2081"/>
        <v>8.5001607084396504E-3</v>
      </c>
      <c r="W1576" s="13">
        <f t="shared" si="2082"/>
        <v>3.2756946378142741E-2</v>
      </c>
      <c r="X1576" s="13">
        <f t="shared" si="2083"/>
        <v>3.7966019714429283E-2</v>
      </c>
      <c r="Y1576" s="13">
        <f t="shared" si="2084"/>
        <v>2.2001725013022402E-2</v>
      </c>
      <c r="Z1576" s="13">
        <f t="shared" si="2085"/>
        <v>2.1422137303324994E-2</v>
      </c>
      <c r="AA1576" s="13">
        <f t="shared" si="2086"/>
        <v>2.8604519800561362E-2</v>
      </c>
      <c r="AB1576" s="13">
        <f t="shared" si="2087"/>
        <v>1.9097500436936074E-2</v>
      </c>
      <c r="AC1576" s="13">
        <f t="shared" si="2088"/>
        <v>8.2218713342158242E-4</v>
      </c>
      <c r="AD1576" s="13">
        <f t="shared" si="2089"/>
        <v>1.093491172253476E-2</v>
      </c>
      <c r="AE1576" s="13">
        <f t="shared" si="2090"/>
        <v>1.2673802656718733E-2</v>
      </c>
      <c r="AF1576" s="13">
        <f t="shared" si="2091"/>
        <v>7.3446077049910225E-3</v>
      </c>
      <c r="AG1576" s="13">
        <f t="shared" si="2092"/>
        <v>2.8375205033203742E-3</v>
      </c>
      <c r="AH1576" s="13">
        <f t="shared" si="2093"/>
        <v>6.2071818126333035E-3</v>
      </c>
      <c r="AI1576" s="13">
        <f t="shared" si="2094"/>
        <v>8.2883165461550418E-3</v>
      </c>
      <c r="AJ1576" s="13">
        <f t="shared" si="2095"/>
        <v>5.5336055268634162E-3</v>
      </c>
      <c r="AK1576" s="13">
        <f t="shared" si="2096"/>
        <v>2.4629681999889645E-3</v>
      </c>
      <c r="AL1576" s="13">
        <f t="shared" si="2097"/>
        <v>5.0897234952676134E-5</v>
      </c>
      <c r="AM1576" s="13">
        <f t="shared" si="2098"/>
        <v>2.9202305489479546E-3</v>
      </c>
      <c r="AN1576" s="13">
        <f t="shared" si="2099"/>
        <v>3.3846112916683531E-3</v>
      </c>
      <c r="AO1576" s="13">
        <f t="shared" si="2100"/>
        <v>1.9614193817361317E-3</v>
      </c>
      <c r="AP1576" s="13">
        <f t="shared" si="2101"/>
        <v>7.5777603581252801E-4</v>
      </c>
      <c r="AQ1576" s="13">
        <f t="shared" si="2102"/>
        <v>2.1956976378892026E-4</v>
      </c>
      <c r="AR1576" s="13">
        <f t="shared" si="2103"/>
        <v>1.4388519879052555E-3</v>
      </c>
      <c r="AS1576" s="13">
        <f t="shared" si="2104"/>
        <v>1.9212681533753756E-3</v>
      </c>
      <c r="AT1576" s="13">
        <f t="shared" si="2105"/>
        <v>1.2827140484923481E-3</v>
      </c>
      <c r="AU1576" s="13">
        <f t="shared" si="2106"/>
        <v>5.709268388898902E-4</v>
      </c>
      <c r="AV1576" s="13">
        <f t="shared" si="2107"/>
        <v>1.9058658616153779E-4</v>
      </c>
      <c r="AW1576" s="13">
        <f t="shared" si="2108"/>
        <v>2.1880397658979339E-6</v>
      </c>
      <c r="AX1576" s="13">
        <f t="shared" si="2109"/>
        <v>6.4988685440069409E-4</v>
      </c>
      <c r="AY1576" s="13">
        <f t="shared" si="2110"/>
        <v>7.5323312623513635E-4</v>
      </c>
      <c r="AZ1576" s="13">
        <f t="shared" si="2111"/>
        <v>4.365068616299059E-4</v>
      </c>
      <c r="BA1576" s="13">
        <f t="shared" si="2112"/>
        <v>1.6864034397278972E-4</v>
      </c>
      <c r="BB1576" s="13">
        <f t="shared" si="2113"/>
        <v>4.8864464883326582E-5</v>
      </c>
      <c r="BC1576" s="13">
        <f t="shared" si="2114"/>
        <v>1.1326997429365385E-5</v>
      </c>
      <c r="BD1576" s="13">
        <f t="shared" si="2115"/>
        <v>2.7794350501184664E-4</v>
      </c>
      <c r="BE1576" s="13">
        <f t="shared" si="2116"/>
        <v>3.7113199210588488E-4</v>
      </c>
      <c r="BF1576" s="13">
        <f t="shared" si="2117"/>
        <v>2.4778228863202225E-4</v>
      </c>
      <c r="BG1576" s="13">
        <f t="shared" si="2118"/>
        <v>1.1028612257568702E-4</v>
      </c>
      <c r="BH1576" s="13">
        <f t="shared" si="2119"/>
        <v>3.6815672641283661E-5</v>
      </c>
      <c r="BI1576" s="13">
        <f t="shared" si="2120"/>
        <v>9.8318353778372001E-6</v>
      </c>
      <c r="BJ1576" s="14">
        <f t="shared" si="2121"/>
        <v>0.4069552871334351</v>
      </c>
      <c r="BK1576" s="14">
        <f t="shared" si="2122"/>
        <v>0.26987468701955791</v>
      </c>
      <c r="BL1576" s="14">
        <f t="shared" si="2123"/>
        <v>0.30182280232990755</v>
      </c>
      <c r="BM1576" s="14">
        <f t="shared" si="2124"/>
        <v>0.45404790216547869</v>
      </c>
      <c r="BN1576" s="14">
        <f t="shared" si="2125"/>
        <v>0.54527596653427768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1.6506000000000001</v>
      </c>
      <c r="F1577" s="10">
        <f>VLOOKUP(B1577,home!$B$2:$E$405,3,FALSE)</f>
        <v>0.68159999999999998</v>
      </c>
      <c r="G1577" s="10">
        <f>VLOOKUP(C1577,away!$B$2:$E$405,4,FALSE)</f>
        <v>0.60580000000000001</v>
      </c>
      <c r="H1577" s="10">
        <f>VLOOKUP(A1577,away!$A$2:$E$405,3,FALSE)</f>
        <v>1.3734999999999999</v>
      </c>
      <c r="I1577" s="10">
        <f>VLOOKUP(C1577,away!$B$2:$E$405,3,FALSE)</f>
        <v>0.4854</v>
      </c>
      <c r="J1577" s="10">
        <f>VLOOKUP(B1577,home!$B$2:$E$405,4,FALSE)</f>
        <v>0.91010000000000002</v>
      </c>
      <c r="K1577" s="12">
        <f t="shared" si="2070"/>
        <v>0.68155465996800002</v>
      </c>
      <c r="L1577" s="12">
        <f t="shared" si="2071"/>
        <v>0.60676084868999991</v>
      </c>
      <c r="M1577" s="13">
        <f t="shared" si="2072"/>
        <v>0.27573486510190182</v>
      </c>
      <c r="N1577" s="13">
        <f t="shared" si="2073"/>
        <v>0.18792838222584904</v>
      </c>
      <c r="O1577" s="13">
        <f t="shared" si="2074"/>
        <v>0.16730512076265258</v>
      </c>
      <c r="P1577" s="13">
        <f t="shared" si="2075"/>
        <v>0.11402758469229486</v>
      </c>
      <c r="Q1577" s="13">
        <f t="shared" si="2076"/>
        <v>6.4041732323137437E-2</v>
      </c>
      <c r="R1577" s="13">
        <f t="shared" si="2077"/>
        <v>5.0757098532065004E-2</v>
      </c>
      <c r="S1577" s="13">
        <f t="shared" si="2078"/>
        <v>1.1788761339587299E-2</v>
      </c>
      <c r="T1577" s="13">
        <f t="shared" si="2079"/>
        <v>3.8858015855964677E-2</v>
      </c>
      <c r="U1577" s="13">
        <f t="shared" si="2080"/>
        <v>3.459373703098384E-2</v>
      </c>
      <c r="V1577" s="13">
        <f t="shared" si="2081"/>
        <v>5.4168138075935842E-4</v>
      </c>
      <c r="W1577" s="13">
        <f t="shared" si="2082"/>
        <v>1.454931369908587E-2</v>
      </c>
      <c r="X1577" s="13">
        <f t="shared" si="2083"/>
        <v>8.8279539279143854E-3</v>
      </c>
      <c r="Y1577" s="13">
        <f t="shared" si="2084"/>
        <v>2.6782284087487752E-3</v>
      </c>
      <c r="Z1577" s="13">
        <f t="shared" si="2085"/>
        <v>1.0265806727452571E-2</v>
      </c>
      <c r="AA1577" s="13">
        <f t="shared" si="2086"/>
        <v>6.9967084134261448E-3</v>
      </c>
      <c r="AB1577" s="13">
        <f t="shared" si="2087"/>
        <v>2.3843196118039506E-3</v>
      </c>
      <c r="AC1577" s="13">
        <f t="shared" si="2088"/>
        <v>1.4000455541310989E-5</v>
      </c>
      <c r="AD1577" s="13">
        <f t="shared" si="2089"/>
        <v>2.479038137737059E-3</v>
      </c>
      <c r="AE1577" s="13">
        <f t="shared" si="2090"/>
        <v>1.5041832843882147E-3</v>
      </c>
      <c r="AF1577" s="13">
        <f t="shared" si="2091"/>
        <v>4.563397631103523E-4</v>
      </c>
      <c r="AG1577" s="13">
        <f t="shared" si="2092"/>
        <v>9.2296367318610314E-5</v>
      </c>
      <c r="AH1577" s="13">
        <f t="shared" si="2093"/>
        <v>1.5572224006091581E-3</v>
      </c>
      <c r="AI1577" s="13">
        <f t="shared" si="2094"/>
        <v>1.0613321837417275E-3</v>
      </c>
      <c r="AJ1577" s="13">
        <f t="shared" si="2095"/>
        <v>3.6167794780159396E-4</v>
      </c>
      <c r="AK1577" s="13">
        <f t="shared" si="2096"/>
        <v>8.2167763577279803E-5</v>
      </c>
      <c r="AL1577" s="13">
        <f t="shared" si="2097"/>
        <v>2.3159031838466446E-7</v>
      </c>
      <c r="AM1577" s="13">
        <f t="shared" si="2098"/>
        <v>3.3791999900261718E-4</v>
      </c>
      <c r="AN1577" s="13">
        <f t="shared" si="2099"/>
        <v>2.0503662538415193E-4</v>
      </c>
      <c r="AO1577" s="13">
        <f t="shared" si="2100"/>
        <v>6.2204098415310802E-5</v>
      </c>
      <c r="AP1577" s="13">
        <f t="shared" si="2101"/>
        <v>1.2581003848823423E-5</v>
      </c>
      <c r="AQ1577" s="13">
        <f t="shared" si="2102"/>
        <v>1.9084151431710636E-6</v>
      </c>
      <c r="AR1577" s="13">
        <f t="shared" si="2103"/>
        <v>1.8897231707853837E-4</v>
      </c>
      <c r="AS1577" s="13">
        <f t="shared" si="2104"/>
        <v>1.2879496330982831E-4</v>
      </c>
      <c r="AT1577" s="13">
        <f t="shared" si="2105"/>
        <v>4.3890403712110537E-5</v>
      </c>
      <c r="AU1577" s="13">
        <f t="shared" si="2106"/>
        <v>9.971236392621913E-6</v>
      </c>
      <c r="AV1577" s="13">
        <f t="shared" si="2107"/>
        <v>1.6989856572584938E-6</v>
      </c>
      <c r="AW1577" s="13">
        <f t="shared" si="2108"/>
        <v>2.6603338514421051E-9</v>
      </c>
      <c r="AX1577" s="13">
        <f t="shared" si="2109"/>
        <v>3.8385158336102577E-5</v>
      </c>
      <c r="AY1577" s="13">
        <f t="shared" si="2110"/>
        <v>2.3290611249113623E-5</v>
      </c>
      <c r="AZ1577" s="13">
        <f t="shared" si="2111"/>
        <v>7.0659155240105205E-6</v>
      </c>
      <c r="BA1577" s="13">
        <f t="shared" si="2112"/>
        <v>1.4291069667068232E-6</v>
      </c>
      <c r="BB1577" s="13">
        <f t="shared" si="2113"/>
        <v>2.1678153899695583E-7</v>
      </c>
      <c r="BC1577" s="13">
        <f t="shared" si="2114"/>
        <v>2.6306910116423451E-8</v>
      </c>
      <c r="BD1577" s="13">
        <f t="shared" si="2115"/>
        <v>1.9110167248248276E-5</v>
      </c>
      <c r="BE1577" s="13">
        <f t="shared" si="2116"/>
        <v>1.3024623540811465E-5</v>
      </c>
      <c r="BF1577" s="13">
        <f t="shared" si="2117"/>
        <v>4.4384964342844831E-6</v>
      </c>
      <c r="BG1577" s="13">
        <f t="shared" si="2118"/>
        <v>1.0083593093459804E-6</v>
      </c>
      <c r="BH1577" s="13">
        <f t="shared" si="2119"/>
        <v>1.7181299655171675E-7</v>
      </c>
      <c r="BI1577" s="13">
        <f t="shared" si="2120"/>
        <v>2.3419989688577707E-8</v>
      </c>
      <c r="BJ1577" s="14">
        <f t="shared" si="2121"/>
        <v>0.32210554801557345</v>
      </c>
      <c r="BK1577" s="14">
        <f t="shared" si="2122"/>
        <v>0.4021304151716521</v>
      </c>
      <c r="BL1577" s="14">
        <f t="shared" si="2123"/>
        <v>0.26551048943233058</v>
      </c>
      <c r="BM1577" s="14">
        <f t="shared" si="2124"/>
        <v>0.14019418775819287</v>
      </c>
      <c r="BN1577" s="14">
        <f t="shared" si="2125"/>
        <v>0.85979478363790085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1.6506000000000001</v>
      </c>
      <c r="F1578" s="10">
        <f>VLOOKUP(B1578,home!$B$2:$E$405,3,FALSE)</f>
        <v>2.0194999999999999</v>
      </c>
      <c r="G1578" s="10">
        <f>VLOOKUP(C1578,away!$B$2:$E$405,4,FALSE)</f>
        <v>1.0097</v>
      </c>
      <c r="H1578" s="10">
        <f>VLOOKUP(A1578,away!$A$2:$E$405,3,FALSE)</f>
        <v>1.3734999999999999</v>
      </c>
      <c r="I1578" s="10">
        <f>VLOOKUP(C1578,away!$B$2:$E$405,3,FALSE)</f>
        <v>1.6988000000000001</v>
      </c>
      <c r="J1578" s="10">
        <f>VLOOKUP(B1578,home!$B$2:$E$405,4,FALSE)</f>
        <v>0.4854</v>
      </c>
      <c r="K1578" s="12">
        <f t="shared" si="2070"/>
        <v>3.3657205509899999</v>
      </c>
      <c r="L1578" s="12">
        <f t="shared" si="2071"/>
        <v>1.1325846937200001</v>
      </c>
      <c r="M1578" s="13">
        <f t="shared" si="2072"/>
        <v>1.1127839531513284E-2</v>
      </c>
      <c r="N1578" s="13">
        <f t="shared" si="2073"/>
        <v>3.7453198199333189E-2</v>
      </c>
      <c r="O1578" s="13">
        <f t="shared" si="2074"/>
        <v>1.2603220727564281E-2</v>
      </c>
      <c r="P1578" s="13">
        <f t="shared" si="2075"/>
        <v>4.2418919011426241E-2</v>
      </c>
      <c r="Q1578" s="13">
        <f t="shared" si="2076"/>
        <v>6.3028499439898689E-2</v>
      </c>
      <c r="R1578" s="13">
        <f t="shared" si="2077"/>
        <v>7.1371074438069766E-3</v>
      </c>
      <c r="S1578" s="13">
        <f t="shared" si="2078"/>
        <v>4.0424843587164E-2</v>
      </c>
      <c r="T1578" s="13">
        <f t="shared" si="2079"/>
        <v>7.1385113733768865E-2</v>
      </c>
      <c r="U1578" s="13">
        <f t="shared" si="2080"/>
        <v>2.4021509198244848E-2</v>
      </c>
      <c r="V1578" s="13">
        <f t="shared" si="2081"/>
        <v>1.7122003495201259E-2</v>
      </c>
      <c r="W1578" s="13">
        <f t="shared" si="2082"/>
        <v>7.0712105287642921E-2</v>
      </c>
      <c r="X1578" s="13">
        <f t="shared" si="2083"/>
        <v>8.0087448109501455E-2</v>
      </c>
      <c r="Y1578" s="13">
        <f t="shared" si="2084"/>
        <v>4.5352908943958069E-2</v>
      </c>
      <c r="Z1578" s="13">
        <f t="shared" si="2085"/>
        <v>2.6944595494302849E-3</v>
      </c>
      <c r="AA1578" s="13">
        <f t="shared" si="2086"/>
        <v>9.0687978793287643E-3</v>
      </c>
      <c r="AB1578" s="13">
        <f t="shared" si="2087"/>
        <v>1.5261519697615678E-2</v>
      </c>
      <c r="AC1578" s="13">
        <f t="shared" si="2088"/>
        <v>4.0792783581185986E-3</v>
      </c>
      <c r="AD1578" s="13">
        <f t="shared" si="2089"/>
        <v>5.9499296492597109E-2</v>
      </c>
      <c r="AE1578" s="13">
        <f t="shared" si="2090"/>
        <v>6.7387992494623572E-2</v>
      </c>
      <c r="AF1578" s="13">
        <f t="shared" si="2091"/>
        <v>3.8161304419964466E-2</v>
      </c>
      <c r="AG1578" s="13">
        <f t="shared" si="2092"/>
        <v>1.4406969759480373E-2</v>
      </c>
      <c r="AH1578" s="13">
        <f t="shared" si="2093"/>
        <v>7.6292591088310757E-4</v>
      </c>
      <c r="AI1578" s="13">
        <f t="shared" si="2094"/>
        <v>2.5677954171420404E-3</v>
      </c>
      <c r="AJ1578" s="13">
        <f t="shared" si="2095"/>
        <v>4.321240903106453E-3</v>
      </c>
      <c r="AK1578" s="13">
        <f t="shared" si="2096"/>
        <v>4.8480297711213259E-3</v>
      </c>
      <c r="AL1578" s="13">
        <f t="shared" si="2097"/>
        <v>6.2200242125369629E-4</v>
      </c>
      <c r="AM1578" s="13">
        <f t="shared" si="2098"/>
        <v>4.005160099491626E-2</v>
      </c>
      <c r="AN1578" s="13">
        <f t="shared" si="2099"/>
        <v>4.5361830245822889E-2</v>
      </c>
      <c r="AO1578" s="13">
        <f t="shared" si="2100"/>
        <v>2.5688057307771985E-2</v>
      </c>
      <c r="AP1578" s="13">
        <f t="shared" si="2101"/>
        <v>9.6979668393949101E-3</v>
      </c>
      <c r="AQ1578" s="13">
        <f t="shared" si="2102"/>
        <v>2.7459422006257022E-3</v>
      </c>
      <c r="AR1578" s="13">
        <f t="shared" si="2103"/>
        <v>1.7281564182171916E-4</v>
      </c>
      <c r="AS1578" s="13">
        <f t="shared" si="2104"/>
        <v>5.8164915721188701E-4</v>
      </c>
      <c r="AT1578" s="13">
        <f t="shared" si="2105"/>
        <v>9.7883426094703095E-4</v>
      </c>
      <c r="AU1578" s="13">
        <f t="shared" si="2106"/>
        <v>1.0981608626941767E-3</v>
      </c>
      <c r="AV1578" s="13">
        <f t="shared" si="2107"/>
        <v>9.240256459656747E-4</v>
      </c>
      <c r="AW1578" s="13">
        <f t="shared" si="2108"/>
        <v>6.5862516003098933E-5</v>
      </c>
      <c r="AX1578" s="13">
        <f t="shared" si="2109"/>
        <v>2.2467082761440188E-2</v>
      </c>
      <c r="AY1578" s="13">
        <f t="shared" si="2110"/>
        <v>2.5445874048147632E-2</v>
      </c>
      <c r="AZ1578" s="13">
        <f t="shared" si="2111"/>
        <v>1.4409803732629496E-2</v>
      </c>
      <c r="BA1578" s="13">
        <f t="shared" si="2112"/>
        <v>5.4401077156951616E-3</v>
      </c>
      <c r="BB1578" s="13">
        <f t="shared" si="2113"/>
        <v>1.5403456827461045E-3</v>
      </c>
      <c r="BC1578" s="13">
        <f t="shared" si="2114"/>
        <v>3.4891438866318397E-4</v>
      </c>
      <c r="BD1578" s="13">
        <f t="shared" si="2115"/>
        <v>3.2621391793779533E-5</v>
      </c>
      <c r="BE1578" s="13">
        <f t="shared" si="2116"/>
        <v>1.0979448876222031E-4</v>
      </c>
      <c r="BF1578" s="13">
        <f t="shared" si="2117"/>
        <v>1.8476878360622277E-4</v>
      </c>
      <c r="BG1578" s="13">
        <f t="shared" si="2118"/>
        <v>2.0729336405496274E-4</v>
      </c>
      <c r="BH1578" s="13">
        <f t="shared" si="2119"/>
        <v>1.7442288387090998E-4</v>
      </c>
      <c r="BI1578" s="13">
        <f t="shared" si="2120"/>
        <v>1.1741173696145278E-4</v>
      </c>
      <c r="BJ1578" s="14">
        <f t="shared" si="2121"/>
        <v>0.74067236279862214</v>
      </c>
      <c r="BK1578" s="14">
        <f t="shared" si="2122"/>
        <v>0.14124076045282472</v>
      </c>
      <c r="BL1578" s="14">
        <f t="shared" si="2123"/>
        <v>8.5173945166503506E-2</v>
      </c>
      <c r="BM1578" s="14">
        <f t="shared" si="2124"/>
        <v>0.77063273208169347</v>
      </c>
      <c r="BN1578" s="14">
        <f t="shared" si="2125"/>
        <v>0.17376878435354265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1.2378</v>
      </c>
      <c r="F1579" s="10">
        <f>VLOOKUP(B1579,home!$B$2:$E$405,3,FALSE)</f>
        <v>1.7168000000000001</v>
      </c>
      <c r="G1579" s="10">
        <f>VLOOKUP(C1579,away!$B$2:$E$405,4,FALSE)</f>
        <v>0.75739999999999996</v>
      </c>
      <c r="H1579" s="10">
        <f>VLOOKUP(A1579,away!$A$2:$E$405,3,FALSE)</f>
        <v>0.96950000000000003</v>
      </c>
      <c r="I1579" s="10">
        <f>VLOOKUP(C1579,away!$B$2:$E$405,3,FALSE)</f>
        <v>0.96699999999999997</v>
      </c>
      <c r="J1579" s="10">
        <f>VLOOKUP(B1579,home!$B$2:$E$405,4,FALSE)</f>
        <v>0.58020000000000005</v>
      </c>
      <c r="K1579" s="12">
        <f t="shared" si="2070"/>
        <v>1.6095166872960003</v>
      </c>
      <c r="L1579" s="12">
        <f t="shared" si="2071"/>
        <v>0.54394127130000003</v>
      </c>
      <c r="M1579" s="13">
        <f t="shared" si="2072"/>
        <v>0.11608205600513626</v>
      </c>
      <c r="N1579" s="13">
        <f t="shared" si="2073"/>
        <v>0.18683600623589569</v>
      </c>
      <c r="O1579" s="13">
        <f t="shared" si="2074"/>
        <v>6.3141821118551628E-2</v>
      </c>
      <c r="P1579" s="13">
        <f t="shared" si="2075"/>
        <v>0.10162781475656783</v>
      </c>
      <c r="Q1579" s="13">
        <f t="shared" si="2076"/>
        <v>0.15035783491220686</v>
      </c>
      <c r="R1579" s="13">
        <f t="shared" si="2077"/>
        <v>1.7172721225711077E-2</v>
      </c>
      <c r="S1579" s="13">
        <f t="shared" si="2078"/>
        <v>2.2243344681408549E-2</v>
      </c>
      <c r="T1579" s="13">
        <f t="shared" si="2079"/>
        <v>8.1785831872061329E-2</v>
      </c>
      <c r="U1579" s="13">
        <f t="shared" si="2080"/>
        <v>2.7639781379064202E-2</v>
      </c>
      <c r="V1579" s="13">
        <f t="shared" si="2081"/>
        <v>2.1637400211571554E-3</v>
      </c>
      <c r="W1579" s="13">
        <f t="shared" si="2082"/>
        <v>8.0667814785631356E-2</v>
      </c>
      <c r="X1579" s="13">
        <f t="shared" si="2083"/>
        <v>4.3878553727489264E-2</v>
      </c>
      <c r="Y1579" s="13">
        <f t="shared" si="2084"/>
        <v>1.1933678148667932E-2</v>
      </c>
      <c r="Z1579" s="13">
        <f t="shared" si="2085"/>
        <v>3.1136506050645934E-3</v>
      </c>
      <c r="AA1579" s="13">
        <f t="shared" si="2086"/>
        <v>5.0114726072607507E-3</v>
      </c>
      <c r="AB1579" s="13">
        <f t="shared" si="2087"/>
        <v>4.0330243946564868E-3</v>
      </c>
      <c r="AC1579" s="13">
        <f t="shared" si="2088"/>
        <v>1.1839478986840668E-4</v>
      </c>
      <c r="AD1579" s="13">
        <f t="shared" si="2089"/>
        <v>3.2459048506294177E-2</v>
      </c>
      <c r="AE1579" s="13">
        <f t="shared" si="2090"/>
        <v>1.7655816109702023E-2</v>
      </c>
      <c r="AF1579" s="13">
        <f t="shared" si="2091"/>
        <v>4.8018635302751692E-3</v>
      </c>
      <c r="AG1579" s="13">
        <f t="shared" si="2092"/>
        <v>8.7064391775566068E-4</v>
      </c>
      <c r="AH1579" s="13">
        <f t="shared" si="2093"/>
        <v>4.2341076712571222E-4</v>
      </c>
      <c r="AI1579" s="13">
        <f t="shared" si="2094"/>
        <v>6.8148669526963464E-4</v>
      </c>
      <c r="AJ1579" s="13">
        <f t="shared" si="2095"/>
        <v>5.484321041033406E-4</v>
      </c>
      <c r="AK1579" s="13">
        <f t="shared" si="2096"/>
        <v>2.9423687446772796E-4</v>
      </c>
      <c r="AL1579" s="13">
        <f t="shared" si="2097"/>
        <v>4.1461029161498715E-6</v>
      </c>
      <c r="AM1579" s="13">
        <f t="shared" si="2098"/>
        <v>1.0448676044926154E-2</v>
      </c>
      <c r="AN1579" s="13">
        <f t="shared" si="2099"/>
        <v>5.6834661312789884E-3</v>
      </c>
      <c r="AO1579" s="13">
        <f t="shared" si="2100"/>
        <v>1.5457358964191929E-3</v>
      </c>
      <c r="AP1579" s="13">
        <f t="shared" si="2101"/>
        <v>2.8026318286410032E-4</v>
      </c>
      <c r="AQ1579" s="13">
        <f t="shared" si="2102"/>
        <v>3.8111677996420774E-5</v>
      </c>
      <c r="AR1579" s="13">
        <f t="shared" si="2103"/>
        <v>4.6062118190493634E-5</v>
      </c>
      <c r="AS1579" s="13">
        <f t="shared" si="2104"/>
        <v>7.4137747879800148E-5</v>
      </c>
      <c r="AT1579" s="13">
        <f t="shared" si="2105"/>
        <v>5.966297118554101E-5</v>
      </c>
      <c r="AU1579" s="13">
        <f t="shared" si="2106"/>
        <v>3.2009515912262894E-5</v>
      </c>
      <c r="AV1579" s="13">
        <f t="shared" si="2107"/>
        <v>1.2879962503263499E-5</v>
      </c>
      <c r="AW1579" s="13">
        <f t="shared" si="2108"/>
        <v>1.0082891017518709E-7</v>
      </c>
      <c r="AX1579" s="13">
        <f t="shared" si="2109"/>
        <v>2.8028864090764386E-3</v>
      </c>
      <c r="AY1579" s="13">
        <f t="shared" si="2110"/>
        <v>1.52460559666253E-3</v>
      </c>
      <c r="AZ1579" s="13">
        <f t="shared" si="2111"/>
        <v>4.1464795323985579E-4</v>
      </c>
      <c r="BA1579" s="13">
        <f t="shared" si="2112"/>
        <v>7.5181378275743381E-5</v>
      </c>
      <c r="BB1579" s="13">
        <f t="shared" si="2113"/>
        <v>1.0223563619348514E-5</v>
      </c>
      <c r="BC1579" s="13">
        <f t="shared" si="2114"/>
        <v>1.1122036384649722E-6</v>
      </c>
      <c r="BD1579" s="13">
        <f t="shared" si="2115"/>
        <v>4.175847854551327E-6</v>
      </c>
      <c r="BE1579" s="13">
        <f t="shared" si="2116"/>
        <v>6.7210968055095624E-6</v>
      </c>
      <c r="BF1579" s="13">
        <f t="shared" si="2117"/>
        <v>5.4088587326997413E-6</v>
      </c>
      <c r="BG1579" s="13">
        <f t="shared" si="2118"/>
        <v>2.90188279650231E-6</v>
      </c>
      <c r="BH1579" s="13">
        <f t="shared" si="2119"/>
        <v>1.167657196386913E-6</v>
      </c>
      <c r="BI1579" s="13">
        <f t="shared" si="2120"/>
        <v>3.7587274852519971E-7</v>
      </c>
      <c r="BJ1579" s="14">
        <f t="shared" si="2121"/>
        <v>0.63407200178397694</v>
      </c>
      <c r="BK1579" s="14">
        <f t="shared" si="2122"/>
        <v>0.24376410195371689</v>
      </c>
      <c r="BL1579" s="14">
        <f t="shared" si="2123"/>
        <v>0.11919189069801606</v>
      </c>
      <c r="BM1579" s="14">
        <f t="shared" si="2124"/>
        <v>0.36339888601895248</v>
      </c>
      <c r="BN1579" s="14">
        <f t="shared" si="2125"/>
        <v>0.63521825425406941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1.2378</v>
      </c>
      <c r="F1580" s="10">
        <f>VLOOKUP(B1580,home!$B$2:$E$405,3,FALSE)</f>
        <v>1.3128</v>
      </c>
      <c r="G1580" s="10">
        <f>VLOOKUP(C1580,away!$B$2:$E$405,4,FALSE)</f>
        <v>0.71279999999999999</v>
      </c>
      <c r="H1580" s="10">
        <f>VLOOKUP(A1580,away!$A$2:$E$405,3,FALSE)</f>
        <v>0.96950000000000003</v>
      </c>
      <c r="I1580" s="10">
        <f>VLOOKUP(C1580,away!$B$2:$E$405,3,FALSE)</f>
        <v>0.78879999999999995</v>
      </c>
      <c r="J1580" s="10">
        <f>VLOOKUP(B1580,home!$B$2:$E$405,4,FALSE)</f>
        <v>1.0959000000000001</v>
      </c>
      <c r="K1580" s="12">
        <f t="shared" si="2070"/>
        <v>1.158288481152</v>
      </c>
      <c r="L1580" s="12">
        <f t="shared" si="2071"/>
        <v>0.83808031944000005</v>
      </c>
      <c r="M1580" s="13">
        <f t="shared" si="2072"/>
        <v>0.13582760595700397</v>
      </c>
      <c r="N1580" s="13">
        <f t="shared" si="2073"/>
        <v>0.15732755140245044</v>
      </c>
      <c r="O1580" s="13">
        <f t="shared" si="2074"/>
        <v>0.11383444338921633</v>
      </c>
      <c r="P1580" s="13">
        <f t="shared" si="2075"/>
        <v>0.1318531245360787</v>
      </c>
      <c r="Q1580" s="13">
        <f t="shared" si="2076"/>
        <v>9.1115345278653781E-2</v>
      </c>
      <c r="R1580" s="13">
        <f t="shared" si="2077"/>
        <v>4.7701203339454497E-2</v>
      </c>
      <c r="S1580" s="13">
        <f t="shared" si="2078"/>
        <v>3.1998735322313558E-2</v>
      </c>
      <c r="T1580" s="13">
        <f t="shared" si="2079"/>
        <v>7.6361977677020063E-2</v>
      </c>
      <c r="U1580" s="13">
        <f t="shared" si="2080"/>
        <v>5.5251754365179463E-2</v>
      </c>
      <c r="V1580" s="13">
        <f t="shared" si="2081"/>
        <v>3.4513792552807233E-3</v>
      </c>
      <c r="W1580" s="13">
        <f t="shared" si="2082"/>
        <v>3.5179284964150646E-2</v>
      </c>
      <c r="X1580" s="13">
        <f t="shared" si="2083"/>
        <v>2.9483066380426165E-2</v>
      </c>
      <c r="Y1580" s="13">
        <f t="shared" si="2084"/>
        <v>1.2354588845089141E-2</v>
      </c>
      <c r="Z1580" s="13">
        <f t="shared" si="2085"/>
        <v>1.3325813244134144E-2</v>
      </c>
      <c r="AA1580" s="13">
        <f t="shared" si="2086"/>
        <v>1.5435135982663342E-2</v>
      </c>
      <c r="AB1580" s="13">
        <f t="shared" si="2087"/>
        <v>8.9391701068668537E-3</v>
      </c>
      <c r="AC1580" s="13">
        <f t="shared" si="2088"/>
        <v>2.0939923053630817E-4</v>
      </c>
      <c r="AD1580" s="13">
        <f t="shared" si="2089"/>
        <v>1.0186940137284864E-2</v>
      </c>
      <c r="AE1580" s="13">
        <f t="shared" si="2090"/>
        <v>8.5374740443718584E-3</v>
      </c>
      <c r="AF1580" s="13">
        <f t="shared" si="2091"/>
        <v>3.5775444871589371E-3</v>
      </c>
      <c r="AG1580" s="13">
        <f t="shared" si="2092"/>
        <v>9.9942320886965783E-4</v>
      </c>
      <c r="AH1580" s="13">
        <f t="shared" si="2093"/>
        <v>2.7920254551104316E-3</v>
      </c>
      <c r="AI1580" s="13">
        <f t="shared" si="2094"/>
        <v>3.2339709237375835E-3</v>
      </c>
      <c r="AJ1580" s="13">
        <f t="shared" si="2095"/>
        <v>1.8729356346728679E-3</v>
      </c>
      <c r="AK1580" s="13">
        <f t="shared" si="2096"/>
        <v>7.2313325719356445E-4</v>
      </c>
      <c r="AL1580" s="13">
        <f t="shared" si="2097"/>
        <v>8.1308781457586105E-6</v>
      </c>
      <c r="AM1580" s="13">
        <f t="shared" si="2098"/>
        <v>2.3598830838404052E-3</v>
      </c>
      <c r="AN1580" s="13">
        <f t="shared" si="2099"/>
        <v>1.9777715687460196E-3</v>
      </c>
      <c r="AO1580" s="13">
        <f t="shared" si="2100"/>
        <v>8.2876571405700674E-4</v>
      </c>
      <c r="AP1580" s="13">
        <f t="shared" si="2101"/>
        <v>2.315240781259387E-4</v>
      </c>
      <c r="AQ1580" s="13">
        <f t="shared" si="2102"/>
        <v>4.8508943338459556E-5</v>
      </c>
      <c r="AR1580" s="13">
        <f t="shared" si="2103"/>
        <v>4.679883170607125E-4</v>
      </c>
      <c r="AS1580" s="13">
        <f t="shared" si="2104"/>
        <v>5.4206547696513329E-4</v>
      </c>
      <c r="AT1580" s="13">
        <f t="shared" si="2105"/>
        <v>3.1393409899943938E-4</v>
      </c>
      <c r="AU1580" s="13">
        <f t="shared" si="2106"/>
        <v>1.2120875023729408E-4</v>
      </c>
      <c r="AV1580" s="13">
        <f t="shared" si="2107"/>
        <v>3.5098674803671879E-5</v>
      </c>
      <c r="AW1580" s="13">
        <f t="shared" si="2108"/>
        <v>2.1924885371889796E-7</v>
      </c>
      <c r="AX1580" s="13">
        <f t="shared" si="2109"/>
        <v>4.5557089881296658E-4</v>
      </c>
      <c r="AY1580" s="13">
        <f t="shared" si="2110"/>
        <v>3.8180500440473898E-4</v>
      </c>
      <c r="AZ1580" s="13">
        <f t="shared" si="2111"/>
        <v>1.5999163002765709E-4</v>
      </c>
      <c r="BA1580" s="13">
        <f t="shared" si="2112"/>
        <v>4.4695278800435061E-5</v>
      </c>
      <c r="BB1580" s="13">
        <f t="shared" si="2113"/>
        <v>9.3645583836321199E-6</v>
      </c>
      <c r="BC1580" s="13">
        <f t="shared" si="2114"/>
        <v>1.5696504163137879E-6</v>
      </c>
      <c r="BD1580" s="13">
        <f t="shared" si="2115"/>
        <v>6.5368633042738294E-5</v>
      </c>
      <c r="BE1580" s="13">
        <f t="shared" si="2116"/>
        <v>7.5715734682055782E-5</v>
      </c>
      <c r="BF1580" s="13">
        <f t="shared" si="2117"/>
        <v>4.3850331662093102E-5</v>
      </c>
      <c r="BG1580" s="13">
        <f t="shared" si="2118"/>
        <v>1.6930444686299091E-5</v>
      </c>
      <c r="BH1580" s="13">
        <f t="shared" si="2119"/>
        <v>4.9025847652303328E-6</v>
      </c>
      <c r="BI1580" s="13">
        <f t="shared" si="2120"/>
        <v>1.1357214922875148E-6</v>
      </c>
      <c r="BJ1580" s="14">
        <f t="shared" si="2121"/>
        <v>0.43162264683442908</v>
      </c>
      <c r="BK1580" s="14">
        <f t="shared" si="2122"/>
        <v>0.30373018018376374</v>
      </c>
      <c r="BL1580" s="14">
        <f t="shared" si="2123"/>
        <v>0.25147197122249187</v>
      </c>
      <c r="BM1580" s="14">
        <f t="shared" si="2124"/>
        <v>0.32210975182641011</v>
      </c>
      <c r="BN1580" s="14">
        <f t="shared" si="2125"/>
        <v>0.67765927390285763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1.2378</v>
      </c>
      <c r="F1581" s="10">
        <f>VLOOKUP(B1581,home!$B$2:$E$405,3,FALSE)</f>
        <v>1.2356</v>
      </c>
      <c r="G1581" s="10">
        <f>VLOOKUP(C1581,away!$B$2:$E$405,4,FALSE)</f>
        <v>0.90290000000000004</v>
      </c>
      <c r="H1581" s="10">
        <f>VLOOKUP(A1581,away!$A$2:$E$405,3,FALSE)</f>
        <v>0.96950000000000003</v>
      </c>
      <c r="I1581" s="10">
        <f>VLOOKUP(C1581,away!$B$2:$E$405,3,FALSE)</f>
        <v>0.78879999999999995</v>
      </c>
      <c r="J1581" s="10">
        <f>VLOOKUP(B1581,home!$B$2:$E$405,4,FALSE)</f>
        <v>1.1528</v>
      </c>
      <c r="K1581" s="12">
        <f t="shared" si="2070"/>
        <v>1.3809184464720001</v>
      </c>
      <c r="L1581" s="12">
        <f t="shared" si="2071"/>
        <v>0.88159411648000008</v>
      </c>
      <c r="M1581" s="13">
        <f t="shared" si="2072"/>
        <v>0.10408862669793163</v>
      </c>
      <c r="N1581" s="13">
        <f t="shared" si="2073"/>
        <v>0.14373790467511172</v>
      </c>
      <c r="O1581" s="13">
        <f t="shared" si="2074"/>
        <v>9.1763920889379583E-2</v>
      </c>
      <c r="P1581" s="13">
        <f t="shared" si="2075"/>
        <v>0.12671849107674157</v>
      </c>
      <c r="Q1581" s="13">
        <f t="shared" si="2076"/>
        <v>9.9245162011547858E-2</v>
      </c>
      <c r="R1581" s="13">
        <f t="shared" si="2077"/>
        <v>4.0449266380606606E-2</v>
      </c>
      <c r="S1581" s="13">
        <f t="shared" si="2078"/>
        <v>3.8567076178663132E-2</v>
      </c>
      <c r="T1581" s="13">
        <f t="shared" si="2079"/>
        <v>8.7493950918484997E-2</v>
      </c>
      <c r="U1581" s="13">
        <f t="shared" si="2080"/>
        <v>5.5857138091239371E-2</v>
      </c>
      <c r="V1581" s="13">
        <f t="shared" si="2081"/>
        <v>5.2168808806285919E-3</v>
      </c>
      <c r="W1581" s="13">
        <f t="shared" si="2082"/>
        <v>4.5683158314949547E-2</v>
      </c>
      <c r="X1581" s="13">
        <f t="shared" si="2083"/>
        <v>4.0274003592683912E-2</v>
      </c>
      <c r="Y1581" s="13">
        <f t="shared" si="2084"/>
        <v>1.7752662307202259E-2</v>
      </c>
      <c r="Z1581" s="13">
        <f t="shared" si="2085"/>
        <v>1.1886611752358351E-2</v>
      </c>
      <c r="AA1581" s="13">
        <f t="shared" si="2086"/>
        <v>1.641444143488251E-2</v>
      </c>
      <c r="AB1581" s="13">
        <f t="shared" si="2087"/>
        <v>1.1333502482981794E-2</v>
      </c>
      <c r="AC1581" s="13">
        <f t="shared" si="2088"/>
        <v>3.9694254687811501E-4</v>
      </c>
      <c r="AD1581" s="13">
        <f t="shared" si="2089"/>
        <v>1.5771179002553634E-2</v>
      </c>
      <c r="AE1581" s="13">
        <f t="shared" si="2090"/>
        <v>1.3903778618604198E-2</v>
      </c>
      <c r="AF1581" s="13">
        <f t="shared" si="2091"/>
        <v>6.1287447135009417E-3</v>
      </c>
      <c r="AG1581" s="13">
        <f t="shared" si="2092"/>
        <v>1.8010217602767778E-3</v>
      </c>
      <c r="AH1581" s="13">
        <f t="shared" si="2093"/>
        <v>2.6197917464402857E-3</v>
      </c>
      <c r="AI1581" s="13">
        <f t="shared" si="2094"/>
        <v>3.6177187485744874E-3</v>
      </c>
      <c r="AJ1581" s="13">
        <f t="shared" si="2095"/>
        <v>2.4978872770270548E-3</v>
      </c>
      <c r="AK1581" s="13">
        <f t="shared" si="2096"/>
        <v>1.1497928726847918E-3</v>
      </c>
      <c r="AL1581" s="13">
        <f t="shared" si="2097"/>
        <v>1.9329666335410694E-5</v>
      </c>
      <c r="AM1581" s="13">
        <f t="shared" si="2098"/>
        <v>4.3557424014476374E-3</v>
      </c>
      <c r="AN1581" s="13">
        <f t="shared" si="2099"/>
        <v>3.8399968740187034E-3</v>
      </c>
      <c r="AO1581" s="13">
        <f t="shared" si="2100"/>
        <v>1.6926593257182401E-3</v>
      </c>
      <c r="AP1581" s="13">
        <f t="shared" si="2101"/>
        <v>4.9741283425273485E-4</v>
      </c>
      <c r="AQ1581" s="13">
        <f t="shared" si="2102"/>
        <v>1.0962905703471311E-4</v>
      </c>
      <c r="AR1581" s="13">
        <f t="shared" si="2103"/>
        <v>4.6191859801292414E-4</v>
      </c>
      <c r="AS1581" s="13">
        <f t="shared" si="2104"/>
        <v>6.3787191276453153E-4</v>
      </c>
      <c r="AT1581" s="13">
        <f t="shared" si="2105"/>
        <v>4.4042454541146005E-4</v>
      </c>
      <c r="AU1581" s="13">
        <f t="shared" si="2106"/>
        <v>2.0273012634591011E-4</v>
      </c>
      <c r="AV1581" s="13">
        <f t="shared" si="2107"/>
        <v>6.9988442781666592E-5</v>
      </c>
      <c r="AW1581" s="13">
        <f t="shared" si="2108"/>
        <v>6.5367002587250332E-7</v>
      </c>
      <c r="AX1581" s="13">
        <f t="shared" si="2109"/>
        <v>1.0024875050398815E-3</v>
      </c>
      <c r="AY1581" s="13">
        <f t="shared" si="2110"/>
        <v>8.837870862878739E-4</v>
      </c>
      <c r="AZ1581" s="13">
        <f t="shared" si="2111"/>
        <v>3.8957074774619585E-4</v>
      </c>
      <c r="BA1581" s="13">
        <f t="shared" si="2112"/>
        <v>1.144810930552535E-4</v>
      </c>
      <c r="BB1581" s="13">
        <f t="shared" si="2113"/>
        <v>2.5231464521427714E-5</v>
      </c>
      <c r="BC1581" s="13">
        <f t="shared" si="2114"/>
        <v>4.4487821344529079E-6</v>
      </c>
      <c r="BD1581" s="13">
        <f t="shared" si="2115"/>
        <v>6.7870786383480698E-5</v>
      </c>
      <c r="BE1581" s="13">
        <f t="shared" si="2116"/>
        <v>9.3724020893509131E-5</v>
      </c>
      <c r="BF1581" s="13">
        <f t="shared" si="2117"/>
        <v>6.471261466468696E-5</v>
      </c>
      <c r="BG1581" s="13">
        <f t="shared" si="2118"/>
        <v>2.9787614436633566E-5</v>
      </c>
      <c r="BH1581" s="13">
        <f t="shared" si="2119"/>
        <v>1.0283566562985732E-5</v>
      </c>
      <c r="BI1581" s="13">
        <f t="shared" si="2120"/>
        <v>2.8401533524699319E-6</v>
      </c>
      <c r="BJ1581" s="14">
        <f t="shared" si="2121"/>
        <v>0.48470701308617303</v>
      </c>
      <c r="BK1581" s="14">
        <f t="shared" si="2122"/>
        <v>0.27589113413346633</v>
      </c>
      <c r="BL1581" s="14">
        <f t="shared" si="2123"/>
        <v>0.22778561230542677</v>
      </c>
      <c r="BM1581" s="14">
        <f t="shared" si="2124"/>
        <v>0.39338386612984338</v>
      </c>
      <c r="BN1581" s="14">
        <f t="shared" si="2125"/>
        <v>0.60600337173131902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1.4778</v>
      </c>
      <c r="F1582" s="10">
        <f>VLOOKUP(B1582,home!$B$2:$E$405,3,FALSE)</f>
        <v>1.0995999999999999</v>
      </c>
      <c r="G1582" s="10">
        <f>VLOOKUP(C1582,away!$B$2:$E$405,4,FALSE)</f>
        <v>0.4229</v>
      </c>
      <c r="H1582" s="10">
        <f>VLOOKUP(A1582,away!$A$2:$E$405,3,FALSE)</f>
        <v>1.2444</v>
      </c>
      <c r="I1582" s="10">
        <f>VLOOKUP(C1582,away!$B$2:$E$405,3,FALSE)</f>
        <v>1.8081</v>
      </c>
      <c r="J1582" s="10">
        <f>VLOOKUP(B1582,home!$B$2:$E$405,4,FALSE)</f>
        <v>0.80359999999999998</v>
      </c>
      <c r="K1582" s="12">
        <f t="shared" si="2070"/>
        <v>0.68720779735199988</v>
      </c>
      <c r="L1582" s="12">
        <f t="shared" si="2071"/>
        <v>1.808099710704</v>
      </c>
      <c r="M1582" s="13">
        <f t="shared" si="2072"/>
        <v>8.2471086968432764E-2</v>
      </c>
      <c r="N1582" s="13">
        <f t="shared" si="2073"/>
        <v>5.6674774020801899E-2</v>
      </c>
      <c r="O1582" s="13">
        <f t="shared" si="2074"/>
        <v>0.1491159484890677</v>
      </c>
      <c r="P1582" s="13">
        <f t="shared" si="2075"/>
        <v>0.10247364251122648</v>
      </c>
      <c r="Q1582" s="13">
        <f t="shared" si="2076"/>
        <v>1.9473673310128805E-2</v>
      </c>
      <c r="R1582" s="13">
        <f t="shared" si="2077"/>
        <v>0.13480825166221796</v>
      </c>
      <c r="S1582" s="13">
        <f t="shared" si="2078"/>
        <v>3.183190556691106E-2</v>
      </c>
      <c r="T1582" s="13">
        <f t="shared" si="2079"/>
        <v>3.52103430783881E-2</v>
      </c>
      <c r="U1582" s="13">
        <f t="shared" si="2080"/>
        <v>9.2641281689666871E-2</v>
      </c>
      <c r="V1582" s="13">
        <f t="shared" si="2081"/>
        <v>4.3947136592156037E-3</v>
      </c>
      <c r="W1582" s="13">
        <f t="shared" si="2082"/>
        <v>4.4608200472686819E-3</v>
      </c>
      <c r="X1582" s="13">
        <f t="shared" si="2083"/>
        <v>8.0656074369691074E-3</v>
      </c>
      <c r="Y1582" s="13">
        <f t="shared" si="2084"/>
        <v>7.291711236717938E-3</v>
      </c>
      <c r="Z1582" s="13">
        <f t="shared" si="2085"/>
        <v>8.1248920276989448E-2</v>
      </c>
      <c r="AA1582" s="13">
        <f t="shared" si="2086"/>
        <v>5.5834891540778156E-2</v>
      </c>
      <c r="AB1582" s="13">
        <f t="shared" si="2087"/>
        <v>1.918508641556298E-2</v>
      </c>
      <c r="AC1582" s="13">
        <f t="shared" si="2088"/>
        <v>3.4128802969612265E-4</v>
      </c>
      <c r="AD1582" s="13">
        <f t="shared" si="2089"/>
        <v>7.6637757976678877E-4</v>
      </c>
      <c r="AE1582" s="13">
        <f t="shared" si="2090"/>
        <v>1.3856870802663624E-3</v>
      </c>
      <c r="AF1582" s="13">
        <f t="shared" si="2091"/>
        <v>1.2527302044779403E-3</v>
      </c>
      <c r="AG1582" s="13">
        <f t="shared" si="2092"/>
        <v>7.5502037343557556E-4</v>
      </c>
      <c r="AH1582" s="13">
        <f t="shared" si="2093"/>
        <v>3.6726537311959254E-2</v>
      </c>
      <c r="AI1582" s="13">
        <f t="shared" si="2094"/>
        <v>2.5238762810517557E-2</v>
      </c>
      <c r="AJ1582" s="13">
        <f t="shared" si="2095"/>
        <v>8.6721372994526674E-3</v>
      </c>
      <c r="AK1582" s="13">
        <f t="shared" si="2096"/>
        <v>1.986520123963663E-3</v>
      </c>
      <c r="AL1582" s="13">
        <f t="shared" si="2097"/>
        <v>1.6962564134423425E-5</v>
      </c>
      <c r="AM1582" s="13">
        <f t="shared" si="2098"/>
        <v>1.0533212970629833E-4</v>
      </c>
      <c r="AN1582" s="13">
        <f t="shared" si="2099"/>
        <v>1.904509932497942E-4</v>
      </c>
      <c r="AO1582" s="13">
        <f t="shared" si="2100"/>
        <v>1.7217719289912121E-4</v>
      </c>
      <c r="AP1582" s="13">
        <f t="shared" si="2101"/>
        <v>1.0377117755690929E-4</v>
      </c>
      <c r="AQ1582" s="13">
        <f t="shared" si="2102"/>
        <v>4.6907159030015288E-5</v>
      </c>
      <c r="AR1582" s="13">
        <f t="shared" si="2103"/>
        <v>1.3281048297782632E-2</v>
      </c>
      <c r="AS1582" s="13">
        <f t="shared" si="2104"/>
        <v>9.12683994724473E-3</v>
      </c>
      <c r="AT1582" s="13">
        <f t="shared" si="2105"/>
        <v>3.1360177884651461E-3</v>
      </c>
      <c r="AU1582" s="13">
        <f t="shared" si="2106"/>
        <v>7.1836529228927438E-4</v>
      </c>
      <c r="AV1582" s="13">
        <f t="shared" si="2107"/>
        <v>1.2341655755205945E-4</v>
      </c>
      <c r="AW1582" s="13">
        <f t="shared" si="2108"/>
        <v>5.8546300456451982E-7</v>
      </c>
      <c r="AX1582" s="13">
        <f t="shared" si="2109"/>
        <v>1.2064176807643398E-5</v>
      </c>
      <c r="AY1582" s="13">
        <f t="shared" si="2110"/>
        <v>2.1813234595781934E-5</v>
      </c>
      <c r="AZ1582" s="13">
        <f t="shared" si="2111"/>
        <v>1.9720251581075902E-5</v>
      </c>
      <c r="BA1582" s="13">
        <f t="shared" si="2112"/>
        <v>1.1885393726251147E-5</v>
      </c>
      <c r="BB1582" s="13">
        <f t="shared" si="2113"/>
        <v>5.3724942395094596E-6</v>
      </c>
      <c r="BC1582" s="13">
        <f t="shared" si="2114"/>
        <v>1.9428010560431913E-6</v>
      </c>
      <c r="BD1582" s="13">
        <f t="shared" si="2115"/>
        <v>4.0022432641777708E-3</v>
      </c>
      <c r="BE1582" s="13">
        <f t="shared" si="2116"/>
        <v>2.7503727780424838E-3</v>
      </c>
      <c r="BF1582" s="13">
        <f t="shared" si="2117"/>
        <v>9.4503880934773785E-4</v>
      </c>
      <c r="BG1582" s="13">
        <f t="shared" si="2118"/>
        <v>2.1647934619467186E-4</v>
      </c>
      <c r="BH1582" s="13">
        <f t="shared" si="2119"/>
        <v>3.7191573667660369E-5</v>
      </c>
      <c r="BI1582" s="13">
        <f t="shared" si="2120"/>
        <v>5.111667884041506E-6</v>
      </c>
      <c r="BJ1582" s="14">
        <f t="shared" si="2121"/>
        <v>0.13602818137266964</v>
      </c>
      <c r="BK1582" s="14">
        <f t="shared" si="2122"/>
        <v>0.22155141253421221</v>
      </c>
      <c r="BL1582" s="14">
        <f t="shared" si="2123"/>
        <v>0.55855154266583495</v>
      </c>
      <c r="BM1582" s="14">
        <f t="shared" si="2124"/>
        <v>0.45234145211623938</v>
      </c>
      <c r="BN1582" s="14">
        <f t="shared" si="2125"/>
        <v>0.54501737696187558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1.4778</v>
      </c>
      <c r="F1583" s="10">
        <f>VLOOKUP(B1583,home!$B$2:$E$405,3,FALSE)</f>
        <v>0.9304</v>
      </c>
      <c r="G1583" s="10">
        <f>VLOOKUP(C1583,away!$B$2:$E$405,4,FALSE)</f>
        <v>1.0995999999999999</v>
      </c>
      <c r="H1583" s="10">
        <f>VLOOKUP(A1583,away!$A$2:$E$405,3,FALSE)</f>
        <v>1.2444</v>
      </c>
      <c r="I1583" s="10">
        <f>VLOOKUP(C1583,away!$B$2:$E$405,3,FALSE)</f>
        <v>0.90410000000000001</v>
      </c>
      <c r="J1583" s="10">
        <f>VLOOKUP(B1583,home!$B$2:$E$405,4,FALSE)</f>
        <v>0.60270000000000001</v>
      </c>
      <c r="K1583" s="12">
        <f t="shared" si="2070"/>
        <v>1.5118896539519999</v>
      </c>
      <c r="L1583" s="12">
        <f t="shared" si="2071"/>
        <v>0.67807489150800004</v>
      </c>
      <c r="M1583" s="13">
        <f t="shared" si="2072"/>
        <v>0.11192071664451125</v>
      </c>
      <c r="N1583" s="13">
        <f t="shared" si="2073"/>
        <v>0.16921177355772996</v>
      </c>
      <c r="O1583" s="13">
        <f t="shared" si="2074"/>
        <v>7.5890627796224588E-2</v>
      </c>
      <c r="P1583" s="13">
        <f t="shared" si="2075"/>
        <v>0.11473825499703401</v>
      </c>
      <c r="Q1583" s="13">
        <f t="shared" si="2076"/>
        <v>0.12791476488440029</v>
      </c>
      <c r="R1583" s="13">
        <f t="shared" si="2077"/>
        <v>2.5729764604699501E-2</v>
      </c>
      <c r="S1583" s="13">
        <f t="shared" si="2078"/>
        <v>2.9406680805974868E-2</v>
      </c>
      <c r="T1583" s="13">
        <f t="shared" si="2079"/>
        <v>8.6735790321261066E-2</v>
      </c>
      <c r="U1583" s="13">
        <f t="shared" si="2080"/>
        <v>3.8900564904465543E-2</v>
      </c>
      <c r="V1583" s="13">
        <f t="shared" si="2081"/>
        <v>3.3496640817517677E-3</v>
      </c>
      <c r="W1583" s="13">
        <f t="shared" si="2082"/>
        <v>6.4464336538809106E-2</v>
      </c>
      <c r="X1583" s="13">
        <f t="shared" si="2083"/>
        <v>4.3711648004688193E-2</v>
      </c>
      <c r="Y1583" s="13">
        <f t="shared" si="2084"/>
        <v>1.4819885489207416E-2</v>
      </c>
      <c r="Z1583" s="13">
        <f t="shared" si="2085"/>
        <v>5.8155691142859978E-3</v>
      </c>
      <c r="AA1583" s="13">
        <f t="shared" si="2086"/>
        <v>8.7924987757317958E-3</v>
      </c>
      <c r="AB1583" s="13">
        <f t="shared" si="2087"/>
        <v>6.6466439657072657E-3</v>
      </c>
      <c r="AC1583" s="13">
        <f t="shared" si="2088"/>
        <v>2.1462436931313672E-4</v>
      </c>
      <c r="AD1583" s="13">
        <f t="shared" si="2089"/>
        <v>2.4365740865476351E-2</v>
      </c>
      <c r="AE1583" s="13">
        <f t="shared" si="2090"/>
        <v>1.652179709386992E-2</v>
      </c>
      <c r="AF1583" s="13">
        <f t="shared" si="2091"/>
        <v>5.6015078859715179E-3</v>
      </c>
      <c r="AG1583" s="13">
        <f t="shared" si="2092"/>
        <v>1.2660806173537813E-3</v>
      </c>
      <c r="AH1583" s="13">
        <f t="shared" si="2093"/>
        <v>9.8584784905668844E-4</v>
      </c>
      <c r="AI1583" s="13">
        <f t="shared" si="2094"/>
        <v>1.4904931633596399E-3</v>
      </c>
      <c r="AJ1583" s="13">
        <f t="shared" si="2095"/>
        <v>1.1267305964848143E-3</v>
      </c>
      <c r="AK1583" s="13">
        <f t="shared" si="2096"/>
        <v>5.6783077720551855E-4</v>
      </c>
      <c r="AL1583" s="13">
        <f t="shared" si="2097"/>
        <v>8.8010964736923729E-6</v>
      </c>
      <c r="AM1583" s="13">
        <f t="shared" si="2098"/>
        <v>7.3676623050778264E-3</v>
      </c>
      <c r="AN1583" s="13">
        <f t="shared" si="2099"/>
        <v>4.9958268181832287E-3</v>
      </c>
      <c r="AO1583" s="13">
        <f t="shared" si="2100"/>
        <v>1.6937723638661749E-3</v>
      </c>
      <c r="AP1583" s="13">
        <f t="shared" si="2101"/>
        <v>3.8283483728926844E-4</v>
      </c>
      <c r="AQ1583" s="13">
        <f t="shared" si="2102"/>
        <v>6.4897672690100887E-5</v>
      </c>
      <c r="AR1583" s="13">
        <f t="shared" si="2103"/>
        <v>1.3369573465850187E-4</v>
      </c>
      <c r="AS1583" s="13">
        <f t="shared" si="2104"/>
        <v>2.021331980077008E-4</v>
      </c>
      <c r="AT1583" s="13">
        <f t="shared" si="2105"/>
        <v>1.5280154539403697E-4</v>
      </c>
      <c r="AU1583" s="13">
        <f t="shared" si="2106"/>
        <v>7.700635852970709E-5</v>
      </c>
      <c r="AV1583" s="13">
        <f t="shared" si="2107"/>
        <v>2.910627918739563E-5</v>
      </c>
      <c r="AW1583" s="13">
        <f t="shared" si="2108"/>
        <v>2.50629414217751E-7</v>
      </c>
      <c r="AX1583" s="13">
        <f t="shared" si="2109"/>
        <v>1.8565154021432163E-3</v>
      </c>
      <c r="AY1583" s="13">
        <f t="shared" si="2110"/>
        <v>1.2588564798911924E-3</v>
      </c>
      <c r="AZ1583" s="13">
        <f t="shared" si="2111"/>
        <v>4.2679948551318158E-4</v>
      </c>
      <c r="BA1583" s="13">
        <f t="shared" si="2112"/>
        <v>9.6467338278340286E-5</v>
      </c>
      <c r="BB1583" s="13">
        <f t="shared" si="2113"/>
        <v>1.6353019984287778E-5</v>
      </c>
      <c r="BC1583" s="13">
        <f t="shared" si="2114"/>
        <v>2.2177144503348191E-6</v>
      </c>
      <c r="BD1583" s="13">
        <f t="shared" si="2115"/>
        <v>1.5109286795607664E-5</v>
      </c>
      <c r="BE1583" s="13">
        <f t="shared" si="2116"/>
        <v>2.2843574384872792E-5</v>
      </c>
      <c r="BF1583" s="13">
        <f t="shared" si="2117"/>
        <v>1.7268481885886054E-5</v>
      </c>
      <c r="BG1583" s="13">
        <f t="shared" si="2118"/>
        <v>8.702679700909545E-6</v>
      </c>
      <c r="BH1583" s="13">
        <f t="shared" si="2119"/>
        <v>3.2893728503658075E-6</v>
      </c>
      <c r="BI1583" s="13">
        <f t="shared" si="2120"/>
        <v>9.9463375609173264E-7</v>
      </c>
      <c r="BJ1583" s="14">
        <f t="shared" si="2121"/>
        <v>0.57277552869613468</v>
      </c>
      <c r="BK1583" s="14">
        <f t="shared" si="2122"/>
        <v>0.26089759847494987</v>
      </c>
      <c r="BL1583" s="14">
        <f t="shared" si="2123"/>
        <v>0.16079395357808643</v>
      </c>
      <c r="BM1583" s="14">
        <f t="shared" si="2124"/>
        <v>0.37361814152838052</v>
      </c>
      <c r="BN1583" s="14">
        <f t="shared" si="2125"/>
        <v>0.62540590248459949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1.4778</v>
      </c>
      <c r="F1584" s="10">
        <f>VLOOKUP(B1584,home!$B$2:$E$405,3,FALSE)</f>
        <v>0.76129999999999998</v>
      </c>
      <c r="G1584" s="10">
        <f>VLOOKUP(C1584,away!$B$2:$E$405,4,FALSE)</f>
        <v>0.87</v>
      </c>
      <c r="H1584" s="10">
        <f>VLOOKUP(A1584,away!$A$2:$E$405,3,FALSE)</f>
        <v>1.2444</v>
      </c>
      <c r="I1584" s="10">
        <f>VLOOKUP(C1584,away!$B$2:$E$405,3,FALSE)</f>
        <v>0.2296</v>
      </c>
      <c r="J1584" s="10">
        <f>VLOOKUP(B1584,home!$B$2:$E$405,4,FALSE)</f>
        <v>1.0044999999999999</v>
      </c>
      <c r="K1584" s="12">
        <f t="shared" si="2070"/>
        <v>0.97879275180000003</v>
      </c>
      <c r="L1584" s="12">
        <f t="shared" si="2071"/>
        <v>0.28699995408000001</v>
      </c>
      <c r="M1584" s="13">
        <f t="shared" si="2072"/>
        <v>0.28201565204461176</v>
      </c>
      <c r="N1584" s="13">
        <f t="shared" si="2073"/>
        <v>0.27603487611541683</v>
      </c>
      <c r="O1584" s="13">
        <f t="shared" si="2074"/>
        <v>8.0938479186644832E-2</v>
      </c>
      <c r="P1584" s="13">
        <f t="shared" si="2075"/>
        <v>7.922199676960312E-2</v>
      </c>
      <c r="Q1584" s="13">
        <f t="shared" si="2076"/>
        <v>0.13509046799289046</v>
      </c>
      <c r="R1584" s="13">
        <f t="shared" si="2077"/>
        <v>1.1614669904936053E-2</v>
      </c>
      <c r="S1584" s="13">
        <f t="shared" si="2078"/>
        <v>5.5636315986906581E-3</v>
      </c>
      <c r="T1584" s="13">
        <f t="shared" si="2079"/>
        <v>3.8770958110605269E-2</v>
      </c>
      <c r="U1584" s="13">
        <f t="shared" si="2080"/>
        <v>1.1368354717501002E-2</v>
      </c>
      <c r="V1584" s="13">
        <f t="shared" si="2081"/>
        <v>1.736554538898862E-4</v>
      </c>
      <c r="W1584" s="13">
        <f t="shared" si="2082"/>
        <v>4.4075190302903702E-2</v>
      </c>
      <c r="X1584" s="13">
        <f t="shared" si="2083"/>
        <v>1.2649577593000623E-2</v>
      </c>
      <c r="Y1584" s="13">
        <f t="shared" si="2084"/>
        <v>1.815214094161288E-3</v>
      </c>
      <c r="Z1584" s="13">
        <f t="shared" si="2085"/>
        <v>1.1111365764570019E-3</v>
      </c>
      <c r="AA1584" s="13">
        <f t="shared" si="2086"/>
        <v>1.08757242729598E-3</v>
      </c>
      <c r="AB1584" s="13">
        <f t="shared" si="2087"/>
        <v>5.322540044474188E-4</v>
      </c>
      <c r="AC1584" s="13">
        <f t="shared" si="2088"/>
        <v>3.048884810858004E-6</v>
      </c>
      <c r="AD1584" s="13">
        <f t="shared" si="2089"/>
        <v>1.0785119200671945E-2</v>
      </c>
      <c r="AE1584" s="13">
        <f t="shared" si="2090"/>
        <v>3.0953287153401747E-3</v>
      </c>
      <c r="AF1584" s="13">
        <f t="shared" si="2091"/>
        <v>4.4417959958256779E-4</v>
      </c>
      <c r="AG1584" s="13">
        <f t="shared" si="2092"/>
        <v>4.249317489448993E-5</v>
      </c>
      <c r="AH1584" s="13">
        <f t="shared" si="2093"/>
        <v>7.9724036604941976E-5</v>
      </c>
      <c r="AI1584" s="13">
        <f t="shared" si="2094"/>
        <v>7.8033309173155085E-5</v>
      </c>
      <c r="AJ1584" s="13">
        <f t="shared" si="2095"/>
        <v>3.8189218708826321E-5</v>
      </c>
      <c r="AK1584" s="13">
        <f t="shared" si="2096"/>
        <v>1.2459776823034722E-5</v>
      </c>
      <c r="AL1584" s="13">
        <f t="shared" si="2097"/>
        <v>3.4258913061814921E-8</v>
      </c>
      <c r="AM1584" s="13">
        <f t="shared" si="2098"/>
        <v>2.1112793001833428E-3</v>
      </c>
      <c r="AN1584" s="13">
        <f t="shared" si="2099"/>
        <v>6.0593706220267386E-4</v>
      </c>
      <c r="AO1584" s="13">
        <f t="shared" si="2100"/>
        <v>8.6951954513768753E-5</v>
      </c>
      <c r="AP1584" s="13">
        <f t="shared" si="2101"/>
        <v>8.3184023175392962E-6</v>
      </c>
      <c r="AQ1584" s="13">
        <f t="shared" si="2102"/>
        <v>5.968452707881858E-7</v>
      </c>
      <c r="AR1584" s="13">
        <f t="shared" si="2103"/>
        <v>4.57615896893812E-6</v>
      </c>
      <c r="AS1584" s="13">
        <f t="shared" si="2104"/>
        <v>4.4791112298811929E-6</v>
      </c>
      <c r="AT1584" s="13">
        <f t="shared" si="2105"/>
        <v>2.1920608031568476E-6</v>
      </c>
      <c r="AU1584" s="13">
        <f t="shared" si="2106"/>
        <v>7.1519107521160309E-7</v>
      </c>
      <c r="AV1584" s="13">
        <f t="shared" si="2107"/>
        <v>1.7500596014229144E-7</v>
      </c>
      <c r="AW1584" s="13">
        <f t="shared" si="2108"/>
        <v>2.6732750866015752E-10</v>
      </c>
      <c r="AX1584" s="13">
        <f t="shared" si="2109"/>
        <v>3.4441747934080524E-4</v>
      </c>
      <c r="AY1584" s="13">
        <f t="shared" si="2110"/>
        <v>9.8847800755160446E-5</v>
      </c>
      <c r="AZ1584" s="13">
        <f t="shared" si="2111"/>
        <v>1.4184657138820019E-5</v>
      </c>
      <c r="BA1584" s="13">
        <f t="shared" si="2112"/>
        <v>1.3569986491606304E-6</v>
      </c>
      <c r="BB1584" s="13">
        <f t="shared" si="2113"/>
        <v>9.7364637498930721E-8</v>
      </c>
      <c r="BC1584" s="13">
        <f t="shared" si="2114"/>
        <v>5.5887292982417955E-9</v>
      </c>
      <c r="BD1584" s="13">
        <f t="shared" si="2115"/>
        <v>2.1889290232466999E-7</v>
      </c>
      <c r="BE1584" s="13">
        <f t="shared" si="2116"/>
        <v>2.1425078621585237E-7</v>
      </c>
      <c r="BF1584" s="13">
        <f t="shared" si="2117"/>
        <v>1.048535583077638E-7</v>
      </c>
      <c r="BG1584" s="13">
        <f t="shared" si="2118"/>
        <v>3.4209967624025967E-8</v>
      </c>
      <c r="BH1584" s="13">
        <f t="shared" si="2119"/>
        <v>8.3711170874273198E-9</v>
      </c>
      <c r="BI1584" s="13">
        <f t="shared" si="2120"/>
        <v>1.638717745928598E-9</v>
      </c>
      <c r="BJ1584" s="14">
        <f t="shared" si="2121"/>
        <v>0.52607539835320594</v>
      </c>
      <c r="BK1584" s="14">
        <f t="shared" si="2122"/>
        <v>0.36707686681127444</v>
      </c>
      <c r="BL1584" s="14">
        <f t="shared" si="2123"/>
        <v>0.10576245632722187</v>
      </c>
      <c r="BM1584" s="14">
        <f t="shared" si="2124"/>
        <v>0.13501086852062893</v>
      </c>
      <c r="BN1584" s="14">
        <f t="shared" si="2125"/>
        <v>0.86491614201410316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1.4778</v>
      </c>
      <c r="F1585" s="10">
        <f>VLOOKUP(B1585,home!$B$2:$E$405,3,FALSE)</f>
        <v>1.74</v>
      </c>
      <c r="G1585" s="10">
        <f>VLOOKUP(C1585,away!$B$2:$E$405,4,FALSE)</f>
        <v>1.3533999999999999</v>
      </c>
      <c r="H1585" s="10">
        <f>VLOOKUP(A1585,away!$A$2:$E$405,3,FALSE)</f>
        <v>1.2444</v>
      </c>
      <c r="I1585" s="10">
        <f>VLOOKUP(C1585,away!$B$2:$E$405,3,FALSE)</f>
        <v>0.40179999999999999</v>
      </c>
      <c r="J1585" s="10">
        <f>VLOOKUP(B1585,home!$B$2:$E$405,4,FALSE)</f>
        <v>0.57399999999999995</v>
      </c>
      <c r="K1585" s="12">
        <f t="shared" si="2070"/>
        <v>3.4800948648000003</v>
      </c>
      <c r="L1585" s="12">
        <f t="shared" si="2071"/>
        <v>0.28699995407999995</v>
      </c>
      <c r="M1585" s="13">
        <f t="shared" si="2072"/>
        <v>2.3119131081137532E-2</v>
      </c>
      <c r="N1585" s="13">
        <f t="shared" si="2073"/>
        <v>8.0456769354104798E-2</v>
      </c>
      <c r="O1585" s="13">
        <f t="shared" si="2074"/>
        <v>6.6351895586559727E-3</v>
      </c>
      <c r="P1585" s="13">
        <f t="shared" si="2075"/>
        <v>2.3091089110053229E-2</v>
      </c>
      <c r="Q1585" s="13">
        <f t="shared" si="2076"/>
        <v>0.13999859493380912</v>
      </c>
      <c r="R1585" s="13">
        <f t="shared" si="2077"/>
        <v>9.5214954932317962E-4</v>
      </c>
      <c r="S1585" s="13">
        <f t="shared" si="2078"/>
        <v>5.7657702880045255E-3</v>
      </c>
      <c r="T1585" s="13">
        <f t="shared" si="2079"/>
        <v>4.0179590317267741E-2</v>
      </c>
      <c r="U1585" s="13">
        <f t="shared" si="2080"/>
        <v>3.3135707571212317E-3</v>
      </c>
      <c r="V1585" s="13">
        <f t="shared" si="2081"/>
        <v>6.3986408793823793E-4</v>
      </c>
      <c r="W1585" s="13">
        <f t="shared" si="2082"/>
        <v>0.16240279710278813</v>
      </c>
      <c r="X1585" s="13">
        <f t="shared" si="2083"/>
        <v>4.6609595310963751E-2</v>
      </c>
      <c r="Y1585" s="13">
        <f t="shared" si="2084"/>
        <v>6.688475856966988E-3</v>
      </c>
      <c r="Z1585" s="13">
        <f t="shared" si="2085"/>
        <v>9.1088958977681721E-5</v>
      </c>
      <c r="AA1585" s="13">
        <f t="shared" si="2086"/>
        <v>3.1699821837820802E-4</v>
      </c>
      <c r="AB1585" s="13">
        <f t="shared" si="2087"/>
        <v>5.515919359643756E-4</v>
      </c>
      <c r="AC1585" s="13">
        <f t="shared" si="2088"/>
        <v>3.9942998455074842E-5</v>
      </c>
      <c r="AD1585" s="13">
        <f t="shared" si="2089"/>
        <v>0.14129428505664232</v>
      </c>
      <c r="AE1585" s="13">
        <f t="shared" si="2090"/>
        <v>4.0551453323022783E-2</v>
      </c>
      <c r="AF1585" s="13">
        <f t="shared" si="2091"/>
        <v>5.8191326207923996E-3</v>
      </c>
      <c r="AG1585" s="13">
        <f t="shared" si="2092"/>
        <v>5.5669693165094939E-4</v>
      </c>
      <c r="AH1585" s="13">
        <f t="shared" si="2093"/>
        <v>6.5356317609474146E-6</v>
      </c>
      <c r="AI1585" s="13">
        <f t="shared" si="2094"/>
        <v>2.2744618529496879E-5</v>
      </c>
      <c r="AJ1585" s="13">
        <f t="shared" si="2095"/>
        <v>3.9576715073168527E-5</v>
      </c>
      <c r="AK1585" s="13">
        <f t="shared" si="2096"/>
        <v>4.5910240963928843E-5</v>
      </c>
      <c r="AL1585" s="13">
        <f t="shared" si="2097"/>
        <v>1.5957820099932068E-6</v>
      </c>
      <c r="AM1585" s="13">
        <f t="shared" si="2098"/>
        <v>9.8343503170241667E-2</v>
      </c>
      <c r="AN1585" s="13">
        <f t="shared" si="2099"/>
        <v>2.822458089392569E-2</v>
      </c>
      <c r="AO1585" s="13">
        <f t="shared" si="2100"/>
        <v>4.0502267102419586E-3</v>
      </c>
      <c r="AP1585" s="13">
        <f t="shared" si="2101"/>
        <v>3.8747162661767709E-4</v>
      </c>
      <c r="AQ1585" s="13">
        <f t="shared" si="2102"/>
        <v>2.7801084761644057E-5</v>
      </c>
      <c r="AR1585" s="13">
        <f t="shared" si="2103"/>
        <v>3.7514520305513961E-7</v>
      </c>
      <c r="AS1585" s="13">
        <f t="shared" si="2104"/>
        <v>1.3055408947065446E-6</v>
      </c>
      <c r="AT1585" s="13">
        <f t="shared" si="2105"/>
        <v>2.2717030817273229E-6</v>
      </c>
      <c r="AU1585" s="13">
        <f t="shared" si="2106"/>
        <v>2.6352474096898631E-6</v>
      </c>
      <c r="AV1585" s="13">
        <f t="shared" si="2107"/>
        <v>2.2927277444847988E-6</v>
      </c>
      <c r="AW1585" s="13">
        <f t="shared" si="2108"/>
        <v>4.4273512010046532E-8</v>
      </c>
      <c r="AX1585" s="13">
        <f t="shared" si="2109"/>
        <v>5.7040786728200121E-2</v>
      </c>
      <c r="AY1585" s="13">
        <f t="shared" si="2110"/>
        <v>1.6370703171680507E-2</v>
      </c>
      <c r="AZ1585" s="13">
        <f t="shared" si="2111"/>
        <v>2.3491955292648074E-3</v>
      </c>
      <c r="BA1585" s="13">
        <f t="shared" si="2112"/>
        <v>2.2473966967464696E-4</v>
      </c>
      <c r="BB1585" s="13">
        <f t="shared" si="2113"/>
        <v>1.6125068719144513E-5</v>
      </c>
      <c r="BC1585" s="13">
        <f t="shared" si="2114"/>
        <v>9.255787963862641E-7</v>
      </c>
      <c r="BD1585" s="13">
        <f t="shared" si="2115"/>
        <v>1.7944442675026205E-8</v>
      </c>
      <c r="BE1585" s="13">
        <f t="shared" si="2116"/>
        <v>6.2448362805056675E-8</v>
      </c>
      <c r="BF1585" s="13">
        <f t="shared" si="2117"/>
        <v>1.0866311335652257E-7</v>
      </c>
      <c r="BG1585" s="13">
        <f t="shared" si="2118"/>
        <v>1.260526475950715E-7</v>
      </c>
      <c r="BH1585" s="13">
        <f t="shared" si="2119"/>
        <v>1.0966879289751309E-7</v>
      </c>
      <c r="BI1585" s="13">
        <f t="shared" si="2120"/>
        <v>7.633156059829E-8</v>
      </c>
      <c r="BJ1585" s="14">
        <f t="shared" si="2121"/>
        <v>0.87159345004013311</v>
      </c>
      <c r="BK1585" s="14">
        <f t="shared" si="2122"/>
        <v>6.9028096519279103E-2</v>
      </c>
      <c r="BL1585" s="14">
        <f t="shared" si="2123"/>
        <v>1.18936486990241E-2</v>
      </c>
      <c r="BM1585" s="14">
        <f t="shared" si="2124"/>
        <v>0.66198270173216189</v>
      </c>
      <c r="BN1585" s="14">
        <f t="shared" si="2125"/>
        <v>0.27425292358708381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1.3520000000000001</v>
      </c>
      <c r="F1587" s="10">
        <f>VLOOKUP(B1587,home!$B$2:$E$405,3,FALSE)</f>
        <v>0.90400000000000003</v>
      </c>
      <c r="G1587" s="10">
        <f>VLOOKUP(C1587,away!$B$2:$E$405,4,FALSE)</f>
        <v>0.91369999999999996</v>
      </c>
      <c r="H1587" s="10">
        <f>VLOOKUP(A1587,away!$A$2:$E$405,3,FALSE)</f>
        <v>1.1732</v>
      </c>
      <c r="I1587" s="10">
        <f>VLOOKUP(C1587,away!$B$2:$E$405,3,FALSE)</f>
        <v>1.0528999999999999</v>
      </c>
      <c r="J1587" s="10">
        <f>VLOOKUP(B1587,home!$B$2:$E$405,4,FALSE)</f>
        <v>0.80500000000000005</v>
      </c>
      <c r="K1587" s="12">
        <f t="shared" ref="K1587:K1646" si="2126">E1587*F1587*G1587</f>
        <v>1.1167314496</v>
      </c>
      <c r="L1587" s="12">
        <f t="shared" ref="L1587:L1646" si="2127">H1587*I1587*J1587</f>
        <v>0.99438613539999998</v>
      </c>
      <c r="M1587" s="13">
        <f t="shared" ref="M1587:M1646" si="2128">_xlfn.POISSON.DIST(0,K1587,FALSE) * _xlfn.POISSON.DIST(0,L1587,FALSE)</f>
        <v>0.12110254838534953</v>
      </c>
      <c r="N1587" s="13">
        <f t="shared" ref="N1587:N1646" si="2129">_xlfn.POISSON.DIST(1,K1587,FALSE) * _xlfn.POISSON.DIST(0,L1587,FALSE)</f>
        <v>0.13523902440862554</v>
      </c>
      <c r="O1587" s="13">
        <f t="shared" ref="O1587:O1646" si="2130">_xlfn.POISSON.DIST(0,K1587,FALSE) * _xlfn.POISSON.DIST(1,L1587,FALSE)</f>
        <v>0.12042269507599923</v>
      </c>
      <c r="P1587" s="13">
        <f t="shared" ref="P1587:P1646" si="2131">_xlfn.POISSON.DIST(1,K1587,FALSE) * _xlfn.POISSON.DIST(1,L1587,FALSE)</f>
        <v>0.1344798108369594</v>
      </c>
      <c r="Q1587" s="13">
        <f t="shared" ref="Q1587:Q1646" si="2132">_xlfn.POISSON.DIST(2,K1587,FALSE) * _xlfn.POISSON.DIST(0,L1587,FALSE)</f>
        <v>7.5512835885167093E-2</v>
      </c>
      <c r="R1587" s="13">
        <f t="shared" ref="R1587:R1646" si="2133">_xlfn.POISSON.DIST(0,K1587,FALSE) * _xlfn.POISSON.DIST(2,L1587,FALSE)</f>
        <v>5.9873329185537734E-2</v>
      </c>
      <c r="S1587" s="13">
        <f t="shared" ref="S1587:S1646" si="2134">_xlfn.POISSON.DIST(2,K1587,FALSE) * _xlfn.POISSON.DIST(2,L1587,FALSE)</f>
        <v>3.7333689017836166E-2</v>
      </c>
      <c r="T1587" s="13">
        <f t="shared" ref="T1587:T1646" si="2135">_xlfn.POISSON.DIST(2,K1587,FALSE) * _xlfn.POISSON.DIST(1,L1587,FALSE)</f>
        <v>7.5088917048945755E-2</v>
      </c>
      <c r="U1587" s="13">
        <f t="shared" ref="U1587:U1646" si="2136">_xlfn.POISSON.DIST(1,K1587,FALSE) * _xlfn.POISSON.DIST(2,L1587,FALSE)</f>
        <v>6.686242969374355E-2</v>
      </c>
      <c r="V1587" s="13">
        <f t="shared" ref="V1587:V1646" si="2137">_xlfn.POISSON.DIST(3,K1587,FALSE) * _xlfn.POISSON.DIST(3,L1587,FALSE)</f>
        <v>4.6064058967692119E-3</v>
      </c>
      <c r="W1587" s="13">
        <f t="shared" ref="W1587:W1646" si="2138">_xlfn.POISSON.DIST(3,K1587,FALSE) * _xlfn.POISSON.DIST(0,L1587,FALSE)</f>
        <v>2.8109186227149849E-2</v>
      </c>
      <c r="X1587" s="13">
        <f t="shared" ref="X1587:X1646" si="2139">_xlfn.POISSON.DIST(3,K1587,FALSE) * _xlfn.POISSON.DIST(1,L1587,FALSE)</f>
        <v>2.7951385061654444E-2</v>
      </c>
      <c r="Y1587" s="13">
        <f t="shared" ref="Y1587:Y1646" si="2140">_xlfn.POISSON.DIST(3,K1587,FALSE) * _xlfn.POISSON.DIST(2,L1587,FALSE)</f>
        <v>1.3897234885267925E-2</v>
      </c>
      <c r="Z1587" s="13">
        <f t="shared" ref="Z1587:Z1646" si="2141">_xlfn.POISSON.DIST(0,K1587,FALSE) * _xlfn.POISSON.DIST(3,L1587,FALSE)</f>
        <v>1.9845736140779634E-2</v>
      </c>
      <c r="AA1587" s="13">
        <f t="shared" ref="AA1587:AA1646" si="2142">_xlfn.POISSON.DIST(1,K1587,FALSE) * _xlfn.POISSON.DIST(3,L1587,FALSE)</f>
        <v>2.2162357688871953E-2</v>
      </c>
      <c r="AB1587" s="13">
        <f t="shared" ref="AB1587:AB1646" si="2143">_xlfn.POISSON.DIST(2,K1587,FALSE) * _xlfn.POISSON.DIST(3,L1587,FALSE)</f>
        <v>1.2374700914223843E-2</v>
      </c>
      <c r="AC1587" s="13">
        <f t="shared" ref="AC1587:AC1646" si="2144">_xlfn.POISSON.DIST(4,K1587,FALSE) * _xlfn.POISSON.DIST(4,L1587,FALSE)</f>
        <v>3.1970249692053483E-4</v>
      </c>
      <c r="AD1587" s="13">
        <f t="shared" ref="AD1587:AD1646" si="2145">_xlfn.POISSON.DIST(4,K1587,FALSE) * _xlfn.POISSON.DIST(0,L1587,FALSE)</f>
        <v>7.8476030706303539E-3</v>
      </c>
      <c r="AE1587" s="13">
        <f t="shared" ref="AE1587:AE1646" si="2146">_xlfn.POISSON.DIST(4,K1587,FALSE) * _xlfn.POISSON.DIST(1,L1587,FALSE)</f>
        <v>7.8035476895572916E-3</v>
      </c>
      <c r="AF1587" s="13">
        <f t="shared" ref="AF1587:AF1646" si="2147">_xlfn.POISSON.DIST(4,K1587,FALSE) * _xlfn.POISSON.DIST(2,L1587,FALSE)</f>
        <v>3.8798698147142364E-3</v>
      </c>
      <c r="AG1587" s="13">
        <f t="shared" ref="AG1587:AG1646" si="2148">_xlfn.POISSON.DIST(4,K1587,FALSE) * _xlfn.POISSON.DIST(3,L1587,FALSE)</f>
        <v>1.286029583636268E-3</v>
      </c>
      <c r="AH1587" s="13">
        <f t="shared" ref="AH1587:AH1646" si="2149">_xlfn.POISSON.DIST(0,K1587,FALSE) * _xlfn.POISSON.DIST(4,L1587,FALSE)</f>
        <v>4.9335812162994916E-3</v>
      </c>
      <c r="AI1587" s="13">
        <f t="shared" ref="AI1587:AI1646" si="2150">_xlfn.POISSON.DIST(1,K1587,FALSE) * _xlfn.POISSON.DIST(4,L1587,FALSE)</f>
        <v>5.5094853033974631E-3</v>
      </c>
      <c r="AJ1587" s="13">
        <f t="shared" ref="AJ1587:AJ1646" si="2151">_xlfn.POISSON.DIST(2,K1587,FALSE) * _xlfn.POISSON.DIST(4,L1587,FALSE)</f>
        <v>3.076307754706473E-3</v>
      </c>
      <c r="AK1587" s="13">
        <f t="shared" ref="AK1587:AK1646" si="2152">_xlfn.POISSON.DIST(3,K1587,FALSE) * _xlfn.POISSON.DIST(4,L1587,FALSE)</f>
        <v>1.1451365394430269E-3</v>
      </c>
      <c r="AL1587" s="13">
        <f t="shared" ref="AL1587:AL1646" si="2153">_xlfn.POISSON.DIST(5,K1587,FALSE) * _xlfn.POISSON.DIST(5,L1587,FALSE)</f>
        <v>1.4200702423922995E-5</v>
      </c>
      <c r="AM1587" s="13">
        <f t="shared" ref="AM1587:AM1646" si="2154">_xlfn.POISSON.DIST(5,K1587,FALSE) * _xlfn.POISSON.DIST(0,L1587,FALSE)</f>
        <v>1.7527330305900889E-3</v>
      </c>
      <c r="AN1587" s="13">
        <f t="shared" ref="AN1587:AN1646" si="2155">_xlfn.POISSON.DIST(5,K1587,FALSE) * _xlfn.POISSON.DIST(1,L1587,FALSE)</f>
        <v>1.7428934246764085E-3</v>
      </c>
      <c r="AO1587" s="13">
        <f t="shared" ref="AO1587:AO1646" si="2156">_xlfn.POISSON.DIST(5,K1587,FALSE) * _xlfn.POISSON.DIST(2,L1587,FALSE)</f>
        <v>8.6655452848902236E-4</v>
      </c>
      <c r="AP1587" s="13">
        <f t="shared" ref="AP1587:AP1646" si="2157">_xlfn.POISSON.DIST(5,K1587,FALSE) * _xlfn.POISSON.DIST(3,L1587,FALSE)</f>
        <v>2.8722993623252273E-4</v>
      </c>
      <c r="AQ1587" s="13">
        <f t="shared" ref="AQ1587:AQ1646" si="2158">_xlfn.POISSON.DIST(5,K1587,FALSE) * _xlfn.POISSON.DIST(4,L1587,FALSE)</f>
        <v>7.1404366565361665E-5</v>
      </c>
      <c r="AR1587" s="13">
        <f t="shared" ref="AR1587:AR1646" si="2159">_xlfn.POISSON.DIST(0,K1587,FALSE) * _xlfn.POISSON.DIST(5,L1587,FALSE)</f>
        <v>9.8117695187161695E-4</v>
      </c>
      <c r="AS1587" s="13">
        <f t="shared" ref="AS1587:AS1646" si="2160">_xlfn.POISSON.DIST(1,K1587,FALSE) * _xlfn.POISSON.DIST(5,L1587,FALSE)</f>
        <v>1.0957111597777003E-3</v>
      </c>
      <c r="AT1587" s="13">
        <f t="shared" ref="AT1587:AT1646" si="2161">_xlfn.POISSON.DIST(2,K1587,FALSE) * _xlfn.POISSON.DIST(5,L1587,FALSE)</f>
        <v>6.1180755590072434E-4</v>
      </c>
      <c r="AU1587" s="13">
        <f t="shared" ref="AU1587:AU1646" si="2162">_xlfn.POISSON.DIST(3,K1587,FALSE) * _xlfn.POISSON.DIST(5,L1587,FALSE)</f>
        <v>2.2774157959241627E-4</v>
      </c>
      <c r="AV1587" s="13">
        <f t="shared" ref="AV1587:AV1646" si="2163">_xlfn.POISSON.DIST(4,K1587,FALSE) * _xlfn.POISSON.DIST(5,L1587,FALSE)</f>
        <v>6.3581546078108229E-5</v>
      </c>
      <c r="AW1587" s="13">
        <f t="shared" ref="AW1587:AW1646" si="2164">_xlfn.POISSON.DIST(6,K1587,FALSE) * _xlfn.POISSON.DIST(6,L1587,FALSE)</f>
        <v>4.3803734043381053E-7</v>
      </c>
      <c r="AX1587" s="13">
        <f t="shared" ref="AX1587:AX1646" si="2165">_xlfn.POISSON.DIST(6,K1587,FALSE) * _xlfn.POISSON.DIST(0,L1587,FALSE)</f>
        <v>3.2622201633544497E-4</v>
      </c>
      <c r="AY1587" s="13">
        <f t="shared" ref="AY1587:AY1646" si="2166">_xlfn.POISSON.DIST(6,K1587,FALSE) * _xlfn.POISSON.DIST(1,L1587,FALSE)</f>
        <v>3.2439065010619878E-4</v>
      </c>
      <c r="AZ1587" s="13">
        <f t="shared" ref="AZ1587:AZ1646" si="2167">_xlfn.POISSON.DIST(6,K1587,FALSE) * _xlfn.POISSON.DIST(2,L1587,FALSE)</f>
        <v>1.612847824594983E-4</v>
      </c>
      <c r="BA1587" s="13">
        <f t="shared" ref="BA1587:BA1646" si="2168">_xlfn.POISSON.DIST(6,K1587,FALSE) * _xlfn.POISSON.DIST(3,L1587,FALSE)</f>
        <v>5.3459783842910071E-5</v>
      </c>
      <c r="BB1587" s="13">
        <f t="shared" ref="BB1587:BB1646" si="2169">_xlfn.POISSON.DIST(6,K1587,FALSE) * _xlfn.POISSON.DIST(4,L1587,FALSE)</f>
        <v>1.3289916963717675E-5</v>
      </c>
      <c r="BC1587" s="13">
        <f t="shared" ref="BC1587:BC1646" si="2170">_xlfn.POISSON.DIST(6,K1587,FALSE) * _xlfn.POISSON.DIST(5,L1587,FALSE)</f>
        <v>2.6430618338676248E-6</v>
      </c>
      <c r="BD1587" s="13">
        <f t="shared" ref="BD1587:BD1646" si="2171">_xlfn.POISSON.DIST(0,K1587,FALSE) * _xlfn.POISSON.DIST(6,L1587,FALSE)</f>
        <v>1.6261145955252809E-4</v>
      </c>
      <c r="BE1587" s="13">
        <f t="shared" ref="BE1587:BE1646" si="2172">_xlfn.POISSON.DIST(1,K1587,FALSE) * _xlfn.POISSON.DIST(6,L1587,FALSE)</f>
        <v>1.8159333094766646E-4</v>
      </c>
      <c r="BF1587" s="13">
        <f t="shared" ref="BF1587:BF1646" si="2173">_xlfn.POISSON.DIST(2,K1587,FALSE) * _xlfn.POISSON.DIST(6,L1587,FALSE)</f>
        <v>1.0139549185344007E-4</v>
      </c>
      <c r="BG1587" s="13">
        <f t="shared" ref="BG1587:BG1646" si="2174">_xlfn.POISSON.DIST(3,K1587,FALSE) * _xlfn.POISSON.DIST(6,L1587,FALSE)</f>
        <v>3.774384486679904E-5</v>
      </c>
      <c r="BH1587" s="13">
        <f t="shared" ref="BH1587:BH1646" si="2175">_xlfn.POISSON.DIST(4,K1587,FALSE) * _xlfn.POISSON.DIST(6,L1587,FALSE)</f>
        <v>1.0537434647894507E-5</v>
      </c>
      <c r="BI1587" s="13">
        <f t="shared" ref="BI1587:BI1646" si="2176">_xlfn.POISSON.DIST(5,K1587,FALSE) * _xlfn.POISSON.DIST(6,L1587,FALSE)</f>
        <v>2.3534969338816988E-6</v>
      </c>
      <c r="BJ1587" s="14">
        <f t="shared" ref="BJ1587:BJ1646" si="2177">SUM(N1587,Q1587,T1587,W1587,X1587,Y1587,AD1587,AE1587,AF1587,AG1587,AM1587,AN1587,AO1587,AP1587,AQ1587,AX1587,AY1587,AZ1587,BA1587,BB1587,BC1587)</f>
        <v>0.38221773917344387</v>
      </c>
      <c r="BK1587" s="14">
        <f t="shared" ref="BK1587:BK1646" si="2178">SUM(M1587,P1587,S1587,V1587,AC1587,AL1587,AY1587)</f>
        <v>0.29818074798636496</v>
      </c>
      <c r="BL1587" s="14">
        <f t="shared" ref="BL1587:BL1646" si="2179">SUM(O1587,R1587,U1587,AA1587,AB1587,AH1587,AI1587,AJ1587,AK1587,AR1587,AS1587,AT1587,AU1587,AV1587,BD1587,BE1587,BF1587,BG1587,BH1587,BI1587)</f>
        <v>0.29983627722424561</v>
      </c>
      <c r="BM1587" s="14">
        <f t="shared" ref="BM1587:BM1646" si="2180">SUM(S1587:BI1587)</f>
        <v>0.3531263041344298</v>
      </c>
      <c r="BN1587" s="14">
        <f t="shared" ref="BN1587:BN1646" si="2181">SUM(M1587:R1587)</f>
        <v>0.64663024377763856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1.3371</v>
      </c>
      <c r="F1588" s="10">
        <f>VLOOKUP(B1588,home!$B$2:$E$405,3,FALSE)</f>
        <v>0.99719999999999998</v>
      </c>
      <c r="G1588" s="10">
        <f>VLOOKUP(C1588,away!$B$2:$E$405,4,FALSE)</f>
        <v>0.83589999999999998</v>
      </c>
      <c r="H1588" s="10">
        <f>VLOOKUP(A1588,away!$A$2:$E$405,3,FALSE)</f>
        <v>1.1086</v>
      </c>
      <c r="I1588" s="10">
        <f>VLOOKUP(C1588,away!$B$2:$E$405,3,FALSE)</f>
        <v>0.84899999999999998</v>
      </c>
      <c r="J1588" s="10">
        <f>VLOOKUP(B1588,home!$B$2:$E$405,4,FALSE)</f>
        <v>1.3028999999999999</v>
      </c>
      <c r="K1588" s="12">
        <f t="shared" si="2126"/>
        <v>1.114552380708</v>
      </c>
      <c r="L1588" s="12">
        <f t="shared" si="2127"/>
        <v>1.2262913040599999</v>
      </c>
      <c r="M1588" s="13">
        <f t="shared" si="2128"/>
        <v>9.6246402342939699E-2</v>
      </c>
      <c r="N1588" s="13">
        <f t="shared" si="2129"/>
        <v>0.10727165686590347</v>
      </c>
      <c r="O1588" s="13">
        <f t="shared" si="2130"/>
        <v>0.11802612624020695</v>
      </c>
      <c r="P1588" s="13">
        <f t="shared" si="2131"/>
        <v>0.13154629998676559</v>
      </c>
      <c r="Q1588" s="13">
        <f t="shared" si="2132"/>
        <v>5.9779940271192204E-2</v>
      </c>
      <c r="R1588" s="13">
        <f t="shared" si="2133"/>
        <v>7.2367206130126802E-2</v>
      </c>
      <c r="S1588" s="13">
        <f t="shared" si="2134"/>
        <v>4.4948249022727052E-2</v>
      </c>
      <c r="T1588" s="13">
        <f t="shared" si="2135"/>
        <v>7.3307620911789176E-2</v>
      </c>
      <c r="U1588" s="13">
        <f t="shared" si="2136"/>
        <v>8.0657041877519389E-2</v>
      </c>
      <c r="V1588" s="13">
        <f t="shared" si="2137"/>
        <v>6.8259704096152764E-3</v>
      </c>
      <c r="W1588" s="13">
        <f t="shared" si="2138"/>
        <v>2.2209291582613106E-2</v>
      </c>
      <c r="X1588" s="13">
        <f t="shared" si="2139"/>
        <v>2.7235061137091402E-2</v>
      </c>
      <c r="Y1588" s="13">
        <f t="shared" si="2140"/>
        <v>1.6699059318978825E-2</v>
      </c>
      <c r="Z1588" s="13">
        <f t="shared" si="2141"/>
        <v>2.9581091858830656E-2</v>
      </c>
      <c r="AA1588" s="13">
        <f t="shared" si="2142"/>
        <v>3.2969676355201746E-2</v>
      </c>
      <c r="AB1588" s="13">
        <f t="shared" si="2143"/>
        <v>1.8373215636431184E-2</v>
      </c>
      <c r="AC1588" s="13">
        <f t="shared" si="2144"/>
        <v>5.8309397114175991E-4</v>
      </c>
      <c r="AD1588" s="13">
        <f t="shared" si="2145"/>
        <v>6.1883547018098967E-3</v>
      </c>
      <c r="AE1588" s="13">
        <f t="shared" si="2146"/>
        <v>7.588725557268289E-3</v>
      </c>
      <c r="AF1588" s="13">
        <f t="shared" si="2147"/>
        <v>4.6529940798879909E-3</v>
      </c>
      <c r="AG1588" s="13">
        <f t="shared" si="2148"/>
        <v>1.9019753926697673E-3</v>
      </c>
      <c r="AH1588" s="13">
        <f t="shared" si="2149"/>
        <v>9.0687589277710246E-3</v>
      </c>
      <c r="AI1588" s="13">
        <f t="shared" si="2150"/>
        <v>1.0107606853014124E-2</v>
      </c>
      <c r="AJ1588" s="13">
        <f t="shared" si="2151"/>
        <v>5.6327286406436953E-3</v>
      </c>
      <c r="AK1588" s="13">
        <f t="shared" si="2152"/>
        <v>2.0926570387705228E-3</v>
      </c>
      <c r="AL1588" s="13">
        <f t="shared" si="2153"/>
        <v>3.1878118072395694E-5</v>
      </c>
      <c r="AM1588" s="13">
        <f t="shared" si="2154"/>
        <v>1.3794490931135512E-3</v>
      </c>
      <c r="AN1588" s="13">
        <f t="shared" si="2155"/>
        <v>1.6916064272786008E-3</v>
      </c>
      <c r="AO1588" s="13">
        <f t="shared" si="2156"/>
        <v>1.0372011258318766E-3</v>
      </c>
      <c r="AP1588" s="13">
        <f t="shared" si="2157"/>
        <v>4.2397024038962386E-4</v>
      </c>
      <c r="AQ1588" s="13">
        <f t="shared" si="2158"/>
        <v>1.2997775474250588E-4</v>
      </c>
      <c r="AR1588" s="13">
        <f t="shared" si="2159"/>
        <v>2.2241880423484205E-3</v>
      </c>
      <c r="AS1588" s="13">
        <f t="shared" si="2160"/>
        <v>2.4789740777416977E-3</v>
      </c>
      <c r="AT1588" s="13">
        <f t="shared" si="2161"/>
        <v>1.3814732300302143E-3</v>
      </c>
      <c r="AU1588" s="13">
        <f t="shared" si="2162"/>
        <v>5.1324142580484863E-4</v>
      </c>
      <c r="AV1588" s="13">
        <f t="shared" si="2163"/>
        <v>1.4300861325219062E-4</v>
      </c>
      <c r="AW1588" s="13">
        <f t="shared" si="2164"/>
        <v>1.2102756804073231E-6</v>
      </c>
      <c r="AX1588" s="13">
        <f t="shared" si="2165"/>
        <v>2.562447117992004E-4</v>
      </c>
      <c r="AY1588" s="13">
        <f t="shared" si="2166"/>
        <v>3.1423066179072029E-4</v>
      </c>
      <c r="AZ1588" s="13">
        <f t="shared" si="2167"/>
        <v>1.9266916401148963E-4</v>
      </c>
      <c r="BA1588" s="13">
        <f t="shared" si="2168"/>
        <v>7.8756173462599851E-5</v>
      </c>
      <c r="BB1588" s="13">
        <f t="shared" si="2169"/>
        <v>2.4144502664556786E-5</v>
      </c>
      <c r="BC1588" s="13">
        <f t="shared" si="2170"/>
        <v>5.9216387316799E-6</v>
      </c>
      <c r="BD1588" s="13">
        <f t="shared" si="2171"/>
        <v>4.545837424876832E-4</v>
      </c>
      <c r="BE1588" s="13">
        <f t="shared" si="2172"/>
        <v>5.0665739242079972E-4</v>
      </c>
      <c r="BF1588" s="13">
        <f t="shared" si="2173"/>
        <v>2.8234810146295487E-4</v>
      </c>
      <c r="BG1588" s="13">
        <f t="shared" si="2174"/>
        <v>1.0489724955797346E-4</v>
      </c>
      <c r="BH1588" s="13">
        <f t="shared" si="2175"/>
        <v>2.9228369806140133E-5</v>
      </c>
      <c r="BI1588" s="13">
        <f t="shared" si="2176"/>
        <v>6.5153098303294522E-6</v>
      </c>
      <c r="BJ1588" s="14">
        <f t="shared" si="2177"/>
        <v>0.33236885131302057</v>
      </c>
      <c r="BK1588" s="14">
        <f t="shared" si="2178"/>
        <v>0.28049612451305245</v>
      </c>
      <c r="BL1588" s="14">
        <f t="shared" si="2179"/>
        <v>0.35742013325442867</v>
      </c>
      <c r="BM1588" s="14">
        <f t="shared" si="2180"/>
        <v>0.41431554871608745</v>
      </c>
      <c r="BN1588" s="14">
        <f t="shared" si="2181"/>
        <v>0.58523763183713473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1.3371</v>
      </c>
      <c r="F1589" s="10">
        <f>VLOOKUP(B1589,home!$B$2:$E$405,3,FALSE)</f>
        <v>0.91410000000000002</v>
      </c>
      <c r="G1589" s="10">
        <f>VLOOKUP(C1589,away!$B$2:$E$405,4,FALSE)</f>
        <v>0.96789999999999998</v>
      </c>
      <c r="H1589" s="10">
        <f>VLOOKUP(A1589,away!$A$2:$E$405,3,FALSE)</f>
        <v>1.1086</v>
      </c>
      <c r="I1589" s="10">
        <f>VLOOKUP(C1589,away!$B$2:$E$405,3,FALSE)</f>
        <v>1.4326000000000001</v>
      </c>
      <c r="J1589" s="10">
        <f>VLOOKUP(B1589,home!$B$2:$E$405,4,FALSE)</f>
        <v>0.65149999999999997</v>
      </c>
      <c r="K1589" s="12">
        <f t="shared" si="2126"/>
        <v>1.183009106169</v>
      </c>
      <c r="L1589" s="12">
        <f t="shared" si="2127"/>
        <v>1.03469950454</v>
      </c>
      <c r="M1589" s="13">
        <f t="shared" si="2128"/>
        <v>0.10885825991588208</v>
      </c>
      <c r="N1589" s="13">
        <f t="shared" si="2129"/>
        <v>0.12878031276220034</v>
      </c>
      <c r="O1589" s="13">
        <f t="shared" si="2130"/>
        <v>0.11263558760004974</v>
      </c>
      <c r="P1589" s="13">
        <f t="shared" si="2131"/>
        <v>0.13324892580955494</v>
      </c>
      <c r="Q1589" s="13">
        <f t="shared" si="2132"/>
        <v>7.6174141346487464E-2</v>
      </c>
      <c r="R1589" s="13">
        <f t="shared" si="2133"/>
        <v>5.8271993341671609E-2</v>
      </c>
      <c r="S1589" s="13">
        <f t="shared" si="2134"/>
        <v>4.0776134588042037E-2</v>
      </c>
      <c r="T1589" s="13">
        <f t="shared" si="2135"/>
        <v>7.8817346309970504E-2</v>
      </c>
      <c r="U1589" s="13">
        <f t="shared" si="2136"/>
        <v>6.8936298757816844E-2</v>
      </c>
      <c r="V1589" s="13">
        <f t="shared" si="2137"/>
        <v>5.5458213243134965E-3</v>
      </c>
      <c r="W1589" s="13">
        <f t="shared" si="2138"/>
        <v>3.0038234289166389E-2</v>
      </c>
      <c r="X1589" s="13">
        <f t="shared" si="2139"/>
        <v>3.1080546136256906E-2</v>
      </c>
      <c r="Y1589" s="13">
        <f t="shared" si="2140"/>
        <v>1.6079512844008815E-2</v>
      </c>
      <c r="Z1589" s="13">
        <f t="shared" si="2141"/>
        <v>2.00980008797286E-2</v>
      </c>
      <c r="AA1589" s="13">
        <f t="shared" si="2142"/>
        <v>2.3776118056511506E-2</v>
      </c>
      <c r="AB1589" s="13">
        <f t="shared" si="2143"/>
        <v>1.4063682085101153E-2</v>
      </c>
      <c r="AC1589" s="13">
        <f t="shared" si="2144"/>
        <v>4.2427575934954559E-4</v>
      </c>
      <c r="AD1589" s="13">
        <f t="shared" si="2145"/>
        <v>8.8838761743304396E-3</v>
      </c>
      <c r="AE1589" s="13">
        <f t="shared" si="2146"/>
        <v>9.1921422759744173E-3</v>
      </c>
      <c r="AF1589" s="13">
        <f t="shared" si="2147"/>
        <v>4.7555525293059581E-3</v>
      </c>
      <c r="AG1589" s="13">
        <f t="shared" si="2148"/>
        <v>1.6401892819622734E-3</v>
      </c>
      <c r="AH1589" s="13">
        <f t="shared" si="2149"/>
        <v>5.1988478881249169E-3</v>
      </c>
      <c r="AI1589" s="13">
        <f t="shared" si="2150"/>
        <v>6.1502843932392508E-3</v>
      </c>
      <c r="AJ1589" s="13">
        <f t="shared" si="2151"/>
        <v>3.6379212213655593E-3</v>
      </c>
      <c r="AK1589" s="13">
        <f t="shared" si="2152"/>
        <v>1.4345646441336353E-3</v>
      </c>
      <c r="AL1589" s="13">
        <f t="shared" si="2153"/>
        <v>2.0773541382728631E-5</v>
      </c>
      <c r="AM1589" s="13">
        <f t="shared" si="2154"/>
        <v>2.1019412824621435E-3</v>
      </c>
      <c r="AN1589" s="13">
        <f t="shared" si="2155"/>
        <v>2.1748776035357522E-3</v>
      </c>
      <c r="AO1589" s="13">
        <f t="shared" si="2156"/>
        <v>1.1251723894067926E-3</v>
      </c>
      <c r="AP1589" s="13">
        <f t="shared" si="2157"/>
        <v>3.8807177128043213E-4</v>
      </c>
      <c r="AQ1589" s="13">
        <f t="shared" si="2158"/>
        <v>1.0038441736745583E-4</v>
      </c>
      <c r="AR1589" s="13">
        <f t="shared" si="2159"/>
        <v>1.0758490668043355E-3</v>
      </c>
      <c r="AS1589" s="13">
        <f t="shared" si="2160"/>
        <v>1.2727392428929498E-3</v>
      </c>
      <c r="AT1589" s="13">
        <f t="shared" si="2161"/>
        <v>7.5283105706049937E-4</v>
      </c>
      <c r="AU1589" s="13">
        <f t="shared" si="2162"/>
        <v>2.9686866530313484E-4</v>
      </c>
      <c r="AV1589" s="13">
        <f t="shared" si="2163"/>
        <v>8.7799583597461458E-5</v>
      </c>
      <c r="AW1589" s="13">
        <f t="shared" si="2164"/>
        <v>7.0633441561936735E-7</v>
      </c>
      <c r="AX1589" s="13">
        <f t="shared" si="2165"/>
        <v>4.1443594629754401E-4</v>
      </c>
      <c r="AY1589" s="13">
        <f t="shared" si="2166"/>
        <v>4.2881666829763489E-4</v>
      </c>
      <c r="AZ1589" s="13">
        <f t="shared" si="2167"/>
        <v>2.2184819711302815E-4</v>
      </c>
      <c r="BA1589" s="13">
        <f t="shared" si="2168"/>
        <v>7.6515406545314173E-5</v>
      </c>
      <c r="BB1589" s="13">
        <f t="shared" si="2169"/>
        <v>1.9792613310528312E-5</v>
      </c>
      <c r="BC1589" s="13">
        <f t="shared" si="2170"/>
        <v>4.0958814371910918E-6</v>
      </c>
      <c r="BD1589" s="13">
        <f t="shared" si="2171"/>
        <v>1.8553008273037785E-4</v>
      </c>
      <c r="BE1589" s="13">
        <f t="shared" si="2172"/>
        <v>2.1948377733832492E-4</v>
      </c>
      <c r="BF1589" s="13">
        <f t="shared" si="2173"/>
        <v>1.2982565362380382E-4</v>
      </c>
      <c r="BG1589" s="13">
        <f t="shared" si="2174"/>
        <v>5.1194976817100769E-5</v>
      </c>
      <c r="BH1589" s="13">
        <f t="shared" si="2175"/>
        <v>1.5141030941185274E-5</v>
      </c>
      <c r="BI1589" s="13">
        <f t="shared" si="2176"/>
        <v>3.5823954960417489E-6</v>
      </c>
      <c r="BJ1589" s="14">
        <f t="shared" si="2177"/>
        <v>0.39249780612671736</v>
      </c>
      <c r="BK1589" s="14">
        <f t="shared" si="2178"/>
        <v>0.28930300760682248</v>
      </c>
      <c r="BL1589" s="14">
        <f t="shared" si="2179"/>
        <v>0.29819614352061946</v>
      </c>
      <c r="BM1589" s="14">
        <f t="shared" si="2180"/>
        <v>0.38169762702415977</v>
      </c>
      <c r="BN1589" s="14">
        <f t="shared" si="2181"/>
        <v>0.61796922077584626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1.3371</v>
      </c>
      <c r="F1590" s="10">
        <f>VLOOKUP(B1590,home!$B$2:$E$405,3,FALSE)</f>
        <v>1.4541999999999999</v>
      </c>
      <c r="G1590" s="10">
        <f>VLOOKUP(C1590,away!$B$2:$E$405,4,FALSE)</f>
        <v>1.0803</v>
      </c>
      <c r="H1590" s="10">
        <f>VLOOKUP(A1590,away!$A$2:$E$405,3,FALSE)</f>
        <v>1.1086</v>
      </c>
      <c r="I1590" s="10">
        <f>VLOOKUP(C1590,away!$B$2:$E$405,3,FALSE)</f>
        <v>0.95220000000000005</v>
      </c>
      <c r="J1590" s="10">
        <f>VLOOKUP(B1590,home!$B$2:$E$405,4,FALSE)</f>
        <v>0.65149999999999997</v>
      </c>
      <c r="K1590" s="12">
        <f t="shared" si="2126"/>
        <v>2.1005470088460001</v>
      </c>
      <c r="L1590" s="12">
        <f t="shared" si="2127"/>
        <v>0.68772921137999998</v>
      </c>
      <c r="M1590" s="13">
        <f t="shared" si="2128"/>
        <v>6.1527181867708537E-2</v>
      </c>
      <c r="N1590" s="13">
        <f t="shared" si="2129"/>
        <v>0.12924073783493903</v>
      </c>
      <c r="O1590" s="13">
        <f t="shared" si="2130"/>
        <v>4.2314040264313027E-2</v>
      </c>
      <c r="P1590" s="13">
        <f t="shared" si="2131"/>
        <v>8.8882630709391938E-2</v>
      </c>
      <c r="Q1590" s="13">
        <f t="shared" si="2132"/>
        <v>0.13573812264011567</v>
      </c>
      <c r="R1590" s="13">
        <f t="shared" si="2133"/>
        <v>1.4550300770638781E-2</v>
      </c>
      <c r="S1590" s="13">
        <f t="shared" si="2134"/>
        <v>3.2100129576909747E-2</v>
      </c>
      <c r="T1590" s="13">
        <f t="shared" si="2135"/>
        <v>9.3351072037488464E-2</v>
      </c>
      <c r="U1590" s="13">
        <f t="shared" si="2136"/>
        <v>3.056359076157494E-2</v>
      </c>
      <c r="V1590" s="13">
        <f t="shared" si="2137"/>
        <v>5.1524543503439421E-3</v>
      </c>
      <c r="W1590" s="13">
        <f t="shared" si="2138"/>
        <v>9.5041435832688814E-2</v>
      </c>
      <c r="X1590" s="13">
        <f t="shared" si="2139"/>
        <v>6.5362771713637954E-2</v>
      </c>
      <c r="Y1590" s="13">
        <f t="shared" si="2140"/>
        <v>2.2475943722115598E-2</v>
      </c>
      <c r="Z1590" s="13">
        <f t="shared" si="2141"/>
        <v>3.3355556247777391E-3</v>
      </c>
      <c r="AA1590" s="13">
        <f t="shared" si="2142"/>
        <v>7.0064913904663304E-3</v>
      </c>
      <c r="AB1590" s="13">
        <f t="shared" si="2143"/>
        <v>7.3587322663746539E-3</v>
      </c>
      <c r="AC1590" s="13">
        <f t="shared" si="2144"/>
        <v>4.6520464956173967E-4</v>
      </c>
      <c r="AD1590" s="13">
        <f t="shared" si="2145"/>
        <v>4.9909750938695888E-2</v>
      </c>
      <c r="AE1590" s="13">
        <f t="shared" si="2146"/>
        <v>3.4324393653241539E-2</v>
      </c>
      <c r="AF1590" s="13">
        <f t="shared" si="2147"/>
        <v>1.1802944089120238E-2</v>
      </c>
      <c r="AG1590" s="13">
        <f t="shared" si="2148"/>
        <v>2.7057431434576321E-3</v>
      </c>
      <c r="AH1590" s="13">
        <f t="shared" si="2149"/>
        <v>5.7348975983562926E-4</v>
      </c>
      <c r="AI1590" s="13">
        <f t="shared" si="2150"/>
        <v>1.2046421996265418E-3</v>
      </c>
      <c r="AJ1590" s="13">
        <f t="shared" si="2151"/>
        <v>1.2652037845775996E-3</v>
      </c>
      <c r="AK1590" s="13">
        <f t="shared" si="2152"/>
        <v>8.8587334175837195E-4</v>
      </c>
      <c r="AL1590" s="13">
        <f t="shared" si="2153"/>
        <v>2.6881525736181534E-5</v>
      </c>
      <c r="AM1590" s="13">
        <f t="shared" si="2154"/>
        <v>2.0967555609305306E-2</v>
      </c>
      <c r="AN1590" s="13">
        <f t="shared" si="2155"/>
        <v>1.4420000483753831E-2</v>
      </c>
      <c r="AO1590" s="13">
        <f t="shared" si="2156"/>
        <v>4.9585277803956204E-3</v>
      </c>
      <c r="AP1590" s="13">
        <f t="shared" si="2157"/>
        <v>1.1367081333391008E-3</v>
      </c>
      <c r="AQ1590" s="13">
        <f t="shared" si="2158"/>
        <v>1.9543684702763285E-4</v>
      </c>
      <c r="AR1590" s="13">
        <f t="shared" si="2159"/>
        <v>7.8881132053252589E-5</v>
      </c>
      <c r="AS1590" s="13">
        <f t="shared" si="2160"/>
        <v>1.6569352598884608E-4</v>
      </c>
      <c r="AT1590" s="13">
        <f t="shared" si="2161"/>
        <v>1.7402352020050885E-4</v>
      </c>
      <c r="AU1590" s="13">
        <f t="shared" si="2162"/>
        <v>1.2184819494201011E-4</v>
      </c>
      <c r="AV1590" s="13">
        <f t="shared" si="2163"/>
        <v>6.3986965354680911E-5</v>
      </c>
      <c r="AW1590" s="13">
        <f t="shared" si="2164"/>
        <v>1.0787015196575797E-6</v>
      </c>
      <c r="AX1590" s="13">
        <f t="shared" si="2165"/>
        <v>7.3405560363230676E-3</v>
      </c>
      <c r="AY1590" s="13">
        <f t="shared" si="2166"/>
        <v>5.0483148139511616E-3</v>
      </c>
      <c r="AZ1590" s="13">
        <f t="shared" si="2167"/>
        <v>1.7359367828983017E-3</v>
      </c>
      <c r="BA1590" s="13">
        <f t="shared" si="2168"/>
        <v>3.9795147823606122E-4</v>
      </c>
      <c r="BB1590" s="13">
        <f t="shared" si="2169"/>
        <v>6.8420714073697876E-5</v>
      </c>
      <c r="BC1590" s="13">
        <f t="shared" si="2170"/>
        <v>9.4109847463921446E-6</v>
      </c>
      <c r="BD1590" s="13">
        <f t="shared" si="2171"/>
        <v>9.0414764566241734E-6</v>
      </c>
      <c r="BE1590" s="13">
        <f t="shared" si="2172"/>
        <v>1.899204632651344E-5</v>
      </c>
      <c r="BF1590" s="13">
        <f t="shared" si="2173"/>
        <v>1.9946843051511239E-5</v>
      </c>
      <c r="BG1590" s="13">
        <f t="shared" si="2174"/>
        <v>1.3966427169257518E-5</v>
      </c>
      <c r="BH1590" s="13">
        <f t="shared" si="2175"/>
        <v>7.3342842036623474E-6</v>
      </c>
      <c r="BI1590" s="13">
        <f t="shared" si="2176"/>
        <v>3.0812017492058833E-6</v>
      </c>
      <c r="BJ1590" s="14">
        <f t="shared" si="2177"/>
        <v>0.69623173526955096</v>
      </c>
      <c r="BK1590" s="14">
        <f t="shared" si="2178"/>
        <v>0.19320279749360325</v>
      </c>
      <c r="BL1590" s="14">
        <f t="shared" si="2179"/>
        <v>0.10639916015666194</v>
      </c>
      <c r="BM1590" s="14">
        <f t="shared" si="2180"/>
        <v>0.52186899834505518</v>
      </c>
      <c r="BN1590" s="14">
        <f t="shared" si="2181"/>
        <v>0.47225301408710696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1.3371</v>
      </c>
      <c r="F1591" s="10">
        <f>VLOOKUP(B1591,home!$B$2:$E$405,3,FALSE)</f>
        <v>1.0118</v>
      </c>
      <c r="G1591" s="10">
        <f>VLOOKUP(C1591,away!$B$2:$E$405,4,FALSE)</f>
        <v>0.92390000000000005</v>
      </c>
      <c r="H1591" s="10">
        <f>VLOOKUP(A1591,away!$A$2:$E$405,3,FALSE)</f>
        <v>1.1086</v>
      </c>
      <c r="I1591" s="10">
        <f>VLOOKUP(C1591,away!$B$2:$E$405,3,FALSE)</f>
        <v>1.7509999999999999</v>
      </c>
      <c r="J1591" s="10">
        <f>VLOOKUP(B1591,home!$B$2:$E$405,4,FALSE)</f>
        <v>1.2203999999999999</v>
      </c>
      <c r="K1591" s="12">
        <f t="shared" si="2126"/>
        <v>1.2499237809420001</v>
      </c>
      <c r="L1591" s="12">
        <f t="shared" si="2127"/>
        <v>2.3689899554399996</v>
      </c>
      <c r="M1591" s="13">
        <f t="shared" si="2128"/>
        <v>2.6811785346787118E-2</v>
      </c>
      <c r="N1591" s="13">
        <f t="shared" si="2129"/>
        <v>3.3512688114461467E-2</v>
      </c>
      <c r="O1591" s="13">
        <f t="shared" si="2130"/>
        <v>6.3516850173952047E-2</v>
      </c>
      <c r="P1591" s="13">
        <f t="shared" si="2131"/>
        <v>7.9391221522952679E-2</v>
      </c>
      <c r="Q1591" s="13">
        <f t="shared" si="2132"/>
        <v>2.0944152918778863E-2</v>
      </c>
      <c r="R1591" s="13">
        <f t="shared" si="2133"/>
        <v>7.5235390031639912E-2</v>
      </c>
      <c r="S1591" s="13">
        <f t="shared" si="2134"/>
        <v>5.8770480717557277E-2</v>
      </c>
      <c r="T1591" s="13">
        <f t="shared" si="2135"/>
        <v>4.9616487889786468E-2</v>
      </c>
      <c r="U1591" s="13">
        <f t="shared" si="2136"/>
        <v>9.4038503168993426E-2</v>
      </c>
      <c r="V1591" s="13">
        <f t="shared" si="2137"/>
        <v>1.9335859599339804E-2</v>
      </c>
      <c r="W1591" s="13">
        <f t="shared" si="2138"/>
        <v>8.7261982682891644E-3</v>
      </c>
      <c r="X1591" s="13">
        <f t="shared" si="2139"/>
        <v>2.0672276046754947E-2</v>
      </c>
      <c r="Y1591" s="13">
        <f t="shared" si="2140"/>
        <v>2.4486207155422695E-2</v>
      </c>
      <c r="Z1591" s="13">
        <f t="shared" si="2141"/>
        <v>5.9410627759521877E-2</v>
      </c>
      <c r="AA1591" s="13">
        <f t="shared" si="2142"/>
        <v>7.4258756477319332E-2</v>
      </c>
      <c r="AB1591" s="13">
        <f t="shared" si="2143"/>
        <v>4.6408892832091125E-2</v>
      </c>
      <c r="AC1591" s="13">
        <f t="shared" si="2144"/>
        <v>3.5784112586422973E-3</v>
      </c>
      <c r="AD1591" s="13">
        <f t="shared" si="2145"/>
        <v>2.7267706831873829E-3</v>
      </c>
      <c r="AE1591" s="13">
        <f t="shared" si="2146"/>
        <v>6.4596923592591749E-3</v>
      </c>
      <c r="AF1591" s="13">
        <f t="shared" si="2147"/>
        <v>7.6514731571587511E-3</v>
      </c>
      <c r="AG1591" s="13">
        <f t="shared" si="2148"/>
        <v>6.0420876845426212E-3</v>
      </c>
      <c r="AH1591" s="13">
        <f t="shared" si="2149"/>
        <v>3.5185795102173019E-2</v>
      </c>
      <c r="AI1591" s="13">
        <f t="shared" si="2150"/>
        <v>4.3979562049558607E-2</v>
      </c>
      <c r="AJ1591" s="13">
        <f t="shared" si="2151"/>
        <v>2.7485550240578804E-2</v>
      </c>
      <c r="AK1591" s="13">
        <f t="shared" si="2152"/>
        <v>1.1451614292658518E-2</v>
      </c>
      <c r="AL1591" s="13">
        <f t="shared" si="2153"/>
        <v>4.2383517137793594E-4</v>
      </c>
      <c r="AM1591" s="13">
        <f t="shared" si="2154"/>
        <v>6.8165110441827505E-4</v>
      </c>
      <c r="AN1591" s="13">
        <f t="shared" si="2155"/>
        <v>1.6148246194814758E-3</v>
      </c>
      <c r="AO1591" s="13">
        <f t="shared" si="2156"/>
        <v>1.9127516516744183E-3</v>
      </c>
      <c r="AP1591" s="13">
        <f t="shared" si="2157"/>
        <v>1.5104298166893221E-3</v>
      </c>
      <c r="AQ1591" s="13">
        <f t="shared" si="2158"/>
        <v>8.9454826603352052E-4</v>
      </c>
      <c r="AR1591" s="13">
        <f t="shared" si="2159"/>
        <v>1.6670959034243572E-2</v>
      </c>
      <c r="AS1591" s="13">
        <f t="shared" si="2160"/>
        <v>2.0837428148010918E-2</v>
      </c>
      <c r="AT1591" s="13">
        <f t="shared" si="2161"/>
        <v>1.3022598487934538E-2</v>
      </c>
      <c r="AU1591" s="13">
        <f t="shared" si="2162"/>
        <v>5.4257518465762357E-3</v>
      </c>
      <c r="AV1591" s="13">
        <f t="shared" si="2163"/>
        <v>1.6954440656314026E-3</v>
      </c>
      <c r="AW1591" s="13">
        <f t="shared" si="2164"/>
        <v>3.4861112530332001E-5</v>
      </c>
      <c r="AX1591" s="13">
        <f t="shared" si="2165"/>
        <v>1.4200198761962996E-4</v>
      </c>
      <c r="AY1591" s="13">
        <f t="shared" si="2166"/>
        <v>3.3640128232341856E-4</v>
      </c>
      <c r="AZ1591" s="13">
        <f t="shared" si="2167"/>
        <v>3.9846562941065709E-4</v>
      </c>
      <c r="BA1591" s="13">
        <f t="shared" si="2168"/>
        <v>3.1465369122064135E-4</v>
      </c>
      <c r="BB1591" s="13">
        <f t="shared" si="2169"/>
        <v>1.8635285848595456E-4</v>
      </c>
      <c r="BC1591" s="13">
        <f t="shared" si="2170"/>
        <v>8.8293609984151653E-5</v>
      </c>
      <c r="BD1591" s="13">
        <f t="shared" si="2171"/>
        <v>6.5822224166124533E-3</v>
      </c>
      <c r="BE1591" s="13">
        <f t="shared" si="2172"/>
        <v>8.2272763299734257E-3</v>
      </c>
      <c r="BF1591" s="13">
        <f t="shared" si="2173"/>
        <v>5.1417341686075049E-3</v>
      </c>
      <c r="BG1591" s="13">
        <f t="shared" si="2174"/>
        <v>2.1422586042081876E-3</v>
      </c>
      <c r="BH1591" s="13">
        <f t="shared" si="2175"/>
        <v>6.6941499358185775E-4</v>
      </c>
      <c r="BI1591" s="13">
        <f t="shared" si="2176"/>
        <v>1.673435439594201E-4</v>
      </c>
      <c r="BJ1591" s="14">
        <f t="shared" si="2177"/>
        <v>0.18891840879498301</v>
      </c>
      <c r="BK1591" s="14">
        <f t="shared" si="2178"/>
        <v>0.18864799489898054</v>
      </c>
      <c r="BL1591" s="14">
        <f t="shared" si="2179"/>
        <v>0.55214334600830417</v>
      </c>
      <c r="BM1591" s="14">
        <f t="shared" si="2180"/>
        <v>0.68940674918342459</v>
      </c>
      <c r="BN1591" s="14">
        <f t="shared" si="2181"/>
        <v>0.29941208810857206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1.8412999999999999</v>
      </c>
      <c r="F1595" s="10">
        <f>VLOOKUP(B1595,home!$B$2:$E$405,3,FALSE)</f>
        <v>0.96089999999999998</v>
      </c>
      <c r="G1595" s="10">
        <f>VLOOKUP(C1595,away!$B$2:$E$405,4,FALSE)</f>
        <v>1.1279999999999999</v>
      </c>
      <c r="H1595" s="10">
        <f>VLOOKUP(A1595,away!$A$2:$E$405,3,FALSE)</f>
        <v>1.226</v>
      </c>
      <c r="I1595" s="10">
        <f>VLOOKUP(C1595,away!$B$2:$E$405,3,FALSE)</f>
        <v>0.87839999999999996</v>
      </c>
      <c r="J1595" s="10">
        <f>VLOOKUP(B1595,home!$B$2:$E$405,4,FALSE)</f>
        <v>0.75290000000000001</v>
      </c>
      <c r="K1595" s="12">
        <f t="shared" si="2126"/>
        <v>1.9957762317599999</v>
      </c>
      <c r="L1595" s="12">
        <f t="shared" si="2127"/>
        <v>0.81081186335999988</v>
      </c>
      <c r="M1595" s="13">
        <f t="shared" si="2128"/>
        <v>6.0410756924612979E-2</v>
      </c>
      <c r="N1595" s="13">
        <f t="shared" si="2129"/>
        <v>0.12056635281277339</v>
      </c>
      <c r="O1595" s="13">
        <f t="shared" si="2130"/>
        <v>4.8981758389033458E-2</v>
      </c>
      <c r="P1595" s="13">
        <f t="shared" si="2131"/>
        <v>9.7756629182643939E-2</v>
      </c>
      <c r="Q1595" s="13">
        <f t="shared" si="2132"/>
        <v>0.12031173064686181</v>
      </c>
      <c r="R1595" s="13">
        <f t="shared" si="2133"/>
        <v>1.9857495395030761E-2</v>
      </c>
      <c r="S1595" s="13">
        <f t="shared" si="2134"/>
        <v>3.9547421004335399E-2</v>
      </c>
      <c r="T1595" s="13">
        <f t="shared" si="2135"/>
        <v>9.7550178509848415E-2</v>
      </c>
      <c r="U1595" s="13">
        <f t="shared" si="2136"/>
        <v>3.9631117331686033E-2</v>
      </c>
      <c r="V1595" s="13">
        <f t="shared" si="2137"/>
        <v>7.1106221015777016E-3</v>
      </c>
      <c r="W1595" s="13">
        <f t="shared" si="2138"/>
        <v>8.0038430808972647E-2</v>
      </c>
      <c r="X1595" s="13">
        <f t="shared" si="2139"/>
        <v>6.4896109224633527E-2</v>
      </c>
      <c r="Y1595" s="13">
        <f t="shared" si="2140"/>
        <v>2.6309267622619589E-2</v>
      </c>
      <c r="Z1595" s="13">
        <f t="shared" si="2141"/>
        <v>5.3668976143025028E-3</v>
      </c>
      <c r="AA1595" s="13">
        <f t="shared" si="2142"/>
        <v>1.071112669691438E-2</v>
      </c>
      <c r="AB1595" s="13">
        <f t="shared" si="2143"/>
        <v>1.0688506038535861E-2</v>
      </c>
      <c r="AC1595" s="13">
        <f t="shared" si="2144"/>
        <v>7.1915011852657039E-4</v>
      </c>
      <c r="AD1595" s="13">
        <f t="shared" si="2145"/>
        <v>3.9934699458978734E-2</v>
      </c>
      <c r="AE1595" s="13">
        <f t="shared" si="2146"/>
        <v>3.2379528081056125E-2</v>
      </c>
      <c r="AF1595" s="13">
        <f t="shared" si="2147"/>
        <v>1.3126852749059278E-2</v>
      </c>
      <c r="AG1595" s="13">
        <f t="shared" si="2148"/>
        <v>3.5478026458390299E-3</v>
      </c>
      <c r="AH1595" s="13">
        <f t="shared" si="2149"/>
        <v>1.0878860637787376E-3</v>
      </c>
      <c r="AI1595" s="13">
        <f t="shared" si="2150"/>
        <v>2.1711771489525476E-3</v>
      </c>
      <c r="AJ1595" s="13">
        <f t="shared" si="2151"/>
        <v>2.1665918744099683E-3</v>
      </c>
      <c r="AK1595" s="13">
        <f t="shared" si="2152"/>
        <v>1.4413441889572537E-3</v>
      </c>
      <c r="AL1595" s="13">
        <f t="shared" si="2153"/>
        <v>4.6549121409742554E-5</v>
      </c>
      <c r="AM1595" s="13">
        <f t="shared" si="2154"/>
        <v>1.5940144800541726E-2</v>
      </c>
      <c r="AN1595" s="13">
        <f t="shared" si="2155"/>
        <v>1.292445850795545E-2</v>
      </c>
      <c r="AO1595" s="13">
        <f t="shared" si="2156"/>
        <v>5.2396521428771806E-3</v>
      </c>
      <c r="AP1595" s="13">
        <f t="shared" si="2157"/>
        <v>1.4161240391081544E-3</v>
      </c>
      <c r="AQ1595" s="13">
        <f t="shared" si="2158"/>
        <v>2.8705254272454303E-4</v>
      </c>
      <c r="AR1595" s="13">
        <f t="shared" si="2159"/>
        <v>1.7641418529916282E-4</v>
      </c>
      <c r="AS1595" s="13">
        <f t="shared" si="2160"/>
        <v>3.5208323796537348E-4</v>
      </c>
      <c r="AT1595" s="13">
        <f t="shared" si="2161"/>
        <v>3.5133967896619635E-4</v>
      </c>
      <c r="AU1595" s="13">
        <f t="shared" si="2162"/>
        <v>2.3373179351830777E-4</v>
      </c>
      <c r="AV1595" s="13">
        <f t="shared" si="2163"/>
        <v>1.1661908952761871E-4</v>
      </c>
      <c r="AW1595" s="13">
        <f t="shared" si="2164"/>
        <v>2.0923817729407305E-6</v>
      </c>
      <c r="AX1595" s="13">
        <f t="shared" si="2165"/>
        <v>5.3021603539556558E-3</v>
      </c>
      <c r="AY1595" s="13">
        <f t="shared" si="2166"/>
        <v>4.2990545164243018E-3</v>
      </c>
      <c r="AZ1595" s="13">
        <f t="shared" si="2167"/>
        <v>1.7428622015741053E-3</v>
      </c>
      <c r="BA1595" s="13">
        <f t="shared" si="2168"/>
        <v>4.7104444974600405E-4</v>
      </c>
      <c r="BB1595" s="13">
        <f t="shared" si="2169"/>
        <v>9.5482107005985851E-5</v>
      </c>
      <c r="BC1595" s="13">
        <f t="shared" si="2170"/>
        <v>1.5483605019812462E-5</v>
      </c>
      <c r="BD1595" s="13">
        <f t="shared" si="2171"/>
        <v>2.3839785717591741E-5</v>
      </c>
      <c r="BE1595" s="13">
        <f t="shared" si="2172"/>
        <v>4.7578877705421103E-5</v>
      </c>
      <c r="BF1595" s="13">
        <f t="shared" si="2173"/>
        <v>4.7478396629147611E-5</v>
      </c>
      <c r="BG1595" s="13">
        <f t="shared" si="2174"/>
        <v>3.1585418504842296E-5</v>
      </c>
      <c r="BH1595" s="13">
        <f t="shared" si="2175"/>
        <v>1.5759356880539189E-5</v>
      </c>
      <c r="BI1595" s="13">
        <f t="shared" si="2176"/>
        <v>6.2904299780007014E-6</v>
      </c>
      <c r="BJ1595" s="14">
        <f t="shared" si="2177"/>
        <v>0.64639447182757537</v>
      </c>
      <c r="BK1595" s="14">
        <f t="shared" si="2178"/>
        <v>0.20989018296953063</v>
      </c>
      <c r="BL1595" s="14">
        <f t="shared" si="2179"/>
        <v>0.13813972337799116</v>
      </c>
      <c r="BM1595" s="14">
        <f t="shared" si="2180"/>
        <v>0.52760959030379218</v>
      </c>
      <c r="BN1595" s="14">
        <f t="shared" si="2181"/>
        <v>0.46788472335095632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1.8412999999999999</v>
      </c>
      <c r="F1596" s="10">
        <f>VLOOKUP(B1596,home!$B$2:$E$405,3,FALSE)</f>
        <v>1.3786</v>
      </c>
      <c r="G1596" s="10">
        <f>VLOOKUP(C1596,away!$B$2:$E$405,4,FALSE)</f>
        <v>1.2950999999999999</v>
      </c>
      <c r="H1596" s="10">
        <f>VLOOKUP(A1596,away!$A$2:$E$405,3,FALSE)</f>
        <v>1.226</v>
      </c>
      <c r="I1596" s="10">
        <f>VLOOKUP(C1596,away!$B$2:$E$405,3,FALSE)</f>
        <v>0.94110000000000005</v>
      </c>
      <c r="J1596" s="10">
        <f>VLOOKUP(B1596,home!$B$2:$E$405,4,FALSE)</f>
        <v>1.0666</v>
      </c>
      <c r="K1596" s="12">
        <f t="shared" si="2126"/>
        <v>3.2875027947179998</v>
      </c>
      <c r="L1596" s="12">
        <f t="shared" si="2127"/>
        <v>1.2306309207599999</v>
      </c>
      <c r="M1596" s="13">
        <f t="shared" si="2128"/>
        <v>1.090936466002153E-2</v>
      </c>
      <c r="N1596" s="13">
        <f t="shared" si="2129"/>
        <v>3.5864566808418562E-2</v>
      </c>
      <c r="O1596" s="13">
        <f t="shared" si="2130"/>
        <v>1.3425401476468897E-2</v>
      </c>
      <c r="P1596" s="13">
        <f t="shared" si="2131"/>
        <v>4.4136044874102658E-2</v>
      </c>
      <c r="Q1596" s="13">
        <f t="shared" si="2132"/>
        <v>5.8952431807013227E-2</v>
      </c>
      <c r="R1596" s="13">
        <f t="shared" si="2133"/>
        <v>8.2608570902797922E-3</v>
      </c>
      <c r="S1596" s="13">
        <f t="shared" si="2134"/>
        <v>4.4640327778835115E-2</v>
      </c>
      <c r="T1596" s="13">
        <f t="shared" si="2135"/>
        <v>7.2548685435705793E-2</v>
      </c>
      <c r="U1596" s="13">
        <f t="shared" si="2136"/>
        <v>2.7157590771060818E-2</v>
      </c>
      <c r="V1596" s="13">
        <f t="shared" si="2137"/>
        <v>2.0066832196638563E-2</v>
      </c>
      <c r="W1596" s="13">
        <f t="shared" si="2138"/>
        <v>6.4602094773659441E-2</v>
      </c>
      <c r="X1596" s="13">
        <f t="shared" si="2139"/>
        <v>7.9501335374333279E-2</v>
      </c>
      <c r="Y1596" s="13">
        <f t="shared" si="2140"/>
        <v>4.891840077668267E-2</v>
      </c>
      <c r="Z1596" s="13">
        <f t="shared" si="2141"/>
        <v>3.388688722425932E-3</v>
      </c>
      <c r="AA1596" s="13">
        <f t="shared" si="2142"/>
        <v>1.1140323645404619E-2</v>
      </c>
      <c r="AB1596" s="13">
        <f t="shared" si="2143"/>
        <v>1.8311922559165354E-2</v>
      </c>
      <c r="AC1596" s="13">
        <f t="shared" si="2144"/>
        <v>5.0740271885261418E-3</v>
      </c>
      <c r="AD1596" s="13">
        <f t="shared" si="2145"/>
        <v>5.3094891778260614E-2</v>
      </c>
      <c r="AE1596" s="13">
        <f t="shared" si="2146"/>
        <v>6.5340215556733403E-2</v>
      </c>
      <c r="AF1596" s="13">
        <f t="shared" si="2147"/>
        <v>4.0204844816619859E-2</v>
      </c>
      <c r="AG1596" s="13">
        <f t="shared" si="2148"/>
        <v>1.6492441731896602E-2</v>
      </c>
      <c r="AH1596" s="13">
        <f t="shared" si="2149"/>
        <v>1.0425562806620132E-3</v>
      </c>
      <c r="AI1596" s="13">
        <f t="shared" si="2150"/>
        <v>3.4274066863271718E-3</v>
      </c>
      <c r="AJ1596" s="13">
        <f t="shared" si="2151"/>
        <v>5.6338045299678691E-3</v>
      </c>
      <c r="AK1596" s="13">
        <f t="shared" si="2152"/>
        <v>6.1737160457214328E-3</v>
      </c>
      <c r="AL1596" s="13">
        <f t="shared" si="2153"/>
        <v>8.2112019779074727E-4</v>
      </c>
      <c r="AM1596" s="13">
        <f t="shared" si="2154"/>
        <v>3.4909921021256299E-2</v>
      </c>
      <c r="AN1596" s="13">
        <f t="shared" si="2155"/>
        <v>4.2961228250047515E-2</v>
      </c>
      <c r="AO1596" s="13">
        <f t="shared" si="2156"/>
        <v>2.6434707939168252E-2</v>
      </c>
      <c r="AP1596" s="13">
        <f t="shared" si="2157"/>
        <v>1.0843789657066769E-2</v>
      </c>
      <c r="AQ1596" s="13">
        <f t="shared" si="2158"/>
        <v>3.3361757125509612E-3</v>
      </c>
      <c r="AR1596" s="13">
        <f t="shared" si="2159"/>
        <v>2.5660039912304278E-4</v>
      </c>
      <c r="AS1596" s="13">
        <f t="shared" si="2160"/>
        <v>8.435745292427573E-4</v>
      </c>
      <c r="AT1596" s="13">
        <f t="shared" si="2161"/>
        <v>1.386626811219243E-3</v>
      </c>
      <c r="AU1596" s="13">
        <f t="shared" si="2162"/>
        <v>1.5195131723713901E-3</v>
      </c>
      <c r="AV1596" s="13">
        <f t="shared" si="2163"/>
        <v>1.2488509501954396E-3</v>
      </c>
      <c r="AW1596" s="13">
        <f t="shared" si="2164"/>
        <v>9.2278003109499095E-5</v>
      </c>
      <c r="AX1596" s="13">
        <f t="shared" si="2165"/>
        <v>1.9127743820127469E-2</v>
      </c>
      <c r="AY1596" s="13">
        <f t="shared" si="2166"/>
        <v>2.3539192989424865E-2</v>
      </c>
      <c r="AZ1596" s="13">
        <f t="shared" si="2167"/>
        <v>1.448402937126163E-2</v>
      </c>
      <c r="BA1596" s="13">
        <f t="shared" si="2168"/>
        <v>5.9414981338235286E-3</v>
      </c>
      <c r="BB1596" s="13">
        <f t="shared" si="2169"/>
        <v>1.8279478297802678E-3</v>
      </c>
      <c r="BC1596" s="13">
        <f t="shared" si="2170"/>
        <v>4.4990582417274677E-4</v>
      </c>
      <c r="BD1596" s="13">
        <f t="shared" si="2171"/>
        <v>5.2630064240028989E-5</v>
      </c>
      <c r="BE1596" s="13">
        <f t="shared" si="2172"/>
        <v>1.7302148327528316E-4</v>
      </c>
      <c r="BF1596" s="13">
        <f t="shared" si="2173"/>
        <v>2.844043049068736E-4</v>
      </c>
      <c r="BG1596" s="13">
        <f t="shared" si="2174"/>
        <v>3.1165998240372569E-4</v>
      </c>
      <c r="BH1596" s="13">
        <f t="shared" si="2175"/>
        <v>2.561457657885027E-4</v>
      </c>
      <c r="BI1596" s="13">
        <f t="shared" si="2176"/>
        <v>1.6841598417697697E-4</v>
      </c>
      <c r="BJ1596" s="14">
        <f t="shared" si="2177"/>
        <v>0.7193760494080037</v>
      </c>
      <c r="BK1596" s="14">
        <f t="shared" si="2178"/>
        <v>0.14918690988533961</v>
      </c>
      <c r="BL1596" s="14">
        <f t="shared" si="2179"/>
        <v>0.10107502253200124</v>
      </c>
      <c r="BM1596" s="14">
        <f t="shared" si="2180"/>
        <v>0.77803108884515038</v>
      </c>
      <c r="BN1596" s="14">
        <f t="shared" si="2181"/>
        <v>0.17154866671630467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1.8412999999999999</v>
      </c>
      <c r="F1597" s="10">
        <f>VLOOKUP(B1597,home!$B$2:$E$405,3,FALSE)</f>
        <v>1.3368</v>
      </c>
      <c r="G1597" s="10">
        <f>VLOOKUP(C1597,away!$B$2:$E$405,4,FALSE)</f>
        <v>0.50129999999999997</v>
      </c>
      <c r="H1597" s="10">
        <f>VLOOKUP(A1597,away!$A$2:$E$405,3,FALSE)</f>
        <v>1.226</v>
      </c>
      <c r="I1597" s="10">
        <f>VLOOKUP(C1597,away!$B$2:$E$405,3,FALSE)</f>
        <v>1.3803000000000001</v>
      </c>
      <c r="J1597" s="10">
        <f>VLOOKUP(B1597,home!$B$2:$E$405,4,FALSE)</f>
        <v>0.62739999999999996</v>
      </c>
      <c r="K1597" s="12">
        <f t="shared" si="2126"/>
        <v>1.2339248047919997</v>
      </c>
      <c r="L1597" s="12">
        <f t="shared" si="2127"/>
        <v>1.06171626972</v>
      </c>
      <c r="M1597" s="13">
        <f t="shared" si="2128"/>
        <v>0.10069681840814589</v>
      </c>
      <c r="N1597" s="13">
        <f t="shared" si="2129"/>
        <v>0.12425230199744686</v>
      </c>
      <c r="O1597" s="13">
        <f t="shared" si="2130"/>
        <v>0.10691145041296886</v>
      </c>
      <c r="P1597" s="13">
        <f t="shared" si="2131"/>
        <v>0.13192069058085218</v>
      </c>
      <c r="Q1597" s="13">
        <f t="shared" si="2132"/>
        <v>7.6658998743578122E-2</v>
      </c>
      <c r="R1597" s="13">
        <f t="shared" si="2133"/>
        <v>5.6754813161406022E-2</v>
      </c>
      <c r="S1597" s="13">
        <f t="shared" si="2134"/>
        <v>4.3206599966223752E-2</v>
      </c>
      <c r="T1597" s="13">
        <f t="shared" si="2135"/>
        <v>8.1390106186501929E-2</v>
      </c>
      <c r="U1597" s="13">
        <f t="shared" si="2136"/>
        <v>7.0031171751194346E-2</v>
      </c>
      <c r="V1597" s="13">
        <f t="shared" si="2137"/>
        <v>6.289335315101975E-3</v>
      </c>
      <c r="W1597" s="13">
        <f t="shared" si="2138"/>
        <v>3.1530480020073255E-2</v>
      </c>
      <c r="X1597" s="13">
        <f t="shared" si="2139"/>
        <v>3.3476423629393168E-2</v>
      </c>
      <c r="Y1597" s="13">
        <f t="shared" si="2140"/>
        <v>1.7771231809682885E-2</v>
      </c>
      <c r="Z1597" s="13">
        <f t="shared" si="2141"/>
        <v>2.0085836172794524E-2</v>
      </c>
      <c r="AA1597" s="13">
        <f t="shared" si="2142"/>
        <v>2.4784411478599572E-2</v>
      </c>
      <c r="AB1597" s="13">
        <f t="shared" si="2143"/>
        <v>1.5291050047807791E-2</v>
      </c>
      <c r="AC1597" s="13">
        <f t="shared" si="2144"/>
        <v>5.1497000549453073E-4</v>
      </c>
      <c r="AD1597" s="13">
        <f t="shared" si="2145"/>
        <v>9.7265603509417414E-3</v>
      </c>
      <c r="AE1597" s="13">
        <f t="shared" si="2146"/>
        <v>1.0326847373008319E-2</v>
      </c>
      <c r="AF1597" s="13">
        <f t="shared" si="2147"/>
        <v>5.4820909354190862E-3</v>
      </c>
      <c r="AG1597" s="13">
        <f t="shared" si="2148"/>
        <v>1.9401417127396597E-3</v>
      </c>
      <c r="AH1597" s="13">
        <f t="shared" si="2149"/>
        <v>5.3313647638966099E-3</v>
      </c>
      <c r="AI1597" s="13">
        <f t="shared" si="2150"/>
        <v>6.5785032255660705E-3</v>
      </c>
      <c r="AJ1597" s="13">
        <f t="shared" si="2151"/>
        <v>4.0586891542150781E-3</v>
      </c>
      <c r="AK1597" s="13">
        <f t="shared" si="2152"/>
        <v>1.6693724074420819E-3</v>
      </c>
      <c r="AL1597" s="13">
        <f t="shared" si="2153"/>
        <v>2.6986035835971576E-5</v>
      </c>
      <c r="AM1597" s="13">
        <f t="shared" si="2154"/>
        <v>2.4003688164666759E-3</v>
      </c>
      <c r="AN1597" s="13">
        <f t="shared" si="2155"/>
        <v>2.5485106257712099E-3</v>
      </c>
      <c r="AO1597" s="13">
        <f t="shared" si="2156"/>
        <v>1.352897597467796E-3</v>
      </c>
      <c r="AP1597" s="13">
        <f t="shared" si="2157"/>
        <v>4.7879779683221961E-4</v>
      </c>
      <c r="AQ1597" s="13">
        <f t="shared" si="2158"/>
        <v>1.2708685270071464E-4</v>
      </c>
      <c r="AR1597" s="13">
        <f t="shared" si="2159"/>
        <v>1.1320793419281917E-3</v>
      </c>
      <c r="AS1597" s="13">
        <f t="shared" si="2160"/>
        <v>1.3969007809977996E-3</v>
      </c>
      <c r="AT1597" s="13">
        <f t="shared" si="2161"/>
        <v>8.6183526175325116E-4</v>
      </c>
      <c r="AU1597" s="13">
        <f t="shared" si="2162"/>
        <v>3.5447996904058073E-4</v>
      </c>
      <c r="AV1597" s="13">
        <f t="shared" si="2163"/>
        <v>1.0935040665026824E-4</v>
      </c>
      <c r="AW1597" s="13">
        <f t="shared" si="2164"/>
        <v>9.8205035995926006E-7</v>
      </c>
      <c r="AX1597" s="13">
        <f t="shared" si="2165"/>
        <v>4.9364577054790719E-4</v>
      </c>
      <c r="AY1597" s="13">
        <f t="shared" si="2166"/>
        <v>5.2411174606917894E-4</v>
      </c>
      <c r="AZ1597" s="13">
        <f t="shared" si="2167"/>
        <v>2.7822898397650227E-4</v>
      </c>
      <c r="BA1597" s="13">
        <f t="shared" si="2168"/>
        <v>9.8466746331839241E-5</v>
      </c>
      <c r="BB1597" s="13">
        <f t="shared" si="2169"/>
        <v>2.6135936651726455E-5</v>
      </c>
      <c r="BC1597" s="13">
        <f t="shared" si="2170"/>
        <v>5.5497898335018497E-6</v>
      </c>
      <c r="BD1597" s="13">
        <f t="shared" si="2171"/>
        <v>2.0032450932317859E-4</v>
      </c>
      <c r="BE1597" s="13">
        <f t="shared" si="2172"/>
        <v>2.4718538106165627E-4</v>
      </c>
      <c r="BF1597" s="13">
        <f t="shared" si="2173"/>
        <v>1.5250408653697019E-4</v>
      </c>
      <c r="BG1597" s="13">
        <f t="shared" si="2174"/>
        <v>6.2726191736704376E-5</v>
      </c>
      <c r="BH1597" s="13">
        <f t="shared" si="2175"/>
        <v>1.9349850973514637E-5</v>
      </c>
      <c r="BI1597" s="13">
        <f t="shared" si="2176"/>
        <v>4.7752522170496612E-6</v>
      </c>
      <c r="BJ1597" s="14">
        <f t="shared" si="2177"/>
        <v>0.40088898342143436</v>
      </c>
      <c r="BK1597" s="14">
        <f t="shared" si="2178"/>
        <v>0.28317951205772346</v>
      </c>
      <c r="BL1597" s="14">
        <f t="shared" si="2179"/>
        <v>0.29595233743531568</v>
      </c>
      <c r="BM1597" s="14">
        <f t="shared" si="2180"/>
        <v>0.40238846608716089</v>
      </c>
      <c r="BN1597" s="14">
        <f t="shared" si="2181"/>
        <v>0.59719507330439792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1.8412999999999999</v>
      </c>
      <c r="F1598" s="10">
        <f>VLOOKUP(B1598,home!$B$2:$E$405,3,FALSE)</f>
        <v>0.66839999999999999</v>
      </c>
      <c r="G1598" s="10">
        <f>VLOOKUP(C1598,away!$B$2:$E$405,4,FALSE)</f>
        <v>1.1279999999999999</v>
      </c>
      <c r="H1598" s="10">
        <f>VLOOKUP(A1598,away!$A$2:$E$405,3,FALSE)</f>
        <v>1.226</v>
      </c>
      <c r="I1598" s="10">
        <f>VLOOKUP(C1598,away!$B$2:$E$405,3,FALSE)</f>
        <v>0.75290000000000001</v>
      </c>
      <c r="J1598" s="10">
        <f>VLOOKUP(B1598,home!$B$2:$E$405,4,FALSE)</f>
        <v>1.1920999999999999</v>
      </c>
      <c r="K1598" s="12">
        <f t="shared" si="2126"/>
        <v>1.3882577097599997</v>
      </c>
      <c r="L1598" s="12">
        <f t="shared" si="2127"/>
        <v>1.1003743423399999</v>
      </c>
      <c r="M1598" s="13">
        <f t="shared" si="2128"/>
        <v>8.3023460699164289E-2</v>
      </c>
      <c r="N1598" s="13">
        <f t="shared" si="2129"/>
        <v>0.11525795940657117</v>
      </c>
      <c r="O1598" s="13">
        <f t="shared" si="2130"/>
        <v>9.1356885965633725E-2</v>
      </c>
      <c r="P1598" s="13">
        <f t="shared" si="2131"/>
        <v>0.12682690128145616</v>
      </c>
      <c r="Q1598" s="13">
        <f t="shared" si="2132"/>
        <v>8.0003875378688763E-2</v>
      </c>
      <c r="R1598" s="13">
        <f t="shared" si="2133"/>
        <v>5.0263386656332308E-2</v>
      </c>
      <c r="S1598" s="13">
        <f t="shared" si="2134"/>
        <v>4.8435293931375897E-2</v>
      </c>
      <c r="T1598" s="13">
        <f t="shared" si="2135"/>
        <v>8.8034211754475955E-2</v>
      </c>
      <c r="U1598" s="13">
        <f t="shared" si="2136"/>
        <v>6.9778534044301219E-2</v>
      </c>
      <c r="V1598" s="13">
        <f t="shared" si="2137"/>
        <v>8.2211009196702049E-3</v>
      </c>
      <c r="W1598" s="13">
        <f t="shared" si="2138"/>
        <v>3.7021998935047637E-2</v>
      </c>
      <c r="X1598" s="13">
        <f t="shared" si="2139"/>
        <v>4.0738057730265217E-2</v>
      </c>
      <c r="Y1598" s="13">
        <f t="shared" si="2140"/>
        <v>2.2413556741574775E-2</v>
      </c>
      <c r="Z1598" s="13">
        <f t="shared" si="2141"/>
        <v>1.8436180345247594E-2</v>
      </c>
      <c r="AA1598" s="13">
        <f t="shared" si="2142"/>
        <v>2.5594169502815744E-2</v>
      </c>
      <c r="AB1598" s="13">
        <f t="shared" si="2143"/>
        <v>1.7765651568594113E-2</v>
      </c>
      <c r="AC1598" s="13">
        <f t="shared" si="2144"/>
        <v>7.8491123622120699E-4</v>
      </c>
      <c r="AD1598" s="13">
        <f t="shared" si="2145"/>
        <v>1.2849018863076598E-2</v>
      </c>
      <c r="AE1598" s="13">
        <f t="shared" si="2146"/>
        <v>1.4138730681172164E-2</v>
      </c>
      <c r="AF1598" s="13">
        <f t="shared" si="2147"/>
        <v>7.7789482374086023E-3</v>
      </c>
      <c r="AG1598" s="13">
        <f t="shared" si="2148"/>
        <v>2.8532516836117972E-3</v>
      </c>
      <c r="AH1598" s="13">
        <f t="shared" si="2149"/>
        <v>5.0716749556658624E-3</v>
      </c>
      <c r="AI1598" s="13">
        <f t="shared" si="2150"/>
        <v>7.0407918585998382E-3</v>
      </c>
      <c r="AJ1598" s="13">
        <f t="shared" si="2151"/>
        <v>4.8872167902583325E-3</v>
      </c>
      <c r="AK1598" s="13">
        <f t="shared" si="2152"/>
        <v>2.2615721294482172E-3</v>
      </c>
      <c r="AL1598" s="13">
        <f t="shared" si="2153"/>
        <v>4.7961315528218987E-5</v>
      </c>
      <c r="AM1598" s="13">
        <f t="shared" si="2154"/>
        <v>3.5675498999035494E-3</v>
      </c>
      <c r="AN1598" s="13">
        <f t="shared" si="2155"/>
        <v>3.9256403748715004E-3</v>
      </c>
      <c r="AO1598" s="13">
        <f t="shared" si="2156"/>
        <v>2.1598369728812895E-3</v>
      </c>
      <c r="AP1598" s="13">
        <f t="shared" si="2157"/>
        <v>7.9220972953195502E-4</v>
      </c>
      <c r="AQ1598" s="13">
        <f t="shared" si="2158"/>
        <v>2.1793181503226852E-4</v>
      </c>
      <c r="AR1598" s="13">
        <f t="shared" si="2159"/>
        <v>1.1161481987806143E-3</v>
      </c>
      <c r="AS1598" s="13">
        <f t="shared" si="2160"/>
        <v>1.5495013421919243E-3</v>
      </c>
      <c r="AT1598" s="13">
        <f t="shared" si="2161"/>
        <v>1.0755535922907036E-3</v>
      </c>
      <c r="AU1598" s="13">
        <f t="shared" si="2162"/>
        <v>4.9771518891921092E-4</v>
      </c>
      <c r="AV1598" s="13">
        <f t="shared" si="2163"/>
        <v>1.7273923707043738E-4</v>
      </c>
      <c r="AW1598" s="13">
        <f t="shared" si="2164"/>
        <v>2.0351627046812112E-6</v>
      </c>
      <c r="AX1598" s="13">
        <f t="shared" si="2165"/>
        <v>8.2544644224910352E-4</v>
      </c>
      <c r="AY1598" s="13">
        <f t="shared" si="2166"/>
        <v>9.0830008602674987E-4</v>
      </c>
      <c r="AZ1598" s="13">
        <f t="shared" si="2167"/>
        <v>4.9973505490452522E-4</v>
      </c>
      <c r="BA1598" s="13">
        <f t="shared" si="2168"/>
        <v>1.8329854412827022E-4</v>
      </c>
      <c r="BB1598" s="13">
        <f t="shared" si="2169"/>
        <v>5.0424253736756192E-5</v>
      </c>
      <c r="BC1598" s="13">
        <f t="shared" si="2170"/>
        <v>1.1097111008713675E-5</v>
      </c>
      <c r="BD1598" s="13">
        <f t="shared" si="2171"/>
        <v>2.0469680669786539E-4</v>
      </c>
      <c r="BE1598" s="13">
        <f t="shared" si="2172"/>
        <v>2.8417192006156399E-4</v>
      </c>
      <c r="BF1598" s="13">
        <f t="shared" si="2173"/>
        <v>1.9725192946138431E-4</v>
      </c>
      <c r="BG1598" s="13">
        <f t="shared" si="2174"/>
        <v>9.1278837279934149E-5</v>
      </c>
      <c r="BH1598" s="13">
        <f t="shared" si="2175"/>
        <v>3.1679637397949274E-5</v>
      </c>
      <c r="BI1598" s="13">
        <f t="shared" si="2176"/>
        <v>8.7959001720208549E-6</v>
      </c>
      <c r="BJ1598" s="14">
        <f t="shared" si="2177"/>
        <v>0.43423107969616737</v>
      </c>
      <c r="BK1598" s="14">
        <f t="shared" si="2178"/>
        <v>0.26824792946944276</v>
      </c>
      <c r="BL1598" s="14">
        <f t="shared" si="2179"/>
        <v>0.27924941606197312</v>
      </c>
      <c r="BM1598" s="14">
        <f t="shared" si="2180"/>
        <v>0.45252587126166233</v>
      </c>
      <c r="BN1598" s="14">
        <f t="shared" si="2181"/>
        <v>0.54673246938784636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1.8412999999999999</v>
      </c>
      <c r="F1599" s="10">
        <f>VLOOKUP(B1599,home!$B$2:$E$405,3,FALSE)</f>
        <v>1.0025999999999999</v>
      </c>
      <c r="G1599" s="10">
        <f>VLOOKUP(C1599,away!$B$2:$E$405,4,FALSE)</f>
        <v>1.1279999999999999</v>
      </c>
      <c r="H1599" s="10">
        <f>VLOOKUP(A1599,away!$A$2:$E$405,3,FALSE)</f>
        <v>1.226</v>
      </c>
      <c r="I1599" s="10">
        <f>VLOOKUP(C1599,away!$B$2:$E$405,3,FALSE)</f>
        <v>0.94110000000000005</v>
      </c>
      <c r="J1599" s="10">
        <f>VLOOKUP(B1599,home!$B$2:$E$405,4,FALSE)</f>
        <v>0.81569999999999998</v>
      </c>
      <c r="K1599" s="12">
        <f t="shared" si="2126"/>
        <v>2.0823865646399993</v>
      </c>
      <c r="L1599" s="12">
        <f t="shared" si="2127"/>
        <v>0.9411453610199999</v>
      </c>
      <c r="M1599" s="13">
        <f t="shared" si="2128"/>
        <v>4.8629160113973238E-2</v>
      </c>
      <c r="N1599" s="13">
        <f t="shared" si="2129"/>
        <v>0.1012647096710652</v>
      </c>
      <c r="O1599" s="13">
        <f t="shared" si="2130"/>
        <v>4.5767108451564724E-2</v>
      </c>
      <c r="P1599" s="13">
        <f t="shared" si="2131"/>
        <v>9.5304811741960135E-2</v>
      </c>
      <c r="Q1599" s="13">
        <f t="shared" si="2132"/>
        <v>0.10543613544559821</v>
      </c>
      <c r="R1599" s="13">
        <f t="shared" si="2133"/>
        <v>2.1536750903244681E-2</v>
      </c>
      <c r="S1599" s="13">
        <f t="shared" si="2134"/>
        <v>4.6695270491421297E-2</v>
      </c>
      <c r="T1599" s="13">
        <f t="shared" si="2135"/>
        <v>9.9230729758501141E-2</v>
      </c>
      <c r="U1599" s="13">
        <f t="shared" si="2136"/>
        <v>4.4847840726915091E-2</v>
      </c>
      <c r="V1599" s="13">
        <f t="shared" si="2137"/>
        <v>1.0168302203393521E-2</v>
      </c>
      <c r="W1599" s="13">
        <f t="shared" si="2138"/>
        <v>7.3186263959825651E-2</v>
      </c>
      <c r="X1599" s="13">
        <f t="shared" si="2139"/>
        <v>6.8878912816175114E-2</v>
      </c>
      <c r="Y1599" s="13">
        <f t="shared" si="2140"/>
        <v>3.2412534634522108E-2</v>
      </c>
      <c r="Z1599" s="13">
        <f t="shared" si="2141"/>
        <v>6.7564044013440098E-3</v>
      </c>
      <c r="AA1599" s="13">
        <f t="shared" si="2142"/>
        <v>1.4069445750633321E-2</v>
      </c>
      <c r="AB1599" s="13">
        <f t="shared" si="2143"/>
        <v>1.4649012401525083E-2</v>
      </c>
      <c r="AC1599" s="13">
        <f t="shared" si="2144"/>
        <v>1.2455079999306286E-3</v>
      </c>
      <c r="AD1599" s="13">
        <f t="shared" si="2145"/>
        <v>3.8100523196534369E-2</v>
      </c>
      <c r="AE1599" s="13">
        <f t="shared" si="2146"/>
        <v>3.5858130658853224E-2</v>
      </c>
      <c r="AF1599" s="13">
        <f t="shared" si="2147"/>
        <v>1.687385666221437E-2</v>
      </c>
      <c r="AG1599" s="13">
        <f t="shared" si="2148"/>
        <v>5.2935839733864913E-3</v>
      </c>
      <c r="AH1599" s="13">
        <f t="shared" si="2149"/>
        <v>1.5896896648750058E-3</v>
      </c>
      <c r="AI1599" s="13">
        <f t="shared" si="2150"/>
        <v>3.3103484000827745E-3</v>
      </c>
      <c r="AJ1599" s="13">
        <f t="shared" si="2151"/>
        <v>3.4467125163049443E-3</v>
      </c>
      <c r="AK1599" s="13">
        <f t="shared" si="2152"/>
        <v>2.3924626120433137E-3</v>
      </c>
      <c r="AL1599" s="13">
        <f t="shared" si="2153"/>
        <v>9.7639280775803911E-5</v>
      </c>
      <c r="AM1599" s="13">
        <f t="shared" si="2154"/>
        <v>1.5868003522043567E-2</v>
      </c>
      <c r="AN1599" s="13">
        <f t="shared" si="2155"/>
        <v>1.4934097903420323E-2</v>
      </c>
      <c r="AO1599" s="13">
        <f t="shared" si="2156"/>
        <v>7.0275784814112707E-3</v>
      </c>
      <c r="AP1599" s="13">
        <f t="shared" si="2157"/>
        <v>2.2046576289947314E-3</v>
      </c>
      <c r="AQ1599" s="13">
        <f t="shared" si="2158"/>
        <v>5.1872582504143582E-4</v>
      </c>
      <c r="AR1599" s="13">
        <f t="shared" si="2159"/>
        <v>2.9922581071171008E-4</v>
      </c>
      <c r="AS1599" s="13">
        <f t="shared" si="2160"/>
        <v>6.2310380801957656E-4</v>
      </c>
      <c r="AT1599" s="13">
        <f t="shared" si="2161"/>
        <v>6.4877149909799408E-4</v>
      </c>
      <c r="AU1599" s="13">
        <f t="shared" si="2162"/>
        <v>4.5033101774767144E-4</v>
      </c>
      <c r="AV1599" s="13">
        <f t="shared" si="2163"/>
        <v>2.3444081524960197E-4</v>
      </c>
      <c r="AW1599" s="13">
        <f t="shared" si="2164"/>
        <v>5.3154511334973674E-6</v>
      </c>
      <c r="AX1599" s="13">
        <f t="shared" si="2165"/>
        <v>5.5072195569939577E-3</v>
      </c>
      <c r="AY1599" s="13">
        <f t="shared" si="2166"/>
        <v>5.1830941381834821E-3</v>
      </c>
      <c r="AZ1599" s="13">
        <f t="shared" si="2167"/>
        <v>2.439022501940669E-3</v>
      </c>
      <c r="BA1599" s="13">
        <f t="shared" si="2168"/>
        <v>7.6515823770828485E-4</v>
      </c>
      <c r="BB1599" s="13">
        <f t="shared" si="2169"/>
        <v>1.8003128146634764E-4</v>
      </c>
      <c r="BC1599" s="13">
        <f t="shared" si="2170"/>
        <v>3.3887121078107802E-5</v>
      </c>
      <c r="BD1599" s="13">
        <f t="shared" si="2171"/>
        <v>4.6935830608129074E-5</v>
      </c>
      <c r="BE1599" s="13">
        <f t="shared" si="2172"/>
        <v>9.773854305858682E-5</v>
      </c>
      <c r="BF1599" s="13">
        <f t="shared" si="2173"/>
        <v>1.0176471445634467E-4</v>
      </c>
      <c r="BG1599" s="13">
        <f t="shared" si="2174"/>
        <v>7.0637824712772678E-5</v>
      </c>
      <c r="BH1599" s="13">
        <f t="shared" si="2175"/>
        <v>3.6773814284318279E-5</v>
      </c>
      <c r="BI1599" s="13">
        <f t="shared" si="2176"/>
        <v>1.5315459359246179E-5</v>
      </c>
      <c r="BJ1599" s="14">
        <f t="shared" si="2177"/>
        <v>0.63119685697495809</v>
      </c>
      <c r="BK1599" s="14">
        <f t="shared" si="2178"/>
        <v>0.2073237859696381</v>
      </c>
      <c r="BL1599" s="14">
        <f t="shared" si="2179"/>
        <v>0.15423441056449483</v>
      </c>
      <c r="BM1599" s="14">
        <f t="shared" si="2180"/>
        <v>0.57639500289597911</v>
      </c>
      <c r="BN1599" s="14">
        <f t="shared" si="2181"/>
        <v>0.41793867632740622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1.8412999999999999</v>
      </c>
      <c r="F1600" s="10">
        <f>VLOOKUP(B1600,home!$B$2:$E$405,3,FALSE)</f>
        <v>1.0862000000000001</v>
      </c>
      <c r="G1600" s="10">
        <f>VLOOKUP(C1600,away!$B$2:$E$405,4,FALSE)</f>
        <v>1.1279999999999999</v>
      </c>
      <c r="H1600" s="10">
        <f>VLOOKUP(A1600,away!$A$2:$E$405,3,FALSE)</f>
        <v>1.226</v>
      </c>
      <c r="I1600" s="10">
        <f>VLOOKUP(C1600,away!$B$2:$E$405,3,FALSE)</f>
        <v>0.87839999999999996</v>
      </c>
      <c r="J1600" s="10">
        <f>VLOOKUP(B1600,home!$B$2:$E$405,4,FALSE)</f>
        <v>1.6313</v>
      </c>
      <c r="K1600" s="12">
        <f t="shared" si="2126"/>
        <v>2.2560226276800002</v>
      </c>
      <c r="L1600" s="12">
        <f t="shared" si="2127"/>
        <v>1.7567769859199998</v>
      </c>
      <c r="M1600" s="13">
        <f t="shared" si="2128"/>
        <v>1.8082699733903553E-2</v>
      </c>
      <c r="N1600" s="13">
        <f t="shared" si="2129"/>
        <v>4.0794979769229536E-2</v>
      </c>
      <c r="O1600" s="13">
        <f t="shared" si="2130"/>
        <v>3.1767270735823458E-2</v>
      </c>
      <c r="P1600" s="13">
        <f t="shared" si="2131"/>
        <v>7.166768159965442E-2</v>
      </c>
      <c r="Q1600" s="13">
        <f t="shared" si="2132"/>
        <v>4.6017198727564837E-2</v>
      </c>
      <c r="R1600" s="13">
        <f t="shared" si="2133"/>
        <v>2.7904005067092282E-2</v>
      </c>
      <c r="S1600" s="13">
        <f t="shared" si="2134"/>
        <v>7.101064361865439E-2</v>
      </c>
      <c r="T1600" s="13">
        <f t="shared" si="2135"/>
        <v>8.0841955681092981E-2</v>
      </c>
      <c r="U1600" s="13">
        <f t="shared" si="2136"/>
        <v>6.2952066834257581E-2</v>
      </c>
      <c r="V1600" s="13">
        <f t="shared" si="2137"/>
        <v>3.1270946336910396E-2</v>
      </c>
      <c r="W1600" s="13">
        <f t="shared" si="2138"/>
        <v>3.4605280530611196E-2</v>
      </c>
      <c r="X1600" s="13">
        <f t="shared" si="2139"/>
        <v>6.0793760427483176E-2</v>
      </c>
      <c r="Y1600" s="13">
        <f t="shared" si="2140"/>
        <v>5.3400539603268238E-2</v>
      </c>
      <c r="Z1600" s="13">
        <f t="shared" si="2141"/>
        <v>1.6340371305620934E-2</v>
      </c>
      <c r="AA1600" s="13">
        <f t="shared" si="2142"/>
        <v>3.6864247410173814E-2</v>
      </c>
      <c r="AB1600" s="13">
        <f t="shared" si="2143"/>
        <v>4.1583288154872985E-2</v>
      </c>
      <c r="AC1600" s="13">
        <f t="shared" si="2144"/>
        <v>7.7460648104707109E-3</v>
      </c>
      <c r="AD1600" s="13">
        <f t="shared" si="2145"/>
        <v>1.9517573978568264E-2</v>
      </c>
      <c r="AE1600" s="13">
        <f t="shared" si="2146"/>
        <v>3.4288024786539764E-2</v>
      </c>
      <c r="AF1600" s="13">
        <f t="shared" si="2147"/>
        <v>3.0118206418823797E-2</v>
      </c>
      <c r="AG1600" s="13">
        <f t="shared" si="2148"/>
        <v>1.7636990631259224E-2</v>
      </c>
      <c r="AH1600" s="13">
        <f t="shared" si="2149"/>
        <v>7.1765970627755962E-3</v>
      </c>
      <c r="AI1600" s="13">
        <f t="shared" si="2150"/>
        <v>1.6190565363363572E-2</v>
      </c>
      <c r="AJ1600" s="13">
        <f t="shared" si="2151"/>
        <v>1.8263140907340141E-2</v>
      </c>
      <c r="AK1600" s="13">
        <f t="shared" si="2152"/>
        <v>1.3734019713155871E-2</v>
      </c>
      <c r="AL1600" s="13">
        <f t="shared" si="2153"/>
        <v>1.2280080179537698E-3</v>
      </c>
      <c r="AM1600" s="13">
        <f t="shared" si="2154"/>
        <v>8.8064177066136673E-3</v>
      </c>
      <c r="AN1600" s="13">
        <f t="shared" si="2155"/>
        <v>1.5470911955377274E-2</v>
      </c>
      <c r="AO1600" s="13">
        <f t="shared" si="2156"/>
        <v>1.3589471037200693E-2</v>
      </c>
      <c r="AP1600" s="13">
        <f t="shared" si="2157"/>
        <v>7.9578899896601916E-3</v>
      </c>
      <c r="AQ1600" s="13">
        <f t="shared" si="2158"/>
        <v>3.495059497579541E-3</v>
      </c>
      <c r="AR1600" s="13">
        <f t="shared" si="2159"/>
        <v>2.5215361114210447E-3</v>
      </c>
      <c r="AS1600" s="13">
        <f t="shared" si="2160"/>
        <v>5.6886425238781152E-3</v>
      </c>
      <c r="AT1600" s="13">
        <f t="shared" si="2161"/>
        <v>6.4168531273258471E-3</v>
      </c>
      <c r="AU1600" s="13">
        <f t="shared" si="2162"/>
        <v>4.8255219512487613E-3</v>
      </c>
      <c r="AV1600" s="13">
        <f t="shared" si="2163"/>
        <v>2.7216216780959392E-3</v>
      </c>
      <c r="AW1600" s="13">
        <f t="shared" si="2164"/>
        <v>1.3519442605305503E-4</v>
      </c>
      <c r="AX1600" s="13">
        <f t="shared" si="2165"/>
        <v>3.3112462691537096E-3</v>
      </c>
      <c r="AY1600" s="13">
        <f t="shared" si="2166"/>
        <v>5.8171212403626974E-3</v>
      </c>
      <c r="AZ1600" s="13">
        <f t="shared" si="2167"/>
        <v>5.1096923596877959E-3</v>
      </c>
      <c r="BA1600" s="13">
        <f t="shared" si="2168"/>
        <v>2.9921966475435938E-3</v>
      </c>
      <c r="BB1600" s="13">
        <f t="shared" si="2169"/>
        <v>1.3141555519378902E-3</v>
      </c>
      <c r="BC1600" s="13">
        <f t="shared" si="2170"/>
        <v>4.6173564591269563E-4</v>
      </c>
      <c r="BD1600" s="13">
        <f t="shared" si="2171"/>
        <v>7.3829610161845025E-4</v>
      </c>
      <c r="BE1600" s="13">
        <f t="shared" si="2172"/>
        <v>1.6656127111791567E-3</v>
      </c>
      <c r="BF1600" s="13">
        <f t="shared" si="2173"/>
        <v>1.8788299826858052E-3</v>
      </c>
      <c r="BG1600" s="13">
        <f t="shared" si="2174"/>
        <v>1.4128943181675999E-3</v>
      </c>
      <c r="BH1600" s="13">
        <f t="shared" si="2175"/>
        <v>7.9688038807665309E-4</v>
      </c>
      <c r="BI1600" s="13">
        <f t="shared" si="2176"/>
        <v>3.595560374110696E-4</v>
      </c>
      <c r="BJ1600" s="14">
        <f t="shared" si="2177"/>
        <v>0.48634040845547066</v>
      </c>
      <c r="BK1600" s="14">
        <f t="shared" si="2178"/>
        <v>0.20682316535790995</v>
      </c>
      <c r="BL1600" s="14">
        <f t="shared" si="2179"/>
        <v>0.28546144617996372</v>
      </c>
      <c r="BM1600" s="14">
        <f t="shared" si="2180"/>
        <v>0.75304962885138804</v>
      </c>
      <c r="BN1600" s="14">
        <f t="shared" si="2181"/>
        <v>0.23623383563326811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1.5366</v>
      </c>
      <c r="F1601" s="10">
        <f>VLOOKUP(B1601,home!$B$2:$E$405,3,FALSE)</f>
        <v>0.97619999999999996</v>
      </c>
      <c r="G1601" s="10">
        <f>VLOOKUP(C1601,away!$B$2:$E$405,4,FALSE)</f>
        <v>0.97619999999999996</v>
      </c>
      <c r="H1601" s="10">
        <f>VLOOKUP(A1601,away!$A$2:$E$405,3,FALSE)</f>
        <v>1.1789000000000001</v>
      </c>
      <c r="I1601" s="10">
        <f>VLOOKUP(C1601,away!$B$2:$E$405,3,FALSE)</f>
        <v>0.95430000000000004</v>
      </c>
      <c r="J1601" s="10">
        <f>VLOOKUP(B1601,home!$B$2:$E$405,4,FALSE)</f>
        <v>0.98960000000000004</v>
      </c>
      <c r="K1601" s="12">
        <f t="shared" si="2126"/>
        <v>1.4643282317039998</v>
      </c>
      <c r="L1601" s="12">
        <f t="shared" si="2127"/>
        <v>1.1133240175920003</v>
      </c>
      <c r="M1601" s="13">
        <f t="shared" si="2128"/>
        <v>7.5952111488289009E-2</v>
      </c>
      <c r="N1601" s="13">
        <f t="shared" si="2129"/>
        <v>0.11121882110983128</v>
      </c>
      <c r="O1601" s="13">
        <f t="shared" si="2130"/>
        <v>8.4559309906737434E-2</v>
      </c>
      <c r="P1601" s="13">
        <f t="shared" si="2131"/>
        <v>0.12382258474984333</v>
      </c>
      <c r="Q1601" s="13">
        <f t="shared" si="2132"/>
        <v>8.1430429823981382E-2</v>
      </c>
      <c r="R1601" s="13">
        <f t="shared" si="2133"/>
        <v>4.7070955315087988E-2</v>
      </c>
      <c r="S1601" s="13">
        <f t="shared" si="2134"/>
        <v>5.0466116720455416E-2</v>
      </c>
      <c r="T1601" s="13">
        <f t="shared" si="2135"/>
        <v>9.065845328587839E-2</v>
      </c>
      <c r="U1601" s="13">
        <f t="shared" si="2136"/>
        <v>6.8927328761160769E-2</v>
      </c>
      <c r="V1601" s="13">
        <f t="shared" si="2137"/>
        <v>9.1414984933230366E-3</v>
      </c>
      <c r="W1601" s="13">
        <f t="shared" si="2138"/>
        <v>3.9746959103682436E-2</v>
      </c>
      <c r="X1601" s="13">
        <f t="shared" si="2139"/>
        <v>4.4251244196376653E-2</v>
      </c>
      <c r="Y1601" s="13">
        <f t="shared" si="2140"/>
        <v>2.4632986486077375E-2</v>
      </c>
      <c r="Z1601" s="13">
        <f t="shared" si="2141"/>
        <v>1.7468408361095759E-2</v>
      </c>
      <c r="AA1601" s="13">
        <f t="shared" si="2142"/>
        <v>2.5579483526086712E-2</v>
      </c>
      <c r="AB1601" s="13">
        <f t="shared" si="2143"/>
        <v>1.872837993982808E-2</v>
      </c>
      <c r="AC1601" s="13">
        <f t="shared" si="2144"/>
        <v>9.3144544449612473E-4</v>
      </c>
      <c r="AD1601" s="13">
        <f t="shared" si="2145"/>
        <v>1.455064858497662E-2</v>
      </c>
      <c r="AE1601" s="13">
        <f t="shared" si="2146"/>
        <v>1.6199586541195524E-2</v>
      </c>
      <c r="AF1601" s="13">
        <f t="shared" si="2147"/>
        <v>9.0176943856865501E-3</v>
      </c>
      <c r="AG1601" s="13">
        <f t="shared" si="2148"/>
        <v>3.3465385809631249E-3</v>
      </c>
      <c r="AH1601" s="13">
        <f t="shared" si="2149"/>
        <v>4.8619996443782058E-3</v>
      </c>
      <c r="AI1601" s="13">
        <f t="shared" si="2150"/>
        <v>7.1195633417978138E-3</v>
      </c>
      <c r="AJ1601" s="13">
        <f t="shared" si="2151"/>
        <v>5.2126887993997079E-3</v>
      </c>
      <c r="AK1601" s="13">
        <f t="shared" si="2152"/>
        <v>2.5443624573494063E-3</v>
      </c>
      <c r="AL1601" s="13">
        <f t="shared" si="2153"/>
        <v>6.0740369283221364E-5</v>
      </c>
      <c r="AM1601" s="13">
        <f t="shared" si="2154"/>
        <v>4.2613851025170239E-3</v>
      </c>
      <c r="AN1601" s="13">
        <f t="shared" si="2155"/>
        <v>4.7443023828409514E-3</v>
      </c>
      <c r="AO1601" s="13">
        <f t="shared" si="2156"/>
        <v>2.6409728947678944E-3</v>
      </c>
      <c r="AP1601" s="13">
        <f t="shared" si="2157"/>
        <v>9.8008618451818894E-4</v>
      </c>
      <c r="AQ1601" s="13">
        <f t="shared" si="2158"/>
        <v>2.7278837213355129E-4</v>
      </c>
      <c r="AR1601" s="13">
        <f t="shared" si="2159"/>
        <v>1.0825961955220037E-3</v>
      </c>
      <c r="AS1601" s="13">
        <f t="shared" si="2160"/>
        <v>1.5852761726382132E-3</v>
      </c>
      <c r="AT1601" s="13">
        <f t="shared" si="2161"/>
        <v>1.1606823273209001E-3</v>
      </c>
      <c r="AU1601" s="13">
        <f t="shared" si="2162"/>
        <v>5.6653996664529887E-4</v>
      </c>
      <c r="AV1601" s="13">
        <f t="shared" si="2163"/>
        <v>2.0740011688683832E-4</v>
      </c>
      <c r="AW1601" s="13">
        <f t="shared" si="2164"/>
        <v>2.7506475154516414E-6</v>
      </c>
      <c r="AX1601" s="13">
        <f t="shared" si="2165"/>
        <v>1.0400110852964207E-3</v>
      </c>
      <c r="AY1601" s="13">
        <f t="shared" si="2166"/>
        <v>1.1578693198224274E-3</v>
      </c>
      <c r="AZ1601" s="13">
        <f t="shared" si="2167"/>
        <v>6.4454186149561095E-4</v>
      </c>
      <c r="BA1601" s="13">
        <f t="shared" si="2168"/>
        <v>2.3919464491550671E-4</v>
      </c>
      <c r="BB1601" s="13">
        <f t="shared" si="2169"/>
        <v>6.6575285765955989E-5</v>
      </c>
      <c r="BC1601" s="13">
        <f t="shared" si="2170"/>
        <v>1.4823972924257919E-5</v>
      </c>
      <c r="BD1601" s="13">
        <f t="shared" si="2171"/>
        <v>2.0088005763806185E-4</v>
      </c>
      <c r="BE1601" s="13">
        <f t="shared" si="2172"/>
        <v>2.9415433958574063E-4</v>
      </c>
      <c r="BF1601" s="13">
        <f t="shared" si="2173"/>
        <v>2.1536925196682279E-4</v>
      </c>
      <c r="BG1601" s="13">
        <f t="shared" si="2174"/>
        <v>1.0512375863199692E-4</v>
      </c>
      <c r="BH1601" s="13">
        <f t="shared" si="2175"/>
        <v>3.8483921896917526E-5</v>
      </c>
      <c r="BI1601" s="13">
        <f t="shared" si="2176"/>
        <v>1.1270618660069616E-5</v>
      </c>
      <c r="BJ1601" s="14">
        <f t="shared" si="2177"/>
        <v>0.45111591320564709</v>
      </c>
      <c r="BK1601" s="14">
        <f t="shared" si="2178"/>
        <v>0.26153236658551254</v>
      </c>
      <c r="BL1601" s="14">
        <f t="shared" si="2179"/>
        <v>0.270071848419219</v>
      </c>
      <c r="BM1601" s="14">
        <f t="shared" si="2180"/>
        <v>0.47497920550539702</v>
      </c>
      <c r="BN1601" s="14">
        <f t="shared" si="2181"/>
        <v>0.52405421239377037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1.5366</v>
      </c>
      <c r="F1602" s="10">
        <f>VLOOKUP(B1602,home!$B$2:$E$405,3,FALSE)</f>
        <v>0.18590000000000001</v>
      </c>
      <c r="G1602" s="10">
        <f>VLOOKUP(C1602,away!$B$2:$E$405,4,FALSE)</f>
        <v>1.0226999999999999</v>
      </c>
      <c r="H1602" s="10">
        <f>VLOOKUP(A1602,away!$A$2:$E$405,3,FALSE)</f>
        <v>1.1789000000000001</v>
      </c>
      <c r="I1602" s="10">
        <f>VLOOKUP(C1602,away!$B$2:$E$405,3,FALSE)</f>
        <v>1.0906</v>
      </c>
      <c r="J1602" s="10">
        <f>VLOOKUP(B1602,home!$B$2:$E$405,4,FALSE)</f>
        <v>0.96940000000000004</v>
      </c>
      <c r="K1602" s="12">
        <f t="shared" si="2126"/>
        <v>0.292138284438</v>
      </c>
      <c r="L1602" s="12">
        <f t="shared" si="2127"/>
        <v>1.246365664796</v>
      </c>
      <c r="M1602" s="13">
        <f t="shared" si="2128"/>
        <v>0.21470206646811704</v>
      </c>
      <c r="N1602" s="13">
        <f t="shared" si="2129"/>
        <v>6.2722693363289159E-2</v>
      </c>
      <c r="O1602" s="13">
        <f t="shared" si="2130"/>
        <v>0.26759728380660969</v>
      </c>
      <c r="P1602" s="13">
        <f t="shared" si="2131"/>
        <v>7.8175411411531545E-2</v>
      </c>
      <c r="Q1602" s="13">
        <f t="shared" si="2132"/>
        <v>9.1618500172410116E-3</v>
      </c>
      <c r="R1602" s="13">
        <f t="shared" si="2133"/>
        <v>0.16676203326461453</v>
      </c>
      <c r="S1602" s="13">
        <f t="shared" si="2134"/>
        <v>7.1161342900602125E-3</v>
      </c>
      <c r="T1602" s="13">
        <f t="shared" si="2135"/>
        <v>1.1419015287499838E-2</v>
      </c>
      <c r="U1602" s="13">
        <f t="shared" si="2136"/>
        <v>4.8717574307317178E-2</v>
      </c>
      <c r="V1602" s="13">
        <f t="shared" si="2137"/>
        <v>2.8789596410220284E-4</v>
      </c>
      <c r="W1602" s="13">
        <f t="shared" si="2138"/>
        <v>8.9217571543834999E-4</v>
      </c>
      <c r="X1602" s="13">
        <f t="shared" si="2139"/>
        <v>1.1119771786871661E-3</v>
      </c>
      <c r="Y1602" s="13">
        <f t="shared" si="2140"/>
        <v>6.9296508777620528E-4</v>
      </c>
      <c r="Z1602" s="13">
        <f t="shared" si="2141"/>
        <v>6.9282157484194654E-2</v>
      </c>
      <c r="AA1602" s="13">
        <f t="shared" si="2142"/>
        <v>2.0239970629595969E-2</v>
      </c>
      <c r="AB1602" s="13">
        <f t="shared" si="2143"/>
        <v>2.9564351484028363E-3</v>
      </c>
      <c r="AC1602" s="13">
        <f t="shared" si="2144"/>
        <v>6.5516327484764152E-6</v>
      </c>
      <c r="AD1602" s="13">
        <f t="shared" si="2145"/>
        <v>6.5159670731351201E-5</v>
      </c>
      <c r="AE1602" s="13">
        <f t="shared" si="2146"/>
        <v>8.1212776328969E-5</v>
      </c>
      <c r="AF1602" s="13">
        <f t="shared" si="2147"/>
        <v>5.0610407979592158E-5</v>
      </c>
      <c r="AG1602" s="13">
        <f t="shared" si="2148"/>
        <v>2.1026358262360389E-5</v>
      </c>
      <c r="AH1602" s="13">
        <f t="shared" si="2149"/>
        <v>2.1587725567822347E-2</v>
      </c>
      <c r="AI1602" s="13">
        <f t="shared" si="2150"/>
        <v>6.30660111230197E-3</v>
      </c>
      <c r="AJ1602" s="13">
        <f t="shared" si="2151"/>
        <v>9.2119981479134002E-4</v>
      </c>
      <c r="AK1602" s="13">
        <f t="shared" si="2152"/>
        <v>8.9705911172581812E-5</v>
      </c>
      <c r="AL1602" s="13">
        <f t="shared" si="2153"/>
        <v>9.5420895374654314E-8</v>
      </c>
      <c r="AM1602" s="13">
        <f t="shared" si="2154"/>
        <v>3.8071268844003798E-6</v>
      </c>
      <c r="AN1602" s="13">
        <f t="shared" si="2155"/>
        <v>4.7450722302384033E-6</v>
      </c>
      <c r="AO1602" s="13">
        <f t="shared" si="2156"/>
        <v>2.9570475523730637E-6</v>
      </c>
      <c r="AP1602" s="13">
        <f t="shared" si="2157"/>
        <v>1.2285208461489461E-6</v>
      </c>
      <c r="AQ1602" s="13">
        <f t="shared" si="2158"/>
        <v>3.8279655028154374E-7</v>
      </c>
      <c r="AR1602" s="13">
        <f t="shared" si="2159"/>
        <v>5.3812399857545001E-3</v>
      </c>
      <c r="AS1602" s="13">
        <f t="shared" si="2160"/>
        <v>1.5720662175874873E-3</v>
      </c>
      <c r="AT1602" s="13">
        <f t="shared" si="2161"/>
        <v>2.2963036391447208E-4</v>
      </c>
      <c r="AU1602" s="13">
        <f t="shared" si="2162"/>
        <v>2.2361273522949165E-5</v>
      </c>
      <c r="AV1602" s="13">
        <f t="shared" si="2163"/>
        <v>1.63314602121081E-6</v>
      </c>
      <c r="AW1602" s="13">
        <f t="shared" si="2164"/>
        <v>9.651058267602299E-10</v>
      </c>
      <c r="AX1602" s="13">
        <f t="shared" si="2165"/>
        <v>1.8536791944108584E-7</v>
      </c>
      <c r="AY1602" s="13">
        <f t="shared" si="2166"/>
        <v>2.3103621014604031E-7</v>
      </c>
      <c r="AZ1602" s="13">
        <f t="shared" si="2167"/>
        <v>1.4397779982530899E-7</v>
      </c>
      <c r="BA1602" s="13">
        <f t="shared" si="2168"/>
        <v>5.9816328731712214E-8</v>
      </c>
      <c r="BB1602" s="13">
        <f t="shared" si="2169"/>
        <v>1.8638254581339136E-8</v>
      </c>
      <c r="BC1602" s="13">
        <f t="shared" si="2170"/>
        <v>4.6460161123815678E-9</v>
      </c>
      <c r="BD1602" s="13">
        <f t="shared" si="2171"/>
        <v>1.1178321253786207E-3</v>
      </c>
      <c r="BE1602" s="13">
        <f t="shared" si="2172"/>
        <v>3.2656155939779361E-4</v>
      </c>
      <c r="BF1602" s="13">
        <f t="shared" si="2173"/>
        <v>4.7700566862934726E-5</v>
      </c>
      <c r="BG1602" s="13">
        <f t="shared" si="2174"/>
        <v>4.6450539233526211E-6</v>
      </c>
      <c r="BH1602" s="13">
        <f t="shared" si="2175"/>
        <v>3.3924952107255889E-7</v>
      </c>
      <c r="BI1602" s="13">
        <f t="shared" si="2176"/>
        <v>1.9821554616510096E-8</v>
      </c>
      <c r="BJ1602" s="14">
        <f t="shared" si="2177"/>
        <v>8.6232449909826286E-2</v>
      </c>
      <c r="BK1602" s="14">
        <f t="shared" si="2178"/>
        <v>0.30028838622366499</v>
      </c>
      <c r="BL1602" s="14">
        <f t="shared" si="2179"/>
        <v>0.54388255892606752</v>
      </c>
      <c r="BM1602" s="14">
        <f t="shared" si="2180"/>
        <v>0.20056398414124607</v>
      </c>
      <c r="BN1602" s="14">
        <f t="shared" si="2181"/>
        <v>0.79912133833140286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1.5366</v>
      </c>
      <c r="F1603" s="10">
        <f>VLOOKUP(B1603,home!$B$2:$E$405,3,FALSE)</f>
        <v>1.1389</v>
      </c>
      <c r="G1603" s="10">
        <f>VLOOKUP(C1603,away!$B$2:$E$405,4,FALSE)</f>
        <v>1.3016000000000001</v>
      </c>
      <c r="H1603" s="10">
        <f>VLOOKUP(A1603,away!$A$2:$E$405,3,FALSE)</f>
        <v>1.1789000000000001</v>
      </c>
      <c r="I1603" s="10">
        <f>VLOOKUP(C1603,away!$B$2:$E$405,3,FALSE)</f>
        <v>0.70689999999999997</v>
      </c>
      <c r="J1603" s="10">
        <f>VLOOKUP(B1603,home!$B$2:$E$405,4,FALSE)</f>
        <v>1.4843999999999999</v>
      </c>
      <c r="K1603" s="12">
        <f t="shared" si="2126"/>
        <v>2.277843915984</v>
      </c>
      <c r="L1603" s="12">
        <f t="shared" si="2127"/>
        <v>1.2370461302040001</v>
      </c>
      <c r="M1603" s="13">
        <f t="shared" si="2128"/>
        <v>2.9751074018260663E-2</v>
      </c>
      <c r="N1603" s="13">
        <f t="shared" si="2129"/>
        <v>6.7768302946484699E-2</v>
      </c>
      <c r="O1603" s="13">
        <f t="shared" si="2130"/>
        <v>3.6803450983702128E-2</v>
      </c>
      <c r="P1603" s="13">
        <f t="shared" si="2131"/>
        <v>8.3832516910441246E-2</v>
      </c>
      <c r="Q1603" s="13">
        <f t="shared" si="2132"/>
        <v>7.7182808281605397E-2</v>
      </c>
      <c r="R1603" s="13">
        <f t="shared" si="2133"/>
        <v>2.2763783308770661E-2</v>
      </c>
      <c r="S1603" s="13">
        <f t="shared" si="2134"/>
        <v>5.9055774652251453E-2</v>
      </c>
      <c r="T1603" s="13">
        <f t="shared" si="2135"/>
        <v>9.5478694303037223E-2</v>
      </c>
      <c r="U1603" s="13">
        <f t="shared" si="2136"/>
        <v>5.1852345314661374E-2</v>
      </c>
      <c r="V1603" s="13">
        <f t="shared" si="2137"/>
        <v>1.8489693754530502E-2</v>
      </c>
      <c r="W1603" s="13">
        <f t="shared" si="2138"/>
        <v>5.8603463420938119E-2</v>
      </c>
      <c r="X1603" s="13">
        <f t="shared" si="2139"/>
        <v>7.2495187641423181E-2</v>
      </c>
      <c r="Y1603" s="13">
        <f t="shared" si="2140"/>
        <v>4.4839945665117703E-2</v>
      </c>
      <c r="Z1603" s="13">
        <f t="shared" si="2141"/>
        <v>9.3866166836390555E-3</v>
      </c>
      <c r="AA1603" s="13">
        <f t="shared" si="2142"/>
        <v>2.1381247704501134E-2</v>
      </c>
      <c r="AB1603" s="13">
        <f t="shared" si="2143"/>
        <v>2.4351572499922394E-2</v>
      </c>
      <c r="AC1603" s="13">
        <f t="shared" si="2144"/>
        <v>3.2562638818395551E-3</v>
      </c>
      <c r="AD1603" s="13">
        <f t="shared" si="2145"/>
        <v>3.3372385652243701E-2</v>
      </c>
      <c r="AE1603" s="13">
        <f t="shared" si="2146"/>
        <v>4.1283180526783571E-2</v>
      </c>
      <c r="AF1603" s="13">
        <f t="shared" si="2147"/>
        <v>2.5534599356585377E-2</v>
      </c>
      <c r="AG1603" s="13">
        <f t="shared" si="2148"/>
        <v>1.0529159106791169E-2</v>
      </c>
      <c r="AH1603" s="13">
        <f t="shared" si="2149"/>
        <v>2.9029194610509998E-3</v>
      </c>
      <c r="AI1603" s="13">
        <f t="shared" si="2150"/>
        <v>6.6123974329465717E-3</v>
      </c>
      <c r="AJ1603" s="13">
        <f t="shared" si="2151"/>
        <v>7.531004631352786E-3</v>
      </c>
      <c r="AK1603" s="13">
        <f t="shared" si="2152"/>
        <v>5.718151026924757E-3</v>
      </c>
      <c r="AL1603" s="13">
        <f t="shared" si="2153"/>
        <v>3.6701975434113459E-4</v>
      </c>
      <c r="AM1603" s="13">
        <f t="shared" si="2154"/>
        <v>1.5203417123967009E-2</v>
      </c>
      <c r="AN1603" s="13">
        <f t="shared" si="2155"/>
        <v>1.8807328319080618E-2</v>
      </c>
      <c r="AO1603" s="13">
        <f t="shared" si="2156"/>
        <v>1.1632766358297393E-2</v>
      </c>
      <c r="AP1603" s="13">
        <f t="shared" si="2157"/>
        <v>4.7967562023663582E-3</v>
      </c>
      <c r="AQ1603" s="13">
        <f t="shared" si="2158"/>
        <v>1.4834521744173346E-3</v>
      </c>
      <c r="AR1603" s="13">
        <f t="shared" si="2159"/>
        <v>7.1820905711740405E-4</v>
      </c>
      <c r="AS1603" s="13">
        <f t="shared" si="2160"/>
        <v>1.6359681311594839E-3</v>
      </c>
      <c r="AT1603" s="13">
        <f t="shared" si="2161"/>
        <v>1.8632400271526729E-3</v>
      </c>
      <c r="AU1603" s="13">
        <f t="shared" si="2162"/>
        <v>1.4147233199558597E-3</v>
      </c>
      <c r="AV1603" s="13">
        <f t="shared" si="2163"/>
        <v>8.0562972679053529E-4</v>
      </c>
      <c r="AW1603" s="13">
        <f t="shared" si="2164"/>
        <v>2.872743139680363E-5</v>
      </c>
      <c r="AX1603" s="13">
        <f t="shared" si="2165"/>
        <v>5.7718351996658666E-3</v>
      </c>
      <c r="AY1603" s="13">
        <f t="shared" si="2166"/>
        <v>7.1400263979218932E-3</v>
      </c>
      <c r="AZ1603" s="13">
        <f t="shared" si="2167"/>
        <v>4.4162710125518426E-3</v>
      </c>
      <c r="BA1603" s="13">
        <f t="shared" si="2168"/>
        <v>1.8210436553364536E-3</v>
      </c>
      <c r="BB1603" s="13">
        <f t="shared" si="2169"/>
        <v>5.6317875169162659E-4</v>
      </c>
      <c r="BC1603" s="13">
        <f t="shared" si="2170"/>
        <v>1.3933561907864922E-4</v>
      </c>
      <c r="BD1603" s="13">
        <f t="shared" si="2171"/>
        <v>1.4807628913075815E-4</v>
      </c>
      <c r="BE1603" s="13">
        <f t="shared" si="2172"/>
        <v>3.3729467429798515E-4</v>
      </c>
      <c r="BF1603" s="13">
        <f t="shared" si="2173"/>
        <v>3.8415231087173527E-4</v>
      </c>
      <c r="BG1603" s="13">
        <f t="shared" si="2174"/>
        <v>2.9167966804345881E-4</v>
      </c>
      <c r="BH1603" s="13">
        <f t="shared" si="2175"/>
        <v>1.6610018931725637E-4</v>
      </c>
      <c r="BI1603" s="13">
        <f t="shared" si="2176"/>
        <v>7.5670061136020602E-5</v>
      </c>
      <c r="BJ1603" s="14">
        <f t="shared" si="2177"/>
        <v>0.59886313771538513</v>
      </c>
      <c r="BK1603" s="14">
        <f t="shared" si="2178"/>
        <v>0.20189236936958643</v>
      </c>
      <c r="BL1603" s="14">
        <f t="shared" si="2179"/>
        <v>0.18775761581880601</v>
      </c>
      <c r="BM1603" s="14">
        <f t="shared" si="2180"/>
        <v>0.67268650417162679</v>
      </c>
      <c r="BN1603" s="14">
        <f t="shared" si="2181"/>
        <v>0.31810193644926482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1.2417</v>
      </c>
      <c r="F1604" s="10">
        <f>VLOOKUP(B1604,home!$B$2:$E$405,3,FALSE)</f>
        <v>1.6107</v>
      </c>
      <c r="G1604" s="10">
        <f>VLOOKUP(C1604,away!$B$2:$E$405,4,FALSE)</f>
        <v>0.60399999999999998</v>
      </c>
      <c r="H1604" s="10">
        <f>VLOOKUP(A1604,away!$A$2:$E$405,3,FALSE)</f>
        <v>0.875</v>
      </c>
      <c r="I1604" s="10">
        <f>VLOOKUP(C1604,away!$B$2:$E$405,3,FALSE)</f>
        <v>0.71430000000000005</v>
      </c>
      <c r="J1604" s="10">
        <f>VLOOKUP(B1604,home!$B$2:$E$405,4,FALSE)</f>
        <v>0.32650000000000001</v>
      </c>
      <c r="K1604" s="12">
        <f t="shared" si="2126"/>
        <v>1.20800373876</v>
      </c>
      <c r="L1604" s="12">
        <f t="shared" si="2127"/>
        <v>0.20406658125000005</v>
      </c>
      <c r="M1604" s="13">
        <f t="shared" si="2128"/>
        <v>0.24363835129463718</v>
      </c>
      <c r="N1604" s="13">
        <f t="shared" si="2129"/>
        <v>0.29431603926924399</v>
      </c>
      <c r="O1604" s="13">
        <f t="shared" si="2130"/>
        <v>4.9718445410083141E-2</v>
      </c>
      <c r="P1604" s="13">
        <f t="shared" si="2131"/>
        <v>6.0060067940715389E-2</v>
      </c>
      <c r="Q1604" s="13">
        <f t="shared" si="2132"/>
        <v>0.17776743790714092</v>
      </c>
      <c r="R1604" s="13">
        <f t="shared" si="2133"/>
        <v>5.0729365899502112E-3</v>
      </c>
      <c r="S1604" s="13">
        <f t="shared" si="2134"/>
        <v>3.7013997815568342E-3</v>
      </c>
      <c r="T1604" s="13">
        <f t="shared" si="2135"/>
        <v>3.6276393311281914E-2</v>
      </c>
      <c r="U1604" s="13">
        <f t="shared" si="2136"/>
        <v>6.1281263671522602E-3</v>
      </c>
      <c r="V1604" s="13">
        <f t="shared" si="2137"/>
        <v>1.0138265323481338E-4</v>
      </c>
      <c r="W1604" s="13">
        <f t="shared" si="2138"/>
        <v>7.1581243207204118E-2</v>
      </c>
      <c r="X1604" s="13">
        <f t="shared" si="2139"/>
        <v>1.4607339582918934E-2</v>
      </c>
      <c r="Y1604" s="13">
        <f t="shared" si="2140"/>
        <v>1.4904349249220343E-3</v>
      </c>
      <c r="Z1604" s="13">
        <f t="shared" si="2141"/>
        <v>3.4507227560305782E-4</v>
      </c>
      <c r="AA1604" s="13">
        <f t="shared" si="2142"/>
        <v>4.1684859907091494E-4</v>
      </c>
      <c r="AB1604" s="13">
        <f t="shared" si="2143"/>
        <v>2.5177733308726682E-4</v>
      </c>
      <c r="AC1604" s="13">
        <f t="shared" si="2144"/>
        <v>1.5620100984043293E-6</v>
      </c>
      <c r="AD1604" s="13">
        <f t="shared" si="2145"/>
        <v>2.1617602354847849E-2</v>
      </c>
      <c r="AE1604" s="13">
        <f t="shared" si="2146"/>
        <v>4.4114302073757512E-3</v>
      </c>
      <c r="AF1604" s="13">
        <f t="shared" si="2147"/>
        <v>4.5011274042107419E-4</v>
      </c>
      <c r="AG1604" s="13">
        <f t="shared" si="2148"/>
        <v>3.0617656038265787E-5</v>
      </c>
      <c r="AH1604" s="13">
        <f t="shared" si="2149"/>
        <v>1.7604429891618447E-5</v>
      </c>
      <c r="AI1604" s="13">
        <f t="shared" si="2150"/>
        <v>2.1266217127813382E-5</v>
      </c>
      <c r="AJ1604" s="13">
        <f t="shared" si="2151"/>
        <v>1.2844834899840262E-5</v>
      </c>
      <c r="AK1604" s="13">
        <f t="shared" si="2152"/>
        <v>5.1722028609206545E-6</v>
      </c>
      <c r="AL1604" s="13">
        <f t="shared" si="2153"/>
        <v>1.5402243880856954E-8</v>
      </c>
      <c r="AM1604" s="13">
        <f t="shared" si="2154"/>
        <v>5.2228288935366367E-3</v>
      </c>
      <c r="AN1604" s="13">
        <f t="shared" si="2155"/>
        <v>1.0658048367577421E-3</v>
      </c>
      <c r="AO1604" s="13">
        <f t="shared" si="2156"/>
        <v>1.0874757465843341E-4</v>
      </c>
      <c r="AP1604" s="13">
        <f t="shared" si="2157"/>
        <v>7.3972485932585514E-6</v>
      </c>
      <c r="AQ1604" s="13">
        <f t="shared" si="2158"/>
        <v>3.7738280777066109E-7</v>
      </c>
      <c r="AR1604" s="13">
        <f t="shared" si="2159"/>
        <v>7.184951645675771E-7</v>
      </c>
      <c r="AS1604" s="13">
        <f t="shared" si="2160"/>
        <v>8.6794484507861453E-7</v>
      </c>
      <c r="AT1604" s="13">
        <f t="shared" si="2161"/>
        <v>5.2424030894621785E-7</v>
      </c>
      <c r="AU1604" s="13">
        <f t="shared" si="2162"/>
        <v>2.1109475107190952E-7</v>
      </c>
      <c r="AV1604" s="13">
        <f t="shared" si="2163"/>
        <v>6.3750812131869536E-8</v>
      </c>
      <c r="AW1604" s="13">
        <f t="shared" si="2164"/>
        <v>1.054682311129711E-10</v>
      </c>
      <c r="AX1604" s="13">
        <f t="shared" si="2165"/>
        <v>1.0515328050493358E-3</v>
      </c>
      <c r="AY1604" s="13">
        <f t="shared" si="2166"/>
        <v>2.1458270459864074E-4</v>
      </c>
      <c r="AZ1604" s="13">
        <f t="shared" si="2167"/>
        <v>2.1894579461411641E-5</v>
      </c>
      <c r="BA1604" s="13">
        <f t="shared" si="2168"/>
        <v>1.4893173261989141E-6</v>
      </c>
      <c r="BB1604" s="13">
        <f t="shared" si="2169"/>
        <v>7.5979973788450869E-8</v>
      </c>
      <c r="BC1604" s="13">
        <f t="shared" si="2170"/>
        <v>3.1009946988947567E-9</v>
      </c>
      <c r="BD1604" s="13">
        <f t="shared" si="2171"/>
        <v>2.4436808646326949E-8</v>
      </c>
      <c r="BE1604" s="13">
        <f t="shared" si="2172"/>
        <v>2.9519756208125647E-8</v>
      </c>
      <c r="BF1604" s="13">
        <f t="shared" si="2173"/>
        <v>1.7829987933349758E-8</v>
      </c>
      <c r="BG1604" s="13">
        <f t="shared" si="2174"/>
        <v>7.1795640285107299E-9</v>
      </c>
      <c r="BH1604" s="13">
        <f t="shared" si="2175"/>
        <v>2.1682350472769417E-9</v>
      </c>
      <c r="BI1604" s="13">
        <f t="shared" si="2176"/>
        <v>5.2384720872420221E-10</v>
      </c>
      <c r="BJ1604" s="14">
        <f t="shared" si="2177"/>
        <v>0.63024338558515292</v>
      </c>
      <c r="BK1604" s="14">
        <f t="shared" si="2178"/>
        <v>0.30771736178708509</v>
      </c>
      <c r="BL1604" s="14">
        <f t="shared" si="2179"/>
        <v>6.164748916820486E-2</v>
      </c>
      <c r="BM1604" s="14">
        <f t="shared" si="2180"/>
        <v>0.16916544780514453</v>
      </c>
      <c r="BN1604" s="14">
        <f t="shared" si="2181"/>
        <v>0.83057327841177087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</v>
      </c>
      <c r="F1605" s="10">
        <f>VLOOKUP(B1605,home!$B$2:$E$405,3,FALSE)</f>
        <v>0.83330000000000004</v>
      </c>
      <c r="G1605" s="10">
        <f>VLOOKUP(C1605,away!$B$2:$E$405,4,FALSE)</f>
        <v>1.2222</v>
      </c>
      <c r="H1605" s="10">
        <f>VLOOKUP(A1605,away!$A$2:$E$405,3,FALSE)</f>
        <v>1.1161000000000001</v>
      </c>
      <c r="I1605" s="10">
        <f>VLOOKUP(C1605,away!$B$2:$E$405,3,FALSE)</f>
        <v>0.89600000000000002</v>
      </c>
      <c r="J1605" s="10">
        <f>VLOOKUP(B1605,home!$B$2:$E$405,4,FALSE)</f>
        <v>1.232</v>
      </c>
      <c r="K1605" s="12">
        <f t="shared" si="2126"/>
        <v>1.5276888900000001</v>
      </c>
      <c r="L1605" s="12">
        <f t="shared" si="2127"/>
        <v>1.2320315392000001</v>
      </c>
      <c r="M1605" s="13">
        <f t="shared" si="2128"/>
        <v>6.3309465363621947E-2</v>
      </c>
      <c r="N1605" s="13">
        <f t="shared" si="2129"/>
        <v>9.6717166867845067E-2</v>
      </c>
      <c r="O1605" s="13">
        <f t="shared" si="2130"/>
        <v>7.7999258057872237E-2</v>
      </c>
      <c r="P1605" s="13">
        <f t="shared" si="2131"/>
        <v>0.11915859996325441</v>
      </c>
      <c r="Q1605" s="13">
        <f t="shared" si="2132"/>
        <v>7.3876870648141524E-2</v>
      </c>
      <c r="R1605" s="13">
        <f t="shared" si="2133"/>
        <v>4.804877298074918E-2</v>
      </c>
      <c r="S1605" s="13">
        <f t="shared" si="2134"/>
        <v>5.6068914275501099E-2</v>
      </c>
      <c r="T1605" s="13">
        <f t="shared" si="2135"/>
        <v>9.101863465590912E-2</v>
      </c>
      <c r="U1605" s="13">
        <f t="shared" si="2136"/>
        <v>7.3403576660822714E-2</v>
      </c>
      <c r="V1605" s="13">
        <f t="shared" si="2137"/>
        <v>1.1725635316676669E-2</v>
      </c>
      <c r="W1605" s="13">
        <f t="shared" si="2138"/>
        <v>3.7620291505710952E-2</v>
      </c>
      <c r="X1605" s="13">
        <f t="shared" si="2139"/>
        <v>4.6349385648933754E-2</v>
      </c>
      <c r="Y1605" s="13">
        <f t="shared" si="2140"/>
        <v>2.8551952471015128E-2</v>
      </c>
      <c r="Z1605" s="13">
        <f t="shared" si="2141"/>
        <v>1.973253457738126E-2</v>
      </c>
      <c r="AA1605" s="13">
        <f t="shared" si="2142"/>
        <v>3.0145173845406201E-2</v>
      </c>
      <c r="AB1605" s="13">
        <f t="shared" si="2143"/>
        <v>2.3026223585372822E-2</v>
      </c>
      <c r="AC1605" s="13">
        <f t="shared" si="2144"/>
        <v>1.3793457660615184E-3</v>
      </c>
      <c r="AD1605" s="13">
        <f t="shared" si="2145"/>
        <v>1.4368025342959008E-2</v>
      </c>
      <c r="AE1605" s="13">
        <f t="shared" si="2146"/>
        <v>1.7701860378550396E-2</v>
      </c>
      <c r="AF1605" s="13">
        <f t="shared" si="2147"/>
        <v>1.0904625144444473E-2</v>
      </c>
      <c r="AG1605" s="13">
        <f t="shared" si="2148"/>
        <v>4.478280700369648E-3</v>
      </c>
      <c r="AH1605" s="13">
        <f t="shared" si="2149"/>
        <v>6.0777762369220662E-3</v>
      </c>
      <c r="AI1605" s="13">
        <f t="shared" si="2150"/>
        <v>9.28495123305185E-3</v>
      </c>
      <c r="AJ1605" s="13">
        <f t="shared" si="2151"/>
        <v>7.0922584214625582E-3</v>
      </c>
      <c r="AK1605" s="13">
        <f t="shared" si="2152"/>
        <v>3.6115881318257606E-3</v>
      </c>
      <c r="AL1605" s="13">
        <f t="shared" si="2153"/>
        <v>1.0384602643861568E-4</v>
      </c>
      <c r="AM1605" s="13">
        <f t="shared" si="2154"/>
        <v>4.3899745375353761E-3</v>
      </c>
      <c r="AN1605" s="13">
        <f t="shared" si="2155"/>
        <v>5.4085870865285173E-3</v>
      </c>
      <c r="AO1605" s="13">
        <f t="shared" si="2156"/>
        <v>3.3317749365564873E-3</v>
      </c>
      <c r="AP1605" s="13">
        <f t="shared" si="2157"/>
        <v>1.3682839344512237E-3</v>
      </c>
      <c r="AQ1605" s="13">
        <f t="shared" si="2158"/>
        <v>4.2144224045614345E-4</v>
      </c>
      <c r="AR1605" s="13">
        <f t="shared" si="2159"/>
        <v>1.4976024024176541E-3</v>
      </c>
      <c r="AS1605" s="13">
        <f t="shared" si="2160"/>
        <v>2.2878705518107594E-3</v>
      </c>
      <c r="AT1605" s="13">
        <f t="shared" si="2161"/>
        <v>1.7475772118797338E-3</v>
      </c>
      <c r="AU1605" s="13">
        <f t="shared" si="2162"/>
        <v>8.8991809700194799E-4</v>
      </c>
      <c r="AV1605" s="13">
        <f t="shared" si="2163"/>
        <v>3.3987949744995483E-4</v>
      </c>
      <c r="AW1605" s="13">
        <f t="shared" si="2164"/>
        <v>5.4293036116325476E-6</v>
      </c>
      <c r="AX1605" s="13">
        <f t="shared" si="2165"/>
        <v>1.1177525547292821E-3</v>
      </c>
      <c r="AY1605" s="13">
        <f t="shared" si="2166"/>
        <v>1.3771064004478497E-3</v>
      </c>
      <c r="AZ1605" s="13">
        <f t="shared" si="2167"/>
        <v>8.4831925909296816E-4</v>
      </c>
      <c r="BA1605" s="13">
        <f t="shared" si="2168"/>
        <v>3.4838536083777101E-4</v>
      </c>
      <c r="BB1605" s="13">
        <f t="shared" si="2169"/>
        <v>1.0730543808692666E-4</v>
      </c>
      <c r="BC1605" s="13">
        <f t="shared" si="2170"/>
        <v>2.6440736810153283E-5</v>
      </c>
      <c r="BD1605" s="13">
        <f t="shared" si="2171"/>
        <v>3.0751556549337366E-4</v>
      </c>
      <c r="BE1605" s="13">
        <f t="shared" si="2172"/>
        <v>4.697881129062944E-4</v>
      </c>
      <c r="BF1605" s="13">
        <f t="shared" si="2173"/>
        <v>3.5884504037050587E-4</v>
      </c>
      <c r="BG1605" s="13">
        <f t="shared" si="2174"/>
        <v>1.8273452713520768E-4</v>
      </c>
      <c r="BH1605" s="13">
        <f t="shared" si="2175"/>
        <v>6.979037673096513E-5</v>
      </c>
      <c r="BI1605" s="13">
        <f t="shared" si="2176"/>
        <v>2.1323596632161952E-5</v>
      </c>
      <c r="BJ1605" s="14">
        <f t="shared" si="2177"/>
        <v>0.44033246584941166</v>
      </c>
      <c r="BK1605" s="14">
        <f t="shared" si="2178"/>
        <v>0.25312291311200208</v>
      </c>
      <c r="BL1605" s="14">
        <f t="shared" si="2179"/>
        <v>0.28686242413331386</v>
      </c>
      <c r="BM1605" s="14">
        <f t="shared" si="2180"/>
        <v>0.51956852669378839</v>
      </c>
      <c r="BN1605" s="14">
        <f t="shared" si="2181"/>
        <v>0.47911013388148432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</v>
      </c>
      <c r="F1606" s="10">
        <f>VLOOKUP(B1606,home!$B$2:$E$405,3,FALSE)</f>
        <v>0.85709999999999997</v>
      </c>
      <c r="G1606" s="10">
        <f>VLOOKUP(C1606,away!$B$2:$E$405,4,FALSE)</f>
        <v>0.88890000000000002</v>
      </c>
      <c r="H1606" s="10">
        <f>VLOOKUP(A1606,away!$A$2:$E$405,3,FALSE)</f>
        <v>1.1161000000000001</v>
      </c>
      <c r="I1606" s="10">
        <f>VLOOKUP(C1606,away!$B$2:$E$405,3,FALSE)</f>
        <v>0.14929999999999999</v>
      </c>
      <c r="J1606" s="10">
        <f>VLOOKUP(B1606,home!$B$2:$E$405,4,FALSE)</f>
        <v>1.024</v>
      </c>
      <c r="K1606" s="12">
        <f t="shared" si="2126"/>
        <v>1.142814285</v>
      </c>
      <c r="L1606" s="12">
        <f t="shared" si="2127"/>
        <v>0.17063293952</v>
      </c>
      <c r="M1606" s="13">
        <f t="shared" si="2128"/>
        <v>0.26889152741375111</v>
      </c>
      <c r="N1606" s="13">
        <f t="shared" si="2129"/>
        <v>0.30729307864390387</v>
      </c>
      <c r="O1606" s="13">
        <f t="shared" si="2130"/>
        <v>4.5881751734631E-2</v>
      </c>
      <c r="P1606" s="13">
        <f t="shared" si="2131"/>
        <v>5.2434321303159837E-2</v>
      </c>
      <c r="Q1606" s="13">
        <f t="shared" si="2132"/>
        <v>0.17558945997794095</v>
      </c>
      <c r="R1606" s="13">
        <f t="shared" si="2133"/>
        <v>3.9144690844034732E-3</v>
      </c>
      <c r="S1606" s="13">
        <f t="shared" si="2134"/>
        <v>2.5561962447895278E-3</v>
      </c>
      <c r="T1606" s="13">
        <f t="shared" si="2135"/>
        <v>2.9961345704765455E-2</v>
      </c>
      <c r="U1606" s="13">
        <f t="shared" si="2136"/>
        <v>4.4735111878471609E-3</v>
      </c>
      <c r="V1606" s="13">
        <f t="shared" si="2137"/>
        <v>5.5384752068932606E-5</v>
      </c>
      <c r="W1606" s="13">
        <f t="shared" si="2138"/>
        <v>6.6888714386075548E-2</v>
      </c>
      <c r="X1606" s="13">
        <f t="shared" si="2139"/>
        <v>1.141341795640978E-2</v>
      </c>
      <c r="Y1606" s="13">
        <f t="shared" si="2140"/>
        <v>9.7375252793627611E-4</v>
      </c>
      <c r="Z1606" s="13">
        <f t="shared" si="2141"/>
        <v>2.2264578884397603E-4</v>
      </c>
      <c r="AA1606" s="13">
        <f t="shared" si="2142"/>
        <v>2.5444278798598946E-4</v>
      </c>
      <c r="AB1606" s="13">
        <f t="shared" si="2143"/>
        <v>1.4539042641280764E-4</v>
      </c>
      <c r="AC1606" s="13">
        <f t="shared" si="2144"/>
        <v>6.750077608455322E-7</v>
      </c>
      <c r="AD1606" s="13">
        <f t="shared" si="2145"/>
        <v>1.9110344576423039E-2</v>
      </c>
      <c r="AE1606" s="13">
        <f t="shared" si="2146"/>
        <v>3.2608542703151519E-3</v>
      </c>
      <c r="AF1606" s="13">
        <f t="shared" si="2147"/>
        <v>2.7820457474510952E-4</v>
      </c>
      <c r="AG1606" s="13">
        <f t="shared" si="2148"/>
        <v>1.5823621458889873E-5</v>
      </c>
      <c r="AH1606" s="13">
        <f t="shared" si="2149"/>
        <v>9.4976763555492081E-6</v>
      </c>
      <c r="AI1606" s="13">
        <f t="shared" si="2150"/>
        <v>1.0854080213428374E-5</v>
      </c>
      <c r="AJ1606" s="13">
        <f t="shared" si="2151"/>
        <v>6.2020989592209007E-6</v>
      </c>
      <c r="AK1606" s="13">
        <f t="shared" si="2152"/>
        <v>2.3626157625270915E-6</v>
      </c>
      <c r="AL1606" s="13">
        <f t="shared" si="2153"/>
        <v>5.2651080760666705E-9</v>
      </c>
      <c r="AM1606" s="13">
        <f t="shared" si="2154"/>
        <v>4.3679149546417021E-3</v>
      </c>
      <c r="AN1606" s="13">
        <f t="shared" si="2155"/>
        <v>7.4531016828388098E-4</v>
      </c>
      <c r="AO1606" s="13">
        <f t="shared" si="2156"/>
        <v>6.3587232434212244E-5</v>
      </c>
      <c r="AP1606" s="13">
        <f t="shared" si="2157"/>
        <v>3.6166921287303756E-6</v>
      </c>
      <c r="AQ1606" s="13">
        <f t="shared" si="2158"/>
        <v>1.5428170231602747E-7</v>
      </c>
      <c r="AR1606" s="13">
        <f t="shared" si="2159"/>
        <v>3.2412328703139234E-7</v>
      </c>
      <c r="AS1606" s="13">
        <f t="shared" si="2160"/>
        <v>3.7041272252063041E-7</v>
      </c>
      <c r="AT1606" s="13">
        <f t="shared" si="2161"/>
        <v>2.1165647532115892E-7</v>
      </c>
      <c r="AU1606" s="13">
        <f t="shared" si="2162"/>
        <v>8.0628014503256761E-8</v>
      </c>
      <c r="AV1606" s="13">
        <f t="shared" si="2163"/>
        <v>2.3035711686377256E-8</v>
      </c>
      <c r="AW1606" s="13">
        <f t="shared" si="2164"/>
        <v>2.8519592930657178E-11</v>
      </c>
      <c r="AX1606" s="13">
        <f t="shared" si="2165"/>
        <v>8.3195260097161032E-4</v>
      </c>
      <c r="AY1606" s="13">
        <f t="shared" si="2166"/>
        <v>1.4195851784509544E-4</v>
      </c>
      <c r="AZ1606" s="13">
        <f t="shared" si="2167"/>
        <v>1.2111399594905506E-5</v>
      </c>
      <c r="BA1606" s="13">
        <f t="shared" si="2168"/>
        <v>6.8886790486002169E-7</v>
      </c>
      <c r="BB1606" s="13">
        <f t="shared" si="2169"/>
        <v>2.9385888886812281E-8</v>
      </c>
      <c r="BC1606" s="13">
        <f t="shared" si="2170"/>
        <v>1.0028401202329758E-9</v>
      </c>
      <c r="BD1606" s="13">
        <f t="shared" si="2171"/>
        <v>9.2176848721752049E-9</v>
      </c>
      <c r="BE1606" s="13">
        <f t="shared" si="2172"/>
        <v>1.0534101946550224E-8</v>
      </c>
      <c r="BF1606" s="13">
        <f t="shared" si="2173"/>
        <v>6.0192610920819539E-9</v>
      </c>
      <c r="BG1606" s="13">
        <f t="shared" si="2174"/>
        <v>2.292965853725318E-9</v>
      </c>
      <c r="BH1606" s="13">
        <f t="shared" si="2175"/>
        <v>6.5510853316362866E-10</v>
      </c>
      <c r="BI1606" s="13">
        <f t="shared" si="2176"/>
        <v>1.4973347798495812E-10</v>
      </c>
      <c r="BJ1606" s="14">
        <f t="shared" si="2177"/>
        <v>0.62095232134421041</v>
      </c>
      <c r="BK1606" s="14">
        <f t="shared" si="2178"/>
        <v>0.32408006850448345</v>
      </c>
      <c r="BL1606" s="14">
        <f t="shared" si="2179"/>
        <v>5.4699520417637988E-2</v>
      </c>
      <c r="BM1606" s="14">
        <f t="shared" si="2180"/>
        <v>0.14580798940805997</v>
      </c>
      <c r="BN1606" s="14">
        <f t="shared" si="2181"/>
        <v>0.85400460815779033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</v>
      </c>
      <c r="F1607" s="10">
        <f>VLOOKUP(B1607,home!$B$2:$E$405,3,FALSE)</f>
        <v>2</v>
      </c>
      <c r="G1607" s="10">
        <f>VLOOKUP(C1607,away!$B$2:$E$405,4,FALSE)</f>
        <v>1.1111</v>
      </c>
      <c r="H1607" s="10">
        <f>VLOOKUP(A1607,away!$A$2:$E$405,3,FALSE)</f>
        <v>1.1161000000000001</v>
      </c>
      <c r="I1607" s="10">
        <f>VLOOKUP(C1607,away!$B$2:$E$405,3,FALSE)</f>
        <v>0.59730000000000005</v>
      </c>
      <c r="J1607" s="10">
        <f>VLOOKUP(B1607,home!$B$2:$E$405,4,FALSE)</f>
        <v>1.024</v>
      </c>
      <c r="K1607" s="12">
        <f t="shared" si="2126"/>
        <v>3.3332999999999999</v>
      </c>
      <c r="L1607" s="12">
        <f t="shared" si="2127"/>
        <v>0.68264604672000007</v>
      </c>
      <c r="M1607" s="13">
        <f t="shared" si="2128"/>
        <v>1.8025893144494581E-2</v>
      </c>
      <c r="N1607" s="13">
        <f t="shared" si="2129"/>
        <v>6.0085709618543787E-2</v>
      </c>
      <c r="O1607" s="13">
        <f t="shared" si="2130"/>
        <v>1.2305304693686377E-2</v>
      </c>
      <c r="P1607" s="13">
        <f t="shared" si="2131"/>
        <v>4.10172721354648E-2</v>
      </c>
      <c r="Q1607" s="13">
        <f t="shared" si="2132"/>
        <v>0.10014184793574601</v>
      </c>
      <c r="R1607" s="13">
        <f t="shared" si="2133"/>
        <v>4.2000838014150336E-3</v>
      </c>
      <c r="S1607" s="13">
        <f t="shared" si="2134"/>
        <v>2.3333332223105633E-2</v>
      </c>
      <c r="T1607" s="13">
        <f t="shared" si="2135"/>
        <v>6.8361436604572418E-2</v>
      </c>
      <c r="U1607" s="13">
        <f t="shared" si="2136"/>
        <v>1.4000139335256729E-2</v>
      </c>
      <c r="V1607" s="13">
        <f t="shared" si="2137"/>
        <v>5.8993510054953556E-3</v>
      </c>
      <c r="W1607" s="13">
        <f t="shared" si="2138"/>
        <v>0.11126760724140738</v>
      </c>
      <c r="X1607" s="13">
        <f t="shared" si="2139"/>
        <v>7.5956392211340401E-2</v>
      </c>
      <c r="Y1607" s="13">
        <f t="shared" si="2140"/>
        <v>2.5925665433092663E-2</v>
      </c>
      <c r="Z1607" s="13">
        <f t="shared" si="2141"/>
        <v>9.557235343095608E-4</v>
      </c>
      <c r="AA1607" s="13">
        <f t="shared" si="2142"/>
        <v>3.1857132569140588E-3</v>
      </c>
      <c r="AB1607" s="13">
        <f t="shared" si="2143"/>
        <v>5.3094689996358172E-3</v>
      </c>
      <c r="AC1607" s="13">
        <f t="shared" si="2144"/>
        <v>8.3898507717263329E-4</v>
      </c>
      <c r="AD1607" s="13">
        <f t="shared" si="2145"/>
        <v>9.2722078804445815E-2</v>
      </c>
      <c r="AE1607" s="13">
        <f t="shared" si="2146"/>
        <v>6.3296360539515248E-2</v>
      </c>
      <c r="AF1607" s="13">
        <f t="shared" si="2147"/>
        <v>2.1604505147031945E-2</v>
      </c>
      <c r="AG1607" s="13">
        <f t="shared" si="2148"/>
        <v>4.9160766766544175E-3</v>
      </c>
      <c r="AH1607" s="13">
        <f t="shared" si="2149"/>
        <v>1.6310522311342195E-4</v>
      </c>
      <c r="AI1607" s="13">
        <f t="shared" si="2150"/>
        <v>5.4367864020396939E-4</v>
      </c>
      <c r="AJ1607" s="13">
        <f t="shared" si="2151"/>
        <v>9.0612200569594565E-4</v>
      </c>
      <c r="AK1607" s="13">
        <f t="shared" si="2152"/>
        <v>1.006792160528765E-3</v>
      </c>
      <c r="AL1607" s="13">
        <f t="shared" si="2153"/>
        <v>7.6363215852068113E-5</v>
      </c>
      <c r="AM1607" s="13">
        <f t="shared" si="2154"/>
        <v>6.1814101055771856E-2</v>
      </c>
      <c r="AN1607" s="13">
        <f t="shared" si="2155"/>
        <v>4.2197151717273243E-2</v>
      </c>
      <c r="AO1607" s="13">
        <f t="shared" si="2156"/>
        <v>1.4402859401320319E-2</v>
      </c>
      <c r="AP1607" s="13">
        <f t="shared" si="2157"/>
        <v>3.2773516772584342E-3</v>
      </c>
      <c r="AQ1607" s="13">
        <f t="shared" si="2158"/>
        <v>5.5931779154790777E-4</v>
      </c>
      <c r="AR1607" s="13">
        <f t="shared" si="2159"/>
        <v>2.2268627151552229E-5</v>
      </c>
      <c r="AS1607" s="13">
        <f t="shared" si="2160"/>
        <v>7.4228014884269037E-5</v>
      </c>
      <c r="AT1607" s="13">
        <f t="shared" si="2161"/>
        <v>1.2371212100686701E-4</v>
      </c>
      <c r="AU1607" s="13">
        <f t="shared" si="2162"/>
        <v>1.3745653765072992E-4</v>
      </c>
      <c r="AV1607" s="13">
        <f t="shared" si="2163"/>
        <v>1.1454596923779452E-4</v>
      </c>
      <c r="AW1607" s="13">
        <f t="shared" si="2164"/>
        <v>4.8267153820153821E-6</v>
      </c>
      <c r="AX1607" s="13">
        <f t="shared" si="2165"/>
        <v>3.434082384153405E-2</v>
      </c>
      <c r="AY1607" s="13">
        <f t="shared" si="2166"/>
        <v>2.3442627636531144E-2</v>
      </c>
      <c r="AZ1607" s="13">
        <f t="shared" si="2167"/>
        <v>8.0015085404035024E-3</v>
      </c>
      <c r="BA1607" s="13">
        <f t="shared" si="2168"/>
        <v>1.8207327243009229E-3</v>
      </c>
      <c r="BB1607" s="13">
        <f t="shared" si="2169"/>
        <v>3.1072899909444012E-4</v>
      </c>
      <c r="BC1607" s="13">
        <f t="shared" si="2170"/>
        <v>4.242358456661643E-5</v>
      </c>
      <c r="BD1607" s="13">
        <f t="shared" si="2171"/>
        <v>2.5335983818147954E-6</v>
      </c>
      <c r="BE1607" s="13">
        <f t="shared" si="2172"/>
        <v>8.445243486103258E-6</v>
      </c>
      <c r="BF1607" s="13">
        <f t="shared" si="2173"/>
        <v>1.4075265056113996E-5</v>
      </c>
      <c r="BG1607" s="13">
        <f t="shared" si="2174"/>
        <v>1.5639027003848258E-5</v>
      </c>
      <c r="BH1607" s="13">
        <f t="shared" si="2175"/>
        <v>1.3032392177981852E-5</v>
      </c>
      <c r="BI1607" s="13">
        <f t="shared" si="2176"/>
        <v>8.6881745693733819E-6</v>
      </c>
      <c r="BJ1607" s="14">
        <f t="shared" si="2177"/>
        <v>0.81448730718195261</v>
      </c>
      <c r="BK1607" s="14">
        <f t="shared" si="2178"/>
        <v>0.1126338244381162</v>
      </c>
      <c r="BL1607" s="14">
        <f t="shared" si="2179"/>
        <v>4.2155033087056565E-2</v>
      </c>
      <c r="BM1607" s="14">
        <f t="shared" si="2180"/>
        <v>0.71101797599093519</v>
      </c>
      <c r="BN1607" s="14">
        <f t="shared" si="2181"/>
        <v>0.23577611132935061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1.5278</v>
      </c>
      <c r="F1608" s="10">
        <f>VLOOKUP(B1608,home!$B$2:$E$405,3,FALSE)</f>
        <v>1.1221000000000001</v>
      </c>
      <c r="G1608" s="10">
        <f>VLOOKUP(C1608,away!$B$2:$E$405,4,FALSE)</f>
        <v>1.4026000000000001</v>
      </c>
      <c r="H1608" s="10">
        <f>VLOOKUP(A1608,away!$A$2:$E$405,3,FALSE)</f>
        <v>1.0787</v>
      </c>
      <c r="I1608" s="10">
        <f>VLOOKUP(C1608,away!$B$2:$E$405,3,FALSE)</f>
        <v>1.0595000000000001</v>
      </c>
      <c r="J1608" s="10">
        <f>VLOOKUP(B1608,home!$B$2:$E$405,4,FALSE)</f>
        <v>0.86080000000000001</v>
      </c>
      <c r="K1608" s="12">
        <f t="shared" si="2126"/>
        <v>2.4045394273880003</v>
      </c>
      <c r="L1608" s="12">
        <f t="shared" si="2127"/>
        <v>0.98379338512000003</v>
      </c>
      <c r="M1608" s="13">
        <f t="shared" si="2128"/>
        <v>3.3764922456988193E-2</v>
      </c>
      <c r="N1608" s="13">
        <f t="shared" si="2129"/>
        <v>8.1189087310526611E-2</v>
      </c>
      <c r="O1608" s="13">
        <f t="shared" si="2130"/>
        <v>3.3217707362274716E-2</v>
      </c>
      <c r="P1608" s="13">
        <f t="shared" si="2131"/>
        <v>7.9873287040026206E-2</v>
      </c>
      <c r="Q1608" s="13">
        <f t="shared" si="2132"/>
        <v>9.761118075590404E-2</v>
      </c>
      <c r="R1608" s="13">
        <f t="shared" si="2133"/>
        <v>1.6339680385928895E-2</v>
      </c>
      <c r="S1608" s="13">
        <f t="shared" si="2134"/>
        <v>4.7236462564850576E-2</v>
      </c>
      <c r="T1608" s="13">
        <f t="shared" si="2135"/>
        <v>9.6029233941411024E-2</v>
      </c>
      <c r="U1608" s="13">
        <f t="shared" si="2136"/>
        <v>3.9289405718884403E-2</v>
      </c>
      <c r="V1608" s="13">
        <f t="shared" si="2137"/>
        <v>1.2415684215883288E-2</v>
      </c>
      <c r="W1608" s="13">
        <f t="shared" si="2138"/>
        <v>7.823664422715601E-2</v>
      </c>
      <c r="X1608" s="13">
        <f t="shared" si="2139"/>
        <v>7.6968693064662919E-2</v>
      </c>
      <c r="Y1608" s="13">
        <f t="shared" si="2140"/>
        <v>3.7860645549173504E-2</v>
      </c>
      <c r="Z1608" s="13">
        <f t="shared" si="2141"/>
        <v>5.358289826217286E-3</v>
      </c>
      <c r="AA1608" s="13">
        <f t="shared" si="2142"/>
        <v>1.288421915051146E-2</v>
      </c>
      <c r="AB1608" s="13">
        <f t="shared" si="2143"/>
        <v>1.5490306469256171E-2</v>
      </c>
      <c r="AC1608" s="13">
        <f t="shared" si="2144"/>
        <v>1.8356356186602246E-3</v>
      </c>
      <c r="AD1608" s="13">
        <f t="shared" si="2145"/>
        <v>4.7030773927681103E-2</v>
      </c>
      <c r="AE1608" s="13">
        <f t="shared" si="2146"/>
        <v>4.6268564287126827E-2</v>
      </c>
      <c r="AF1608" s="13">
        <f t="shared" si="2147"/>
        <v>2.2759353742337424E-2</v>
      </c>
      <c r="AG1608" s="13">
        <f t="shared" si="2148"/>
        <v>7.4635005537725587E-3</v>
      </c>
      <c r="AH1608" s="13">
        <f t="shared" si="2149"/>
        <v>1.3178625216470898E-3</v>
      </c>
      <c r="AI1608" s="13">
        <f t="shared" si="2150"/>
        <v>3.1688523931773997E-3</v>
      </c>
      <c r="AJ1608" s="13">
        <f t="shared" si="2151"/>
        <v>3.8098152594839402E-3</v>
      </c>
      <c r="AK1608" s="13">
        <f t="shared" si="2152"/>
        <v>3.0536170008311925E-3</v>
      </c>
      <c r="AL1608" s="13">
        <f t="shared" si="2153"/>
        <v>1.7369298076359043E-4</v>
      </c>
      <c r="AM1608" s="13">
        <f t="shared" si="2154"/>
        <v>2.2617470041936167E-2</v>
      </c>
      <c r="AN1608" s="13">
        <f t="shared" si="2155"/>
        <v>2.2250917415406569E-2</v>
      </c>
      <c r="AO1608" s="13">
        <f t="shared" si="2156"/>
        <v>1.0945152683064195E-2</v>
      </c>
      <c r="AP1608" s="13">
        <f t="shared" si="2157"/>
        <v>3.5892562695756585E-3</v>
      </c>
      <c r="AQ1608" s="13">
        <f t="shared" si="2158"/>
        <v>8.8277164387725498E-4</v>
      </c>
      <c r="AR1608" s="13">
        <f t="shared" si="2159"/>
        <v>2.5930088625879407E-4</v>
      </c>
      <c r="AS1608" s="13">
        <f t="shared" si="2160"/>
        <v>6.2349920456592173E-4</v>
      </c>
      <c r="AT1608" s="13">
        <f t="shared" si="2161"/>
        <v>7.4961421016190763E-4</v>
      </c>
      <c r="AU1608" s="13">
        <f t="shared" si="2162"/>
        <v>6.0082564122154042E-4</v>
      </c>
      <c r="AV1608" s="13">
        <f t="shared" si="2163"/>
        <v>3.6117723582571775E-4</v>
      </c>
      <c r="AW1608" s="13">
        <f t="shared" si="2164"/>
        <v>1.1413413931639999E-5</v>
      </c>
      <c r="AX1608" s="13">
        <f t="shared" si="2165"/>
        <v>9.0640997439337366E-3</v>
      </c>
      <c r="AY1608" s="13">
        <f t="shared" si="2166"/>
        <v>8.9172013701498947E-3</v>
      </c>
      <c r="AZ1608" s="13">
        <f t="shared" si="2167"/>
        <v>4.3863418608682345E-3</v>
      </c>
      <c r="BA1608" s="13">
        <f t="shared" si="2168"/>
        <v>1.4384180358657068E-3</v>
      </c>
      <c r="BB1608" s="13">
        <f t="shared" si="2169"/>
        <v>3.537765371804963E-4</v>
      </c>
      <c r="BC1608" s="13">
        <f t="shared" si="2170"/>
        <v>6.9608603417766426E-5</v>
      </c>
      <c r="BD1608" s="13">
        <f t="shared" si="2171"/>
        <v>4.2516416109525835E-5</v>
      </c>
      <c r="BE1608" s="13">
        <f t="shared" si="2172"/>
        <v>1.022323988465892E-4</v>
      </c>
      <c r="BF1608" s="13">
        <f t="shared" si="2173"/>
        <v>1.2291091689153964E-4</v>
      </c>
      <c r="BG1608" s="13">
        <f t="shared" si="2174"/>
        <v>9.8514715240705596E-5</v>
      </c>
      <c r="BH1608" s="13">
        <f t="shared" si="2175"/>
        <v>5.9220629243544537E-5</v>
      </c>
      <c r="BI1608" s="13">
        <f t="shared" si="2176"/>
        <v>2.8479667586165933E-5</v>
      </c>
      <c r="BJ1608" s="14">
        <f t="shared" si="2177"/>
        <v>0.67593269156502755</v>
      </c>
      <c r="BK1608" s="14">
        <f t="shared" si="2178"/>
        <v>0.18421688624732196</v>
      </c>
      <c r="BL1608" s="14">
        <f t="shared" si="2179"/>
        <v>0.13161975818394725</v>
      </c>
      <c r="BM1608" s="14">
        <f t="shared" si="2180"/>
        <v>0.64622597255464731</v>
      </c>
      <c r="BN1608" s="14">
        <f t="shared" si="2181"/>
        <v>0.34199586531164861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1.5278</v>
      </c>
      <c r="F1609" s="10">
        <f>VLOOKUP(B1609,home!$B$2:$E$405,3,FALSE)</f>
        <v>1.4026000000000001</v>
      </c>
      <c r="G1609" s="10">
        <f>VLOOKUP(C1609,away!$B$2:$E$405,4,FALSE)</f>
        <v>1.4961</v>
      </c>
      <c r="H1609" s="10">
        <f>VLOOKUP(A1609,away!$A$2:$E$405,3,FALSE)</f>
        <v>1.0787</v>
      </c>
      <c r="I1609" s="10">
        <f>VLOOKUP(C1609,away!$B$2:$E$405,3,FALSE)</f>
        <v>0.39729999999999999</v>
      </c>
      <c r="J1609" s="10">
        <f>VLOOKUP(B1609,home!$B$2:$E$405,4,FALSE)</f>
        <v>1.0595000000000001</v>
      </c>
      <c r="K1609" s="12">
        <f t="shared" si="2126"/>
        <v>3.2059811401080003</v>
      </c>
      <c r="L1609" s="12">
        <f t="shared" si="2127"/>
        <v>0.45406727684500003</v>
      </c>
      <c r="M1609" s="13">
        <f t="shared" si="2128"/>
        <v>2.5731266866661301E-2</v>
      </c>
      <c r="N1609" s="13">
        <f t="shared" si="2129"/>
        <v>8.2493956285601994E-2</v>
      </c>
      <c r="O1609" s="13">
        <f t="shared" si="2130"/>
        <v>1.1683726275916875E-2</v>
      </c>
      <c r="P1609" s="13">
        <f t="shared" si="2131"/>
        <v>3.7457806086773772E-2</v>
      </c>
      <c r="Q1609" s="13">
        <f t="shared" si="2132"/>
        <v>0.13223703401226694</v>
      </c>
      <c r="R1609" s="13">
        <f t="shared" si="2133"/>
        <v>2.652598886753974E-3</v>
      </c>
      <c r="S1609" s="13">
        <f t="shared" si="2134"/>
        <v>1.3632123557160101E-2</v>
      </c>
      <c r="T1609" s="13">
        <f t="shared" si="2135"/>
        <v>6.0044509932009701E-2</v>
      </c>
      <c r="U1609" s="13">
        <f t="shared" si="2136"/>
        <v>8.5041820032047168E-3</v>
      </c>
      <c r="V1609" s="13">
        <f t="shared" si="2137"/>
        <v>2.204967397149378E-3</v>
      </c>
      <c r="W1609" s="13">
        <f t="shared" si="2138"/>
        <v>0.14131647902238267</v>
      </c>
      <c r="X1609" s="13">
        <f t="shared" si="2139"/>
        <v>6.4167188803016875E-2</v>
      </c>
      <c r="Y1609" s="13">
        <f t="shared" si="2140"/>
        <v>1.4568110341292424E-2</v>
      </c>
      <c r="Z1609" s="13">
        <f t="shared" si="2141"/>
        <v>4.0148611769015184E-4</v>
      </c>
      <c r="AA1609" s="13">
        <f t="shared" si="2142"/>
        <v>1.2871569213298074E-3</v>
      </c>
      <c r="AB1609" s="13">
        <f t="shared" si="2143"/>
        <v>2.0633004070714205E-3</v>
      </c>
      <c r="AC1609" s="13">
        <f t="shared" si="2144"/>
        <v>2.0061497947729208E-4</v>
      </c>
      <c r="AD1609" s="13">
        <f t="shared" si="2145"/>
        <v>0.11326449163305669</v>
      </c>
      <c r="AE1609" s="13">
        <f t="shared" si="2146"/>
        <v>5.1429699279055351E-2</v>
      </c>
      <c r="AF1609" s="13">
        <f t="shared" si="2147"/>
        <v>1.167627175029896E-2</v>
      </c>
      <c r="AG1609" s="13">
        <f t="shared" si="2148"/>
        <v>1.7672709724534834E-3</v>
      </c>
      <c r="AH1609" s="13">
        <f t="shared" si="2149"/>
        <v>4.5575427037659611E-5</v>
      </c>
      <c r="AI1609" s="13">
        <f t="shared" si="2150"/>
        <v>1.461139595351049E-4</v>
      </c>
      <c r="AJ1609" s="13">
        <f t="shared" si="2151"/>
        <v>2.3421929928802497E-4</v>
      </c>
      <c r="AK1609" s="13">
        <f t="shared" si="2152"/>
        <v>2.5030088538890641E-4</v>
      </c>
      <c r="AL1609" s="13">
        <f t="shared" si="2153"/>
        <v>1.1681658797917625E-5</v>
      </c>
      <c r="AM1609" s="13">
        <f t="shared" si="2154"/>
        <v>7.2624764803899997E-2</v>
      </c>
      <c r="AN1609" s="13">
        <f t="shared" si="2155"/>
        <v>3.2976529186015478E-2</v>
      </c>
      <c r="AO1609" s="13">
        <f t="shared" si="2156"/>
        <v>7.486781403646856E-3</v>
      </c>
      <c r="AP1609" s="13">
        <f t="shared" si="2157"/>
        <v>1.1331674814292381E-3</v>
      </c>
      <c r="AQ1609" s="13">
        <f t="shared" si="2158"/>
        <v>1.2863356812547032E-4</v>
      </c>
      <c r="AR1609" s="13">
        <f t="shared" si="2159"/>
        <v>4.1388620092076188E-6</v>
      </c>
      <c r="AS1609" s="13">
        <f t="shared" si="2160"/>
        <v>1.3269113543029126E-5</v>
      </c>
      <c r="AT1609" s="13">
        <f t="shared" si="2161"/>
        <v>2.1270263882451519E-5</v>
      </c>
      <c r="AU1609" s="13">
        <f t="shared" si="2162"/>
        <v>2.2730688284086647E-5</v>
      </c>
      <c r="AV1609" s="13">
        <f t="shared" si="2163"/>
        <v>1.8218539485113921E-5</v>
      </c>
      <c r="AW1609" s="13">
        <f t="shared" si="2164"/>
        <v>4.7237095317593859E-7</v>
      </c>
      <c r="AX1609" s="13">
        <f t="shared" si="2165"/>
        <v>3.8805604377680443E-2</v>
      </c>
      <c r="AY1609" s="13">
        <f t="shared" si="2166"/>
        <v>1.7620355106097774E-2</v>
      </c>
      <c r="AZ1609" s="13">
        <f t="shared" si="2167"/>
        <v>4.0004133300338531E-3</v>
      </c>
      <c r="BA1609" s="13">
        <f t="shared" si="2168"/>
        <v>6.0548559567430329E-4</v>
      </c>
      <c r="BB1609" s="13">
        <f t="shared" si="2169"/>
        <v>6.8732798899175904E-5</v>
      </c>
      <c r="BC1609" s="13">
        <f t="shared" si="2170"/>
        <v>6.2418629652167664E-6</v>
      </c>
      <c r="BD1609" s="13">
        <f t="shared" si="2171"/>
        <v>3.1322030029302117E-7</v>
      </c>
      <c r="BE1609" s="13">
        <f t="shared" si="2172"/>
        <v>1.00417837543839E-6</v>
      </c>
      <c r="BF1609" s="13">
        <f t="shared" si="2173"/>
        <v>1.6096884664798849E-6</v>
      </c>
      <c r="BG1609" s="13">
        <f t="shared" si="2174"/>
        <v>1.72021028832796E-6</v>
      </c>
      <c r="BH1609" s="13">
        <f t="shared" si="2175"/>
        <v>1.3787404353497965E-6</v>
      </c>
      <c r="BI1609" s="13">
        <f t="shared" si="2176"/>
        <v>8.8404316656714787E-7</v>
      </c>
      <c r="BJ1609" s="14">
        <f t="shared" si="2177"/>
        <v>0.84842172154590267</v>
      </c>
      <c r="BK1609" s="14">
        <f t="shared" si="2178"/>
        <v>9.6858815652117541E-2</v>
      </c>
      <c r="BL1609" s="14">
        <f t="shared" si="2179"/>
        <v>2.6953711613762841E-2</v>
      </c>
      <c r="BM1609" s="14">
        <f t="shared" si="2180"/>
        <v>0.66275946378035377</v>
      </c>
      <c r="BN1609" s="14">
        <f t="shared" si="2181"/>
        <v>0.29225638841397483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1.5278</v>
      </c>
      <c r="F1610" s="10">
        <f>VLOOKUP(B1610,home!$B$2:$E$405,3,FALSE)</f>
        <v>0.748</v>
      </c>
      <c r="G1610" s="10">
        <f>VLOOKUP(C1610,away!$B$2:$E$405,4,FALSE)</f>
        <v>0.90629999999999999</v>
      </c>
      <c r="H1610" s="10">
        <f>VLOOKUP(A1610,away!$A$2:$E$405,3,FALSE)</f>
        <v>1.0787</v>
      </c>
      <c r="I1610" s="10">
        <f>VLOOKUP(C1610,away!$B$2:$E$405,3,FALSE)</f>
        <v>0.99839999999999995</v>
      </c>
      <c r="J1610" s="10">
        <f>VLOOKUP(B1610,home!$B$2:$E$405,4,FALSE)</f>
        <v>0.72840000000000005</v>
      </c>
      <c r="K1610" s="12">
        <f t="shared" si="2126"/>
        <v>1.0357145647200001</v>
      </c>
      <c r="L1610" s="12">
        <f t="shared" si="2127"/>
        <v>0.78446791987199993</v>
      </c>
      <c r="M1610" s="13">
        <f t="shared" si="2128"/>
        <v>0.16199618642844349</v>
      </c>
      <c r="N1610" s="13">
        <f t="shared" si="2129"/>
        <v>0.16778180971303533</v>
      </c>
      <c r="O1610" s="13">
        <f t="shared" si="2130"/>
        <v>0.12708081139471777</v>
      </c>
      <c r="P1610" s="13">
        <f t="shared" si="2131"/>
        <v>0.13161944725794456</v>
      </c>
      <c r="Q1610" s="13">
        <f t="shared" si="2132"/>
        <v>8.6887032007435139E-2</v>
      </c>
      <c r="R1610" s="13">
        <f t="shared" si="2133"/>
        <v>4.9845409885230098E-2</v>
      </c>
      <c r="S1610" s="13">
        <f t="shared" si="2134"/>
        <v>2.6734701721109668E-2</v>
      </c>
      <c r="T1610" s="13">
        <f t="shared" si="2135"/>
        <v>6.8160089262724516E-2</v>
      </c>
      <c r="U1610" s="13">
        <f t="shared" si="2136"/>
        <v>5.1625617002571081E-2</v>
      </c>
      <c r="V1610" s="13">
        <f t="shared" si="2137"/>
        <v>2.4135044580151214E-3</v>
      </c>
      <c r="W1610" s="13">
        <f t="shared" si="2138"/>
        <v>2.9996721511797799E-2</v>
      </c>
      <c r="X1610" s="13">
        <f t="shared" si="2139"/>
        <v>2.3531465727339693E-2</v>
      </c>
      <c r="Y1610" s="13">
        <f t="shared" si="2140"/>
        <v>9.2298399853327131E-3</v>
      </c>
      <c r="Z1610" s="13">
        <f t="shared" si="2141"/>
        <v>1.3034041669277893E-2</v>
      </c>
      <c r="AA1610" s="13">
        <f t="shared" si="2142"/>
        <v>1.3499546794038496E-2</v>
      </c>
      <c r="AB1610" s="13">
        <f t="shared" si="2143"/>
        <v>6.9908386158524264E-3</v>
      </c>
      <c r="AC1610" s="13">
        <f t="shared" si="2144"/>
        <v>1.2255848799674253E-4</v>
      </c>
      <c r="AD1610" s="13">
        <f t="shared" si="2145"/>
        <v>7.7670103409046816E-3</v>
      </c>
      <c r="AE1610" s="13">
        <f t="shared" si="2146"/>
        <v>6.0929704457538085E-3</v>
      </c>
      <c r="AF1610" s="13">
        <f t="shared" si="2147"/>
        <v>2.389869925711031E-3</v>
      </c>
      <c r="AG1610" s="13">
        <f t="shared" si="2148"/>
        <v>6.249254297957279E-4</v>
      </c>
      <c r="AH1610" s="13">
        <f t="shared" si="2149"/>
        <v>2.5561968889558492E-3</v>
      </c>
      <c r="AI1610" s="13">
        <f t="shared" si="2150"/>
        <v>2.6474903481835256E-3</v>
      </c>
      <c r="AJ1610" s="13">
        <f t="shared" si="2151"/>
        <v>1.3710221567846508E-3</v>
      </c>
      <c r="AK1610" s="13">
        <f t="shared" si="2152"/>
        <v>4.7332920544523014E-4</v>
      </c>
      <c r="AL1610" s="13">
        <f t="shared" si="2153"/>
        <v>3.9830765902692574E-6</v>
      </c>
      <c r="AM1610" s="13">
        <f t="shared" si="2154"/>
        <v>1.6088811468811667E-3</v>
      </c>
      <c r="AN1610" s="13">
        <f t="shared" si="2155"/>
        <v>1.2621156466151465E-3</v>
      </c>
      <c r="AO1610" s="13">
        <f t="shared" si="2156"/>
        <v>4.9504461796904403E-4</v>
      </c>
      <c r="AP1610" s="13">
        <f t="shared" si="2157"/>
        <v>1.294488739006683E-4</v>
      </c>
      <c r="AQ1610" s="13">
        <f t="shared" si="2158"/>
        <v>2.5387122209657514E-5</v>
      </c>
      <c r="AR1610" s="13">
        <f t="shared" si="2159"/>
        <v>4.0105089125249467E-4</v>
      </c>
      <c r="AS1610" s="13">
        <f t="shared" si="2160"/>
        <v>4.153742492641456E-4</v>
      </c>
      <c r="AT1610" s="13">
        <f t="shared" si="2161"/>
        <v>2.1510457988625569E-4</v>
      </c>
      <c r="AU1610" s="13">
        <f t="shared" si="2162"/>
        <v>7.4262315442057269E-5</v>
      </c>
      <c r="AV1610" s="13">
        <f t="shared" si="2163"/>
        <v>1.9228640428292422E-5</v>
      </c>
      <c r="AW1610" s="13">
        <f t="shared" si="2164"/>
        <v>8.9894149629131374E-8</v>
      </c>
      <c r="AX1610" s="13">
        <f t="shared" si="2165"/>
        <v>2.7772360612137359E-4</v>
      </c>
      <c r="AY1610" s="13">
        <f t="shared" si="2166"/>
        <v>2.1786525959338458E-4</v>
      </c>
      <c r="AZ1610" s="13">
        <f t="shared" si="2167"/>
        <v>8.5454153502797833E-5</v>
      </c>
      <c r="BA1610" s="13">
        <f t="shared" si="2168"/>
        <v>2.2345347347587464E-5</v>
      </c>
      <c r="BB1610" s="13">
        <f t="shared" si="2169"/>
        <v>4.3823020381448117E-6</v>
      </c>
      <c r="BC1610" s="13">
        <f t="shared" si="2170"/>
        <v>6.8755507282285742E-7</v>
      </c>
      <c r="BD1610" s="13">
        <f t="shared" si="2171"/>
        <v>5.2435259737276007E-5</v>
      </c>
      <c r="BE1610" s="13">
        <f t="shared" si="2172"/>
        <v>5.4307962214772961E-5</v>
      </c>
      <c r="BF1610" s="13">
        <f t="shared" si="2173"/>
        <v>2.8123773723051894E-5</v>
      </c>
      <c r="BG1610" s="13">
        <f t="shared" si="2174"/>
        <v>9.7094006866181569E-6</v>
      </c>
      <c r="BH1610" s="13">
        <f t="shared" si="2175"/>
        <v>2.5140419264581989E-6</v>
      </c>
      <c r="BI1610" s="13">
        <f t="shared" si="2176"/>
        <v>5.2076596790989693E-7</v>
      </c>
      <c r="BJ1610" s="14">
        <f t="shared" si="2177"/>
        <v>0.4065910699810823</v>
      </c>
      <c r="BK1610" s="14">
        <f t="shared" si="2178"/>
        <v>0.32310824668969323</v>
      </c>
      <c r="BL1610" s="14">
        <f t="shared" si="2179"/>
        <v>0.25736289417230845</v>
      </c>
      <c r="BM1610" s="14">
        <f t="shared" si="2180"/>
        <v>0.27466778046011175</v>
      </c>
      <c r="BN1610" s="14">
        <f t="shared" si="2181"/>
        <v>0.72521069668680638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1.5278</v>
      </c>
      <c r="F1611" s="10">
        <f>VLOOKUP(B1611,home!$B$2:$E$405,3,FALSE)</f>
        <v>1.1688000000000001</v>
      </c>
      <c r="G1611" s="10">
        <f>VLOOKUP(C1611,away!$B$2:$E$405,4,FALSE)</f>
        <v>0.93510000000000004</v>
      </c>
      <c r="H1611" s="10">
        <f>VLOOKUP(A1611,away!$A$2:$E$405,3,FALSE)</f>
        <v>1.0787</v>
      </c>
      <c r="I1611" s="10">
        <f>VLOOKUP(C1611,away!$B$2:$E$405,3,FALSE)</f>
        <v>1.0595000000000001</v>
      </c>
      <c r="J1611" s="10">
        <f>VLOOKUP(B1611,home!$B$2:$E$405,4,FALSE)</f>
        <v>0.39729999999999999</v>
      </c>
      <c r="K1611" s="12">
        <f t="shared" si="2126"/>
        <v>1.6698011876640002</v>
      </c>
      <c r="L1611" s="12">
        <f t="shared" si="2127"/>
        <v>0.45406727684499998</v>
      </c>
      <c r="M1611" s="13">
        <f t="shared" si="2128"/>
        <v>0.11956818739730396</v>
      </c>
      <c r="N1611" s="13">
        <f t="shared" si="2129"/>
        <v>0.19965510132284989</v>
      </c>
      <c r="O1611" s="13">
        <f t="shared" si="2130"/>
        <v>5.4292001248786456E-2</v>
      </c>
      <c r="P1611" s="13">
        <f t="shared" si="2131"/>
        <v>9.0656848165879003E-2</v>
      </c>
      <c r="Q1611" s="13">
        <f t="shared" si="2132"/>
        <v>0.16669216265603554</v>
      </c>
      <c r="R1611" s="13">
        <f t="shared" si="2133"/>
        <v>1.23261105807509E-2</v>
      </c>
      <c r="S1611" s="13">
        <f t="shared" si="2134"/>
        <v>1.71840526695911E-2</v>
      </c>
      <c r="T1611" s="13">
        <f t="shared" si="2135"/>
        <v>7.5689456368629865E-2</v>
      </c>
      <c r="U1611" s="13">
        <f t="shared" si="2136"/>
        <v>2.058215408701565E-2</v>
      </c>
      <c r="V1611" s="13">
        <f t="shared" si="2137"/>
        <v>1.4476649383568161E-3</v>
      </c>
      <c r="W1611" s="13">
        <f t="shared" si="2138"/>
        <v>9.2780923725776288E-2</v>
      </c>
      <c r="X1611" s="13">
        <f t="shared" si="2139"/>
        <v>4.2128781379326893E-2</v>
      </c>
      <c r="Y1611" s="13">
        <f t="shared" si="2140"/>
        <v>9.5646505188546494E-3</v>
      </c>
      <c r="Z1611" s="13">
        <f t="shared" si="2141"/>
        <v>1.8656278218306345E-3</v>
      </c>
      <c r="AA1611" s="13">
        <f t="shared" si="2142"/>
        <v>3.1152275526317949E-3</v>
      </c>
      <c r="AB1611" s="13">
        <f t="shared" si="2143"/>
        <v>2.6009053336140944E-3</v>
      </c>
      <c r="AC1611" s="13">
        <f t="shared" si="2144"/>
        <v>6.8601410295904337E-5</v>
      </c>
      <c r="AD1611" s="13">
        <f t="shared" si="2145"/>
        <v>3.8731424157466075E-2</v>
      </c>
      <c r="AE1611" s="13">
        <f t="shared" si="2146"/>
        <v>1.7586672295509267E-2</v>
      </c>
      <c r="AF1611" s="13">
        <f t="shared" si="2147"/>
        <v>3.9927661989936488E-3</v>
      </c>
      <c r="AG1611" s="13">
        <f t="shared" si="2148"/>
        <v>6.0432815835193584E-4</v>
      </c>
      <c r="AH1611" s="13">
        <f t="shared" si="2149"/>
        <v>2.1178013616622614E-4</v>
      </c>
      <c r="AI1611" s="13">
        <f t="shared" si="2150"/>
        <v>3.5363072289400807E-4</v>
      </c>
      <c r="AJ1611" s="13">
        <f t="shared" si="2151"/>
        <v>2.9524650054144687E-4</v>
      </c>
      <c r="AK1611" s="13">
        <f t="shared" si="2152"/>
        <v>1.6433431908591598E-4</v>
      </c>
      <c r="AL1611" s="13">
        <f t="shared" si="2153"/>
        <v>2.0805492740291193E-6</v>
      </c>
      <c r="AM1611" s="13">
        <f t="shared" si="2154"/>
        <v>1.2934755611610985E-2</v>
      </c>
      <c r="AN1611" s="13">
        <f t="shared" si="2155"/>
        <v>5.8732492572197825E-3</v>
      </c>
      <c r="AO1611" s="13">
        <f t="shared" si="2156"/>
        <v>1.3334251482288524E-3</v>
      </c>
      <c r="AP1611" s="13">
        <f t="shared" si="2157"/>
        <v>2.0182157531097185E-4</v>
      </c>
      <c r="AQ1611" s="13">
        <f t="shared" si="2158"/>
        <v>2.2910143277505256E-5</v>
      </c>
      <c r="AR1611" s="13">
        <f t="shared" si="2159"/>
        <v>1.9232485943772324E-5</v>
      </c>
      <c r="AS1611" s="13">
        <f t="shared" si="2160"/>
        <v>3.2114427870642214E-5</v>
      </c>
      <c r="AT1611" s="13">
        <f t="shared" si="2161"/>
        <v>2.6812354899774126E-5</v>
      </c>
      <c r="AU1611" s="13">
        <f t="shared" si="2162"/>
        <v>1.4923767351903838E-5</v>
      </c>
      <c r="AV1611" s="13">
        <f t="shared" si="2163"/>
        <v>6.2299311121575664E-6</v>
      </c>
      <c r="AW1611" s="13">
        <f t="shared" si="2164"/>
        <v>4.3818799535362405E-8</v>
      </c>
      <c r="AX1611" s="13">
        <f t="shared" si="2165"/>
        <v>3.5997450470686065E-3</v>
      </c>
      <c r="AY1611" s="13">
        <f t="shared" si="2166"/>
        <v>1.6345264308587184E-3</v>
      </c>
      <c r="AZ1611" s="13">
        <f t="shared" si="2167"/>
        <v>3.7109248269559763E-4</v>
      </c>
      <c r="BA1611" s="13">
        <f t="shared" si="2168"/>
        <v>5.6166984358413442E-5</v>
      </c>
      <c r="BB1611" s="13">
        <f t="shared" si="2169"/>
        <v>6.375897409055122E-6</v>
      </c>
      <c r="BC1611" s="13">
        <f t="shared" si="2170"/>
        <v>5.7901727479455022E-7</v>
      </c>
      <c r="BD1611" s="13">
        <f t="shared" si="2171"/>
        <v>1.4554737532414064E-6</v>
      </c>
      <c r="BE1611" s="13">
        <f t="shared" si="2172"/>
        <v>2.4303518017762803E-6</v>
      </c>
      <c r="BF1611" s="13">
        <f t="shared" si="2173"/>
        <v>2.0291021625236881E-6</v>
      </c>
      <c r="BG1611" s="13">
        <f t="shared" si="2174"/>
        <v>1.129399066957882E-6</v>
      </c>
      <c r="BH1611" s="13">
        <f t="shared" si="2175"/>
        <v>4.7146797583822136E-7</v>
      </c>
      <c r="BI1611" s="13">
        <f t="shared" si="2176"/>
        <v>1.5745155720004065E-7</v>
      </c>
      <c r="BJ1611" s="14">
        <f t="shared" si="2177"/>
        <v>0.67346091437710742</v>
      </c>
      <c r="BK1611" s="14">
        <f t="shared" si="2178"/>
        <v>0.23056196156155953</v>
      </c>
      <c r="BL1611" s="14">
        <f t="shared" si="2179"/>
        <v>9.4048376694982297E-2</v>
      </c>
      <c r="BM1611" s="14">
        <f t="shared" si="2180"/>
        <v>0.35511198647181469</v>
      </c>
      <c r="BN1611" s="14">
        <f t="shared" si="2181"/>
        <v>0.64319041137160571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1.5278</v>
      </c>
      <c r="F1612" s="10">
        <f>VLOOKUP(B1612,home!$B$2:$E$405,3,FALSE)</f>
        <v>0.75519999999999998</v>
      </c>
      <c r="G1612" s="10">
        <f>VLOOKUP(C1612,away!$B$2:$E$405,4,FALSE)</f>
        <v>0.65449999999999997</v>
      </c>
      <c r="H1612" s="10">
        <f>VLOOKUP(A1612,away!$A$2:$E$405,3,FALSE)</f>
        <v>1.0787</v>
      </c>
      <c r="I1612" s="10">
        <f>VLOOKUP(C1612,away!$B$2:$E$405,3,FALSE)</f>
        <v>1.7216</v>
      </c>
      <c r="J1612" s="10">
        <f>VLOOKUP(B1612,home!$B$2:$E$405,4,FALSE)</f>
        <v>0.92700000000000005</v>
      </c>
      <c r="K1612" s="12">
        <f t="shared" si="2126"/>
        <v>0.75515853951999989</v>
      </c>
      <c r="L1612" s="12">
        <f t="shared" si="2127"/>
        <v>1.7215223558400001</v>
      </c>
      <c r="M1612" s="13">
        <f t="shared" si="2128"/>
        <v>8.4021639908357024E-2</v>
      </c>
      <c r="N1612" s="13">
        <f t="shared" si="2129"/>
        <v>6.3449658881270229E-2</v>
      </c>
      <c r="O1612" s="13">
        <f t="shared" si="2130"/>
        <v>0.14464513147657493</v>
      </c>
      <c r="P1612" s="13">
        <f t="shared" si="2131"/>
        <v>0.10923000623452871</v>
      </c>
      <c r="Q1612" s="13">
        <f t="shared" si="2132"/>
        <v>2.3957275866911105E-2</v>
      </c>
      <c r="R1612" s="13">
        <f t="shared" si="2133"/>
        <v>0.12450491375016996</v>
      </c>
      <c r="S1612" s="13">
        <f t="shared" si="2134"/>
        <v>3.5500361201616086E-2</v>
      </c>
      <c r="T1612" s="13">
        <f t="shared" si="2135"/>
        <v>4.1242985989913584E-2</v>
      </c>
      <c r="U1612" s="13">
        <f t="shared" si="2136"/>
        <v>9.4020948830641909E-2</v>
      </c>
      <c r="V1612" s="13">
        <f t="shared" si="2137"/>
        <v>5.1279179448558794E-3</v>
      </c>
      <c r="W1612" s="13">
        <f t="shared" si="2138"/>
        <v>6.0305138181781107E-3</v>
      </c>
      <c r="X1612" s="13">
        <f t="shared" si="2139"/>
        <v>1.0381664355195653E-2</v>
      </c>
      <c r="Y1612" s="13">
        <f t="shared" si="2140"/>
        <v>8.9361336391482922E-3</v>
      </c>
      <c r="Z1612" s="13">
        <f t="shared" si="2141"/>
        <v>7.1445997477616194E-2</v>
      </c>
      <c r="AA1612" s="13">
        <f t="shared" si="2142"/>
        <v>5.3953055109746247E-2</v>
      </c>
      <c r="AB1612" s="13">
        <f t="shared" si="2143"/>
        <v>2.0371555149659017E-2</v>
      </c>
      <c r="AC1612" s="13">
        <f t="shared" si="2144"/>
        <v>4.1665048261502094E-4</v>
      </c>
      <c r="AD1612" s="13">
        <f t="shared" si="2145"/>
        <v>1.13849850187264E-3</v>
      </c>
      <c r="AE1612" s="13">
        <f t="shared" si="2146"/>
        <v>1.9599506230640975E-3</v>
      </c>
      <c r="AF1612" s="13">
        <f t="shared" si="2147"/>
        <v>1.6870494069736912E-3</v>
      </c>
      <c r="AG1612" s="13">
        <f t="shared" si="2148"/>
        <v>9.680977565039411E-4</v>
      </c>
      <c r="AH1612" s="13">
        <f t="shared" si="2149"/>
        <v>3.0748970473251133E-2</v>
      </c>
      <c r="AI1612" s="13">
        <f t="shared" si="2150"/>
        <v>2.3220347634323929E-2</v>
      </c>
      <c r="AJ1612" s="13">
        <f t="shared" si="2151"/>
        <v>8.7675219033413708E-3</v>
      </c>
      <c r="AK1612" s="13">
        <f t="shared" si="2152"/>
        <v>2.2069563452456263E-3</v>
      </c>
      <c r="AL1612" s="13">
        <f t="shared" si="2153"/>
        <v>2.1666196881325803E-5</v>
      </c>
      <c r="AM1612" s="13">
        <f t="shared" si="2154"/>
        <v>1.7194937318397015E-4</v>
      </c>
      <c r="AN1612" s="13">
        <f t="shared" si="2155"/>
        <v>2.9601469000887961E-4</v>
      </c>
      <c r="AO1612" s="13">
        <f t="shared" si="2156"/>
        <v>2.5479795325366699E-4</v>
      </c>
      <c r="AP1612" s="13">
        <f t="shared" si="2157"/>
        <v>1.4621345758282096E-4</v>
      </c>
      <c r="AQ1612" s="13">
        <f t="shared" si="2158"/>
        <v>6.2927433988372477E-5</v>
      </c>
      <c r="AR1612" s="13">
        <f t="shared" si="2159"/>
        <v>1.0587008017753172E-2</v>
      </c>
      <c r="AS1612" s="13">
        <f t="shared" si="2160"/>
        <v>7.994869512573017E-3</v>
      </c>
      <c r="AT1612" s="13">
        <f t="shared" si="2161"/>
        <v>3.0186969923838057E-3</v>
      </c>
      <c r="AU1612" s="13">
        <f t="shared" si="2162"/>
        <v>7.5986493734065709E-4</v>
      </c>
      <c r="AV1612" s="13">
        <f t="shared" si="2163"/>
        <v>1.434546240786567E-4</v>
      </c>
      <c r="AW1612" s="13">
        <f t="shared" si="2164"/>
        <v>7.8240386874904041E-7</v>
      </c>
      <c r="AX1612" s="13">
        <f t="shared" si="2165"/>
        <v>2.1641506254164385E-5</v>
      </c>
      <c r="AY1612" s="13">
        <f t="shared" si="2166"/>
        <v>3.7256336830595165E-5</v>
      </c>
      <c r="AZ1612" s="13">
        <f t="shared" si="2167"/>
        <v>3.2068808375287382E-5</v>
      </c>
      <c r="BA1612" s="13">
        <f t="shared" si="2168"/>
        <v>1.840239018106875E-5</v>
      </c>
      <c r="BB1612" s="13">
        <f t="shared" si="2169"/>
        <v>7.9200315244000918E-6</v>
      </c>
      <c r="BC1612" s="13">
        <f t="shared" si="2170"/>
        <v>2.7269022656424611E-6</v>
      </c>
      <c r="BD1612" s="13">
        <f t="shared" si="2171"/>
        <v>3.0376284973365683E-3</v>
      </c>
      <c r="BE1612" s="13">
        <f t="shared" si="2172"/>
        <v>2.2938910996530152E-3</v>
      </c>
      <c r="BF1612" s="13">
        <f t="shared" si="2173"/>
        <v>8.6612572631594861E-4</v>
      </c>
      <c r="BG1612" s="13">
        <f t="shared" si="2174"/>
        <v>2.1802074617515032E-4</v>
      </c>
      <c r="BH1612" s="13">
        <f t="shared" si="2175"/>
        <v>4.1160057066671774E-5</v>
      </c>
      <c r="BI1612" s="13">
        <f t="shared" si="2176"/>
        <v>6.2164737162055432E-6</v>
      </c>
      <c r="BJ1612" s="14">
        <f t="shared" si="2177"/>
        <v>0.16080374772248021</v>
      </c>
      <c r="BK1612" s="14">
        <f t="shared" si="2178"/>
        <v>0.23435549830568464</v>
      </c>
      <c r="BL1612" s="14">
        <f t="shared" si="2179"/>
        <v>0.53140633735734699</v>
      </c>
      <c r="BM1612" s="14">
        <f t="shared" si="2180"/>
        <v>0.44816648081235427</v>
      </c>
      <c r="BN1612" s="14">
        <f t="shared" si="2181"/>
        <v>0.54980862611781189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1.8438000000000001</v>
      </c>
      <c r="F1613" s="10">
        <f>VLOOKUP(B1613,home!$B$2:$E$405,3,FALSE)</f>
        <v>0.77480000000000004</v>
      </c>
      <c r="G1613" s="10">
        <f>VLOOKUP(C1613,away!$B$2:$E$405,4,FALSE)</f>
        <v>1.3171999999999999</v>
      </c>
      <c r="H1613" s="10">
        <f>VLOOKUP(A1613,away!$A$2:$E$405,3,FALSE)</f>
        <v>1.5311999999999999</v>
      </c>
      <c r="I1613" s="10">
        <f>VLOOKUP(C1613,away!$B$2:$E$405,3,FALSE)</f>
        <v>0.74639999999999995</v>
      </c>
      <c r="J1613" s="10">
        <f>VLOOKUP(B1613,home!$B$2:$E$405,4,FALSE)</f>
        <v>1.2129000000000001</v>
      </c>
      <c r="K1613" s="12">
        <f t="shared" si="2126"/>
        <v>1.8817206233280002</v>
      </c>
      <c r="L1613" s="12">
        <f t="shared" si="2127"/>
        <v>1.3862084670719999</v>
      </c>
      <c r="M1613" s="13">
        <f t="shared" si="2128"/>
        <v>3.8085216504600415E-2</v>
      </c>
      <c r="N1613" s="13">
        <f t="shared" si="2129"/>
        <v>7.1665737340618527E-2</v>
      </c>
      <c r="O1613" s="13">
        <f t="shared" si="2130"/>
        <v>5.2794049588947373E-2</v>
      </c>
      <c r="P1613" s="13">
        <f t="shared" si="2131"/>
        <v>9.9343651900523397E-2</v>
      </c>
      <c r="Q1613" s="13">
        <f t="shared" si="2132"/>
        <v>6.7427447969924739E-2</v>
      </c>
      <c r="R1613" s="13">
        <f t="shared" si="2133"/>
        <v>3.659177927560895E-2</v>
      </c>
      <c r="S1613" s="13">
        <f t="shared" si="2134"/>
        <v>6.4783412559439216E-2</v>
      </c>
      <c r="T1613" s="13">
        <f t="shared" si="2135"/>
        <v>9.3468499288966403E-2</v>
      </c>
      <c r="U1613" s="13">
        <f t="shared" si="2136"/>
        <v>6.8855505707179465E-2</v>
      </c>
      <c r="V1613" s="13">
        <f t="shared" si="2137"/>
        <v>1.8776083323143174E-2</v>
      </c>
      <c r="W1613" s="13">
        <f t="shared" si="2138"/>
        <v>4.2293206474461012E-2</v>
      </c>
      <c r="X1613" s="13">
        <f t="shared" si="2139"/>
        <v>5.8627200914522185E-2</v>
      </c>
      <c r="Y1613" s="13">
        <f t="shared" si="2140"/>
        <v>4.0634761154220982E-2</v>
      </c>
      <c r="Z1613" s="13">
        <f t="shared" si="2141"/>
        <v>1.690794475235962E-2</v>
      </c>
      <c r="AA1613" s="13">
        <f t="shared" si="2142"/>
        <v>3.1816028338605536E-2</v>
      </c>
      <c r="AB1613" s="13">
        <f t="shared" si="2143"/>
        <v>2.9934438338571064E-2</v>
      </c>
      <c r="AC1613" s="13">
        <f t="shared" si="2144"/>
        <v>3.0610379448089893E-3</v>
      </c>
      <c r="AD1613" s="13">
        <f t="shared" si="2145"/>
        <v>1.9895999712415655E-2</v>
      </c>
      <c r="AE1613" s="13">
        <f t="shared" si="2146"/>
        <v>2.7580003262212657E-2</v>
      </c>
      <c r="AF1613" s="13">
        <f t="shared" si="2147"/>
        <v>1.9115817021976286E-2</v>
      </c>
      <c r="AG1613" s="13">
        <f t="shared" si="2148"/>
        <v>8.8328358036208632E-3</v>
      </c>
      <c r="AH1613" s="13">
        <f t="shared" si="2149"/>
        <v>5.859484044126625E-3</v>
      </c>
      <c r="AI1613" s="13">
        <f t="shared" si="2150"/>
        <v>1.1025911967894424E-2</v>
      </c>
      <c r="AJ1613" s="13">
        <f t="shared" si="2151"/>
        <v>1.0373842970492977E-2</v>
      </c>
      <c r="AK1613" s="13">
        <f t="shared" si="2152"/>
        <v>6.5068914202476118E-3</v>
      </c>
      <c r="AL1613" s="13">
        <f t="shared" si="2153"/>
        <v>3.1938344161090986E-4</v>
      </c>
      <c r="AM1613" s="13">
        <f t="shared" si="2154"/>
        <v>7.4877425961160943E-3</v>
      </c>
      <c r="AN1613" s="13">
        <f t="shared" si="2155"/>
        <v>1.0379572185991807E-2</v>
      </c>
      <c r="AO1613" s="13">
        <f t="shared" si="2156"/>
        <v>7.1941254244034369E-3</v>
      </c>
      <c r="AP1613" s="13">
        <f t="shared" si="2157"/>
        <v>3.324185858828663E-3</v>
      </c>
      <c r="AQ1613" s="13">
        <f t="shared" si="2158"/>
        <v>1.1520036459073254E-3</v>
      </c>
      <c r="AR1613" s="13">
        <f t="shared" si="2159"/>
        <v>1.624493278928323E-3</v>
      </c>
      <c r="AS1613" s="13">
        <f t="shared" si="2160"/>
        <v>3.0568425054171506E-3</v>
      </c>
      <c r="AT1613" s="13">
        <f t="shared" si="2161"/>
        <v>2.876061792354544E-3</v>
      </c>
      <c r="AU1613" s="13">
        <f t="shared" si="2162"/>
        <v>1.8039815962130788E-3</v>
      </c>
      <c r="AV1613" s="13">
        <f t="shared" si="2163"/>
        <v>8.4864734342457915E-4</v>
      </c>
      <c r="AW1613" s="13">
        <f t="shared" si="2164"/>
        <v>2.3141610926317714E-5</v>
      </c>
      <c r="AX1613" s="13">
        <f t="shared" si="2165"/>
        <v>2.348306610880532E-3</v>
      </c>
      <c r="AY1613" s="13">
        <f t="shared" si="2166"/>
        <v>3.255242507283746E-3</v>
      </c>
      <c r="AZ1613" s="13">
        <f t="shared" si="2167"/>
        <v>2.2562223629847078E-3</v>
      </c>
      <c r="BA1613" s="13">
        <f t="shared" si="2168"/>
        <v>1.0425315143888657E-3</v>
      </c>
      <c r="BB1613" s="13">
        <f t="shared" si="2169"/>
        <v>3.6129150310881017E-4</v>
      </c>
      <c r="BC1613" s="13">
        <f t="shared" si="2170"/>
        <v>1.0016506813812053E-4</v>
      </c>
      <c r="BD1613" s="13">
        <f t="shared" si="2171"/>
        <v>3.753143896586657E-4</v>
      </c>
      <c r="BE1613" s="13">
        <f t="shared" si="2172"/>
        <v>7.0623682725247231E-4</v>
      </c>
      <c r="BF1613" s="13">
        <f t="shared" si="2173"/>
        <v>6.6447020139735584E-4</v>
      </c>
      <c r="BG1613" s="13">
        <f t="shared" si="2174"/>
        <v>4.1678242718543799E-4</v>
      </c>
      <c r="BH1613" s="13">
        <f t="shared" si="2175"/>
        <v>1.9606702216888488E-4</v>
      </c>
      <c r="BI1613" s="13">
        <f t="shared" si="2176"/>
        <v>7.3788671833939723E-5</v>
      </c>
      <c r="BJ1613" s="14">
        <f t="shared" si="2177"/>
        <v>0.48844289822097153</v>
      </c>
      <c r="BK1613" s="14">
        <f t="shared" si="2178"/>
        <v>0.22762402818140984</v>
      </c>
      <c r="BL1613" s="14">
        <f t="shared" si="2179"/>
        <v>0.26640061770750856</v>
      </c>
      <c r="BM1613" s="14">
        <f t="shared" si="2180"/>
        <v>0.6302355053856683</v>
      </c>
      <c r="BN1613" s="14">
        <f t="shared" si="2181"/>
        <v>0.36590788258022339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1.8438000000000001</v>
      </c>
      <c r="F1614" s="10">
        <f>VLOOKUP(B1614,home!$B$2:$E$405,3,FALSE)</f>
        <v>1.3946000000000001</v>
      </c>
      <c r="G1614" s="10">
        <f>VLOOKUP(C1614,away!$B$2:$E$405,4,FALSE)</f>
        <v>0.72309999999999997</v>
      </c>
      <c r="H1614" s="10">
        <f>VLOOKUP(A1614,away!$A$2:$E$405,3,FALSE)</f>
        <v>1.5311999999999999</v>
      </c>
      <c r="I1614" s="10">
        <f>VLOOKUP(C1614,away!$B$2:$E$405,3,FALSE)</f>
        <v>0.97960000000000003</v>
      </c>
      <c r="J1614" s="10">
        <f>VLOOKUP(B1614,home!$B$2:$E$405,4,FALSE)</f>
        <v>0.55979999999999996</v>
      </c>
      <c r="K1614" s="12">
        <f t="shared" si="2126"/>
        <v>1.8593529323880003</v>
      </c>
      <c r="L1614" s="12">
        <f t="shared" si="2127"/>
        <v>0.83967957849599983</v>
      </c>
      <c r="M1614" s="13">
        <f t="shared" si="2128"/>
        <v>6.7270564805369151E-2</v>
      </c>
      <c r="N1614" s="13">
        <f t="shared" si="2129"/>
        <v>0.12507972193426012</v>
      </c>
      <c r="O1614" s="13">
        <f t="shared" si="2130"/>
        <v>5.6485719500960201E-2</v>
      </c>
      <c r="P1614" s="13">
        <f t="shared" si="2131"/>
        <v>0.1050268881921564</v>
      </c>
      <c r="Q1614" s="13">
        <f t="shared" si="2132"/>
        <v>0.11628367388037114</v>
      </c>
      <c r="R1614" s="13">
        <f t="shared" si="2133"/>
        <v>2.3714952570804769E-2</v>
      </c>
      <c r="S1614" s="13">
        <f t="shared" si="2134"/>
        <v>4.0993587891086515E-2</v>
      </c>
      <c r="T1614" s="13">
        <f t="shared" si="2135"/>
        <v>9.764102626983634E-2</v>
      </c>
      <c r="U1614" s="13">
        <f t="shared" si="2136"/>
        <v>4.4094466603968194E-2</v>
      </c>
      <c r="V1614" s="13">
        <f t="shared" si="2137"/>
        <v>7.1112974638547427E-3</v>
      </c>
      <c r="W1614" s="13">
        <f t="shared" si="2138"/>
        <v>7.2070796672772663E-2</v>
      </c>
      <c r="X1614" s="13">
        <f t="shared" si="2139"/>
        <v>6.0516376172064658E-2</v>
      </c>
      <c r="Y1614" s="13">
        <f t="shared" si="2140"/>
        <v>2.540718261813231E-2</v>
      </c>
      <c r="Z1614" s="13">
        <f t="shared" si="2141"/>
        <v>6.6376537929019918E-3</v>
      </c>
      <c r="AA1614" s="13">
        <f t="shared" si="2142"/>
        <v>1.2341741044008649E-2</v>
      </c>
      <c r="AB1614" s="13">
        <f t="shared" si="2143"/>
        <v>1.1473826200475415E-2</v>
      </c>
      <c r="AC1614" s="13">
        <f t="shared" si="2144"/>
        <v>6.9391182253927092E-4</v>
      </c>
      <c r="AD1614" s="13">
        <f t="shared" si="2145"/>
        <v>3.3501261783264791E-2</v>
      </c>
      <c r="AE1614" s="13">
        <f t="shared" si="2146"/>
        <v>2.8130325373255927E-2</v>
      </c>
      <c r="AF1614" s="13">
        <f t="shared" si="2147"/>
        <v>1.1810229876185433E-2</v>
      </c>
      <c r="AG1614" s="13">
        <f t="shared" si="2148"/>
        <v>3.3056029481254158E-3</v>
      </c>
      <c r="AH1614" s="13">
        <f t="shared" si="2149"/>
        <v>1.3933755847565796E-3</v>
      </c>
      <c r="AI1614" s="13">
        <f t="shared" si="2150"/>
        <v>2.5907769794349909E-3</v>
      </c>
      <c r="AJ1614" s="13">
        <f t="shared" si="2151"/>
        <v>2.4085843869378885E-3</v>
      </c>
      <c r="AK1614" s="13">
        <f t="shared" si="2152"/>
        <v>1.4928028142523057E-3</v>
      </c>
      <c r="AL1614" s="13">
        <f t="shared" si="2153"/>
        <v>4.3335089938314728E-5</v>
      </c>
      <c r="AM1614" s="13">
        <f t="shared" si="2154"/>
        <v>1.2458133867082295E-2</v>
      </c>
      <c r="AN1614" s="13">
        <f t="shared" si="2155"/>
        <v>1.0460840594358402E-2</v>
      </c>
      <c r="AO1614" s="13">
        <f t="shared" si="2156"/>
        <v>4.3918771104923529E-3</v>
      </c>
      <c r="AP1614" s="13">
        <f t="shared" si="2157"/>
        <v>1.2292565069814828E-3</v>
      </c>
      <c r="AQ1614" s="13">
        <f t="shared" si="2158"/>
        <v>2.5804539641141914E-4</v>
      </c>
      <c r="AR1614" s="13">
        <f t="shared" si="2159"/>
        <v>2.3399780473900447E-4</v>
      </c>
      <c r="AS1614" s="13">
        <f t="shared" si="2160"/>
        <v>4.3508450441382264E-4</v>
      </c>
      <c r="AT1614" s="13">
        <f t="shared" si="2161"/>
        <v>4.044878245592106E-4</v>
      </c>
      <c r="AU1614" s="13">
        <f t="shared" si="2162"/>
        <v>2.5069520756980374E-4</v>
      </c>
      <c r="AV1614" s="13">
        <f t="shared" si="2163"/>
        <v>1.1653271733263322E-4</v>
      </c>
      <c r="AW1614" s="13">
        <f t="shared" si="2164"/>
        <v>1.8793714519024921E-6</v>
      </c>
      <c r="AX1614" s="13">
        <f t="shared" si="2165"/>
        <v>3.8606779563069541E-3</v>
      </c>
      <c r="AY1614" s="13">
        <f t="shared" si="2166"/>
        <v>3.2417324390606214E-3</v>
      </c>
      <c r="AZ1614" s="13">
        <f t="shared" si="2167"/>
        <v>1.3610082640136158E-3</v>
      </c>
      <c r="BA1614" s="13">
        <f t="shared" si="2168"/>
        <v>3.8093694848550846E-4</v>
      </c>
      <c r="BB1614" s="13">
        <f t="shared" si="2169"/>
        <v>7.9966244084466031E-5</v>
      </c>
      <c r="BC1614" s="13">
        <f t="shared" si="2170"/>
        <v>1.3429204425350538E-5</v>
      </c>
      <c r="BD1614" s="13">
        <f t="shared" si="2171"/>
        <v>3.2747196342039412E-5</v>
      </c>
      <c r="BE1614" s="13">
        <f t="shared" si="2172"/>
        <v>6.0888595546056579E-5</v>
      </c>
      <c r="BF1614" s="13">
        <f t="shared" si="2173"/>
        <v>5.6606694338773631E-5</v>
      </c>
      <c r="BG1614" s="13">
        <f t="shared" si="2174"/>
        <v>3.5083941037196656E-5</v>
      </c>
      <c r="BH1614" s="13">
        <f t="shared" si="2175"/>
        <v>1.6308357161809822E-5</v>
      </c>
      <c r="BI1614" s="13">
        <f t="shared" si="2176"/>
        <v>6.0645983422483903E-6</v>
      </c>
      <c r="BJ1614" s="14">
        <f t="shared" si="2177"/>
        <v>0.61148210205997122</v>
      </c>
      <c r="BK1614" s="14">
        <f t="shared" si="2178"/>
        <v>0.22438131770400502</v>
      </c>
      <c r="BL1614" s="14">
        <f t="shared" si="2179"/>
        <v>0.15764474312698154</v>
      </c>
      <c r="BM1614" s="14">
        <f t="shared" si="2180"/>
        <v>0.50304444273232962</v>
      </c>
      <c r="BN1614" s="14">
        <f t="shared" si="2181"/>
        <v>0.49386152088392177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1.8438000000000001</v>
      </c>
      <c r="F1615" s="10">
        <f>VLOOKUP(B1615,home!$B$2:$E$405,3,FALSE)</f>
        <v>0.92979999999999996</v>
      </c>
      <c r="G1615" s="10">
        <f>VLOOKUP(C1615,away!$B$2:$E$405,4,FALSE)</f>
        <v>1.3946000000000001</v>
      </c>
      <c r="H1615" s="10">
        <f>VLOOKUP(A1615,away!$A$2:$E$405,3,FALSE)</f>
        <v>1.5311999999999999</v>
      </c>
      <c r="I1615" s="10">
        <f>VLOOKUP(C1615,away!$B$2:$E$405,3,FALSE)</f>
        <v>0.8397</v>
      </c>
      <c r="J1615" s="10">
        <f>VLOOKUP(B1615,home!$B$2:$E$405,4,FALSE)</f>
        <v>1.3995</v>
      </c>
      <c r="K1615" s="12">
        <f t="shared" si="2126"/>
        <v>2.3908537637039999</v>
      </c>
      <c r="L1615" s="12">
        <f t="shared" si="2127"/>
        <v>1.7994052216800001</v>
      </c>
      <c r="M1615" s="13">
        <f t="shared" si="2128"/>
        <v>1.5142362714555749E-2</v>
      </c>
      <c r="N1615" s="13">
        <f t="shared" si="2129"/>
        <v>3.620317488746673E-2</v>
      </c>
      <c r="O1615" s="13">
        <f t="shared" si="2130"/>
        <v>2.7247246537144155E-2</v>
      </c>
      <c r="P1615" s="13">
        <f t="shared" si="2131"/>
        <v>6.5144181933901882E-2</v>
      </c>
      <c r="Q1615" s="13">
        <f t="shared" si="2132"/>
        <v>4.3278248468866992E-2</v>
      </c>
      <c r="R1615" s="13">
        <f t="shared" si="2133"/>
        <v>2.451441884766975E-2</v>
      </c>
      <c r="S1615" s="13">
        <f t="shared" si="2134"/>
        <v>7.0064436439597838E-2</v>
      </c>
      <c r="T1615" s="13">
        <f t="shared" si="2135"/>
        <v>7.7875106280043724E-2</v>
      </c>
      <c r="U1615" s="13">
        <f t="shared" si="2136"/>
        <v>5.8610390566967499E-2</v>
      </c>
      <c r="V1615" s="13">
        <f t="shared" si="2137"/>
        <v>3.349169391386396E-2</v>
      </c>
      <c r="W1615" s="13">
        <f t="shared" si="2138"/>
        <v>3.4490654412769169E-2</v>
      </c>
      <c r="X1615" s="13">
        <f t="shared" si="2139"/>
        <v>6.2062663649497182E-2</v>
      </c>
      <c r="Y1615" s="13">
        <f t="shared" si="2140"/>
        <v>5.5837940521137393E-2</v>
      </c>
      <c r="Z1615" s="13">
        <f t="shared" si="2141"/>
        <v>1.4703791093649185E-2</v>
      </c>
      <c r="AA1615" s="13">
        <f t="shared" si="2142"/>
        <v>3.5154614276968504E-2</v>
      </c>
      <c r="AB1615" s="13">
        <f t="shared" si="2143"/>
        <v>4.202477092782627E-2</v>
      </c>
      <c r="AC1615" s="13">
        <f t="shared" si="2144"/>
        <v>9.0053193923876635E-3</v>
      </c>
      <c r="AD1615" s="13">
        <f t="shared" si="2145"/>
        <v>2.0615527728845787E-2</v>
      </c>
      <c r="AE1615" s="13">
        <f t="shared" si="2146"/>
        <v>3.7095688242973941E-2</v>
      </c>
      <c r="AF1615" s="13">
        <f t="shared" si="2147"/>
        <v>3.3375087563110355E-2</v>
      </c>
      <c r="AG1615" s="13">
        <f t="shared" si="2148"/>
        <v>2.0018435611696E-2</v>
      </c>
      <c r="AH1615" s="13">
        <f t="shared" si="2149"/>
        <v>6.6145196181010566E-3</v>
      </c>
      <c r="AI1615" s="13">
        <f t="shared" si="2150"/>
        <v>1.5814349124030853E-2</v>
      </c>
      <c r="AJ1615" s="13">
        <f t="shared" si="2151"/>
        <v>1.8904898061859115E-2</v>
      </c>
      <c r="AK1615" s="13">
        <f t="shared" si="2152"/>
        <v>1.5066282227878773E-2</v>
      </c>
      <c r="AL1615" s="13">
        <f t="shared" si="2153"/>
        <v>1.5496766942629874E-3</v>
      </c>
      <c r="AM1615" s="13">
        <f t="shared" si="2154"/>
        <v>9.8577424122510224E-3</v>
      </c>
      <c r="AN1615" s="13">
        <f t="shared" si="2155"/>
        <v>1.773807317058089E-2</v>
      </c>
      <c r="AO1615" s="13">
        <f t="shared" si="2156"/>
        <v>1.5958990742842589E-2</v>
      </c>
      <c r="AP1615" s="13">
        <f t="shared" si="2157"/>
        <v>9.5722304251379103E-3</v>
      </c>
      <c r="AQ1615" s="13">
        <f t="shared" si="2158"/>
        <v>4.3060803525293316E-3</v>
      </c>
      <c r="AR1615" s="13">
        <f t="shared" si="2159"/>
        <v>2.3804402279431688E-3</v>
      </c>
      <c r="AS1615" s="13">
        <f t="shared" si="2160"/>
        <v>5.691284478250333E-3</v>
      </c>
      <c r="AT1615" s="13">
        <f t="shared" si="2161"/>
        <v>6.8035144575674831E-3</v>
      </c>
      <c r="AU1615" s="13">
        <f t="shared" si="2162"/>
        <v>5.4220693824299313E-3</v>
      </c>
      <c r="AV1615" s="13">
        <f t="shared" si="2163"/>
        <v>3.2408437475117064E-3</v>
      </c>
      <c r="AW1615" s="13">
        <f t="shared" si="2164"/>
        <v>1.8519130441607267E-4</v>
      </c>
      <c r="AX1615" s="13">
        <f t="shared" si="2165"/>
        <v>3.9280700913258207E-3</v>
      </c>
      <c r="AY1615" s="13">
        <f t="shared" si="2166"/>
        <v>7.0681898334567159E-3</v>
      </c>
      <c r="AZ1615" s="13">
        <f t="shared" si="2167"/>
        <v>6.3592688470737535E-3</v>
      </c>
      <c r="BA1615" s="13">
        <f t="shared" si="2168"/>
        <v>3.8143005231638214E-3</v>
      </c>
      <c r="BB1615" s="13">
        <f t="shared" si="2169"/>
        <v>1.7158680696094345E-3</v>
      </c>
      <c r="BC1615" s="13">
        <f t="shared" si="2170"/>
        <v>6.175083928338398E-4</v>
      </c>
      <c r="BD1615" s="13">
        <f t="shared" si="2171"/>
        <v>7.1389609600967796E-4</v>
      </c>
      <c r="BE1615" s="13">
        <f t="shared" si="2172"/>
        <v>1.7068211680383305E-3</v>
      </c>
      <c r="BF1615" s="13">
        <f t="shared" si="2173"/>
        <v>2.0403799067870501E-3</v>
      </c>
      <c r="BG1615" s="13">
        <f t="shared" si="2174"/>
        <v>1.6260833265092786E-3</v>
      </c>
      <c r="BH1615" s="13">
        <f t="shared" si="2175"/>
        <v>9.719318603202573E-4</v>
      </c>
      <c r="BI1615" s="13">
        <f t="shared" si="2176"/>
        <v>4.6474938926210338E-4</v>
      </c>
      <c r="BJ1615" s="14">
        <f t="shared" si="2177"/>
        <v>0.50178885022721231</v>
      </c>
      <c r="BK1615" s="14">
        <f t="shared" si="2178"/>
        <v>0.20146586092202678</v>
      </c>
      <c r="BL1615" s="14">
        <f t="shared" si="2179"/>
        <v>0.27501350422907533</v>
      </c>
      <c r="BM1615" s="14">
        <f t="shared" si="2180"/>
        <v>0.77455937455331758</v>
      </c>
      <c r="BN1615" s="14">
        <f t="shared" si="2181"/>
        <v>0.21152963338960526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1.6362000000000001</v>
      </c>
      <c r="F1616" s="10">
        <f>VLOOKUP(B1616,home!$B$2:$E$405,3,FALSE)</f>
        <v>1.3302</v>
      </c>
      <c r="G1616" s="10">
        <f>VLOOKUP(C1616,away!$B$2:$E$405,4,FALSE)</f>
        <v>1.3302</v>
      </c>
      <c r="H1616" s="10">
        <f>VLOOKUP(A1616,away!$A$2:$E$405,3,FALSE)</f>
        <v>1.1547000000000001</v>
      </c>
      <c r="I1616" s="10">
        <f>VLOOKUP(C1616,away!$B$2:$E$405,3,FALSE)</f>
        <v>1.2225999999999999</v>
      </c>
      <c r="J1616" s="10">
        <f>VLOOKUP(B1616,home!$B$2:$E$405,4,FALSE)</f>
        <v>0.6623</v>
      </c>
      <c r="K1616" s="12">
        <f t="shared" si="2126"/>
        <v>2.8951447038480005</v>
      </c>
      <c r="L1616" s="12">
        <f t="shared" si="2127"/>
        <v>0.93499289850599987</v>
      </c>
      <c r="M1616" s="13">
        <f t="shared" si="2128"/>
        <v>2.1706628541153395E-2</v>
      </c>
      <c r="N1616" s="13">
        <f t="shared" si="2129"/>
        <v>6.2843830659316105E-2</v>
      </c>
      <c r="O1616" s="13">
        <f t="shared" si="2130"/>
        <v>2.0295543536486074E-2</v>
      </c>
      <c r="P1616" s="13">
        <f t="shared" si="2131"/>
        <v>5.8758535381374183E-2</v>
      </c>
      <c r="Q1616" s="13">
        <f t="shared" si="2132"/>
        <v>9.0970991751419816E-2</v>
      </c>
      <c r="R1616" s="13">
        <f t="shared" si="2133"/>
        <v>9.4880945389669135E-3</v>
      </c>
      <c r="S1616" s="13">
        <f t="shared" si="2134"/>
        <v>3.9763953596231159E-2</v>
      </c>
      <c r="T1616" s="13">
        <f t="shared" si="2135"/>
        <v>8.5057231257625418E-2</v>
      </c>
      <c r="U1616" s="13">
        <f t="shared" si="2136"/>
        <v>2.7469406654099197E-2</v>
      </c>
      <c r="V1616" s="13">
        <f t="shared" si="2137"/>
        <v>1.1959847348819304E-2</v>
      </c>
      <c r="W1616" s="13">
        <f t="shared" si="2138"/>
        <v>8.7791394990974408E-2</v>
      </c>
      <c r="X1616" s="13">
        <f t="shared" si="2139"/>
        <v>8.2084330866496275E-2</v>
      </c>
      <c r="Y1616" s="13">
        <f t="shared" si="2140"/>
        <v>3.837413321939543E-2</v>
      </c>
      <c r="Z1616" s="13">
        <f t="shared" si="2141"/>
        <v>2.9571003380958745E-3</v>
      </c>
      <c r="AA1616" s="13">
        <f t="shared" si="2142"/>
        <v>8.561233382585404E-3</v>
      </c>
      <c r="AB1616" s="13">
        <f t="shared" si="2143"/>
        <v>1.2393004742999418E-2</v>
      </c>
      <c r="AC1616" s="13">
        <f t="shared" si="2144"/>
        <v>2.0234116282415444E-3</v>
      </c>
      <c r="AD1616" s="13">
        <f t="shared" si="2145"/>
        <v>6.354219806288687E-2</v>
      </c>
      <c r="AE1616" s="13">
        <f t="shared" si="2146"/>
        <v>5.9411503944260917E-2</v>
      </c>
      <c r="AF1616" s="13">
        <f t="shared" si="2147"/>
        <v>2.7774667138722578E-2</v>
      </c>
      <c r="AG1616" s="13">
        <f t="shared" si="2148"/>
        <v>8.6563721776911906E-3</v>
      </c>
      <c r="AH1616" s="13">
        <f t="shared" si="2149"/>
        <v>6.9121695407233332E-4</v>
      </c>
      <c r="AI1616" s="13">
        <f t="shared" si="2150"/>
        <v>2.0011731037924622E-3</v>
      </c>
      <c r="AJ1616" s="13">
        <f t="shared" si="2151"/>
        <v>2.8968428564639065E-3</v>
      </c>
      <c r="AK1616" s="13">
        <f t="shared" si="2152"/>
        <v>2.7955930845904638E-3</v>
      </c>
      <c r="AL1616" s="13">
        <f t="shared" si="2153"/>
        <v>2.1909013373257354E-4</v>
      </c>
      <c r="AM1616" s="13">
        <f t="shared" si="2154"/>
        <v>3.679277163852554E-2</v>
      </c>
      <c r="AN1616" s="13">
        <f t="shared" si="2155"/>
        <v>3.4400980198374335E-2</v>
      </c>
      <c r="AO1616" s="13">
        <f t="shared" si="2156"/>
        <v>1.6082336093562764E-2</v>
      </c>
      <c r="AP1616" s="13">
        <f t="shared" si="2157"/>
        <v>5.0122900129559696E-3</v>
      </c>
      <c r="AQ1616" s="13">
        <f t="shared" si="2158"/>
        <v>1.171613891841594E-3</v>
      </c>
      <c r="AR1616" s="13">
        <f t="shared" si="2159"/>
        <v>1.2925658867691595E-4</v>
      </c>
      <c r="AS1616" s="13">
        <f t="shared" si="2160"/>
        <v>3.7421652814543268E-4</v>
      </c>
      <c r="AT1616" s="13">
        <f t="shared" si="2161"/>
        <v>5.4170549977631784E-4</v>
      </c>
      <c r="AU1616" s="13">
        <f t="shared" si="2162"/>
        <v>5.2277193624091357E-4</v>
      </c>
      <c r="AV1616" s="13">
        <f t="shared" si="2163"/>
        <v>3.7837510063206146E-4</v>
      </c>
      <c r="AW1616" s="13">
        <f t="shared" si="2164"/>
        <v>1.6473994146059538E-5</v>
      </c>
      <c r="AX1616" s="13">
        <f t="shared" si="2165"/>
        <v>1.7753399658194328E-2</v>
      </c>
      <c r="AY1616" s="13">
        <f t="shared" si="2166"/>
        <v>1.6599302604750541E-2</v>
      </c>
      <c r="AZ1616" s="13">
        <f t="shared" si="2167"/>
        <v>7.7601150277969511E-3</v>
      </c>
      <c r="BA1616" s="13">
        <f t="shared" si="2168"/>
        <v>2.4185508141932803E-3</v>
      </c>
      <c r="BB1616" s="13">
        <f t="shared" si="2169"/>
        <v>5.6533195898665503E-4</v>
      </c>
      <c r="BC1616" s="13">
        <f t="shared" si="2170"/>
        <v>1.0571627339020158E-4</v>
      </c>
      <c r="BD1616" s="13">
        <f t="shared" si="2171"/>
        <v>2.0142332083004566E-5</v>
      </c>
      <c r="BE1616" s="13">
        <f t="shared" si="2172"/>
        <v>5.8314966053258335E-5</v>
      </c>
      <c r="BF1616" s="13">
        <f t="shared" si="2173"/>
        <v>8.4415132562083405E-5</v>
      </c>
      <c r="BG1616" s="13">
        <f t="shared" si="2174"/>
        <v>8.1464674653914214E-5</v>
      </c>
      <c r="BH1616" s="13">
        <f t="shared" si="2175"/>
        <v>5.8963005343745057E-5</v>
      </c>
      <c r="BI1616" s="13">
        <f t="shared" si="2176"/>
        <v>3.4141286528780991E-5</v>
      </c>
      <c r="BJ1616" s="14">
        <f t="shared" si="2177"/>
        <v>0.74516906224136115</v>
      </c>
      <c r="BK1616" s="14">
        <f t="shared" si="2178"/>
        <v>0.1510307692343027</v>
      </c>
      <c r="BL1616" s="14">
        <f t="shared" si="2179"/>
        <v>8.8875875904752571E-2</v>
      </c>
      <c r="BM1616" s="14">
        <f t="shared" si="2180"/>
        <v>0.7073863546991912</v>
      </c>
      <c r="BN1616" s="14">
        <f t="shared" si="2181"/>
        <v>0.2640636244087165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1.6362000000000001</v>
      </c>
      <c r="F1617" s="10">
        <f>VLOOKUP(B1617,home!$B$2:$E$405,3,FALSE)</f>
        <v>0.89880000000000004</v>
      </c>
      <c r="G1617" s="10">
        <f>VLOOKUP(C1617,away!$B$2:$E$405,4,FALSE)</f>
        <v>0.5393</v>
      </c>
      <c r="H1617" s="10">
        <f>VLOOKUP(A1617,away!$A$2:$E$405,3,FALSE)</f>
        <v>1.1547000000000001</v>
      </c>
      <c r="I1617" s="10">
        <f>VLOOKUP(C1617,away!$B$2:$E$405,3,FALSE)</f>
        <v>1.0188999999999999</v>
      </c>
      <c r="J1617" s="10">
        <f>VLOOKUP(B1617,home!$B$2:$E$405,4,FALSE)</f>
        <v>0.50939999999999996</v>
      </c>
      <c r="K1617" s="12">
        <f t="shared" si="2126"/>
        <v>0.79310351080800001</v>
      </c>
      <c r="L1617" s="12">
        <f t="shared" si="2127"/>
        <v>0.59932123900199996</v>
      </c>
      <c r="M1617" s="13">
        <f t="shared" si="2128"/>
        <v>0.24847209095076109</v>
      </c>
      <c r="N1617" s="13">
        <f t="shared" si="2129"/>
        <v>0.19706408767085329</v>
      </c>
      <c r="O1617" s="13">
        <f t="shared" si="2130"/>
        <v>0.14891460140602775</v>
      </c>
      <c r="P1617" s="13">
        <f t="shared" si="2131"/>
        <v>0.11810469318569453</v>
      </c>
      <c r="Q1617" s="13">
        <f t="shared" si="2132"/>
        <v>7.8146109892964624E-2</v>
      </c>
      <c r="R1617" s="13">
        <f t="shared" si="2133"/>
        <v>4.4623841710074746E-2</v>
      </c>
      <c r="S1617" s="13">
        <f t="shared" si="2134"/>
        <v>1.4034492263409989E-2</v>
      </c>
      <c r="T1617" s="13">
        <f t="shared" si="2135"/>
        <v>4.6834623404238003E-2</v>
      </c>
      <c r="U1617" s="13">
        <f t="shared" si="2136"/>
        <v>3.5391325526000751E-2</v>
      </c>
      <c r="V1617" s="13">
        <f t="shared" si="2137"/>
        <v>7.4121421061575988E-4</v>
      </c>
      <c r="W1617" s="13">
        <f t="shared" si="2138"/>
        <v>2.0659318037366009E-2</v>
      </c>
      <c r="X1617" s="13">
        <f t="shared" si="2139"/>
        <v>1.2381568083090561E-2</v>
      </c>
      <c r="Y1617" s="13">
        <f t="shared" si="2140"/>
        <v>3.7102683621727259E-3</v>
      </c>
      <c r="Z1617" s="13">
        <f t="shared" si="2141"/>
        <v>8.9146720342370422E-3</v>
      </c>
      <c r="AA1617" s="13">
        <f t="shared" si="2142"/>
        <v>7.0702576880552932E-3</v>
      </c>
      <c r="AB1617" s="13">
        <f t="shared" si="2143"/>
        <v>2.8037230973569529E-3</v>
      </c>
      <c r="AC1617" s="13">
        <f t="shared" si="2144"/>
        <v>2.2019796216016161E-5</v>
      </c>
      <c r="AD1617" s="13">
        <f t="shared" si="2145"/>
        <v>4.0962444165835044E-3</v>
      </c>
      <c r="AE1617" s="13">
        <f t="shared" si="2146"/>
        <v>2.4549662790018501E-3</v>
      </c>
      <c r="AF1617" s="13">
        <f t="shared" si="2147"/>
        <v>7.3565671601975911E-4</v>
      </c>
      <c r="AG1617" s="13">
        <f t="shared" si="2148"/>
        <v>1.4696489817503486E-4</v>
      </c>
      <c r="AH1617" s="13">
        <f t="shared" si="2149"/>
        <v>1.3356880722138558E-3</v>
      </c>
      <c r="AI1617" s="13">
        <f t="shared" si="2150"/>
        <v>1.0593388994171785E-3</v>
      </c>
      <c r="AJ1617" s="13">
        <f t="shared" si="2151"/>
        <v>4.2008270013162347E-4</v>
      </c>
      <c r="AK1617" s="13">
        <f t="shared" si="2152"/>
        <v>1.1105635476803163E-4</v>
      </c>
      <c r="AL1617" s="13">
        <f t="shared" si="2153"/>
        <v>4.1866130979184595E-7</v>
      </c>
      <c r="AM1617" s="13">
        <f t="shared" si="2154"/>
        <v>6.4974916558400932E-4</v>
      </c>
      <c r="AN1617" s="13">
        <f t="shared" si="2155"/>
        <v>3.8940847495832408E-4</v>
      </c>
      <c r="AO1617" s="13">
        <f t="shared" si="2156"/>
        <v>1.1669038484495101E-4</v>
      </c>
      <c r="AP1617" s="13">
        <f t="shared" si="2157"/>
        <v>2.3311675341632085E-5</v>
      </c>
      <c r="AQ1617" s="13">
        <f t="shared" si="2158"/>
        <v>3.4927955372398277E-6</v>
      </c>
      <c r="AR1617" s="13">
        <f t="shared" si="2159"/>
        <v>1.6010124607188019E-4</v>
      </c>
      <c r="AS1617" s="13">
        <f t="shared" si="2160"/>
        <v>1.269768603443437E-4</v>
      </c>
      <c r="AT1617" s="13">
        <f t="shared" si="2161"/>
        <v>5.0352896865238043E-5</v>
      </c>
      <c r="AU1617" s="13">
        <f t="shared" si="2162"/>
        <v>1.3311686427724477E-5</v>
      </c>
      <c r="AV1617" s="13">
        <f t="shared" si="2163"/>
        <v>2.6393863101508712E-6</v>
      </c>
      <c r="AW1617" s="13">
        <f t="shared" si="2164"/>
        <v>5.5277687719021973E-9</v>
      </c>
      <c r="AX1617" s="13">
        <f t="shared" si="2165"/>
        <v>8.588639072820768E-5</v>
      </c>
      <c r="AY1617" s="13">
        <f t="shared" si="2166"/>
        <v>5.1473538104639304E-5</v>
      </c>
      <c r="AZ1617" s="13">
        <f t="shared" si="2167"/>
        <v>1.5424592316344538E-5</v>
      </c>
      <c r="BA1617" s="13">
        <f t="shared" si="2168"/>
        <v>3.0814285927107799E-6</v>
      </c>
      <c r="BB1617" s="13">
        <f t="shared" si="2169"/>
        <v>4.6169140051990342E-7</v>
      </c>
      <c r="BC1617" s="13">
        <f t="shared" si="2170"/>
        <v>5.5340292439231428E-8</v>
      </c>
      <c r="BD1617" s="13">
        <f t="shared" si="2171"/>
        <v>1.5992012860260551E-5</v>
      </c>
      <c r="BE1617" s="13">
        <f t="shared" si="2172"/>
        <v>1.2683321544359329E-5</v>
      </c>
      <c r="BF1617" s="13">
        <f t="shared" si="2173"/>
        <v>5.0295934227690637E-6</v>
      </c>
      <c r="BG1617" s="13">
        <f t="shared" si="2174"/>
        <v>1.3296627338449899E-6</v>
      </c>
      <c r="BH1617" s="13">
        <f t="shared" si="2175"/>
        <v>2.6364004560075616E-7</v>
      </c>
      <c r="BI1617" s="13">
        <f t="shared" si="2176"/>
        <v>4.1818769151108204E-8</v>
      </c>
      <c r="BJ1617" s="14">
        <f t="shared" si="2177"/>
        <v>0.36756884323816652</v>
      </c>
      <c r="BK1617" s="14">
        <f t="shared" si="2178"/>
        <v>0.38142640260611177</v>
      </c>
      <c r="BL1617" s="14">
        <f t="shared" si="2179"/>
        <v>0.24211863757944149</v>
      </c>
      <c r="BM1617" s="14">
        <f t="shared" si="2180"/>
        <v>0.16465166263124489</v>
      </c>
      <c r="BN1617" s="14">
        <f t="shared" si="2181"/>
        <v>0.83532542481637606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1.6362000000000001</v>
      </c>
      <c r="F1618" s="10">
        <f>VLOOKUP(B1618,home!$B$2:$E$405,3,FALSE)</f>
        <v>0.86280000000000001</v>
      </c>
      <c r="G1618" s="10">
        <f>VLOOKUP(C1618,away!$B$2:$E$405,4,FALSE)</f>
        <v>0.755</v>
      </c>
      <c r="H1618" s="10">
        <f>VLOOKUP(A1618,away!$A$2:$E$405,3,FALSE)</f>
        <v>1.1547000000000001</v>
      </c>
      <c r="I1618" s="10">
        <f>VLOOKUP(C1618,away!$B$2:$E$405,3,FALSE)</f>
        <v>0.86599999999999999</v>
      </c>
      <c r="J1618" s="10">
        <f>VLOOKUP(B1618,home!$B$2:$E$405,4,FALSE)</f>
        <v>1.3754999999999999</v>
      </c>
      <c r="K1618" s="12">
        <f t="shared" si="2126"/>
        <v>1.0658435868</v>
      </c>
      <c r="L1618" s="12">
        <f t="shared" si="2127"/>
        <v>1.3754590100999999</v>
      </c>
      <c r="M1618" s="13">
        <f t="shared" si="2128"/>
        <v>8.7047389920434759E-2</v>
      </c>
      <c r="N1618" s="13">
        <f t="shared" si="2129"/>
        <v>9.2778902294374369E-2</v>
      </c>
      <c r="O1618" s="13">
        <f t="shared" si="2130"/>
        <v>0.11973011677174993</v>
      </c>
      <c r="P1618" s="13">
        <f t="shared" si="2131"/>
        <v>0.12761357710798479</v>
      </c>
      <c r="Q1618" s="13">
        <f t="shared" si="2132"/>
        <v>4.9443899000401359E-2</v>
      </c>
      <c r="R1618" s="13">
        <f t="shared" si="2133"/>
        <v>8.2341933947014292E-2</v>
      </c>
      <c r="S1618" s="13">
        <f t="shared" si="2134"/>
        <v>4.6771146949899957E-2</v>
      </c>
      <c r="T1618" s="13">
        <f t="shared" si="2135"/>
        <v>6.8008056374576437E-2</v>
      </c>
      <c r="U1618" s="13">
        <f t="shared" si="2136"/>
        <v>8.7763622222134394E-2</v>
      </c>
      <c r="V1618" s="13">
        <f t="shared" si="2137"/>
        <v>7.6186257383293581E-3</v>
      </c>
      <c r="W1618" s="13">
        <f t="shared" si="2138"/>
        <v>1.7566487551988239E-2</v>
      </c>
      <c r="X1618" s="13">
        <f t="shared" si="2139"/>
        <v>2.4161983579191717E-2</v>
      </c>
      <c r="Y1618" s="13">
        <f t="shared" si="2140"/>
        <v>1.6616909007943749E-2</v>
      </c>
      <c r="Z1618" s="13">
        <f t="shared" si="2141"/>
        <v>3.7752651652159942E-2</v>
      </c>
      <c r="AA1618" s="13">
        <f t="shared" si="2142"/>
        <v>4.02384216481491E-2</v>
      </c>
      <c r="AB1618" s="13">
        <f t="shared" si="2143"/>
        <v>2.1443931828317001E-2</v>
      </c>
      <c r="AC1618" s="13">
        <f t="shared" si="2144"/>
        <v>6.9806808969505166E-4</v>
      </c>
      <c r="AD1618" s="13">
        <f t="shared" si="2145"/>
        <v>4.6807820249721733E-3</v>
      </c>
      <c r="AE1618" s="13">
        <f t="shared" si="2146"/>
        <v>6.4382238105620991E-3</v>
      </c>
      <c r="AF1618" s="13">
        <f t="shared" si="2147"/>
        <v>4.4277564746389979E-3</v>
      </c>
      <c r="AG1618" s="13">
        <f t="shared" si="2148"/>
        <v>2.0300658458569402E-3</v>
      </c>
      <c r="AH1618" s="13">
        <f t="shared" si="2149"/>
        <v>1.2981806217532515E-2</v>
      </c>
      <c r="AI1618" s="13">
        <f t="shared" si="2150"/>
        <v>1.3836574902037397E-2</v>
      </c>
      <c r="AJ1618" s="13">
        <f t="shared" si="2151"/>
        <v>7.3738123113071983E-3</v>
      </c>
      <c r="AK1618" s="13">
        <f t="shared" si="2152"/>
        <v>2.6197768540912208E-3</v>
      </c>
      <c r="AL1618" s="13">
        <f t="shared" si="2153"/>
        <v>4.0935387527345229E-5</v>
      </c>
      <c r="AM1618" s="13">
        <f t="shared" si="2154"/>
        <v>9.9779630050506225E-4</v>
      </c>
      <c r="AN1618" s="13">
        <f t="shared" si="2155"/>
        <v>1.372427911774135E-3</v>
      </c>
      <c r="AO1618" s="13">
        <f t="shared" si="2156"/>
        <v>9.4385916848123105E-4</v>
      </c>
      <c r="AP1618" s="13">
        <f t="shared" si="2157"/>
        <v>4.3274653251766762E-4</v>
      </c>
      <c r="AQ1618" s="13">
        <f t="shared" si="2158"/>
        <v>1.4880627931023968E-4</v>
      </c>
      <c r="AR1618" s="13">
        <f t="shared" si="2159"/>
        <v>3.5711884658554557E-3</v>
      </c>
      <c r="AS1618" s="13">
        <f t="shared" si="2160"/>
        <v>3.8063283235861686E-3</v>
      </c>
      <c r="AT1618" s="13">
        <f t="shared" si="2161"/>
        <v>2.0284753164747562E-3</v>
      </c>
      <c r="AU1618" s="13">
        <f t="shared" si="2162"/>
        <v>7.2067913568223975E-4</v>
      </c>
      <c r="AV1618" s="13">
        <f t="shared" si="2163"/>
        <v>1.9203280872687057E-4</v>
      </c>
      <c r="AW1618" s="13">
        <f t="shared" si="2164"/>
        <v>1.6670074253170862E-6</v>
      </c>
      <c r="AX1618" s="13">
        <f t="shared" si="2165"/>
        <v>1.7724913130434761E-4</v>
      </c>
      <c r="AY1618" s="13">
        <f t="shared" si="2166"/>
        <v>2.4379891468496288E-4</v>
      </c>
      <c r="AZ1618" s="13">
        <f t="shared" si="2167"/>
        <v>1.6766770692801673E-4</v>
      </c>
      <c r="BA1618" s="13">
        <f t="shared" si="2168"/>
        <v>7.6873352732315572E-5</v>
      </c>
      <c r="BB1618" s="13">
        <f t="shared" si="2169"/>
        <v>2.6434036413064737E-5</v>
      </c>
      <c r="BC1618" s="13">
        <f t="shared" si="2170"/>
        <v>7.2717867115322672E-6</v>
      </c>
      <c r="BD1618" s="13">
        <f t="shared" si="2171"/>
        <v>8.1867055868768126E-4</v>
      </c>
      <c r="BE1618" s="13">
        <f t="shared" si="2172"/>
        <v>8.7257476467923821E-4</v>
      </c>
      <c r="BF1618" s="13">
        <f t="shared" si="2173"/>
        <v>4.6501410846844254E-4</v>
      </c>
      <c r="BG1618" s="13">
        <f t="shared" si="2174"/>
        <v>1.6521076842753636E-4</v>
      </c>
      <c r="BH1618" s="13">
        <f t="shared" si="2175"/>
        <v>4.4022209499697382E-5</v>
      </c>
      <c r="BI1618" s="13">
        <f t="shared" si="2176"/>
        <v>9.3841579344037026E-6</v>
      </c>
      <c r="BJ1618" s="14">
        <f t="shared" si="2177"/>
        <v>0.29074799708586857</v>
      </c>
      <c r="BK1618" s="14">
        <f t="shared" si="2178"/>
        <v>0.27003354210855618</v>
      </c>
      <c r="BL1618" s="14">
        <f t="shared" si="2179"/>
        <v>0.40102357732035548</v>
      </c>
      <c r="BM1618" s="14">
        <f t="shared" si="2180"/>
        <v>0.44035981721772111</v>
      </c>
      <c r="BN1618" s="14">
        <f t="shared" si="2181"/>
        <v>0.55895581904195946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1.6362000000000001</v>
      </c>
      <c r="F1619" s="10">
        <f>VLOOKUP(B1619,home!$B$2:$E$405,3,FALSE)</f>
        <v>0.82689999999999997</v>
      </c>
      <c r="G1619" s="10">
        <f>VLOOKUP(C1619,away!$B$2:$E$405,4,FALSE)</f>
        <v>1.1863999999999999</v>
      </c>
      <c r="H1619" s="10">
        <f>VLOOKUP(A1619,away!$A$2:$E$405,3,FALSE)</f>
        <v>1.1547000000000001</v>
      </c>
      <c r="I1619" s="10">
        <f>VLOOKUP(C1619,away!$B$2:$E$405,3,FALSE)</f>
        <v>1.2736000000000001</v>
      </c>
      <c r="J1619" s="10">
        <f>VLOOKUP(B1619,home!$B$2:$E$405,4,FALSE)</f>
        <v>0.91700000000000004</v>
      </c>
      <c r="K1619" s="12">
        <f t="shared" si="2126"/>
        <v>1.605168092592</v>
      </c>
      <c r="L1619" s="12">
        <f t="shared" si="2127"/>
        <v>1.3485639686400004</v>
      </c>
      <c r="M1619" s="13">
        <f t="shared" si="2128"/>
        <v>5.2144735009010922E-2</v>
      </c>
      <c r="N1619" s="13">
        <f t="shared" si="2129"/>
        <v>8.3701064833129335E-2</v>
      </c>
      <c r="O1619" s="13">
        <f t="shared" si="2130"/>
        <v>7.0320510787432941E-2</v>
      </c>
      <c r="P1619" s="13">
        <f t="shared" si="2131"/>
        <v>0.11287624017075888</v>
      </c>
      <c r="Q1619" s="13">
        <f t="shared" si="2132"/>
        <v>6.7177139293056784E-2</v>
      </c>
      <c r="R1619" s="13">
        <f t="shared" si="2133"/>
        <v>4.7415853552146267E-2</v>
      </c>
      <c r="S1619" s="13">
        <f t="shared" si="2134"/>
        <v>6.1085005000433491E-2</v>
      </c>
      <c r="T1619" s="13">
        <f t="shared" si="2135"/>
        <v>9.059266956692677E-2</v>
      </c>
      <c r="U1619" s="13">
        <f t="shared" si="2136"/>
        <v>7.6110415204920234E-2</v>
      </c>
      <c r="V1619" s="13">
        <f t="shared" si="2137"/>
        <v>1.4692110109101842E-2</v>
      </c>
      <c r="W1619" s="13">
        <f t="shared" si="2138"/>
        <v>3.5943533514941013E-2</v>
      </c>
      <c r="X1619" s="13">
        <f t="shared" si="2139"/>
        <v>4.8472154203853722E-2</v>
      </c>
      <c r="Y1619" s="13">
        <f t="shared" si="2140"/>
        <v>3.268390032083953E-2</v>
      </c>
      <c r="Z1619" s="13">
        <f t="shared" si="2141"/>
        <v>2.1314437214245138E-2</v>
      </c>
      <c r="AA1619" s="13">
        <f t="shared" si="2142"/>
        <v>3.4213254527861801E-2</v>
      </c>
      <c r="AB1619" s="13">
        <f t="shared" si="2143"/>
        <v>2.7459012255926275E-2</v>
      </c>
      <c r="AC1619" s="13">
        <f t="shared" si="2144"/>
        <v>1.9877248261541119E-3</v>
      </c>
      <c r="AD1619" s="13">
        <f t="shared" si="2145"/>
        <v>1.4423853283298635E-2</v>
      </c>
      <c r="AE1619" s="13">
        <f t="shared" si="2146"/>
        <v>1.9451488826806307E-2</v>
      </c>
      <c r="AF1619" s="13">
        <f t="shared" si="2147"/>
        <v>1.3115788484117272E-2</v>
      </c>
      <c r="AG1619" s="13">
        <f t="shared" si="2148"/>
        <v>5.8958265899946658E-3</v>
      </c>
      <c r="AH1619" s="13">
        <f t="shared" si="2149"/>
        <v>7.1859705097426342E-3</v>
      </c>
      <c r="AI1619" s="13">
        <f t="shared" si="2150"/>
        <v>1.1534690576545945E-2</v>
      </c>
      <c r="AJ1619" s="13">
        <f t="shared" si="2151"/>
        <v>9.2575586356965864E-3</v>
      </c>
      <c r="AK1619" s="13">
        <f t="shared" si="2152"/>
        <v>4.9533125791065618E-3</v>
      </c>
      <c r="AL1619" s="13">
        <f t="shared" si="2153"/>
        <v>1.7211087932968055E-4</v>
      </c>
      <c r="AM1619" s="13">
        <f t="shared" si="2154"/>
        <v>4.6305418125158603E-3</v>
      </c>
      <c r="AN1619" s="13">
        <f t="shared" si="2155"/>
        <v>6.2445818436398497E-3</v>
      </c>
      <c r="AO1619" s="13">
        <f t="shared" si="2156"/>
        <v>4.2106090367781237E-3</v>
      </c>
      <c r="AP1619" s="13">
        <f t="shared" si="2157"/>
        <v>1.8927585443429846E-3</v>
      </c>
      <c r="AQ1619" s="13">
        <f t="shared" si="2158"/>
        <v>6.3812649355911137E-4</v>
      </c>
      <c r="AR1619" s="13">
        <f t="shared" si="2159"/>
        <v>1.9381481818297062E-3</v>
      </c>
      <c r="AS1619" s="13">
        <f t="shared" si="2160"/>
        <v>3.1110536201882418E-3</v>
      </c>
      <c r="AT1619" s="13">
        <f t="shared" si="2161"/>
        <v>2.4968820027344986E-3</v>
      </c>
      <c r="AU1619" s="13">
        <f t="shared" si="2162"/>
        <v>1.3359717739188759E-3</v>
      </c>
      <c r="AV1619" s="13">
        <f t="shared" si="2163"/>
        <v>5.3611481602452863E-4</v>
      </c>
      <c r="AW1619" s="13">
        <f t="shared" si="2164"/>
        <v>1.0348988225784985E-5</v>
      </c>
      <c r="AX1619" s="13">
        <f t="shared" si="2165"/>
        <v>1.238799661477266E-3</v>
      </c>
      <c r="AY1619" s="13">
        <f t="shared" si="2166"/>
        <v>1.6706005878316711E-3</v>
      </c>
      <c r="AZ1619" s="13">
        <f t="shared" si="2167"/>
        <v>1.126455879369298E-3</v>
      </c>
      <c r="BA1619" s="13">
        <f t="shared" si="2168"/>
        <v>5.0636593706004051E-4</v>
      </c>
      <c r="BB1619" s="13">
        <f t="shared" si="2169"/>
        <v>1.7071671441645024E-4</v>
      </c>
      <c r="BC1619" s="13">
        <f t="shared" si="2170"/>
        <v>4.6044481981325926E-5</v>
      </c>
      <c r="BD1619" s="13">
        <f t="shared" si="2171"/>
        <v>4.3561946731677847E-4</v>
      </c>
      <c r="BE1619" s="13">
        <f t="shared" si="2172"/>
        <v>6.9924246944881639E-4</v>
      </c>
      <c r="BF1619" s="13">
        <f t="shared" si="2173"/>
        <v>5.612008504722383E-4</v>
      </c>
      <c r="BG1619" s="13">
        <f t="shared" si="2174"/>
        <v>3.0027389957117692E-4</v>
      </c>
      <c r="BH1619" s="13">
        <f t="shared" si="2175"/>
        <v>1.2049752065745706E-4</v>
      </c>
      <c r="BI1619" s="13">
        <f t="shared" si="2176"/>
        <v>3.8683755079159051E-5</v>
      </c>
      <c r="BJ1619" s="14">
        <f t="shared" si="2177"/>
        <v>0.43383301990993606</v>
      </c>
      <c r="BK1619" s="14">
        <f t="shared" si="2178"/>
        <v>0.24462852658262058</v>
      </c>
      <c r="BL1619" s="14">
        <f t="shared" si="2179"/>
        <v>0.30002426698662071</v>
      </c>
      <c r="BM1619" s="14">
        <f t="shared" si="2180"/>
        <v>0.56450445544828165</v>
      </c>
      <c r="BN1619" s="14">
        <f t="shared" si="2181"/>
        <v>0.43363554364553514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1.6362000000000001</v>
      </c>
      <c r="F1620" s="10">
        <f>VLOOKUP(B1620,home!$B$2:$E$405,3,FALSE)</f>
        <v>0.93469999999999998</v>
      </c>
      <c r="G1620" s="10">
        <f>VLOOKUP(C1620,away!$B$2:$E$405,4,FALSE)</f>
        <v>1.6177999999999999</v>
      </c>
      <c r="H1620" s="10">
        <f>VLOOKUP(A1620,away!$A$2:$E$405,3,FALSE)</f>
        <v>1.1547000000000001</v>
      </c>
      <c r="I1620" s="10">
        <f>VLOOKUP(C1620,away!$B$2:$E$405,3,FALSE)</f>
        <v>1.0188999999999999</v>
      </c>
      <c r="J1620" s="10">
        <f>VLOOKUP(B1620,home!$B$2:$E$405,4,FALSE)</f>
        <v>1.7829999999999999</v>
      </c>
      <c r="K1620" s="12">
        <f t="shared" si="2126"/>
        <v>2.474192363292</v>
      </c>
      <c r="L1620" s="12">
        <f t="shared" si="2127"/>
        <v>2.0977419888900002</v>
      </c>
      <c r="M1620" s="13">
        <f t="shared" si="2128"/>
        <v>1.0337943141428141E-2</v>
      </c>
      <c r="N1620" s="13">
        <f t="shared" si="2129"/>
        <v>2.5578059972668411E-2</v>
      </c>
      <c r="O1620" s="13">
        <f t="shared" si="2130"/>
        <v>2.1686337406531198E-2</v>
      </c>
      <c r="P1620" s="13">
        <f t="shared" si="2131"/>
        <v>5.3656170399013124E-2</v>
      </c>
      <c r="Q1620" s="13">
        <f t="shared" si="2132"/>
        <v>3.1642520326100487E-2</v>
      </c>
      <c r="R1620" s="13">
        <f t="shared" si="2133"/>
        <v>2.2746170281458193E-2</v>
      </c>
      <c r="S1620" s="13">
        <f t="shared" si="2134"/>
        <v>6.9621794744418944E-2</v>
      </c>
      <c r="T1620" s="13">
        <f t="shared" si="2135"/>
        <v>6.6377843522366281E-2</v>
      </c>
      <c r="U1620" s="13">
        <f t="shared" si="2136"/>
        <v>5.6278400804523294E-2</v>
      </c>
      <c r="V1620" s="13">
        <f t="shared" si="2137"/>
        <v>4.0150248578747307E-2</v>
      </c>
      <c r="W1620" s="13">
        <f t="shared" si="2138"/>
        <v>2.609656071538324E-2</v>
      </c>
      <c r="X1620" s="13">
        <f t="shared" si="2139"/>
        <v>5.4743851178276674E-2</v>
      </c>
      <c r="Y1620" s="13">
        <f t="shared" si="2140"/>
        <v>5.7419237625108165E-2</v>
      </c>
      <c r="Z1620" s="13">
        <f t="shared" si="2141"/>
        <v>1.5905198828618905E-2</v>
      </c>
      <c r="AA1620" s="13">
        <f t="shared" si="2142"/>
        <v>3.9352521478409758E-2</v>
      </c>
      <c r="AB1620" s="13">
        <f t="shared" si="2143"/>
        <v>4.8682854059082917E-2</v>
      </c>
      <c r="AC1620" s="13">
        <f t="shared" si="2144"/>
        <v>1.3024281945112298E-2</v>
      </c>
      <c r="AD1620" s="13">
        <f t="shared" si="2145"/>
        <v>1.6141977807546802E-2</v>
      </c>
      <c r="AE1620" s="13">
        <f t="shared" si="2146"/>
        <v>3.3861704630621464E-2</v>
      </c>
      <c r="AF1620" s="13">
        <f t="shared" si="2147"/>
        <v>3.5516559809522813E-2</v>
      </c>
      <c r="AG1620" s="13">
        <f t="shared" si="2148"/>
        <v>2.4834859604453009E-2</v>
      </c>
      <c r="AH1620" s="13">
        <f t="shared" si="2149"/>
        <v>8.3412508561094834E-3</v>
      </c>
      <c r="AI1620" s="13">
        <f t="shared" si="2150"/>
        <v>2.063785916848894E-2</v>
      </c>
      <c r="AJ1620" s="13">
        <f t="shared" si="2151"/>
        <v>2.5531016774685562E-2</v>
      </c>
      <c r="AK1620" s="13">
        <f t="shared" si="2152"/>
        <v>2.1056215577002328E-2</v>
      </c>
      <c r="AL1620" s="13">
        <f t="shared" si="2153"/>
        <v>2.7039540914913385E-3</v>
      </c>
      <c r="AM1620" s="13">
        <f t="shared" si="2154"/>
        <v>7.9876716439722505E-3</v>
      </c>
      <c r="AN1620" s="13">
        <f t="shared" si="2155"/>
        <v>1.6756074201026601E-2</v>
      </c>
      <c r="AO1620" s="13">
        <f t="shared" si="2156"/>
        <v>1.7574960210224987E-2</v>
      </c>
      <c r="AP1620" s="13">
        <f t="shared" si="2157"/>
        <v>1.2289243995353326E-2</v>
      </c>
      <c r="AQ1620" s="13">
        <f t="shared" si="2158"/>
        <v>6.4449157851917465E-3</v>
      </c>
      <c r="AR1620" s="13">
        <f t="shared" si="2159"/>
        <v>3.4995584321451051E-3</v>
      </c>
      <c r="AS1620" s="13">
        <f t="shared" si="2160"/>
        <v>8.6585807477075442E-3</v>
      </c>
      <c r="AT1620" s="13">
        <f t="shared" si="2161"/>
        <v>1.0711497181462571E-2</v>
      </c>
      <c r="AU1620" s="13">
        <f t="shared" si="2162"/>
        <v>8.8341015085994928E-3</v>
      </c>
      <c r="AV1620" s="13">
        <f t="shared" si="2163"/>
        <v>5.4643166222807993E-3</v>
      </c>
      <c r="AW1620" s="13">
        <f t="shared" si="2164"/>
        <v>3.8983636272749443E-4</v>
      </c>
      <c r="AX1620" s="13">
        <f t="shared" si="2165"/>
        <v>3.2938393636666972E-3</v>
      </c>
      <c r="AY1620" s="13">
        <f t="shared" si="2166"/>
        <v>6.9096251378223481E-3</v>
      </c>
      <c r="AZ1620" s="13">
        <f t="shared" si="2167"/>
        <v>7.2473053895499E-3</v>
      </c>
      <c r="BA1620" s="13">
        <f t="shared" si="2168"/>
        <v>5.0676589406558744E-3</v>
      </c>
      <c r="BB1620" s="13">
        <f t="shared" si="2169"/>
        <v>2.6576602362969122E-3</v>
      </c>
      <c r="BC1620" s="13">
        <f t="shared" si="2170"/>
        <v>1.1150170939766705E-3</v>
      </c>
      <c r="BD1620" s="13">
        <f t="shared" si="2171"/>
        <v>1.2235284442808059E-3</v>
      </c>
      <c r="BE1620" s="13">
        <f t="shared" si="2172"/>
        <v>3.0272447331101114E-3</v>
      </c>
      <c r="BF1620" s="13">
        <f t="shared" si="2173"/>
        <v>3.7449929002384831E-3</v>
      </c>
      <c r="BG1620" s="13">
        <f t="shared" si="2174"/>
        <v>3.088610944784272E-3</v>
      </c>
      <c r="BH1620" s="13">
        <f t="shared" si="2175"/>
        <v>1.910454403191333E-3</v>
      </c>
      <c r="BI1620" s="13">
        <f t="shared" si="2176"/>
        <v>9.4536633895871461E-4</v>
      </c>
      <c r="BJ1620" s="14">
        <f t="shared" si="2177"/>
        <v>0.45955714718978458</v>
      </c>
      <c r="BK1620" s="14">
        <f t="shared" si="2178"/>
        <v>0.19640401803803348</v>
      </c>
      <c r="BL1620" s="14">
        <f t="shared" si="2179"/>
        <v>0.31542087866305091</v>
      </c>
      <c r="BM1620" s="14">
        <f t="shared" si="2180"/>
        <v>0.81512025241719355</v>
      </c>
      <c r="BN1620" s="14">
        <f t="shared" si="2181"/>
        <v>0.16564720152719956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1.6362000000000001</v>
      </c>
      <c r="F1621" s="10">
        <f>VLOOKUP(B1621,home!$B$2:$E$405,3,FALSE)</f>
        <v>0.86280000000000001</v>
      </c>
      <c r="G1621" s="10">
        <f>VLOOKUP(C1621,away!$B$2:$E$405,4,FALSE)</f>
        <v>1.0065999999999999</v>
      </c>
      <c r="H1621" s="10">
        <f>VLOOKUP(A1621,away!$A$2:$E$405,3,FALSE)</f>
        <v>1.1547000000000001</v>
      </c>
      <c r="I1621" s="10">
        <f>VLOOKUP(C1621,away!$B$2:$E$405,3,FALSE)</f>
        <v>0.96789999999999998</v>
      </c>
      <c r="J1621" s="10">
        <f>VLOOKUP(B1621,home!$B$2:$E$405,4,FALSE)</f>
        <v>0.71319999999999995</v>
      </c>
      <c r="K1621" s="12">
        <f t="shared" si="2126"/>
        <v>1.4210306681759999</v>
      </c>
      <c r="L1621" s="12">
        <f t="shared" si="2127"/>
        <v>0.797096661516</v>
      </c>
      <c r="M1621" s="13">
        <f t="shared" si="2128"/>
        <v>0.10881268843748634</v>
      </c>
      <c r="N1621" s="13">
        <f t="shared" si="2129"/>
        <v>0.1546261673563481</v>
      </c>
      <c r="O1621" s="13">
        <f t="shared" si="2130"/>
        <v>8.6734230684101021E-2</v>
      </c>
      <c r="P1621" s="13">
        <f t="shared" si="2131"/>
        <v>0.12325200178275937</v>
      </c>
      <c r="Q1621" s="13">
        <f t="shared" si="2132"/>
        <v>0.10986426295794269</v>
      </c>
      <c r="R1621" s="13">
        <f t="shared" si="2133"/>
        <v>3.4567782858727754E-2</v>
      </c>
      <c r="S1621" s="13">
        <f t="shared" si="2134"/>
        <v>3.4901848675912207E-2</v>
      </c>
      <c r="T1621" s="13">
        <f t="shared" si="2135"/>
        <v>8.7572437223692068E-2</v>
      </c>
      <c r="U1621" s="13">
        <f t="shared" si="2136"/>
        <v>4.9121879573100775E-2</v>
      </c>
      <c r="V1621" s="13">
        <f t="shared" si="2137"/>
        <v>4.3925869073179547E-3</v>
      </c>
      <c r="W1621" s="13">
        <f t="shared" si="2138"/>
        <v>5.2040162333263043E-2</v>
      </c>
      <c r="X1621" s="13">
        <f t="shared" si="2139"/>
        <v>4.1481039660594667E-2</v>
      </c>
      <c r="Y1621" s="13">
        <f t="shared" si="2140"/>
        <v>1.6532199114836395E-2</v>
      </c>
      <c r="Z1621" s="13">
        <f t="shared" si="2141"/>
        <v>9.184621437567304E-3</v>
      </c>
      <c r="AA1621" s="13">
        <f t="shared" si="2142"/>
        <v>1.3051628738369878E-2</v>
      </c>
      <c r="AB1621" s="13">
        <f t="shared" si="2143"/>
        <v>9.2733823534354182E-3</v>
      </c>
      <c r="AC1621" s="13">
        <f t="shared" si="2144"/>
        <v>3.1096737034182908E-4</v>
      </c>
      <c r="AD1621" s="13">
        <f t="shared" si="2145"/>
        <v>1.8487666663106073E-2</v>
      </c>
      <c r="AE1621" s="13">
        <f t="shared" si="2146"/>
        <v>1.47364573763825E-2</v>
      </c>
      <c r="AF1621" s="13">
        <f t="shared" si="2147"/>
        <v>5.8731904886436597E-3</v>
      </c>
      <c r="AG1621" s="13">
        <f t="shared" si="2148"/>
        <v>1.5605001769817958E-3</v>
      </c>
      <c r="AH1621" s="13">
        <f t="shared" si="2149"/>
        <v>1.8302577712932954E-3</v>
      </c>
      <c r="AI1621" s="13">
        <f t="shared" si="2150"/>
        <v>2.600852423675228E-3</v>
      </c>
      <c r="AJ1621" s="13">
        <f t="shared" si="2151"/>
        <v>1.8479455287211894E-3</v>
      </c>
      <c r="AK1621" s="13">
        <f t="shared" si="2152"/>
        <v>8.7532908981050809E-4</v>
      </c>
      <c r="AL1621" s="13">
        <f t="shared" si="2153"/>
        <v>1.408929470785769E-5</v>
      </c>
      <c r="AM1621" s="13">
        <f t="shared" si="2154"/>
        <v>5.254308262257752E-3</v>
      </c>
      <c r="AN1621" s="13">
        <f t="shared" si="2155"/>
        <v>4.1881915744215901E-3</v>
      </c>
      <c r="AO1621" s="13">
        <f t="shared" si="2156"/>
        <v>1.6691967608804441E-3</v>
      </c>
      <c r="AP1621" s="13">
        <f t="shared" si="2157"/>
        <v>4.4350372183704113E-4</v>
      </c>
      <c r="AQ1621" s="13">
        <f t="shared" si="2158"/>
        <v>8.8378834011556526E-5</v>
      </c>
      <c r="AR1621" s="13">
        <f t="shared" si="2159"/>
        <v>2.9177847184232018E-4</v>
      </c>
      <c r="AS1621" s="13">
        <f t="shared" si="2160"/>
        <v>4.1462615680146442E-4</v>
      </c>
      <c r="AT1621" s="13">
        <f t="shared" si="2161"/>
        <v>2.94598242321416E-4</v>
      </c>
      <c r="AU1621" s="13">
        <f t="shared" si="2162"/>
        <v>1.3954437904315905E-4</v>
      </c>
      <c r="AV1621" s="13">
        <f t="shared" si="2163"/>
        <v>4.9574210547976335E-5</v>
      </c>
      <c r="AW1621" s="13">
        <f t="shared" si="2164"/>
        <v>4.4330353416058894E-7</v>
      </c>
      <c r="AX1621" s="13">
        <f t="shared" si="2165"/>
        <v>1.2444221967864695E-3</v>
      </c>
      <c r="AY1621" s="13">
        <f t="shared" si="2166"/>
        <v>9.9192477857490175E-4</v>
      </c>
      <c r="AZ1621" s="13">
        <f t="shared" si="2167"/>
        <v>3.9532996473852576E-4</v>
      </c>
      <c r="BA1621" s="13">
        <f t="shared" si="2168"/>
        <v>1.0503873169677232E-4</v>
      </c>
      <c r="BB1621" s="13">
        <f t="shared" si="2169"/>
        <v>2.0931505591343013E-5</v>
      </c>
      <c r="BC1621" s="13">
        <f t="shared" si="2170"/>
        <v>3.336886645472602E-6</v>
      </c>
      <c r="BD1621" s="13">
        <f t="shared" si="2171"/>
        <v>3.8762607634625585E-5</v>
      </c>
      <c r="BE1621" s="13">
        <f t="shared" si="2172"/>
        <v>5.5082854227276106E-5</v>
      </c>
      <c r="BF1621" s="13">
        <f t="shared" si="2173"/>
        <v>3.913721257381369E-5</v>
      </c>
      <c r="BG1621" s="13">
        <f t="shared" si="2174"/>
        <v>1.8538393111437545E-5</v>
      </c>
      <c r="BH1621" s="13">
        <f t="shared" si="2175"/>
        <v>6.5859062875138639E-6</v>
      </c>
      <c r="BI1621" s="13">
        <f t="shared" si="2176"/>
        <v>1.8717549624580673E-6</v>
      </c>
      <c r="BJ1621" s="14">
        <f t="shared" si="2177"/>
        <v>0.51717864656923285</v>
      </c>
      <c r="BK1621" s="14">
        <f t="shared" si="2178"/>
        <v>0.27267610724710051</v>
      </c>
      <c r="BL1621" s="14">
        <f t="shared" si="2179"/>
        <v>0.20125338921058852</v>
      </c>
      <c r="BM1621" s="14">
        <f t="shared" si="2180"/>
        <v>0.38144414891208328</v>
      </c>
      <c r="BN1621" s="14">
        <f t="shared" si="2181"/>
        <v>0.6178571340773652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1.6362000000000001</v>
      </c>
      <c r="F1622" s="10">
        <f>VLOOKUP(B1622,home!$B$2:$E$405,3,FALSE)</f>
        <v>1.1145</v>
      </c>
      <c r="G1622" s="10">
        <f>VLOOKUP(C1622,away!$B$2:$E$405,4,FALSE)</f>
        <v>1.0785</v>
      </c>
      <c r="H1622" s="10">
        <f>VLOOKUP(A1622,away!$A$2:$E$405,3,FALSE)</f>
        <v>1.1547000000000001</v>
      </c>
      <c r="I1622" s="10">
        <f>VLOOKUP(C1622,away!$B$2:$E$405,3,FALSE)</f>
        <v>1.0698000000000001</v>
      </c>
      <c r="J1622" s="10">
        <f>VLOOKUP(B1622,home!$B$2:$E$405,4,FALSE)</f>
        <v>0.71319999999999995</v>
      </c>
      <c r="K1622" s="12">
        <f t="shared" si="2126"/>
        <v>1.9666931746500003</v>
      </c>
      <c r="L1622" s="12">
        <f t="shared" si="2127"/>
        <v>0.88101457639199998</v>
      </c>
      <c r="M1622" s="13">
        <f t="shared" si="2128"/>
        <v>5.7977066544025992E-2</v>
      </c>
      <c r="N1622" s="13">
        <f t="shared" si="2129"/>
        <v>0.11402310105836479</v>
      </c>
      <c r="O1622" s="13">
        <f t="shared" si="2130"/>
        <v>5.107864072173586E-2</v>
      </c>
      <c r="P1622" s="13">
        <f t="shared" si="2131"/>
        <v>0.10045601407783747</v>
      </c>
      <c r="Q1622" s="13">
        <f t="shared" si="2132"/>
        <v>0.11212422730195665</v>
      </c>
      <c r="R1622" s="13">
        <f t="shared" si="2133"/>
        <v>2.2500513509069637E-2</v>
      </c>
      <c r="S1622" s="13">
        <f t="shared" si="2134"/>
        <v>4.3514666082422333E-2</v>
      </c>
      <c r="T1622" s="13">
        <f t="shared" si="2135"/>
        <v>9.8783078619713666E-2</v>
      </c>
      <c r="U1622" s="13">
        <f t="shared" si="2136"/>
        <v>4.4251606344407383E-2</v>
      </c>
      <c r="V1622" s="13">
        <f t="shared" si="2137"/>
        <v>8.3774694013398782E-3</v>
      </c>
      <c r="W1622" s="13">
        <f t="shared" si="2138"/>
        <v>7.3504650849221101E-2</v>
      </c>
      <c r="X1622" s="13">
        <f t="shared" si="2139"/>
        <v>6.475866883076839E-2</v>
      </c>
      <c r="Y1622" s="13">
        <f t="shared" si="2140"/>
        <v>2.8526665593824614E-2</v>
      </c>
      <c r="Z1622" s="13">
        <f t="shared" si="2141"/>
        <v>6.6077601259318204E-3</v>
      </c>
      <c r="AA1622" s="13">
        <f t="shared" si="2142"/>
        <v>1.2995436739394536E-2</v>
      </c>
      <c r="AB1622" s="13">
        <f t="shared" si="2143"/>
        <v>1.2779018368481547E-2</v>
      </c>
      <c r="AC1622" s="13">
        <f t="shared" si="2144"/>
        <v>9.0721990853766189E-4</v>
      </c>
      <c r="AD1622" s="13">
        <f t="shared" si="2145"/>
        <v>3.6140273782548617E-2</v>
      </c>
      <c r="AE1622" s="13">
        <f t="shared" si="2146"/>
        <v>3.1840107997222977E-2</v>
      </c>
      <c r="AF1622" s="13">
        <f t="shared" si="2147"/>
        <v>1.4025799629724466E-2</v>
      </c>
      <c r="AG1622" s="13">
        <f t="shared" si="2148"/>
        <v>4.1189779731135899E-3</v>
      </c>
      <c r="AH1622" s="13">
        <f t="shared" si="2149"/>
        <v>1.4553832470619425E-3</v>
      </c>
      <c r="AI1622" s="13">
        <f t="shared" si="2150"/>
        <v>2.8622922984966773E-3</v>
      </c>
      <c r="AJ1622" s="13">
        <f t="shared" si="2151"/>
        <v>2.8146253636533386E-3</v>
      </c>
      <c r="AK1622" s="13">
        <f t="shared" si="2152"/>
        <v>1.8451681639645983E-3</v>
      </c>
      <c r="AL1622" s="13">
        <f t="shared" si="2153"/>
        <v>6.2877065940925586E-5</v>
      </c>
      <c r="AM1622" s="13">
        <f t="shared" si="2154"/>
        <v>1.4215365955624146E-2</v>
      </c>
      <c r="AN1622" s="13">
        <f t="shared" si="2155"/>
        <v>1.2523944615651468E-2</v>
      </c>
      <c r="AO1622" s="13">
        <f t="shared" si="2156"/>
        <v>5.5168888801575226E-3</v>
      </c>
      <c r="AP1622" s="13">
        <f t="shared" si="2157"/>
        <v>1.6201531732512385E-3</v>
      </c>
      <c r="AQ1622" s="13">
        <f t="shared" si="2158"/>
        <v>3.5684464040552352E-4</v>
      </c>
      <c r="AR1622" s="13">
        <f t="shared" si="2159"/>
        <v>2.5644277097965822E-4</v>
      </c>
      <c r="AS1622" s="13">
        <f t="shared" si="2160"/>
        <v>5.0434424737402696E-4</v>
      </c>
      <c r="AT1622" s="13">
        <f t="shared" si="2161"/>
        <v>4.9594519449224514E-4</v>
      </c>
      <c r="AU1622" s="13">
        <f t="shared" si="2162"/>
        <v>3.2512400966945506E-4</v>
      </c>
      <c r="AV1622" s="13">
        <f t="shared" si="2163"/>
        <v>1.5985479268293949E-4</v>
      </c>
      <c r="AW1622" s="13">
        <f t="shared" si="2164"/>
        <v>3.0262825352284694E-6</v>
      </c>
      <c r="AX1622" s="13">
        <f t="shared" si="2165"/>
        <v>4.6595438666796607E-3</v>
      </c>
      <c r="AY1622" s="13">
        <f t="shared" si="2166"/>
        <v>4.1051260658827235E-3</v>
      </c>
      <c r="AZ1622" s="13">
        <f t="shared" si="2167"/>
        <v>1.8083379509847123E-3</v>
      </c>
      <c r="BA1622" s="13">
        <f t="shared" si="2168"/>
        <v>5.3105736462012449E-4</v>
      </c>
      <c r="BB1622" s="13">
        <f t="shared" si="2169"/>
        <v>1.169673197826627E-4</v>
      </c>
      <c r="BC1622" s="13">
        <f t="shared" si="2170"/>
        <v>2.0609982738006043E-5</v>
      </c>
      <c r="BD1622" s="13">
        <f t="shared" si="2171"/>
        <v>3.7654969873905691E-5</v>
      </c>
      <c r="BE1622" s="13">
        <f t="shared" si="2172"/>
        <v>7.4055772242661699E-5</v>
      </c>
      <c r="BF1622" s="13">
        <f t="shared" si="2173"/>
        <v>7.2822490906538864E-5</v>
      </c>
      <c r="BG1622" s="13">
        <f t="shared" si="2174"/>
        <v>4.7739831942300557E-5</v>
      </c>
      <c r="BH1622" s="13">
        <f t="shared" si="2175"/>
        <v>2.3472400409965142E-5</v>
      </c>
      <c r="BI1622" s="13">
        <f t="shared" si="2176"/>
        <v>9.2326019357860638E-6</v>
      </c>
      <c r="BJ1622" s="14">
        <f t="shared" si="2177"/>
        <v>0.62332039145223661</v>
      </c>
      <c r="BK1622" s="14">
        <f t="shared" si="2178"/>
        <v>0.21540043914598697</v>
      </c>
      <c r="BL1622" s="14">
        <f t="shared" si="2179"/>
        <v>0.154589373838775</v>
      </c>
      <c r="BM1622" s="14">
        <f t="shared" si="2180"/>
        <v>0.53765630156659261</v>
      </c>
      <c r="BN1622" s="14">
        <f t="shared" si="2181"/>
        <v>0.45815956321299034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1.6362000000000001</v>
      </c>
      <c r="F1623" s="10">
        <f>VLOOKUP(B1623,home!$B$2:$E$405,3,FALSE)</f>
        <v>1.0426</v>
      </c>
      <c r="G1623" s="10">
        <f>VLOOKUP(C1623,away!$B$2:$E$405,4,FALSE)</f>
        <v>1.2583</v>
      </c>
      <c r="H1623" s="10">
        <f>VLOOKUP(A1623,away!$A$2:$E$405,3,FALSE)</f>
        <v>1.1547000000000001</v>
      </c>
      <c r="I1623" s="10">
        <f>VLOOKUP(C1623,away!$B$2:$E$405,3,FALSE)</f>
        <v>1.1207</v>
      </c>
      <c r="J1623" s="10">
        <f>VLOOKUP(B1623,home!$B$2:$E$405,4,FALSE)</f>
        <v>1.1207</v>
      </c>
      <c r="K1623" s="12">
        <f t="shared" si="2126"/>
        <v>2.1465366375959998</v>
      </c>
      <c r="L1623" s="12">
        <f t="shared" si="2127"/>
        <v>1.4502668154030003</v>
      </c>
      <c r="M1623" s="13">
        <f t="shared" si="2128"/>
        <v>2.7411203754903669E-2</v>
      </c>
      <c r="N1623" s="13">
        <f t="shared" si="2129"/>
        <v>5.8839153140509762E-2</v>
      </c>
      <c r="O1623" s="13">
        <f t="shared" si="2130"/>
        <v>3.9753559175986899E-2</v>
      </c>
      <c r="P1623" s="13">
        <f t="shared" si="2131"/>
        <v>8.5332471246096525E-2</v>
      </c>
      <c r="Q1623" s="13">
        <f t="shared" si="2132"/>
        <v>6.3150198970612983E-2</v>
      </c>
      <c r="R1623" s="13">
        <f t="shared" si="2133"/>
        <v>2.8826633833546632E-2</v>
      </c>
      <c r="S1623" s="13">
        <f t="shared" si="2134"/>
        <v>6.6411080612095191E-2</v>
      </c>
      <c r="T1623" s="13">
        <f t="shared" si="2135"/>
        <v>9.1584637953176715E-2</v>
      </c>
      <c r="U1623" s="13">
        <f t="shared" si="2136"/>
        <v>6.1877425662272278E-2</v>
      </c>
      <c r="V1623" s="13">
        <f t="shared" si="2137"/>
        <v>2.2971230131645322E-2</v>
      </c>
      <c r="W1623" s="13">
        <f t="shared" si="2138"/>
        <v>4.5184738587299315E-2</v>
      </c>
      <c r="X1623" s="13">
        <f t="shared" si="2139"/>
        <v>6.5529926935819632E-2</v>
      </c>
      <c r="Y1623" s="13">
        <f t="shared" si="2140"/>
        <v>4.7517939225401228E-2</v>
      </c>
      <c r="Z1623" s="13">
        <f t="shared" si="2141"/>
        <v>1.3935436816188689E-2</v>
      </c>
      <c r="AA1623" s="13">
        <f t="shared" si="2142"/>
        <v>2.9912925686853171E-2</v>
      </c>
      <c r="AB1623" s="13">
        <f t="shared" si="2143"/>
        <v>3.2104595462258412E-2</v>
      </c>
      <c r="AC1623" s="13">
        <f t="shared" si="2144"/>
        <v>4.4694129730289273E-3</v>
      </c>
      <c r="AD1623" s="13">
        <f t="shared" si="2145"/>
        <v>2.4247674209458933E-2</v>
      </c>
      <c r="AE1623" s="13">
        <f t="shared" si="2146"/>
        <v>3.5165597256681468E-2</v>
      </c>
      <c r="AF1623" s="13">
        <f t="shared" si="2147"/>
        <v>2.5499749372595967E-2</v>
      </c>
      <c r="AG1623" s="13">
        <f t="shared" si="2148"/>
        <v>1.2327146772056471E-2</v>
      </c>
      <c r="AH1623" s="13">
        <f t="shared" si="2149"/>
        <v>5.0525253931659221E-3</v>
      </c>
      <c r="AI1623" s="13">
        <f t="shared" si="2150"/>
        <v>1.0845430868814785E-2</v>
      </c>
      <c r="AJ1623" s="13">
        <f t="shared" si="2151"/>
        <v>1.1640057355212778E-2</v>
      </c>
      <c r="AK1623" s="13">
        <f t="shared" si="2152"/>
        <v>8.3286031922276734E-3</v>
      </c>
      <c r="AL1623" s="13">
        <f t="shared" si="2153"/>
        <v>5.5654039482260127E-4</v>
      </c>
      <c r="AM1623" s="13">
        <f t="shared" si="2154"/>
        <v>1.0409704213419036E-2</v>
      </c>
      <c r="AN1623" s="13">
        <f t="shared" si="2155"/>
        <v>1.5096848578882419E-2</v>
      </c>
      <c r="AO1623" s="13">
        <f t="shared" si="2156"/>
        <v>1.0947229255558561E-2</v>
      </c>
      <c r="AP1623" s="13">
        <f t="shared" si="2157"/>
        <v>5.2921344366484912E-3</v>
      </c>
      <c r="AQ1623" s="13">
        <f t="shared" si="2158"/>
        <v>1.9187517390306891E-3</v>
      </c>
      <c r="AR1623" s="13">
        <f t="shared" si="2159"/>
        <v>1.4655019823379069E-3</v>
      </c>
      <c r="AS1623" s="13">
        <f t="shared" si="2160"/>
        <v>3.1457536975578828E-3</v>
      </c>
      <c r="AT1623" s="13">
        <f t="shared" si="2161"/>
        <v>3.3762377823305413E-3</v>
      </c>
      <c r="AU1623" s="13">
        <f t="shared" si="2162"/>
        <v>2.4157393656694579E-3</v>
      </c>
      <c r="AV1623" s="13">
        <f t="shared" si="2163"/>
        <v>1.2963682638231036E-3</v>
      </c>
      <c r="AW1623" s="13">
        <f t="shared" si="2164"/>
        <v>4.8126070864966394E-5</v>
      </c>
      <c r="AX1623" s="13">
        <f t="shared" si="2165"/>
        <v>3.7241352467735724E-3</v>
      </c>
      <c r="AY1623" s="13">
        <f t="shared" si="2166"/>
        <v>5.400989764468375E-3</v>
      </c>
      <c r="AZ1623" s="13">
        <f t="shared" si="2167"/>
        <v>3.9164381128698762E-3</v>
      </c>
      <c r="BA1623" s="13">
        <f t="shared" si="2168"/>
        <v>1.8932934098915776E-3</v>
      </c>
      <c r="BB1623" s="13">
        <f t="shared" si="2169"/>
        <v>6.8644515104673615E-4</v>
      </c>
      <c r="BC1623" s="13">
        <f t="shared" si="2170"/>
        <v>1.9910572463147634E-4</v>
      </c>
      <c r="BD1623" s="13">
        <f t="shared" si="2171"/>
        <v>3.5422814881533061E-4</v>
      </c>
      <c r="BE1623" s="13">
        <f t="shared" si="2172"/>
        <v>7.6036369949991514E-4</v>
      </c>
      <c r="BF1623" s="13">
        <f t="shared" si="2173"/>
        <v>8.1607426943730175E-4</v>
      </c>
      <c r="BG1623" s="13">
        <f t="shared" si="2174"/>
        <v>5.8391110611551915E-4</v>
      </c>
      <c r="BH1623" s="13">
        <f t="shared" si="2175"/>
        <v>3.1334664559404203E-4</v>
      </c>
      <c r="BI1623" s="13">
        <f t="shared" si="2176"/>
        <v>1.3452201100708395E-4</v>
      </c>
      <c r="BJ1623" s="14">
        <f t="shared" si="2177"/>
        <v>0.52853183805683313</v>
      </c>
      <c r="BK1623" s="14">
        <f t="shared" si="2178"/>
        <v>0.21255292887706059</v>
      </c>
      <c r="BL1623" s="14">
        <f t="shared" si="2179"/>
        <v>0.24300380360252663</v>
      </c>
      <c r="BM1623" s="14">
        <f t="shared" si="2180"/>
        <v>0.68935792353734904</v>
      </c>
      <c r="BN1623" s="14">
        <f t="shared" si="2181"/>
        <v>0.30331322012165646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1.6362000000000001</v>
      </c>
      <c r="F1624" s="10">
        <f>VLOOKUP(B1624,home!$B$2:$E$405,3,FALSE)</f>
        <v>0.89880000000000004</v>
      </c>
      <c r="G1624" s="10">
        <f>VLOOKUP(C1624,away!$B$2:$E$405,4,FALSE)</f>
        <v>1.0065999999999999</v>
      </c>
      <c r="H1624" s="10">
        <f>VLOOKUP(A1624,away!$A$2:$E$405,3,FALSE)</f>
        <v>1.1547000000000001</v>
      </c>
      <c r="I1624" s="10">
        <f>VLOOKUP(C1624,away!$B$2:$E$405,3,FALSE)</f>
        <v>1.0188999999999999</v>
      </c>
      <c r="J1624" s="10">
        <f>VLOOKUP(B1624,home!$B$2:$E$405,4,FALSE)</f>
        <v>1.2225999999999999</v>
      </c>
      <c r="K1624" s="12">
        <f t="shared" si="2126"/>
        <v>1.4803226292959999</v>
      </c>
      <c r="L1624" s="12">
        <f t="shared" si="2127"/>
        <v>1.438418034558</v>
      </c>
      <c r="M1624" s="13">
        <f t="shared" si="2128"/>
        <v>5.4001650727678652E-2</v>
      </c>
      <c r="N1624" s="13">
        <f t="shared" si="2129"/>
        <v>7.9939865591521511E-2</v>
      </c>
      <c r="O1624" s="13">
        <f t="shared" si="2130"/>
        <v>7.7676948302595111E-2</v>
      </c>
      <c r="P1624" s="13">
        <f t="shared" si="2131"/>
        <v>0.11498694434698706</v>
      </c>
      <c r="Q1624" s="13">
        <f t="shared" si="2132"/>
        <v>5.9168396009004982E-2</v>
      </c>
      <c r="R1624" s="13">
        <f t="shared" si="2133"/>
        <v>5.5865961653941129E-2</v>
      </c>
      <c r="S1624" s="13">
        <f t="shared" si="2134"/>
        <v>6.1211079624831466E-2</v>
      </c>
      <c r="T1624" s="13">
        <f t="shared" si="2135"/>
        <v>8.5108887895222349E-2</v>
      </c>
      <c r="U1624" s="13">
        <f t="shared" si="2136"/>
        <v>8.2699647243711649E-2</v>
      </c>
      <c r="V1624" s="13">
        <f t="shared" si="2137"/>
        <v>1.4482016159372913E-2</v>
      </c>
      <c r="W1624" s="13">
        <f t="shared" si="2138"/>
        <v>2.919610518375907E-2</v>
      </c>
      <c r="X1624" s="13">
        <f t="shared" si="2139"/>
        <v>4.1996204235171357E-2</v>
      </c>
      <c r="Y1624" s="13">
        <f t="shared" si="2140"/>
        <v>3.0204048777425774E-2</v>
      </c>
      <c r="Z1624" s="13">
        <f t="shared" si="2141"/>
        <v>2.6786202253651529E-2</v>
      </c>
      <c r="AA1624" s="13">
        <f t="shared" si="2142"/>
        <v>3.9652221348979867E-2</v>
      </c>
      <c r="AB1624" s="13">
        <f t="shared" si="2143"/>
        <v>2.9349040282374433E-2</v>
      </c>
      <c r="AC1624" s="13">
        <f t="shared" si="2144"/>
        <v>1.9273054199624409E-3</v>
      </c>
      <c r="AD1624" s="13">
        <f t="shared" si="2145"/>
        <v>1.0804913797706197E-2</v>
      </c>
      <c r="AE1624" s="13">
        <f t="shared" si="2146"/>
        <v>1.5541982868465164E-2</v>
      </c>
      <c r="AF1624" s="13">
        <f t="shared" si="2147"/>
        <v>1.1177934225395886E-2</v>
      </c>
      <c r="AG1624" s="13">
        <f t="shared" si="2148"/>
        <v>5.3595140596375164E-3</v>
      </c>
      <c r="AH1624" s="13">
        <f t="shared" si="2149"/>
        <v>9.6324390997426269E-3</v>
      </c>
      <c r="AI1624" s="13">
        <f t="shared" si="2150"/>
        <v>1.4259117574664599E-2</v>
      </c>
      <c r="AJ1624" s="13">
        <f t="shared" si="2151"/>
        <v>1.0554047209784151E-2</v>
      </c>
      <c r="AK1624" s="13">
        <f t="shared" si="2152"/>
        <v>5.2077983051005954E-3</v>
      </c>
      <c r="AL1624" s="13">
        <f t="shared" si="2153"/>
        <v>1.6415421238319918E-4</v>
      </c>
      <c r="AM1624" s="13">
        <f t="shared" si="2154"/>
        <v>3.1989516804674105E-3</v>
      </c>
      <c r="AN1624" s="13">
        <f t="shared" si="2155"/>
        <v>4.6014297888639435E-3</v>
      </c>
      <c r="AO1624" s="13">
        <f t="shared" si="2156"/>
        <v>3.309389796527154E-3</v>
      </c>
      <c r="AP1624" s="13">
        <f t="shared" si="2157"/>
        <v>1.5867619889022959E-3</v>
      </c>
      <c r="AQ1624" s="13">
        <f t="shared" si="2158"/>
        <v>5.7060676534704592E-4</v>
      </c>
      <c r="AR1624" s="13">
        <f t="shared" si="2159"/>
        <v>2.7710948235702849E-3</v>
      </c>
      <c r="AS1624" s="13">
        <f t="shared" si="2160"/>
        <v>4.1021143752560992E-3</v>
      </c>
      <c r="AT1624" s="13">
        <f t="shared" si="2161"/>
        <v>3.0362263688260135E-3</v>
      </c>
      <c r="AU1624" s="13">
        <f t="shared" si="2162"/>
        <v>1.4981982004794569E-3</v>
      </c>
      <c r="AV1624" s="13">
        <f t="shared" si="2163"/>
        <v>5.5445417483507124E-4</v>
      </c>
      <c r="AW1624" s="13">
        <f t="shared" si="2164"/>
        <v>9.7093694921459654E-6</v>
      </c>
      <c r="AX1624" s="13">
        <f t="shared" si="2165"/>
        <v>7.8924676043673004E-4</v>
      </c>
      <c r="AY1624" s="13">
        <f t="shared" si="2166"/>
        <v>1.1352667739286699E-3</v>
      </c>
      <c r="AZ1624" s="13">
        <f t="shared" si="2167"/>
        <v>8.164941008267395E-4</v>
      </c>
      <c r="BA1624" s="13">
        <f t="shared" si="2168"/>
        <v>3.9148661324646665E-4</v>
      </c>
      <c r="BB1624" s="13">
        <f t="shared" si="2169"/>
        <v>1.4078035119543763E-4</v>
      </c>
      <c r="BC1624" s="13">
        <f t="shared" si="2170"/>
        <v>4.0500199214185284E-5</v>
      </c>
      <c r="BD1624" s="13">
        <f t="shared" si="2171"/>
        <v>6.6433212828230211E-4</v>
      </c>
      <c r="BE1624" s="13">
        <f t="shared" si="2172"/>
        <v>9.8342588286466485E-4</v>
      </c>
      <c r="BF1624" s="13">
        <f t="shared" si="2173"/>
        <v>7.2789379431998052E-4</v>
      </c>
      <c r="BG1624" s="13">
        <f t="shared" si="2174"/>
        <v>3.5917255181866514E-4</v>
      </c>
      <c r="BH1624" s="13">
        <f t="shared" si="2175"/>
        <v>1.3292281406979001E-4</v>
      </c>
      <c r="BI1624" s="13">
        <f t="shared" si="2176"/>
        <v>3.9353729923442937E-5</v>
      </c>
      <c r="BJ1624" s="14">
        <f t="shared" si="2177"/>
        <v>0.38507876746226588</v>
      </c>
      <c r="BK1624" s="14">
        <f t="shared" si="2178"/>
        <v>0.2479084172651444</v>
      </c>
      <c r="BL1624" s="14">
        <f t="shared" si="2179"/>
        <v>0.33976640986513995</v>
      </c>
      <c r="BM1624" s="14">
        <f t="shared" si="2180"/>
        <v>0.55677447281003711</v>
      </c>
      <c r="BN1624" s="14">
        <f t="shared" si="2181"/>
        <v>0.44163976663172844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1.6362000000000001</v>
      </c>
      <c r="F1625" s="10">
        <f>VLOOKUP(B1625,home!$B$2:$E$405,3,FALSE)</f>
        <v>0.97070000000000001</v>
      </c>
      <c r="G1625" s="10">
        <f>VLOOKUP(C1625,away!$B$2:$E$405,4,FALSE)</f>
        <v>1.1504000000000001</v>
      </c>
      <c r="H1625" s="10">
        <f>VLOOKUP(A1625,away!$A$2:$E$405,3,FALSE)</f>
        <v>1.1547000000000001</v>
      </c>
      <c r="I1625" s="10">
        <f>VLOOKUP(C1625,away!$B$2:$E$405,3,FALSE)</f>
        <v>0.7641</v>
      </c>
      <c r="J1625" s="10">
        <f>VLOOKUP(B1625,home!$B$2:$E$405,4,FALSE)</f>
        <v>1.2736000000000001</v>
      </c>
      <c r="K1625" s="12">
        <f t="shared" si="2126"/>
        <v>1.8271335447360002</v>
      </c>
      <c r="L1625" s="12">
        <f t="shared" si="2127"/>
        <v>1.1237052654720001</v>
      </c>
      <c r="M1625" s="13">
        <f t="shared" si="2128"/>
        <v>5.2295821276827484E-2</v>
      </c>
      <c r="N1625" s="13">
        <f t="shared" si="2129"/>
        <v>9.5551449304410119E-2</v>
      </c>
      <c r="O1625" s="13">
        <f t="shared" si="2130"/>
        <v>5.8765089730953707E-2</v>
      </c>
      <c r="P1625" s="13">
        <f t="shared" si="2131"/>
        <v>0.10737166670684654</v>
      </c>
      <c r="Q1625" s="13">
        <f t="shared" si="2132"/>
        <v>8.7292629136114575E-2</v>
      </c>
      <c r="R1625" s="13">
        <f t="shared" si="2133"/>
        <v>3.301732037830362E-2</v>
      </c>
      <c r="S1625" s="13">
        <f t="shared" si="2134"/>
        <v>5.5112791662546054E-2</v>
      </c>
      <c r="T1625" s="13">
        <f t="shared" si="2135"/>
        <v>9.8091186997146487E-2</v>
      </c>
      <c r="U1625" s="13">
        <f t="shared" si="2136"/>
        <v>6.0327053620494057E-2</v>
      </c>
      <c r="V1625" s="13">
        <f t="shared" si="2137"/>
        <v>1.2572817383864199E-2</v>
      </c>
      <c r="W1625" s="13">
        <f t="shared" si="2138"/>
        <v>5.3165096967598031E-2</v>
      </c>
      <c r="X1625" s="13">
        <f t="shared" si="2139"/>
        <v>5.9741899401819384E-2</v>
      </c>
      <c r="Y1625" s="13">
        <f t="shared" si="2140"/>
        <v>3.3566143463561487E-2</v>
      </c>
      <c r="Z1625" s="13">
        <f t="shared" si="2141"/>
        <v>1.2367245586958581E-2</v>
      </c>
      <c r="AA1625" s="13">
        <f t="shared" si="2142"/>
        <v>2.2596609267920283E-2</v>
      </c>
      <c r="AB1625" s="13">
        <f t="shared" si="2143"/>
        <v>2.064351139535478E-2</v>
      </c>
      <c r="AC1625" s="13">
        <f t="shared" si="2144"/>
        <v>1.613375032586602E-3</v>
      </c>
      <c r="AD1625" s="13">
        <f t="shared" si="2145"/>
        <v>2.4284933019660154E-2</v>
      </c>
      <c r="AE1625" s="13">
        <f t="shared" si="2146"/>
        <v>2.7289107105826958E-2</v>
      </c>
      <c r="AF1625" s="13">
        <f t="shared" si="2147"/>
        <v>1.5332456672423563E-2</v>
      </c>
      <c r="AG1625" s="13">
        <f t="shared" si="2148"/>
        <v>5.7430540984745523E-3</v>
      </c>
      <c r="AH1625" s="13">
        <f t="shared" si="2149"/>
        <v>3.4742847463626807E-3</v>
      </c>
      <c r="AI1625" s="13">
        <f t="shared" si="2150"/>
        <v>6.3479822040438585E-3</v>
      </c>
      <c r="AJ1625" s="13">
        <f t="shared" si="2151"/>
        <v>5.7993056131978539E-3</v>
      </c>
      <c r="AK1625" s="13">
        <f t="shared" si="2152"/>
        <v>3.5320352740165263E-3</v>
      </c>
      <c r="AL1625" s="13">
        <f t="shared" si="2153"/>
        <v>1.3250065649034586E-4</v>
      </c>
      <c r="AM1625" s="13">
        <f t="shared" si="2154"/>
        <v>8.8743631503775885E-3</v>
      </c>
      <c r="AN1625" s="13">
        <f t="shared" si="2155"/>
        <v>9.9721685997899833E-3</v>
      </c>
      <c r="AO1625" s="13">
        <f t="shared" si="2156"/>
        <v>5.6028891818792736E-3</v>
      </c>
      <c r="AP1625" s="13">
        <f t="shared" si="2157"/>
        <v>2.0986653585112819E-3</v>
      </c>
      <c r="AQ1625" s="13">
        <f t="shared" si="2158"/>
        <v>5.8957032845570294E-4</v>
      </c>
      <c r="AR1625" s="13">
        <f t="shared" si="2159"/>
        <v>7.8081441264735846E-4</v>
      </c>
      <c r="AS1625" s="13">
        <f t="shared" si="2160"/>
        <v>1.4266522055613258E-3</v>
      </c>
      <c r="AT1625" s="13">
        <f t="shared" si="2161"/>
        <v>1.3033420507263494E-3</v>
      </c>
      <c r="AU1625" s="13">
        <f t="shared" si="2162"/>
        <v>7.9379332704904106E-4</v>
      </c>
      <c r="AV1625" s="13">
        <f t="shared" si="2163"/>
        <v>3.6259160385972454E-4</v>
      </c>
      <c r="AW1625" s="13">
        <f t="shared" si="2164"/>
        <v>7.5568053578901309E-6</v>
      </c>
      <c r="AX1625" s="13">
        <f t="shared" si="2165"/>
        <v>2.702441100037326E-3</v>
      </c>
      <c r="AY1625" s="13">
        <f t="shared" si="2166"/>
        <v>3.0367472937398872E-3</v>
      </c>
      <c r="AZ1625" s="13">
        <f t="shared" si="2167"/>
        <v>1.7062044619416791E-3</v>
      </c>
      <c r="BA1625" s="13">
        <f t="shared" si="2168"/>
        <v>6.3909031261856172E-4</v>
      </c>
      <c r="BB1625" s="13">
        <f t="shared" si="2169"/>
        <v>1.7953728735040623E-4</v>
      </c>
      <c r="BC1625" s="13">
        <f t="shared" si="2170"/>
        <v>4.0349399028842157E-5</v>
      </c>
      <c r="BD1625" s="13">
        <f t="shared" si="2171"/>
        <v>1.4623421114137746E-4</v>
      </c>
      <c r="BE1625" s="13">
        <f t="shared" si="2172"/>
        <v>2.6718943256441764E-4</v>
      </c>
      <c r="BF1625" s="13">
        <f t="shared" si="2173"/>
        <v>2.4409538751871251E-4</v>
      </c>
      <c r="BG1625" s="13">
        <f t="shared" si="2174"/>
        <v>1.4866495688359096E-4</v>
      </c>
      <c r="BH1625" s="13">
        <f t="shared" si="2175"/>
        <v>6.7907682412185081E-5</v>
      </c>
      <c r="BI1625" s="13">
        <f t="shared" si="2176"/>
        <v>2.4815280896116424E-5</v>
      </c>
      <c r="BJ1625" s="14">
        <f t="shared" si="2177"/>
        <v>0.53549998264076604</v>
      </c>
      <c r="BK1625" s="14">
        <f t="shared" si="2178"/>
        <v>0.23213572001290114</v>
      </c>
      <c r="BL1625" s="14">
        <f t="shared" si="2179"/>
        <v>0.22006929278190762</v>
      </c>
      <c r="BM1625" s="14">
        <f t="shared" si="2180"/>
        <v>0.56274907400069551</v>
      </c>
      <c r="BN1625" s="14">
        <f t="shared" si="2181"/>
        <v>0.43429397653345603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1.3193999999999999</v>
      </c>
      <c r="F1626" s="10">
        <f>VLOOKUP(B1626,home!$B$2:$E$405,3,FALSE)</f>
        <v>1.5158</v>
      </c>
      <c r="G1626" s="10">
        <f>VLOOKUP(C1626,away!$B$2:$E$405,4,FALSE)</f>
        <v>0.62009999999999998</v>
      </c>
      <c r="H1626" s="10">
        <f>VLOOKUP(A1626,away!$A$2:$E$405,3,FALSE)</f>
        <v>1.0076000000000001</v>
      </c>
      <c r="I1626" s="10">
        <f>VLOOKUP(C1626,away!$B$2:$E$405,3,FALSE)</f>
        <v>1.3533999999999999</v>
      </c>
      <c r="J1626" s="10">
        <f>VLOOKUP(B1626,home!$B$2:$E$405,4,FALSE)</f>
        <v>0.7218</v>
      </c>
      <c r="K1626" s="12">
        <f t="shared" si="2126"/>
        <v>1.240166837052</v>
      </c>
      <c r="L1626" s="12">
        <f t="shared" si="2127"/>
        <v>0.98430843931200007</v>
      </c>
      <c r="M1626" s="13">
        <f t="shared" si="2128"/>
        <v>0.10812413904363662</v>
      </c>
      <c r="N1626" s="13">
        <f t="shared" si="2129"/>
        <v>0.13409197152671748</v>
      </c>
      <c r="O1626" s="13">
        <f t="shared" si="2130"/>
        <v>0.10642750255399563</v>
      </c>
      <c r="P1626" s="13">
        <f t="shared" si="2131"/>
        <v>0.13198785921773243</v>
      </c>
      <c r="Q1626" s="13">
        <f t="shared" si="2132"/>
        <v>8.3148208101178039E-2</v>
      </c>
      <c r="R1626" s="13">
        <f t="shared" si="2133"/>
        <v>5.2378744469398664E-2</v>
      </c>
      <c r="S1626" s="13">
        <f t="shared" si="2134"/>
        <v>4.0279615484034727E-2</v>
      </c>
      <c r="T1626" s="13">
        <f t="shared" si="2135"/>
        <v>8.184348294765996E-2</v>
      </c>
      <c r="U1626" s="13">
        <f t="shared" si="2136"/>
        <v>6.4958381857369088E-2</v>
      </c>
      <c r="V1626" s="13">
        <f t="shared" si="2137"/>
        <v>5.4632884272088379E-3</v>
      </c>
      <c r="W1626" s="13">
        <f t="shared" si="2138"/>
        <v>3.4372550082459825E-2</v>
      </c>
      <c r="X1626" s="13">
        <f t="shared" si="2139"/>
        <v>3.3833191126839586E-2</v>
      </c>
      <c r="Y1626" s="13">
        <f t="shared" si="2140"/>
        <v>1.6651147777502037E-2</v>
      </c>
      <c r="Z1626" s="13">
        <f t="shared" si="2141"/>
        <v>1.718561340726529E-2</v>
      </c>
      <c r="AA1626" s="13">
        <f t="shared" si="2142"/>
        <v>2.131302782208664E-2</v>
      </c>
      <c r="AB1626" s="13">
        <f t="shared" si="2143"/>
        <v>1.3215855151059233E-2</v>
      </c>
      <c r="AC1626" s="13">
        <f t="shared" si="2144"/>
        <v>4.1681704368606046E-4</v>
      </c>
      <c r="AD1626" s="13">
        <f t="shared" si="2145"/>
        <v>1.0656924179293911E-2</v>
      </c>
      <c r="AE1626" s="13">
        <f t="shared" si="2146"/>
        <v>1.0489700406787107E-2</v>
      </c>
      <c r="AF1626" s="13">
        <f t="shared" si="2147"/>
        <v>5.162550318127534E-3</v>
      </c>
      <c r="AG1626" s="13">
        <f t="shared" si="2148"/>
        <v>1.6938472821685945E-3</v>
      </c>
      <c r="AH1626" s="13">
        <f t="shared" si="2149"/>
        <v>4.2289860778811691E-3</v>
      </c>
      <c r="AI1626" s="13">
        <f t="shared" si="2150"/>
        <v>5.2446482881428327E-3</v>
      </c>
      <c r="AJ1626" s="13">
        <f t="shared" si="2151"/>
        <v>3.2521194394781417E-3</v>
      </c>
      <c r="AK1626" s="13">
        <f t="shared" si="2152"/>
        <v>1.3443902263243102E-3</v>
      </c>
      <c r="AL1626" s="13">
        <f t="shared" si="2153"/>
        <v>2.0352454047059507E-5</v>
      </c>
      <c r="AM1626" s="13">
        <f t="shared" si="2154"/>
        <v>2.6432727904275814E-3</v>
      </c>
      <c r="AN1626" s="13">
        <f t="shared" si="2155"/>
        <v>2.6017957150216479E-3</v>
      </c>
      <c r="AO1626" s="13">
        <f t="shared" si="2156"/>
        <v>1.2804847398308035E-3</v>
      </c>
      <c r="AP1626" s="13">
        <f t="shared" si="2157"/>
        <v>4.2013064527523028E-4</v>
      </c>
      <c r="AQ1626" s="13">
        <f t="shared" si="2158"/>
        <v>1.0338453493950133E-4</v>
      </c>
      <c r="AR1626" s="13">
        <f t="shared" si="2159"/>
        <v>8.3252533723827819E-4</v>
      </c>
      <c r="AS1626" s="13">
        <f t="shared" si="2160"/>
        <v>1.0324703142484451E-3</v>
      </c>
      <c r="AT1626" s="13">
        <f t="shared" si="2161"/>
        <v>6.402177219857894E-4</v>
      </c>
      <c r="AU1626" s="13">
        <f t="shared" si="2162"/>
        <v>2.6465892909991774E-4</v>
      </c>
      <c r="AV1626" s="13">
        <f t="shared" si="2163"/>
        <v>8.2055306749853613E-5</v>
      </c>
      <c r="AW1626" s="13">
        <f t="shared" si="2164"/>
        <v>6.9012157467510991E-7</v>
      </c>
      <c r="AX1626" s="13">
        <f t="shared" si="2165"/>
        <v>5.4634987599503184E-4</v>
      </c>
      <c r="AY1626" s="13">
        <f t="shared" si="2166"/>
        <v>5.3777679375897457E-4</v>
      </c>
      <c r="AZ1626" s="13">
        <f t="shared" si="2167"/>
        <v>2.6466911828155375E-4</v>
      </c>
      <c r="BA1626" s="13">
        <f t="shared" si="2168"/>
        <v>8.6838682249933127E-5</v>
      </c>
      <c r="BB1626" s="13">
        <f t="shared" si="2169"/>
        <v>2.1369011949335583E-5</v>
      </c>
      <c r="BC1626" s="13">
        <f t="shared" si="2170"/>
        <v>4.206739760297999E-6</v>
      </c>
      <c r="BD1626" s="13">
        <f t="shared" si="2171"/>
        <v>1.3657695256411763E-4</v>
      </c>
      <c r="BE1626" s="13">
        <f t="shared" si="2172"/>
        <v>1.6937820727564283E-4</v>
      </c>
      <c r="BF1626" s="13">
        <f t="shared" si="2173"/>
        <v>1.0502861779128602E-4</v>
      </c>
      <c r="BG1626" s="13">
        <f t="shared" si="2174"/>
        <v>4.3417669575387541E-5</v>
      </c>
      <c r="BH1626" s="13">
        <f t="shared" si="2175"/>
        <v>1.34612884873693E-5</v>
      </c>
      <c r="BI1626" s="13">
        <f t="shared" si="2176"/>
        <v>3.3388487132050558E-6</v>
      </c>
      <c r="BJ1626" s="14">
        <f t="shared" si="2177"/>
        <v>0.42045385239622401</v>
      </c>
      <c r="BK1626" s="14">
        <f t="shared" si="2178"/>
        <v>0.28682984846410475</v>
      </c>
      <c r="BL1626" s="14">
        <f t="shared" si="2179"/>
        <v>0.27568678507946509</v>
      </c>
      <c r="BM1626" s="14">
        <f t="shared" si="2180"/>
        <v>0.38346058776221598</v>
      </c>
      <c r="BN1626" s="14">
        <f t="shared" si="2181"/>
        <v>0.61615842491265882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1.3193999999999999</v>
      </c>
      <c r="F1627" s="10">
        <f>VLOOKUP(B1627,home!$B$2:$E$405,3,FALSE)</f>
        <v>0.82679999999999998</v>
      </c>
      <c r="G1627" s="10">
        <f>VLOOKUP(C1627,away!$B$2:$E$405,4,FALSE)</f>
        <v>1.44</v>
      </c>
      <c r="H1627" s="10">
        <f>VLOOKUP(A1627,away!$A$2:$E$405,3,FALSE)</f>
        <v>1.0076000000000001</v>
      </c>
      <c r="I1627" s="10">
        <f>VLOOKUP(C1627,away!$B$2:$E$405,3,FALSE)</f>
        <v>0.19850000000000001</v>
      </c>
      <c r="J1627" s="10">
        <f>VLOOKUP(B1627,home!$B$2:$E$405,4,FALSE)</f>
        <v>1.8045</v>
      </c>
      <c r="K1627" s="12">
        <f t="shared" si="2126"/>
        <v>1.5708670847999997</v>
      </c>
      <c r="L1627" s="12">
        <f t="shared" si="2127"/>
        <v>0.36091551869999999</v>
      </c>
      <c r="M1627" s="13">
        <f t="shared" si="2128"/>
        <v>0.14488968727693446</v>
      </c>
      <c r="N1627" s="13">
        <f t="shared" si="2129"/>
        <v>0.22760244067030164</v>
      </c>
      <c r="O1627" s="13">
        <f t="shared" si="2130"/>
        <v>5.2292936637835602E-2</v>
      </c>
      <c r="P1627" s="13">
        <f t="shared" si="2131"/>
        <v>8.21452529319079E-2</v>
      </c>
      <c r="Q1627" s="13">
        <f t="shared" si="2132"/>
        <v>0.17876659123456085</v>
      </c>
      <c r="R1627" s="13">
        <f t="shared" si="2133"/>
        <v>9.4366661754953351E-3</v>
      </c>
      <c r="S1627" s="13">
        <f t="shared" si="2134"/>
        <v>1.1643069127393546E-2</v>
      </c>
      <c r="T1627" s="13">
        <f t="shared" si="2135"/>
        <v>6.4519637001652405E-2</v>
      </c>
      <c r="U1627" s="13">
        <f t="shared" si="2136"/>
        <v>1.4823748285331118E-2</v>
      </c>
      <c r="V1627" s="13">
        <f t="shared" si="2137"/>
        <v>7.3344907069072091E-4</v>
      </c>
      <c r="W1627" s="13">
        <f t="shared" si="2138"/>
        <v>9.3606184677422585E-2</v>
      </c>
      <c r="X1627" s="13">
        <f t="shared" si="2139"/>
        <v>3.3783924696379967E-2</v>
      </c>
      <c r="Y1627" s="13">
        <f t="shared" si="2140"/>
        <v>6.0965713527578579E-3</v>
      </c>
      <c r="Z1627" s="13">
        <f t="shared" si="2141"/>
        <v>1.1352797558425479E-3</v>
      </c>
      <c r="AA1627" s="13">
        <f t="shared" si="2142"/>
        <v>1.7833736004928384E-3</v>
      </c>
      <c r="AB1627" s="13">
        <f t="shared" si="2143"/>
        <v>1.4007214444577325E-3</v>
      </c>
      <c r="AC1627" s="13">
        <f t="shared" si="2144"/>
        <v>2.59893235661265E-5</v>
      </c>
      <c r="AD1627" s="13">
        <f t="shared" si="2145"/>
        <v>3.6760718610868319E-2</v>
      </c>
      <c r="AE1627" s="13">
        <f t="shared" si="2146"/>
        <v>1.3267513825226286E-2</v>
      </c>
      <c r="AF1627" s="13">
        <f t="shared" si="2147"/>
        <v>2.3942258170454827E-3</v>
      </c>
      <c r="AG1627" s="13">
        <f t="shared" si="2148"/>
        <v>2.8803775088130054E-4</v>
      </c>
      <c r="AH1627" s="13">
        <f t="shared" si="2149"/>
        <v>1.0243502048738065E-4</v>
      </c>
      <c r="AI1627" s="13">
        <f t="shared" si="2150"/>
        <v>1.6091180201443988E-4</v>
      </c>
      <c r="AJ1627" s="13">
        <f t="shared" si="2151"/>
        <v>1.2638552667016897E-4</v>
      </c>
      <c r="AK1627" s="13">
        <f t="shared" si="2152"/>
        <v>6.6178287947093648E-5</v>
      </c>
      <c r="AL1627" s="13">
        <f t="shared" si="2153"/>
        <v>5.8938620076889854E-7</v>
      </c>
      <c r="AM1627" s="13">
        <f t="shared" si="2154"/>
        <v>1.1549240575881557E-2</v>
      </c>
      <c r="AN1627" s="13">
        <f t="shared" si="2155"/>
        <v>4.1683001530353793E-3</v>
      </c>
      <c r="AO1627" s="13">
        <f t="shared" si="2156"/>
        <v>7.5220210591502652E-4</v>
      </c>
      <c r="AP1627" s="13">
        <f t="shared" si="2157"/>
        <v>9.049380440785138E-5</v>
      </c>
      <c r="AQ1627" s="13">
        <f t="shared" si="2158"/>
        <v>8.1651545892490087E-6</v>
      </c>
      <c r="AR1627" s="13">
        <f t="shared" si="2159"/>
        <v>7.3940777104496262E-6</v>
      </c>
      <c r="AS1627" s="13">
        <f t="shared" si="2160"/>
        <v>1.161511329779866E-5</v>
      </c>
      <c r="AT1627" s="13">
        <f t="shared" si="2161"/>
        <v>9.1228995828673481E-6</v>
      </c>
      <c r="AU1627" s="13">
        <f t="shared" si="2162"/>
        <v>4.7769542242206539E-6</v>
      </c>
      <c r="AV1627" s="13">
        <f t="shared" si="2163"/>
        <v>1.8759900391061367E-6</v>
      </c>
      <c r="AW1627" s="13">
        <f t="shared" si="2164"/>
        <v>9.2820191244680781E-9</v>
      </c>
      <c r="AX1627" s="13">
        <f t="shared" si="2165"/>
        <v>3.0237203125148223E-3</v>
      </c>
      <c r="AY1627" s="13">
        <f t="shared" si="2166"/>
        <v>1.0913075849950133E-3</v>
      </c>
      <c r="AZ1627" s="13">
        <f t="shared" si="2167"/>
        <v>1.9693492154985976E-4</v>
      </c>
      <c r="BA1627" s="13">
        <f t="shared" si="2168"/>
        <v>2.3692289787103815E-5</v>
      </c>
      <c r="BB1627" s="13">
        <f t="shared" si="2169"/>
        <v>2.1377287644258217E-6</v>
      </c>
      <c r="BC1627" s="13">
        <f t="shared" si="2170"/>
        <v>1.5430789717053119E-7</v>
      </c>
      <c r="BD1627" s="13">
        <f t="shared" si="2171"/>
        <v>4.4477289869583874E-7</v>
      </c>
      <c r="BE1627" s="13">
        <f t="shared" si="2172"/>
        <v>6.9867910677237768E-7</v>
      </c>
      <c r="BF1627" s="13">
        <f t="shared" si="2173"/>
        <v>5.4876600583309647E-7</v>
      </c>
      <c r="BG1627" s="13">
        <f t="shared" si="2174"/>
        <v>2.8734615194012526E-7</v>
      </c>
      <c r="BH1627" s="13">
        <f t="shared" si="2175"/>
        <v>1.1284565300667065E-7</v>
      </c>
      <c r="BI1627" s="13">
        <f t="shared" si="2176"/>
        <v>3.5453104394188189E-8</v>
      </c>
      <c r="BJ1627" s="14">
        <f t="shared" si="2177"/>
        <v>0.677992194576434</v>
      </c>
      <c r="BK1627" s="14">
        <f t="shared" si="2178"/>
        <v>0.24052934470168852</v>
      </c>
      <c r="BL1627" s="14">
        <f t="shared" si="2179"/>
        <v>8.0230269678506799E-2</v>
      </c>
      <c r="BM1627" s="14">
        <f t="shared" si="2180"/>
        <v>0.30366221548246036</v>
      </c>
      <c r="BN1627" s="14">
        <f t="shared" si="2181"/>
        <v>0.69513357492703576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1.3193999999999999</v>
      </c>
      <c r="F1628" s="10">
        <f>VLOOKUP(B1628,home!$B$2:$E$405,3,FALSE)</f>
        <v>1.0335000000000001</v>
      </c>
      <c r="G1628" s="10">
        <f>VLOOKUP(C1628,away!$B$2:$E$405,4,FALSE)</f>
        <v>1.0105999999999999</v>
      </c>
      <c r="H1628" s="10">
        <f>VLOOKUP(A1628,away!$A$2:$E$405,3,FALSE)</f>
        <v>1.0076000000000001</v>
      </c>
      <c r="I1628" s="10">
        <f>VLOOKUP(C1628,away!$B$2:$E$405,3,FALSE)</f>
        <v>0.66159999999999997</v>
      </c>
      <c r="J1628" s="10">
        <f>VLOOKUP(B1628,home!$B$2:$E$405,4,FALSE)</f>
        <v>1.2630999999999999</v>
      </c>
      <c r="K1628" s="12">
        <f t="shared" si="2126"/>
        <v>1.3780540589400001</v>
      </c>
      <c r="L1628" s="12">
        <f t="shared" si="2127"/>
        <v>0.84201802889599997</v>
      </c>
      <c r="M1628" s="13">
        <f t="shared" si="2128"/>
        <v>0.10860127971152821</v>
      </c>
      <c r="N1628" s="13">
        <f t="shared" si="2129"/>
        <v>0.14965843431254974</v>
      </c>
      <c r="O1628" s="13">
        <f t="shared" si="2130"/>
        <v>9.1444235478284133E-2</v>
      </c>
      <c r="P1628" s="13">
        <f t="shared" si="2131"/>
        <v>0.12601509986751463</v>
      </c>
      <c r="Q1628" s="13">
        <f t="shared" si="2132"/>
        <v>0.10311870642950728</v>
      </c>
      <c r="R1628" s="13">
        <f t="shared" si="2133"/>
        <v>3.8498847455663232E-2</v>
      </c>
      <c r="S1628" s="13">
        <f t="shared" si="2134"/>
        <v>3.6555290685340823E-2</v>
      </c>
      <c r="T1628" s="13">
        <f t="shared" si="2135"/>
        <v>8.6827809930078992E-2</v>
      </c>
      <c r="U1628" s="13">
        <f t="shared" si="2136"/>
        <v>5.3053493000788619E-2</v>
      </c>
      <c r="V1628" s="13">
        <f t="shared" si="2137"/>
        <v>4.7129776193299824E-3</v>
      </c>
      <c r="W1628" s="13">
        <f t="shared" si="2138"/>
        <v>4.7367717315941596E-2</v>
      </c>
      <c r="X1628" s="13">
        <f t="shared" si="2139"/>
        <v>3.9884471967672072E-2</v>
      </c>
      <c r="Y1628" s="13">
        <f t="shared" si="2140"/>
        <v>1.67917222348885E-2</v>
      </c>
      <c r="Z1628" s="13">
        <f t="shared" si="2141"/>
        <v>1.0805574549795111E-2</v>
      </c>
      <c r="AA1628" s="13">
        <f t="shared" si="2142"/>
        <v>1.489066586752392E-2</v>
      </c>
      <c r="AB1628" s="13">
        <f t="shared" si="2143"/>
        <v>1.0260071269530328E-2</v>
      </c>
      <c r="AC1628" s="13">
        <f t="shared" si="2144"/>
        <v>3.4179290229750895E-4</v>
      </c>
      <c r="AD1628" s="13">
        <f t="shared" si="2145"/>
        <v>1.6318818777488957E-2</v>
      </c>
      <c r="AE1628" s="13">
        <f t="shared" si="2146"/>
        <v>1.3740739620932283E-2</v>
      </c>
      <c r="AF1628" s="13">
        <f t="shared" si="2147"/>
        <v>5.7849752455952849E-3</v>
      </c>
      <c r="AG1628" s="13">
        <f t="shared" si="2148"/>
        <v>1.623684484502765E-3</v>
      </c>
      <c r="AH1628" s="13">
        <f t="shared" si="2149"/>
        <v>2.2746221458768154E-3</v>
      </c>
      <c r="AI1628" s="13">
        <f t="shared" si="2150"/>
        <v>3.1345522806803588E-3</v>
      </c>
      <c r="AJ1628" s="13">
        <f t="shared" si="2151"/>
        <v>2.1597912466756013E-3</v>
      </c>
      <c r="AK1628" s="13">
        <f t="shared" si="2152"/>
        <v>9.9210303131479845E-4</v>
      </c>
      <c r="AL1628" s="13">
        <f t="shared" si="2153"/>
        <v>1.5863926035286376E-5</v>
      </c>
      <c r="AM1628" s="13">
        <f t="shared" si="2154"/>
        <v>4.4976428906849898E-3</v>
      </c>
      <c r="AN1628" s="13">
        <f t="shared" si="2155"/>
        <v>3.7870964014926822E-3</v>
      </c>
      <c r="AO1628" s="13">
        <f t="shared" si="2156"/>
        <v>1.5944017236120013E-3</v>
      </c>
      <c r="AP1628" s="13">
        <f t="shared" si="2157"/>
        <v>4.4750499886138736E-4</v>
      </c>
      <c r="AQ1628" s="13">
        <f t="shared" si="2158"/>
        <v>9.4201819265593017E-5</v>
      </c>
      <c r="AR1628" s="13">
        <f t="shared" si="2159"/>
        <v>3.8305457115087727E-4</v>
      </c>
      <c r="AS1628" s="13">
        <f t="shared" si="2160"/>
        <v>5.2786990656998752E-4</v>
      </c>
      <c r="AT1628" s="13">
        <f t="shared" si="2161"/>
        <v>3.6371663367052495E-4</v>
      </c>
      <c r="AU1628" s="13">
        <f t="shared" si="2162"/>
        <v>1.6707372777788668E-4</v>
      </c>
      <c r="AV1628" s="13">
        <f t="shared" si="2163"/>
        <v>5.7559157176638332E-5</v>
      </c>
      <c r="AW1628" s="13">
        <f t="shared" si="2164"/>
        <v>5.1132357968769468E-7</v>
      </c>
      <c r="AX1628" s="13">
        <f t="shared" si="2165"/>
        <v>1.0329991735285133E-3</v>
      </c>
      <c r="AY1628" s="13">
        <f t="shared" si="2166"/>
        <v>8.6980392794567575E-4</v>
      </c>
      <c r="AZ1628" s="13">
        <f t="shared" si="2167"/>
        <v>3.6619529446740813E-4</v>
      </c>
      <c r="BA1628" s="13">
        <f t="shared" si="2168"/>
        <v>1.0278101334614574E-4</v>
      </c>
      <c r="BB1628" s="13">
        <f t="shared" si="2169"/>
        <v>2.1635866566413775E-5</v>
      </c>
      <c r="BC1628" s="13">
        <f t="shared" si="2170"/>
        <v>3.6435579439417195E-6</v>
      </c>
      <c r="BD1628" s="13">
        <f t="shared" si="2171"/>
        <v>5.3756475826677361E-5</v>
      </c>
      <c r="BE1628" s="13">
        <f t="shared" si="2172"/>
        <v>7.4079329707262746E-5</v>
      </c>
      <c r="BF1628" s="13">
        <f t="shared" si="2173"/>
        <v>5.1042660493323978E-5</v>
      </c>
      <c r="BG1628" s="13">
        <f t="shared" si="2174"/>
        <v>2.3446515157307165E-5</v>
      </c>
      <c r="BH1628" s="13">
        <f t="shared" si="2175"/>
        <v>8.0776413451313408E-6</v>
      </c>
      <c r="BI1628" s="13">
        <f t="shared" si="2176"/>
        <v>2.2262852884639612E-6</v>
      </c>
      <c r="BJ1628" s="14">
        <f t="shared" si="2177"/>
        <v>0.49393498698687233</v>
      </c>
      <c r="BK1628" s="14">
        <f t="shared" si="2178"/>
        <v>0.27711210863999214</v>
      </c>
      <c r="BL1628" s="14">
        <f t="shared" si="2179"/>
        <v>0.21842028468050187</v>
      </c>
      <c r="BM1628" s="14">
        <f t="shared" si="2180"/>
        <v>0.38206705899774829</v>
      </c>
      <c r="BN1628" s="14">
        <f t="shared" si="2181"/>
        <v>0.61733660325504724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1.3193999999999999</v>
      </c>
      <c r="F1629" s="10">
        <f>VLOOKUP(B1629,home!$B$2:$E$405,3,FALSE)</f>
        <v>0.90949999999999998</v>
      </c>
      <c r="G1629" s="10">
        <f>VLOOKUP(C1629,away!$B$2:$E$405,4,FALSE)</f>
        <v>1.4469000000000001</v>
      </c>
      <c r="H1629" s="10">
        <f>VLOOKUP(A1629,away!$A$2:$E$405,3,FALSE)</f>
        <v>1.0076000000000001</v>
      </c>
      <c r="I1629" s="10">
        <f>VLOOKUP(C1629,away!$B$2:$E$405,3,FALSE)</f>
        <v>0.81200000000000006</v>
      </c>
      <c r="J1629" s="10">
        <f>VLOOKUP(B1629,home!$B$2:$E$405,4,FALSE)</f>
        <v>1.0916999999999999</v>
      </c>
      <c r="K1629" s="12">
        <f t="shared" si="2126"/>
        <v>1.73627175267</v>
      </c>
      <c r="L1629" s="12">
        <f t="shared" si="2127"/>
        <v>0.89319749904000001</v>
      </c>
      <c r="M1629" s="13">
        <f t="shared" si="2128"/>
        <v>7.2116727913167505E-2</v>
      </c>
      <c r="N1629" s="13">
        <f t="shared" si="2129"/>
        <v>0.12521423757062086</v>
      </c>
      <c r="O1629" s="13">
        <f t="shared" si="2130"/>
        <v>6.4414481010989372E-2</v>
      </c>
      <c r="P1629" s="13">
        <f t="shared" si="2131"/>
        <v>0.11184104384227896</v>
      </c>
      <c r="Q1629" s="13">
        <f t="shared" si="2132"/>
        <v>0.10870297186298983</v>
      </c>
      <c r="R1629" s="13">
        <f t="shared" si="2133"/>
        <v>2.876742667048764E-2</v>
      </c>
      <c r="S1629" s="13">
        <f t="shared" si="2134"/>
        <v>4.3361711802812883E-2</v>
      </c>
      <c r="T1629" s="13">
        <f t="shared" si="2135"/>
        <v>9.7093222606238011E-2</v>
      </c>
      <c r="U1629" s="13">
        <f t="shared" si="2136"/>
        <v>4.9948070324973275E-2</v>
      </c>
      <c r="V1629" s="13">
        <f t="shared" si="2137"/>
        <v>7.4718665621809222E-3</v>
      </c>
      <c r="W1629" s="13">
        <f t="shared" si="2138"/>
        <v>6.2912633158997019E-2</v>
      </c>
      <c r="X1629" s="13">
        <f t="shared" si="2139"/>
        <v>5.6193406595637117E-2</v>
      </c>
      <c r="Y1629" s="13">
        <f t="shared" si="2140"/>
        <v>2.5095905116880455E-2</v>
      </c>
      <c r="Z1629" s="13">
        <f t="shared" si="2141"/>
        <v>8.5649978519653867E-3</v>
      </c>
      <c r="AA1629" s="13">
        <f t="shared" si="2142"/>
        <v>1.4871163832046726E-2</v>
      </c>
      <c r="AB1629" s="13">
        <f t="shared" si="2143"/>
        <v>1.2910190845455242E-2</v>
      </c>
      <c r="AC1629" s="13">
        <f t="shared" si="2144"/>
        <v>7.2422635145301905E-4</v>
      </c>
      <c r="AD1629" s="13">
        <f t="shared" si="2145"/>
        <v>2.7308356960014133E-2</v>
      </c>
      <c r="AE1629" s="13">
        <f t="shared" si="2146"/>
        <v>2.4391756139576198E-2</v>
      </c>
      <c r="AF1629" s="13">
        <f t="shared" si="2147"/>
        <v>1.0893327790531513E-2</v>
      </c>
      <c r="AG1629" s="13">
        <f t="shared" si="2148"/>
        <v>3.2432977129085595E-3</v>
      </c>
      <c r="AH1629" s="13">
        <f t="shared" si="2149"/>
        <v>1.9125586651646132E-3</v>
      </c>
      <c r="AI1629" s="13">
        <f t="shared" si="2150"/>
        <v>3.3207215856495584E-3</v>
      </c>
      <c r="AJ1629" s="13">
        <f t="shared" si="2151"/>
        <v>2.8828375438224307E-3</v>
      </c>
      <c r="AK1629" s="13">
        <f t="shared" si="2152"/>
        <v>1.66846313162515E-3</v>
      </c>
      <c r="AL1629" s="13">
        <f t="shared" si="2153"/>
        <v>4.4926182020968634E-5</v>
      </c>
      <c r="AM1629" s="13">
        <f t="shared" si="2154"/>
        <v>9.4829457603003414E-3</v>
      </c>
      <c r="AN1629" s="13">
        <f t="shared" si="2155"/>
        <v>8.470143436632235E-3</v>
      </c>
      <c r="AO1629" s="13">
        <f t="shared" si="2156"/>
        <v>3.7827554670549915E-3</v>
      </c>
      <c r="AP1629" s="13">
        <f t="shared" si="2157"/>
        <v>1.1262492408844688E-3</v>
      </c>
      <c r="AQ1629" s="13">
        <f t="shared" si="2158"/>
        <v>2.5149075131342645E-4</v>
      </c>
      <c r="AR1629" s="13">
        <f t="shared" si="2159"/>
        <v>3.4165852329846278E-4</v>
      </c>
      <c r="AS1629" s="13">
        <f t="shared" si="2160"/>
        <v>5.9321204306206604E-4</v>
      </c>
      <c r="AT1629" s="13">
        <f t="shared" si="2161"/>
        <v>5.1498865685616253E-4</v>
      </c>
      <c r="AU1629" s="13">
        <f t="shared" si="2162"/>
        <v>2.9805341928160618E-4</v>
      </c>
      <c r="AV1629" s="13">
        <f t="shared" si="2163"/>
        <v>1.293754331713402E-4</v>
      </c>
      <c r="AW1629" s="13">
        <f t="shared" si="2164"/>
        <v>1.9353620005561783E-6</v>
      </c>
      <c r="AX1629" s="13">
        <f t="shared" si="2165"/>
        <v>2.7441618092852076E-3</v>
      </c>
      <c r="AY1629" s="13">
        <f t="shared" si="2166"/>
        <v>2.451078465014629E-3</v>
      </c>
      <c r="AZ1629" s="13">
        <f t="shared" si="2167"/>
        <v>1.0946485774509342E-3</v>
      </c>
      <c r="BA1629" s="13">
        <f t="shared" si="2168"/>
        <v>3.2591245723562282E-4</v>
      </c>
      <c r="BB1629" s="13">
        <f t="shared" si="2169"/>
        <v>7.277604792720979E-5</v>
      </c>
      <c r="BC1629" s="13">
        <f t="shared" si="2170"/>
        <v>1.3000676799719798E-5</v>
      </c>
      <c r="BD1629" s="13">
        <f t="shared" si="2171"/>
        <v>5.086142308931441E-5</v>
      </c>
      <c r="BE1629" s="13">
        <f t="shared" si="2172"/>
        <v>8.8309252210574322E-5</v>
      </c>
      <c r="BF1629" s="13">
        <f t="shared" si="2173"/>
        <v>7.6664430056315493E-5</v>
      </c>
      <c r="BG1629" s="13">
        <f t="shared" si="2174"/>
        <v>4.4370094780441847E-5</v>
      </c>
      <c r="BH1629" s="13">
        <f t="shared" si="2175"/>
        <v>1.9259635557642948E-5</v>
      </c>
      <c r="BI1629" s="13">
        <f t="shared" si="2176"/>
        <v>6.6879922370908306E-6</v>
      </c>
      <c r="BJ1629" s="14">
        <f t="shared" si="2177"/>
        <v>0.57086427820429242</v>
      </c>
      <c r="BK1629" s="14">
        <f t="shared" si="2178"/>
        <v>0.23801158111892895</v>
      </c>
      <c r="BL1629" s="14">
        <f t="shared" si="2179"/>
        <v>0.18285935451381508</v>
      </c>
      <c r="BM1629" s="14">
        <f t="shared" si="2180"/>
        <v>0.48679417971545363</v>
      </c>
      <c r="BN1629" s="14">
        <f t="shared" si="2181"/>
        <v>0.51105688887053413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1.3193999999999999</v>
      </c>
      <c r="F1630" s="10">
        <f>VLOOKUP(B1630,home!$B$2:$E$405,3,FALSE)</f>
        <v>1.3090999999999999</v>
      </c>
      <c r="G1630" s="10">
        <f>VLOOKUP(C1630,away!$B$2:$E$405,4,FALSE)</f>
        <v>1.0335000000000001</v>
      </c>
      <c r="H1630" s="10">
        <f>VLOOKUP(A1630,away!$A$2:$E$405,3,FALSE)</f>
        <v>1.0076000000000001</v>
      </c>
      <c r="I1630" s="10">
        <f>VLOOKUP(C1630,away!$B$2:$E$405,3,FALSE)</f>
        <v>1.3533999999999999</v>
      </c>
      <c r="J1630" s="10">
        <f>VLOOKUP(B1630,home!$B$2:$E$405,4,FALSE)</f>
        <v>1.4436</v>
      </c>
      <c r="K1630" s="12">
        <f t="shared" si="2126"/>
        <v>1.7850886290899999</v>
      </c>
      <c r="L1630" s="12">
        <f t="shared" si="2127"/>
        <v>1.9686168786240001</v>
      </c>
      <c r="M1630" s="13">
        <f t="shared" si="2128"/>
        <v>2.343076192666416E-2</v>
      </c>
      <c r="N1630" s="13">
        <f t="shared" si="2129"/>
        <v>4.1825986686203097E-2</v>
      </c>
      <c r="O1630" s="13">
        <f t="shared" si="2130"/>
        <v>4.6126193407851665E-2</v>
      </c>
      <c r="P1630" s="13">
        <f t="shared" si="2131"/>
        <v>8.2339343355562117E-2</v>
      </c>
      <c r="Q1630" s="13">
        <f t="shared" si="2132"/>
        <v>3.7331546617005447E-2</v>
      </c>
      <c r="R1630" s="13">
        <f t="shared" si="2133"/>
        <v>4.540240144468595E-2</v>
      </c>
      <c r="S1630" s="13">
        <f t="shared" si="2134"/>
        <v>7.2338316242607892E-2</v>
      </c>
      <c r="T1630" s="13">
        <f t="shared" si="2135"/>
        <v>7.3491512775375606E-2</v>
      </c>
      <c r="U1630" s="13">
        <f t="shared" si="2136"/>
        <v>8.1047310552288268E-2</v>
      </c>
      <c r="V1630" s="13">
        <f t="shared" si="2137"/>
        <v>2.8245344387224768E-2</v>
      </c>
      <c r="W1630" s="13">
        <f t="shared" si="2138"/>
        <v>2.2213373124119896E-2</v>
      </c>
      <c r="X1630" s="13">
        <f t="shared" si="2139"/>
        <v>4.3729621263315165E-2</v>
      </c>
      <c r="Y1630" s="13">
        <f t="shared" si="2140"/>
        <v>4.3043435257398614E-2</v>
      </c>
      <c r="Z1630" s="13">
        <f t="shared" si="2141"/>
        <v>2.9793311271357151E-2</v>
      </c>
      <c r="AA1630" s="13">
        <f t="shared" si="2142"/>
        <v>5.3183701173438576E-2</v>
      </c>
      <c r="AB1630" s="13">
        <f t="shared" si="2143"/>
        <v>4.7468810108812855E-2</v>
      </c>
      <c r="AC1630" s="13">
        <f t="shared" si="2144"/>
        <v>6.2036584559622054E-3</v>
      </c>
      <c r="AD1630" s="13">
        <f t="shared" si="2145"/>
        <v>9.913209944399955E-3</v>
      </c>
      <c r="AE1630" s="13">
        <f t="shared" si="2146"/>
        <v>1.9515312417889036E-2</v>
      </c>
      <c r="AF1630" s="13">
        <f t="shared" si="2147"/>
        <v>1.9209086708738457E-2</v>
      </c>
      <c r="AG1630" s="13">
        <f t="shared" si="2148"/>
        <v>1.2605110772591492E-2</v>
      </c>
      <c r="AH1630" s="13">
        <f t="shared" si="2149"/>
        <v>1.4662903859723089E-2</v>
      </c>
      <c r="AI1630" s="13">
        <f t="shared" si="2150"/>
        <v>2.6174582949431556E-2</v>
      </c>
      <c r="AJ1630" s="13">
        <f t="shared" si="2151"/>
        <v>2.3361975197101637E-2</v>
      </c>
      <c r="AK1630" s="13">
        <f t="shared" si="2152"/>
        <v>1.3901065425809586E-2</v>
      </c>
      <c r="AL1630" s="13">
        <f t="shared" si="2153"/>
        <v>8.7202484539747435E-4</v>
      </c>
      <c r="AM1630" s="13">
        <f t="shared" si="2154"/>
        <v>3.5391916699060531E-3</v>
      </c>
      <c r="AN1630" s="13">
        <f t="shared" si="2155"/>
        <v>6.9673124580625165E-3</v>
      </c>
      <c r="AO1630" s="13">
        <f t="shared" si="2156"/>
        <v>6.8579844517945724E-3</v>
      </c>
      <c r="AP1630" s="13">
        <f t="shared" si="2157"/>
        <v>4.5002479817145852E-3</v>
      </c>
      <c r="AQ1630" s="13">
        <f t="shared" si="2158"/>
        <v>2.214816033699231E-3</v>
      </c>
      <c r="AR1630" s="13">
        <f t="shared" si="2159"/>
        <v>5.7731280055783787E-3</v>
      </c>
      <c r="AS1630" s="13">
        <f t="shared" si="2160"/>
        <v>1.0305545157038994E-2</v>
      </c>
      <c r="AT1630" s="13">
        <f t="shared" si="2161"/>
        <v>9.1981557382019141E-3</v>
      </c>
      <c r="AU1630" s="13">
        <f t="shared" si="2162"/>
        <v>5.4731744056210592E-3</v>
      </c>
      <c r="AV1630" s="13">
        <f t="shared" si="2163"/>
        <v>2.4425253491251416E-3</v>
      </c>
      <c r="AW1630" s="13">
        <f t="shared" si="2164"/>
        <v>8.5123083283629225E-5</v>
      </c>
      <c r="AX1630" s="13">
        <f t="shared" si="2165"/>
        <v>1.0529618010198917E-3</v>
      </c>
      <c r="AY1630" s="13">
        <f t="shared" si="2166"/>
        <v>2.0728783740340847E-3</v>
      </c>
      <c r="AZ1630" s="13">
        <f t="shared" si="2167"/>
        <v>2.0403516772290868E-3</v>
      </c>
      <c r="BA1630" s="13">
        <f t="shared" si="2168"/>
        <v>1.3388902500406563E-3</v>
      </c>
      <c r="BB1630" s="13">
        <f t="shared" si="2169"/>
        <v>6.5894048621378592E-4</v>
      </c>
      <c r="BC1630" s="13">
        <f t="shared" si="2170"/>
        <v>2.5944027263383304E-4</v>
      </c>
      <c r="BD1630" s="13">
        <f t="shared" si="2171"/>
        <v>1.8941795390397486E-3</v>
      </c>
      <c r="BE1630" s="13">
        <f t="shared" si="2172"/>
        <v>3.3812783565947929E-3</v>
      </c>
      <c r="BF1630" s="13">
        <f t="shared" si="2173"/>
        <v>3.017940773072744E-3</v>
      </c>
      <c r="BG1630" s="13">
        <f t="shared" si="2174"/>
        <v>1.7957639190930804E-3</v>
      </c>
      <c r="BH1630" s="13">
        <f t="shared" si="2175"/>
        <v>8.0139943812578777E-4</v>
      </c>
      <c r="BI1630" s="13">
        <f t="shared" si="2176"/>
        <v>2.8611380487149167E-4</v>
      </c>
      <c r="BJ1630" s="14">
        <f t="shared" si="2177"/>
        <v>0.3543812110233851</v>
      </c>
      <c r="BK1630" s="14">
        <f t="shared" si="2178"/>
        <v>0.21550232758745269</v>
      </c>
      <c r="BL1630" s="14">
        <f t="shared" si="2179"/>
        <v>0.39569814860550639</v>
      </c>
      <c r="BM1630" s="14">
        <f t="shared" si="2180"/>
        <v>0.71693100975897794</v>
      </c>
      <c r="BN1630" s="14">
        <f t="shared" si="2181"/>
        <v>0.27645623343797243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1.3193999999999999</v>
      </c>
      <c r="F1631" s="10">
        <f>VLOOKUP(B1631,home!$B$2:$E$405,3,FALSE)</f>
        <v>1.7224999999999999</v>
      </c>
      <c r="G1631" s="10">
        <f>VLOOKUP(C1631,away!$B$2:$E$405,4,FALSE)</f>
        <v>0.82679999999999998</v>
      </c>
      <c r="H1631" s="10">
        <f>VLOOKUP(A1631,away!$A$2:$E$405,3,FALSE)</f>
        <v>1.0076000000000001</v>
      </c>
      <c r="I1631" s="10">
        <f>VLOOKUP(C1631,away!$B$2:$E$405,3,FALSE)</f>
        <v>0.7218</v>
      </c>
      <c r="J1631" s="10">
        <f>VLOOKUP(B1631,home!$B$2:$E$405,4,FALSE)</f>
        <v>0.5413</v>
      </c>
      <c r="K1631" s="12">
        <f t="shared" si="2126"/>
        <v>1.8790406621999998</v>
      </c>
      <c r="L1631" s="12">
        <f t="shared" si="2127"/>
        <v>0.39367973858400002</v>
      </c>
      <c r="M1631" s="13">
        <f t="shared" si="2128"/>
        <v>0.10303151148603368</v>
      </c>
      <c r="N1631" s="13">
        <f t="shared" si="2129"/>
        <v>0.1936003995701836</v>
      </c>
      <c r="O1631" s="13">
        <f t="shared" si="2130"/>
        <v>4.0561418507736133E-2</v>
      </c>
      <c r="P1631" s="13">
        <f t="shared" si="2131"/>
        <v>7.621655469254783E-2</v>
      </c>
      <c r="Q1631" s="13">
        <f t="shared" si="2132"/>
        <v>0.18189151150527122</v>
      </c>
      <c r="R1631" s="13">
        <f t="shared" si="2133"/>
        <v>7.9841043173608881E-3</v>
      </c>
      <c r="S1631" s="13">
        <f t="shared" si="2134"/>
        <v>1.4095113051868511E-2</v>
      </c>
      <c r="T1631" s="13">
        <f t="shared" si="2135"/>
        <v>7.1607002700043804E-2</v>
      </c>
      <c r="U1631" s="13">
        <f t="shared" si="2136"/>
        <v>1.5002456663567681E-2</v>
      </c>
      <c r="V1631" s="13">
        <f t="shared" si="2137"/>
        <v>1.1585246961190382E-3</v>
      </c>
      <c r="W1631" s="13">
        <f t="shared" si="2138"/>
        <v>0.11392718207580786</v>
      </c>
      <c r="X1631" s="13">
        <f t="shared" si="2139"/>
        <v>4.4850823257215809E-2</v>
      </c>
      <c r="Y1631" s="13">
        <f t="shared" si="2140"/>
        <v>8.828430187588953E-3</v>
      </c>
      <c r="Z1631" s="13">
        <f t="shared" si="2141"/>
        <v>1.0477267001620073E-3</v>
      </c>
      <c r="AA1631" s="13">
        <f t="shared" si="2142"/>
        <v>1.9687210724770388E-3</v>
      </c>
      <c r="AB1631" s="13">
        <f t="shared" si="2143"/>
        <v>1.849653473857175E-3</v>
      </c>
      <c r="AC1631" s="13">
        <f t="shared" si="2144"/>
        <v>5.3562958306930981E-5</v>
      </c>
      <c r="AD1631" s="13">
        <f t="shared" si="2145"/>
        <v>5.3518451912576509E-2</v>
      </c>
      <c r="AE1631" s="13">
        <f t="shared" si="2146"/>
        <v>2.1069130158363498E-2</v>
      </c>
      <c r="AF1631" s="13">
        <f t="shared" si="2147"/>
        <v>4.1472448264684054E-3</v>
      </c>
      <c r="AG1631" s="13">
        <f t="shared" si="2148"/>
        <v>5.4422875304264301E-4</v>
      </c>
      <c r="AH1631" s="13">
        <f t="shared" si="2149"/>
        <v>1.0311719335681397E-4</v>
      </c>
      <c r="AI1631" s="13">
        <f t="shared" si="2150"/>
        <v>1.9376139928939314E-4</v>
      </c>
      <c r="AJ1631" s="13">
        <f t="shared" si="2151"/>
        <v>1.8204277401476996E-4</v>
      </c>
      <c r="AK1631" s="13">
        <f t="shared" si="2152"/>
        <v>1.1402192487781272E-4</v>
      </c>
      <c r="AL1631" s="13">
        <f t="shared" si="2153"/>
        <v>1.5849070182177215E-6</v>
      </c>
      <c r="AM1631" s="13">
        <f t="shared" si="2154"/>
        <v>2.0112669464345319E-2</v>
      </c>
      <c r="AN1631" s="13">
        <f t="shared" si="2155"/>
        <v>7.9179504569498651E-3</v>
      </c>
      <c r="AO1631" s="13">
        <f t="shared" si="2156"/>
        <v>1.5585683330065429E-3</v>
      </c>
      <c r="AP1631" s="13">
        <f t="shared" si="2157"/>
        <v>2.045255913011056E-4</v>
      </c>
      <c r="AQ1631" s="13">
        <f t="shared" si="2158"/>
        <v>2.0129395329289314E-5</v>
      </c>
      <c r="AR1631" s="13">
        <f t="shared" si="2159"/>
        <v>8.11902994484526E-6</v>
      </c>
      <c r="AS1631" s="13">
        <f t="shared" si="2160"/>
        <v>1.5255987403983666E-5</v>
      </c>
      <c r="AT1631" s="13">
        <f t="shared" si="2161"/>
        <v>1.4333310337048165E-5</v>
      </c>
      <c r="AU1631" s="13">
        <f t="shared" si="2162"/>
        <v>8.9776243157483591E-6</v>
      </c>
      <c r="AV1631" s="13">
        <f t="shared" si="2163"/>
        <v>4.2173302848116562E-6</v>
      </c>
      <c r="AW1631" s="13">
        <f t="shared" si="2164"/>
        <v>3.2567208132718876E-8</v>
      </c>
      <c r="AX1631" s="13">
        <f t="shared" si="2165"/>
        <v>6.2987539581488569E-3</v>
      </c>
      <c r="AY1631" s="13">
        <f t="shared" si="2166"/>
        <v>2.4796918116489772E-3</v>
      </c>
      <c r="AZ1631" s="13">
        <f t="shared" si="2167"/>
        <v>4.8810221208942726E-4</v>
      </c>
      <c r="BA1631" s="13">
        <f t="shared" si="2168"/>
        <v>6.4051983752545991E-5</v>
      </c>
      <c r="BB1631" s="13">
        <f t="shared" si="2169"/>
        <v>6.3039920548722283E-6</v>
      </c>
      <c r="BC1631" s="13">
        <f t="shared" si="2170"/>
        <v>4.9635078883954234E-7</v>
      </c>
      <c r="BD1631" s="13">
        <f t="shared" si="2171"/>
        <v>5.3271626437372525E-7</v>
      </c>
      <c r="BE1631" s="13">
        <f t="shared" si="2172"/>
        <v>1.0009955221735148E-6</v>
      </c>
      <c r="BF1631" s="13">
        <f t="shared" si="2173"/>
        <v>9.4045564442207818E-7</v>
      </c>
      <c r="BG1631" s="13">
        <f t="shared" si="2174"/>
        <v>5.890514656215295E-7</v>
      </c>
      <c r="BH1631" s="13">
        <f t="shared" si="2175"/>
        <v>2.7671291400783996E-7</v>
      </c>
      <c r="BI1631" s="13">
        <f t="shared" si="2176"/>
        <v>1.0399096343531661E-7</v>
      </c>
      <c r="BJ1631" s="14">
        <f t="shared" si="2177"/>
        <v>0.7331356484959779</v>
      </c>
      <c r="BK1631" s="14">
        <f t="shared" si="2178"/>
        <v>0.1970365436035432</v>
      </c>
      <c r="BL1631" s="14">
        <f t="shared" si="2179"/>
        <v>6.8013644531598194E-2</v>
      </c>
      <c r="BM1631" s="14">
        <f t="shared" si="2180"/>
        <v>0.39346840400770733</v>
      </c>
      <c r="BN1631" s="14">
        <f t="shared" si="2181"/>
        <v>0.6032855000791334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1.2378</v>
      </c>
      <c r="F1632" s="10">
        <f>VLOOKUP(B1632,home!$B$2:$E$405,3,FALSE)</f>
        <v>1.0771999999999999</v>
      </c>
      <c r="G1632" s="10">
        <f>VLOOKUP(C1632,away!$B$2:$E$405,4,FALSE)</f>
        <v>1.3782000000000001</v>
      </c>
      <c r="H1632" s="10">
        <f>VLOOKUP(A1632,away!$A$2:$E$405,3,FALSE)</f>
        <v>0.96950000000000003</v>
      </c>
      <c r="I1632" s="10">
        <f>VLOOKUP(C1632,away!$B$2:$E$405,3,FALSE)</f>
        <v>0.84940000000000004</v>
      </c>
      <c r="J1632" s="10">
        <f>VLOOKUP(B1632,home!$B$2:$E$405,4,FALSE)</f>
        <v>1.2378</v>
      </c>
      <c r="K1632" s="12">
        <f t="shared" si="2126"/>
        <v>1.8376342161120001</v>
      </c>
      <c r="L1632" s="12">
        <f t="shared" si="2127"/>
        <v>1.0193200067400001</v>
      </c>
      <c r="M1632" s="13">
        <f t="shared" si="2128"/>
        <v>5.7443454050898658E-2</v>
      </c>
      <c r="N1632" s="13">
        <f t="shared" si="2129"/>
        <v>0.10556005665558885</v>
      </c>
      <c r="O1632" s="13">
        <f t="shared" si="2130"/>
        <v>5.8553261970330901E-2</v>
      </c>
      <c r="P1632" s="13">
        <f t="shared" si="2131"/>
        <v>0.10759947766164961</v>
      </c>
      <c r="Q1632" s="13">
        <f t="shared" si="2132"/>
        <v>9.6990385982515678E-2</v>
      </c>
      <c r="R1632" s="13">
        <f t="shared" si="2133"/>
        <v>2.9842255693123342E-2</v>
      </c>
      <c r="S1632" s="13">
        <f t="shared" si="2134"/>
        <v>5.038714934690941E-2</v>
      </c>
      <c r="T1632" s="13">
        <f t="shared" si="2135"/>
        <v>9.8864240893413086E-2</v>
      </c>
      <c r="U1632" s="13">
        <f t="shared" si="2136"/>
        <v>5.4839150147646586E-2</v>
      </c>
      <c r="V1632" s="13">
        <f t="shared" si="2137"/>
        <v>1.0486894440928646E-2</v>
      </c>
      <c r="W1632" s="13">
        <f t="shared" si="2138"/>
        <v>5.9410950638460178E-2</v>
      </c>
      <c r="X1632" s="13">
        <f t="shared" si="2139"/>
        <v>6.0558770605225035E-2</v>
      </c>
      <c r="Y1632" s="13">
        <f t="shared" si="2140"/>
        <v>3.0864383230742049E-2</v>
      </c>
      <c r="Z1632" s="13">
        <f t="shared" si="2141"/>
        <v>1.0139602758083767E-2</v>
      </c>
      <c r="AA1632" s="13">
        <f t="shared" si="2142"/>
        <v>1.8632880966038334E-2</v>
      </c>
      <c r="AB1632" s="13">
        <f t="shared" si="2143"/>
        <v>1.7120209803967033E-2</v>
      </c>
      <c r="AC1632" s="13">
        <f t="shared" si="2144"/>
        <v>1.2277120852805926E-3</v>
      </c>
      <c r="AD1632" s="13">
        <f t="shared" si="2145"/>
        <v>2.729389892624387E-2</v>
      </c>
      <c r="AE1632" s="13">
        <f t="shared" si="2146"/>
        <v>2.782121723745978E-2</v>
      </c>
      <c r="AF1632" s="13">
        <f t="shared" si="2147"/>
        <v>1.4179361671001254E-2</v>
      </c>
      <c r="AG1632" s="13">
        <f t="shared" si="2148"/>
        <v>4.8177690113513005E-3</v>
      </c>
      <c r="AH1632" s="13">
        <f t="shared" si="2149"/>
        <v>2.5838749879277165E-3</v>
      </c>
      <c r="AI1632" s="13">
        <f t="shared" si="2150"/>
        <v>4.7482170879719534E-3</v>
      </c>
      <c r="AJ1632" s="13">
        <f t="shared" si="2151"/>
        <v>4.3627430931924725E-3</v>
      </c>
      <c r="AK1632" s="13">
        <f t="shared" si="2152"/>
        <v>2.672375328052264E-3</v>
      </c>
      <c r="AL1632" s="13">
        <f t="shared" si="2153"/>
        <v>9.198693308242656E-5</v>
      </c>
      <c r="AM1632" s="13">
        <f t="shared" si="2154"/>
        <v>1.0031240511593669E-2</v>
      </c>
      <c r="AN1632" s="13">
        <f t="shared" si="2155"/>
        <v>1.0225044145888219E-2</v>
      </c>
      <c r="AO1632" s="13">
        <f t="shared" si="2156"/>
        <v>5.2112960338517884E-3</v>
      </c>
      <c r="AP1632" s="13">
        <f t="shared" si="2157"/>
        <v>1.7706594361166475E-3</v>
      </c>
      <c r="AQ1632" s="13">
        <f t="shared" si="2158"/>
        <v>4.5121714708916638E-4</v>
      </c>
      <c r="AR1632" s="13">
        <f t="shared" si="2159"/>
        <v>5.2675909402195972E-4</v>
      </c>
      <c r="AS1632" s="13">
        <f t="shared" si="2160"/>
        <v>9.6799053482291117E-4</v>
      </c>
      <c r="AT1632" s="13">
        <f t="shared" si="2161"/>
        <v>8.8940626383156817E-4</v>
      </c>
      <c r="AU1632" s="13">
        <f t="shared" si="2162"/>
        <v>5.4480112748040886E-4</v>
      </c>
      <c r="AV1632" s="13">
        <f t="shared" si="2163"/>
        <v>2.5028629820859872E-4</v>
      </c>
      <c r="AW1632" s="13">
        <f t="shared" si="2164"/>
        <v>4.7862265958857178E-6</v>
      </c>
      <c r="AX1632" s="13">
        <f t="shared" si="2165"/>
        <v>3.0722917990255623E-3</v>
      </c>
      <c r="AY1632" s="13">
        <f t="shared" si="2166"/>
        <v>3.1316484972899825E-3</v>
      </c>
      <c r="AZ1632" s="13">
        <f t="shared" si="2167"/>
        <v>1.5960759836824681E-3</v>
      </c>
      <c r="BA1632" s="13">
        <f t="shared" si="2168"/>
        <v>5.4230406081492207E-4</v>
      </c>
      <c r="BB1632" s="13">
        <f t="shared" si="2169"/>
        <v>1.3819534473124892E-4</v>
      </c>
      <c r="BC1632" s="13">
        <f t="shared" si="2170"/>
        <v>2.8173055944578664E-5</v>
      </c>
      <c r="BD1632" s="13">
        <f t="shared" si="2171"/>
        <v>8.9489347211470008E-5</v>
      </c>
      <c r="BE1632" s="13">
        <f t="shared" si="2172"/>
        <v>1.6444868641332427E-4</v>
      </c>
      <c r="BF1632" s="13">
        <f t="shared" si="2173"/>
        <v>1.5109826647389865E-4</v>
      </c>
      <c r="BG1632" s="13">
        <f t="shared" si="2174"/>
        <v>9.2554448155881622E-5</v>
      </c>
      <c r="BH1632" s="13">
        <f t="shared" si="2175"/>
        <v>4.2520305196153065E-5</v>
      </c>
      <c r="BI1632" s="13">
        <f t="shared" si="2176"/>
        <v>1.5627353541595157E-5</v>
      </c>
      <c r="BJ1632" s="14">
        <f t="shared" si="2177"/>
        <v>0.56255918086802936</v>
      </c>
      <c r="BK1632" s="14">
        <f t="shared" si="2178"/>
        <v>0.23036832301603932</v>
      </c>
      <c r="BL1632" s="14">
        <f t="shared" si="2179"/>
        <v>0.19708995080360839</v>
      </c>
      <c r="BM1632" s="14">
        <f t="shared" si="2180"/>
        <v>0.54104130316095966</v>
      </c>
      <c r="BN1632" s="14">
        <f t="shared" si="2181"/>
        <v>0.45598889201410703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1.4778</v>
      </c>
      <c r="F1633" s="10">
        <f>VLOOKUP(B1633,home!$B$2:$E$405,3,FALSE)</f>
        <v>1.2566999999999999</v>
      </c>
      <c r="G1633" s="10">
        <f>VLOOKUP(C1633,away!$B$2:$E$405,4,FALSE)</f>
        <v>1.1599999999999999</v>
      </c>
      <c r="H1633" s="10">
        <f>VLOOKUP(A1633,away!$A$2:$E$405,3,FALSE)</f>
        <v>1.2444</v>
      </c>
      <c r="I1633" s="10">
        <f>VLOOKUP(C1633,away!$B$2:$E$405,3,FALSE)</f>
        <v>1.4923999999999999</v>
      </c>
      <c r="J1633" s="10">
        <f>VLOOKUP(B1633,home!$B$2:$E$405,4,FALSE)</f>
        <v>0.91839999999999999</v>
      </c>
      <c r="K1633" s="12">
        <f t="shared" si="2126"/>
        <v>2.1542954615999999</v>
      </c>
      <c r="L1633" s="12">
        <f t="shared" si="2127"/>
        <v>1.7055997271039998</v>
      </c>
      <c r="M1633" s="13">
        <f t="shared" si="2128"/>
        <v>2.10702078030999E-2</v>
      </c>
      <c r="N1633" s="13">
        <f t="shared" si="2129"/>
        <v>4.5391453045187019E-2</v>
      </c>
      <c r="O1633" s="13">
        <f t="shared" si="2130"/>
        <v>3.5937340678991757E-2</v>
      </c>
      <c r="P1633" s="13">
        <f t="shared" si="2131"/>
        <v>7.7419649926724995E-2</v>
      </c>
      <c r="Q1633" s="13">
        <f t="shared" si="2132"/>
        <v>4.889330064533795E-2</v>
      </c>
      <c r="R1633" s="13">
        <f t="shared" si="2133"/>
        <v>3.0647359227465906E-2</v>
      </c>
      <c r="S1633" s="13">
        <f t="shared" si="2134"/>
        <v>7.1117027544156788E-2</v>
      </c>
      <c r="T1633" s="13">
        <f t="shared" si="2135"/>
        <v>8.3392400237902231E-2</v>
      </c>
      <c r="U1633" s="13">
        <f t="shared" si="2136"/>
        <v>6.6023466893754684E-2</v>
      </c>
      <c r="V1633" s="13">
        <f t="shared" si="2137"/>
        <v>2.9034441150007934E-2</v>
      </c>
      <c r="W1633" s="13">
        <f t="shared" si="2138"/>
        <v>3.5110205227631967E-2</v>
      </c>
      <c r="X1633" s="13">
        <f t="shared" si="2139"/>
        <v>5.9883956454814508E-2</v>
      </c>
      <c r="Y1633" s="13">
        <f t="shared" si="2140"/>
        <v>5.1069029893619722E-2</v>
      </c>
      <c r="Z1633" s="13">
        <f t="shared" si="2141"/>
        <v>1.7424042511608034E-2</v>
      </c>
      <c r="AA1633" s="13">
        <f t="shared" si="2142"/>
        <v>3.7536535705482654E-2</v>
      </c>
      <c r="AB1633" s="13">
        <f t="shared" si="2143"/>
        <v>4.0432394257253819E-2</v>
      </c>
      <c r="AC1633" s="13">
        <f t="shared" si="2144"/>
        <v>6.667697260800764E-3</v>
      </c>
      <c r="AD1633" s="13">
        <f t="shared" si="2145"/>
        <v>1.8909438944433036E-2</v>
      </c>
      <c r="AE1633" s="13">
        <f t="shared" si="2146"/>
        <v>3.2251933903314732E-2</v>
      </c>
      <c r="AF1633" s="13">
        <f t="shared" si="2147"/>
        <v>2.7504444832034923E-2</v>
      </c>
      <c r="AG1633" s="13">
        <f t="shared" si="2148"/>
        <v>1.5637191199888593E-2</v>
      </c>
      <c r="AH1633" s="13">
        <f t="shared" si="2149"/>
        <v>7.4296105382117891E-3</v>
      </c>
      <c r="AI1633" s="13">
        <f t="shared" si="2150"/>
        <v>1.6005576263925191E-2</v>
      </c>
      <c r="AJ1633" s="13">
        <f t="shared" si="2151"/>
        <v>1.7240370152833362E-2</v>
      </c>
      <c r="AK1633" s="13">
        <f t="shared" si="2152"/>
        <v>1.2380283725517669E-2</v>
      </c>
      <c r="AL1633" s="13">
        <f t="shared" si="2153"/>
        <v>9.7998233823328893E-4</v>
      </c>
      <c r="AM1633" s="13">
        <f t="shared" si="2154"/>
        <v>8.1473036998788786E-3</v>
      </c>
      <c r="AN1633" s="13">
        <f t="shared" si="2155"/>
        <v>1.3896038967146824E-2</v>
      </c>
      <c r="AO1633" s="13">
        <f t="shared" si="2156"/>
        <v>1.1850540135096087E-2</v>
      </c>
      <c r="AP1633" s="13">
        <f t="shared" si="2157"/>
        <v>6.7374260068182937E-3</v>
      </c>
      <c r="AQ1633" s="13">
        <f t="shared" si="2158"/>
        <v>2.8728379896531685E-3</v>
      </c>
      <c r="AR1633" s="13">
        <f t="shared" si="2159"/>
        <v>2.5343883412926043E-3</v>
      </c>
      <c r="AS1633" s="13">
        <f t="shared" si="2160"/>
        <v>5.4598213015786094E-3</v>
      </c>
      <c r="AT1633" s="13">
        <f t="shared" si="2161"/>
        <v>5.8810341255689019E-3</v>
      </c>
      <c r="AU1633" s="13">
        <f t="shared" si="2162"/>
        <v>4.2231617087426033E-3</v>
      </c>
      <c r="AV1633" s="13">
        <f t="shared" si="2163"/>
        <v>2.274484525686773E-3</v>
      </c>
      <c r="AW1633" s="13">
        <f t="shared" si="2164"/>
        <v>1.000225983496529E-4</v>
      </c>
      <c r="AX1633" s="13">
        <f t="shared" si="2165"/>
        <v>2.9252832308209915E-3</v>
      </c>
      <c r="AY1633" s="13">
        <f t="shared" si="2166"/>
        <v>4.9893622801901903E-3</v>
      </c>
      <c r="AZ1633" s="13">
        <f t="shared" si="2167"/>
        <v>4.2549274717576897E-3</v>
      </c>
      <c r="BA1633" s="13">
        <f t="shared" si="2168"/>
        <v>2.4190677115590756E-3</v>
      </c>
      <c r="BB1633" s="13">
        <f t="shared" si="2169"/>
        <v>1.0314903071703143E-3</v>
      </c>
      <c r="BC1633" s="13">
        <f t="shared" si="2170"/>
        <v>3.5186191728402161E-4</v>
      </c>
      <c r="BD1633" s="13">
        <f t="shared" si="2171"/>
        <v>7.2044201054737077E-4</v>
      </c>
      <c r="BE1633" s="13">
        <f t="shared" si="2172"/>
        <v>1.5520449536681801E-3</v>
      </c>
      <c r="BF1633" s="13">
        <f t="shared" si="2173"/>
        <v>1.6717816999432715E-3</v>
      </c>
      <c r="BG1633" s="13">
        <f t="shared" si="2174"/>
        <v>1.2005039096579075E-3</v>
      </c>
      <c r="BH1633" s="13">
        <f t="shared" si="2175"/>
        <v>6.4656003105227166E-4</v>
      </c>
      <c r="BI1633" s="13">
        <f t="shared" si="2176"/>
        <v>2.785762681095729E-4</v>
      </c>
      <c r="BJ1633" s="14">
        <f t="shared" si="2177"/>
        <v>0.47751949410154015</v>
      </c>
      <c r="BK1633" s="14">
        <f t="shared" si="2178"/>
        <v>0.21127836830321389</v>
      </c>
      <c r="BL1633" s="14">
        <f t="shared" si="2179"/>
        <v>0.29007573631928496</v>
      </c>
      <c r="BM1633" s="14">
        <f t="shared" si="2180"/>
        <v>0.73204899022699899</v>
      </c>
      <c r="BN1633" s="14">
        <f t="shared" si="2181"/>
        <v>0.25935931132680751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1.3520000000000001</v>
      </c>
      <c r="F1634" s="10">
        <f>VLOOKUP(B1634,home!$B$2:$E$405,3,FALSE)</f>
        <v>1.5615000000000001</v>
      </c>
      <c r="G1634" s="10">
        <f>VLOOKUP(C1634,away!$B$2:$E$405,4,FALSE)</f>
        <v>1.1094999999999999</v>
      </c>
      <c r="H1634" s="10">
        <f>VLOOKUP(A1634,away!$A$2:$E$405,3,FALSE)</f>
        <v>1.1732</v>
      </c>
      <c r="I1634" s="10">
        <f>VLOOKUP(C1634,away!$B$2:$E$405,3,FALSE)</f>
        <v>0.75770000000000004</v>
      </c>
      <c r="J1634" s="10">
        <f>VLOOKUP(B1634,home!$B$2:$E$405,4,FALSE)</f>
        <v>1.0418000000000001</v>
      </c>
      <c r="K1634" s="12">
        <f t="shared" si="2126"/>
        <v>2.3423187060000004</v>
      </c>
      <c r="L1634" s="12">
        <f t="shared" si="2127"/>
        <v>0.9260910661520001</v>
      </c>
      <c r="M1634" s="13">
        <f t="shared" si="2128"/>
        <v>3.8066914035189608E-2</v>
      </c>
      <c r="N1634" s="13">
        <f t="shared" si="2129"/>
        <v>8.9164844824318565E-2</v>
      </c>
      <c r="O1634" s="13">
        <f t="shared" si="2130"/>
        <v>3.5253429003965282E-2</v>
      </c>
      <c r="P1634" s="13">
        <f t="shared" si="2131"/>
        <v>8.2574766206630817E-2</v>
      </c>
      <c r="Q1634" s="13">
        <f t="shared" si="2132"/>
        <v>0.10442624197479437</v>
      </c>
      <c r="R1634" s="13">
        <f t="shared" si="2133"/>
        <v>1.6323942825898025E-2</v>
      </c>
      <c r="S1634" s="13">
        <f t="shared" si="2134"/>
        <v>4.4780304543313762E-2</v>
      </c>
      <c r="T1634" s="13">
        <f t="shared" si="2135"/>
        <v>9.6708209764684055E-2</v>
      </c>
      <c r="U1634" s="13">
        <f t="shared" si="2136"/>
        <v>3.823587663677544E-2</v>
      </c>
      <c r="V1634" s="13">
        <f t="shared" si="2137"/>
        <v>1.0793050640913333E-2</v>
      </c>
      <c r="W1634" s="13">
        <f t="shared" si="2138"/>
        <v>8.1533179991614427E-2</v>
      </c>
      <c r="X1634" s="13">
        <f t="shared" si="2139"/>
        <v>7.5507149585197122E-2</v>
      </c>
      <c r="Y1634" s="13">
        <f t="shared" si="2140"/>
        <v>3.4963248330726872E-2</v>
      </c>
      <c r="Z1634" s="13">
        <f t="shared" si="2141"/>
        <v>5.039152538480066E-3</v>
      </c>
      <c r="AA1634" s="13">
        <f t="shared" si="2142"/>
        <v>1.1803301253269243E-2</v>
      </c>
      <c r="AB1634" s="13">
        <f t="shared" si="2143"/>
        <v>1.3823546659042901E-2</v>
      </c>
      <c r="AC1634" s="13">
        <f t="shared" si="2144"/>
        <v>1.4632681291584934E-3</v>
      </c>
      <c r="AD1634" s="13">
        <f t="shared" si="2145"/>
        <v>4.7744173163505869E-2</v>
      </c>
      <c r="AE1634" s="13">
        <f t="shared" si="2146"/>
        <v>4.421545222753686E-2</v>
      </c>
      <c r="AF1634" s="13">
        <f t="shared" si="2147"/>
        <v>2.0473767646896218E-2</v>
      </c>
      <c r="AG1634" s="13">
        <f t="shared" si="2148"/>
        <v>6.3201911027541491E-3</v>
      </c>
      <c r="AH1634" s="13">
        <f t="shared" si="2149"/>
        <v>1.16667853671589E-3</v>
      </c>
      <c r="AI1634" s="13">
        <f t="shared" si="2150"/>
        <v>2.7327329604383372E-3</v>
      </c>
      <c r="AJ1634" s="13">
        <f t="shared" si="2151"/>
        <v>3.2004657658687386E-3</v>
      </c>
      <c r="AK1634" s="13">
        <f t="shared" si="2152"/>
        <v>2.4988369437689882E-3</v>
      </c>
      <c r="AL1634" s="13">
        <f t="shared" si="2153"/>
        <v>1.269648740648434E-4</v>
      </c>
      <c r="AM1634" s="13">
        <f t="shared" si="2154"/>
        <v>2.2366413980676597E-2</v>
      </c>
      <c r="AN1634" s="13">
        <f t="shared" si="2155"/>
        <v>2.0713336169361791E-2</v>
      </c>
      <c r="AO1634" s="13">
        <f t="shared" si="2156"/>
        <v>9.5912177883245211E-3</v>
      </c>
      <c r="AP1634" s="13">
        <f t="shared" si="2157"/>
        <v>2.9607803690951625E-3</v>
      </c>
      <c r="AQ1634" s="13">
        <f t="shared" si="2158"/>
        <v>6.8548806216431259E-4</v>
      </c>
      <c r="AR1634" s="13">
        <f t="shared" si="2159"/>
        <v>2.1609011398477485E-4</v>
      </c>
      <c r="AS1634" s="13">
        <f t="shared" si="2160"/>
        <v>5.0615191616821035E-4</v>
      </c>
      <c r="AT1634" s="13">
        <f t="shared" si="2161"/>
        <v>5.9278455065927172E-4</v>
      </c>
      <c r="AU1634" s="13">
        <f t="shared" si="2162"/>
        <v>4.6283011387900568E-4</v>
      </c>
      <c r="AV1634" s="13">
        <f t="shared" si="2163"/>
        <v>2.7102390835972642E-4</v>
      </c>
      <c r="AW1634" s="13">
        <f t="shared" si="2164"/>
        <v>7.6503405312573125E-6</v>
      </c>
      <c r="AX1634" s="13">
        <f t="shared" si="2165"/>
        <v>8.7315449755131155E-3</v>
      </c>
      <c r="AY1634" s="13">
        <f t="shared" si="2166"/>
        <v>8.0862057955270808E-3</v>
      </c>
      <c r="AZ1634" s="13">
        <f t="shared" si="2167"/>
        <v>3.7442814731520778E-3</v>
      </c>
      <c r="BA1634" s="13">
        <f t="shared" si="2168"/>
        <v>1.1558485404815301E-3</v>
      </c>
      <c r="BB1634" s="13">
        <f t="shared" si="2169"/>
        <v>2.6760525179119328E-4</v>
      </c>
      <c r="BC1634" s="13">
        <f t="shared" si="2170"/>
        <v>4.9565366587836134E-5</v>
      </c>
      <c r="BD1634" s="13">
        <f t="shared" si="2171"/>
        <v>3.3353187340844556E-5</v>
      </c>
      <c r="BE1634" s="13">
        <f t="shared" si="2172"/>
        <v>7.8123794613182596E-5</v>
      </c>
      <c r="BF1634" s="13">
        <f t="shared" si="2173"/>
        <v>9.1495412753079847E-5</v>
      </c>
      <c r="BG1634" s="13">
        <f t="shared" si="2174"/>
        <v>7.1437138934909978E-5</v>
      </c>
      <c r="BH1634" s="13">
        <f t="shared" si="2175"/>
        <v>4.1832136707590156E-5</v>
      </c>
      <c r="BI1634" s="13">
        <f t="shared" si="2176"/>
        <v>1.9596839264427533E-5</v>
      </c>
      <c r="BJ1634" s="14">
        <f t="shared" si="2177"/>
        <v>0.67940874638470372</v>
      </c>
      <c r="BK1634" s="14">
        <f t="shared" si="2178"/>
        <v>0.18589147422479796</v>
      </c>
      <c r="BL1634" s="14">
        <f t="shared" si="2179"/>
        <v>0.12742352969840787</v>
      </c>
      <c r="BM1634" s="14">
        <f t="shared" si="2180"/>
        <v>0.62387420852059716</v>
      </c>
      <c r="BN1634" s="14">
        <f t="shared" si="2181"/>
        <v>0.36581013887079661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1.3520000000000001</v>
      </c>
      <c r="F1635" s="10">
        <f>VLOOKUP(B1635,home!$B$2:$E$405,3,FALSE)</f>
        <v>1.2326999999999999</v>
      </c>
      <c r="G1635" s="10">
        <f>VLOOKUP(C1635,away!$B$2:$E$405,4,FALSE)</f>
        <v>0.98619999999999997</v>
      </c>
      <c r="H1635" s="10">
        <f>VLOOKUP(A1635,away!$A$2:$E$405,3,FALSE)</f>
        <v>1.1732</v>
      </c>
      <c r="I1635" s="10">
        <f>VLOOKUP(C1635,away!$B$2:$E$405,3,FALSE)</f>
        <v>0.94710000000000005</v>
      </c>
      <c r="J1635" s="10">
        <f>VLOOKUP(B1635,home!$B$2:$E$405,4,FALSE)</f>
        <v>0.85240000000000005</v>
      </c>
      <c r="K1635" s="12">
        <f t="shared" si="2126"/>
        <v>1.6436111764799999</v>
      </c>
      <c r="L1635" s="12">
        <f t="shared" si="2127"/>
        <v>0.94713379252800012</v>
      </c>
      <c r="M1635" s="13">
        <f t="shared" si="2128"/>
        <v>7.49641732925828E-2</v>
      </c>
      <c r="N1635" s="13">
        <f t="shared" si="2129"/>
        <v>0.1232119530592726</v>
      </c>
      <c r="O1635" s="13">
        <f t="shared" si="2130"/>
        <v>7.1001101754330165E-2</v>
      </c>
      <c r="P1635" s="13">
        <f t="shared" si="2131"/>
        <v>0.11669820438581077</v>
      </c>
      <c r="Q1635" s="13">
        <f t="shared" si="2132"/>
        <v>0.1012562715620748</v>
      </c>
      <c r="R1635" s="13">
        <f t="shared" si="2133"/>
        <v>3.3623771389122578E-2</v>
      </c>
      <c r="S1635" s="13">
        <f t="shared" si="2134"/>
        <v>4.5416598051845398E-2</v>
      </c>
      <c r="T1635" s="13">
        <f t="shared" si="2135"/>
        <v>9.5903236501832981E-2</v>
      </c>
      <c r="U1635" s="13">
        <f t="shared" si="2136"/>
        <v>5.5264406450570319E-2</v>
      </c>
      <c r="V1635" s="13">
        <f t="shared" si="2137"/>
        <v>7.8556569227581433E-3</v>
      </c>
      <c r="W1635" s="13">
        <f t="shared" si="2138"/>
        <v>5.5475313209373371E-2</v>
      </c>
      <c r="X1635" s="13">
        <f t="shared" si="2139"/>
        <v>5.2542543791672461E-2</v>
      </c>
      <c r="Y1635" s="13">
        <f t="shared" si="2140"/>
        <v>2.4882409385237628E-2</v>
      </c>
      <c r="Z1635" s="13">
        <f t="shared" si="2141"/>
        <v>1.0615403371624714E-2</v>
      </c>
      <c r="AA1635" s="13">
        <f t="shared" si="2142"/>
        <v>1.7447595624445852E-2</v>
      </c>
      <c r="AB1635" s="13">
        <f t="shared" si="2143"/>
        <v>1.4338531585521376E-2</v>
      </c>
      <c r="AC1635" s="13">
        <f t="shared" si="2144"/>
        <v>7.6431598663373153E-4</v>
      </c>
      <c r="AD1635" s="13">
        <f t="shared" si="2145"/>
        <v>2.2794961202413668E-2</v>
      </c>
      <c r="AE1635" s="13">
        <f t="shared" si="2146"/>
        <v>2.1589878054170675E-2</v>
      </c>
      <c r="AF1635" s="13">
        <f t="shared" si="2147"/>
        <v>1.0224251540831853E-2</v>
      </c>
      <c r="AG1635" s="13">
        <f t="shared" si="2148"/>
        <v>3.2279113792094425E-3</v>
      </c>
      <c r="AH1635" s="13">
        <f t="shared" si="2149"/>
        <v>2.5135518136453583E-3</v>
      </c>
      <c r="AI1635" s="13">
        <f t="shared" si="2150"/>
        <v>4.1313018535690848E-3</v>
      </c>
      <c r="AJ1635" s="13">
        <f t="shared" si="2151"/>
        <v>3.3951269499693446E-3</v>
      </c>
      <c r="AK1635" s="13">
        <f t="shared" si="2152"/>
        <v>1.8600895335126892E-3</v>
      </c>
      <c r="AL1635" s="13">
        <f t="shared" si="2153"/>
        <v>4.7593029739901578E-5</v>
      </c>
      <c r="AM1635" s="13">
        <f t="shared" si="2154"/>
        <v>7.493210599943006E-3</v>
      </c>
      <c r="AN1635" s="13">
        <f t="shared" si="2155"/>
        <v>7.0970729737350295E-3</v>
      </c>
      <c r="AO1635" s="13">
        <f t="shared" si="2156"/>
        <v>3.3609388207308144E-3</v>
      </c>
      <c r="AP1635" s="13">
        <f t="shared" si="2157"/>
        <v>1.0610862439111206E-3</v>
      </c>
      <c r="AQ1635" s="13">
        <f t="shared" si="2158"/>
        <v>2.5124765959870754E-4</v>
      </c>
      <c r="AR1635" s="13">
        <f t="shared" si="2159"/>
        <v>4.7613397239471233E-4</v>
      </c>
      <c r="AS1635" s="13">
        <f t="shared" si="2160"/>
        <v>7.8257911852976883E-4</v>
      </c>
      <c r="AT1635" s="13">
        <f t="shared" si="2161"/>
        <v>6.4312789284769742E-4</v>
      </c>
      <c r="AU1635" s="13">
        <f t="shared" si="2162"/>
        <v>3.5235073086350245E-4</v>
      </c>
      <c r="AV1635" s="13">
        <f t="shared" si="2163"/>
        <v>1.447818998220373E-4</v>
      </c>
      <c r="AW1635" s="13">
        <f t="shared" si="2164"/>
        <v>2.0580279544743469E-6</v>
      </c>
      <c r="AX1635" s="13">
        <f t="shared" si="2165"/>
        <v>2.0526541149641234E-3</v>
      </c>
      <c r="AY1635" s="13">
        <f t="shared" si="2166"/>
        <v>1.9441380766541754E-3</v>
      </c>
      <c r="AZ1635" s="13">
        <f t="shared" si="2167"/>
        <v>9.2067943486978025E-4</v>
      </c>
      <c r="BA1635" s="13">
        <f t="shared" si="2168"/>
        <v>2.9066886828358376E-4</v>
      </c>
      <c r="BB1635" s="13">
        <f t="shared" si="2169"/>
        <v>6.8825576896813082E-5</v>
      </c>
      <c r="BC1635" s="13">
        <f t="shared" si="2170"/>
        <v>1.3037405933841219E-5</v>
      </c>
      <c r="BD1635" s="13">
        <f t="shared" si="2171"/>
        <v>7.5160429170937631E-5</v>
      </c>
      <c r="BE1635" s="13">
        <f t="shared" si="2172"/>
        <v>1.2353452141438651E-4</v>
      </c>
      <c r="BF1635" s="13">
        <f t="shared" si="2173"/>
        <v>1.0152136003889679E-4</v>
      </c>
      <c r="BG1635" s="13">
        <f t="shared" si="2174"/>
        <v>5.5620547337126928E-5</v>
      </c>
      <c r="BH1635" s="13">
        <f t="shared" si="2175"/>
        <v>2.2854638311309186E-5</v>
      </c>
      <c r="BI1635" s="13">
        <f t="shared" si="2176"/>
        <v>7.5128277925751433E-6</v>
      </c>
      <c r="BJ1635" s="14">
        <f t="shared" si="2177"/>
        <v>0.53566228946161043</v>
      </c>
      <c r="BK1635" s="14">
        <f t="shared" si="2178"/>
        <v>0.24769067974602488</v>
      </c>
      <c r="BL1635" s="14">
        <f t="shared" si="2179"/>
        <v>0.20636065489320973</v>
      </c>
      <c r="BM1635" s="14">
        <f t="shared" si="2180"/>
        <v>0.47763147198057643</v>
      </c>
      <c r="BN1635" s="14">
        <f t="shared" si="2181"/>
        <v>0.52075547544319367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1.2417</v>
      </c>
      <c r="F1639" s="10">
        <f>VLOOKUP(B1639,home!$B$2:$E$405,3,FALSE)</f>
        <v>0.69030000000000002</v>
      </c>
      <c r="G1639" s="10">
        <f>VLOOKUP(C1639,away!$B$2:$E$405,4,FALSE)</f>
        <v>0.4602</v>
      </c>
      <c r="H1639" s="10">
        <f>VLOOKUP(A1639,away!$A$2:$E$405,3,FALSE)</f>
        <v>0.875</v>
      </c>
      <c r="I1639" s="10">
        <f>VLOOKUP(C1639,away!$B$2:$E$405,3,FALSE)</f>
        <v>1.3061</v>
      </c>
      <c r="J1639" s="10">
        <f>VLOOKUP(B1639,home!$B$2:$E$405,4,FALSE)</f>
        <v>2.1223999999999998</v>
      </c>
      <c r="K1639" s="12">
        <f t="shared" si="2126"/>
        <v>0.39445836370200005</v>
      </c>
      <c r="L1639" s="12">
        <f t="shared" si="2127"/>
        <v>2.4255583099999996</v>
      </c>
      <c r="M1639" s="13">
        <f t="shared" si="2128"/>
        <v>5.9604948865498768E-2</v>
      </c>
      <c r="N1639" s="13">
        <f t="shared" si="2129"/>
        <v>2.351167059802603E-2</v>
      </c>
      <c r="O1639" s="13">
        <f t="shared" si="2130"/>
        <v>0.14457527903783557</v>
      </c>
      <c r="P1639" s="13">
        <f t="shared" si="2131"/>
        <v>5.7028928001024694E-2</v>
      </c>
      <c r="Q1639" s="13">
        <f t="shared" si="2132"/>
        <v>4.637187555998885E-3</v>
      </c>
      <c r="R1639" s="13">
        <f t="shared" si="2133"/>
        <v>0.17533788474539544</v>
      </c>
      <c r="S1639" s="13">
        <f t="shared" si="2134"/>
        <v>1.3641059554824111E-2</v>
      </c>
      <c r="T1639" s="13">
        <f t="shared" si="2135"/>
        <v>1.1247768811481684E-2</v>
      </c>
      <c r="U1639" s="13">
        <f t="shared" si="2136"/>
        <v>6.9163495111638565E-2</v>
      </c>
      <c r="V1639" s="13">
        <f t="shared" si="2137"/>
        <v>1.4501685551968346E-3</v>
      </c>
      <c r="W1639" s="13">
        <f t="shared" si="2138"/>
        <v>6.0972580517286564E-4</v>
      </c>
      <c r="X1639" s="13">
        <f t="shared" si="2139"/>
        <v>1.478925493558485E-3</v>
      </c>
      <c r="Y1639" s="13">
        <f t="shared" si="2140"/>
        <v>1.7936100103858172E-3</v>
      </c>
      <c r="Z1639" s="13">
        <f t="shared" si="2141"/>
        <v>0.14176408780067198</v>
      </c>
      <c r="AA1639" s="13">
        <f t="shared" si="2142"/>
        <v>5.5920030105559751E-2</v>
      </c>
      <c r="AB1639" s="13">
        <f t="shared" si="2143"/>
        <v>1.1029061786802838E-2</v>
      </c>
      <c r="AC1639" s="13">
        <f t="shared" si="2144"/>
        <v>8.671842659228063E-5</v>
      </c>
      <c r="AD1639" s="13">
        <f t="shared" si="2145"/>
        <v>6.0127860853843263E-5</v>
      </c>
      <c r="AE1639" s="13">
        <f t="shared" si="2146"/>
        <v>1.4584363255656319E-4</v>
      </c>
      <c r="AF1639" s="13">
        <f t="shared" si="2147"/>
        <v>1.768761174540792E-4</v>
      </c>
      <c r="AG1639" s="13">
        <f t="shared" si="2148"/>
        <v>1.4300777884375922E-4</v>
      </c>
      <c r="AH1639" s="13">
        <f t="shared" si="2149"/>
        <v>8.5964265306122431E-2</v>
      </c>
      <c r="AI1639" s="13">
        <f t="shared" si="2150"/>
        <v>3.3909323429497672E-2</v>
      </c>
      <c r="AJ1639" s="13">
        <f t="shared" si="2151"/>
        <v>6.6879081171207699E-3</v>
      </c>
      <c r="AK1639" s="13">
        <f t="shared" si="2152"/>
        <v>8.7936709748959424E-4</v>
      </c>
      <c r="AL1639" s="13">
        <f t="shared" si="2153"/>
        <v>3.3188243598047324E-6</v>
      </c>
      <c r="AM1639" s="13">
        <f t="shared" si="2154"/>
        <v>4.7435875210617145E-6</v>
      </c>
      <c r="AN1639" s="13">
        <f t="shared" si="2155"/>
        <v>1.1505848130923539E-5</v>
      </c>
      <c r="AO1639" s="13">
        <f t="shared" si="2156"/>
        <v>1.3954052773779779E-5</v>
      </c>
      <c r="AP1639" s="13">
        <f t="shared" si="2157"/>
        <v>1.1282122887873361E-5</v>
      </c>
      <c r="AQ1639" s="13">
        <f t="shared" si="2158"/>
        <v>6.8413617312806098E-6</v>
      </c>
      <c r="AR1639" s="13">
        <f t="shared" si="2159"/>
        <v>4.1702267615261975E-2</v>
      </c>
      <c r="AS1639" s="13">
        <f t="shared" si="2160"/>
        <v>1.6449808246179146E-2</v>
      </c>
      <c r="AT1639" s="13">
        <f t="shared" si="2161"/>
        <v>3.2443822219997459E-3</v>
      </c>
      <c r="AU1639" s="13">
        <f t="shared" si="2162"/>
        <v>4.2659123417129291E-4</v>
      </c>
      <c r="AV1639" s="13">
        <f t="shared" si="2163"/>
        <v>4.2068120050206237E-5</v>
      </c>
      <c r="AW1639" s="13">
        <f t="shared" si="2164"/>
        <v>8.82052949675019E-8</v>
      </c>
      <c r="AX1639" s="13">
        <f t="shared" si="2165"/>
        <v>3.1185796193920469E-7</v>
      </c>
      <c r="AY1639" s="13">
        <f t="shared" si="2166"/>
        <v>7.5642967112130161E-7</v>
      </c>
      <c r="AZ1639" s="13">
        <f t="shared" si="2167"/>
        <v>9.1738213735942E-7</v>
      </c>
      <c r="BA1639" s="13">
        <f t="shared" si="2168"/>
        <v>7.4172128890590064E-7</v>
      </c>
      <c r="BB1639" s="13">
        <f t="shared" si="2169"/>
        <v>4.4977205900240466E-7</v>
      </c>
      <c r="BC1639" s="13">
        <f t="shared" si="2170"/>
        <v>2.181896710638185E-7</v>
      </c>
      <c r="BD1639" s="13">
        <f t="shared" si="2171"/>
        <v>1.685854696000709E-2</v>
      </c>
      <c r="BE1639" s="13">
        <f t="shared" si="2172"/>
        <v>6.6499948482377251E-3</v>
      </c>
      <c r="BF1639" s="13">
        <f t="shared" si="2173"/>
        <v>1.3115730432312913E-3</v>
      </c>
      <c r="BG1639" s="13">
        <f t="shared" si="2174"/>
        <v>1.7245365216955589E-4</v>
      </c>
      <c r="BH1639" s="13">
        <f t="shared" si="2175"/>
        <v>1.7006446362309222E-5</v>
      </c>
      <c r="BI1639" s="13">
        <f t="shared" si="2176"/>
        <v>1.3416670008924663E-6</v>
      </c>
      <c r="BJ1639" s="14">
        <f t="shared" si="2177"/>
        <v>4.3856465990166335E-2</v>
      </c>
      <c r="BK1639" s="14">
        <f t="shared" si="2178"/>
        <v>0.13181589865716761</v>
      </c>
      <c r="BL1639" s="14">
        <f t="shared" si="2179"/>
        <v>0.67034264879213379</v>
      </c>
      <c r="BM1639" s="14">
        <f t="shared" si="2180"/>
        <v>0.52308253421198403</v>
      </c>
      <c r="BN1639" s="14">
        <f t="shared" si="2181"/>
        <v>0.46469589880377937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1.2417</v>
      </c>
      <c r="F1640" s="10">
        <f>VLOOKUP(B1640,home!$B$2:$E$405,3,FALSE)</f>
        <v>1.51</v>
      </c>
      <c r="G1640" s="10">
        <f>VLOOKUP(C1640,away!$B$2:$E$405,4,FALSE)</f>
        <v>0.80530000000000002</v>
      </c>
      <c r="H1640" s="10">
        <f>VLOOKUP(A1640,away!$A$2:$E$405,3,FALSE)</f>
        <v>0.875</v>
      </c>
      <c r="I1640" s="10">
        <f>VLOOKUP(C1640,away!$B$2:$E$405,3,FALSE)</f>
        <v>0.65310000000000001</v>
      </c>
      <c r="J1640" s="10">
        <f>VLOOKUP(B1640,home!$B$2:$E$405,4,FALSE)</f>
        <v>0.57140000000000002</v>
      </c>
      <c r="K1640" s="12">
        <f t="shared" si="2126"/>
        <v>1.5099109251</v>
      </c>
      <c r="L1640" s="12">
        <f t="shared" si="2127"/>
        <v>0.32653367249999998</v>
      </c>
      <c r="M1640" s="13">
        <f t="shared" si="2128"/>
        <v>0.1593830909520618</v>
      </c>
      <c r="N1640" s="13">
        <f t="shared" si="2129"/>
        <v>0.24065427030472505</v>
      </c>
      <c r="O1640" s="13">
        <f t="shared" si="2130"/>
        <v>5.2043946022978252E-2</v>
      </c>
      <c r="P1640" s="13">
        <f t="shared" si="2131"/>
        <v>7.8581722685409555E-2</v>
      </c>
      <c r="Q1640" s="13">
        <f t="shared" si="2132"/>
        <v>0.18168325595253648</v>
      </c>
      <c r="R1640" s="13">
        <f t="shared" si="2133"/>
        <v>8.4970504131374261E-3</v>
      </c>
      <c r="S1640" s="13">
        <f t="shared" si="2134"/>
        <v>9.6859194775936325E-3</v>
      </c>
      <c r="T1640" s="13">
        <f t="shared" si="2135"/>
        <v>5.932570079793921E-2</v>
      </c>
      <c r="U1640" s="13">
        <f t="shared" si="2136"/>
        <v>1.2829789249921668E-2</v>
      </c>
      <c r="V1640" s="13">
        <f t="shared" si="2137"/>
        <v>5.3061270580132523E-4</v>
      </c>
      <c r="W1640" s="13">
        <f t="shared" si="2138"/>
        <v>9.1441844356824814E-2</v>
      </c>
      <c r="X1640" s="13">
        <f t="shared" si="2139"/>
        <v>2.9858841258007404E-2</v>
      </c>
      <c r="Y1640" s="13">
        <f t="shared" si="2140"/>
        <v>4.8749585462858373E-3</v>
      </c>
      <c r="Z1640" s="13">
        <f t="shared" si="2141"/>
        <v>9.2485769227313526E-4</v>
      </c>
      <c r="AA1640" s="13">
        <f t="shared" si="2142"/>
        <v>1.3964527337259806E-3</v>
      </c>
      <c r="AB1640" s="13">
        <f t="shared" si="2143"/>
        <v>1.0542596195193101E-3</v>
      </c>
      <c r="AC1640" s="13">
        <f t="shared" si="2144"/>
        <v>1.6350723064302247E-5</v>
      </c>
      <c r="AD1640" s="13">
        <f t="shared" si="2145"/>
        <v>3.4517259951415906E-2</v>
      </c>
      <c r="AE1640" s="13">
        <f t="shared" si="2146"/>
        <v>1.1271047656573005E-2</v>
      </c>
      <c r="AF1640" s="13">
        <f t="shared" si="2147"/>
        <v>1.8401882921116506E-3</v>
      </c>
      <c r="AG1640" s="13">
        <f t="shared" si="2148"/>
        <v>2.0029448037157333E-4</v>
      </c>
      <c r="AH1640" s="13">
        <f t="shared" si="2149"/>
        <v>7.5499294699455421E-5</v>
      </c>
      <c r="AI1640" s="13">
        <f t="shared" si="2150"/>
        <v>1.1399720990405226E-4</v>
      </c>
      <c r="AJ1640" s="13">
        <f t="shared" si="2151"/>
        <v>8.6062816332523244E-5</v>
      </c>
      <c r="AK1640" s="13">
        <f t="shared" si="2152"/>
        <v>4.3315728875117191E-5</v>
      </c>
      <c r="AL1640" s="13">
        <f t="shared" si="2153"/>
        <v>3.2246030061780732E-7</v>
      </c>
      <c r="AM1640" s="13">
        <f t="shared" si="2154"/>
        <v>1.0423597581031906E-2</v>
      </c>
      <c r="AN1640" s="13">
        <f t="shared" si="2155"/>
        <v>3.4036555987964645E-3</v>
      </c>
      <c r="AO1640" s="13">
        <f t="shared" si="2156"/>
        <v>5.5570408130009791E-4</v>
      </c>
      <c r="AP1640" s="13">
        <f t="shared" si="2157"/>
        <v>6.0485364830053179E-5</v>
      </c>
      <c r="AQ1640" s="13">
        <f t="shared" si="2158"/>
        <v>4.9376270776149E-6</v>
      </c>
      <c r="AR1640" s="13">
        <f t="shared" si="2159"/>
        <v>4.9306123938745948E-6</v>
      </c>
      <c r="AS1640" s="13">
        <f t="shared" si="2160"/>
        <v>7.4447855209447147E-6</v>
      </c>
      <c r="AT1640" s="13">
        <f t="shared" si="2161"/>
        <v>5.6204814965503609E-6</v>
      </c>
      <c r="AU1640" s="13">
        <f t="shared" si="2162"/>
        <v>2.8288088053212631E-6</v>
      </c>
      <c r="AV1640" s="13">
        <f t="shared" si="2163"/>
        <v>1.0678123300434138E-6</v>
      </c>
      <c r="AW1640" s="13">
        <f t="shared" si="2164"/>
        <v>4.4162439358527396E-9</v>
      </c>
      <c r="AX1640" s="13">
        <f t="shared" si="2165"/>
        <v>2.6231173110743346E-3</v>
      </c>
      <c r="AY1640" s="13">
        <f t="shared" si="2166"/>
        <v>8.5653612898342721E-4</v>
      </c>
      <c r="AZ1640" s="13">
        <f t="shared" si="2167"/>
        <v>1.3984394391294605E-4</v>
      </c>
      <c r="BA1640" s="13">
        <f t="shared" si="2168"/>
        <v>1.522125219425943E-5</v>
      </c>
      <c r="BB1640" s="13">
        <f t="shared" si="2169"/>
        <v>1.2425628447600538E-6</v>
      </c>
      <c r="BC1640" s="13">
        <f t="shared" si="2170"/>
        <v>8.1147721802309581E-8</v>
      </c>
      <c r="BD1640" s="13">
        <f t="shared" si="2171"/>
        <v>2.6833516210764768E-7</v>
      </c>
      <c r="BE1640" s="13">
        <f t="shared" si="2172"/>
        <v>4.0516219285481678E-7</v>
      </c>
      <c r="BF1640" s="13">
        <f t="shared" si="2173"/>
        <v>3.0587941071448062E-7</v>
      </c>
      <c r="BG1640" s="13">
        <f t="shared" si="2174"/>
        <v>1.5395022133364811E-7</v>
      </c>
      <c r="BH1640" s="13">
        <f t="shared" si="2175"/>
        <v>5.8112780278309604E-8</v>
      </c>
      <c r="BI1640" s="13">
        <f t="shared" si="2176"/>
        <v>1.7549024366031089E-8</v>
      </c>
      <c r="BJ1640" s="14">
        <f t="shared" si="2177"/>
        <v>0.67375208419655863</v>
      </c>
      <c r="BK1640" s="14">
        <f t="shared" si="2178"/>
        <v>0.24905455513321464</v>
      </c>
      <c r="BL1640" s="14">
        <f t="shared" si="2179"/>
        <v>7.6163474578432186E-2</v>
      </c>
      <c r="BM1640" s="14">
        <f t="shared" si="2180"/>
        <v>0.27819510355689048</v>
      </c>
      <c r="BN1640" s="14">
        <f t="shared" si="2181"/>
        <v>0.72084333633084863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</v>
      </c>
      <c r="F1641" s="10">
        <f>VLOOKUP(B1641,home!$B$2:$E$405,3,FALSE)</f>
        <v>1.2222</v>
      </c>
      <c r="G1641" s="10">
        <f>VLOOKUP(C1641,away!$B$2:$E$405,4,FALSE)</f>
        <v>0.91669999999999996</v>
      </c>
      <c r="H1641" s="10">
        <f>VLOOKUP(A1641,away!$A$2:$E$405,3,FALSE)</f>
        <v>1.1161000000000001</v>
      </c>
      <c r="I1641" s="10">
        <f>VLOOKUP(C1641,away!$B$2:$E$405,3,FALSE)</f>
        <v>1.008</v>
      </c>
      <c r="J1641" s="10">
        <f>VLOOKUP(B1641,home!$B$2:$E$405,4,FALSE)</f>
        <v>0.89600000000000002</v>
      </c>
      <c r="K1641" s="12">
        <f t="shared" si="2126"/>
        <v>1.6805861099999999</v>
      </c>
      <c r="L1641" s="12">
        <f t="shared" si="2127"/>
        <v>1.0080258048000001</v>
      </c>
      <c r="M1641" s="13">
        <f t="shared" si="2128"/>
        <v>6.7975229325170222E-2</v>
      </c>
      <c r="N1641" s="13">
        <f t="shared" si="2129"/>
        <v>0.11423822622794573</v>
      </c>
      <c r="O1641" s="13">
        <f t="shared" si="2130"/>
        <v>6.8520785246969279E-2</v>
      </c>
      <c r="P1641" s="13">
        <f t="shared" si="2131"/>
        <v>0.11515507993234948</v>
      </c>
      <c r="Q1641" s="13">
        <f t="shared" si="2132"/>
        <v>9.5993588114861667E-2</v>
      </c>
      <c r="R1641" s="13">
        <f t="shared" si="2133"/>
        <v>3.4535359847052083E-2</v>
      </c>
      <c r="S1641" s="13">
        <f t="shared" si="2134"/>
        <v>4.8770311501235203E-2</v>
      </c>
      <c r="T1641" s="13">
        <f t="shared" si="2135"/>
        <v>9.6764013915123154E-2</v>
      </c>
      <c r="U1641" s="13">
        <f t="shared" si="2136"/>
        <v>5.8039646062807447E-2</v>
      </c>
      <c r="V1641" s="13">
        <f t="shared" si="2137"/>
        <v>9.1800583094837421E-3</v>
      </c>
      <c r="W1641" s="13">
        <f t="shared" si="2138"/>
        <v>5.3775163611632537E-2</v>
      </c>
      <c r="X1641" s="13">
        <f t="shared" si="2139"/>
        <v>5.420675257786757E-2</v>
      </c>
      <c r="Y1641" s="13">
        <f t="shared" si="2140"/>
        <v>2.7320902696449711E-2</v>
      </c>
      <c r="Z1641" s="13">
        <f t="shared" si="2141"/>
        <v>1.1604177967960767E-2</v>
      </c>
      <c r="AA1641" s="13">
        <f t="shared" si="2142"/>
        <v>1.9501820310922888E-2</v>
      </c>
      <c r="AB1641" s="13">
        <f t="shared" si="2143"/>
        <v>1.6387244167126443E-2</v>
      </c>
      <c r="AC1641" s="13">
        <f t="shared" si="2144"/>
        <v>9.7198122656865068E-4</v>
      </c>
      <c r="AD1641" s="13">
        <f t="shared" si="2145"/>
        <v>2.2593448257171751E-2</v>
      </c>
      <c r="AE1641" s="13">
        <f t="shared" si="2146"/>
        <v>2.2774778862642713E-2</v>
      </c>
      <c r="AF1641" s="13">
        <f t="shared" si="2147"/>
        <v>1.1478782396078724E-2</v>
      </c>
      <c r="AG1641" s="13">
        <f t="shared" si="2148"/>
        <v>3.8569696209771109E-3</v>
      </c>
      <c r="AH1641" s="13">
        <f t="shared" si="2149"/>
        <v>2.9243277087990195E-3</v>
      </c>
      <c r="AI1641" s="13">
        <f t="shared" si="2150"/>
        <v>4.9145845284957563E-3</v>
      </c>
      <c r="AJ1641" s="13">
        <f t="shared" si="2151"/>
        <v>4.1296912475054341E-3</v>
      </c>
      <c r="AK1641" s="13">
        <f t="shared" si="2152"/>
        <v>2.3134339163820685E-3</v>
      </c>
      <c r="AL1641" s="13">
        <f t="shared" si="2153"/>
        <v>6.5864331433339153E-5</v>
      </c>
      <c r="AM1641" s="13">
        <f t="shared" si="2154"/>
        <v>7.5940470636013131E-3</v>
      </c>
      <c r="AN1641" s="13">
        <f t="shared" si="2155"/>
        <v>7.6549954029757911E-3</v>
      </c>
      <c r="AO1641" s="13">
        <f t="shared" si="2156"/>
        <v>3.8582164509124856E-3</v>
      </c>
      <c r="AP1641" s="13">
        <f t="shared" si="2157"/>
        <v>1.29639391434122E-3</v>
      </c>
      <c r="AQ1641" s="13">
        <f t="shared" si="2158"/>
        <v>3.2669962971040758E-4</v>
      </c>
      <c r="AR1641" s="13">
        <f t="shared" si="2159"/>
        <v>5.8955955843221467E-4</v>
      </c>
      <c r="AS1641" s="13">
        <f t="shared" si="2160"/>
        <v>9.9080560491891312E-4</v>
      </c>
      <c r="AT1641" s="13">
        <f t="shared" si="2161"/>
        <v>8.3256706866843681E-4</v>
      </c>
      <c r="AU1641" s="13">
        <f t="shared" si="2162"/>
        <v>4.664002170825304E-4</v>
      </c>
      <c r="AV1641" s="13">
        <f t="shared" si="2163"/>
        <v>1.9595643163247117E-4</v>
      </c>
      <c r="AW1641" s="13">
        <f t="shared" si="2164"/>
        <v>3.0994183985163927E-6</v>
      </c>
      <c r="AX1641" s="13">
        <f t="shared" si="2165"/>
        <v>2.1270750022957764E-3</v>
      </c>
      <c r="AY1641" s="13">
        <f t="shared" si="2166"/>
        <v>2.1441464910591621E-3</v>
      </c>
      <c r="AZ1641" s="13">
        <f t="shared" si="2167"/>
        <v>1.0806774961295037E-3</v>
      </c>
      <c r="BA1641" s="13">
        <f t="shared" si="2168"/>
        <v>3.6311693425506418E-4</v>
      </c>
      <c r="BB1641" s="13">
        <f t="shared" si="2169"/>
        <v>9.1507809972242424E-5</v>
      </c>
      <c r="BC1641" s="13">
        <f t="shared" si="2170"/>
        <v>1.8448446758551035E-5</v>
      </c>
      <c r="BD1641" s="13">
        <f t="shared" si="2171"/>
        <v>9.9048541394360947E-5</v>
      </c>
      <c r="BE1641" s="13">
        <f t="shared" si="2172"/>
        <v>1.6645960288312302E-4</v>
      </c>
      <c r="BF1641" s="13">
        <f t="shared" si="2173"/>
        <v>1.3987484824074629E-4</v>
      </c>
      <c r="BG1641" s="13">
        <f t="shared" si="2174"/>
        <v>7.8357242363918725E-5</v>
      </c>
      <c r="BH1641" s="13">
        <f t="shared" si="2175"/>
        <v>3.2921523283676311E-5</v>
      </c>
      <c r="BI1641" s="13">
        <f t="shared" si="2176"/>
        <v>1.1065490950117604E-5</v>
      </c>
      <c r="BJ1641" s="14">
        <f t="shared" si="2177"/>
        <v>0.52955795092276237</v>
      </c>
      <c r="BK1641" s="14">
        <f t="shared" si="2178"/>
        <v>0.24426267111729982</v>
      </c>
      <c r="BL1641" s="14">
        <f t="shared" si="2179"/>
        <v>0.21486990916591089</v>
      </c>
      <c r="BM1641" s="14">
        <f t="shared" si="2180"/>
        <v>0.50173539340692452</v>
      </c>
      <c r="BN1641" s="14">
        <f t="shared" si="2181"/>
        <v>0.49641826869434841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1.5278</v>
      </c>
      <c r="F1642" s="10">
        <f>VLOOKUP(B1642,home!$B$2:$E$405,3,FALSE)</f>
        <v>0.50349999999999995</v>
      </c>
      <c r="G1642" s="10">
        <f>VLOOKUP(C1642,away!$B$2:$E$405,4,FALSE)</f>
        <v>1.3557999999999999</v>
      </c>
      <c r="H1642" s="10">
        <f>VLOOKUP(A1642,away!$A$2:$E$405,3,FALSE)</f>
        <v>1.0787</v>
      </c>
      <c r="I1642" s="10">
        <f>VLOOKUP(C1642,away!$B$2:$E$405,3,FALSE)</f>
        <v>0.66220000000000001</v>
      </c>
      <c r="J1642" s="10">
        <f>VLOOKUP(B1642,home!$B$2:$E$405,4,FALSE)</f>
        <v>1.3549</v>
      </c>
      <c r="K1642" s="12">
        <f t="shared" si="2126"/>
        <v>1.0429454893399999</v>
      </c>
      <c r="L1642" s="12">
        <f t="shared" si="2127"/>
        <v>0.96782558318599998</v>
      </c>
      <c r="M1642" s="13">
        <f t="shared" si="2128"/>
        <v>0.13388539950441053</v>
      </c>
      <c r="N1642" s="13">
        <f t="shared" si="2129"/>
        <v>0.13963517350160881</v>
      </c>
      <c r="O1642" s="13">
        <f t="shared" si="2130"/>
        <v>0.1295777148554467</v>
      </c>
      <c r="P1642" s="13">
        <f t="shared" si="2131"/>
        <v>0.13514249322747282</v>
      </c>
      <c r="Q1642" s="13">
        <f t="shared" si="2132"/>
        <v>7.2815937178355591E-2</v>
      </c>
      <c r="R1642" s="13">
        <f t="shared" si="2133"/>
        <v>6.270431372394096E-2</v>
      </c>
      <c r="S1642" s="13">
        <f t="shared" si="2134"/>
        <v>3.4102847553470331E-2</v>
      </c>
      <c r="T1642" s="13">
        <f t="shared" si="2135"/>
        <v>7.0473126864877125E-2</v>
      </c>
      <c r="U1642" s="13">
        <f t="shared" si="2136"/>
        <v>6.5397181160544465E-2</v>
      </c>
      <c r="V1642" s="13">
        <f t="shared" si="2137"/>
        <v>3.8247833691202461E-3</v>
      </c>
      <c r="W1642" s="13">
        <f t="shared" si="2138"/>
        <v>2.5314351077410258E-2</v>
      </c>
      <c r="X1642" s="13">
        <f t="shared" si="2139"/>
        <v>2.4499876594469724E-2</v>
      </c>
      <c r="Y1642" s="13">
        <f t="shared" si="2140"/>
        <v>1.1855803676513847E-2</v>
      </c>
      <c r="Z1642" s="13">
        <f t="shared" si="2141"/>
        <v>2.0228946332717022E-2</v>
      </c>
      <c r="AA1642" s="13">
        <f t="shared" si="2142"/>
        <v>2.109768833180815E-2</v>
      </c>
      <c r="AB1642" s="13">
        <f t="shared" si="2143"/>
        <v>1.1001869440580228E-2</v>
      </c>
      <c r="AC1642" s="13">
        <f t="shared" si="2144"/>
        <v>2.4129346929874516E-4</v>
      </c>
      <c r="AD1642" s="13">
        <f t="shared" si="2145"/>
        <v>6.6003720679385473E-3</v>
      </c>
      <c r="AE1642" s="13">
        <f t="shared" si="2146"/>
        <v>6.3880089458972084E-3</v>
      </c>
      <c r="AF1642" s="13">
        <f t="shared" si="2147"/>
        <v>3.0912392417301753E-3</v>
      </c>
      <c r="AG1642" s="13">
        <f t="shared" si="2148"/>
        <v>9.9726014063165197E-4</v>
      </c>
      <c r="AH1642" s="13">
        <f t="shared" si="2149"/>
        <v>4.8945229454250361E-3</v>
      </c>
      <c r="AI1642" s="13">
        <f t="shared" si="2150"/>
        <v>5.1047206284021715E-3</v>
      </c>
      <c r="AJ1642" s="13">
        <f t="shared" si="2151"/>
        <v>2.6619726768664469E-3</v>
      </c>
      <c r="AK1642" s="13">
        <f t="shared" si="2152"/>
        <v>9.2543079869472882E-4</v>
      </c>
      <c r="AL1642" s="13">
        <f t="shared" si="2153"/>
        <v>9.7423620981061168E-6</v>
      </c>
      <c r="AM1642" s="13">
        <f t="shared" si="2154"/>
        <v>1.3767656552444475E-3</v>
      </c>
      <c r="AN1642" s="13">
        <f t="shared" si="2155"/>
        <v>1.3324690231974125E-3</v>
      </c>
      <c r="AO1642" s="13">
        <f t="shared" si="2156"/>
        <v>6.4479880472665774E-4</v>
      </c>
      <c r="AP1642" s="13">
        <f t="shared" si="2157"/>
        <v>2.0801759307407112E-4</v>
      </c>
      <c r="AQ1642" s="13">
        <f t="shared" si="2158"/>
        <v>5.0331187082465218E-5</v>
      </c>
      <c r="AR1642" s="13">
        <f t="shared" si="2159"/>
        <v>9.4740890481464905E-4</v>
      </c>
      <c r="AS1642" s="13">
        <f t="shared" si="2160"/>
        <v>9.8809584383698751E-4</v>
      </c>
      <c r="AT1642" s="13">
        <f t="shared" si="2161"/>
        <v>5.1526505168269349E-4</v>
      </c>
      <c r="AU1642" s="13">
        <f t="shared" si="2162"/>
        <v>1.7913112048900239E-4</v>
      </c>
      <c r="AV1642" s="13">
        <f t="shared" si="2163"/>
        <v>4.6705998528606263E-5</v>
      </c>
      <c r="AW1642" s="13">
        <f t="shared" si="2164"/>
        <v>2.7316211989599537E-7</v>
      </c>
      <c r="AX1642" s="13">
        <f t="shared" si="2165"/>
        <v>2.3931525500257085E-4</v>
      </c>
      <c r="AY1642" s="13">
        <f t="shared" si="2166"/>
        <v>2.3161542623816939E-4</v>
      </c>
      <c r="AZ1642" s="13">
        <f t="shared" si="2167"/>
        <v>1.1208166748691513E-4</v>
      </c>
      <c r="BA1642" s="13">
        <f t="shared" si="2168"/>
        <v>3.6158501733327663E-5</v>
      </c>
      <c r="BB1642" s="13">
        <f t="shared" si="2169"/>
        <v>8.748780756797457E-6</v>
      </c>
      <c r="BC1642" s="13">
        <f t="shared" si="2170"/>
        <v>1.6934587676227911E-6</v>
      </c>
      <c r="BD1642" s="13">
        <f t="shared" si="2171"/>
        <v>1.5282109596964118E-4</v>
      </c>
      <c r="BE1642" s="13">
        <f t="shared" si="2172"/>
        <v>1.5938407271753251E-4</v>
      </c>
      <c r="BF1642" s="13">
        <f t="shared" si="2173"/>
        <v>8.3114449856694516E-5</v>
      </c>
      <c r="BG1642" s="13">
        <f t="shared" si="2174"/>
        <v>2.8894613525671718E-5</v>
      </c>
      <c r="BH1642" s="13">
        <f t="shared" si="2175"/>
        <v>7.5338767107054671E-6</v>
      </c>
      <c r="BI1642" s="13">
        <f t="shared" si="2176"/>
        <v>1.5714845465347888E-6</v>
      </c>
      <c r="BJ1642" s="14">
        <f t="shared" si="2177"/>
        <v>0.36591314464274349</v>
      </c>
      <c r="BK1642" s="14">
        <f t="shared" si="2178"/>
        <v>0.3074381749121089</v>
      </c>
      <c r="BL1642" s="14">
        <f t="shared" si="2179"/>
        <v>0.30647534107438762</v>
      </c>
      <c r="BM1642" s="14">
        <f t="shared" si="2180"/>
        <v>0.32606323270660348</v>
      </c>
      <c r="BN1642" s="14">
        <f t="shared" si="2181"/>
        <v>0.67376103199123538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1.6362000000000001</v>
      </c>
      <c r="F1643" s="10">
        <f>VLOOKUP(B1643,home!$B$2:$E$405,3,FALSE)</f>
        <v>1.0426</v>
      </c>
      <c r="G1643" s="10">
        <f>VLOOKUP(C1643,away!$B$2:$E$405,4,FALSE)</f>
        <v>0.82689999999999997</v>
      </c>
      <c r="H1643" s="10">
        <f>VLOOKUP(A1643,away!$A$2:$E$405,3,FALSE)</f>
        <v>1.1547000000000001</v>
      </c>
      <c r="I1643" s="10">
        <f>VLOOKUP(C1643,away!$B$2:$E$405,3,FALSE)</f>
        <v>1.7321</v>
      </c>
      <c r="J1643" s="10">
        <f>VLOOKUP(B1643,home!$B$2:$E$405,4,FALSE)</f>
        <v>0.91700000000000004</v>
      </c>
      <c r="K1643" s="12">
        <f t="shared" si="2126"/>
        <v>1.4106104630279999</v>
      </c>
      <c r="L1643" s="12">
        <f t="shared" si="2127"/>
        <v>1.8340512327900003</v>
      </c>
      <c r="M1643" s="13">
        <f t="shared" si="2128"/>
        <v>3.8981749815795989E-2</v>
      </c>
      <c r="N1643" s="13">
        <f t="shared" si="2129"/>
        <v>5.4988064157301626E-2</v>
      </c>
      <c r="O1643" s="13">
        <f t="shared" si="2130"/>
        <v>7.1494526305972E-2</v>
      </c>
      <c r="P1643" s="13">
        <f t="shared" si="2131"/>
        <v>0.10085092685643467</v>
      </c>
      <c r="Q1643" s="13">
        <f t="shared" si="2132"/>
        <v>3.8783369320972316E-2</v>
      </c>
      <c r="R1643" s="13">
        <f t="shared" si="2133"/>
        <v>6.5562312054602542E-2</v>
      </c>
      <c r="S1643" s="13">
        <f t="shared" si="2134"/>
        <v>6.5228661462501461E-2</v>
      </c>
      <c r="T1643" s="13">
        <f t="shared" si="2135"/>
        <v>7.1130686314879149E-2</v>
      </c>
      <c r="U1643" s="13">
        <f t="shared" si="2136"/>
        <v>9.2482883364529103E-2</v>
      </c>
      <c r="V1643" s="13">
        <f t="shared" si="2137"/>
        <v>1.8750572018909856E-2</v>
      </c>
      <c r="W1643" s="13">
        <f t="shared" si="2138"/>
        <v>1.823607551854757E-2</v>
      </c>
      <c r="X1643" s="13">
        <f t="shared" si="2139"/>
        <v>3.3445896786043712E-2</v>
      </c>
      <c r="Y1643" s="13">
        <f t="shared" si="2140"/>
        <v>3.0670744116105299E-2</v>
      </c>
      <c r="Z1643" s="13">
        <f t="shared" si="2141"/>
        <v>4.0081546416102162E-2</v>
      </c>
      <c r="AA1643" s="13">
        <f t="shared" si="2142"/>
        <v>5.6539448748896139E-2</v>
      </c>
      <c r="AB1643" s="13">
        <f t="shared" si="2143"/>
        <v>3.9877568989514132E-2</v>
      </c>
      <c r="AC1643" s="13">
        <f t="shared" si="2144"/>
        <v>3.0318876399391412E-3</v>
      </c>
      <c r="AD1643" s="13">
        <f t="shared" si="2145"/>
        <v>6.430999732757986E-3</v>
      </c>
      <c r="AE1643" s="13">
        <f t="shared" si="2146"/>
        <v>1.1794782987936946E-2</v>
      </c>
      <c r="AF1643" s="13">
        <f t="shared" si="2147"/>
        <v>1.0816118139758142E-2</v>
      </c>
      <c r="AG1643" s="13">
        <f t="shared" si="2148"/>
        <v>6.6124382694085684E-3</v>
      </c>
      <c r="AH1643" s="13">
        <f t="shared" si="2149"/>
        <v>1.8377902404145455E-2</v>
      </c>
      <c r="AI1643" s="13">
        <f t="shared" si="2150"/>
        <v>2.5924061419795006E-2</v>
      </c>
      <c r="AJ1643" s="13">
        <f t="shared" si="2151"/>
        <v>1.8284376141471676E-2</v>
      </c>
      <c r="AK1643" s="13">
        <f t="shared" si="2152"/>
        <v>8.5973774316998285E-3</v>
      </c>
      <c r="AL1643" s="13">
        <f t="shared" si="2153"/>
        <v>3.13755724211773E-4</v>
      </c>
      <c r="AM1643" s="13">
        <f t="shared" si="2154"/>
        <v>1.8143271021517366E-3</v>
      </c>
      <c r="AN1643" s="13">
        <f t="shared" si="2155"/>
        <v>3.327568858385701E-3</v>
      </c>
      <c r="AO1643" s="13">
        <f t="shared" si="2156"/>
        <v>3.0514658834579554E-3</v>
      </c>
      <c r="AP1643" s="13">
        <f t="shared" si="2157"/>
        <v>1.8655149217908968E-3</v>
      </c>
      <c r="AQ1643" s="13">
        <f t="shared" si="2158"/>
        <v>8.5536248552468407E-4</v>
      </c>
      <c r="AR1643" s="13">
        <f t="shared" si="2159"/>
        <v>6.741202912083453E-3</v>
      </c>
      <c r="AS1643" s="13">
        <f t="shared" si="2160"/>
        <v>9.5092113611797389E-3</v>
      </c>
      <c r="AT1643" s="13">
        <f t="shared" si="2161"/>
        <v>6.7068965206124364E-3</v>
      </c>
      <c r="AU1643" s="13">
        <f t="shared" si="2162"/>
        <v>3.1536061354739981E-3</v>
      </c>
      <c r="AV1643" s="13">
        <f t="shared" si="2163"/>
        <v>1.1121274527422288E-3</v>
      </c>
      <c r="AW1643" s="13">
        <f t="shared" si="2164"/>
        <v>2.2547984165519523E-5</v>
      </c>
      <c r="AX1643" s="13">
        <f t="shared" si="2165"/>
        <v>4.2655146560841847E-4</v>
      </c>
      <c r="AY1643" s="13">
        <f t="shared" si="2166"/>
        <v>7.8231724134750127E-4</v>
      </c>
      <c r="AZ1643" s="13">
        <f t="shared" si="2167"/>
        <v>7.174049504631286E-4</v>
      </c>
      <c r="BA1643" s="13">
        <f t="shared" si="2168"/>
        <v>4.3858581126885007E-4</v>
      </c>
      <c r="BB1643" s="13">
        <f t="shared" si="2169"/>
        <v>2.0109721196045926E-4</v>
      </c>
      <c r="BC1643" s="13">
        <f t="shared" si="2170"/>
        <v>7.3764517901342438E-5</v>
      </c>
      <c r="BD1643" s="13">
        <f t="shared" si="2171"/>
        <v>2.0606185852323662E-3</v>
      </c>
      <c r="BE1643" s="13">
        <f t="shared" si="2172"/>
        <v>2.9067301366387296E-3</v>
      </c>
      <c r="BF1643" s="13">
        <f t="shared" si="2173"/>
        <v>2.0501319719707003E-3</v>
      </c>
      <c r="BG1643" s="13">
        <f t="shared" si="2174"/>
        <v>9.6397920341669918E-4</v>
      </c>
      <c r="BH1643" s="13">
        <f t="shared" si="2175"/>
        <v>3.3994978762024792E-4</v>
      </c>
      <c r="BI1643" s="13">
        <f t="shared" si="2176"/>
        <v>9.59073454642536E-5</v>
      </c>
      <c r="BJ1643" s="14">
        <f t="shared" si="2177"/>
        <v>0.29646313579357197</v>
      </c>
      <c r="BK1643" s="14">
        <f t="shared" si="2178"/>
        <v>0.22793987075914038</v>
      </c>
      <c r="BL1643" s="14">
        <f t="shared" si="2179"/>
        <v>0.4327808182730607</v>
      </c>
      <c r="BM1643" s="14">
        <f t="shared" si="2180"/>
        <v>0.6258446534736144</v>
      </c>
      <c r="BN1643" s="14">
        <f t="shared" si="2181"/>
        <v>0.37066094851107917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1.3193999999999999</v>
      </c>
      <c r="F1644" s="10">
        <f>VLOOKUP(B1644,home!$B$2:$E$405,3,FALSE)</f>
        <v>0.89570000000000005</v>
      </c>
      <c r="G1644" s="10">
        <f>VLOOKUP(C1644,away!$B$2:$E$405,4,FALSE)</f>
        <v>1.2885</v>
      </c>
      <c r="H1644" s="10">
        <f>VLOOKUP(A1644,away!$A$2:$E$405,3,FALSE)</f>
        <v>1.0076000000000001</v>
      </c>
      <c r="I1644" s="10">
        <f>VLOOKUP(C1644,away!$B$2:$E$405,3,FALSE)</f>
        <v>0.89319999999999999</v>
      </c>
      <c r="J1644" s="10">
        <f>VLOOKUP(B1644,home!$B$2:$E$405,4,FALSE)</f>
        <v>0.63160000000000005</v>
      </c>
      <c r="K1644" s="12">
        <f t="shared" si="2126"/>
        <v>1.52273200833</v>
      </c>
      <c r="L1644" s="12">
        <f t="shared" si="2127"/>
        <v>0.56843262291200014</v>
      </c>
      <c r="M1644" s="13">
        <f t="shared" si="2128"/>
        <v>0.1235431697648022</v>
      </c>
      <c r="N1644" s="13">
        <f t="shared" si="2129"/>
        <v>0.18812313901141139</v>
      </c>
      <c r="O1644" s="13">
        <f t="shared" si="2130"/>
        <v>7.0225968032269021E-2</v>
      </c>
      <c r="P1644" s="13">
        <f t="shared" si="2131"/>
        <v>0.10693532933869539</v>
      </c>
      <c r="Q1644" s="13">
        <f t="shared" si="2132"/>
        <v>0.14323056264009515</v>
      </c>
      <c r="R1644" s="13">
        <f t="shared" si="2133"/>
        <v>1.9959365602558479E-2</v>
      </c>
      <c r="S1644" s="13">
        <f t="shared" si="2134"/>
        <v>2.3140017943819102E-2</v>
      </c>
      <c r="T1644" s="13">
        <f t="shared" si="2135"/>
        <v>8.1416924402670815E-2</v>
      </c>
      <c r="U1644" s="13">
        <f t="shared" si="2136"/>
        <v>3.0392764868976591E-2</v>
      </c>
      <c r="V1644" s="13">
        <f t="shared" si="2137"/>
        <v>2.2254797829747083E-3</v>
      </c>
      <c r="W1644" s="13">
        <f t="shared" si="2138"/>
        <v>7.2700587434395975E-2</v>
      </c>
      <c r="X1644" s="13">
        <f t="shared" si="2139"/>
        <v>4.1325385602576897E-2</v>
      </c>
      <c r="Y1644" s="13">
        <f t="shared" si="2140"/>
        <v>1.1745348665461298E-2</v>
      </c>
      <c r="Z1644" s="13">
        <f t="shared" si="2141"/>
        <v>3.7818515137072891E-3</v>
      </c>
      <c r="AA1644" s="13">
        <f t="shared" si="2142"/>
        <v>5.758746350673351E-3</v>
      </c>
      <c r="AB1644" s="13">
        <f t="shared" si="2143"/>
        <v>4.3845136980119465E-3</v>
      </c>
      <c r="AC1644" s="13">
        <f t="shared" si="2144"/>
        <v>1.2039435991386279E-4</v>
      </c>
      <c r="AD1644" s="13">
        <f t="shared" si="2145"/>
        <v>2.7675877877687133E-2</v>
      </c>
      <c r="AE1644" s="13">
        <f t="shared" si="2146"/>
        <v>1.5731871853405896E-2</v>
      </c>
      <c r="AF1644" s="13">
        <f t="shared" si="2147"/>
        <v>4.4712545904734913E-3</v>
      </c>
      <c r="AG1644" s="13">
        <f t="shared" si="2148"/>
        <v>8.4720232485672249E-4</v>
      </c>
      <c r="AH1644" s="13">
        <f t="shared" si="2149"/>
        <v>5.3743194385008804E-4</v>
      </c>
      <c r="AI1644" s="13">
        <f t="shared" si="2150"/>
        <v>8.1836482319954046E-4</v>
      </c>
      <c r="AJ1644" s="13">
        <f t="shared" si="2151"/>
        <v>6.2307515538863095E-4</v>
      </c>
      <c r="AK1644" s="13">
        <f t="shared" si="2152"/>
        <v>3.1625882756848556E-4</v>
      </c>
      <c r="AL1644" s="13">
        <f t="shared" si="2153"/>
        <v>4.1683924906314981E-6</v>
      </c>
      <c r="AM1644" s="13">
        <f t="shared" si="2154"/>
        <v>8.4285890205972654E-3</v>
      </c>
      <c r="AN1644" s="13">
        <f t="shared" si="2155"/>
        <v>4.7910849644253895E-3</v>
      </c>
      <c r="AO1644" s="13">
        <f t="shared" si="2156"/>
        <v>1.3617044964612855E-3</v>
      </c>
      <c r="AP1644" s="13">
        <f t="shared" si="2157"/>
        <v>2.5801241951818431E-4</v>
      </c>
      <c r="AQ1644" s="13">
        <f t="shared" si="2158"/>
        <v>3.6665669092648205E-5</v>
      </c>
      <c r="AR1644" s="13">
        <f t="shared" si="2159"/>
        <v>6.1098769895880111E-5</v>
      </c>
      <c r="AS1644" s="13">
        <f t="shared" si="2160"/>
        <v>9.3037052590046071E-5</v>
      </c>
      <c r="AT1644" s="13">
        <f t="shared" si="2161"/>
        <v>7.0835248969772352E-5</v>
      </c>
      <c r="AU1644" s="13">
        <f t="shared" si="2162"/>
        <v>3.5954366974765668E-5</v>
      </c>
      <c r="AV1644" s="13">
        <f t="shared" si="2163"/>
        <v>1.3687216357929686E-5</v>
      </c>
      <c r="AW1644" s="13">
        <f t="shared" si="2164"/>
        <v>1.0022327162760324E-7</v>
      </c>
      <c r="AX1644" s="13">
        <f t="shared" si="2165"/>
        <v>2.1390803811203759E-3</v>
      </c>
      <c r="AY1644" s="13">
        <f t="shared" si="2166"/>
        <v>1.215923071659856E-3</v>
      </c>
      <c r="AZ1644" s="13">
        <f t="shared" si="2167"/>
        <v>3.4558517044141395E-4</v>
      </c>
      <c r="BA1644" s="13">
        <f t="shared" si="2168"/>
        <v>6.5480628291167848E-5</v>
      </c>
      <c r="BB1644" s="13">
        <f t="shared" si="2169"/>
        <v>9.3053313223685648E-6</v>
      </c>
      <c r="BC1644" s="13">
        <f t="shared" si="2170"/>
        <v>1.0578907781278313E-6</v>
      </c>
      <c r="BD1644" s="13">
        <f t="shared" si="2171"/>
        <v>5.7884223381019758E-6</v>
      </c>
      <c r="BE1644" s="13">
        <f t="shared" si="2172"/>
        <v>8.8142159719602548E-6</v>
      </c>
      <c r="BF1644" s="13">
        <f t="shared" si="2173"/>
        <v>6.7108443944187029E-6</v>
      </c>
      <c r="BG1644" s="13">
        <f t="shared" si="2174"/>
        <v>3.4062725207677707E-6</v>
      </c>
      <c r="BH1644" s="13">
        <f t="shared" si="2175"/>
        <v>1.2967100491169997E-6</v>
      </c>
      <c r="BI1644" s="13">
        <f t="shared" si="2176"/>
        <v>3.9490837946272423E-7</v>
      </c>
      <c r="BJ1644" s="14">
        <f t="shared" si="2177"/>
        <v>0.60592064344674279</v>
      </c>
      <c r="BK1644" s="14">
        <f t="shared" si="2178"/>
        <v>0.25718448265435573</v>
      </c>
      <c r="BL1644" s="14">
        <f t="shared" si="2179"/>
        <v>0.13331751333093833</v>
      </c>
      <c r="BM1644" s="14">
        <f t="shared" si="2180"/>
        <v>0.34697113370752447</v>
      </c>
      <c r="BN1644" s="14">
        <f t="shared" si="2181"/>
        <v>0.65201753438983157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1.2378</v>
      </c>
      <c r="F1645" s="10">
        <f>VLOOKUP(B1645,home!$B$2:$E$405,3,FALSE)</f>
        <v>0.59240000000000004</v>
      </c>
      <c r="G1645" s="10">
        <f>VLOOKUP(C1645,away!$B$2:$E$405,4,FALSE)</f>
        <v>1.2623</v>
      </c>
      <c r="H1645" s="10">
        <f>VLOOKUP(A1645,away!$A$2:$E$405,3,FALSE)</f>
        <v>0.96950000000000003</v>
      </c>
      <c r="I1645" s="10">
        <f>VLOOKUP(C1645,away!$B$2:$E$405,3,FALSE)</f>
        <v>0.64470000000000005</v>
      </c>
      <c r="J1645" s="10">
        <f>VLOOKUP(B1645,home!$B$2:$E$405,4,FALSE)</f>
        <v>0.75639999999999996</v>
      </c>
      <c r="K1645" s="12">
        <f t="shared" si="2126"/>
        <v>0.92561015445600014</v>
      </c>
      <c r="L1645" s="12">
        <f t="shared" si="2127"/>
        <v>0.47277772206000002</v>
      </c>
      <c r="M1645" s="13">
        <f t="shared" si="2128"/>
        <v>0.24699482931614761</v>
      </c>
      <c r="N1645" s="13">
        <f t="shared" si="2129"/>
        <v>0.22862092211315277</v>
      </c>
      <c r="O1645" s="13">
        <f t="shared" si="2130"/>
        <v>0.11677365276468676</v>
      </c>
      <c r="P1645" s="13">
        <f t="shared" si="2131"/>
        <v>0.10808687877191303</v>
      </c>
      <c r="Q1645" s="13">
        <f t="shared" si="2132"/>
        <v>0.10580692351451426</v>
      </c>
      <c r="R1645" s="13">
        <f t="shared" si="2133"/>
        <v>2.7603990775357017E-2</v>
      </c>
      <c r="S1645" s="13">
        <f t="shared" si="2134"/>
        <v>1.1824916937532881E-2</v>
      </c>
      <c r="T1645" s="13">
        <f t="shared" si="2135"/>
        <v>5.0023156277368697E-2</v>
      </c>
      <c r="U1645" s="13">
        <f t="shared" si="2136"/>
        <v>2.555053416518021E-2</v>
      </c>
      <c r="V1645" s="13">
        <f t="shared" si="2137"/>
        <v>5.7496406663598467E-4</v>
      </c>
      <c r="W1645" s="13">
        <f t="shared" si="2138"/>
        <v>3.2645320938927913E-2</v>
      </c>
      <c r="X1645" s="13">
        <f t="shared" si="2139"/>
        <v>1.5433980469423958E-2</v>
      </c>
      <c r="Y1645" s="13">
        <f t="shared" si="2140"/>
        <v>3.6484210643263943E-3</v>
      </c>
      <c r="Z1645" s="13">
        <f t="shared" si="2141"/>
        <v>4.350183959512849E-3</v>
      </c>
      <c r="AA1645" s="13">
        <f t="shared" si="2142"/>
        <v>4.0265744466767023E-3</v>
      </c>
      <c r="AB1645" s="13">
        <f t="shared" si="2143"/>
        <v>1.863519097758503E-3</v>
      </c>
      <c r="AC1645" s="13">
        <f t="shared" si="2144"/>
        <v>1.572554968578519E-5</v>
      </c>
      <c r="AD1645" s="13">
        <f t="shared" si="2145"/>
        <v>7.5542101391366896E-3</v>
      </c>
      <c r="AE1645" s="13">
        <f t="shared" si="2146"/>
        <v>3.5714622615435994E-3</v>
      </c>
      <c r="AF1645" s="13">
        <f t="shared" si="2147"/>
        <v>8.4425389621791953E-4</v>
      </c>
      <c r="AG1645" s="13">
        <f t="shared" si="2148"/>
        <v>1.3304814463139592E-4</v>
      </c>
      <c r="AH1645" s="13">
        <f t="shared" si="2149"/>
        <v>5.1416751573010885E-4</v>
      </c>
      <c r="AI1645" s="13">
        <f t="shared" si="2150"/>
        <v>4.7591867365120386E-4</v>
      </c>
      <c r="AJ1645" s="13">
        <f t="shared" si="2151"/>
        <v>2.2025757851339278E-4</v>
      </c>
      <c r="AK1645" s="13">
        <f t="shared" si="2152"/>
        <v>6.79575504226287E-5</v>
      </c>
      <c r="AL1645" s="13">
        <f t="shared" si="2153"/>
        <v>2.7526496602624035E-7</v>
      </c>
      <c r="AM1645" s="13">
        <f t="shared" si="2154"/>
        <v>1.398450722735879E-3</v>
      </c>
      <c r="AN1645" s="13">
        <f t="shared" si="2155"/>
        <v>6.6115634710822951E-4</v>
      </c>
      <c r="AO1645" s="13">
        <f t="shared" si="2156"/>
        <v>1.562899958556697E-4</v>
      </c>
      <c r="AP1645" s="13">
        <f t="shared" si="2157"/>
        <v>2.4630142740470129E-5</v>
      </c>
      <c r="AQ1645" s="13">
        <f t="shared" si="2158"/>
        <v>2.9111456947130272E-6</v>
      </c>
      <c r="AR1645" s="13">
        <f t="shared" si="2159"/>
        <v>4.8617389368826033E-5</v>
      </c>
      <c r="AS1645" s="13">
        <f t="shared" si="2160"/>
        <v>4.500074928292656E-5</v>
      </c>
      <c r="AT1645" s="13">
        <f t="shared" si="2161"/>
        <v>2.0826575247202696E-5</v>
      </c>
      <c r="AU1645" s="13">
        <f t="shared" si="2162"/>
        <v>6.4257631771175996E-6</v>
      </c>
      <c r="AV1645" s="13">
        <f t="shared" si="2163"/>
        <v>1.4869379117173747E-6</v>
      </c>
      <c r="AW1645" s="13">
        <f t="shared" si="2164"/>
        <v>3.3460586891421261E-9</v>
      </c>
      <c r="AX1645" s="13">
        <f t="shared" si="2165"/>
        <v>2.1573669824511026E-4</v>
      </c>
      <c r="AY1645" s="13">
        <f t="shared" si="2166"/>
        <v>1.0199550476106881E-4</v>
      </c>
      <c r="AZ1645" s="13">
        <f t="shared" si="2167"/>
        <v>2.4110601200649002E-5</v>
      </c>
      <c r="BA1645" s="13">
        <f t="shared" si="2168"/>
        <v>3.7996517043799802E-6</v>
      </c>
      <c r="BB1645" s="13">
        <f t="shared" si="2169"/>
        <v>4.4909766935454071E-7</v>
      </c>
      <c r="BC1645" s="13">
        <f t="shared" si="2170"/>
        <v>4.2464674619978982E-8</v>
      </c>
      <c r="BD1645" s="13">
        <f t="shared" si="2171"/>
        <v>3.8308697663829384E-6</v>
      </c>
      <c r="BE1645" s="13">
        <f t="shared" si="2172"/>
        <v>3.5458919561625328E-6</v>
      </c>
      <c r="BF1645" s="13">
        <f t="shared" si="2173"/>
        <v>1.6410568006139452E-6</v>
      </c>
      <c r="BG1645" s="13">
        <f t="shared" si="2174"/>
        <v>5.0632627956244773E-7</v>
      </c>
      <c r="BH1645" s="13">
        <f t="shared" si="2175"/>
        <v>1.1716518645773229E-7</v>
      </c>
      <c r="BI1645" s="13">
        <f t="shared" si="2176"/>
        <v>2.1689857266801533E-8</v>
      </c>
      <c r="BJ1645" s="14">
        <f t="shared" si="2177"/>
        <v>0.45087127119163367</v>
      </c>
      <c r="BK1645" s="14">
        <f t="shared" si="2178"/>
        <v>0.36759958541164239</v>
      </c>
      <c r="BL1645" s="14">
        <f t="shared" si="2179"/>
        <v>0.17722859298281082</v>
      </c>
      <c r="BM1645" s="14">
        <f t="shared" si="2180"/>
        <v>0.16606044413112589</v>
      </c>
      <c r="BN1645" s="14">
        <f t="shared" si="2181"/>
        <v>0.83388719725577143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1.2378</v>
      </c>
      <c r="F1646" s="15">
        <f>VLOOKUP(B1646,home!$B$2:$E$405,3,FALSE)</f>
        <v>1.4257</v>
      </c>
      <c r="G1646" s="15">
        <f>VLOOKUP(C1646,away!$B$2:$E$405,4,FALSE)</f>
        <v>1.0455000000000001</v>
      </c>
      <c r="H1646" s="15">
        <f>VLOOKUP(A1646,away!$A$2:$E$405,3,FALSE)</f>
        <v>0.96950000000000003</v>
      </c>
      <c r="I1646" s="15">
        <f>VLOOKUP(C1646,away!$B$2:$E$405,3,FALSE)</f>
        <v>0.60670000000000002</v>
      </c>
      <c r="J1646" s="15">
        <f>VLOOKUP(B1646,home!$B$2:$E$405,4,FALSE)</f>
        <v>1.4561999999999999</v>
      </c>
      <c r="K1646" s="16">
        <f t="shared" si="2126"/>
        <v>1.8450267414300001</v>
      </c>
      <c r="L1646" s="16">
        <f t="shared" si="2127"/>
        <v>0.8565305055300001</v>
      </c>
      <c r="M1646" s="17">
        <f t="shared" si="2128"/>
        <v>6.7100938604350596E-2</v>
      </c>
      <c r="N1646" s="17">
        <f t="shared" si="2129"/>
        <v>0.12380302610007947</v>
      </c>
      <c r="O1646" s="17">
        <f t="shared" si="2130"/>
        <v>5.7474000864321924E-2</v>
      </c>
      <c r="P1646" s="17">
        <f t="shared" si="2131"/>
        <v>0.10604106853164488</v>
      </c>
      <c r="Q1646" s="17">
        <f t="shared" si="2132"/>
        <v>0.11420994691230148</v>
      </c>
      <c r="R1646" s="17">
        <f t="shared" si="2133"/>
        <v>2.4614117507574654E-2</v>
      </c>
      <c r="S1646" s="17">
        <f t="shared" si="2134"/>
        <v>4.1894750092973873E-2</v>
      </c>
      <c r="T1646" s="17">
        <f t="shared" si="2135"/>
        <v>9.7824303565348061E-2</v>
      </c>
      <c r="U1646" s="17">
        <f t="shared" si="2136"/>
        <v>4.5413705018175571E-2</v>
      </c>
      <c r="V1646" s="17">
        <f t="shared" si="2137"/>
        <v>7.3563535740618592E-3</v>
      </c>
      <c r="W1646" s="17">
        <f t="shared" si="2138"/>
        <v>7.0240135396832312E-2</v>
      </c>
      <c r="X1646" s="17">
        <f t="shared" si="2139"/>
        <v>6.0162818679944434E-2</v>
      </c>
      <c r="Y1646" s="17">
        <f t="shared" si="2140"/>
        <v>2.5765644749021262E-2</v>
      </c>
      <c r="Z1646" s="17">
        <f t="shared" si="2141"/>
        <v>7.0275808373125815E-3</v>
      </c>
      <c r="AA1646" s="17">
        <f t="shared" si="2142"/>
        <v>1.2966074572402743E-2</v>
      </c>
      <c r="AB1646" s="17">
        <f t="shared" si="2143"/>
        <v>1.196137715872931E-2</v>
      </c>
      <c r="AC1646" s="17">
        <f t="shared" si="2144"/>
        <v>7.2658781840006094E-4</v>
      </c>
      <c r="AD1646" s="17">
        <f t="shared" si="2145"/>
        <v>3.2398732032204891E-2</v>
      </c>
      <c r="AE1646" s="17">
        <f t="shared" si="2146"/>
        <v>2.7750502326075465E-2</v>
      </c>
      <c r="AF1646" s="17">
        <f t="shared" si="2147"/>
        <v>1.1884575893032427E-2</v>
      </c>
      <c r="AG1646" s="17">
        <f t="shared" si="2148"/>
        <v>3.3931672658895728E-3</v>
      </c>
      <c r="AH1646" s="17">
        <f t="shared" si="2149"/>
        <v>1.5048343418090715E-3</v>
      </c>
      <c r="AI1646" s="17">
        <f t="shared" si="2150"/>
        <v>2.7764596020599499E-3</v>
      </c>
      <c r="AJ1646" s="17">
        <f t="shared" si="2151"/>
        <v>2.5613211061503529E-3</v>
      </c>
      <c r="AK1646" s="17">
        <f t="shared" si="2152"/>
        <v>1.5752353114121566E-3</v>
      </c>
      <c r="AL1646" s="17">
        <f t="shared" si="2153"/>
        <v>4.5929699493189276E-5</v>
      </c>
      <c r="AM1646" s="17">
        <f t="shared" si="2154"/>
        <v>1.195530539756854E-2</v>
      </c>
      <c r="AN1646" s="17">
        <f t="shared" si="2155"/>
        <v>1.0240083775944922E-2</v>
      </c>
      <c r="AO1646" s="17">
        <f t="shared" si="2156"/>
        <v>4.3854720666398261E-3</v>
      </c>
      <c r="AP1646" s="17">
        <f t="shared" si="2157"/>
        <v>1.2520968687422351E-3</v>
      </c>
      <c r="AQ1646" s="17">
        <f t="shared" si="2158"/>
        <v>2.6811479098907916E-4</v>
      </c>
      <c r="AR1646" s="17">
        <f t="shared" si="2159"/>
        <v>2.5778730390572593E-4</v>
      </c>
      <c r="AS1646" s="17">
        <f t="shared" si="2160"/>
        <v>4.7562446930720655E-4</v>
      </c>
      <c r="AT1646" s="17">
        <f t="shared" si="2161"/>
        <v>4.387699323751243E-4</v>
      </c>
      <c r="AU1646" s="17">
        <f t="shared" si="2162"/>
        <v>2.6984741952251241E-4</v>
      </c>
      <c r="AV1646" s="17">
        <f t="shared" si="2163"/>
        <v>1.2446892628122886E-4</v>
      </c>
      <c r="AW1646" s="17">
        <f t="shared" si="2164"/>
        <v>2.0162138947749387E-6</v>
      </c>
      <c r="AX1646" s="17">
        <f t="shared" si="2165"/>
        <v>3.6763096934127344E-3</v>
      </c>
      <c r="AY1646" s="17">
        <f t="shared" si="2166"/>
        <v>3.1488714001836494E-3</v>
      </c>
      <c r="AZ1646" s="17">
        <f t="shared" si="2167"/>
        <v>1.3485522061241297E-3</v>
      </c>
      <c r="BA1646" s="17">
        <f t="shared" si="2168"/>
        <v>3.8502536761503259E-4</v>
      </c>
      <c r="BB1646" s="17">
        <f t="shared" si="2169"/>
        <v>8.2446493191294488E-5</v>
      </c>
      <c r="BC1646" s="17">
        <f t="shared" si="2170"/>
        <v>1.4123587298463042E-5</v>
      </c>
      <c r="BD1646" s="17">
        <f t="shared" si="2171"/>
        <v>3.6800448288931177E-5</v>
      </c>
      <c r="BE1646" s="17">
        <f t="shared" si="2172"/>
        <v>6.7897811189689914E-5</v>
      </c>
      <c r="BF1646" s="17">
        <f t="shared" si="2173"/>
        <v>6.2636638664771501E-5</v>
      </c>
      <c r="BG1646" s="17">
        <f t="shared" si="2174"/>
        <v>3.8522091109930582E-5</v>
      </c>
      <c r="BH1646" s="17">
        <f t="shared" si="2175"/>
        <v>1.7768572058406203E-5</v>
      </c>
      <c r="BI1646" s="17">
        <f t="shared" si="2176"/>
        <v>6.5566981209570636E-6</v>
      </c>
      <c r="BJ1646" s="18">
        <f t="shared" si="2177"/>
        <v>0.60418925456843919</v>
      </c>
      <c r="BK1646" s="18">
        <f t="shared" si="2178"/>
        <v>0.22631449972110815</v>
      </c>
      <c r="BL1646" s="18">
        <f t="shared" si="2179"/>
        <v>0.16264380579346019</v>
      </c>
      <c r="BM1646" s="18">
        <f t="shared" si="2180"/>
        <v>0.50378518721375842</v>
      </c>
      <c r="BN1646" s="18">
        <f t="shared" si="2181"/>
        <v>0.49324309852027298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1.2378</v>
      </c>
      <c r="F1647" s="10">
        <f>VLOOKUP(B1647,home!$B$2:$E$405,3,FALSE)</f>
        <v>1.0771999999999999</v>
      </c>
      <c r="G1647" s="10">
        <f>VLOOKUP(C1647,away!$B$2:$E$405,4,FALSE)</f>
        <v>1.0099</v>
      </c>
      <c r="H1647" s="10">
        <f>VLOOKUP(A1647,away!$A$2:$E$405,3,FALSE)</f>
        <v>0.96950000000000003</v>
      </c>
      <c r="I1647" s="10">
        <f>VLOOKUP(C1647,away!$B$2:$E$405,3,FALSE)</f>
        <v>0.83809999999999996</v>
      </c>
      <c r="J1647" s="10">
        <f>VLOOKUP(B1647,home!$B$2:$E$405,4,FALSE)</f>
        <v>1.2378</v>
      </c>
      <c r="K1647" s="12">
        <f t="shared" ref="K1647:K1684" si="2182">E1647*F1647*G1647</f>
        <v>1.3465584057839999</v>
      </c>
      <c r="L1647" s="12">
        <f t="shared" ref="L1647:L1684" si="2183">H1647*I1647*J1647</f>
        <v>1.00575947451</v>
      </c>
      <c r="M1647" s="13">
        <f t="shared" ref="M1647:M1684" si="2184">_xlfn.POISSON.DIST(0,K1647,FALSE) * _xlfn.POISSON.DIST(0,L1647,FALSE)</f>
        <v>9.5148363904676278E-2</v>
      </c>
      <c r="N1647" s="13">
        <f t="shared" ref="N1647:N1684" si="2185">_xlfn.POISSON.DIST(1,K1647,FALSE) * _xlfn.POISSON.DIST(0,L1647,FALSE)</f>
        <v>0.12812282921243678</v>
      </c>
      <c r="O1647" s="13">
        <f t="shared" ref="O1647:O1684" si="2186">_xlfn.POISSON.DIST(0,K1647,FALSE) * _xlfn.POISSON.DIST(1,L1647,FALSE)</f>
        <v>9.5696368481253458E-2</v>
      </c>
      <c r="P1647" s="13">
        <f t="shared" ref="P1647:P1684" si="2187">_xlfn.POISSON.DIST(1,K1647,FALSE) * _xlfn.POISSON.DIST(1,L1647,FALSE)</f>
        <v>0.12886074938143488</v>
      </c>
      <c r="Q1647" s="13">
        <f t="shared" ref="Q1647:Q1684" si="2188">_xlfn.POISSON.DIST(2,K1647,FALSE) * _xlfn.POISSON.DIST(0,L1647,FALSE)</f>
        <v>8.6262436324417283E-2</v>
      </c>
      <c r="R1647" s="13">
        <f t="shared" ref="R1647:R1684" si="2189">_xlfn.POISSON.DIST(0,K1647,FALSE) * _xlfn.POISSON.DIST(2,L1647,FALSE)</f>
        <v>4.8123764638110397E-2</v>
      </c>
      <c r="S1647" s="13">
        <f t="shared" ref="S1647:S1684" si="2190">_xlfn.POISSON.DIST(2,K1647,FALSE) * _xlfn.POISSON.DIST(2,L1647,FALSE)</f>
        <v>4.3629475194604153E-2</v>
      </c>
      <c r="T1647" s="13">
        <f t="shared" ref="T1647:T1684" si="2191">_xlfn.POISSON.DIST(2,K1647,FALSE) * _xlfn.POISSON.DIST(1,L1647,FALSE)</f>
        <v>8.6759262627598269E-2</v>
      </c>
      <c r="U1647" s="13">
        <f t="shared" ref="U1647:U1684" si="2192">_xlfn.POISSON.DIST(1,K1647,FALSE) * _xlfn.POISSON.DIST(2,L1647,FALSE)</f>
        <v>6.4801459791418381E-2</v>
      </c>
      <c r="V1647" s="13">
        <f t="shared" ref="V1647:V1684" si="2193">_xlfn.POISSON.DIST(3,K1647,FALSE) * _xlfn.POISSON.DIST(3,L1647,FALSE)</f>
        <v>6.5653337330551656E-3</v>
      </c>
      <c r="W1647" s="13">
        <f t="shared" ref="W1647:W1684" si="2194">_xlfn.POISSON.DIST(3,K1647,FALSE) * _xlfn.POISSON.DIST(0,L1647,FALSE)</f>
        <v>3.8719136245350394E-2</v>
      </c>
      <c r="X1647" s="13">
        <f t="shared" ref="X1647:X1684" si="2195">_xlfn.POISSON.DIST(3,K1647,FALSE) * _xlfn.POISSON.DIST(1,L1647,FALSE)</f>
        <v>3.8942138123604704E-2</v>
      </c>
      <c r="Y1647" s="13">
        <f t="shared" ref="Y1647:Y1684" si="2196">_xlfn.POISSON.DIST(3,K1647,FALSE) * _xlfn.POISSON.DIST(2,L1647,FALSE)</f>
        <v>1.9583212187746252E-2</v>
      </c>
      <c r="Z1647" s="13">
        <f t="shared" ref="Z1647:Z1684" si="2197">_xlfn.POISSON.DIST(0,K1647,FALSE) * _xlfn.POISSON.DIST(3,L1647,FALSE)</f>
        <v>1.6133644077956279E-2</v>
      </c>
      <c r="AA1647" s="13">
        <f t="shared" ref="AA1647:AA1684" si="2198">_xlfn.POISSON.DIST(1,K1647,FALSE) * _xlfn.POISSON.DIST(3,L1647,FALSE)</f>
        <v>2.1724894049099282E-2</v>
      </c>
      <c r="AB1647" s="13">
        <f t="shared" ref="AB1647:AB1684" si="2199">_xlfn.POISSON.DIST(2,K1647,FALSE) * _xlfn.POISSON.DIST(3,L1647,FALSE)</f>
        <v>1.4626919348290718E-2</v>
      </c>
      <c r="AC1647" s="13">
        <f t="shared" ref="AC1647:AC1684" si="2200">_xlfn.POISSON.DIST(4,K1647,FALSE) * _xlfn.POISSON.DIST(4,L1647,FALSE)</f>
        <v>5.5572016037781986E-4</v>
      </c>
      <c r="AD1647" s="13">
        <f t="shared" ref="AD1647:AD1684" si="2201">_xlfn.POISSON.DIST(4,K1647,FALSE) * _xlfn.POISSON.DIST(0,L1647,FALSE)</f>
        <v>1.3034394593968126E-2</v>
      </c>
      <c r="AE1647" s="13">
        <f t="shared" ref="AE1647:AE1684" si="2202">_xlfn.POISSON.DIST(4,K1647,FALSE) * _xlfn.POISSON.DIST(1,L1647,FALSE)</f>
        <v>1.3109465857385367E-2</v>
      </c>
      <c r="AF1647" s="13">
        <f t="shared" ref="AF1647:AF1684" si="2203">_xlfn.POISSON.DIST(4,K1647,FALSE) * _xlfn.POISSON.DIST(2,L1647,FALSE)</f>
        <v>6.592484745915346E-3</v>
      </c>
      <c r="AG1647" s="13">
        <f t="shared" ref="AG1647:AG1684" si="2204">_xlfn.POISSON.DIST(4,K1647,FALSE) * _xlfn.POISSON.DIST(3,L1647,FALSE)</f>
        <v>2.2101513312556701E-3</v>
      </c>
      <c r="AH1647" s="13">
        <f t="shared" ref="AH1647:AH1684" si="2205">_xlfn.POISSON.DIST(0,K1647,FALSE) * _xlfn.POISSON.DIST(4,L1647,FALSE)</f>
        <v>4.0566413474441704E-3</v>
      </c>
      <c r="AI1647" s="13">
        <f t="shared" ref="AI1647:AI1684" si="2206">_xlfn.POISSON.DIST(1,K1647,FALSE) * _xlfn.POISSON.DIST(4,L1647,FALSE)</f>
        <v>5.4625045056518797E-3</v>
      </c>
      <c r="AJ1647" s="13">
        <f t="shared" ref="AJ1647:AJ1684" si="2207">_xlfn.POISSON.DIST(2,K1647,FALSE) * _xlfn.POISSON.DIST(4,L1647,FALSE)</f>
        <v>3.6777906793592561E-3</v>
      </c>
      <c r="AK1647" s="13">
        <f t="shared" ref="AK1647:AK1684" si="2208">_xlfn.POISSON.DIST(3,K1647,FALSE) * _xlfn.POISSON.DIST(4,L1647,FALSE)</f>
        <v>1.650786651335085E-3</v>
      </c>
      <c r="AL1647" s="13">
        <f t="shared" ref="AL1647:AL1684" si="2209">_xlfn.POISSON.DIST(5,K1647,FALSE) * _xlfn.POISSON.DIST(5,L1647,FALSE)</f>
        <v>3.0104780943747822E-5</v>
      </c>
      <c r="AM1647" s="13">
        <f t="shared" ref="AM1647:AM1684" si="2210">_xlfn.POISSON.DIST(5,K1647,FALSE) * _xlfn.POISSON.DIST(0,L1647,FALSE)</f>
        <v>3.5103147209626599E-3</v>
      </c>
      <c r="AN1647" s="13">
        <f t="shared" ref="AN1647:AN1684" si="2211">_xlfn.POISSON.DIST(5,K1647,FALSE) * _xlfn.POISSON.DIST(1,L1647,FALSE)</f>
        <v>3.5305322891201222E-3</v>
      </c>
      <c r="AO1647" s="13">
        <f t="shared" ref="AO1647:AO1684" si="2212">_xlfn.POISSON.DIST(5,K1647,FALSE) * _xlfn.POISSON.DIST(2,L1647,FALSE)</f>
        <v>1.7754331499230205E-3</v>
      </c>
      <c r="AP1647" s="13">
        <f t="shared" ref="AP1647:AP1684" si="2213">_xlfn.POISSON.DIST(5,K1647,FALSE) * _xlfn.POISSON.DIST(3,L1647,FALSE)</f>
        <v>5.952195706314038E-4</v>
      </c>
      <c r="AQ1647" s="13">
        <f t="shared" ref="AQ1647:AQ1684" si="2214">_xlfn.POISSON.DIST(5,K1647,FALSE) * _xlfn.POISSON.DIST(4,L1647,FALSE)</f>
        <v>1.4966193064407712E-4</v>
      </c>
      <c r="AR1647" s="13">
        <f t="shared" ref="AR1647:AR1684" si="2215">_xlfn.POISSON.DIST(0,K1647,FALSE) * _xlfn.POISSON.DIST(5,L1647,FALSE)</f>
        <v>8.160010939761976E-4</v>
      </c>
      <c r="AS1647" s="13">
        <f t="shared" ref="AS1647:AS1684" si="2216">_xlfn.POISSON.DIST(1,K1647,FALSE) * _xlfn.POISSON.DIST(5,L1647,FALSE)</f>
        <v>1.0987931322225886E-3</v>
      </c>
      <c r="AT1647" s="13">
        <f t="shared" ref="AT1647:AT1684" si="2217">_xlfn.POISSON.DIST(2,K1647,FALSE) * _xlfn.POISSON.DIST(5,L1647,FALSE)</f>
        <v>7.3979456420602847E-4</v>
      </c>
      <c r="AU1647" s="13">
        <f t="shared" ref="AU1647:AU1684" si="2218">_xlfn.POISSON.DIST(3,K1647,FALSE) * _xlfn.POISSON.DIST(5,L1647,FALSE)</f>
        <v>3.3205886299497966E-4</v>
      </c>
      <c r="AV1647" s="13">
        <f t="shared" ref="AV1647:AV1684" si="2219">_xlfn.POISSON.DIST(4,K1647,FALSE) * _xlfn.POISSON.DIST(5,L1647,FALSE)</f>
        <v>1.1178416329524184E-4</v>
      </c>
      <c r="AW1647" s="13">
        <f t="shared" ref="AW1647:AW1684" si="2220">_xlfn.POISSON.DIST(6,K1647,FALSE) * _xlfn.POISSON.DIST(6,L1647,FALSE)</f>
        <v>1.1325367367739258E-6</v>
      </c>
      <c r="AX1647" s="13">
        <f t="shared" ref="AX1647:AX1684" si="2221">_xlfn.POISSON.DIST(6,K1647,FALSE) * _xlfn.POISSON.DIST(0,L1647,FALSE)</f>
        <v>7.8780729907659732E-4</v>
      </c>
      <c r="AY1647" s="13">
        <f t="shared" ref="AY1647:AY1684" si="2222">_xlfn.POISSON.DIST(6,K1647,FALSE) * _xlfn.POISSON.DIST(1,L1647,FALSE)</f>
        <v>7.9234465513442094E-4</v>
      </c>
      <c r="AZ1647" s="13">
        <f t="shared" ref="AZ1647:AZ1684" si="2223">_xlfn.POISSON.DIST(6,K1647,FALSE) * _xlfn.POISSON.DIST(2,L1647,FALSE)</f>
        <v>3.9845407198940117E-4</v>
      </c>
      <c r="BA1647" s="13">
        <f t="shared" ref="BA1647:BA1684" si="2224">_xlfn.POISSON.DIST(6,K1647,FALSE) * _xlfn.POISSON.DIST(3,L1647,FALSE)</f>
        <v>1.3358298602014328E-4</v>
      </c>
      <c r="BB1647" s="13">
        <f t="shared" ref="BB1647:BB1684" si="2225">_xlfn.POISSON.DIST(6,K1647,FALSE) * _xlfn.POISSON.DIST(4,L1647,FALSE)</f>
        <v>3.3588088455773994E-5</v>
      </c>
      <c r="BC1647" s="13">
        <f t="shared" ref="BC1647:BC1684" si="2226">_xlfn.POISSON.DIST(6,K1647,FALSE) * _xlfn.POISSON.DIST(5,L1647,FALSE)</f>
        <v>6.7563076390149326E-6</v>
      </c>
      <c r="BD1647" s="13">
        <f t="shared" ref="BD1647:BD1684" si="2227">_xlfn.POISSON.DIST(0,K1647,FALSE) * _xlfn.POISSON.DIST(6,L1647,FALSE)</f>
        <v>1.3678347191284755E-4</v>
      </c>
      <c r="BE1647" s="13">
        <f t="shared" ref="BE1647:BE1684" si="2228">_xlfn.POISSON.DIST(1,K1647,FALSE) * _xlfn.POISSON.DIST(6,L1647,FALSE)</f>
        <v>1.8418693387656454E-4</v>
      </c>
      <c r="BF1647" s="13">
        <f t="shared" ref="BF1647:BF1684" si="2229">_xlfn.POISSON.DIST(2,K1647,FALSE) * _xlfn.POISSON.DIST(6,L1647,FALSE)</f>
        <v>1.2400923202353489E-4</v>
      </c>
      <c r="BG1647" s="13">
        <f t="shared" ref="BG1647:BG1684" si="2230">_xlfn.POISSON.DIST(3,K1647,FALSE) * _xlfn.POISSON.DIST(6,L1647,FALSE)</f>
        <v>5.5661891258703112E-5</v>
      </c>
      <c r="BH1647" s="13">
        <f t="shared" ref="BH1647:BH1684" si="2231">_xlfn.POISSON.DIST(4,K1647,FALSE) * _xlfn.POISSON.DIST(6,L1647,FALSE)</f>
        <v>1.8737996889060403E-5</v>
      </c>
      <c r="BI1647" s="13">
        <f t="shared" ref="BI1647:BI1684" si="2232">_xlfn.POISSON.DIST(5,K1647,FALSE) * _xlfn.POISSON.DIST(6,L1647,FALSE)</f>
        <v>5.0463614437037434E-6</v>
      </c>
      <c r="BJ1647" s="14">
        <f t="shared" ref="BJ1647:BJ1684" si="2233">SUM(N1647,Q1647,T1647,W1647,X1647,Y1647,AD1647,AE1647,AF1647,AG1647,AM1647,AN1647,AO1647,AP1647,AQ1647,AX1647,AY1647,AZ1647,BA1647,BB1647,BC1647)</f>
        <v>0.44504920631927475</v>
      </c>
      <c r="BK1647" s="14">
        <f t="shared" ref="BK1647:BK1684" si="2234">SUM(M1647,P1647,S1647,V1647,AC1647,AL1647,AY1647)</f>
        <v>0.27558209181022647</v>
      </c>
      <c r="BL1647" s="14">
        <f t="shared" ref="BL1647:BL1684" si="2235">SUM(O1647,R1647,U1647,AA1647,AB1647,AH1647,AI1647,AJ1647,AK1647,AR1647,AS1647,AT1647,AU1647,AV1647,BD1647,BE1647,BF1647,BG1647,BH1647,BI1647)</f>
        <v>0.26344398719606216</v>
      </c>
      <c r="BM1647" s="14">
        <f t="shared" ref="BM1647:BM1684" si="2236">SUM(S1647:BI1647)</f>
        <v>0.41720320534279298</v>
      </c>
      <c r="BN1647" s="14">
        <f t="shared" ref="BN1647:BN1684" si="2237">SUM(M1647:R1647)</f>
        <v>0.58221451194232909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1.2378</v>
      </c>
      <c r="F1648" s="10">
        <f>VLOOKUP(B1648,home!$B$2:$E$405,3,FALSE)</f>
        <v>0.85540000000000005</v>
      </c>
      <c r="G1648" s="10">
        <f>VLOOKUP(C1648,away!$B$2:$E$405,4,FALSE)</f>
        <v>0.95050000000000001</v>
      </c>
      <c r="H1648" s="10">
        <f>VLOOKUP(A1648,away!$A$2:$E$405,3,FALSE)</f>
        <v>0.96950000000000003</v>
      </c>
      <c r="I1648" s="10">
        <f>VLOOKUP(C1648,away!$B$2:$E$405,3,FALSE)</f>
        <v>0.78879999999999995</v>
      </c>
      <c r="J1648" s="10">
        <f>VLOOKUP(B1648,home!$B$2:$E$405,4,FALSE)</f>
        <v>0.78879999999999995</v>
      </c>
      <c r="K1648" s="12">
        <f t="shared" si="2182"/>
        <v>1.00640282106</v>
      </c>
      <c r="L1648" s="12">
        <f t="shared" si="2183"/>
        <v>0.60322817407999996</v>
      </c>
      <c r="M1648" s="13">
        <f t="shared" si="2184"/>
        <v>0.19996138718667331</v>
      </c>
      <c r="N1648" s="13">
        <f t="shared" si="2185"/>
        <v>0.20124170416773893</v>
      </c>
      <c r="O1648" s="13">
        <f t="shared" si="2186"/>
        <v>0.12062234247912082</v>
      </c>
      <c r="P1648" s="13">
        <f t="shared" si="2187"/>
        <v>0.12139466575385266</v>
      </c>
      <c r="Q1648" s="13">
        <f t="shared" si="2188"/>
        <v>0.10126510939466721</v>
      </c>
      <c r="R1648" s="13">
        <f t="shared" si="2189"/>
        <v>3.6381397703466233E-2</v>
      </c>
      <c r="S1648" s="13">
        <f t="shared" si="2190"/>
        <v>1.8424388179169117E-2</v>
      </c>
      <c r="T1648" s="13">
        <f t="shared" si="2191"/>
        <v>6.1085967038156545E-2</v>
      </c>
      <c r="U1648" s="13">
        <f t="shared" si="2192"/>
        <v>3.6614341282874219E-2</v>
      </c>
      <c r="V1648" s="13">
        <f t="shared" si="2193"/>
        <v>1.2428079664097448E-3</v>
      </c>
      <c r="W1648" s="13">
        <f t="shared" si="2194"/>
        <v>3.3971163923247533E-2</v>
      </c>
      <c r="X1648" s="13">
        <f t="shared" si="2195"/>
        <v>2.0492363184792976E-2</v>
      </c>
      <c r="Y1648" s="13">
        <f t="shared" si="2196"/>
        <v>6.1807854132734392E-3</v>
      </c>
      <c r="Z1648" s="13">
        <f t="shared" si="2197"/>
        <v>7.3154280357134128E-3</v>
      </c>
      <c r="AA1648" s="13">
        <f t="shared" si="2198"/>
        <v>7.3622674124033923E-3</v>
      </c>
      <c r="AB1648" s="13">
        <f t="shared" si="2199"/>
        <v>3.70470334662044E-3</v>
      </c>
      <c r="AC1648" s="13">
        <f t="shared" si="2200"/>
        <v>4.7156059665187965E-5</v>
      </c>
      <c r="AD1648" s="13">
        <f t="shared" si="2201"/>
        <v>8.5471688017620014E-3</v>
      </c>
      <c r="AE1648" s="13">
        <f t="shared" si="2202"/>
        <v>5.155893029840433E-3</v>
      </c>
      <c r="AF1648" s="13">
        <f t="shared" si="2203"/>
        <v>1.5550899690712214E-3</v>
      </c>
      <c r="AG1648" s="13">
        <f t="shared" si="2204"/>
        <v>3.1269136085765217E-4</v>
      </c>
      <c r="AH1648" s="13">
        <f t="shared" si="2205"/>
        <v>1.1032180741492607E-3</v>
      </c>
      <c r="AI1648" s="13">
        <f t="shared" si="2206"/>
        <v>1.1102817820681961E-3</v>
      </c>
      <c r="AJ1648" s="13">
        <f t="shared" si="2207"/>
        <v>5.5869535882247835E-4</v>
      </c>
      <c r="AK1648" s="13">
        <f t="shared" si="2208"/>
        <v>1.8742419507735707E-4</v>
      </c>
      <c r="AL1648" s="13">
        <f t="shared" si="2209"/>
        <v>1.1451199017698646E-6</v>
      </c>
      <c r="AM1648" s="13">
        <f t="shared" si="2210"/>
        <v>1.7203789588338602E-3</v>
      </c>
      <c r="AN1648" s="13">
        <f t="shared" si="2211"/>
        <v>1.0377810580630008E-3</v>
      </c>
      <c r="AO1648" s="13">
        <f t="shared" si="2212"/>
        <v>3.1300938637507717E-4</v>
      </c>
      <c r="AP1648" s="13">
        <f t="shared" si="2213"/>
        <v>6.2938693537646339E-5</v>
      </c>
      <c r="AQ1648" s="13">
        <f t="shared" si="2214"/>
        <v>9.4915982954237741E-6</v>
      </c>
      <c r="AR1648" s="13">
        <f t="shared" si="2215"/>
        <v>1.3309844489622252E-4</v>
      </c>
      <c r="AS1648" s="13">
        <f t="shared" si="2216"/>
        <v>1.3395065042225726E-4</v>
      </c>
      <c r="AT1648" s="13">
        <f t="shared" si="2217"/>
        <v>6.7404156233890795E-5</v>
      </c>
      <c r="AU1648" s="13">
        <f t="shared" si="2218"/>
        <v>2.2611910994985564E-5</v>
      </c>
      <c r="AV1648" s="13">
        <f t="shared" si="2219"/>
        <v>5.6891727537277744E-6</v>
      </c>
      <c r="AW1648" s="13">
        <f t="shared" si="2220"/>
        <v>1.9310873752961057E-8</v>
      </c>
      <c r="AX1648" s="13">
        <f t="shared" si="2221"/>
        <v>2.8856570624377701E-4</v>
      </c>
      <c r="AY1648" s="13">
        <f t="shared" si="2222"/>
        <v>1.7407096407953923E-4</v>
      </c>
      <c r="AZ1648" s="13">
        <f t="shared" si="2223"/>
        <v>5.2502254911022852E-5</v>
      </c>
      <c r="BA1648" s="13">
        <f t="shared" si="2224"/>
        <v>1.0556946455019675E-5</v>
      </c>
      <c r="BB1648" s="13">
        <f t="shared" si="2225"/>
        <v>1.5920618834804617E-6</v>
      </c>
      <c r="BC1648" s="13">
        <f t="shared" si="2226"/>
        <v>1.9207531659885691E-7</v>
      </c>
      <c r="BD1648" s="13">
        <f t="shared" si="2227"/>
        <v>1.3381455314605962E-5</v>
      </c>
      <c r="BE1648" s="13">
        <f t="shared" si="2228"/>
        <v>1.3467134378507768E-5</v>
      </c>
      <c r="BF1648" s="13">
        <f t="shared" si="2229"/>
        <v>6.7766810150621647E-6</v>
      </c>
      <c r="BG1648" s="13">
        <f t="shared" si="2230"/>
        <v>2.2733569636607691E-6</v>
      </c>
      <c r="BH1648" s="13">
        <f t="shared" si="2231"/>
        <v>5.7197821537614833E-7</v>
      </c>
      <c r="BI1648" s="13">
        <f t="shared" si="2232"/>
        <v>1.1512809790788404E-7</v>
      </c>
      <c r="BJ1648" s="14">
        <f t="shared" si="2233"/>
        <v>0.44347901598740253</v>
      </c>
      <c r="BK1648" s="14">
        <f t="shared" si="2234"/>
        <v>0.34124562122975138</v>
      </c>
      <c r="BL1648" s="14">
        <f t="shared" si="2235"/>
        <v>0.20804401170388859</v>
      </c>
      <c r="BM1648" s="14">
        <f t="shared" si="2236"/>
        <v>0.21904341861803078</v>
      </c>
      <c r="BN1648" s="14">
        <f t="shared" si="2237"/>
        <v>0.78086660668551933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1.8412999999999999</v>
      </c>
      <c r="F1655" s="10">
        <f>VLOOKUP(B1655,home!$B$2:$E$405,3,FALSE)</f>
        <v>1.1697</v>
      </c>
      <c r="G1655" s="10">
        <f>VLOOKUP(C1655,away!$B$2:$E$405,4,FALSE)</f>
        <v>0.752</v>
      </c>
      <c r="H1655" s="10">
        <f>VLOOKUP(A1655,away!$A$2:$E$405,3,FALSE)</f>
        <v>1.226</v>
      </c>
      <c r="I1655" s="10">
        <f>VLOOKUP(C1655,away!$B$2:$E$405,3,FALSE)</f>
        <v>1.1920999999999999</v>
      </c>
      <c r="J1655" s="10">
        <f>VLOOKUP(B1655,home!$B$2:$E$405,4,FALSE)</f>
        <v>0.81569999999999998</v>
      </c>
      <c r="K1655" s="12">
        <f t="shared" si="2182"/>
        <v>1.6196339947199998</v>
      </c>
      <c r="L1655" s="12">
        <f t="shared" si="2183"/>
        <v>1.1921574592199999</v>
      </c>
      <c r="M1655" s="13">
        <f t="shared" si="2184"/>
        <v>6.0097234472039067E-2</v>
      </c>
      <c r="N1655" s="13">
        <f t="shared" si="2185"/>
        <v>9.7335523939573121E-2</v>
      </c>
      <c r="O1655" s="13">
        <f t="shared" si="2186"/>
        <v>7.1645366354334675E-2</v>
      </c>
      <c r="P1655" s="13">
        <f t="shared" si="2187"/>
        <v>0.11603927091164895</v>
      </c>
      <c r="Q1655" s="13">
        <f t="shared" si="2188"/>
        <v>7.8823961733207507E-2</v>
      </c>
      <c r="R1655" s="13">
        <f t="shared" si="2189"/>
        <v>4.2706278958934855E-2</v>
      </c>
      <c r="S1655" s="13">
        <f t="shared" si="2190"/>
        <v>5.6013860338165244E-2</v>
      </c>
      <c r="T1655" s="13">
        <f t="shared" si="2191"/>
        <v>9.3970573945515154E-2</v>
      </c>
      <c r="U1655" s="13">
        <f t="shared" si="2192"/>
        <v>6.9168541189886343E-2</v>
      </c>
      <c r="V1655" s="13">
        <f t="shared" si="2193"/>
        <v>1.2017205804872651E-2</v>
      </c>
      <c r="W1655" s="13">
        <f t="shared" si="2194"/>
        <v>4.2555322673870424E-2</v>
      </c>
      <c r="X1655" s="13">
        <f t="shared" si="2195"/>
        <v>5.073264535516861E-2</v>
      </c>
      <c r="Y1655" s="13">
        <f t="shared" si="2196"/>
        <v>3.0240650793063577E-2</v>
      </c>
      <c r="Z1655" s="13">
        <f t="shared" si="2197"/>
        <v>1.6970869672141443E-2</v>
      </c>
      <c r="AA1655" s="13">
        <f t="shared" si="2198"/>
        <v>2.7486597440962938E-2</v>
      </c>
      <c r="AB1655" s="13">
        <f t="shared" si="2199"/>
        <v>2.2259113807283668E-2</v>
      </c>
      <c r="AC1655" s="13">
        <f t="shared" si="2200"/>
        <v>1.4502204346872345E-3</v>
      </c>
      <c r="AD1655" s="13">
        <f t="shared" si="2201"/>
        <v>1.7231011814719838E-2</v>
      </c>
      <c r="AE1655" s="13">
        <f t="shared" si="2202"/>
        <v>2.0542079264826197E-2</v>
      </c>
      <c r="AF1655" s="13">
        <f t="shared" si="2203"/>
        <v>1.2244696511725526E-2</v>
      </c>
      <c r="AG1655" s="13">
        <f t="shared" si="2204"/>
        <v>4.8658687607795658E-3</v>
      </c>
      <c r="AH1655" s="13">
        <f t="shared" si="2205"/>
        <v>5.0579872172734743E-3</v>
      </c>
      <c r="AI1655" s="13">
        <f t="shared" si="2206"/>
        <v>8.1920880419553335E-3</v>
      </c>
      <c r="AJ1655" s="13">
        <f t="shared" si="2207"/>
        <v>6.6340921402450294E-3</v>
      </c>
      <c r="AK1655" s="13">
        <f t="shared" si="2208"/>
        <v>3.5816003848152035E-3</v>
      </c>
      <c r="AL1655" s="13">
        <f t="shared" si="2209"/>
        <v>1.1200683251444887E-4</v>
      </c>
      <c r="AM1655" s="13">
        <f t="shared" si="2210"/>
        <v>5.5815864997084321E-3</v>
      </c>
      <c r="AN1655" s="13">
        <f t="shared" si="2211"/>
        <v>6.6541299799090566E-3</v>
      </c>
      <c r="AO1655" s="13">
        <f t="shared" si="2212"/>
        <v>3.9663853450840059E-3</v>
      </c>
      <c r="AP1655" s="13">
        <f t="shared" si="2213"/>
        <v>1.5761852917609304E-3</v>
      </c>
      <c r="AQ1655" s="13">
        <f t="shared" si="2214"/>
        <v>4.6976526317141128E-4</v>
      </c>
      <c r="AR1655" s="13">
        <f t="shared" si="2215"/>
        <v>1.2059834379423966E-3</v>
      </c>
      <c r="AS1655" s="13">
        <f t="shared" si="2216"/>
        <v>1.9532517731608028E-3</v>
      </c>
      <c r="AT1655" s="13">
        <f t="shared" si="2217"/>
        <v>1.5817764860291774E-3</v>
      </c>
      <c r="AU1655" s="13">
        <f t="shared" si="2218"/>
        <v>8.5396632294053353E-4</v>
      </c>
      <c r="AV1655" s="13">
        <f t="shared" si="2219"/>
        <v>3.4577822174513146E-4</v>
      </c>
      <c r="AW1655" s="13">
        <f t="shared" si="2220"/>
        <v>6.0074825666002467E-6</v>
      </c>
      <c r="AX1655" s="13">
        <f t="shared" si="2221"/>
        <v>1.5066878732329981E-3</v>
      </c>
      <c r="AY1655" s="13">
        <f t="shared" si="2222"/>
        <v>1.7962091867910362E-3</v>
      </c>
      <c r="AZ1655" s="13">
        <f t="shared" si="2223"/>
        <v>1.0706820901762123E-3</v>
      </c>
      <c r="BA1655" s="13">
        <f t="shared" si="2224"/>
        <v>4.2547388008561067E-4</v>
      </c>
      <c r="BB1655" s="13">
        <f t="shared" si="2225"/>
        <v>1.2680796496183415E-4</v>
      </c>
      <c r="BC1655" s="13">
        <f t="shared" si="2226"/>
        <v>3.0235012263551798E-5</v>
      </c>
      <c r="BD1655" s="13">
        <f t="shared" si="2227"/>
        <v>2.3962035853980151E-4</v>
      </c>
      <c r="BE1655" s="13">
        <f t="shared" si="2228"/>
        <v>3.8809727851805737E-4</v>
      </c>
      <c r="BF1655" s="13">
        <f t="shared" si="2229"/>
        <v>3.1428777277308089E-4</v>
      </c>
      <c r="BG1655" s="13">
        <f t="shared" si="2230"/>
        <v>1.6967705363603886E-4</v>
      </c>
      <c r="BH1655" s="13">
        <f t="shared" si="2231"/>
        <v>6.8703681048214334E-5</v>
      </c>
      <c r="BI1655" s="13">
        <f t="shared" si="2232"/>
        <v>2.2254963477617591E-5</v>
      </c>
      <c r="BJ1655" s="14">
        <f t="shared" si="2233"/>
        <v>0.47174648317959461</v>
      </c>
      <c r="BK1655" s="14">
        <f t="shared" si="2234"/>
        <v>0.24752600798071864</v>
      </c>
      <c r="BL1655" s="14">
        <f t="shared" si="2235"/>
        <v>0.26387506288550244</v>
      </c>
      <c r="BM1655" s="14">
        <f t="shared" si="2236"/>
        <v>0.53168058564399445</v>
      </c>
      <c r="BN1655" s="14">
        <f t="shared" si="2237"/>
        <v>0.46664763636973816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1.8412999999999999</v>
      </c>
      <c r="F1656" s="10">
        <f>VLOOKUP(B1656,home!$B$2:$E$405,3,FALSE)</f>
        <v>0.71020000000000005</v>
      </c>
      <c r="G1656" s="10">
        <f>VLOOKUP(C1656,away!$B$2:$E$405,4,FALSE)</f>
        <v>1.3368</v>
      </c>
      <c r="H1656" s="10">
        <f>VLOOKUP(A1656,away!$A$2:$E$405,3,FALSE)</f>
        <v>1.226</v>
      </c>
      <c r="I1656" s="10">
        <f>VLOOKUP(C1656,away!$B$2:$E$405,3,FALSE)</f>
        <v>1.0666</v>
      </c>
      <c r="J1656" s="10">
        <f>VLOOKUP(B1656,home!$B$2:$E$405,4,FALSE)</f>
        <v>0.75290000000000001</v>
      </c>
      <c r="K1656" s="12">
        <f t="shared" si="2182"/>
        <v>1.7481216763680001</v>
      </c>
      <c r="L1656" s="12">
        <f t="shared" si="2183"/>
        <v>0.98453088964000002</v>
      </c>
      <c r="M1656" s="13">
        <f t="shared" si="2184"/>
        <v>6.5046520439481392E-2</v>
      </c>
      <c r="N1656" s="13">
        <f t="shared" si="2185"/>
        <v>0.11370923235257158</v>
      </c>
      <c r="O1656" s="13">
        <f t="shared" si="2186"/>
        <v>6.4040308636269055E-2</v>
      </c>
      <c r="P1656" s="13">
        <f t="shared" si="2187"/>
        <v>0.11195025168835876</v>
      </c>
      <c r="Q1656" s="13">
        <f t="shared" si="2188"/>
        <v>9.9388786939347953E-2</v>
      </c>
      <c r="R1656" s="13">
        <f t="shared" si="2189"/>
        <v>3.1524831017243071E-2</v>
      </c>
      <c r="S1656" s="13">
        <f t="shared" si="2190"/>
        <v>4.8168828895110996E-2</v>
      </c>
      <c r="T1656" s="13">
        <f t="shared" si="2191"/>
        <v>9.7851330825636643E-2</v>
      </c>
      <c r="U1656" s="13">
        <f t="shared" si="2192"/>
        <v>5.5109240445080872E-2</v>
      </c>
      <c r="V1656" s="13">
        <f t="shared" si="2193"/>
        <v>9.2113775424916486E-3</v>
      </c>
      <c r="W1656" s="13">
        <f t="shared" si="2194"/>
        <v>5.7914564278864981E-2</v>
      </c>
      <c r="X1656" s="13">
        <f t="shared" si="2195"/>
        <v>5.7018677492583901E-2</v>
      </c>
      <c r="Y1656" s="13">
        <f t="shared" si="2196"/>
        <v>2.8068324638934935E-2</v>
      </c>
      <c r="Z1656" s="13">
        <f t="shared" si="2197"/>
        <v>1.034572330905233E-2</v>
      </c>
      <c r="AA1656" s="13">
        <f t="shared" si="2198"/>
        <v>1.808558317426005E-2</v>
      </c>
      <c r="AB1656" s="13">
        <f t="shared" si="2199"/>
        <v>1.5807899988340191E-2</v>
      </c>
      <c r="AC1656" s="13">
        <f t="shared" si="2200"/>
        <v>9.9084473246138956E-4</v>
      </c>
      <c r="AD1656" s="13">
        <f t="shared" si="2201"/>
        <v>2.5310426298322943E-2</v>
      </c>
      <c r="AE1656" s="13">
        <f t="shared" si="2202"/>
        <v>2.4918896520655539E-2</v>
      </c>
      <c r="AF1656" s="13">
        <f t="shared" si="2203"/>
        <v>1.2266711680164048E-2</v>
      </c>
      <c r="AG1656" s="13">
        <f t="shared" si="2204"/>
        <v>4.0256521878097636E-3</v>
      </c>
      <c r="AH1656" s="13">
        <f t="shared" si="2205"/>
        <v>2.5464210433576435E-3</v>
      </c>
      <c r="AI1656" s="13">
        <f t="shared" si="2206"/>
        <v>4.4514538230531154E-3</v>
      </c>
      <c r="AJ1656" s="13">
        <f t="shared" si="2207"/>
        <v>3.8908414597151782E-3</v>
      </c>
      <c r="AK1656" s="13">
        <f t="shared" si="2208"/>
        <v>2.2672214316798046E-3</v>
      </c>
      <c r="AL1656" s="13">
        <f t="shared" si="2209"/>
        <v>6.8212913732313069E-5</v>
      </c>
      <c r="AM1656" s="13">
        <f t="shared" si="2210"/>
        <v>8.8491409700426019E-3</v>
      </c>
      <c r="AN1656" s="13">
        <f t="shared" si="2211"/>
        <v>8.7122526317858148E-3</v>
      </c>
      <c r="AO1656" s="13">
        <f t="shared" si="2212"/>
        <v>4.2887409171702591E-3</v>
      </c>
      <c r="AP1656" s="13">
        <f t="shared" si="2213"/>
        <v>1.4074659702057019E-3</v>
      </c>
      <c r="AQ1656" s="13">
        <f t="shared" si="2214"/>
        <v>3.464234309461613E-4</v>
      </c>
      <c r="AR1656" s="13">
        <f t="shared" si="2215"/>
        <v>5.0140603504298363E-4</v>
      </c>
      <c r="AS1656" s="13">
        <f t="shared" si="2216"/>
        <v>8.7651875852037266E-4</v>
      </c>
      <c r="AT1656" s="13">
        <f t="shared" si="2217"/>
        <v>7.6613072075631624E-4</v>
      </c>
      <c r="AU1656" s="13">
        <f t="shared" si="2218"/>
        <v>4.464299066285186E-4</v>
      </c>
      <c r="AV1656" s="13">
        <f t="shared" si="2219"/>
        <v>1.9510344918906397E-4</v>
      </c>
      <c r="AW1656" s="13">
        <f t="shared" si="2220"/>
        <v>3.2611074219282225E-6</v>
      </c>
      <c r="AX1656" s="13">
        <f t="shared" si="2221"/>
        <v>2.5782291911612696E-3</v>
      </c>
      <c r="AY1656" s="13">
        <f t="shared" si="2222"/>
        <v>2.5383462792698225E-3</v>
      </c>
      <c r="AZ1656" s="13">
        <f t="shared" si="2223"/>
        <v>1.249540160271951E-3</v>
      </c>
      <c r="BA1656" s="13">
        <f t="shared" si="2224"/>
        <v>4.1007029521115073E-4</v>
      </c>
      <c r="BB1656" s="13">
        <f t="shared" si="2225"/>
        <v>1.0093171813979291E-4</v>
      </c>
      <c r="BC1656" s="13">
        <f t="shared" si="2226"/>
        <v>1.987407885061281E-5</v>
      </c>
      <c r="BD1656" s="13">
        <f t="shared" si="2227"/>
        <v>8.2274954958622262E-5</v>
      </c>
      <c r="BE1656" s="13">
        <f t="shared" si="2228"/>
        <v>1.4382663218536843E-4</v>
      </c>
      <c r="BF1656" s="13">
        <f t="shared" si="2229"/>
        <v>1.2571322668112505E-4</v>
      </c>
      <c r="BG1656" s="13">
        <f t="shared" si="2230"/>
        <v>7.3254005522479569E-5</v>
      </c>
      <c r="BH1656" s="13">
        <f t="shared" si="2231"/>
        <v>3.2014228733656943E-5</v>
      </c>
      <c r="BI1656" s="13">
        <f t="shared" si="2232"/>
        <v>1.1192953440301791E-5</v>
      </c>
      <c r="BJ1656" s="14">
        <f t="shared" si="2233"/>
        <v>0.55097361885794716</v>
      </c>
      <c r="BK1656" s="14">
        <f t="shared" si="2234"/>
        <v>0.23797438249090633</v>
      </c>
      <c r="BL1656" s="14">
        <f t="shared" si="2235"/>
        <v>0.20097766589065783</v>
      </c>
      <c r="BM1656" s="14">
        <f t="shared" si="2236"/>
        <v>0.51207637430344377</v>
      </c>
      <c r="BN1656" s="14">
        <f t="shared" si="2237"/>
        <v>0.48565993107327182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1.8412999999999999</v>
      </c>
      <c r="F1657" s="10">
        <f>VLOOKUP(B1657,home!$B$2:$E$405,3,FALSE)</f>
        <v>0.752</v>
      </c>
      <c r="G1657" s="10">
        <f>VLOOKUP(C1657,away!$B$2:$E$405,4,FALSE)</f>
        <v>1.0025999999999999</v>
      </c>
      <c r="H1657" s="10">
        <f>VLOOKUP(A1657,away!$A$2:$E$405,3,FALSE)</f>
        <v>1.226</v>
      </c>
      <c r="I1657" s="10">
        <f>VLOOKUP(C1657,away!$B$2:$E$405,3,FALSE)</f>
        <v>0.75290000000000001</v>
      </c>
      <c r="J1657" s="10">
        <f>VLOOKUP(B1657,home!$B$2:$E$405,4,FALSE)</f>
        <v>1.0039</v>
      </c>
      <c r="K1657" s="12">
        <f t="shared" si="2182"/>
        <v>1.3882577097599997</v>
      </c>
      <c r="L1657" s="12">
        <f t="shared" si="2183"/>
        <v>0.92665531605999996</v>
      </c>
      <c r="M1657" s="13">
        <f t="shared" si="2184"/>
        <v>9.8774774483566488E-2</v>
      </c>
      <c r="N1657" s="13">
        <f t="shared" si="2185"/>
        <v>0.13712484220661647</v>
      </c>
      <c r="O1657" s="13">
        <f t="shared" si="2186"/>
        <v>9.1530169867824529E-2</v>
      </c>
      <c r="P1657" s="13">
        <f t="shared" si="2187"/>
        <v>0.12706746399464983</v>
      </c>
      <c r="Q1657" s="13">
        <f t="shared" si="2188"/>
        <v>9.5182309696479395E-2</v>
      </c>
      <c r="R1657" s="13">
        <f t="shared" si="2189"/>
        <v>4.2408459243947212E-2</v>
      </c>
      <c r="S1657" s="13">
        <f t="shared" si="2190"/>
        <v>4.0866052315608983E-2</v>
      </c>
      <c r="T1657" s="13">
        <f t="shared" si="2191"/>
        <v>8.8201193275111917E-2</v>
      </c>
      <c r="U1657" s="13">
        <f t="shared" si="2192"/>
        <v>5.8873870504452447E-2</v>
      </c>
      <c r="V1657" s="13">
        <f t="shared" si="2193"/>
        <v>5.8412862982329073E-3</v>
      </c>
      <c r="W1657" s="13">
        <f t="shared" si="2194"/>
        <v>4.4045858422967175E-2</v>
      </c>
      <c r="X1657" s="13">
        <f t="shared" si="2195"/>
        <v>4.0815328858068656E-2</v>
      </c>
      <c r="Y1657" s="13">
        <f t="shared" si="2196"/>
        <v>1.8910870731533223E-2</v>
      </c>
      <c r="Z1657" s="13">
        <f t="shared" si="2197"/>
        <v>1.3099341401439176E-2</v>
      </c>
      <c r="AA1657" s="13">
        <f t="shared" si="2198"/>
        <v>1.8185261693326297E-2</v>
      </c>
      <c r="AB1657" s="13">
        <f t="shared" si="2199"/>
        <v>1.2622914874881711E-2</v>
      </c>
      <c r="AC1657" s="13">
        <f t="shared" si="2200"/>
        <v>4.6965270248898412E-4</v>
      </c>
      <c r="AD1657" s="13">
        <f t="shared" si="2201"/>
        <v>1.5286750634670403E-2</v>
      </c>
      <c r="AE1657" s="13">
        <f t="shared" si="2202"/>
        <v>1.4165548740900908E-2</v>
      </c>
      <c r="AF1657" s="13">
        <f t="shared" si="2203"/>
        <v>6.5632905228314321E-3</v>
      </c>
      <c r="AG1657" s="13">
        <f t="shared" si="2204"/>
        <v>2.027302684609321E-3</v>
      </c>
      <c r="AH1657" s="13">
        <f t="shared" si="2205"/>
        <v>3.0346435866321149E-3</v>
      </c>
      <c r="AI1657" s="13">
        <f t="shared" si="2206"/>
        <v>4.2128673555157717E-3</v>
      </c>
      <c r="AJ1657" s="13">
        <f t="shared" si="2207"/>
        <v>2.9242727932454961E-3</v>
      </c>
      <c r="AK1657" s="13">
        <f t="shared" si="2208"/>
        <v>1.3532147502214901E-3</v>
      </c>
      <c r="AL1657" s="13">
        <f t="shared" si="2209"/>
        <v>2.4167133025826439E-5</v>
      </c>
      <c r="AM1657" s="13">
        <f t="shared" si="2210"/>
        <v>4.2443898851519495E-3</v>
      </c>
      <c r="AN1657" s="13">
        <f t="shared" si="2211"/>
        <v>3.9330864505073473E-3</v>
      </c>
      <c r="AO1657" s="13">
        <f t="shared" si="2212"/>
        <v>1.8223077339430945E-3</v>
      </c>
      <c r="AP1657" s="13">
        <f t="shared" si="2213"/>
        <v>5.6288371638520682E-4</v>
      </c>
      <c r="AQ1657" s="13">
        <f t="shared" si="2214"/>
        <v>1.3039979702799027E-4</v>
      </c>
      <c r="AR1657" s="13">
        <f t="shared" si="2215"/>
        <v>5.6241372238000705E-4</v>
      </c>
      <c r="AS1657" s="13">
        <f t="shared" si="2216"/>
        <v>7.8077518616886487E-4</v>
      </c>
      <c r="AT1657" s="13">
        <f t="shared" si="2217"/>
        <v>5.41958585894113E-4</v>
      </c>
      <c r="AU1657" s="13">
        <f t="shared" si="2218"/>
        <v>2.5079272841270988E-4</v>
      </c>
      <c r="AV1657" s="13">
        <f t="shared" si="2219"/>
        <v>8.7041234692672572E-5</v>
      </c>
      <c r="AW1657" s="13">
        <f t="shared" si="2220"/>
        <v>8.6359664692528004E-7</v>
      </c>
      <c r="AX1657" s="13">
        <f t="shared" si="2221"/>
        <v>9.8205116354825963E-4</v>
      </c>
      <c r="AY1657" s="13">
        <f t="shared" si="2222"/>
        <v>9.1002293134490324E-4</v>
      </c>
      <c r="AZ1657" s="13">
        <f t="shared" si="2223"/>
        <v>4.2163879353362944E-4</v>
      </c>
      <c r="BA1657" s="13">
        <f t="shared" si="2224"/>
        <v>1.3023794316168748E-4</v>
      </c>
      <c r="BB1657" s="13">
        <f t="shared" si="2225"/>
        <v>3.017142059587445E-5</v>
      </c>
      <c r="BC1657" s="13">
        <f t="shared" si="2226"/>
        <v>5.5917014576498478E-6</v>
      </c>
      <c r="BD1657" s="13">
        <f t="shared" si="2227"/>
        <v>8.6860610944754387E-5</v>
      </c>
      <c r="BE1657" s="13">
        <f t="shared" si="2228"/>
        <v>1.2058491281851909E-4</v>
      </c>
      <c r="BF1657" s="13">
        <f t="shared" si="2229"/>
        <v>8.3701467450523294E-5</v>
      </c>
      <c r="BG1657" s="13">
        <f t="shared" si="2230"/>
        <v>3.8733069168804883E-5</v>
      </c>
      <c r="BH1657" s="13">
        <f t="shared" si="2231"/>
        <v>1.3442870474065183E-5</v>
      </c>
      <c r="BI1657" s="13">
        <f t="shared" si="2232"/>
        <v>3.7324337153852095E-6</v>
      </c>
      <c r="BJ1657" s="14">
        <f t="shared" si="2233"/>
        <v>0.47549607731044652</v>
      </c>
      <c r="BK1657" s="14">
        <f t="shared" si="2234"/>
        <v>0.27395341985891791</v>
      </c>
      <c r="BL1657" s="14">
        <f t="shared" si="2235"/>
        <v>0.23771571149216744</v>
      </c>
      <c r="BM1657" s="14">
        <f t="shared" si="2236"/>
        <v>0.4072673712351893</v>
      </c>
      <c r="BN1657" s="14">
        <f t="shared" si="2237"/>
        <v>0.59208801949308387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1.8412999999999999</v>
      </c>
      <c r="F1658" s="10">
        <f>VLOOKUP(B1658,home!$B$2:$E$405,3,FALSE)</f>
        <v>0.66839999999999999</v>
      </c>
      <c r="G1658" s="10">
        <f>VLOOKUP(C1658,away!$B$2:$E$405,4,FALSE)</f>
        <v>1.0444</v>
      </c>
      <c r="H1658" s="10">
        <f>VLOOKUP(A1658,away!$A$2:$E$405,3,FALSE)</f>
        <v>1.226</v>
      </c>
      <c r="I1658" s="10">
        <f>VLOOKUP(C1658,away!$B$2:$E$405,3,FALSE)</f>
        <v>0.43919999999999998</v>
      </c>
      <c r="J1658" s="10">
        <f>VLOOKUP(B1658,home!$B$2:$E$405,4,FALSE)</f>
        <v>0.87839999999999996</v>
      </c>
      <c r="K1658" s="12">
        <f t="shared" si="2182"/>
        <v>1.285369106448</v>
      </c>
      <c r="L1658" s="12">
        <f t="shared" si="2183"/>
        <v>0.47298256127999988</v>
      </c>
      <c r="M1658" s="13">
        <f t="shared" si="2184"/>
        <v>0.17232868477567803</v>
      </c>
      <c r="N1658" s="13">
        <f t="shared" si="2185"/>
        <v>0.22150596756547228</v>
      </c>
      <c r="O1658" s="13">
        <f t="shared" si="2186"/>
        <v>8.1508462707213902E-2</v>
      </c>
      <c r="P1658" s="13">
        <f t="shared" si="2187"/>
        <v>0.10476845987792166</v>
      </c>
      <c r="Q1658" s="13">
        <f t="shared" si="2188"/>
        <v>0.14235846380126543</v>
      </c>
      <c r="R1658" s="13">
        <f t="shared" si="2189"/>
        <v>1.9276040728626695E-2</v>
      </c>
      <c r="S1658" s="13">
        <f t="shared" si="2190"/>
        <v>1.5923684149681486E-2</v>
      </c>
      <c r="T1658" s="13">
        <f t="shared" si="2191"/>
        <v>6.7333070828608677E-2</v>
      </c>
      <c r="U1658" s="13">
        <f t="shared" si="2192"/>
        <v>2.4776827247210146E-2</v>
      </c>
      <c r="V1658" s="13">
        <f t="shared" si="2193"/>
        <v>1.0756575539974309E-3</v>
      </c>
      <c r="W1658" s="13">
        <f t="shared" si="2194"/>
        <v>6.0994390470514137E-2</v>
      </c>
      <c r="X1658" s="13">
        <f t="shared" si="2195"/>
        <v>2.8849283028456192E-2</v>
      </c>
      <c r="Y1658" s="13">
        <f t="shared" si="2196"/>
        <v>6.8226038889454207E-3</v>
      </c>
      <c r="Z1658" s="13">
        <f t="shared" si="2197"/>
        <v>3.0390770383878158E-3</v>
      </c>
      <c r="AA1658" s="13">
        <f t="shared" si="2198"/>
        <v>3.9063357372591803E-3</v>
      </c>
      <c r="AB1658" s="13">
        <f t="shared" si="2199"/>
        <v>2.5105416380433619E-3</v>
      </c>
      <c r="AC1658" s="13">
        <f t="shared" si="2200"/>
        <v>4.0872107796164177E-5</v>
      </c>
      <c r="AD1658" s="13">
        <f t="shared" si="2201"/>
        <v>1.9600076294356311E-2</v>
      </c>
      <c r="AE1658" s="13">
        <f t="shared" si="2202"/>
        <v>9.2704942869880572E-3</v>
      </c>
      <c r="AF1658" s="13">
        <f t="shared" si="2203"/>
        <v>2.1923910660956087E-3</v>
      </c>
      <c r="AG1658" s="13">
        <f t="shared" si="2204"/>
        <v>3.4565424725643015E-4</v>
      </c>
      <c r="AH1658" s="13">
        <f t="shared" si="2205"/>
        <v>3.5935761038597644E-4</v>
      </c>
      <c r="AI1658" s="13">
        <f t="shared" si="2206"/>
        <v>4.6190717055711103E-4</v>
      </c>
      <c r="AJ1658" s="13">
        <f t="shared" si="2207"/>
        <v>2.9686060354045896E-4</v>
      </c>
      <c r="AK1658" s="13">
        <f t="shared" si="2208"/>
        <v>1.2719181623747116E-4</v>
      </c>
      <c r="AL1658" s="13">
        <f t="shared" si="2209"/>
        <v>9.9393964303565018E-7</v>
      </c>
      <c r="AM1658" s="13">
        <f t="shared" si="2210"/>
        <v>5.0386665105578727E-3</v>
      </c>
      <c r="AN1658" s="13">
        <f t="shared" si="2211"/>
        <v>2.3832013915994223E-3</v>
      </c>
      <c r="AO1658" s="13">
        <f t="shared" si="2212"/>
        <v>5.6360634912237741E-4</v>
      </c>
      <c r="AP1658" s="13">
        <f t="shared" si="2213"/>
        <v>8.8858658187190604E-5</v>
      </c>
      <c r="AQ1658" s="13">
        <f t="shared" si="2214"/>
        <v>1.0507148935320363E-5</v>
      </c>
      <c r="AR1658" s="13">
        <f t="shared" si="2215"/>
        <v>3.39939765951639E-5</v>
      </c>
      <c r="AS1658" s="13">
        <f t="shared" si="2216"/>
        <v>4.3694807320740043E-5</v>
      </c>
      <c r="AT1658" s="13">
        <f t="shared" si="2217"/>
        <v>2.808197772113859E-5</v>
      </c>
      <c r="AU1658" s="13">
        <f t="shared" si="2218"/>
        <v>1.2031902203570843E-5</v>
      </c>
      <c r="AV1658" s="13">
        <f t="shared" si="2219"/>
        <v>3.8663588460683987E-6</v>
      </c>
      <c r="AW1658" s="13">
        <f t="shared" si="2220"/>
        <v>1.6785353740990128E-8</v>
      </c>
      <c r="AX1658" s="13">
        <f t="shared" si="2221"/>
        <v>1.0794243783942045E-3</v>
      </c>
      <c r="AY1658" s="13">
        <f t="shared" si="2222"/>
        <v>5.1054890720096256E-4</v>
      </c>
      <c r="AZ1658" s="13">
        <f t="shared" si="2223"/>
        <v>1.2074036489330813E-4</v>
      </c>
      <c r="BA1658" s="13">
        <f t="shared" si="2224"/>
        <v>1.9036029012372883E-5</v>
      </c>
      <c r="BB1658" s="13">
        <f t="shared" si="2225"/>
        <v>2.2509274397181285E-6</v>
      </c>
      <c r="BC1658" s="13">
        <f t="shared" si="2226"/>
        <v>2.1292988513866268E-7</v>
      </c>
      <c r="BD1658" s="13">
        <f t="shared" si="2227"/>
        <v>2.6797596863454965E-6</v>
      </c>
      <c r="BE1658" s="13">
        <f t="shared" si="2228"/>
        <v>3.4444803135332829E-6</v>
      </c>
      <c r="BF1658" s="13">
        <f t="shared" si="2229"/>
        <v>2.2137142913920021E-6</v>
      </c>
      <c r="BG1658" s="13">
        <f t="shared" si="2230"/>
        <v>9.4847998688590121E-7</v>
      </c>
      <c r="BH1658" s="13">
        <f t="shared" si="2231"/>
        <v>3.0478671830683575E-7</v>
      </c>
      <c r="BI1658" s="13">
        <f t="shared" si="2232"/>
        <v>7.8352686353455043E-8</v>
      </c>
      <c r="BJ1658" s="14">
        <f t="shared" si="2233"/>
        <v>0.56908944907318637</v>
      </c>
      <c r="BK1658" s="14">
        <f t="shared" si="2234"/>
        <v>0.29464890131191879</v>
      </c>
      <c r="BL1658" s="14">
        <f t="shared" si="2235"/>
        <v>0.13335486385544382</v>
      </c>
      <c r="BM1658" s="14">
        <f t="shared" si="2236"/>
        <v>0.25787567970091146</v>
      </c>
      <c r="BN1658" s="14">
        <f t="shared" si="2237"/>
        <v>0.74174607945617799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1.8412999999999999</v>
      </c>
      <c r="F1659" s="10">
        <f>VLOOKUP(B1659,home!$B$2:$E$405,3,FALSE)</f>
        <v>0.66839999999999999</v>
      </c>
      <c r="G1659" s="10">
        <f>VLOOKUP(C1659,away!$B$2:$E$405,4,FALSE)</f>
        <v>1.0444</v>
      </c>
      <c r="H1659" s="10">
        <f>VLOOKUP(A1659,away!$A$2:$E$405,3,FALSE)</f>
        <v>1.226</v>
      </c>
      <c r="I1659" s="10">
        <f>VLOOKUP(C1659,away!$B$2:$E$405,3,FALSE)</f>
        <v>0.75290000000000001</v>
      </c>
      <c r="J1659" s="10">
        <f>VLOOKUP(B1659,home!$B$2:$E$405,4,FALSE)</f>
        <v>1.1920999999999999</v>
      </c>
      <c r="K1659" s="12">
        <f t="shared" si="2182"/>
        <v>1.285369106448</v>
      </c>
      <c r="L1659" s="12">
        <f t="shared" si="2183"/>
        <v>1.1003743423399999</v>
      </c>
      <c r="M1659" s="13">
        <f t="shared" si="2184"/>
        <v>9.2020541582250023E-2</v>
      </c>
      <c r="N1659" s="13">
        <f t="shared" si="2185"/>
        <v>0.11828036130843772</v>
      </c>
      <c r="O1659" s="13">
        <f t="shared" si="2186"/>
        <v>0.10125704292533898</v>
      </c>
      <c r="P1659" s="13">
        <f t="shared" si="2187"/>
        <v>0.13015267478650971</v>
      </c>
      <c r="Q1659" s="13">
        <f t="shared" si="2188"/>
        <v>7.6016961162686622E-2</v>
      </c>
      <c r="R1659" s="13">
        <f t="shared" si="2189"/>
        <v>5.5710326008131521E-2</v>
      </c>
      <c r="S1659" s="13">
        <f t="shared" si="2190"/>
        <v>4.6021568833470396E-2</v>
      </c>
      <c r="T1659" s="13">
        <f t="shared" si="2191"/>
        <v>8.364711364607659E-2</v>
      </c>
      <c r="U1659" s="13">
        <f t="shared" si="2192"/>
        <v>7.1608331960998778E-2</v>
      </c>
      <c r="V1659" s="13">
        <f t="shared" si="2193"/>
        <v>7.2324796888406295E-3</v>
      </c>
      <c r="W1659" s="13">
        <f t="shared" si="2194"/>
        <v>3.2569951148191584E-2</v>
      </c>
      <c r="X1659" s="13">
        <f t="shared" si="2195"/>
        <v>3.5839138574737237E-2</v>
      </c>
      <c r="Y1659" s="13">
        <f t="shared" si="2196"/>
        <v>1.9718234269604312E-2</v>
      </c>
      <c r="Z1659" s="13">
        <f t="shared" si="2197"/>
        <v>2.0434071114248237E-2</v>
      </c>
      <c r="AA1659" s="13">
        <f t="shared" si="2198"/>
        <v>2.6265323729216139E-2</v>
      </c>
      <c r="AB1659" s="13">
        <f t="shared" si="2199"/>
        <v>1.6880317846195005E-2</v>
      </c>
      <c r="AC1659" s="13">
        <f t="shared" si="2200"/>
        <v>6.3934541180700249E-4</v>
      </c>
      <c r="AD1659" s="13">
        <f t="shared" si="2201"/>
        <v>1.0466102251101519E-2</v>
      </c>
      <c r="AE1659" s="13">
        <f t="shared" si="2202"/>
        <v>1.1516630381419026E-2</v>
      </c>
      <c r="AF1659" s="13">
        <f t="shared" si="2203"/>
        <v>6.3363022909634133E-3</v>
      </c>
      <c r="AG1659" s="13">
        <f t="shared" si="2204"/>
        <v>2.3241014887621001E-3</v>
      </c>
      <c r="AH1659" s="13">
        <f t="shared" si="2205"/>
        <v>5.621281890917422E-3</v>
      </c>
      <c r="AI1659" s="13">
        <f t="shared" si="2206"/>
        <v>7.2254220812208499E-3</v>
      </c>
      <c r="AJ1659" s="13">
        <f t="shared" si="2207"/>
        <v>4.6436671621242478E-3</v>
      </c>
      <c r="AK1659" s="13">
        <f t="shared" si="2208"/>
        <v>1.9896087702738537E-3</v>
      </c>
      <c r="AL1659" s="13">
        <f t="shared" si="2209"/>
        <v>3.6171278294330238E-5</v>
      </c>
      <c r="AM1659" s="13">
        <f t="shared" si="2210"/>
        <v>2.6905608996983486E-3</v>
      </c>
      <c r="AN1659" s="13">
        <f t="shared" si="2211"/>
        <v>2.9606241805312885E-3</v>
      </c>
      <c r="AO1659" s="13">
        <f t="shared" si="2212"/>
        <v>1.6288974427840094E-3</v>
      </c>
      <c r="AP1659" s="13">
        <f t="shared" si="2213"/>
        <v>5.9746565078092062E-4</v>
      </c>
      <c r="AQ1659" s="13">
        <f t="shared" si="2214"/>
        <v>1.6435896813719885E-4</v>
      </c>
      <c r="AR1659" s="13">
        <f t="shared" si="2215"/>
        <v>1.2371028727652018E-3</v>
      </c>
      <c r="AS1659" s="13">
        <f t="shared" si="2216"/>
        <v>1.5901338141504609E-3</v>
      </c>
      <c r="AT1659" s="13">
        <f t="shared" si="2217"/>
        <v>1.0219544399136644E-3</v>
      </c>
      <c r="AU1659" s="13">
        <f t="shared" si="2218"/>
        <v>4.3786288842079745E-4</v>
      </c>
      <c r="AV1659" s="13">
        <f t="shared" si="2219"/>
        <v>1.4070385740904534E-4</v>
      </c>
      <c r="AW1659" s="13">
        <f t="shared" si="2220"/>
        <v>1.4211164580773894E-6</v>
      </c>
      <c r="AX1659" s="13">
        <f t="shared" si="2221"/>
        <v>5.7639397658153149E-4</v>
      </c>
      <c r="AY1659" s="13">
        <f t="shared" si="2222"/>
        <v>6.3424914290963988E-4</v>
      </c>
      <c r="AZ1659" s="13">
        <f t="shared" si="2223"/>
        <v>3.4895574175445194E-4</v>
      </c>
      <c r="BA1659" s="13">
        <f t="shared" si="2224"/>
        <v>1.2799398161294061E-4</v>
      </c>
      <c r="BB1659" s="13">
        <f t="shared" si="2225"/>
        <v>3.5210323335204385E-5</v>
      </c>
      <c r="BC1659" s="13">
        <f t="shared" si="2226"/>
        <v>7.7489072767108548E-6</v>
      </c>
      <c r="BD1659" s="13">
        <f t="shared" si="2227"/>
        <v>2.2687937667098865E-4</v>
      </c>
      <c r="BE1659" s="13">
        <f t="shared" si="2228"/>
        <v>2.9162374166306784E-4</v>
      </c>
      <c r="BF1659" s="13">
        <f t="shared" si="2229"/>
        <v>1.8742207412024002E-4</v>
      </c>
      <c r="BG1659" s="13">
        <f t="shared" si="2230"/>
        <v>8.0302181313521195E-5</v>
      </c>
      <c r="BH1659" s="13">
        <f t="shared" si="2231"/>
        <v>2.5804485760196535E-5</v>
      </c>
      <c r="BI1659" s="13">
        <f t="shared" si="2232"/>
        <v>6.6336577607867833E-6</v>
      </c>
      <c r="BJ1659" s="14">
        <f t="shared" si="2233"/>
        <v>0.40648735573738248</v>
      </c>
      <c r="BK1659" s="14">
        <f t="shared" si="2234"/>
        <v>0.27673703072408173</v>
      </c>
      <c r="BL1659" s="14">
        <f t="shared" si="2235"/>
        <v>0.29644774576436467</v>
      </c>
      <c r="BM1659" s="14">
        <f t="shared" si="2236"/>
        <v>0.42603546754027094</v>
      </c>
      <c r="BN1659" s="14">
        <f t="shared" si="2237"/>
        <v>0.57343790777335457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1.8412999999999999</v>
      </c>
      <c r="F1660" s="10">
        <f>VLOOKUP(B1660,home!$B$2:$E$405,3,FALSE)</f>
        <v>1.6293</v>
      </c>
      <c r="G1660" s="10">
        <f>VLOOKUP(C1660,away!$B$2:$E$405,4,FALSE)</f>
        <v>0.50129999999999997</v>
      </c>
      <c r="H1660" s="10">
        <f>VLOOKUP(A1660,away!$A$2:$E$405,3,FALSE)</f>
        <v>1.226</v>
      </c>
      <c r="I1660" s="10">
        <f>VLOOKUP(C1660,away!$B$2:$E$405,3,FALSE)</f>
        <v>1.3803000000000001</v>
      </c>
      <c r="J1660" s="10">
        <f>VLOOKUP(B1660,home!$B$2:$E$405,4,FALSE)</f>
        <v>0.87839999999999996</v>
      </c>
      <c r="K1660" s="12">
        <f t="shared" si="2182"/>
        <v>1.5039150841169997</v>
      </c>
      <c r="L1660" s="12">
        <f t="shared" si="2183"/>
        <v>1.48647046752</v>
      </c>
      <c r="M1660" s="13">
        <f t="shared" si="2184"/>
        <v>5.0268052057177638E-2</v>
      </c>
      <c r="N1660" s="13">
        <f t="shared" si="2185"/>
        <v>7.5598881737968027E-2</v>
      </c>
      <c r="O1660" s="13">
        <f t="shared" si="2186"/>
        <v>7.4721974842752531E-2</v>
      </c>
      <c r="P1660" s="13">
        <f t="shared" si="2187"/>
        <v>0.11237550508102652</v>
      </c>
      <c r="Q1660" s="13">
        <f t="shared" si="2188"/>
        <v>5.6847149294053656E-2</v>
      </c>
      <c r="R1660" s="13">
        <f t="shared" si="2189"/>
        <v>5.5536004439262036E-2</v>
      </c>
      <c r="S1660" s="13">
        <f t="shared" si="2190"/>
        <v>6.2804572812229495E-2</v>
      </c>
      <c r="T1660" s="13">
        <f t="shared" si="2191"/>
        <v>8.4501608588311183E-2</v>
      </c>
      <c r="U1660" s="13">
        <f t="shared" si="2192"/>
        <v>8.3521434787794835E-2</v>
      </c>
      <c r="V1660" s="13">
        <f t="shared" si="2193"/>
        <v>1.5600135014724192E-2</v>
      </c>
      <c r="W1660" s="13">
        <f t="shared" si="2194"/>
        <v>2.8497761770792777E-2</v>
      </c>
      <c r="X1660" s="13">
        <f t="shared" si="2195"/>
        <v>4.2361081262703923E-2</v>
      </c>
      <c r="Y1660" s="13">
        <f t="shared" si="2196"/>
        <v>3.1484248134612113E-2</v>
      </c>
      <c r="Z1660" s="13">
        <f t="shared" si="2197"/>
        <v>2.751754349434089E-2</v>
      </c>
      <c r="AA1660" s="13">
        <f t="shared" si="2198"/>
        <v>4.138404873898488E-2</v>
      </c>
      <c r="AB1660" s="13">
        <f t="shared" si="2199"/>
        <v>3.1119047570196234E-2</v>
      </c>
      <c r="AC1660" s="13">
        <f t="shared" si="2200"/>
        <v>2.1796560885453111E-3</v>
      </c>
      <c r="AD1660" s="13">
        <f t="shared" si="2201"/>
        <v>1.0714553447667016E-2</v>
      </c>
      <c r="AE1660" s="13">
        <f t="shared" si="2202"/>
        <v>1.5926867272621617E-2</v>
      </c>
      <c r="AF1660" s="13">
        <f t="shared" si="2203"/>
        <v>1.1837408920431424E-2</v>
      </c>
      <c r="AG1660" s="13">
        <f t="shared" si="2204"/>
        <v>5.8653195907263748E-3</v>
      </c>
      <c r="AH1660" s="13">
        <f t="shared" si="2205"/>
        <v>1.0226003935758704E-2</v>
      </c>
      <c r="AI1660" s="13">
        <f t="shared" si="2206"/>
        <v>1.5379041569227323E-2</v>
      </c>
      <c r="AJ1660" s="13">
        <f t="shared" si="2207"/>
        <v>1.1564386297611674E-2</v>
      </c>
      <c r="AK1660" s="13">
        <f t="shared" si="2208"/>
        <v>5.7972849971780448E-3</v>
      </c>
      <c r="AL1660" s="13">
        <f t="shared" si="2209"/>
        <v>1.949070583237286E-4</v>
      </c>
      <c r="AM1660" s="13">
        <f t="shared" si="2210"/>
        <v>3.2227557099048418E-3</v>
      </c>
      <c r="AN1660" s="13">
        <f t="shared" si="2211"/>
        <v>4.7905311868050001E-3</v>
      </c>
      <c r="AO1660" s="13">
        <f t="shared" si="2212"/>
        <v>3.5604915664595852E-3</v>
      </c>
      <c r="AP1660" s="13">
        <f t="shared" si="2213"/>
        <v>1.7641885211320664E-3</v>
      </c>
      <c r="AQ1660" s="13">
        <f t="shared" si="2214"/>
        <v>6.5560353395014966E-4</v>
      </c>
      <c r="AR1660" s="13">
        <f t="shared" si="2215"/>
        <v>3.0401305702497197E-3</v>
      </c>
      <c r="AS1660" s="13">
        <f t="shared" si="2216"/>
        <v>4.5720982222837697E-3</v>
      </c>
      <c r="AT1660" s="13">
        <f t="shared" si="2217"/>
        <v>3.4380237412785408E-3</v>
      </c>
      <c r="AU1660" s="13">
        <f t="shared" si="2218"/>
        <v>1.7234985880203858E-3</v>
      </c>
      <c r="AV1660" s="13">
        <f t="shared" si="2219"/>
        <v>6.4799888099455259E-4</v>
      </c>
      <c r="AW1660" s="13">
        <f t="shared" si="2220"/>
        <v>1.2103324204845247E-5</v>
      </c>
      <c r="AX1660" s="13">
        <f t="shared" si="2221"/>
        <v>8.0779182075834755E-4</v>
      </c>
      <c r="AY1660" s="13">
        <f t="shared" si="2222"/>
        <v>1.2007586854614928E-3</v>
      </c>
      <c r="AZ1660" s="13">
        <f t="shared" si="2223"/>
        <v>8.9244616227832324E-4</v>
      </c>
      <c r="BA1660" s="13">
        <f t="shared" si="2224"/>
        <v>4.421982880260965E-4</v>
      </c>
      <c r="BB1660" s="13">
        <f t="shared" si="2225"/>
        <v>1.6432867398467375E-4</v>
      </c>
      <c r="BC1660" s="13">
        <f t="shared" si="2226"/>
        <v>4.8853944168987915E-5</v>
      </c>
      <c r="BD1660" s="13">
        <f t="shared" si="2227"/>
        <v>7.531773850134912E-4</v>
      </c>
      <c r="BE1660" s="13">
        <f t="shared" si="2228"/>
        <v>1.1327148303375866E-3</v>
      </c>
      <c r="BF1660" s="13">
        <f t="shared" si="2229"/>
        <v>8.5175345967386236E-4</v>
      </c>
      <c r="BG1660" s="13">
        <f t="shared" si="2230"/>
        <v>4.2698829198412064E-4</v>
      </c>
      <c r="BH1660" s="13">
        <f t="shared" si="2231"/>
        <v>1.6053853326406829E-4</v>
      </c>
      <c r="BI1660" s="13">
        <f t="shared" si="2232"/>
        <v>4.8287264351570148E-5</v>
      </c>
      <c r="BJ1660" s="14">
        <f t="shared" si="2233"/>
        <v>0.38118482811281779</v>
      </c>
      <c r="BK1660" s="14">
        <f t="shared" si="2234"/>
        <v>0.24462358679748838</v>
      </c>
      <c r="BL1660" s="14">
        <f t="shared" si="2235"/>
        <v>0.346044436946218</v>
      </c>
      <c r="BM1660" s="14">
        <f t="shared" si="2236"/>
        <v>0.57283417253736757</v>
      </c>
      <c r="BN1660" s="14">
        <f t="shared" si="2237"/>
        <v>0.42534756745224039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1.5278</v>
      </c>
      <c r="F1661" s="10">
        <f>VLOOKUP(B1661,home!$B$2:$E$405,3,FALSE)</f>
        <v>0.84150000000000003</v>
      </c>
      <c r="G1661" s="10">
        <f>VLOOKUP(C1661,away!$B$2:$E$405,4,FALSE)</f>
        <v>0.88829999999999998</v>
      </c>
      <c r="H1661" s="10">
        <f>VLOOKUP(A1661,away!$A$2:$E$405,3,FALSE)</f>
        <v>1.0787</v>
      </c>
      <c r="I1661" s="10">
        <f>VLOOKUP(C1661,away!$B$2:$E$405,3,FALSE)</f>
        <v>1.1256999999999999</v>
      </c>
      <c r="J1661" s="10">
        <f>VLOOKUP(B1661,home!$B$2:$E$405,4,FALSE)</f>
        <v>0.92700000000000005</v>
      </c>
      <c r="K1661" s="12">
        <f t="shared" si="2182"/>
        <v>1.14203729871</v>
      </c>
      <c r="L1661" s="12">
        <f t="shared" si="2183"/>
        <v>1.1256492309299999</v>
      </c>
      <c r="M1661" s="13">
        <f t="shared" si="2184"/>
        <v>0.10355146643376476</v>
      </c>
      <c r="N1661" s="13">
        <f t="shared" si="2185"/>
        <v>0.11825963700347593</v>
      </c>
      <c r="O1661" s="13">
        <f t="shared" si="2186"/>
        <v>0.116562628552841</v>
      </c>
      <c r="P1661" s="13">
        <f t="shared" si="2187"/>
        <v>0.13311886944302365</v>
      </c>
      <c r="Q1661" s="13">
        <f t="shared" si="2188"/>
        <v>6.7528458194937441E-2</v>
      </c>
      <c r="R1661" s="13">
        <f t="shared" si="2189"/>
        <v>6.5604316592842368E-2</v>
      </c>
      <c r="S1661" s="13">
        <f t="shared" si="2190"/>
        <v>4.278218844231322E-2</v>
      </c>
      <c r="T1661" s="13">
        <f t="shared" si="2191"/>
        <v>7.6013357033019965E-2</v>
      </c>
      <c r="U1661" s="13">
        <f t="shared" si="2192"/>
        <v>7.4922576505405333E-2</v>
      </c>
      <c r="V1661" s="13">
        <f t="shared" si="2193"/>
        <v>6.1108813851751369E-3</v>
      </c>
      <c r="W1661" s="13">
        <f t="shared" si="2194"/>
        <v>2.5706672660999175E-2</v>
      </c>
      <c r="X1661" s="13">
        <f t="shared" si="2195"/>
        <v>2.8936696310622973E-2</v>
      </c>
      <c r="Y1661" s="13">
        <f t="shared" si="2196"/>
        <v>1.628628497385386E-2</v>
      </c>
      <c r="Z1661" s="13">
        <f t="shared" si="2197"/>
        <v>2.461581617280708E-2</v>
      </c>
      <c r="AA1661" s="13">
        <f t="shared" si="2198"/>
        <v>2.8112180207534528E-2</v>
      </c>
      <c r="AB1661" s="13">
        <f t="shared" si="2199"/>
        <v>1.6052579172530737E-2</v>
      </c>
      <c r="AC1661" s="13">
        <f t="shared" si="2200"/>
        <v>4.9098388542332923E-4</v>
      </c>
      <c r="AD1661" s="13">
        <f t="shared" si="2201"/>
        <v>7.3394947511474231E-3</v>
      </c>
      <c r="AE1661" s="13">
        <f t="shared" si="2202"/>
        <v>8.2616966220438685E-3</v>
      </c>
      <c r="AF1661" s="13">
        <f t="shared" si="2203"/>
        <v>4.6498862243903299E-3</v>
      </c>
      <c r="AG1661" s="13">
        <f t="shared" si="2204"/>
        <v>1.7447136174656584E-3</v>
      </c>
      <c r="AH1661" s="13">
        <f t="shared" si="2205"/>
        <v>6.9271936359086373E-3</v>
      </c>
      <c r="AI1661" s="13">
        <f t="shared" si="2206"/>
        <v>7.9111135075942019E-3</v>
      </c>
      <c r="AJ1661" s="13">
        <f t="shared" si="2207"/>
        <v>4.5173933500005396E-3</v>
      </c>
      <c r="AK1661" s="13">
        <f t="shared" si="2208"/>
        <v>1.7196772328817115E-3</v>
      </c>
      <c r="AL1661" s="13">
        <f t="shared" si="2209"/>
        <v>2.5247047480144661E-5</v>
      </c>
      <c r="AM1661" s="13">
        <f t="shared" si="2210"/>
        <v>1.676395351899325E-3</v>
      </c>
      <c r="AN1661" s="13">
        <f t="shared" si="2211"/>
        <v>1.8870331386001016E-3</v>
      </c>
      <c r="AO1661" s="13">
        <f t="shared" si="2212"/>
        <v>1.0620687006023144E-3</v>
      </c>
      <c r="AP1661" s="13">
        <f t="shared" si="2213"/>
        <v>3.9850560534260651E-4</v>
      </c>
      <c r="AQ1661" s="13">
        <f t="shared" si="2214"/>
        <v>1.1214438204379977E-4</v>
      </c>
      <c r="AR1661" s="13">
        <f t="shared" si="2215"/>
        <v>1.5595180377527495E-3</v>
      </c>
      <c r="AS1661" s="13">
        <f t="shared" si="2216"/>
        <v>1.7810277671246695E-3</v>
      </c>
      <c r="AT1661" s="13">
        <f t="shared" si="2217"/>
        <v>1.0170000700472806E-3</v>
      </c>
      <c r="AU1661" s="13">
        <f t="shared" si="2218"/>
        <v>3.871506709282258E-4</v>
      </c>
      <c r="AV1661" s="13">
        <f t="shared" si="2219"/>
        <v>1.1053512660515874E-4</v>
      </c>
      <c r="AW1661" s="13">
        <f t="shared" si="2220"/>
        <v>9.0155341565263536E-7</v>
      </c>
      <c r="AX1661" s="13">
        <f t="shared" si="2221"/>
        <v>3.1908433654218423E-4</v>
      </c>
      <c r="AY1661" s="13">
        <f t="shared" si="2222"/>
        <v>3.5917703803051891E-4</v>
      </c>
      <c r="AZ1661" s="13">
        <f t="shared" si="2223"/>
        <v>2.0215367831338452E-4</v>
      </c>
      <c r="BA1661" s="13">
        <f t="shared" si="2224"/>
        <v>7.5851377507710614E-5</v>
      </c>
      <c r="BB1661" s="13">
        <f t="shared" si="2225"/>
        <v>2.1345511189133889E-5</v>
      </c>
      <c r="BC1661" s="13">
        <f t="shared" si="2226"/>
        <v>4.8055116507712545E-6</v>
      </c>
      <c r="BD1661" s="13">
        <f t="shared" si="2227"/>
        <v>2.9257837996964059E-4</v>
      </c>
      <c r="BE1661" s="13">
        <f t="shared" si="2228"/>
        <v>3.3413542272147626E-4</v>
      </c>
      <c r="BF1661" s="13">
        <f t="shared" si="2229"/>
        <v>1.9079755778407943E-4</v>
      </c>
      <c r="BG1661" s="13">
        <f t="shared" si="2230"/>
        <v>7.2632642497398416E-5</v>
      </c>
      <c r="BH1661" s="13">
        <f t="shared" si="2231"/>
        <v>2.07372967089745E-5</v>
      </c>
      <c r="BI1661" s="13">
        <f t="shared" si="2232"/>
        <v>4.7365532632130009E-6</v>
      </c>
      <c r="BJ1661" s="14">
        <f t="shared" si="2233"/>
        <v>0.36084546202367856</v>
      </c>
      <c r="BK1661" s="14">
        <f t="shared" si="2234"/>
        <v>0.28643881367521073</v>
      </c>
      <c r="BL1661" s="14">
        <f t="shared" si="2235"/>
        <v>0.32810050828294196</v>
      </c>
      <c r="BM1661" s="14">
        <f t="shared" si="2236"/>
        <v>0.39501694844913826</v>
      </c>
      <c r="BN1661" s="14">
        <f t="shared" si="2237"/>
        <v>0.60462537622088519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1.5278</v>
      </c>
      <c r="F1662" s="10">
        <f>VLOOKUP(B1662,home!$B$2:$E$405,3,FALSE)</f>
        <v>1.4601</v>
      </c>
      <c r="G1662" s="10">
        <f>VLOOKUP(C1662,away!$B$2:$E$405,4,FALSE)</f>
        <v>0.75519999999999998</v>
      </c>
      <c r="H1662" s="10">
        <f>VLOOKUP(A1662,away!$A$2:$E$405,3,FALSE)</f>
        <v>1.0787</v>
      </c>
      <c r="I1662" s="10">
        <f>VLOOKUP(C1662,away!$B$2:$E$405,3,FALSE)</f>
        <v>0.78439999999999999</v>
      </c>
      <c r="J1662" s="10">
        <f>VLOOKUP(B1662,home!$B$2:$E$405,4,FALSE)</f>
        <v>0.99839999999999995</v>
      </c>
      <c r="K1662" s="12">
        <f t="shared" si="2182"/>
        <v>1.6846554370560001</v>
      </c>
      <c r="L1662" s="12">
        <f t="shared" si="2183"/>
        <v>0.84477846835199988</v>
      </c>
      <c r="M1662" s="13">
        <f t="shared" si="2184"/>
        <v>7.9704127592782545E-2</v>
      </c>
      <c r="N1662" s="13">
        <f t="shared" si="2185"/>
        <v>0.13427399190498626</v>
      </c>
      <c r="O1662" s="13">
        <f t="shared" si="2186"/>
        <v>6.7332330829163192E-2</v>
      </c>
      <c r="P1662" s="13">
        <f t="shared" si="2187"/>
        <v>0.1134317772210031</v>
      </c>
      <c r="Q1662" s="13">
        <f t="shared" si="2188"/>
        <v>0.11310270525897424</v>
      </c>
      <c r="R1662" s="13">
        <f t="shared" si="2189"/>
        <v>2.8440451654215312E-2</v>
      </c>
      <c r="S1662" s="13">
        <f t="shared" si="2190"/>
        <v>4.0357910161356592E-2</v>
      </c>
      <c r="T1662" s="13">
        <f t="shared" si="2191"/>
        <v>9.5546730115143932E-2</v>
      </c>
      <c r="U1662" s="13">
        <f t="shared" si="2192"/>
        <v>4.7912361511602136E-2</v>
      </c>
      <c r="V1662" s="13">
        <f t="shared" si="2193"/>
        <v>6.3817543607683066E-3</v>
      </c>
      <c r="W1662" s="13">
        <f t="shared" si="2194"/>
        <v>6.3513029120091088E-2</v>
      </c>
      <c r="X1662" s="13">
        <f t="shared" si="2195"/>
        <v>5.3654439460466503E-2</v>
      </c>
      <c r="Y1662" s="13">
        <f t="shared" si="2196"/>
        <v>2.2663057593848998E-2</v>
      </c>
      <c r="Z1662" s="13">
        <f t="shared" si="2197"/>
        <v>8.0086270625623728E-3</v>
      </c>
      <c r="AA1662" s="13">
        <f t="shared" si="2198"/>
        <v>1.3491777124299522E-2</v>
      </c>
      <c r="AB1662" s="13">
        <f t="shared" si="2199"/>
        <v>1.1364497843999479E-2</v>
      </c>
      <c r="AC1662" s="13">
        <f t="shared" si="2200"/>
        <v>5.6764135120163648E-4</v>
      </c>
      <c r="AD1662" s="13">
        <f t="shared" si="2201"/>
        <v>2.6749392457764372E-2</v>
      </c>
      <c r="AE1662" s="13">
        <f t="shared" si="2202"/>
        <v>2.2597310789816721E-2</v>
      </c>
      <c r="AF1662" s="13">
        <f t="shared" si="2203"/>
        <v>9.5448607989477453E-3</v>
      </c>
      <c r="AG1662" s="13">
        <f t="shared" si="2204"/>
        <v>2.6877642954560407E-3</v>
      </c>
      <c r="AH1662" s="13">
        <f t="shared" si="2205"/>
        <v>1.6913789258784539E-3</v>
      </c>
      <c r="AI1662" s="13">
        <f t="shared" si="2206"/>
        <v>2.8493907036030745E-3</v>
      </c>
      <c r="AJ1662" s="13">
        <f t="shared" si="2207"/>
        <v>2.4001207705608707E-3</v>
      </c>
      <c r="AK1662" s="13">
        <f t="shared" si="2208"/>
        <v>1.3477921685721363E-3</v>
      </c>
      <c r="AL1662" s="13">
        <f t="shared" si="2209"/>
        <v>3.2313793142509129E-5</v>
      </c>
      <c r="AM1662" s="13">
        <f t="shared" si="2210"/>
        <v>9.0127018883835001E-3</v>
      </c>
      <c r="AN1662" s="13">
        <f t="shared" si="2211"/>
        <v>7.6137364969817893E-3</v>
      </c>
      <c r="AO1662" s="13">
        <f t="shared" si="2212"/>
        <v>3.2159603281779981E-3</v>
      </c>
      <c r="AP1662" s="13">
        <f t="shared" si="2213"/>
        <v>9.0559134677300145E-4</v>
      </c>
      <c r="AQ1662" s="13">
        <f t="shared" si="2214"/>
        <v>1.9125601771993021E-4</v>
      </c>
      <c r="AR1662" s="13">
        <f t="shared" si="2215"/>
        <v>2.8576809968129029E-4</v>
      </c>
      <c r="AS1662" s="13">
        <f t="shared" si="2216"/>
        <v>4.8142078286524668E-4</v>
      </c>
      <c r="AT1662" s="13">
        <f t="shared" si="2217"/>
        <v>4.05514069682847E-4</v>
      </c>
      <c r="AU1662" s="13">
        <f t="shared" si="2218"/>
        <v>2.2771716076463801E-4</v>
      </c>
      <c r="AV1662" s="13">
        <f t="shared" si="2219"/>
        <v>9.5906238248275654E-5</v>
      </c>
      <c r="AW1662" s="13">
        <f t="shared" si="2220"/>
        <v>1.2774366256557964E-6</v>
      </c>
      <c r="AX1662" s="13">
        <f t="shared" si="2221"/>
        <v>2.5305495398050249E-3</v>
      </c>
      <c r="AY1662" s="13">
        <f t="shared" si="2222"/>
        <v>2.137753764325347E-3</v>
      </c>
      <c r="AZ1662" s="13">
        <f t="shared" si="2223"/>
        <v>9.0296417537024428E-4</v>
      </c>
      <c r="BA1662" s="13">
        <f t="shared" si="2224"/>
        <v>2.5426823101533391E-4</v>
      </c>
      <c r="BB1662" s="13">
        <f t="shared" si="2225"/>
        <v>5.3700081686926548E-5</v>
      </c>
      <c r="BC1662" s="13">
        <f t="shared" si="2226"/>
        <v>9.0729345515718214E-6</v>
      </c>
      <c r="BD1662" s="13">
        <f t="shared" si="2227"/>
        <v>4.0235122925436991E-5</v>
      </c>
      <c r="BE1662" s="13">
        <f t="shared" si="2228"/>
        <v>6.7782318596953936E-5</v>
      </c>
      <c r="BF1662" s="13">
        <f t="shared" si="2229"/>
        <v>5.7094925780310247E-5</v>
      </c>
      <c r="BG1662" s="13">
        <f t="shared" si="2230"/>
        <v>3.206175904803616E-5</v>
      </c>
      <c r="BH1662" s="13">
        <f t="shared" si="2231"/>
        <v>1.3503254175463377E-5</v>
      </c>
      <c r="BI1662" s="13">
        <f t="shared" si="2232"/>
        <v>4.549666112928701E-6</v>
      </c>
      <c r="BJ1662" s="14">
        <f t="shared" si="2233"/>
        <v>0.57116083660028683</v>
      </c>
      <c r="BK1662" s="14">
        <f t="shared" si="2234"/>
        <v>0.24261327824458001</v>
      </c>
      <c r="BL1662" s="14">
        <f t="shared" si="2235"/>
        <v>0.17854165492977564</v>
      </c>
      <c r="BM1662" s="14">
        <f t="shared" si="2236"/>
        <v>0.46190253604838</v>
      </c>
      <c r="BN1662" s="14">
        <f t="shared" si="2237"/>
        <v>0.53628538446112461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1.5278</v>
      </c>
      <c r="F1663" s="10">
        <f>VLOOKUP(B1663,home!$B$2:$E$405,3,FALSE)</f>
        <v>0.90629999999999999</v>
      </c>
      <c r="G1663" s="10">
        <f>VLOOKUP(C1663,away!$B$2:$E$405,4,FALSE)</f>
        <v>1.0069999999999999</v>
      </c>
      <c r="H1663" s="10">
        <f>VLOOKUP(A1663,away!$A$2:$E$405,3,FALSE)</f>
        <v>1.0787</v>
      </c>
      <c r="I1663" s="10">
        <f>VLOOKUP(C1663,away!$B$2:$E$405,3,FALSE)</f>
        <v>1.0697000000000001</v>
      </c>
      <c r="J1663" s="10">
        <f>VLOOKUP(B1663,home!$B$2:$E$405,4,FALSE)</f>
        <v>1.4261999999999999</v>
      </c>
      <c r="K1663" s="12">
        <f t="shared" si="2182"/>
        <v>1.3943376559799998</v>
      </c>
      <c r="L1663" s="12">
        <f t="shared" si="2183"/>
        <v>1.6456713432180001</v>
      </c>
      <c r="M1663" s="13">
        <f t="shared" si="2184"/>
        <v>4.7834459020493471E-2</v>
      </c>
      <c r="N1663" s="13">
        <f t="shared" si="2185"/>
        <v>6.669738746570622E-2</v>
      </c>
      <c r="O1663" s="13">
        <f t="shared" si="2186"/>
        <v>7.8719798428361867E-2</v>
      </c>
      <c r="P1663" s="13">
        <f t="shared" si="2187"/>
        <v>0.10976197921982016</v>
      </c>
      <c r="Q1663" s="13">
        <f t="shared" si="2188"/>
        <v>4.6499339449461323E-2</v>
      </c>
      <c r="R1663" s="13">
        <f t="shared" si="2189"/>
        <v>6.4773458208726264E-2</v>
      </c>
      <c r="S1663" s="13">
        <f t="shared" si="2190"/>
        <v>6.2965549987147901E-2</v>
      </c>
      <c r="T1663" s="13">
        <f t="shared" si="2191"/>
        <v>7.6522630410544759E-2</v>
      </c>
      <c r="U1663" s="13">
        <f t="shared" si="2192"/>
        <v>9.0316071888473848E-2</v>
      </c>
      <c r="V1663" s="13">
        <f t="shared" si="2193"/>
        <v>1.6053567357960596E-2</v>
      </c>
      <c r="W1663" s="13">
        <f t="shared" si="2194"/>
        <v>2.1611926657526752E-2</v>
      </c>
      <c r="X1663" s="13">
        <f t="shared" si="2195"/>
        <v>3.5566128372020951E-2</v>
      </c>
      <c r="Y1663" s="13">
        <f t="shared" si="2196"/>
        <v>2.9265079125523782E-2</v>
      </c>
      <c r="Z1663" s="13">
        <f t="shared" si="2197"/>
        <v>3.5531941325076519E-2</v>
      </c>
      <c r="AA1663" s="13">
        <f t="shared" si="2198"/>
        <v>4.9543523779626085E-2</v>
      </c>
      <c r="AB1663" s="13">
        <f t="shared" si="2199"/>
        <v>3.4540200407936608E-2</v>
      </c>
      <c r="AC1663" s="13">
        <f t="shared" si="2200"/>
        <v>2.3023038239984315E-3</v>
      </c>
      <c r="AD1663" s="13">
        <f t="shared" si="2201"/>
        <v>7.53358078921688E-3</v>
      </c>
      <c r="AE1663" s="13">
        <f t="shared" si="2202"/>
        <v>1.2397798016631866E-2</v>
      </c>
      <c r="AF1663" s="13">
        <f t="shared" si="2203"/>
        <v>1.0201350457488012E-2</v>
      </c>
      <c r="AG1663" s="13">
        <f t="shared" si="2204"/>
        <v>5.5960233700039531E-3</v>
      </c>
      <c r="AH1663" s="13">
        <f t="shared" si="2205"/>
        <v>1.4618474401895461E-2</v>
      </c>
      <c r="AI1663" s="13">
        <f t="shared" si="2206"/>
        <v>2.0383089331542547E-2</v>
      </c>
      <c r="AJ1663" s="13">
        <f t="shared" si="2207"/>
        <v>1.421045450008699E-2</v>
      </c>
      <c r="AK1663" s="13">
        <f t="shared" si="2208"/>
        <v>6.6047239393539131E-3</v>
      </c>
      <c r="AL1663" s="13">
        <f t="shared" si="2209"/>
        <v>2.1131663630117602E-4</v>
      </c>
      <c r="AM1663" s="13">
        <f t="shared" si="2210"/>
        <v>2.1008710757545236E-3</v>
      </c>
      <c r="AN1663" s="13">
        <f t="shared" si="2211"/>
        <v>3.4573433251647921E-3</v>
      </c>
      <c r="AO1663" s="13">
        <f t="shared" si="2212"/>
        <v>2.8448254169448658E-3</v>
      </c>
      <c r="AP1663" s="13">
        <f t="shared" si="2213"/>
        <v>1.5605492217081217E-3</v>
      </c>
      <c r="AQ1663" s="13">
        <f t="shared" si="2214"/>
        <v>6.4203778346155229E-4</v>
      </c>
      <c r="AR1663" s="13">
        <f t="shared" si="2215"/>
        <v>4.8114408809530503E-3</v>
      </c>
      <c r="AS1663" s="13">
        <f t="shared" si="2216"/>
        <v>6.7087731998344202E-3</v>
      </c>
      <c r="AT1663" s="13">
        <f t="shared" si="2217"/>
        <v>4.6771475489792852E-3</v>
      </c>
      <c r="AU1663" s="13">
        <f t="shared" si="2218"/>
        <v>2.1738409833721266E-3</v>
      </c>
      <c r="AV1663" s="13">
        <f t="shared" si="2219"/>
        <v>7.5776708530708714E-4</v>
      </c>
      <c r="AW1663" s="13">
        <f t="shared" si="2220"/>
        <v>1.3469213940841536E-5</v>
      </c>
      <c r="AX1663" s="13">
        <f t="shared" si="2221"/>
        <v>4.8822060854729018E-4</v>
      </c>
      <c r="AY1663" s="13">
        <f t="shared" si="2222"/>
        <v>8.0345066465472843E-4</v>
      </c>
      <c r="AZ1663" s="13">
        <f t="shared" si="2223"/>
        <v>6.6110786725587115E-4</v>
      </c>
      <c r="BA1663" s="13">
        <f t="shared" si="2224"/>
        <v>3.6265542397298566E-4</v>
      </c>
      <c r="BB1663" s="13">
        <f t="shared" si="2225"/>
        <v>1.4920290967372916E-4</v>
      </c>
      <c r="BC1663" s="13">
        <f t="shared" si="2226"/>
        <v>4.9107790554959951E-5</v>
      </c>
      <c r="BD1663" s="13">
        <f t="shared" si="2227"/>
        <v>1.3196750628953347E-3</v>
      </c>
      <c r="BE1663" s="13">
        <f t="shared" si="2228"/>
        <v>1.8400726338527399E-3</v>
      </c>
      <c r="BF1663" s="13">
        <f t="shared" si="2229"/>
        <v>1.2828412815595871E-3</v>
      </c>
      <c r="BG1663" s="13">
        <f t="shared" si="2230"/>
        <v>5.9623796850805804E-4</v>
      </c>
      <c r="BH1663" s="13">
        <f t="shared" si="2231"/>
        <v>2.0783926285395066E-4</v>
      </c>
      <c r="BI1663" s="13">
        <f t="shared" si="2232"/>
        <v>5.7959622117677698E-5</v>
      </c>
      <c r="BJ1663" s="14">
        <f t="shared" si="2233"/>
        <v>0.32501061620181798</v>
      </c>
      <c r="BK1663" s="14">
        <f t="shared" si="2234"/>
        <v>0.23993262671037646</v>
      </c>
      <c r="BL1663" s="14">
        <f t="shared" si="2235"/>
        <v>0.39814339041623681</v>
      </c>
      <c r="BM1663" s="14">
        <f t="shared" si="2236"/>
        <v>0.58354217141022435</v>
      </c>
      <c r="BN1663" s="14">
        <f t="shared" si="2237"/>
        <v>0.4142864217925693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1.5278</v>
      </c>
      <c r="F1664" s="10">
        <f>VLOOKUP(B1664,home!$B$2:$E$405,3,FALSE)</f>
        <v>0.75519999999999998</v>
      </c>
      <c r="G1664" s="10">
        <f>VLOOKUP(C1664,away!$B$2:$E$405,4,FALSE)</f>
        <v>1.0572999999999999</v>
      </c>
      <c r="H1664" s="10">
        <f>VLOOKUP(A1664,away!$A$2:$E$405,3,FALSE)</f>
        <v>1.0787</v>
      </c>
      <c r="I1664" s="10">
        <f>VLOOKUP(C1664,away!$B$2:$E$405,3,FALSE)</f>
        <v>1.0697000000000001</v>
      </c>
      <c r="J1664" s="10">
        <f>VLOOKUP(B1664,home!$B$2:$E$405,4,FALSE)</f>
        <v>1.141</v>
      </c>
      <c r="K1664" s="12">
        <f t="shared" si="2182"/>
        <v>1.2199069882879998</v>
      </c>
      <c r="L1664" s="12">
        <f t="shared" si="2183"/>
        <v>1.3165832299900002</v>
      </c>
      <c r="M1664" s="13">
        <f t="shared" si="2184"/>
        <v>7.9143689968487668E-2</v>
      </c>
      <c r="N1664" s="13">
        <f t="shared" si="2185"/>
        <v>9.6547940471456956E-2</v>
      </c>
      <c r="O1664" s="13">
        <f t="shared" si="2186"/>
        <v>0.10419925497203868</v>
      </c>
      <c r="P1664" s="13">
        <f t="shared" si="2187"/>
        <v>0.12711339931479307</v>
      </c>
      <c r="Q1664" s="13">
        <f t="shared" si="2188"/>
        <v>5.8889753642972081E-2</v>
      </c>
      <c r="R1664" s="13">
        <f t="shared" si="2189"/>
        <v>6.8593495836819132E-2</v>
      </c>
      <c r="S1664" s="13">
        <f t="shared" si="2190"/>
        <v>5.1039496300322666E-2</v>
      </c>
      <c r="T1664" s="13">
        <f t="shared" si="2191"/>
        <v>7.7533262064579569E-2</v>
      </c>
      <c r="U1664" s="13">
        <f t="shared" si="2192"/>
        <v>8.3677684922439474E-2</v>
      </c>
      <c r="V1664" s="13">
        <f t="shared" si="2193"/>
        <v>9.1083331773330334E-3</v>
      </c>
      <c r="W1664" s="13">
        <f t="shared" si="2194"/>
        <v>2.3946674002540115E-2</v>
      </c>
      <c r="X1664" s="13">
        <f t="shared" si="2195"/>
        <v>3.1527789405781832E-2</v>
      </c>
      <c r="Y1664" s="13">
        <f t="shared" si="2196"/>
        <v>2.0754479405154378E-2</v>
      </c>
      <c r="Z1664" s="13">
        <f t="shared" si="2197"/>
        <v>3.0103015435048331E-2</v>
      </c>
      <c r="AA1664" s="13">
        <f t="shared" si="2198"/>
        <v>3.6722878897756973E-2</v>
      </c>
      <c r="AB1664" s="13">
        <f t="shared" si="2199"/>
        <v>2.2399248298713832E-2</v>
      </c>
      <c r="AC1664" s="13">
        <f t="shared" si="2200"/>
        <v>9.1431104040282964E-4</v>
      </c>
      <c r="AD1664" s="13">
        <f t="shared" si="2201"/>
        <v>7.3031787404883117E-3</v>
      </c>
      <c r="AE1664" s="13">
        <f t="shared" si="2202"/>
        <v>9.6152426553464034E-3</v>
      </c>
      <c r="AF1664" s="13">
        <f t="shared" si="2203"/>
        <v>6.3296336161567978E-3</v>
      </c>
      <c r="AG1664" s="13">
        <f t="shared" si="2204"/>
        <v>2.7778298236710011E-3</v>
      </c>
      <c r="AH1664" s="13">
        <f t="shared" si="2205"/>
        <v>9.908281323478688E-3</v>
      </c>
      <c r="AI1664" s="13">
        <f t="shared" si="2206"/>
        <v>1.2087181628435121E-2</v>
      </c>
      <c r="AJ1664" s="13">
        <f t="shared" si="2207"/>
        <v>7.3726186686171669E-3</v>
      </c>
      <c r="AK1664" s="13">
        <f t="shared" si="2208"/>
        <v>2.9979696786095506E-3</v>
      </c>
      <c r="AL1664" s="13">
        <f t="shared" si="2209"/>
        <v>5.8739330664478269E-5</v>
      </c>
      <c r="AM1664" s="13">
        <f t="shared" si="2210"/>
        <v>1.7818397564476082E-3</v>
      </c>
      <c r="AN1664" s="13">
        <f t="shared" si="2211"/>
        <v>2.3459403418683877E-3</v>
      </c>
      <c r="AO1664" s="13">
        <f t="shared" si="2212"/>
        <v>1.5443128563304635E-3</v>
      </c>
      <c r="AP1664" s="13">
        <f t="shared" si="2213"/>
        <v>6.7773880283421512E-4</v>
      </c>
      <c r="AQ1664" s="13">
        <f t="shared" si="2214"/>
        <v>2.2307488553125664E-4</v>
      </c>
      <c r="AR1664" s="13">
        <f t="shared" si="2215"/>
        <v>2.6090154057030321E-3</v>
      </c>
      <c r="AS1664" s="13">
        <f t="shared" si="2216"/>
        <v>3.1827561259681792E-3</v>
      </c>
      <c r="AT1664" s="13">
        <f t="shared" si="2217"/>
        <v>1.9413332200425122E-3</v>
      </c>
      <c r="AU1664" s="13">
        <f t="shared" si="2218"/>
        <v>7.8941532057516875E-4</v>
      </c>
      <c r="AV1664" s="13">
        <f t="shared" si="2219"/>
        <v>2.4075331655781492E-4</v>
      </c>
      <c r="AW1664" s="13">
        <f t="shared" si="2220"/>
        <v>2.620604791814044E-6</v>
      </c>
      <c r="AX1664" s="13">
        <f t="shared" si="2221"/>
        <v>3.6227979514997101E-4</v>
      </c>
      <c r="AY1664" s="13">
        <f t="shared" si="2222"/>
        <v>4.7697150285866446E-4</v>
      </c>
      <c r="AZ1664" s="13">
        <f t="shared" si="2223"/>
        <v>3.1398634092342256E-4</v>
      </c>
      <c r="BA1664" s="13">
        <f t="shared" si="2224"/>
        <v>1.3779638363523372E-4</v>
      </c>
      <c r="BB1664" s="13">
        <f t="shared" si="2225"/>
        <v>4.5355101961854292E-5</v>
      </c>
      <c r="BC1664" s="13">
        <f t="shared" si="2226"/>
        <v>1.194275332749278E-5</v>
      </c>
      <c r="BD1664" s="13">
        <f t="shared" si="2227"/>
        <v>5.7249765498902812E-4</v>
      </c>
      <c r="BE1664" s="13">
        <f t="shared" si="2228"/>
        <v>6.9839389009960747E-4</v>
      </c>
      <c r="BF1664" s="13">
        <f t="shared" si="2229"/>
        <v>4.2598779355507637E-4</v>
      </c>
      <c r="BG1664" s="13">
        <f t="shared" si="2230"/>
        <v>1.7322182876107448E-4</v>
      </c>
      <c r="BH1664" s="13">
        <f t="shared" si="2231"/>
        <v>5.2828629857415488E-5</v>
      </c>
      <c r="BI1664" s="13">
        <f t="shared" si="2232"/>
        <v>1.2889202948948242E-5</v>
      </c>
      <c r="BJ1664" s="14">
        <f t="shared" si="2233"/>
        <v>0.34314702234901612</v>
      </c>
      <c r="BK1664" s="14">
        <f t="shared" si="2234"/>
        <v>0.26785494063486243</v>
      </c>
      <c r="BL1664" s="14">
        <f t="shared" si="2235"/>
        <v>0.35865770661596652</v>
      </c>
      <c r="BM1664" s="14">
        <f t="shared" si="2236"/>
        <v>0.46480079993025897</v>
      </c>
      <c r="BN1664" s="14">
        <f t="shared" si="2237"/>
        <v>0.53448753420656769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1.6362000000000001</v>
      </c>
      <c r="F1665" s="10">
        <f>VLOOKUP(B1665,home!$B$2:$E$405,3,FALSE)</f>
        <v>1.2222999999999999</v>
      </c>
      <c r="G1665" s="10">
        <f>VLOOKUP(C1665,away!$B$2:$E$405,4,FALSE)</f>
        <v>0.64710000000000001</v>
      </c>
      <c r="H1665" s="10">
        <f>VLOOKUP(A1665,away!$A$2:$E$405,3,FALSE)</f>
        <v>1.1547000000000001</v>
      </c>
      <c r="I1665" s="10">
        <f>VLOOKUP(C1665,away!$B$2:$E$405,3,FALSE)</f>
        <v>1.2736000000000001</v>
      </c>
      <c r="J1665" s="10">
        <f>VLOOKUP(B1665,home!$B$2:$E$405,4,FALSE)</f>
        <v>1.1717</v>
      </c>
      <c r="K1665" s="12">
        <f t="shared" si="2182"/>
        <v>1.294152929946</v>
      </c>
      <c r="L1665" s="12">
        <f t="shared" si="2183"/>
        <v>1.7231323904640004</v>
      </c>
      <c r="M1665" s="13">
        <f t="shared" si="2184"/>
        <v>4.8933878016225854E-2</v>
      </c>
      <c r="N1665" s="13">
        <f t="shared" si="2185"/>
        <v>6.3327921608318849E-2</v>
      </c>
      <c r="O1665" s="13">
        <f t="shared" si="2186"/>
        <v>8.4319550200773044E-2</v>
      </c>
      <c r="P1665" s="13">
        <f t="shared" si="2187"/>
        <v>0.10912239294405927</v>
      </c>
      <c r="Q1665" s="13">
        <f t="shared" si="2188"/>
        <v>4.0978007648398228E-2</v>
      </c>
      <c r="R1665" s="13">
        <f t="shared" si="2189"/>
        <v>7.2646874050153687E-2</v>
      </c>
      <c r="S1665" s="13">
        <f t="shared" si="2190"/>
        <v>6.0835647636026523E-2</v>
      </c>
      <c r="T1665" s="13">
        <f t="shared" si="2191"/>
        <v>7.0610532275636517E-2</v>
      </c>
      <c r="U1665" s="13">
        <f t="shared" si="2192"/>
        <v>9.4016164903424432E-2</v>
      </c>
      <c r="V1665" s="13">
        <f t="shared" si="2193"/>
        <v>1.5073700165452666E-2</v>
      </c>
      <c r="W1665" s="13">
        <f t="shared" si="2194"/>
        <v>1.7677269553841392E-2</v>
      </c>
      <c r="X1665" s="13">
        <f t="shared" si="2195"/>
        <v>3.0460275743187205E-2</v>
      </c>
      <c r="Y1665" s="13">
        <f t="shared" si="2196"/>
        <v>2.6243543877775395E-2</v>
      </c>
      <c r="Z1665" s="13">
        <f t="shared" si="2197"/>
        <v>4.1726727247259496E-2</v>
      </c>
      <c r="AA1665" s="13">
        <f t="shared" si="2198"/>
        <v>5.4000766324098469E-2</v>
      </c>
      <c r="AB1665" s="13">
        <f t="shared" si="2199"/>
        <v>3.4942624978830668E-2</v>
      </c>
      <c r="AC1665" s="13">
        <f t="shared" si="2200"/>
        <v>2.1008939757825302E-3</v>
      </c>
      <c r="AD1665" s="13">
        <f t="shared" si="2201"/>
        <v>5.719272546637265E-3</v>
      </c>
      <c r="AE1665" s="13">
        <f t="shared" si="2202"/>
        <v>9.8550637750022003E-3</v>
      </c>
      <c r="AF1665" s="13">
        <f t="shared" si="2203"/>
        <v>8.4907898003973616E-3</v>
      </c>
      <c r="AG1665" s="13">
        <f t="shared" si="2204"/>
        <v>4.8769183085620189E-3</v>
      </c>
      <c r="AH1665" s="13">
        <f t="shared" si="2205"/>
        <v>1.7975168816952394E-2</v>
      </c>
      <c r="AI1665" s="13">
        <f t="shared" si="2206"/>
        <v>2.3262617390732921E-2</v>
      </c>
      <c r="AJ1665" s="13">
        <f t="shared" si="2207"/>
        <v>1.5052692227214892E-2</v>
      </c>
      <c r="AK1665" s="13">
        <f t="shared" si="2208"/>
        <v>6.4934952498085126E-3</v>
      </c>
      <c r="AL1665" s="13">
        <f t="shared" si="2209"/>
        <v>1.8739947639803239E-4</v>
      </c>
      <c r="AM1665" s="13">
        <f t="shared" si="2210"/>
        <v>1.4803226646780661E-3</v>
      </c>
      <c r="AN1665" s="13">
        <f t="shared" si="2211"/>
        <v>2.5507919318447547E-3</v>
      </c>
      <c r="AO1665" s="13">
        <f t="shared" si="2212"/>
        <v>2.1976760995479697E-3</v>
      </c>
      <c r="AP1665" s="13">
        <f t="shared" si="2213"/>
        <v>1.2622956236265643E-3</v>
      </c>
      <c r="AQ1665" s="13">
        <f t="shared" si="2214"/>
        <v>5.4377561885297194E-4</v>
      </c>
      <c r="AR1665" s="13">
        <f t="shared" si="2215"/>
        <v>6.194719122509823E-3</v>
      </c>
      <c r="AS1665" s="13">
        <f t="shared" si="2216"/>
        <v>8.0169139025886033E-3</v>
      </c>
      <c r="AT1665" s="13">
        <f t="shared" si="2217"/>
        <v>5.1875563080799308E-3</v>
      </c>
      <c r="AU1665" s="13">
        <f t="shared" si="2218"/>
        <v>2.237830398453833E-3</v>
      </c>
      <c r="AV1665" s="13">
        <f t="shared" si="2219"/>
        <v>7.2402369172031326E-4</v>
      </c>
      <c r="AW1665" s="13">
        <f t="shared" si="2220"/>
        <v>1.1608339962480872E-5</v>
      </c>
      <c r="AX1665" s="13">
        <f t="shared" si="2221"/>
        <v>3.1929398562643188E-4</v>
      </c>
      <c r="AY1665" s="13">
        <f t="shared" si="2222"/>
        <v>5.5018580871325166E-4</v>
      </c>
      <c r="AZ1665" s="13">
        <f t="shared" si="2223"/>
        <v>4.7402149388371749E-4</v>
      </c>
      <c r="BA1665" s="13">
        <f t="shared" si="2224"/>
        <v>2.7226726329572222E-4</v>
      </c>
      <c r="BB1665" s="13">
        <f t="shared" si="2225"/>
        <v>1.1728813506196228E-4</v>
      </c>
      <c r="BC1665" s="13">
        <f t="shared" si="2226"/>
        <v>4.0420596908476697E-5</v>
      </c>
      <c r="BD1665" s="13">
        <f t="shared" si="2227"/>
        <v>1.7790535283039011E-3</v>
      </c>
      <c r="BE1665" s="13">
        <f t="shared" si="2228"/>
        <v>2.3023673361852628E-3</v>
      </c>
      <c r="BF1665" s="13">
        <f t="shared" si="2229"/>
        <v>1.4898077169680627E-3</v>
      </c>
      <c r="BG1665" s="13">
        <f t="shared" si="2230"/>
        <v>6.4267967399012657E-4</v>
      </c>
      <c r="BH1665" s="13">
        <f t="shared" si="2231"/>
        <v>2.0793144577776565E-4</v>
      </c>
      <c r="BI1665" s="13">
        <f t="shared" si="2232"/>
        <v>5.3819017956240601E-5</v>
      </c>
      <c r="BJ1665" s="14">
        <f t="shared" si="2233"/>
        <v>0.28804793435979631</v>
      </c>
      <c r="BK1665" s="14">
        <f t="shared" si="2234"/>
        <v>0.23680409802265814</v>
      </c>
      <c r="BL1665" s="14">
        <f t="shared" si="2235"/>
        <v>0.43154665628452277</v>
      </c>
      <c r="BM1665" s="14">
        <f t="shared" si="2236"/>
        <v>0.57825821397755695</v>
      </c>
      <c r="BN1665" s="14">
        <f t="shared" si="2237"/>
        <v>0.4193286244679289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1.2378</v>
      </c>
      <c r="F1666" s="10">
        <f>VLOOKUP(B1666,home!$B$2:$E$405,3,FALSE)</f>
        <v>1.2356</v>
      </c>
      <c r="G1666" s="10">
        <f>VLOOKUP(C1666,away!$B$2:$E$405,4,FALSE)</f>
        <v>1.0455000000000001</v>
      </c>
      <c r="H1666" s="10">
        <f>VLOOKUP(A1666,away!$A$2:$E$405,3,FALSE)</f>
        <v>0.96950000000000003</v>
      </c>
      <c r="I1666" s="10">
        <f>VLOOKUP(C1666,away!$B$2:$E$405,3,FALSE)</f>
        <v>0.60670000000000002</v>
      </c>
      <c r="J1666" s="10">
        <f>VLOOKUP(B1666,home!$B$2:$E$405,4,FALSE)</f>
        <v>1.1528</v>
      </c>
      <c r="K1666" s="12">
        <f t="shared" si="2182"/>
        <v>1.5990145484400002</v>
      </c>
      <c r="L1666" s="12">
        <f t="shared" si="2183"/>
        <v>0.67807194532000015</v>
      </c>
      <c r="M1666" s="13">
        <f t="shared" si="2184"/>
        <v>0.10258264693266443</v>
      </c>
      <c r="N1666" s="13">
        <f t="shared" si="2185"/>
        <v>0.16403114486281439</v>
      </c>
      <c r="O1666" s="13">
        <f t="shared" si="2186"/>
        <v>6.9558414961706519E-2</v>
      </c>
      <c r="P1666" s="13">
        <f t="shared" si="2187"/>
        <v>0.11122491749019529</v>
      </c>
      <c r="Q1666" s="13">
        <f t="shared" si="2188"/>
        <v>0.13114409351645473</v>
      </c>
      <c r="R1666" s="13">
        <f t="shared" si="2189"/>
        <v>2.358280487323007E-2</v>
      </c>
      <c r="S1666" s="13">
        <f t="shared" si="2190"/>
        <v>3.0148818149577251E-2</v>
      </c>
      <c r="T1666" s="13">
        <f t="shared" si="2191"/>
        <v>8.8925130607930475E-2</v>
      </c>
      <c r="U1666" s="13">
        <f t="shared" si="2192"/>
        <v>3.7709248085316616E-2</v>
      </c>
      <c r="V1666" s="13">
        <f t="shared" si="2193"/>
        <v>3.6320847535361734E-3</v>
      </c>
      <c r="W1666" s="13">
        <f t="shared" si="2194"/>
        <v>6.9900437824929024E-2</v>
      </c>
      <c r="X1666" s="13">
        <f t="shared" si="2195"/>
        <v>4.7397525854669345E-2</v>
      </c>
      <c r="Y1666" s="13">
        <f t="shared" si="2196"/>
        <v>1.6069466279815321E-2</v>
      </c>
      <c r="Z1666" s="13">
        <f t="shared" si="2197"/>
        <v>5.3302794588310307E-3</v>
      </c>
      <c r="AA1666" s="13">
        <f t="shared" si="2198"/>
        <v>8.523194401921709E-3</v>
      </c>
      <c r="AB1666" s="13">
        <f t="shared" si="2199"/>
        <v>6.8143559239275909E-3</v>
      </c>
      <c r="AC1666" s="13">
        <f t="shared" si="2200"/>
        <v>2.4612979089839976E-4</v>
      </c>
      <c r="AD1666" s="13">
        <f t="shared" si="2201"/>
        <v>2.7942954256096785E-2</v>
      </c>
      <c r="AE1666" s="13">
        <f t="shared" si="2202"/>
        <v>1.8947333350419326E-2</v>
      </c>
      <c r="AF1666" s="13">
        <f t="shared" si="2203"/>
        <v>6.4238275917726734E-3</v>
      </c>
      <c r="AG1666" s="13">
        <f t="shared" si="2204"/>
        <v>1.4519390905178627E-3</v>
      </c>
      <c r="AH1666" s="13">
        <f t="shared" si="2205"/>
        <v>9.0357824043719873E-4</v>
      </c>
      <c r="AI1666" s="13">
        <f t="shared" si="2206"/>
        <v>1.4448347521128972E-3</v>
      </c>
      <c r="AJ1666" s="13">
        <f t="shared" si="2207"/>
        <v>1.1551558943601122E-3</v>
      </c>
      <c r="AK1666" s="13">
        <f t="shared" si="2208"/>
        <v>6.1570369359934668E-4</v>
      </c>
      <c r="AL1666" s="13">
        <f t="shared" si="2209"/>
        <v>1.067461856488187E-5</v>
      </c>
      <c r="AM1666" s="13">
        <f t="shared" si="2210"/>
        <v>8.9362380763784374E-3</v>
      </c>
      <c r="AN1666" s="13">
        <f t="shared" si="2211"/>
        <v>6.0594123362925833E-3</v>
      </c>
      <c r="AO1666" s="13">
        <f t="shared" si="2212"/>
        <v>2.0543587551829592E-3</v>
      </c>
      <c r="AP1666" s="13">
        <f t="shared" si="2213"/>
        <v>4.6433434583736103E-4</v>
      </c>
      <c r="AQ1666" s="13">
        <f t="shared" si="2214"/>
        <v>7.8713023290207277E-5</v>
      </c>
      <c r="AR1666" s="13">
        <f t="shared" si="2215"/>
        <v>1.2253821104841488E-4</v>
      </c>
      <c r="AS1666" s="13">
        <f t="shared" si="2216"/>
        <v>1.9594038220622655E-4</v>
      </c>
      <c r="AT1666" s="13">
        <f t="shared" si="2217"/>
        <v>1.5665576088732524E-4</v>
      </c>
      <c r="AU1666" s="13">
        <f t="shared" si="2218"/>
        <v>8.3498280251923684E-5</v>
      </c>
      <c r="AV1666" s="13">
        <f t="shared" si="2219"/>
        <v>3.3378741223136571E-5</v>
      </c>
      <c r="AW1666" s="13">
        <f t="shared" si="2220"/>
        <v>3.214978373859178E-7</v>
      </c>
      <c r="AX1666" s="13">
        <f t="shared" si="2221"/>
        <v>2.3815291154087666E-3</v>
      </c>
      <c r="AY1666" s="13">
        <f t="shared" si="2222"/>
        <v>1.6148480801214415E-3</v>
      </c>
      <c r="AZ1666" s="13">
        <f t="shared" si="2223"/>
        <v>5.4749158954210653E-4</v>
      </c>
      <c r="BA1666" s="13">
        <f t="shared" si="2224"/>
        <v>1.2374622905571842E-4</v>
      </c>
      <c r="BB1666" s="13">
        <f t="shared" si="2225"/>
        <v>2.0977211565456329E-5</v>
      </c>
      <c r="BC1666" s="13">
        <f t="shared" si="2226"/>
        <v>2.8448117307156368E-6</v>
      </c>
      <c r="BD1666" s="13">
        <f t="shared" si="2227"/>
        <v>1.3848287190271891E-5</v>
      </c>
      <c r="BE1666" s="13">
        <f t="shared" si="2228"/>
        <v>2.2143612688220045E-5</v>
      </c>
      <c r="BF1666" s="13">
        <f t="shared" si="2229"/>
        <v>1.7703979421742222E-5</v>
      </c>
      <c r="BG1666" s="13">
        <f t="shared" si="2230"/>
        <v>9.4363068868827332E-6</v>
      </c>
      <c r="BH1666" s="13">
        <f t="shared" si="2231"/>
        <v>3.7721979989175131E-6</v>
      </c>
      <c r="BI1666" s="13">
        <f t="shared" si="2232"/>
        <v>1.206359895973072E-6</v>
      </c>
      <c r="BJ1666" s="14">
        <f t="shared" si="2233"/>
        <v>0.59451834680982596</v>
      </c>
      <c r="BK1666" s="14">
        <f t="shared" si="2234"/>
        <v>0.24946011981555788</v>
      </c>
      <c r="BL1666" s="14">
        <f t="shared" si="2235"/>
        <v>0.15096741294631105</v>
      </c>
      <c r="BM1666" s="14">
        <f t="shared" si="2236"/>
        <v>0.39653760981117614</v>
      </c>
      <c r="BN1666" s="14">
        <f t="shared" si="2237"/>
        <v>0.60212402263706544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1.8412999999999999</v>
      </c>
      <c r="F1667" s="10">
        <f>VLOOKUP(B1667,home!$B$2:$E$405,3,FALSE)</f>
        <v>0.752</v>
      </c>
      <c r="G1667" s="10">
        <f>VLOOKUP(C1667,away!$B$2:$E$405,4,FALSE)</f>
        <v>0.96089999999999998</v>
      </c>
      <c r="H1667" s="10">
        <f>VLOOKUP(A1667,away!$A$2:$E$405,3,FALSE)</f>
        <v>1.226</v>
      </c>
      <c r="I1667" s="10">
        <f>VLOOKUP(C1667,away!$B$2:$E$405,3,FALSE)</f>
        <v>1.3176000000000001</v>
      </c>
      <c r="J1667" s="10">
        <f>VLOOKUP(B1667,home!$B$2:$E$405,4,FALSE)</f>
        <v>1.3803000000000001</v>
      </c>
      <c r="K1667" s="12">
        <f t="shared" si="2182"/>
        <v>1.3305174878399999</v>
      </c>
      <c r="L1667" s="12">
        <f t="shared" si="2183"/>
        <v>2.2297057012800003</v>
      </c>
      <c r="M1667" s="13">
        <f t="shared" si="2184"/>
        <v>2.8432478186187049E-2</v>
      </c>
      <c r="N1667" s="13">
        <f t="shared" si="2185"/>
        <v>3.782990944935119E-2</v>
      </c>
      <c r="O1667" s="13">
        <f t="shared" si="2186"/>
        <v>6.3396058713260511E-2</v>
      </c>
      <c r="P1667" s="13">
        <f t="shared" si="2187"/>
        <v>8.4349564778124511E-2</v>
      </c>
      <c r="Q1667" s="13">
        <f t="shared" si="2188"/>
        <v>2.5166678042882713E-2</v>
      </c>
      <c r="R1667" s="13">
        <f t="shared" si="2189"/>
        <v>7.0677276775819309E-2</v>
      </c>
      <c r="S1667" s="13">
        <f t="shared" si="2190"/>
        <v>6.2559171167460279E-2</v>
      </c>
      <c r="T1667" s="13">
        <f t="shared" si="2191"/>
        <v>5.6114285514493788E-2</v>
      </c>
      <c r="U1667" s="13">
        <f t="shared" si="2192"/>
        <v>9.4037352743135488E-2</v>
      </c>
      <c r="V1667" s="13">
        <f t="shared" si="2193"/>
        <v>2.0621326960826879E-2</v>
      </c>
      <c r="W1667" s="13">
        <f t="shared" si="2194"/>
        <v>1.1161568415631467E-2</v>
      </c>
      <c r="X1667" s="13">
        <f t="shared" si="2195"/>
        <v>2.4887012731560264E-2</v>
      </c>
      <c r="Y1667" s="13">
        <f t="shared" si="2196"/>
        <v>2.7745357087693941E-2</v>
      </c>
      <c r="Z1667" s="13">
        <f t="shared" si="2197"/>
        <v>5.2529842325996286E-2</v>
      </c>
      <c r="AA1667" s="13">
        <f t="shared" si="2198"/>
        <v>6.989187384821588E-2</v>
      </c>
      <c r="AB1667" s="13">
        <f t="shared" si="2199"/>
        <v>4.6496180206479193E-2</v>
      </c>
      <c r="AC1667" s="13">
        <f t="shared" si="2200"/>
        <v>3.8235322447600197E-3</v>
      </c>
      <c r="AD1667" s="13">
        <f t="shared" si="2201"/>
        <v>3.7126654921800675E-3</v>
      </c>
      <c r="AE1667" s="13">
        <f t="shared" si="2202"/>
        <v>8.2781514148594151E-3</v>
      </c>
      <c r="AF1667" s="13">
        <f t="shared" si="2203"/>
        <v>9.2289207028855725E-3</v>
      </c>
      <c r="AG1667" s="13">
        <f t="shared" si="2204"/>
        <v>6.859259035961662E-3</v>
      </c>
      <c r="AH1667" s="13">
        <f t="shared" si="2205"/>
        <v>2.9281522230403353E-2</v>
      </c>
      <c r="AI1667" s="13">
        <f t="shared" si="2206"/>
        <v>3.8959577398127387E-2</v>
      </c>
      <c r="AJ1667" s="13">
        <f t="shared" si="2207"/>
        <v>2.5918199523532248E-2</v>
      </c>
      <c r="AK1667" s="13">
        <f t="shared" si="2208"/>
        <v>1.1494872573128671E-2</v>
      </c>
      <c r="AL1667" s="13">
        <f t="shared" si="2209"/>
        <v>4.5372517815533189E-4</v>
      </c>
      <c r="AM1667" s="13">
        <f t="shared" si="2210"/>
        <v>9.8795327276913493E-4</v>
      </c>
      <c r="AN1667" s="13">
        <f t="shared" si="2211"/>
        <v>2.2028450448915758E-3</v>
      </c>
      <c r="AO1667" s="13">
        <f t="shared" si="2212"/>
        <v>2.4558480778155731E-3</v>
      </c>
      <c r="AP1667" s="13">
        <f t="shared" si="2213"/>
        <v>1.8252728201943041E-3</v>
      </c>
      <c r="AQ1667" s="13">
        <f t="shared" si="2214"/>
        <v>1.0174553033946664E-3</v>
      </c>
      <c r="AR1667" s="13">
        <f t="shared" si="2215"/>
        <v>1.3057835411857482E-2</v>
      </c>
      <c r="AS1667" s="13">
        <f t="shared" si="2216"/>
        <v>1.737367836881281E-2</v>
      </c>
      <c r="AT1667" s="13">
        <f t="shared" si="2217"/>
        <v>1.1557991448906485E-2</v>
      </c>
      <c r="AU1667" s="13">
        <f t="shared" si="2218"/>
        <v>5.1260365823584198E-3</v>
      </c>
      <c r="AV1667" s="13">
        <f t="shared" si="2219"/>
        <v>1.7050703290338663E-3</v>
      </c>
      <c r="AW1667" s="13">
        <f t="shared" si="2220"/>
        <v>3.7390262188956269E-5</v>
      </c>
      <c r="AX1667" s="13">
        <f t="shared" si="2221"/>
        <v>2.1908151776468281E-4</v>
      </c>
      <c r="AY1667" s="13">
        <f t="shared" si="2222"/>
        <v>4.8848730920498899E-4</v>
      </c>
      <c r="AZ1667" s="13">
        <f t="shared" si="2223"/>
        <v>5.4459146916864521E-4</v>
      </c>
      <c r="BA1667" s="13">
        <f t="shared" si="2224"/>
        <v>4.0475956789125987E-4</v>
      </c>
      <c r="BB1667" s="13">
        <f t="shared" si="2225"/>
        <v>2.2562367904369293E-4</v>
      </c>
      <c r="BC1667" s="13">
        <f t="shared" si="2226"/>
        <v>1.0061488070149819E-4</v>
      </c>
      <c r="BD1667" s="13">
        <f t="shared" si="2227"/>
        <v>4.8525216773657523E-3</v>
      </c>
      <c r="BE1667" s="13">
        <f t="shared" si="2228"/>
        <v>6.4563649518578244E-3</v>
      </c>
      <c r="BF1667" s="13">
        <f t="shared" si="2229"/>
        <v>4.2951532381620477E-3</v>
      </c>
      <c r="BG1667" s="13">
        <f t="shared" si="2230"/>
        <v>1.9049254987757364E-3</v>
      </c>
      <c r="BH1667" s="13">
        <f t="shared" si="2231"/>
        <v>6.3363417228836305E-4</v>
      </c>
      <c r="BI1667" s="13">
        <f t="shared" si="2232"/>
        <v>1.6861226942453794E-4</v>
      </c>
      <c r="BJ1667" s="14">
        <f t="shared" si="2233"/>
        <v>0.22145634083034005</v>
      </c>
      <c r="BK1667" s="14">
        <f t="shared" si="2234"/>
        <v>0.20072828582471905</v>
      </c>
      <c r="BL1667" s="14">
        <f t="shared" si="2235"/>
        <v>0.51728473796094543</v>
      </c>
      <c r="BM1667" s="14">
        <f t="shared" si="2236"/>
        <v>0.6816961439493594</v>
      </c>
      <c r="BN1667" s="14">
        <f t="shared" si="2237"/>
        <v>0.30985196594562525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1.8412999999999999</v>
      </c>
      <c r="F1668" s="10">
        <f>VLOOKUP(B1668,home!$B$2:$E$405,3,FALSE)</f>
        <v>0.83550000000000002</v>
      </c>
      <c r="G1668" s="10">
        <f>VLOOKUP(C1668,away!$B$2:$E$405,4,FALSE)</f>
        <v>0.83550000000000002</v>
      </c>
      <c r="H1668" s="10">
        <f>VLOOKUP(A1668,away!$A$2:$E$405,3,FALSE)</f>
        <v>1.226</v>
      </c>
      <c r="I1668" s="10">
        <f>VLOOKUP(C1668,away!$B$2:$E$405,3,FALSE)</f>
        <v>1.0039</v>
      </c>
      <c r="J1668" s="10">
        <f>VLOOKUP(B1668,home!$B$2:$E$405,4,FALSE)</f>
        <v>0.75290000000000001</v>
      </c>
      <c r="K1668" s="12">
        <f t="shared" si="2182"/>
        <v>1.2853383383249999</v>
      </c>
      <c r="L1668" s="12">
        <f t="shared" si="2183"/>
        <v>0.92665531605999996</v>
      </c>
      <c r="M1668" s="13">
        <f t="shared" si="2184"/>
        <v>0.10948216120302312</v>
      </c>
      <c r="N1668" s="13">
        <f t="shared" si="2185"/>
        <v>0.14072161915692352</v>
      </c>
      <c r="O1668" s="13">
        <f t="shared" si="2186"/>
        <v>0.10145222669251926</v>
      </c>
      <c r="P1668" s="13">
        <f t="shared" si="2187"/>
        <v>0.13040043647633393</v>
      </c>
      <c r="Q1668" s="13">
        <f t="shared" si="2188"/>
        <v>9.0437446066781765E-2</v>
      </c>
      <c r="R1668" s="13">
        <f t="shared" si="2189"/>
        <v>4.7005622595373595E-2</v>
      </c>
      <c r="S1668" s="13">
        <f t="shared" si="2190"/>
        <v>3.8828868663100653E-2</v>
      </c>
      <c r="T1668" s="13">
        <f t="shared" si="2191"/>
        <v>8.3804340168672872E-2</v>
      </c>
      <c r="U1668" s="13">
        <f t="shared" si="2192"/>
        <v>6.0418128838669573E-2</v>
      </c>
      <c r="V1668" s="13">
        <f t="shared" si="2193"/>
        <v>5.138636656940759E-3</v>
      </c>
      <c r="W1668" s="13">
        <f t="shared" si="2194"/>
        <v>3.8747572216611355E-2</v>
      </c>
      <c r="X1668" s="13">
        <f t="shared" si="2195"/>
        <v>3.5905643778941676E-2</v>
      </c>
      <c r="Y1668" s="13">
        <f t="shared" si="2196"/>
        <v>1.6636077842156483E-2</v>
      </c>
      <c r="Z1668" s="13">
        <f t="shared" si="2197"/>
        <v>1.4519336687570997E-2</v>
      </c>
      <c r="AA1668" s="13">
        <f t="shared" si="2198"/>
        <v>1.8662260091583716E-2</v>
      </c>
      <c r="AB1668" s="13">
        <f t="shared" si="2199"/>
        <v>1.1993659187752586E-2</v>
      </c>
      <c r="AC1668" s="13">
        <f t="shared" si="2200"/>
        <v>3.8252833589241673E-4</v>
      </c>
      <c r="AD1668" s="13">
        <f t="shared" si="2201"/>
        <v>1.2450935021756789E-2</v>
      </c>
      <c r="AE1668" s="13">
        <f t="shared" si="2202"/>
        <v>1.1537725127828561E-2</v>
      </c>
      <c r="AF1668" s="13">
        <f t="shared" si="2203"/>
        <v>5.3457471624706893E-3</v>
      </c>
      <c r="AG1668" s="13">
        <f t="shared" si="2204"/>
        <v>1.6512216754720414E-3</v>
      </c>
      <c r="AH1668" s="13">
        <f t="shared" si="2205"/>
        <v>3.3636051318006632E-3</v>
      </c>
      <c r="AI1668" s="13">
        <f t="shared" si="2206"/>
        <v>4.3233706308901075E-3</v>
      </c>
      <c r="AJ1668" s="13">
        <f t="shared" si="2207"/>
        <v>2.7784970113356984E-3</v>
      </c>
      <c r="AK1668" s="13">
        <f t="shared" si="2208"/>
        <v>1.190436243863735E-3</v>
      </c>
      <c r="AL1668" s="13">
        <f t="shared" si="2209"/>
        <v>1.8224653739685003E-5</v>
      </c>
      <c r="AM1668" s="13">
        <f t="shared" si="2210"/>
        <v>3.2007328262914823E-3</v>
      </c>
      <c r="AN1668" s="13">
        <f t="shared" si="2211"/>
        <v>2.9659760887707507E-3</v>
      </c>
      <c r="AO1668" s="13">
        <f t="shared" si="2212"/>
        <v>1.3742187549831311E-3</v>
      </c>
      <c r="AP1668" s="13">
        <f t="shared" si="2213"/>
        <v>4.24475704911491E-4</v>
      </c>
      <c r="AQ1668" s="13">
        <f t="shared" si="2214"/>
        <v>9.8335667123637216E-5</v>
      </c>
      <c r="AR1668" s="13">
        <f t="shared" si="2215"/>
        <v>6.2338051530195647E-4</v>
      </c>
      <c r="AS1668" s="13">
        <f t="shared" si="2216"/>
        <v>8.0125487568239893E-4</v>
      </c>
      <c r="AT1668" s="13">
        <f t="shared" si="2217"/>
        <v>5.1494180524220949E-4</v>
      </c>
      <c r="AU1668" s="13">
        <f t="shared" si="2218"/>
        <v>2.2062481476136576E-4</v>
      </c>
      <c r="AV1668" s="13">
        <f t="shared" si="2219"/>
        <v>7.0894383199658666E-5</v>
      </c>
      <c r="AW1668" s="13">
        <f t="shared" si="2220"/>
        <v>6.0296550602177278E-7</v>
      </c>
      <c r="AX1668" s="13">
        <f t="shared" si="2221"/>
        <v>6.8567076872796181E-4</v>
      </c>
      <c r="AY1668" s="13">
        <f t="shared" si="2222"/>
        <v>6.3538046290871261E-4</v>
      </c>
      <c r="AZ1668" s="13">
        <f t="shared" si="2223"/>
        <v>2.9438934183751109E-4</v>
      </c>
      <c r="BA1668" s="13">
        <f t="shared" si="2224"/>
        <v>9.0932482868378057E-5</v>
      </c>
      <c r="BB1668" s="13">
        <f t="shared" si="2225"/>
        <v>2.1065767163129347E-5</v>
      </c>
      <c r="BC1668" s="13">
        <f t="shared" si="2226"/>
        <v>3.9041410257192001E-6</v>
      </c>
      <c r="BD1668" s="13">
        <f t="shared" si="2227"/>
        <v>9.6276478072129991E-5</v>
      </c>
      <c r="BE1668" s="13">
        <f t="shared" si="2228"/>
        <v>1.2374784834501485E-4</v>
      </c>
      <c r="BF1668" s="13">
        <f t="shared" si="2229"/>
        <v>7.9528926881537737E-5</v>
      </c>
      <c r="BG1668" s="13">
        <f t="shared" si="2230"/>
        <v>3.4073859575562046E-5</v>
      </c>
      <c r="BH1668" s="13">
        <f t="shared" si="2231"/>
        <v>1.0949109511793073E-5</v>
      </c>
      <c r="BI1668" s="13">
        <f t="shared" si="2232"/>
        <v>2.8146620452053104E-6</v>
      </c>
      <c r="BJ1668" s="14">
        <f t="shared" si="2233"/>
        <v>0.44703341022422777</v>
      </c>
      <c r="BK1668" s="14">
        <f t="shared" si="2234"/>
        <v>0.28488623645193928</v>
      </c>
      <c r="BL1668" s="14">
        <f t="shared" si="2235"/>
        <v>0.25376629370240777</v>
      </c>
      <c r="BM1668" s="14">
        <f t="shared" si="2236"/>
        <v>0.38007098737778794</v>
      </c>
      <c r="BN1668" s="14">
        <f t="shared" si="2237"/>
        <v>0.61949951219095512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1.5278</v>
      </c>
      <c r="F1669" s="10">
        <f>VLOOKUP(B1669,home!$B$2:$E$405,3,FALSE)</f>
        <v>0.90629999999999999</v>
      </c>
      <c r="G1669" s="10">
        <f>VLOOKUP(C1669,away!$B$2:$E$405,4,FALSE)</f>
        <v>0.80559999999999998</v>
      </c>
      <c r="H1669" s="10">
        <f>VLOOKUP(A1669,away!$A$2:$E$405,3,FALSE)</f>
        <v>1.0787</v>
      </c>
      <c r="I1669" s="10">
        <f>VLOOKUP(C1669,away!$B$2:$E$405,3,FALSE)</f>
        <v>1.4975000000000001</v>
      </c>
      <c r="J1669" s="10">
        <f>VLOOKUP(B1669,home!$B$2:$E$405,4,FALSE)</f>
        <v>1.2122999999999999</v>
      </c>
      <c r="K1669" s="12">
        <f t="shared" si="2182"/>
        <v>1.115470124784</v>
      </c>
      <c r="L1669" s="12">
        <f t="shared" si="2183"/>
        <v>1.9582927449750001</v>
      </c>
      <c r="M1669" s="13">
        <f t="shared" si="2184"/>
        <v>4.6246806328762831E-2</v>
      </c>
      <c r="N1669" s="13">
        <f t="shared" si="2185"/>
        <v>5.158693082640655E-2</v>
      </c>
      <c r="O1669" s="13">
        <f t="shared" si="2186"/>
        <v>9.0564785311880169E-2</v>
      </c>
      <c r="P1669" s="13">
        <f t="shared" si="2187"/>
        <v>0.10102231237287913</v>
      </c>
      <c r="Q1669" s="13">
        <f t="shared" si="2188"/>
        <v>2.8771840083077656E-2</v>
      </c>
      <c r="R1669" s="13">
        <f t="shared" si="2189"/>
        <v>8.8676181013236724E-2</v>
      </c>
      <c r="S1669" s="13">
        <f t="shared" si="2190"/>
        <v>5.516871546012217E-2</v>
      </c>
      <c r="T1669" s="13">
        <f t="shared" si="2191"/>
        <v>5.6343685694271874E-2</v>
      </c>
      <c r="U1669" s="13">
        <f t="shared" si="2192"/>
        <v>9.8915630700203719E-2</v>
      </c>
      <c r="V1669" s="13">
        <f t="shared" si="2193"/>
        <v>1.3390164757908428E-2</v>
      </c>
      <c r="W1669" s="13">
        <f t="shared" si="2194"/>
        <v>1.0698042682578641E-2</v>
      </c>
      <c r="X1669" s="13">
        <f t="shared" si="2195"/>
        <v>2.0949899370726638E-2</v>
      </c>
      <c r="Y1669" s="13">
        <f t="shared" si="2196"/>
        <v>2.0513017972825155E-2</v>
      </c>
      <c r="Z1669" s="13">
        <f t="shared" si="2197"/>
        <v>5.788464064343711E-2</v>
      </c>
      <c r="AA1669" s="13">
        <f t="shared" si="2198"/>
        <v>6.4568587321611776E-2</v>
      </c>
      <c r="AB1669" s="13">
        <f t="shared" si="2199"/>
        <v>3.6012165078382459E-2</v>
      </c>
      <c r="AC1669" s="13">
        <f t="shared" si="2200"/>
        <v>1.828106514644393E-3</v>
      </c>
      <c r="AD1669" s="13">
        <f t="shared" si="2201"/>
        <v>2.9833367515201378E-3</v>
      </c>
      <c r="AE1669" s="13">
        <f t="shared" si="2202"/>
        <v>5.8422467163191695E-3</v>
      </c>
      <c r="AF1669" s="13">
        <f t="shared" si="2203"/>
        <v>5.7204146794609259E-3</v>
      </c>
      <c r="AG1669" s="13">
        <f t="shared" si="2204"/>
        <v>3.7340821883456075E-3</v>
      </c>
      <c r="AH1669" s="13">
        <f t="shared" si="2205"/>
        <v>2.8338767954381967E-2</v>
      </c>
      <c r="AI1669" s="13">
        <f t="shared" si="2206"/>
        <v>3.161104902629927E-2</v>
      </c>
      <c r="AJ1669" s="13">
        <f t="shared" si="2207"/>
        <v>1.76305904009596E-2</v>
      </c>
      <c r="AK1669" s="13">
        <f t="shared" si="2208"/>
        <v>6.5554656248579986E-3</v>
      </c>
      <c r="AL1669" s="13">
        <f t="shared" si="2209"/>
        <v>1.5973388178239776E-4</v>
      </c>
      <c r="AM1669" s="13">
        <f t="shared" si="2210"/>
        <v>6.6556460369817196E-4</v>
      </c>
      <c r="AN1669" s="13">
        <f t="shared" si="2211"/>
        <v>1.3033703347342912E-3</v>
      </c>
      <c r="AO1669" s="13">
        <f t="shared" si="2212"/>
        <v>1.2761903352629003E-3</v>
      </c>
      <c r="AP1669" s="13">
        <f t="shared" si="2213"/>
        <v>8.3305142491751688E-4</v>
      </c>
      <c r="AQ1669" s="13">
        <f t="shared" si="2214"/>
        <v>4.0783964040176467E-4</v>
      </c>
      <c r="AR1669" s="13">
        <f t="shared" si="2215"/>
        <v>1.1099120737319248E-2</v>
      </c>
      <c r="AS1669" s="13">
        <f t="shared" si="2216"/>
        <v>1.2380737593850182E-2</v>
      </c>
      <c r="AT1669" s="13">
        <f t="shared" si="2217"/>
        <v>6.9051714543650125E-3</v>
      </c>
      <c r="AU1669" s="13">
        <f t="shared" si="2218"/>
        <v>2.5675041546184851E-3</v>
      </c>
      <c r="AV1669" s="13">
        <f t="shared" si="2219"/>
        <v>7.1599354493392974E-4</v>
      </c>
      <c r="AW1669" s="13">
        <f t="shared" si="2220"/>
        <v>9.6923726456555827E-6</v>
      </c>
      <c r="AX1669" s="13">
        <f t="shared" si="2221"/>
        <v>1.2373623858983563E-4</v>
      </c>
      <c r="AY1669" s="13">
        <f t="shared" si="2222"/>
        <v>2.4231177832097073E-4</v>
      </c>
      <c r="AZ1669" s="13">
        <f t="shared" si="2223"/>
        <v>2.3725869875397383E-4</v>
      </c>
      <c r="BA1669" s="13">
        <f t="shared" si="2224"/>
        <v>1.5487399615070536E-4</v>
      </c>
      <c r="BB1669" s="13">
        <f t="shared" si="2225"/>
        <v>7.5822155761803067E-5</v>
      </c>
      <c r="BC1669" s="13">
        <f t="shared" si="2226"/>
        <v>2.9696395507340672E-5</v>
      </c>
      <c r="BD1669" s="13">
        <f t="shared" si="2227"/>
        <v>3.6225546025823135E-3</v>
      </c>
      <c r="BE1669" s="13">
        <f t="shared" si="2228"/>
        <v>4.0408514345793463E-3</v>
      </c>
      <c r="BF1669" s="13">
        <f t="shared" si="2229"/>
        <v>2.2537245269819151E-3</v>
      </c>
      <c r="BG1669" s="13">
        <f t="shared" si="2230"/>
        <v>8.3798745978042608E-4</v>
      </c>
      <c r="BH1669" s="13">
        <f t="shared" si="2231"/>
        <v>2.3368749408217467E-4</v>
      </c>
      <c r="BI1669" s="13">
        <f t="shared" si="2232"/>
        <v>5.2134283636860709E-5</v>
      </c>
      <c r="BJ1669" s="14">
        <f t="shared" si="2233"/>
        <v>0.21249321256763162</v>
      </c>
      <c r="BK1669" s="14">
        <f t="shared" si="2234"/>
        <v>0.21805815109442034</v>
      </c>
      <c r="BL1669" s="14">
        <f t="shared" si="2235"/>
        <v>0.50758268971854348</v>
      </c>
      <c r="BM1669" s="14">
        <f t="shared" si="2236"/>
        <v>0.58891721868211422</v>
      </c>
      <c r="BN1669" s="14">
        <f t="shared" si="2237"/>
        <v>0.40686885593624306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1.5278</v>
      </c>
      <c r="F1670" s="10">
        <f>VLOOKUP(B1670,home!$B$2:$E$405,3,FALSE)</f>
        <v>0.88829999999999998</v>
      </c>
      <c r="G1670" s="10">
        <f>VLOOKUP(C1670,away!$B$2:$E$405,4,FALSE)</f>
        <v>0.55379999999999996</v>
      </c>
      <c r="H1670" s="10">
        <f>VLOOKUP(A1670,away!$A$2:$E$405,3,FALSE)</f>
        <v>1.0787</v>
      </c>
      <c r="I1670" s="10">
        <f>VLOOKUP(C1670,away!$B$2:$E$405,3,FALSE)</f>
        <v>0.99839999999999995</v>
      </c>
      <c r="J1670" s="10">
        <f>VLOOKUP(B1670,home!$B$2:$E$405,4,FALSE)</f>
        <v>1.1256999999999999</v>
      </c>
      <c r="K1670" s="12">
        <f t="shared" si="2182"/>
        <v>0.75158675701199995</v>
      </c>
      <c r="L1670" s="12">
        <f t="shared" si="2183"/>
        <v>1.2123497218559998</v>
      </c>
      <c r="M1670" s="13">
        <f t="shared" si="2184"/>
        <v>0.14030502465467626</v>
      </c>
      <c r="N1670" s="13">
        <f t="shared" si="2185"/>
        <v>0.10545139847269683</v>
      </c>
      <c r="O1670" s="13">
        <f t="shared" si="2186"/>
        <v>0.17009875761509594</v>
      </c>
      <c r="P1670" s="13">
        <f t="shared" si="2187"/>
        <v>0.1278439736077002</v>
      </c>
      <c r="Q1670" s="13">
        <f t="shared" si="2188"/>
        <v>3.9627937300237177E-2</v>
      </c>
      <c r="R1670" s="13">
        <f t="shared" si="2189"/>
        <v>0.10310959074135637</v>
      </c>
      <c r="S1670" s="13">
        <f t="shared" si="2190"/>
        <v>2.9122409600142583E-2</v>
      </c>
      <c r="T1670" s="13">
        <f t="shared" si="2191"/>
        <v>4.8042918763669541E-2</v>
      </c>
      <c r="U1670" s="13">
        <f t="shared" si="2192"/>
        <v>7.7495802922130569E-2</v>
      </c>
      <c r="V1670" s="13">
        <f t="shared" si="2193"/>
        <v>2.9484368657792795E-3</v>
      </c>
      <c r="W1670" s="13">
        <f t="shared" si="2194"/>
        <v>9.9279442941867142E-3</v>
      </c>
      <c r="X1670" s="13">
        <f t="shared" si="2195"/>
        <v>1.2036140503659122E-2</v>
      </c>
      <c r="Y1670" s="13">
        <f t="shared" si="2196"/>
        <v>7.2960057959154364E-3</v>
      </c>
      <c r="Z1670" s="13">
        <f t="shared" si="2197"/>
        <v>4.1668294551989775E-2</v>
      </c>
      <c r="AA1670" s="13">
        <f t="shared" si="2198"/>
        <v>3.1317338372550782E-2</v>
      </c>
      <c r="AB1670" s="13">
        <f t="shared" si="2199"/>
        <v>1.1768848392836449E-2</v>
      </c>
      <c r="AC1670" s="13">
        <f t="shared" si="2200"/>
        <v>1.6791089885251546E-4</v>
      </c>
      <c r="AD1670" s="13">
        <f t="shared" si="2201"/>
        <v>1.8654278639658945E-3</v>
      </c>
      <c r="AE1670" s="13">
        <f t="shared" si="2202"/>
        <v>2.261550952021484E-3</v>
      </c>
      <c r="AF1670" s="13">
        <f t="shared" si="2203"/>
        <v>1.3708953338232091E-3</v>
      </c>
      <c r="AG1670" s="13">
        <f t="shared" si="2204"/>
        <v>5.5400152555141829E-4</v>
      </c>
      <c r="AH1670" s="13">
        <f t="shared" si="2205"/>
        <v>1.2629136327579673E-2</v>
      </c>
      <c r="AI1670" s="13">
        <f t="shared" si="2206"/>
        <v>9.4918916163080451E-3</v>
      </c>
      <c r="AJ1670" s="13">
        <f t="shared" si="2207"/>
        <v>3.5669900189051764E-3</v>
      </c>
      <c r="AK1670" s="13">
        <f t="shared" si="2208"/>
        <v>8.9363415353437166E-4</v>
      </c>
      <c r="AL1670" s="13">
        <f t="shared" si="2209"/>
        <v>6.1199223831591406E-6</v>
      </c>
      <c r="AM1670" s="13">
        <f t="shared" si="2210"/>
        <v>2.8040617574358995E-4</v>
      </c>
      <c r="AN1670" s="13">
        <f t="shared" si="2211"/>
        <v>3.3995034916944585E-4</v>
      </c>
      <c r="AO1670" s="13">
        <f t="shared" si="2212"/>
        <v>2.0606935563021386E-4</v>
      </c>
      <c r="AP1670" s="13">
        <f t="shared" si="2213"/>
        <v>8.3276041993778267E-5</v>
      </c>
      <c r="AQ1670" s="13">
        <f t="shared" si="2214"/>
        <v>2.523992158710642E-5</v>
      </c>
      <c r="AR1670" s="13">
        <f t="shared" si="2215"/>
        <v>3.0621859828045429E-3</v>
      </c>
      <c r="AS1670" s="13">
        <f t="shared" si="2216"/>
        <v>2.3014984321836703E-3</v>
      </c>
      <c r="AT1670" s="13">
        <f t="shared" si="2217"/>
        <v>8.6488787145656333E-4</v>
      </c>
      <c r="AU1670" s="13">
        <f t="shared" si="2218"/>
        <v>2.1667942349568338E-4</v>
      </c>
      <c r="AV1670" s="13">
        <f t="shared" si="2219"/>
        <v>4.0713346304087587E-5</v>
      </c>
      <c r="AW1670" s="13">
        <f t="shared" si="2220"/>
        <v>1.5489965475011581E-7</v>
      </c>
      <c r="AX1670" s="13">
        <f t="shared" si="2221"/>
        <v>3.5124928045543589E-5</v>
      </c>
      <c r="AY1670" s="13">
        <f t="shared" si="2222"/>
        <v>4.2583696746226776E-5</v>
      </c>
      <c r="AZ1670" s="13">
        <f t="shared" si="2223"/>
        <v>2.5813166452944142E-5</v>
      </c>
      <c r="BA1670" s="13">
        <f t="shared" si="2224"/>
        <v>1.0431528389816482E-5</v>
      </c>
      <c r="BB1670" s="13">
        <f t="shared" si="2225"/>
        <v>3.1616651354817453E-6</v>
      </c>
      <c r="BC1670" s="13">
        <f t="shared" si="2226"/>
        <v>7.6660876952062101E-7</v>
      </c>
      <c r="BD1670" s="13">
        <f t="shared" si="2227"/>
        <v>6.187400540874047E-4</v>
      </c>
      <c r="BE1670" s="13">
        <f t="shared" si="2228"/>
        <v>4.6503683068498195E-4</v>
      </c>
      <c r="BF1670" s="13">
        <f t="shared" si="2229"/>
        <v>1.74757761732832E-4</v>
      </c>
      <c r="BG1670" s="13">
        <f t="shared" si="2230"/>
        <v>4.3781873134485015E-5</v>
      </c>
      <c r="BH1670" s="13">
        <f t="shared" si="2231"/>
        <v>8.2264690112645964E-6</v>
      </c>
      <c r="BI1670" s="13">
        <f t="shared" si="2232"/>
        <v>1.236581033167215E-6</v>
      </c>
      <c r="BJ1670" s="14">
        <f t="shared" si="2233"/>
        <v>0.2294870442433905</v>
      </c>
      <c r="BK1670" s="14">
        <f t="shared" si="2234"/>
        <v>0.30043645924628021</v>
      </c>
      <c r="BL1670" s="14">
        <f t="shared" si="2235"/>
        <v>0.42816973478622611</v>
      </c>
      <c r="BM1670" s="14">
        <f t="shared" si="2236"/>
        <v>0.31328242163903225</v>
      </c>
      <c r="BN1670" s="14">
        <f t="shared" si="2237"/>
        <v>0.68643668239176281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1.5278</v>
      </c>
      <c r="F1671" s="10">
        <f>VLOOKUP(B1671,home!$B$2:$E$405,3,FALSE)</f>
        <v>0.50349999999999995</v>
      </c>
      <c r="G1671" s="10">
        <f>VLOOKUP(C1671,away!$B$2:$E$405,4,FALSE)</f>
        <v>1.5895999999999999</v>
      </c>
      <c r="H1671" s="10">
        <f>VLOOKUP(A1671,away!$A$2:$E$405,3,FALSE)</f>
        <v>1.0787</v>
      </c>
      <c r="I1671" s="10">
        <f>VLOOKUP(C1671,away!$B$2:$E$405,3,FALSE)</f>
        <v>0.66220000000000001</v>
      </c>
      <c r="J1671" s="10">
        <f>VLOOKUP(B1671,home!$B$2:$E$405,4,FALSE)</f>
        <v>0.57050000000000001</v>
      </c>
      <c r="K1671" s="12">
        <f t="shared" si="2182"/>
        <v>1.2227955080799999</v>
      </c>
      <c r="L1671" s="12">
        <f t="shared" si="2183"/>
        <v>0.40751678736999997</v>
      </c>
      <c r="M1671" s="13">
        <f t="shared" si="2184"/>
        <v>0.19586839576574824</v>
      </c>
      <c r="N1671" s="13">
        <f t="shared" si="2185"/>
        <v>0.23950699451719262</v>
      </c>
      <c r="O1671" s="13">
        <f t="shared" si="2186"/>
        <v>7.9819659389773423E-2</v>
      </c>
      <c r="P1671" s="13">
        <f t="shared" si="2187"/>
        <v>9.7603120958290532E-2</v>
      </c>
      <c r="Q1671" s="13">
        <f t="shared" si="2188"/>
        <v>0.14643403852468218</v>
      </c>
      <c r="R1671" s="13">
        <f t="shared" si="2189"/>
        <v>1.6263925581744054E-2</v>
      </c>
      <c r="S1671" s="13">
        <f t="shared" si="2190"/>
        <v>1.2159145409287848E-2</v>
      </c>
      <c r="T1671" s="13">
        <f t="shared" si="2191"/>
        <v>5.9674328941193289E-2</v>
      </c>
      <c r="U1671" s="13">
        <f t="shared" si="2192"/>
        <v>1.9887455145104031E-2</v>
      </c>
      <c r="V1671" s="13">
        <f t="shared" si="2193"/>
        <v>6.7322445171666336E-4</v>
      </c>
      <c r="W1671" s="13">
        <f t="shared" si="2194"/>
        <v>5.9686294845998328E-2</v>
      </c>
      <c r="X1671" s="13">
        <f t="shared" si="2195"/>
        <v>2.4323167125659823E-2</v>
      </c>
      <c r="Y1671" s="13">
        <f t="shared" si="2196"/>
        <v>4.9560494628562426E-3</v>
      </c>
      <c r="Z1671" s="13">
        <f t="shared" si="2197"/>
        <v>2.2092742343656985E-3</v>
      </c>
      <c r="AA1671" s="13">
        <f t="shared" si="2198"/>
        <v>2.7014906098992569E-3</v>
      </c>
      <c r="AB1671" s="13">
        <f t="shared" si="2199"/>
        <v>1.6516852914525556E-3</v>
      </c>
      <c r="AC1671" s="13">
        <f t="shared" si="2200"/>
        <v>2.0967142036905547E-5</v>
      </c>
      <c r="AD1671" s="13">
        <f t="shared" si="2201"/>
        <v>1.8246033307906313E-2</v>
      </c>
      <c r="AE1671" s="13">
        <f t="shared" si="2202"/>
        <v>7.4355648758839942E-3</v>
      </c>
      <c r="AF1671" s="13">
        <f t="shared" si="2203"/>
        <v>1.5150587552507286E-3</v>
      </c>
      <c r="AG1671" s="13">
        <f t="shared" si="2204"/>
        <v>2.0580395887218931E-4</v>
      </c>
      <c r="AH1671" s="13">
        <f t="shared" si="2205"/>
        <v>2.2507908460200644E-4</v>
      </c>
      <c r="AI1671" s="13">
        <f t="shared" si="2206"/>
        <v>2.7522569361409176E-4</v>
      </c>
      <c r="AJ1671" s="13">
        <f t="shared" si="2207"/>
        <v>1.6827237092975687E-4</v>
      </c>
      <c r="AK1671" s="13">
        <f t="shared" si="2208"/>
        <v>6.8587566435626064E-5</v>
      </c>
      <c r="AL1671" s="13">
        <f t="shared" si="2209"/>
        <v>4.1792520786768299E-7</v>
      </c>
      <c r="AM1671" s="13">
        <f t="shared" si="2210"/>
        <v>4.4622335138371754E-3</v>
      </c>
      <c r="AN1671" s="13">
        <f t="shared" si="2211"/>
        <v>1.8184350660536721E-3</v>
      </c>
      <c r="AO1671" s="13">
        <f t="shared" si="2212"/>
        <v>3.7052140807957297E-4</v>
      </c>
      <c r="AP1671" s="13">
        <f t="shared" si="2213"/>
        <v>5.0331231290798772E-5</v>
      </c>
      <c r="AQ1671" s="13">
        <f t="shared" si="2214"/>
        <v>5.1277054200006825E-6</v>
      </c>
      <c r="AR1671" s="13">
        <f t="shared" si="2215"/>
        <v>1.8344701092238019E-5</v>
      </c>
      <c r="AS1671" s="13">
        <f t="shared" si="2216"/>
        <v>2.2431818092658916E-5</v>
      </c>
      <c r="AT1671" s="13">
        <f t="shared" si="2217"/>
        <v>1.37147632008855E-5</v>
      </c>
      <c r="AU1671" s="13">
        <f t="shared" si="2218"/>
        <v>5.5901169454745553E-6</v>
      </c>
      <c r="AV1671" s="13">
        <f t="shared" si="2219"/>
        <v>1.7088924726420453E-6</v>
      </c>
      <c r="AW1671" s="13">
        <f t="shared" si="2220"/>
        <v>5.7848939924342218E-9</v>
      </c>
      <c r="AX1671" s="13">
        <f t="shared" si="2221"/>
        <v>9.0939984945402304E-4</v>
      </c>
      <c r="AY1671" s="13">
        <f t="shared" si="2222"/>
        <v>3.7059570508426505E-4</v>
      </c>
      <c r="AZ1671" s="13">
        <f t="shared" si="2223"/>
        <v>7.5511985574529814E-5</v>
      </c>
      <c r="BA1671" s="13">
        <f t="shared" si="2224"/>
        <v>1.0257467256420723E-5</v>
      </c>
      <c r="BB1671" s="13">
        <f t="shared" si="2225"/>
        <v>1.0450225257223851E-6</v>
      </c>
      <c r="BC1671" s="13">
        <f t="shared" si="2226"/>
        <v>8.517284448233392E-8</v>
      </c>
      <c r="BD1671" s="13">
        <f t="shared" si="2227"/>
        <v>1.2459622757286273E-6</v>
      </c>
      <c r="BE1671" s="13">
        <f t="shared" si="2228"/>
        <v>1.5235570739980997E-6</v>
      </c>
      <c r="BF1671" s="13">
        <f t="shared" si="2229"/>
        <v>9.3149937319419241E-7</v>
      </c>
      <c r="BG1671" s="13">
        <f t="shared" si="2230"/>
        <v>3.796777497737312E-7</v>
      </c>
      <c r="BH1671" s="13">
        <f t="shared" si="2231"/>
        <v>1.1606706173531027E-7</v>
      </c>
      <c r="BI1671" s="13">
        <f t="shared" si="2232"/>
        <v>2.8385256345196255E-8</v>
      </c>
      <c r="BJ1671" s="14">
        <f t="shared" si="2233"/>
        <v>0.57005687844291641</v>
      </c>
      <c r="BK1671" s="14">
        <f t="shared" si="2234"/>
        <v>0.30669586735737231</v>
      </c>
      <c r="BL1671" s="14">
        <f t="shared" si="2235"/>
        <v>0.12112739617414948</v>
      </c>
      <c r="BM1671" s="14">
        <f t="shared" si="2236"/>
        <v>0.22422269155118252</v>
      </c>
      <c r="BN1671" s="14">
        <f t="shared" si="2237"/>
        <v>0.77549613473743095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1.5278</v>
      </c>
      <c r="F1672" s="10">
        <f>VLOOKUP(B1672,home!$B$2:$E$405,3,FALSE)</f>
        <v>1.3090999999999999</v>
      </c>
      <c r="G1672" s="10">
        <f>VLOOKUP(C1672,away!$B$2:$E$405,4,FALSE)</f>
        <v>0.80559999999999998</v>
      </c>
      <c r="H1672" s="10">
        <f>VLOOKUP(A1672,away!$A$2:$E$405,3,FALSE)</f>
        <v>1.0787</v>
      </c>
      <c r="I1672" s="10">
        <f>VLOOKUP(C1672,away!$B$2:$E$405,3,FALSE)</f>
        <v>0.92700000000000005</v>
      </c>
      <c r="J1672" s="10">
        <f>VLOOKUP(B1672,home!$B$2:$E$405,4,FALSE)</f>
        <v>0.99839999999999995</v>
      </c>
      <c r="K1672" s="12">
        <f t="shared" si="2182"/>
        <v>1.6112346246879998</v>
      </c>
      <c r="L1672" s="12">
        <f t="shared" si="2183"/>
        <v>0.99835497216000002</v>
      </c>
      <c r="M1672" s="13">
        <f t="shared" si="2184"/>
        <v>7.3564728765184675E-2</v>
      </c>
      <c r="N1672" s="13">
        <f t="shared" si="2185"/>
        <v>0.11853003814224683</v>
      </c>
      <c r="O1672" s="13">
        <f t="shared" si="2186"/>
        <v>7.3443712738323896E-2</v>
      </c>
      <c r="P1672" s="13">
        <f t="shared" si="2187"/>
        <v>0.11833505292962658</v>
      </c>
      <c r="Q1672" s="13">
        <f t="shared" si="2188"/>
        <v>9.5489850760188705E-2</v>
      </c>
      <c r="R1672" s="13">
        <f t="shared" si="2189"/>
        <v>3.6661447893098199E-2</v>
      </c>
      <c r="S1672" s="13">
        <f t="shared" si="2190"/>
        <v>4.7587971120491269E-2</v>
      </c>
      <c r="T1672" s="13">
        <f t="shared" si="2191"/>
        <v>9.5332767297250751E-2</v>
      </c>
      <c r="U1672" s="13">
        <f t="shared" si="2192"/>
        <v>5.9070194236554734E-2</v>
      </c>
      <c r="V1672" s="13">
        <f t="shared" si="2193"/>
        <v>8.5054726268976831E-3</v>
      </c>
      <c r="W1672" s="13">
        <f t="shared" si="2194"/>
        <v>5.1285517950368606E-2</v>
      </c>
      <c r="X1672" s="13">
        <f t="shared" si="2195"/>
        <v>5.1201151845551428E-2</v>
      </c>
      <c r="Y1672" s="13">
        <f t="shared" si="2196"/>
        <v>2.5558462262662715E-2</v>
      </c>
      <c r="Z1672" s="13">
        <f t="shared" si="2197"/>
        <v>1.2200379596886449E-2</v>
      </c>
      <c r="AA1672" s="13">
        <f t="shared" si="2198"/>
        <v>1.9657674040840466E-2</v>
      </c>
      <c r="AB1672" s="13">
        <f t="shared" si="2199"/>
        <v>1.5836562527716317E-2</v>
      </c>
      <c r="AC1672" s="13">
        <f t="shared" si="2200"/>
        <v>8.5511050131452577E-4</v>
      </c>
      <c r="AD1672" s="13">
        <f t="shared" si="2201"/>
        <v>2.0658250566672955E-2</v>
      </c>
      <c r="AE1672" s="13">
        <f t="shared" si="2202"/>
        <v>2.0624267169365083E-2</v>
      </c>
      <c r="AF1672" s="13">
        <f t="shared" si="2203"/>
        <v>1.029516983784594E-2</v>
      </c>
      <c r="AG1672" s="13">
        <f t="shared" si="2204"/>
        <v>3.4260779989483854E-3</v>
      </c>
      <c r="AH1672" s="13">
        <f t="shared" si="2205"/>
        <v>3.0450774081977501E-3</v>
      </c>
      <c r="AI1672" s="13">
        <f t="shared" si="2206"/>
        <v>4.9063341549434088E-3</v>
      </c>
      <c r="AJ1672" s="13">
        <f t="shared" si="2207"/>
        <v>3.95262773536708E-3</v>
      </c>
      <c r="AK1672" s="13">
        <f t="shared" si="2208"/>
        <v>2.1228702219085191E-3</v>
      </c>
      <c r="AL1672" s="13">
        <f t="shared" si="2209"/>
        <v>5.5020686207775672E-5</v>
      </c>
      <c r="AM1672" s="13">
        <f t="shared" si="2210"/>
        <v>6.657057719700786E-3</v>
      </c>
      <c r="AN1672" s="13">
        <f t="shared" si="2211"/>
        <v>6.6461066744193907E-3</v>
      </c>
      <c r="AO1672" s="13">
        <f t="shared" si="2212"/>
        <v>3.3175868219561806E-3</v>
      </c>
      <c r="AP1672" s="13">
        <f t="shared" si="2213"/>
        <v>1.1040430997574821E-3</v>
      </c>
      <c r="AQ1672" s="13">
        <f t="shared" si="2214"/>
        <v>2.7555672953045524E-4</v>
      </c>
      <c r="AR1672" s="13">
        <f t="shared" si="2215"/>
        <v>6.0801363421726217E-4</v>
      </c>
      <c r="AS1672" s="13">
        <f t="shared" si="2216"/>
        <v>9.7965261973323708E-4</v>
      </c>
      <c r="AT1672" s="13">
        <f t="shared" si="2217"/>
        <v>7.8922511054024922E-4</v>
      </c>
      <c r="AU1672" s="13">
        <f t="shared" si="2218"/>
        <v>4.2387560825855468E-4</v>
      </c>
      <c r="AV1672" s="13">
        <f t="shared" si="2219"/>
        <v>1.7074076414671745E-4</v>
      </c>
      <c r="AW1672" s="13">
        <f t="shared" si="2220"/>
        <v>2.4584833595261906E-6</v>
      </c>
      <c r="AX1672" s="13">
        <f t="shared" si="2221"/>
        <v>1.7876803160880763E-3</v>
      </c>
      <c r="AY1672" s="13">
        <f t="shared" si="2222"/>
        <v>1.7847395321990913E-3</v>
      </c>
      <c r="AZ1672" s="13">
        <f t="shared" si="2223"/>
        <v>8.9090179299073768E-4</v>
      </c>
      <c r="BA1672" s="13">
        <f t="shared" si="2224"/>
        <v>2.9647874491285403E-4</v>
      </c>
      <c r="BB1672" s="13">
        <f t="shared" si="2225"/>
        <v>7.3997757280876017E-5</v>
      </c>
      <c r="BC1672" s="13">
        <f t="shared" si="2226"/>
        <v>1.4775205782010288E-5</v>
      </c>
      <c r="BD1672" s="13">
        <f t="shared" si="2227"/>
        <v>1.0116890581031248E-4</v>
      </c>
      <c r="BE1672" s="13">
        <f t="shared" si="2228"/>
        <v>1.6300684398337442E-4</v>
      </c>
      <c r="BF1672" s="13">
        <f t="shared" si="2229"/>
        <v>1.3132113554356384E-4</v>
      </c>
      <c r="BG1672" s="13">
        <f t="shared" si="2230"/>
        <v>7.05297201803787E-5</v>
      </c>
      <c r="BH1672" s="13">
        <f t="shared" si="2231"/>
        <v>2.8409981806045526E-5</v>
      </c>
      <c r="BI1672" s="13">
        <f t="shared" si="2232"/>
        <v>9.1550292745313257E-6</v>
      </c>
      <c r="BJ1672" s="14">
        <f t="shared" si="2233"/>
        <v>0.51525047822571945</v>
      </c>
      <c r="BK1672" s="14">
        <f t="shared" si="2234"/>
        <v>0.25068809616192161</v>
      </c>
      <c r="BL1672" s="14">
        <f t="shared" si="2235"/>
        <v>0.22217160031044456</v>
      </c>
      <c r="BM1672" s="14">
        <f t="shared" si="2236"/>
        <v>0.48250344201746354</v>
      </c>
      <c r="BN1672" s="14">
        <f t="shared" si="2237"/>
        <v>0.51602483122866893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1.6362000000000001</v>
      </c>
      <c r="F1673" s="10">
        <f>VLOOKUP(B1673,home!$B$2:$E$405,3,FALSE)</f>
        <v>1.1145</v>
      </c>
      <c r="G1673" s="10">
        <f>VLOOKUP(C1673,away!$B$2:$E$405,4,FALSE)</f>
        <v>0.755</v>
      </c>
      <c r="H1673" s="10">
        <f>VLOOKUP(A1673,away!$A$2:$E$405,3,FALSE)</f>
        <v>1.1547000000000001</v>
      </c>
      <c r="I1673" s="10">
        <f>VLOOKUP(C1673,away!$B$2:$E$405,3,FALSE)</f>
        <v>1.0188999999999999</v>
      </c>
      <c r="J1673" s="10">
        <f>VLOOKUP(B1673,home!$B$2:$E$405,4,FALSE)</f>
        <v>0.91700000000000004</v>
      </c>
      <c r="K1673" s="12">
        <f t="shared" si="2182"/>
        <v>1.3767763995000002</v>
      </c>
      <c r="L1673" s="12">
        <f t="shared" si="2183"/>
        <v>1.0788723521100001</v>
      </c>
      <c r="M1673" s="13">
        <f t="shared" si="2184"/>
        <v>8.5807509619970759E-2</v>
      </c>
      <c r="N1673" s="13">
        <f t="shared" si="2185"/>
        <v>0.11813775414464499</v>
      </c>
      <c r="O1673" s="13">
        <f t="shared" si="2186"/>
        <v>9.2575349732399309E-2</v>
      </c>
      <c r="P1673" s="13">
        <f t="shared" si="2187"/>
        <v>0.12745555668702604</v>
      </c>
      <c r="Q1673" s="13">
        <f t="shared" si="2188"/>
        <v>8.1324635898140291E-2</v>
      </c>
      <c r="R1673" s="13">
        <f t="shared" si="2189"/>
        <v>4.9938492656599755E-2</v>
      </c>
      <c r="S1673" s="13">
        <f t="shared" si="2190"/>
        <v>4.7329537363181101E-2</v>
      </c>
      <c r="T1673" s="13">
        <f t="shared" si="2191"/>
        <v>8.773890121591596E-2</v>
      </c>
      <c r="U1673" s="13">
        <f t="shared" si="2192"/>
        <v>6.8754138116210617E-2</v>
      </c>
      <c r="V1673" s="13">
        <f t="shared" si="2193"/>
        <v>7.8112983597827031E-3</v>
      </c>
      <c r="W1673" s="13">
        <f t="shared" si="2194"/>
        <v>3.7321946467496682E-2</v>
      </c>
      <c r="X1673" s="13">
        <f t="shared" si="2195"/>
        <v>4.0265616170711657E-2</v>
      </c>
      <c r="Y1673" s="13">
        <f t="shared" si="2196"/>
        <v>2.1720730013627069E-2</v>
      </c>
      <c r="Z1673" s="13">
        <f t="shared" si="2197"/>
        <v>1.7959086344417913E-2</v>
      </c>
      <c r="AA1673" s="13">
        <f t="shared" si="2198"/>
        <v>2.4725646235577318E-2</v>
      </c>
      <c r="AB1673" s="13">
        <f t="shared" si="2199"/>
        <v>1.7020843099764441E-2</v>
      </c>
      <c r="AC1673" s="13">
        <f t="shared" si="2200"/>
        <v>7.2516480878531155E-4</v>
      </c>
      <c r="AD1673" s="13">
        <f t="shared" si="2201"/>
        <v>1.2845993769962961E-2</v>
      </c>
      <c r="AE1673" s="13">
        <f t="shared" si="2202"/>
        <v>1.3859187513790346E-2</v>
      </c>
      <c r="AF1673" s="13">
        <f t="shared" si="2203"/>
        <v>7.4761471156682682E-3</v>
      </c>
      <c r="AG1673" s="13">
        <f t="shared" si="2204"/>
        <v>2.6886028078004724E-3</v>
      </c>
      <c r="AH1673" s="13">
        <f t="shared" si="2205"/>
        <v>4.8438904315371845E-3</v>
      </c>
      <c r="AI1673" s="13">
        <f t="shared" si="2206"/>
        <v>6.6689540279042687E-3</v>
      </c>
      <c r="AJ1673" s="13">
        <f t="shared" si="2207"/>
        <v>4.5908292574845314E-3</v>
      </c>
      <c r="AK1673" s="13">
        <f t="shared" si="2208"/>
        <v>2.1068484586129377E-3</v>
      </c>
      <c r="AL1673" s="13">
        <f t="shared" si="2209"/>
        <v>4.3085405835883398E-5</v>
      </c>
      <c r="AM1673" s="13">
        <f t="shared" si="2210"/>
        <v>3.5372122101218089E-3</v>
      </c>
      <c r="AN1673" s="13">
        <f t="shared" si="2211"/>
        <v>3.8162004570463279E-3</v>
      </c>
      <c r="AO1673" s="13">
        <f t="shared" si="2212"/>
        <v>2.0585965816084144E-3</v>
      </c>
      <c r="AP1673" s="13">
        <f t="shared" si="2213"/>
        <v>7.4032097868182529E-4</v>
      </c>
      <c r="AQ1673" s="13">
        <f t="shared" si="2214"/>
        <v>1.9967795889670953E-4</v>
      </c>
      <c r="AR1673" s="13">
        <f t="shared" si="2215"/>
        <v>1.0451878926471295E-3</v>
      </c>
      <c r="AS1673" s="13">
        <f t="shared" si="2216"/>
        <v>1.4389900236397078E-3</v>
      </c>
      <c r="AT1673" s="13">
        <f t="shared" si="2217"/>
        <v>9.9058375183154858E-4</v>
      </c>
      <c r="AU1673" s="13">
        <f t="shared" si="2218"/>
        <v>4.5460411041661379E-4</v>
      </c>
      <c r="AV1673" s="13">
        <f t="shared" si="2219"/>
        <v>1.5647205258432156E-4</v>
      </c>
      <c r="AW1673" s="13">
        <f t="shared" si="2220"/>
        <v>1.7777110166632489E-6</v>
      </c>
      <c r="AX1673" s="13">
        <f t="shared" si="2221"/>
        <v>8.1165838181982287E-4</v>
      </c>
      <c r="AY1673" s="13">
        <f t="shared" si="2222"/>
        <v>8.7567578750374876E-4</v>
      </c>
      <c r="AZ1673" s="13">
        <f t="shared" si="2223"/>
        <v>4.7237119827497301E-4</v>
      </c>
      <c r="BA1673" s="13">
        <f t="shared" si="2224"/>
        <v>1.6987607525064644E-4</v>
      </c>
      <c r="BB1673" s="13">
        <f t="shared" si="2225"/>
        <v>4.5818650218220081E-5</v>
      </c>
      <c r="BC1673" s="13">
        <f t="shared" si="2226"/>
        <v>9.8864949862872961E-6</v>
      </c>
      <c r="BD1673" s="13">
        <f t="shared" si="2227"/>
        <v>1.8793738668951708E-4</v>
      </c>
      <c r="BE1673" s="13">
        <f t="shared" si="2228"/>
        <v>2.5874775857783264E-4</v>
      </c>
      <c r="BF1673" s="13">
        <f t="shared" si="2229"/>
        <v>1.7811890371674185E-4</v>
      </c>
      <c r="BG1673" s="13">
        <f t="shared" si="2230"/>
        <v>8.174330098067435E-5</v>
      </c>
      <c r="BH1673" s="13">
        <f t="shared" si="2231"/>
        <v>2.8135561901854423E-5</v>
      </c>
      <c r="BI1673" s="13">
        <f t="shared" si="2232"/>
        <v>7.7472755226289045E-6</v>
      </c>
      <c r="BJ1673" s="14">
        <f t="shared" si="2233"/>
        <v>0.4361168098921675</v>
      </c>
      <c r="BK1673" s="14">
        <f t="shared" si="2234"/>
        <v>0.27004782803208555</v>
      </c>
      <c r="BL1673" s="14">
        <f t="shared" si="2235"/>
        <v>0.2760532600345989</v>
      </c>
      <c r="BM1673" s="14">
        <f t="shared" si="2236"/>
        <v>0.44406378748800163</v>
      </c>
      <c r="BN1673" s="14">
        <f t="shared" si="2237"/>
        <v>0.5552392987387812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1.6362000000000001</v>
      </c>
      <c r="F1674" s="10">
        <f>VLOOKUP(B1674,home!$B$2:$E$405,3,FALSE)</f>
        <v>0.89880000000000004</v>
      </c>
      <c r="G1674" s="10">
        <f>VLOOKUP(C1674,away!$B$2:$E$405,4,FALSE)</f>
        <v>0.64710000000000001</v>
      </c>
      <c r="H1674" s="10">
        <f>VLOOKUP(A1674,away!$A$2:$E$405,3,FALSE)</f>
        <v>1.1547000000000001</v>
      </c>
      <c r="I1674" s="10">
        <f>VLOOKUP(C1674,away!$B$2:$E$405,3,FALSE)</f>
        <v>0.50939999999999996</v>
      </c>
      <c r="J1674" s="10">
        <f>VLOOKUP(B1674,home!$B$2:$E$405,4,FALSE)</f>
        <v>0.71319999999999995</v>
      </c>
      <c r="K1674" s="12">
        <f t="shared" si="2182"/>
        <v>0.95163597597600003</v>
      </c>
      <c r="L1674" s="12">
        <f t="shared" si="2183"/>
        <v>0.41950722117599992</v>
      </c>
      <c r="M1674" s="13">
        <f t="shared" si="2184"/>
        <v>0.25381663118323794</v>
      </c>
      <c r="N1674" s="13">
        <f t="shared" si="2185"/>
        <v>0.24154103753500111</v>
      </c>
      <c r="O1674" s="13">
        <f t="shared" si="2186"/>
        <v>0.1064779096359338</v>
      </c>
      <c r="P1674" s="13">
        <f t="shared" si="2187"/>
        <v>0.1013282094562762</v>
      </c>
      <c r="Q1674" s="13">
        <f t="shared" si="2188"/>
        <v>0.1149295704964382</v>
      </c>
      <c r="R1674" s="13">
        <f t="shared" si="2189"/>
        <v>2.2334125993999903E-2</v>
      </c>
      <c r="S1674" s="13">
        <f t="shared" si="2190"/>
        <v>1.0113015431406686E-2</v>
      </c>
      <c r="T1674" s="13">
        <f t="shared" si="2191"/>
        <v>4.8213784749911968E-2</v>
      </c>
      <c r="U1674" s="13">
        <f t="shared" si="2192"/>
        <v>2.125395778787105E-2</v>
      </c>
      <c r="V1674" s="13">
        <f t="shared" si="2193"/>
        <v>4.4858882794902627E-4</v>
      </c>
      <c r="W1674" s="13">
        <f t="shared" si="2194"/>
        <v>3.6457037995960166E-2</v>
      </c>
      <c r="X1674" s="13">
        <f t="shared" si="2195"/>
        <v>1.5293990701993092E-2</v>
      </c>
      <c r="Y1674" s="13">
        <f t="shared" si="2196"/>
        <v>3.2079697700423508E-3</v>
      </c>
      <c r="Z1674" s="13">
        <f t="shared" si="2197"/>
        <v>3.1231090443791902E-3</v>
      </c>
      <c r="AA1674" s="13">
        <f t="shared" si="2198"/>
        <v>2.9720629235272635E-3</v>
      </c>
      <c r="AB1674" s="13">
        <f t="shared" si="2199"/>
        <v>1.4141610004464755E-3</v>
      </c>
      <c r="AC1674" s="13">
        <f t="shared" si="2200"/>
        <v>1.1192800513668176E-5</v>
      </c>
      <c r="AD1674" s="13">
        <f t="shared" si="2201"/>
        <v>8.6734572336199141E-3</v>
      </c>
      <c r="AE1674" s="13">
        <f t="shared" si="2202"/>
        <v>3.6385779420647657E-3</v>
      </c>
      <c r="AF1674" s="13">
        <f t="shared" si="2203"/>
        <v>7.6320486075393901E-4</v>
      </c>
      <c r="AG1674" s="13">
        <f t="shared" si="2204"/>
        <v>1.0672331677430035E-4</v>
      </c>
      <c r="AH1674" s="13">
        <f t="shared" si="2205"/>
        <v>3.2754169915928655E-4</v>
      </c>
      <c r="AI1674" s="13">
        <f t="shared" si="2206"/>
        <v>3.1170046455228503E-4</v>
      </c>
      <c r="AJ1674" s="13">
        <f t="shared" si="2207"/>
        <v>1.4831268789819316E-4</v>
      </c>
      <c r="AK1674" s="13">
        <f t="shared" si="2208"/>
        <v>4.7046563165873666E-5</v>
      </c>
      <c r="AL1674" s="13">
        <f t="shared" si="2209"/>
        <v>1.7873477077749261E-7</v>
      </c>
      <c r="AM1674" s="13">
        <f t="shared" si="2210"/>
        <v>1.6507947879203975E-3</v>
      </c>
      <c r="AN1674" s="13">
        <f t="shared" si="2211"/>
        <v>6.9252033421231003E-4</v>
      </c>
      <c r="AO1674" s="13">
        <f t="shared" si="2212"/>
        <v>1.4525864050664045E-4</v>
      </c>
      <c r="AP1674" s="13">
        <f t="shared" si="2213"/>
        <v>2.0312349543581435E-5</v>
      </c>
      <c r="AQ1674" s="13">
        <f t="shared" si="2214"/>
        <v>2.1302943281458586E-6</v>
      </c>
      <c r="AR1674" s="13">
        <f t="shared" si="2215"/>
        <v>2.7481221606715536E-5</v>
      </c>
      <c r="AS1674" s="13">
        <f t="shared" si="2216"/>
        <v>2.6152119144719477E-5</v>
      </c>
      <c r="AT1674" s="13">
        <f t="shared" si="2217"/>
        <v>1.2443648713062876E-5</v>
      </c>
      <c r="AU1674" s="13">
        <f t="shared" si="2218"/>
        <v>3.9472745959193634E-6</v>
      </c>
      <c r="AV1674" s="13">
        <f t="shared" si="2219"/>
        <v>9.3909212813324831E-7</v>
      </c>
      <c r="AW1674" s="13">
        <f t="shared" si="2220"/>
        <v>1.9820601946233923E-9</v>
      </c>
      <c r="AX1674" s="13">
        <f t="shared" si="2221"/>
        <v>2.6182595152312015E-4</v>
      </c>
      <c r="AY1674" s="13">
        <f t="shared" si="2222"/>
        <v>1.0983787735522619E-4</v>
      </c>
      <c r="AZ1674" s="13">
        <f t="shared" si="2223"/>
        <v>2.3038891354580612E-5</v>
      </c>
      <c r="BA1674" s="13">
        <f t="shared" si="2224"/>
        <v>3.2216604303786282E-6</v>
      </c>
      <c r="BB1674" s="13">
        <f t="shared" si="2225"/>
        <v>3.3787745368020343E-7</v>
      </c>
      <c r="BC1674" s="13">
        <f t="shared" si="2226"/>
        <v>2.8348406338280961E-8</v>
      </c>
      <c r="BD1674" s="13">
        <f t="shared" si="2227"/>
        <v>1.9214284851258477E-6</v>
      </c>
      <c r="BE1674" s="13">
        <f t="shared" si="2228"/>
        <v>1.8285004717108233E-6</v>
      </c>
      <c r="BF1674" s="13">
        <f t="shared" si="2229"/>
        <v>8.7003341548455284E-7</v>
      </c>
      <c r="BG1674" s="13">
        <f t="shared" si="2230"/>
        <v>2.7598503282545849E-7</v>
      </c>
      <c r="BH1674" s="13">
        <f t="shared" si="2231"/>
        <v>6.5659321516905872E-8</v>
      </c>
      <c r="BI1674" s="13">
        <f t="shared" si="2232"/>
        <v>1.2496754502732545E-8</v>
      </c>
      <c r="BJ1674" s="14">
        <f t="shared" si="2233"/>
        <v>0.47573466161559425</v>
      </c>
      <c r="BK1674" s="14">
        <f t="shared" si="2234"/>
        <v>0.36582765431150949</v>
      </c>
      <c r="BL1674" s="14">
        <f t="shared" si="2235"/>
        <v>0.15536275621622378</v>
      </c>
      <c r="BM1674" s="14">
        <f t="shared" si="2236"/>
        <v>0.15951086099152448</v>
      </c>
      <c r="BN1674" s="14">
        <f t="shared" si="2237"/>
        <v>0.8404274843008871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1.6362000000000001</v>
      </c>
      <c r="F1675" s="10">
        <f>VLOOKUP(B1675,home!$B$2:$E$405,3,FALSE)</f>
        <v>1.1863999999999999</v>
      </c>
      <c r="G1675" s="10">
        <f>VLOOKUP(C1675,away!$B$2:$E$405,4,FALSE)</f>
        <v>1.0785</v>
      </c>
      <c r="H1675" s="10">
        <f>VLOOKUP(A1675,away!$A$2:$E$405,3,FALSE)</f>
        <v>1.1547000000000001</v>
      </c>
      <c r="I1675" s="10">
        <f>VLOOKUP(C1675,away!$B$2:$E$405,3,FALSE)</f>
        <v>1.0698000000000001</v>
      </c>
      <c r="J1675" s="10">
        <f>VLOOKUP(B1675,home!$B$2:$E$405,4,FALSE)</f>
        <v>1.1207</v>
      </c>
      <c r="K1675" s="12">
        <f t="shared" si="2182"/>
        <v>2.0935709128799997</v>
      </c>
      <c r="L1675" s="12">
        <f t="shared" si="2183"/>
        <v>1.3843985358420001</v>
      </c>
      <c r="M1675" s="13">
        <f t="shared" si="2184"/>
        <v>3.0870030615216343E-2</v>
      </c>
      <c r="N1675" s="13">
        <f t="shared" si="2185"/>
        <v>6.4628598175732022E-2</v>
      </c>
      <c r="O1675" s="13">
        <f t="shared" si="2186"/>
        <v>4.2736425185103226E-2</v>
      </c>
      <c r="P1675" s="13">
        <f t="shared" si="2187"/>
        <v>8.9471736688004372E-2</v>
      </c>
      <c r="Q1675" s="13">
        <f t="shared" si="2188"/>
        <v>6.7652276640461001E-2</v>
      </c>
      <c r="R1675" s="13">
        <f t="shared" si="2189"/>
        <v>2.9582122226689041E-2</v>
      </c>
      <c r="S1675" s="13">
        <f t="shared" si="2190"/>
        <v>6.4829800185083858E-2</v>
      </c>
      <c r="T1675" s="13">
        <f t="shared" si="2191"/>
        <v>9.3657712727432146E-2</v>
      </c>
      <c r="U1675" s="13">
        <f t="shared" si="2192"/>
        <v>6.1932270635057109E-2</v>
      </c>
      <c r="V1675" s="13">
        <f t="shared" si="2193"/>
        <v>2.0877619620416038E-2</v>
      </c>
      <c r="W1675" s="13">
        <f t="shared" si="2194"/>
        <v>4.7211612854860079E-2</v>
      </c>
      <c r="X1675" s="13">
        <f t="shared" si="2195"/>
        <v>6.5359687711007641E-2</v>
      </c>
      <c r="Y1675" s="13">
        <f t="shared" si="2196"/>
        <v>4.5241927985104673E-2</v>
      </c>
      <c r="Z1675" s="13">
        <f t="shared" si="2197"/>
        <v>1.3651148899242464E-2</v>
      </c>
      <c r="AA1675" s="13">
        <f t="shared" si="2198"/>
        <v>2.857964826284785E-2</v>
      </c>
      <c r="AB1675" s="13">
        <f t="shared" si="2199"/>
        <v>2.9916760151719839E-2</v>
      </c>
      <c r="AC1675" s="13">
        <f t="shared" si="2200"/>
        <v>3.781897944631111E-3</v>
      </c>
      <c r="AD1675" s="13">
        <f t="shared" si="2201"/>
        <v>2.4710214855771639E-2</v>
      </c>
      <c r="AE1675" s="13">
        <f t="shared" si="2202"/>
        <v>3.4208785266671496E-2</v>
      </c>
      <c r="AF1675" s="13">
        <f t="shared" si="2203"/>
        <v>2.3679296118056702E-2</v>
      </c>
      <c r="AG1675" s="13">
        <f t="shared" si="2204"/>
        <v>1.092719429186895E-2</v>
      </c>
      <c r="AH1675" s="13">
        <f t="shared" si="2205"/>
        <v>4.7246576371681023E-3</v>
      </c>
      <c r="AI1675" s="13">
        <f t="shared" si="2206"/>
        <v>9.8914058024914854E-3</v>
      </c>
      <c r="AJ1675" s="13">
        <f t="shared" si="2207"/>
        <v>1.0354179737794315E-2</v>
      </c>
      <c r="AK1675" s="13">
        <f t="shared" si="2208"/>
        <v>7.2257365085925482E-3</v>
      </c>
      <c r="AL1675" s="13">
        <f t="shared" si="2209"/>
        <v>4.3844851506710141E-4</v>
      </c>
      <c r="AM1675" s="13">
        <f t="shared" si="2210"/>
        <v>1.0346517414611749E-2</v>
      </c>
      <c r="AN1675" s="13">
        <f t="shared" si="2211"/>
        <v>1.4323703559852262E-2</v>
      </c>
      <c r="AO1675" s="13">
        <f t="shared" si="2212"/>
        <v>9.914857118047158E-3</v>
      </c>
      <c r="AP1675" s="13">
        <f t="shared" si="2213"/>
        <v>4.5753712257690388E-3</v>
      </c>
      <c r="AQ1675" s="13">
        <f t="shared" si="2214"/>
        <v>1.5835343064720695E-3</v>
      </c>
      <c r="AR1675" s="13">
        <f t="shared" si="2215"/>
        <v>1.3081618230500471E-3</v>
      </c>
      <c r="AS1675" s="13">
        <f t="shared" si="2216"/>
        <v>2.7387295420776519E-3</v>
      </c>
      <c r="AT1675" s="13">
        <f t="shared" si="2217"/>
        <v>2.8668622537694672E-3</v>
      </c>
      <c r="AU1675" s="13">
        <f t="shared" si="2218"/>
        <v>2.0006598085751193E-3</v>
      </c>
      <c r="AV1675" s="13">
        <f t="shared" si="2219"/>
        <v>1.0471307954502346E-3</v>
      </c>
      <c r="AW1675" s="13">
        <f t="shared" si="2220"/>
        <v>3.5299203817434042E-5</v>
      </c>
      <c r="AX1675" s="13">
        <f t="shared" si="2221"/>
        <v>3.6101946514729213E-3</v>
      </c>
      <c r="AY1675" s="13">
        <f t="shared" si="2222"/>
        <v>4.9979481896037323E-3</v>
      </c>
      <c r="AZ1675" s="13">
        <f t="shared" si="2223"/>
        <v>3.459576077950791E-3</v>
      </c>
      <c r="BA1675" s="13">
        <f t="shared" si="2224"/>
        <v>1.5964773523163612E-3</v>
      </c>
      <c r="BB1675" s="13">
        <f t="shared" si="2225"/>
        <v>5.5254022726292117E-4</v>
      </c>
      <c r="BC1675" s="13">
        <f t="shared" si="2226"/>
        <v>1.5298717632331859E-4</v>
      </c>
      <c r="BD1675" s="13">
        <f t="shared" si="2227"/>
        <v>3.0183621874581458E-4</v>
      </c>
      <c r="BE1675" s="13">
        <f t="shared" si="2228"/>
        <v>6.3191552801992231E-4</v>
      </c>
      <c r="BF1675" s="13">
        <f t="shared" si="2229"/>
        <v>6.6147998442985803E-4</v>
      </c>
      <c r="BG1675" s="13">
        <f t="shared" si="2230"/>
        <v>4.6161841828488867E-4</v>
      </c>
      <c r="BH1675" s="13">
        <f t="shared" si="2231"/>
        <v>2.41607723342729E-4</v>
      </c>
      <c r="BI1675" s="13">
        <f t="shared" si="2232"/>
        <v>1.011645803834991E-4</v>
      </c>
      <c r="BJ1675" s="14">
        <f t="shared" si="2233"/>
        <v>0.53239101392664867</v>
      </c>
      <c r="BK1675" s="14">
        <f t="shared" si="2234"/>
        <v>0.21526748175802254</v>
      </c>
      <c r="BL1675" s="14">
        <f t="shared" si="2235"/>
        <v>0.23730437282359274</v>
      </c>
      <c r="BM1675" s="14">
        <f t="shared" si="2236"/>
        <v>0.6687101788905141</v>
      </c>
      <c r="BN1675" s="14">
        <f t="shared" si="2237"/>
        <v>0.32494118953120604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1.6362000000000001</v>
      </c>
      <c r="F1676" s="10">
        <f>VLOOKUP(B1676,home!$B$2:$E$405,3,FALSE)</f>
        <v>1.1504000000000001</v>
      </c>
      <c r="G1676" s="10">
        <f>VLOOKUP(C1676,away!$B$2:$E$405,4,FALSE)</f>
        <v>0.79090000000000005</v>
      </c>
      <c r="H1676" s="10">
        <f>VLOOKUP(A1676,away!$A$2:$E$405,3,FALSE)</f>
        <v>1.1547000000000001</v>
      </c>
      <c r="I1676" s="10">
        <f>VLOOKUP(C1676,away!$B$2:$E$405,3,FALSE)</f>
        <v>1.0188999999999999</v>
      </c>
      <c r="J1676" s="10">
        <f>VLOOKUP(B1676,home!$B$2:$E$405,4,FALSE)</f>
        <v>0.86599999999999999</v>
      </c>
      <c r="K1676" s="12">
        <f t="shared" si="2182"/>
        <v>1.4886987952320003</v>
      </c>
      <c r="L1676" s="12">
        <f t="shared" si="2183"/>
        <v>1.0188696367800001</v>
      </c>
      <c r="M1676" s="13">
        <f t="shared" si="2184"/>
        <v>8.1466088934879527E-2</v>
      </c>
      <c r="N1676" s="13">
        <f t="shared" si="2185"/>
        <v>0.12127846844961815</v>
      </c>
      <c r="O1676" s="13">
        <f t="shared" si="2186"/>
        <v>8.3003324442967888E-2</v>
      </c>
      <c r="P1676" s="13">
        <f t="shared" si="2187"/>
        <v>0.12356694909849715</v>
      </c>
      <c r="Q1676" s="13">
        <f t="shared" si="2188"/>
        <v>9.0273554934264394E-2</v>
      </c>
      <c r="R1676" s="13">
        <f t="shared" si="2189"/>
        <v>4.2284783513369603E-2</v>
      </c>
      <c r="S1676" s="13">
        <f t="shared" si="2190"/>
        <v>4.685627820465213E-2</v>
      </c>
      <c r="T1676" s="13">
        <f t="shared" si="2191"/>
        <v>9.1976984126713346E-2</v>
      </c>
      <c r="U1676" s="13">
        <f t="shared" si="2192"/>
        <v>6.2949306272999273E-2</v>
      </c>
      <c r="V1676" s="13">
        <f t="shared" si="2193"/>
        <v>7.8967926949163585E-3</v>
      </c>
      <c r="W1676" s="13">
        <f t="shared" si="2194"/>
        <v>4.4796710823983045E-2</v>
      </c>
      <c r="X1676" s="13">
        <f t="shared" si="2195"/>
        <v>4.5642008486170303E-2</v>
      </c>
      <c r="Y1676" s="13">
        <f t="shared" si="2196"/>
        <v>2.325162830410701E-2</v>
      </c>
      <c r="Z1676" s="13">
        <f t="shared" si="2197"/>
        <v>1.4360894006529271E-2</v>
      </c>
      <c r="AA1676" s="13">
        <f t="shared" si="2198"/>
        <v>2.1379045605974579E-2</v>
      </c>
      <c r="AB1676" s="13">
        <f t="shared" si="2199"/>
        <v>1.5913479718412182E-2</v>
      </c>
      <c r="AC1676" s="13">
        <f t="shared" si="2200"/>
        <v>7.4861101236407726E-4</v>
      </c>
      <c r="AD1676" s="13">
        <f t="shared" si="2201"/>
        <v>1.6672202358504969E-2</v>
      </c>
      <c r="AE1676" s="13">
        <f t="shared" si="2202"/>
        <v>1.6986800761332622E-2</v>
      </c>
      <c r="AF1676" s="13">
        <f t="shared" si="2203"/>
        <v>8.6536677608765981E-3</v>
      </c>
      <c r="AG1676" s="13">
        <f t="shared" si="2204"/>
        <v>2.9389864427797115E-3</v>
      </c>
      <c r="AH1676" s="13">
        <f t="shared" si="2205"/>
        <v>3.6579697150671397E-3</v>
      </c>
      <c r="AI1676" s="13">
        <f t="shared" si="2206"/>
        <v>5.4456151078155941E-3</v>
      </c>
      <c r="AJ1676" s="13">
        <f t="shared" si="2207"/>
        <v>4.0534403251511284E-3</v>
      </c>
      <c r="AK1676" s="13">
        <f t="shared" si="2208"/>
        <v>2.0114505761990968E-3</v>
      </c>
      <c r="AL1676" s="13">
        <f t="shared" si="2209"/>
        <v>4.5419427920890922E-5</v>
      </c>
      <c r="AM1676" s="13">
        <f t="shared" si="2210"/>
        <v>4.9639775129940861E-3</v>
      </c>
      <c r="AN1676" s="13">
        <f t="shared" si="2211"/>
        <v>5.0576459656483724E-3</v>
      </c>
      <c r="AO1676" s="13">
        <f t="shared" si="2212"/>
        <v>2.5765409539909951E-3</v>
      </c>
      <c r="AP1676" s="13">
        <f t="shared" si="2213"/>
        <v>8.7505311531386651E-4</v>
      </c>
      <c r="AQ1676" s="13">
        <f t="shared" si="2214"/>
        <v>2.2289126244076169E-4</v>
      </c>
      <c r="AR1676" s="13">
        <f t="shared" si="2215"/>
        <v>7.4539885498853969E-4</v>
      </c>
      <c r="AS1676" s="13">
        <f t="shared" si="2216"/>
        <v>1.1096743773887515E-3</v>
      </c>
      <c r="AT1676" s="13">
        <f t="shared" si="2217"/>
        <v>8.2598545435922754E-4</v>
      </c>
      <c r="AU1676" s="13">
        <f t="shared" si="2218"/>
        <v>4.0988118359457933E-4</v>
      </c>
      <c r="AV1676" s="13">
        <f t="shared" si="2219"/>
        <v>1.5254740605137918E-4</v>
      </c>
      <c r="AW1676" s="13">
        <f t="shared" si="2220"/>
        <v>1.9136592808675181E-6</v>
      </c>
      <c r="AX1676" s="13">
        <f t="shared" si="2221"/>
        <v>1.231644557192174E-3</v>
      </c>
      <c r="AY1676" s="13">
        <f t="shared" si="2222"/>
        <v>1.2548852426284543E-3</v>
      </c>
      <c r="AZ1676" s="13">
        <f t="shared" si="2223"/>
        <v>6.3928223567871778E-4</v>
      </c>
      <c r="BA1676" s="13">
        <f t="shared" si="2224"/>
        <v>2.1711508642196047E-4</v>
      </c>
      <c r="BB1676" s="13">
        <f t="shared" si="2225"/>
        <v>5.5302992310550299E-5</v>
      </c>
      <c r="BC1676" s="13">
        <f t="shared" si="2226"/>
        <v>1.1269307937659509E-5</v>
      </c>
      <c r="BD1676" s="13">
        <f t="shared" si="2227"/>
        <v>1.2657737677306682E-4</v>
      </c>
      <c r="BE1676" s="13">
        <f t="shared" si="2228"/>
        <v>1.8843558830569155E-4</v>
      </c>
      <c r="BF1676" s="13">
        <f t="shared" si="2229"/>
        <v>1.4026191664475818E-4</v>
      </c>
      <c r="BG1676" s="13">
        <f t="shared" si="2230"/>
        <v>6.9602582108660891E-5</v>
      </c>
      <c r="BH1676" s="13">
        <f t="shared" si="2231"/>
        <v>2.5904320032549965E-5</v>
      </c>
      <c r="BI1676" s="13">
        <f t="shared" si="2232"/>
        <v>7.7127460047522503E-6</v>
      </c>
      <c r="BJ1676" s="14">
        <f t="shared" si="2233"/>
        <v>0.47957662068090778</v>
      </c>
      <c r="BK1676" s="14">
        <f t="shared" si="2234"/>
        <v>0.26183502461585856</v>
      </c>
      <c r="BL1676" s="14">
        <f t="shared" si="2235"/>
        <v>0.24450039708420845</v>
      </c>
      <c r="BM1676" s="14">
        <f t="shared" si="2236"/>
        <v>0.45714679543055986</v>
      </c>
      <c r="BN1676" s="14">
        <f t="shared" si="2237"/>
        <v>0.54187316937359675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1.6362000000000001</v>
      </c>
      <c r="F1677" s="10">
        <f>VLOOKUP(B1677,home!$B$2:$E$405,3,FALSE)</f>
        <v>0.61119999999999997</v>
      </c>
      <c r="G1677" s="10">
        <f>VLOOKUP(C1677,away!$B$2:$E$405,4,FALSE)</f>
        <v>0.5393</v>
      </c>
      <c r="H1677" s="10">
        <f>VLOOKUP(A1677,away!$A$2:$E$405,3,FALSE)</f>
        <v>1.1547000000000001</v>
      </c>
      <c r="I1677" s="10">
        <f>VLOOKUP(C1677,away!$B$2:$E$405,3,FALSE)</f>
        <v>1.0188999999999999</v>
      </c>
      <c r="J1677" s="10">
        <f>VLOOKUP(B1677,home!$B$2:$E$405,4,FALSE)</f>
        <v>1.4773000000000001</v>
      </c>
      <c r="K1677" s="12">
        <f t="shared" si="2182"/>
        <v>0.53932450579200009</v>
      </c>
      <c r="L1677" s="12">
        <f t="shared" si="2183"/>
        <v>1.7380786540590001</v>
      </c>
      <c r="M1677" s="13">
        <f t="shared" si="2184"/>
        <v>0.10255016762967424</v>
      </c>
      <c r="N1677" s="13">
        <f t="shared" si="2185"/>
        <v>5.5307818475760821E-2</v>
      </c>
      <c r="O1677" s="13">
        <f t="shared" si="2186"/>
        <v>0.17824025732730903</v>
      </c>
      <c r="P1677" s="13">
        <f t="shared" si="2187"/>
        <v>9.6129338695289862E-2</v>
      </c>
      <c r="Q1677" s="13">
        <f t="shared" si="2188"/>
        <v>1.4914430932936677E-2</v>
      </c>
      <c r="R1677" s="13">
        <f t="shared" si="2189"/>
        <v>0.15489779327728959</v>
      </c>
      <c r="S1677" s="13">
        <f t="shared" si="2190"/>
        <v>2.2527632015590663E-2</v>
      </c>
      <c r="T1677" s="13">
        <f t="shared" si="2191"/>
        <v>2.5922454041974494E-2</v>
      </c>
      <c r="U1677" s="13">
        <f t="shared" si="2192"/>
        <v>8.3540175807545594E-2</v>
      </c>
      <c r="V1677" s="13">
        <f t="shared" si="2193"/>
        <v>2.3463490201745202E-3</v>
      </c>
      <c r="W1677" s="13">
        <f t="shared" si="2194"/>
        <v>2.6812393640249974E-3</v>
      </c>
      <c r="X1677" s="13">
        <f t="shared" si="2195"/>
        <v>4.6602049050345771E-3</v>
      </c>
      <c r="Y1677" s="13">
        <f t="shared" si="2196"/>
        <v>4.0499013344908246E-3</v>
      </c>
      <c r="Z1677" s="13">
        <f t="shared" si="2197"/>
        <v>8.9741516018700229E-2</v>
      </c>
      <c r="AA1677" s="13">
        <f t="shared" si="2198"/>
        <v>4.8399798775810361E-2</v>
      </c>
      <c r="AB1677" s="13">
        <f t="shared" si="2199"/>
        <v>1.3051598777598086E-2</v>
      </c>
      <c r="AC1677" s="13">
        <f t="shared" si="2200"/>
        <v>1.3746502374832001E-4</v>
      </c>
      <c r="AD1677" s="13">
        <f t="shared" si="2201"/>
        <v>3.6151452372820952E-4</v>
      </c>
      <c r="AE1677" s="13">
        <f t="shared" si="2202"/>
        <v>6.283406768243068E-4</v>
      </c>
      <c r="AF1677" s="13">
        <f t="shared" si="2203"/>
        <v>5.460527589326563E-4</v>
      </c>
      <c r="AG1677" s="13">
        <f t="shared" si="2204"/>
        <v>3.1636088143029156E-4</v>
      </c>
      <c r="AH1677" s="13">
        <f t="shared" si="2205"/>
        <v>3.8994453343749166E-2</v>
      </c>
      <c r="AI1677" s="13">
        <f t="shared" si="2206"/>
        <v>2.1030664278246725E-2</v>
      </c>
      <c r="AJ1677" s="13">
        <f t="shared" si="2207"/>
        <v>5.6711763091714419E-3</v>
      </c>
      <c r="AK1677" s="13">
        <f t="shared" si="2208"/>
        <v>1.0195347867343956E-3</v>
      </c>
      <c r="AL1677" s="13">
        <f t="shared" si="2209"/>
        <v>5.1543248078843903E-6</v>
      </c>
      <c r="AM1677" s="13">
        <f t="shared" si="2210"/>
        <v>3.8994728369269398E-5</v>
      </c>
      <c r="AN1677" s="13">
        <f t="shared" si="2211"/>
        <v>6.7775904999456066E-5</v>
      </c>
      <c r="AO1677" s="13">
        <f t="shared" si="2212"/>
        <v>5.8899926869542637E-5</v>
      </c>
      <c r="AP1677" s="13">
        <f t="shared" si="2213"/>
        <v>3.4124235205862728E-5</v>
      </c>
      <c r="AQ1677" s="13">
        <f t="shared" si="2214"/>
        <v>1.4827651199349658E-5</v>
      </c>
      <c r="AR1677" s="13">
        <f t="shared" si="2215"/>
        <v>1.3555085396693995E-2</v>
      </c>
      <c r="AS1677" s="13">
        <f t="shared" si="2216"/>
        <v>7.3105897325403462E-3</v>
      </c>
      <c r="AT1677" s="13">
        <f t="shared" si="2217"/>
        <v>1.9713900972751961E-3</v>
      </c>
      <c r="AU1677" s="13">
        <f t="shared" si="2218"/>
        <v>3.5440632997872938E-4</v>
      </c>
      <c r="AV1677" s="13">
        <f t="shared" si="2219"/>
        <v>4.778500469133367E-5</v>
      </c>
      <c r="AW1677" s="13">
        <f t="shared" si="2220"/>
        <v>1.3421123172500986E-7</v>
      </c>
      <c r="AX1677" s="13">
        <f t="shared" si="2221"/>
        <v>3.5051354343749143E-6</v>
      </c>
      <c r="AY1677" s="13">
        <f t="shared" si="2222"/>
        <v>6.0922010780728598E-6</v>
      </c>
      <c r="AZ1677" s="13">
        <f t="shared" si="2223"/>
        <v>5.2943623250168332E-6</v>
      </c>
      <c r="BA1677" s="13">
        <f t="shared" si="2224"/>
        <v>3.0673393813219787E-6</v>
      </c>
      <c r="BB1677" s="13">
        <f t="shared" si="2225"/>
        <v>1.3328192758575674E-6</v>
      </c>
      <c r="BC1677" s="13">
        <f t="shared" si="2226"/>
        <v>4.6330894661728206E-7</v>
      </c>
      <c r="BD1677" s="13">
        <f t="shared" si="2227"/>
        <v>3.92663409699012E-3</v>
      </c>
      <c r="BE1677" s="13">
        <f t="shared" si="2228"/>
        <v>2.117729993785213E-3</v>
      </c>
      <c r="BF1677" s="13">
        <f t="shared" si="2229"/>
        <v>5.7107184114955272E-4</v>
      </c>
      <c r="BG1677" s="13">
        <f t="shared" si="2230"/>
        <v>1.0266434616657004E-4</v>
      </c>
      <c r="BH1677" s="13">
        <f t="shared" si="2231"/>
        <v>1.3842349439686047E-5</v>
      </c>
      <c r="BI1677" s="13">
        <f t="shared" si="2232"/>
        <v>1.4931036541117701E-6</v>
      </c>
      <c r="BJ1677" s="14">
        <f t="shared" si="2233"/>
        <v>0.10962269550822258</v>
      </c>
      <c r="BK1677" s="14">
        <f t="shared" si="2234"/>
        <v>0.22370219891036358</v>
      </c>
      <c r="BL1677" s="14">
        <f t="shared" si="2235"/>
        <v>0.57481814497581951</v>
      </c>
      <c r="BM1677" s="14">
        <f t="shared" si="2236"/>
        <v>0.3958387910849992</v>
      </c>
      <c r="BN1677" s="14">
        <f t="shared" si="2237"/>
        <v>0.60203980633826015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1.6362000000000001</v>
      </c>
      <c r="F1678" s="10">
        <f>VLOOKUP(B1678,home!$B$2:$E$405,3,FALSE)</f>
        <v>1.3302</v>
      </c>
      <c r="G1678" s="10">
        <f>VLOOKUP(C1678,away!$B$2:$E$405,4,FALSE)</f>
        <v>1.2942</v>
      </c>
      <c r="H1678" s="10">
        <f>VLOOKUP(A1678,away!$A$2:$E$405,3,FALSE)</f>
        <v>1.1547000000000001</v>
      </c>
      <c r="I1678" s="10">
        <f>VLOOKUP(C1678,away!$B$2:$E$405,3,FALSE)</f>
        <v>0.6623</v>
      </c>
      <c r="J1678" s="10">
        <f>VLOOKUP(B1678,home!$B$2:$E$405,4,FALSE)</f>
        <v>0.6623</v>
      </c>
      <c r="K1678" s="12">
        <f t="shared" si="2182"/>
        <v>2.8167916672080007</v>
      </c>
      <c r="L1678" s="12">
        <f t="shared" si="2183"/>
        <v>0.50649909756300004</v>
      </c>
      <c r="M1678" s="13">
        <f t="shared" si="2184"/>
        <v>3.6034056826298011E-2</v>
      </c>
      <c r="N1678" s="13">
        <f t="shared" si="2185"/>
        <v>0.10150043100401583</v>
      </c>
      <c r="O1678" s="13">
        <f t="shared" si="2186"/>
        <v>1.8251217264053807E-2</v>
      </c>
      <c r="P1678" s="13">
        <f t="shared" si="2187"/>
        <v>5.1409876705789573E-2</v>
      </c>
      <c r="Q1678" s="13">
        <f t="shared" si="2188"/>
        <v>0.14295278413506621</v>
      </c>
      <c r="R1678" s="13">
        <f t="shared" si="2189"/>
        <v>4.6221125368347479E-3</v>
      </c>
      <c r="S1678" s="13">
        <f t="shared" si="2190"/>
        <v>1.8336649101466245E-2</v>
      </c>
      <c r="T1678" s="13">
        <f t="shared" si="2191"/>
        <v>7.2405456158529391E-2</v>
      </c>
      <c r="U1678" s="13">
        <f t="shared" si="2192"/>
        <v>1.3019528078653754E-2</v>
      </c>
      <c r="V1678" s="13">
        <f t="shared" si="2193"/>
        <v>2.9067713297756502E-3</v>
      </c>
      <c r="W1678" s="13">
        <f t="shared" si="2194"/>
        <v>0.13422273705194618</v>
      </c>
      <c r="X1678" s="13">
        <f t="shared" si="2195"/>
        <v>6.7983695189246587E-2</v>
      </c>
      <c r="Y1678" s="13">
        <f t="shared" si="2196"/>
        <v>1.7216840131175727E-2</v>
      </c>
      <c r="Z1678" s="13">
        <f t="shared" si="2197"/>
        <v>7.8036527624714309E-4</v>
      </c>
      <c r="AA1678" s="13">
        <f t="shared" si="2198"/>
        <v>2.1981264075114225E-3</v>
      </c>
      <c r="AB1678" s="13">
        <f t="shared" si="2199"/>
        <v>3.0958320740740166E-3</v>
      </c>
      <c r="AC1678" s="13">
        <f t="shared" si="2200"/>
        <v>2.591936088338063E-4</v>
      </c>
      <c r="AD1678" s="13">
        <f t="shared" si="2201"/>
        <v>9.4519371819443157E-2</v>
      </c>
      <c r="AE1678" s="13">
        <f t="shared" si="2202"/>
        <v>4.7873976528769617E-2</v>
      </c>
      <c r="AF1678" s="13">
        <f t="shared" si="2203"/>
        <v>1.2124062954287026E-2</v>
      </c>
      <c r="AG1678" s="13">
        <f t="shared" si="2204"/>
        <v>2.0469423150477934E-3</v>
      </c>
      <c r="AH1678" s="13">
        <f t="shared" si="2205"/>
        <v>9.8813577047169777E-5</v>
      </c>
      <c r="AI1678" s="13">
        <f t="shared" si="2206"/>
        <v>2.7833726043348362E-4</v>
      </c>
      <c r="AJ1678" s="13">
        <f t="shared" si="2207"/>
        <v>3.9200903793126991E-4</v>
      </c>
      <c r="AK1678" s="13">
        <f t="shared" si="2208"/>
        <v>3.6806926383834202E-4</v>
      </c>
      <c r="AL1678" s="13">
        <f t="shared" si="2209"/>
        <v>1.4791686139929517E-5</v>
      </c>
      <c r="AM1678" s="13">
        <f t="shared" si="2210"/>
        <v>5.3248275786148415E-2</v>
      </c>
      <c r="AN1678" s="13">
        <f t="shared" si="2211"/>
        <v>2.6970203632469918E-2</v>
      </c>
      <c r="AO1678" s="13">
        <f t="shared" si="2212"/>
        <v>6.8301919004681777E-3</v>
      </c>
      <c r="AP1678" s="13">
        <f t="shared" si="2213"/>
        <v>1.153162011256415E-3</v>
      </c>
      <c r="AQ1678" s="13">
        <f t="shared" si="2214"/>
        <v>1.4601887951132703E-4</v>
      </c>
      <c r="AR1678" s="13">
        <f t="shared" si="2215"/>
        <v>1.0009797520272694E-5</v>
      </c>
      <c r="AS1678" s="13">
        <f t="shared" si="2216"/>
        <v>2.8195514245543436E-5</v>
      </c>
      <c r="AT1678" s="13">
        <f t="shared" si="2217"/>
        <v>3.9710444789745621E-5</v>
      </c>
      <c r="AU1678" s="13">
        <f t="shared" si="2218"/>
        <v>3.7285349994959602E-5</v>
      </c>
      <c r="AV1678" s="13">
        <f t="shared" si="2219"/>
        <v>2.6256265793684026E-5</v>
      </c>
      <c r="AW1678" s="13">
        <f t="shared" si="2220"/>
        <v>5.8620374083437299E-7</v>
      </c>
      <c r="AX1678" s="13">
        <f t="shared" si="2221"/>
        <v>2.4998216587936099E-2</v>
      </c>
      <c r="AY1678" s="13">
        <f t="shared" si="2222"/>
        <v>1.2661574142474053E-2</v>
      </c>
      <c r="AZ1678" s="13">
        <f t="shared" si="2223"/>
        <v>3.206537938445061E-3</v>
      </c>
      <c r="BA1678" s="13">
        <f t="shared" si="2224"/>
        <v>5.4136952404131543E-4</v>
      </c>
      <c r="BB1678" s="13">
        <f t="shared" si="2225"/>
        <v>6.8550793843759255E-5</v>
      </c>
      <c r="BC1678" s="13">
        <f t="shared" si="2226"/>
        <v>6.944183043818266E-6</v>
      </c>
      <c r="BD1678" s="13">
        <f t="shared" si="2227"/>
        <v>8.4499223513441243E-7</v>
      </c>
      <c r="BE1678" s="13">
        <f t="shared" si="2228"/>
        <v>2.3801670867820769E-6</v>
      </c>
      <c r="BF1678" s="13">
        <f t="shared" si="2229"/>
        <v>3.3522174083052485E-6</v>
      </c>
      <c r="BG1678" s="13">
        <f t="shared" si="2230"/>
        <v>3.1474993541279409E-6</v>
      </c>
      <c r="BH1678" s="13">
        <f t="shared" si="2231"/>
        <v>2.2164624883125375E-6</v>
      </c>
      <c r="BI1678" s="13">
        <f t="shared" si="2232"/>
        <v>1.2486626135515726E-6</v>
      </c>
      <c r="BJ1678" s="14">
        <f t="shared" si="2233"/>
        <v>0.82267734266716575</v>
      </c>
      <c r="BK1678" s="14">
        <f t="shared" si="2234"/>
        <v>0.12162291340077727</v>
      </c>
      <c r="BL1678" s="14">
        <f t="shared" si="2235"/>
        <v>4.2478692873908423E-2</v>
      </c>
      <c r="BM1678" s="14">
        <f t="shared" si="2236"/>
        <v>0.62012784780730734</v>
      </c>
      <c r="BN1678" s="14">
        <f t="shared" si="2237"/>
        <v>0.35477047847205823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1.6362000000000001</v>
      </c>
      <c r="F1679" s="10">
        <f>VLOOKUP(B1679,home!$B$2:$E$405,3,FALSE)</f>
        <v>0.86280000000000001</v>
      </c>
      <c r="G1679" s="10">
        <f>VLOOKUP(C1679,away!$B$2:$E$405,4,FALSE)</f>
        <v>0.89880000000000004</v>
      </c>
      <c r="H1679" s="10">
        <f>VLOOKUP(A1679,away!$A$2:$E$405,3,FALSE)</f>
        <v>1.1547000000000001</v>
      </c>
      <c r="I1679" s="10">
        <f>VLOOKUP(C1679,away!$B$2:$E$405,3,FALSE)</f>
        <v>1.1717</v>
      </c>
      <c r="J1679" s="10">
        <f>VLOOKUP(B1679,home!$B$2:$E$405,4,FALSE)</f>
        <v>1.3754999999999999</v>
      </c>
      <c r="K1679" s="12">
        <f t="shared" si="2182"/>
        <v>1.268847967968</v>
      </c>
      <c r="L1679" s="12">
        <f t="shared" si="2183"/>
        <v>1.8609992172450001</v>
      </c>
      <c r="M1679" s="13">
        <f t="shared" si="2184"/>
        <v>4.3724478489109077E-2</v>
      </c>
      <c r="N1679" s="13">
        <f t="shared" si="2185"/>
        <v>5.547971568136658E-2</v>
      </c>
      <c r="O1679" s="13">
        <f t="shared" si="2186"/>
        <v>8.137122024267783E-2</v>
      </c>
      <c r="P1679" s="13">
        <f t="shared" si="2187"/>
        <v>0.10324770745599834</v>
      </c>
      <c r="Q1679" s="13">
        <f t="shared" si="2188"/>
        <v>3.5197662252872193E-2</v>
      </c>
      <c r="R1679" s="13">
        <f t="shared" si="2189"/>
        <v>7.5715888588946997E-2</v>
      </c>
      <c r="S1679" s="13">
        <f t="shared" si="2190"/>
        <v>6.0950350142967652E-2</v>
      </c>
      <c r="T1679" s="13">
        <f t="shared" si="2191"/>
        <v>6.5502821901449015E-2</v>
      </c>
      <c r="U1679" s="13">
        <f t="shared" si="2192"/>
        <v>9.6071951378976866E-2</v>
      </c>
      <c r="V1679" s="13">
        <f t="shared" si="2193"/>
        <v>1.5991510014920295E-2</v>
      </c>
      <c r="W1679" s="13">
        <f t="shared" si="2194"/>
        <v>1.4886827408926951E-2</v>
      </c>
      <c r="X1679" s="13">
        <f t="shared" si="2195"/>
        <v>2.7704374155274464E-2</v>
      </c>
      <c r="Y1679" s="13">
        <f t="shared" si="2196"/>
        <v>2.5778909308614199E-2</v>
      </c>
      <c r="Z1679" s="13">
        <f t="shared" si="2197"/>
        <v>4.6969069799013337E-2</v>
      </c>
      <c r="AA1679" s="13">
        <f t="shared" si="2198"/>
        <v>5.9596608771825231E-2</v>
      </c>
      <c r="AB1679" s="13">
        <f t="shared" si="2199"/>
        <v>3.7809517968957172E-2</v>
      </c>
      <c r="AC1679" s="13">
        <f t="shared" si="2200"/>
        <v>2.3600720992753127E-3</v>
      </c>
      <c r="AD1679" s="13">
        <f t="shared" si="2201"/>
        <v>4.7222801768268229E-3</v>
      </c>
      <c r="AE1679" s="13">
        <f t="shared" si="2202"/>
        <v>8.7881597126862974E-3</v>
      </c>
      <c r="AF1679" s="13">
        <f t="shared" si="2203"/>
        <v>8.1773791731666236E-3</v>
      </c>
      <c r="AG1679" s="13">
        <f t="shared" si="2204"/>
        <v>5.072698746792885E-3</v>
      </c>
      <c r="AH1679" s="13">
        <f t="shared" si="2205"/>
        <v>2.1852350532672395E-2</v>
      </c>
      <c r="AI1679" s="13">
        <f t="shared" si="2206"/>
        <v>2.772731056870581E-2</v>
      </c>
      <c r="AJ1679" s="13">
        <f t="shared" si="2207"/>
        <v>1.7590870836160011E-2</v>
      </c>
      <c r="AK1679" s="13">
        <f t="shared" si="2208"/>
        <v>7.4400469050830611E-3</v>
      </c>
      <c r="AL1679" s="13">
        <f t="shared" si="2209"/>
        <v>2.2291589709113186E-4</v>
      </c>
      <c r="AM1679" s="13">
        <f t="shared" si="2210"/>
        <v>1.1983711213084561E-3</v>
      </c>
      <c r="AN1679" s="13">
        <f t="shared" si="2211"/>
        <v>2.2301677187240494E-3</v>
      </c>
      <c r="AO1679" s="13">
        <f t="shared" si="2212"/>
        <v>2.0751701894352625E-3</v>
      </c>
      <c r="AP1679" s="13">
        <f t="shared" si="2213"/>
        <v>1.2872966993963942E-3</v>
      </c>
      <c r="AQ1679" s="13">
        <f t="shared" si="2214"/>
        <v>5.9891453748469031E-4</v>
      </c>
      <c r="AR1679" s="13">
        <f t="shared" si="2215"/>
        <v>8.1334414472533315E-3</v>
      </c>
      <c r="AS1679" s="13">
        <f t="shared" si="2216"/>
        <v>1.03201006529341E-2</v>
      </c>
      <c r="AT1679" s="13">
        <f t="shared" si="2217"/>
        <v>6.5473193713503318E-3</v>
      </c>
      <c r="AU1679" s="13">
        <f t="shared" si="2218"/>
        <v>2.7691842933251303E-3</v>
      </c>
      <c r="AV1679" s="13">
        <f t="shared" si="2219"/>
        <v>8.7841846587862361E-4</v>
      </c>
      <c r="AW1679" s="13">
        <f t="shared" si="2220"/>
        <v>1.4621580485001826E-5</v>
      </c>
      <c r="AX1679" s="13">
        <f t="shared" si="2221"/>
        <v>2.5342512702396149E-4</v>
      </c>
      <c r="AY1679" s="13">
        <f t="shared" si="2222"/>
        <v>4.7162396302180695E-4</v>
      </c>
      <c r="AZ1679" s="13">
        <f t="shared" si="2223"/>
        <v>4.3884591300878391E-4</v>
      </c>
      <c r="BA1679" s="13">
        <f t="shared" si="2224"/>
        <v>2.7223063353350478E-4</v>
      </c>
      <c r="BB1679" s="13">
        <f t="shared" si="2225"/>
        <v>1.266552489789907E-4</v>
      </c>
      <c r="BC1679" s="13">
        <f t="shared" si="2226"/>
        <v>4.7141063841974426E-5</v>
      </c>
      <c r="BD1679" s="13">
        <f t="shared" si="2227"/>
        <v>2.5227213611410809E-3</v>
      </c>
      <c r="BE1679" s="13">
        <f t="shared" si="2228"/>
        <v>3.2009498728333276E-3</v>
      </c>
      <c r="BF1679" s="13">
        <f t="shared" si="2229"/>
        <v>2.0307593708559979E-3</v>
      </c>
      <c r="BG1679" s="13">
        <f t="shared" si="2230"/>
        <v>8.5890830038086897E-4</v>
      </c>
      <c r="BH1679" s="13">
        <f t="shared" si="2231"/>
        <v>2.7245601290227861E-4</v>
      </c>
      <c r="BI1679" s="13">
        <f t="shared" si="2232"/>
        <v>6.9141051666343859E-5</v>
      </c>
      <c r="BJ1679" s="14">
        <f t="shared" si="2233"/>
        <v>0.26031067073373382</v>
      </c>
      <c r="BK1679" s="14">
        <f t="shared" si="2234"/>
        <v>0.22696865806238362</v>
      </c>
      <c r="BL1679" s="14">
        <f t="shared" si="2235"/>
        <v>0.46277916599452662</v>
      </c>
      <c r="BM1679" s="14">
        <f t="shared" si="2236"/>
        <v>0.60183388949615013</v>
      </c>
      <c r="BN1679" s="14">
        <f t="shared" si="2237"/>
        <v>0.39473667271097101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1.6362000000000001</v>
      </c>
      <c r="F1680" s="10">
        <f>VLOOKUP(B1680,home!$B$2:$E$405,3,FALSE)</f>
        <v>0.89880000000000004</v>
      </c>
      <c r="G1680" s="10">
        <f>VLOOKUP(C1680,away!$B$2:$E$405,4,FALSE)</f>
        <v>1.1863999999999999</v>
      </c>
      <c r="H1680" s="10">
        <f>VLOOKUP(A1680,away!$A$2:$E$405,3,FALSE)</f>
        <v>1.1547000000000001</v>
      </c>
      <c r="I1680" s="10">
        <f>VLOOKUP(C1680,away!$B$2:$E$405,3,FALSE)</f>
        <v>1.2736000000000001</v>
      </c>
      <c r="J1680" s="10">
        <f>VLOOKUP(B1680,home!$B$2:$E$405,4,FALSE)</f>
        <v>1.0698000000000001</v>
      </c>
      <c r="K1680" s="12">
        <f t="shared" si="2182"/>
        <v>1.744739486784</v>
      </c>
      <c r="L1680" s="12">
        <f t="shared" si="2183"/>
        <v>1.5732756092160003</v>
      </c>
      <c r="M1680" s="13">
        <f t="shared" si="2184"/>
        <v>3.6224662919806833E-2</v>
      </c>
      <c r="N1680" s="13">
        <f t="shared" si="2185"/>
        <v>6.3202599791627179E-2</v>
      </c>
      <c r="O1680" s="13">
        <f t="shared" si="2186"/>
        <v>5.6991378623803345E-2</v>
      </c>
      <c r="P1680" s="13">
        <f t="shared" si="2187"/>
        <v>9.943510869120728E-2</v>
      </c>
      <c r="Q1680" s="13">
        <f t="shared" si="2188"/>
        <v>5.5136035761929082E-2</v>
      </c>
      <c r="R1680" s="13">
        <f t="shared" si="2189"/>
        <v>4.4831572962211991E-2</v>
      </c>
      <c r="S1680" s="13">
        <f t="shared" si="2190"/>
        <v>6.8236251516822499E-2</v>
      </c>
      <c r="T1680" s="13">
        <f t="shared" si="2191"/>
        <v>8.6744180253104139E-2</v>
      </c>
      <c r="U1680" s="13">
        <f t="shared" si="2192"/>
        <v>7.82194156018092E-2</v>
      </c>
      <c r="V1680" s="13">
        <f t="shared" si="2193"/>
        <v>2.0811723712090929E-2</v>
      </c>
      <c r="W1680" s="13">
        <f t="shared" si="2194"/>
        <v>3.2066006246190798E-2</v>
      </c>
      <c r="X1680" s="13">
        <f t="shared" si="2195"/>
        <v>5.0448665512099894E-2</v>
      </c>
      <c r="Y1680" s="13">
        <f t="shared" si="2196"/>
        <v>3.9684827483841605E-2</v>
      </c>
      <c r="Z1680" s="13">
        <f t="shared" si="2197"/>
        <v>2.3510806754745216E-2</v>
      </c>
      <c r="AA1680" s="13">
        <f t="shared" si="2198"/>
        <v>4.102023291115197E-2</v>
      </c>
      <c r="AB1680" s="13">
        <f t="shared" si="2199"/>
        <v>3.5784810058581723E-2</v>
      </c>
      <c r="AC1680" s="13">
        <f t="shared" si="2200"/>
        <v>3.5704542198645756E-3</v>
      </c>
      <c r="AD1680" s="13">
        <f t="shared" si="2201"/>
        <v>1.3986706820297875E-2</v>
      </c>
      <c r="AE1680" s="13">
        <f t="shared" si="2202"/>
        <v>2.2004944693629722E-2</v>
      </c>
      <c r="AF1680" s="13">
        <f t="shared" si="2203"/>
        <v>1.7309921384317351E-2</v>
      </c>
      <c r="AG1680" s="13">
        <f t="shared" si="2204"/>
        <v>9.0777590371309853E-3</v>
      </c>
      <c r="AH1680" s="13">
        <f t="shared" si="2205"/>
        <v>9.2472447050578575E-3</v>
      </c>
      <c r="AI1680" s="13">
        <f t="shared" si="2206"/>
        <v>1.6134032980868709E-2</v>
      </c>
      <c r="AJ1680" s="13">
        <f t="shared" si="2207"/>
        <v>1.4074842211398502E-2</v>
      </c>
      <c r="AK1680" s="13">
        <f t="shared" si="2208"/>
        <v>8.1856443254937315E-3</v>
      </c>
      <c r="AL1680" s="13">
        <f t="shared" si="2209"/>
        <v>3.9202960062338323E-4</v>
      </c>
      <c r="AM1680" s="13">
        <f t="shared" si="2210"/>
        <v>4.8806319358889573E-3</v>
      </c>
      <c r="AN1680" s="13">
        <f t="shared" si="2211"/>
        <v>7.6785791822947657E-3</v>
      </c>
      <c r="AO1680" s="13">
        <f t="shared" si="2212"/>
        <v>6.0402606704690496E-3</v>
      </c>
      <c r="AP1680" s="13">
        <f t="shared" si="2213"/>
        <v>3.1676649287185471E-3</v>
      </c>
      <c r="AQ1680" s="13">
        <f t="shared" si="2214"/>
        <v>1.2459024926304574E-3</v>
      </c>
      <c r="AR1680" s="13">
        <f t="shared" si="2215"/>
        <v>2.9096929093838661E-3</v>
      </c>
      <c r="AS1680" s="13">
        <f t="shared" si="2216"/>
        <v>5.0766561134174513E-3</v>
      </c>
      <c r="AT1680" s="13">
        <f t="shared" si="2217"/>
        <v>4.4287211909514101E-3</v>
      </c>
      <c r="AU1680" s="13">
        <f t="shared" si="2218"/>
        <v>2.5756549126033294E-3</v>
      </c>
      <c r="AV1680" s="13">
        <f t="shared" si="2219"/>
        <v>1.1234617075870559E-3</v>
      </c>
      <c r="AW1680" s="13">
        <f t="shared" si="2220"/>
        <v>2.9891778760457663E-5</v>
      </c>
      <c r="AX1680" s="13">
        <f t="shared" si="2221"/>
        <v>1.4192385431674173E-3</v>
      </c>
      <c r="AY1680" s="13">
        <f t="shared" si="2222"/>
        <v>2.2328533836245465E-3</v>
      </c>
      <c r="AZ1680" s="13">
        <f t="shared" si="2223"/>
        <v>1.7564468837059587E-3</v>
      </c>
      <c r="BA1680" s="13">
        <f t="shared" si="2224"/>
        <v>9.2112501367267927E-4</v>
      </c>
      <c r="BB1680" s="13">
        <f t="shared" si="2225"/>
        <v>3.6229587926249522E-4</v>
      </c>
      <c r="BC1680" s="13">
        <f t="shared" si="2226"/>
        <v>1.1399825403262973E-4</v>
      </c>
      <c r="BD1680" s="13">
        <f t="shared" si="2227"/>
        <v>7.6295814744039669E-4</v>
      </c>
      <c r="BE1680" s="13">
        <f t="shared" si="2228"/>
        <v>1.3311632066028293E-3</v>
      </c>
      <c r="BF1680" s="13">
        <f t="shared" si="2229"/>
        <v>1.1612665049569823E-3</v>
      </c>
      <c r="BG1680" s="13">
        <f t="shared" si="2230"/>
        <v>6.753691752926981E-4</v>
      </c>
      <c r="BH1680" s="13">
        <f t="shared" si="2231"/>
        <v>2.94585817072479E-4</v>
      </c>
      <c r="BI1680" s="13">
        <f t="shared" si="2232"/>
        <v>1.0279510145857647E-4</v>
      </c>
      <c r="BJ1680" s="14">
        <f t="shared" si="2233"/>
        <v>0.41948064415163622</v>
      </c>
      <c r="BK1680" s="14">
        <f t="shared" si="2234"/>
        <v>0.23090308404404003</v>
      </c>
      <c r="BL1680" s="14">
        <f t="shared" si="2235"/>
        <v>0.32493149916714392</v>
      </c>
      <c r="BM1680" s="14">
        <f t="shared" si="2236"/>
        <v>0.6408017137621157</v>
      </c>
      <c r="BN1680" s="14">
        <f t="shared" si="2237"/>
        <v>0.35582135875058574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1.6362000000000001</v>
      </c>
      <c r="F1681" s="10">
        <f>VLOOKUP(B1681,home!$B$2:$E$405,3,FALSE)</f>
        <v>1.1504000000000001</v>
      </c>
      <c r="G1681" s="10">
        <f>VLOOKUP(C1681,away!$B$2:$E$405,4,FALSE)</f>
        <v>1.1504000000000001</v>
      </c>
      <c r="H1681" s="10">
        <f>VLOOKUP(A1681,away!$A$2:$E$405,3,FALSE)</f>
        <v>1.1547000000000001</v>
      </c>
      <c r="I1681" s="10">
        <f>VLOOKUP(C1681,away!$B$2:$E$405,3,FALSE)</f>
        <v>1.0698000000000001</v>
      </c>
      <c r="J1681" s="10">
        <f>VLOOKUP(B1681,home!$B$2:$E$405,4,FALSE)</f>
        <v>0.86599999999999999</v>
      </c>
      <c r="K1681" s="12">
        <f t="shared" si="2182"/>
        <v>2.1653800657920006</v>
      </c>
      <c r="L1681" s="12">
        <f t="shared" si="2183"/>
        <v>1.06976811996</v>
      </c>
      <c r="M1681" s="13">
        <f t="shared" si="2184"/>
        <v>3.9354372750672557E-2</v>
      </c>
      <c r="N1681" s="13">
        <f t="shared" si="2185"/>
        <v>8.5217174256054254E-2</v>
      </c>
      <c r="O1681" s="13">
        <f t="shared" si="2186"/>
        <v>4.2100053349692031E-2</v>
      </c>
      <c r="P1681" s="13">
        <f t="shared" si="2187"/>
        <v>9.1162616292202861E-2</v>
      </c>
      <c r="Q1681" s="13">
        <f t="shared" si="2188"/>
        <v>9.2263785198591575E-2</v>
      </c>
      <c r="R1681" s="13">
        <f t="shared" si="2189"/>
        <v>2.2518647461057868E-2</v>
      </c>
      <c r="S1681" s="13">
        <f t="shared" si="2190"/>
        <v>5.2793514598053051E-2</v>
      </c>
      <c r="T1681" s="13">
        <f t="shared" si="2191"/>
        <v>9.8700856032290576E-2</v>
      </c>
      <c r="U1681" s="13">
        <f t="shared" si="2192"/>
        <v>4.8761430320772355E-2</v>
      </c>
      <c r="V1681" s="13">
        <f t="shared" si="2193"/>
        <v>1.3588197525964388E-2</v>
      </c>
      <c r="W1681" s="13">
        <f t="shared" si="2194"/>
        <v>6.6595387087848415E-2</v>
      </c>
      <c r="X1681" s="13">
        <f t="shared" si="2195"/>
        <v>7.1241622042976058E-2</v>
      </c>
      <c r="Y1681" s="13">
        <f t="shared" si="2196"/>
        <v>3.8106008037907688E-2</v>
      </c>
      <c r="Z1681" s="13">
        <f t="shared" si="2197"/>
        <v>8.0299103861526371E-3</v>
      </c>
      <c r="AA1681" s="13">
        <f t="shared" si="2198"/>
        <v>1.7387807880271066E-2</v>
      </c>
      <c r="AB1681" s="13">
        <f t="shared" si="2199"/>
        <v>1.8825606285880016E-2</v>
      </c>
      <c r="AC1681" s="13">
        <f t="shared" si="2200"/>
        <v>1.9672776342575904E-3</v>
      </c>
      <c r="AD1681" s="13">
        <f t="shared" si="2201"/>
        <v>3.6051080918432239E-2</v>
      </c>
      <c r="AE1681" s="13">
        <f t="shared" si="2202"/>
        <v>3.856629705663709E-2</v>
      </c>
      <c r="AF1681" s="13">
        <f t="shared" si="2203"/>
        <v>2.0628497548048765E-2</v>
      </c>
      <c r="AG1681" s="13">
        <f t="shared" si="2204"/>
        <v>7.3559030131918682E-3</v>
      </c>
      <c r="AH1681" s="13">
        <f t="shared" si="2205"/>
        <v>2.1475355343104452E-3</v>
      </c>
      <c r="AI1681" s="13">
        <f t="shared" si="2206"/>
        <v>4.6502306365758111E-3</v>
      </c>
      <c r="AJ1681" s="13">
        <f t="shared" si="2207"/>
        <v>5.0347583608882536E-3</v>
      </c>
      <c r="AK1681" s="13">
        <f t="shared" si="2208"/>
        <v>3.6340551302490105E-3</v>
      </c>
      <c r="AL1681" s="13">
        <f t="shared" si="2209"/>
        <v>1.8228437002238074E-4</v>
      </c>
      <c r="AM1681" s="13">
        <f t="shared" si="2210"/>
        <v>1.5612858394205507E-2</v>
      </c>
      <c r="AN1681" s="13">
        <f t="shared" si="2211"/>
        <v>1.6702138171570929E-2</v>
      </c>
      <c r="AO1681" s="13">
        <f t="shared" si="2212"/>
        <v>8.9337074755567909E-3</v>
      </c>
      <c r="AP1681" s="13">
        <f t="shared" si="2213"/>
        <v>3.1856651501329962E-3</v>
      </c>
      <c r="AQ1681" s="13">
        <f t="shared" si="2214"/>
        <v>8.5198075461996635E-4</v>
      </c>
      <c r="AR1681" s="13">
        <f t="shared" si="2215"/>
        <v>4.5947301021731599E-4</v>
      </c>
      <c r="AS1681" s="13">
        <f t="shared" si="2216"/>
        <v>9.9493369709402024E-4</v>
      </c>
      <c r="AT1681" s="13">
        <f t="shared" si="2217"/>
        <v>1.0772047972360638E-3</v>
      </c>
      <c r="AU1681" s="13">
        <f t="shared" si="2218"/>
        <v>7.7751926490349558E-4</v>
      </c>
      <c r="AV1681" s="13">
        <f t="shared" si="2219"/>
        <v>4.209061792478199E-4</v>
      </c>
      <c r="AW1681" s="13">
        <f t="shared" si="2220"/>
        <v>1.1729262792116868E-5</v>
      </c>
      <c r="AX1681" s="13">
        <f t="shared" si="2221"/>
        <v>5.6346287228076497E-3</v>
      </c>
      <c r="AY1681" s="13">
        <f t="shared" si="2222"/>
        <v>6.0277461754705561E-3</v>
      </c>
      <c r="AZ1681" s="13">
        <f t="shared" si="2223"/>
        <v>3.2241453468646077E-3</v>
      </c>
      <c r="BA1681" s="13">
        <f t="shared" si="2224"/>
        <v>1.1496959687310449E-3</v>
      </c>
      <c r="BB1681" s="13">
        <f t="shared" si="2225"/>
        <v>3.074770237487501E-4</v>
      </c>
      <c r="BC1681" s="13">
        <f t="shared" si="2226"/>
        <v>6.5785823525319357E-5</v>
      </c>
      <c r="BD1681" s="13">
        <f t="shared" si="2227"/>
        <v>8.1921596385423309E-5</v>
      </c>
      <c r="BE1681" s="13">
        <f t="shared" si="2228"/>
        <v>1.7739139177085363E-4</v>
      </c>
      <c r="BF1681" s="13">
        <f t="shared" si="2229"/>
        <v>1.9205989179185281E-4</v>
      </c>
      <c r="BG1681" s="13">
        <f t="shared" si="2230"/>
        <v>1.3862755370808226E-4</v>
      </c>
      <c r="BH1681" s="13">
        <f t="shared" si="2231"/>
        <v>7.5045335342247823E-5</v>
      </c>
      <c r="BI1681" s="13">
        <f t="shared" si="2232"/>
        <v>3.2500334636155866E-5</v>
      </c>
      <c r="BJ1681" s="14">
        <f t="shared" si="2233"/>
        <v>0.61642244019921266</v>
      </c>
      <c r="BK1681" s="14">
        <f t="shared" si="2234"/>
        <v>0.20507600934664338</v>
      </c>
      <c r="BL1681" s="14">
        <f t="shared" si="2235"/>
        <v>0.16948770801203014</v>
      </c>
      <c r="BM1681" s="14">
        <f t="shared" si="2236"/>
        <v>0.62038340172308948</v>
      </c>
      <c r="BN1681" s="14">
        <f t="shared" si="2237"/>
        <v>0.37261664930827115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1.6362000000000001</v>
      </c>
      <c r="F1682" s="10">
        <f>VLOOKUP(B1682,home!$B$2:$E$405,3,FALSE)</f>
        <v>1.2583</v>
      </c>
      <c r="G1682" s="10">
        <f>VLOOKUP(C1682,away!$B$2:$E$405,4,FALSE)</f>
        <v>1.0785</v>
      </c>
      <c r="H1682" s="10">
        <f>VLOOKUP(A1682,away!$A$2:$E$405,3,FALSE)</f>
        <v>1.1547000000000001</v>
      </c>
      <c r="I1682" s="10">
        <f>VLOOKUP(C1682,away!$B$2:$E$405,3,FALSE)</f>
        <v>1.0698000000000001</v>
      </c>
      <c r="J1682" s="10">
        <f>VLOOKUP(B1682,home!$B$2:$E$405,4,FALSE)</f>
        <v>1.1207</v>
      </c>
      <c r="K1682" s="12">
        <f t="shared" si="2182"/>
        <v>2.2204486511100003</v>
      </c>
      <c r="L1682" s="12">
        <f t="shared" si="2183"/>
        <v>1.3843985358420001</v>
      </c>
      <c r="M1682" s="13">
        <f t="shared" si="2184"/>
        <v>2.7191599726816954E-2</v>
      </c>
      <c r="N1682" s="13">
        <f t="shared" si="2185"/>
        <v>6.0377550934933757E-2</v>
      </c>
      <c r="O1682" s="13">
        <f t="shared" si="2186"/>
        <v>3.764401084900712E-2</v>
      </c>
      <c r="P1682" s="13">
        <f t="shared" si="2187"/>
        <v>8.358659311204808E-2</v>
      </c>
      <c r="Q1682" s="13">
        <f t="shared" si="2188"/>
        <v>6.7032625765399506E-2</v>
      </c>
      <c r="R1682" s="13">
        <f t="shared" si="2189"/>
        <v>2.6057156751292915E-2</v>
      </c>
      <c r="S1682" s="13">
        <f t="shared" si="2190"/>
        <v>6.4236001359535944E-2</v>
      </c>
      <c r="T1682" s="13">
        <f t="shared" si="2191"/>
        <v>9.279986896326381E-2</v>
      </c>
      <c r="U1682" s="13">
        <f t="shared" si="2192"/>
        <v>5.7858578560170189E-2</v>
      </c>
      <c r="V1682" s="13">
        <f t="shared" si="2193"/>
        <v>2.1940062219898693E-2</v>
      </c>
      <c r="W1682" s="13">
        <f t="shared" si="2194"/>
        <v>4.9614167820380937E-2</v>
      </c>
      <c r="X1682" s="13">
        <f t="shared" si="2195"/>
        <v>6.8685781287554648E-2</v>
      </c>
      <c r="Y1682" s="13">
        <f t="shared" si="2196"/>
        <v>4.754424752382725E-2</v>
      </c>
      <c r="Z1682" s="13">
        <f t="shared" si="2197"/>
        <v>1.2024496551565131E-2</v>
      </c>
      <c r="AA1682" s="13">
        <f t="shared" si="2198"/>
        <v>2.6699777148199648E-2</v>
      </c>
      <c r="AB1682" s="13">
        <f t="shared" si="2199"/>
        <v>2.9642742076828758E-2</v>
      </c>
      <c r="AC1682" s="13">
        <f t="shared" si="2200"/>
        <v>4.2152150665373143E-3</v>
      </c>
      <c r="AD1682" s="13">
        <f t="shared" si="2201"/>
        <v>2.754142800317752E-2</v>
      </c>
      <c r="AE1682" s="13">
        <f t="shared" si="2202"/>
        <v>3.8128312602596817E-2</v>
      </c>
      <c r="AF1682" s="13">
        <f t="shared" si="2203"/>
        <v>2.6392390070580557E-2</v>
      </c>
      <c r="AG1682" s="13">
        <f t="shared" si="2204"/>
        <v>1.2179195390360888E-2</v>
      </c>
      <c r="AH1682" s="13">
        <f t="shared" si="2205"/>
        <v>4.161673855055989E-3</v>
      </c>
      <c r="AI1682" s="13">
        <f t="shared" si="2206"/>
        <v>9.2407830978188249E-3</v>
      </c>
      <c r="AJ1682" s="13">
        <f t="shared" si="2207"/>
        <v>1.0259342182375951E-2</v>
      </c>
      <c r="AK1682" s="13">
        <f t="shared" si="2208"/>
        <v>7.5934475033775364E-3</v>
      </c>
      <c r="AL1682" s="13">
        <f t="shared" si="2209"/>
        <v>5.1830046071022103E-4</v>
      </c>
      <c r="AM1682" s="13">
        <f t="shared" si="2210"/>
        <v>1.2230865331859742E-2</v>
      </c>
      <c r="AN1682" s="13">
        <f t="shared" si="2211"/>
        <v>1.6932392057507305E-2</v>
      </c>
      <c r="AO1682" s="13">
        <f t="shared" si="2212"/>
        <v>1.1720589386357913E-2</v>
      </c>
      <c r="AP1682" s="13">
        <f t="shared" si="2213"/>
        <v>5.4086555952263925E-3</v>
      </c>
      <c r="AQ1682" s="13">
        <f t="shared" si="2214"/>
        <v>1.8719337217262659E-3</v>
      </c>
      <c r="AR1682" s="13">
        <f t="shared" si="2215"/>
        <v>1.1522830383182872E-3</v>
      </c>
      <c r="AS1682" s="13">
        <f t="shared" si="2216"/>
        <v>2.5585853181307734E-3</v>
      </c>
      <c r="AT1682" s="13">
        <f t="shared" si="2217"/>
        <v>2.8406036591966635E-3</v>
      </c>
      <c r="AU1682" s="13">
        <f t="shared" si="2218"/>
        <v>2.1024715211337879E-3</v>
      </c>
      <c r="AV1682" s="13">
        <f t="shared" si="2219"/>
        <v>1.1671075132746779E-3</v>
      </c>
      <c r="AW1682" s="13">
        <f t="shared" si="2220"/>
        <v>4.4256896895467615E-5</v>
      </c>
      <c r="AX1682" s="13">
        <f t="shared" si="2221"/>
        <v>4.526334738006E-3</v>
      </c>
      <c r="AY1682" s="13">
        <f t="shared" si="2222"/>
        <v>6.2662511840262895E-3</v>
      </c>
      <c r="AZ1682" s="13">
        <f t="shared" si="2223"/>
        <v>4.3374944821920978E-3</v>
      </c>
      <c r="BA1682" s="13">
        <f t="shared" si="2224"/>
        <v>2.001607003456498E-3</v>
      </c>
      <c r="BB1682" s="13">
        <f t="shared" si="2225"/>
        <v>6.9275545122906754E-4</v>
      </c>
      <c r="BC1682" s="13">
        <f t="shared" si="2226"/>
        <v>1.918099264756168E-4</v>
      </c>
      <c r="BD1682" s="13">
        <f t="shared" si="2227"/>
        <v>2.6586982518723474E-4</v>
      </c>
      <c r="BE1682" s="13">
        <f t="shared" si="2228"/>
        <v>5.90350294707847E-4</v>
      </c>
      <c r="BF1682" s="13">
        <f t="shared" si="2229"/>
        <v>6.5542125778321502E-4</v>
      </c>
      <c r="BG1682" s="13">
        <f t="shared" si="2230"/>
        <v>4.851097492511866E-4</v>
      </c>
      <c r="BH1682" s="13">
        <f t="shared" si="2231"/>
        <v>2.6929032209127704E-4</v>
      </c>
      <c r="BI1682" s="13">
        <f t="shared" si="2232"/>
        <v>1.1958906648891071E-4</v>
      </c>
      <c r="BJ1682" s="14">
        <f t="shared" si="2233"/>
        <v>0.55647625724013872</v>
      </c>
      <c r="BK1682" s="14">
        <f t="shared" si="2234"/>
        <v>0.20795402312957351</v>
      </c>
      <c r="BL1682" s="14">
        <f t="shared" si="2235"/>
        <v>0.22136419358969087</v>
      </c>
      <c r="BM1682" s="14">
        <f t="shared" si="2236"/>
        <v>0.68970743908433907</v>
      </c>
      <c r="BN1682" s="14">
        <f t="shared" si="2237"/>
        <v>0.3018895371394984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1.6362000000000001</v>
      </c>
      <c r="F1683" s="10">
        <f>VLOOKUP(B1683,home!$B$2:$E$405,3,FALSE)</f>
        <v>0.89880000000000004</v>
      </c>
      <c r="G1683" s="10">
        <f>VLOOKUP(C1683,away!$B$2:$E$405,4,FALSE)</f>
        <v>1.0785</v>
      </c>
      <c r="H1683" s="10">
        <f>VLOOKUP(A1683,away!$A$2:$E$405,3,FALSE)</f>
        <v>1.1547000000000001</v>
      </c>
      <c r="I1683" s="10">
        <f>VLOOKUP(C1683,away!$B$2:$E$405,3,FALSE)</f>
        <v>0.91700000000000004</v>
      </c>
      <c r="J1683" s="10">
        <f>VLOOKUP(B1683,home!$B$2:$E$405,4,FALSE)</f>
        <v>0.86599999999999999</v>
      </c>
      <c r="K1683" s="12">
        <f t="shared" si="2182"/>
        <v>1.58605995996</v>
      </c>
      <c r="L1683" s="12">
        <f t="shared" si="2183"/>
        <v>0.9169726734000001</v>
      </c>
      <c r="M1683" s="13">
        <f t="shared" si="2184"/>
        <v>8.1836441999766599E-2</v>
      </c>
      <c r="N1683" s="13">
        <f t="shared" si="2185"/>
        <v>0.12979750392141867</v>
      </c>
      <c r="O1683" s="13">
        <f t="shared" si="2186"/>
        <v>7.504178100207004E-2</v>
      </c>
      <c r="P1683" s="13">
        <f t="shared" si="2187"/>
        <v>0.11902076417147028</v>
      </c>
      <c r="Q1683" s="13">
        <f t="shared" si="2188"/>
        <v>0.10293331193625664</v>
      </c>
      <c r="R1683" s="13">
        <f t="shared" si="2189"/>
        <v>3.4405631271082746E-2</v>
      </c>
      <c r="S1683" s="13">
        <f t="shared" si="2190"/>
        <v>4.3275165555221554E-2</v>
      </c>
      <c r="T1683" s="13">
        <f t="shared" si="2191"/>
        <v>9.4387034228105404E-2</v>
      </c>
      <c r="U1683" s="13">
        <f t="shared" si="2192"/>
        <v>5.4569394156212009E-2</v>
      </c>
      <c r="V1683" s="13">
        <f t="shared" si="2193"/>
        <v>6.9931400135407312E-3</v>
      </c>
      <c r="W1683" s="13">
        <f t="shared" si="2194"/>
        <v>5.4419468202723115E-2</v>
      </c>
      <c r="X1683" s="13">
        <f t="shared" si="2195"/>
        <v>4.9901165242857322E-2</v>
      </c>
      <c r="Y1683" s="13">
        <f t="shared" si="2196"/>
        <v>2.2879002449259014E-2</v>
      </c>
      <c r="Z1683" s="13">
        <f t="shared" si="2197"/>
        <v>1.0516341228886464E-2</v>
      </c>
      <c r="AA1683" s="13">
        <f t="shared" si="2198"/>
        <v>1.6679547748413358E-2</v>
      </c>
      <c r="AB1683" s="13">
        <f t="shared" si="2199"/>
        <v>1.3227381416999704E-2</v>
      </c>
      <c r="AC1683" s="13">
        <f t="shared" si="2200"/>
        <v>6.3566490675700269E-4</v>
      </c>
      <c r="AD1683" s="13">
        <f t="shared" si="2201"/>
        <v>2.1578134889663883E-2</v>
      </c>
      <c r="AE1683" s="13">
        <f t="shared" si="2202"/>
        <v>1.9786560036760908E-2</v>
      </c>
      <c r="AF1683" s="13">
        <f t="shared" si="2203"/>
        <v>9.0718674271491259E-3</v>
      </c>
      <c r="AG1683" s="13">
        <f t="shared" si="2204"/>
        <v>2.772884842467772E-3</v>
      </c>
      <c r="AH1683" s="13">
        <f t="shared" si="2205"/>
        <v>2.4107993827596659E-3</v>
      </c>
      <c r="AI1683" s="13">
        <f t="shared" si="2206"/>
        <v>3.8236723724913877E-3</v>
      </c>
      <c r="AJ1683" s="13">
        <f t="shared" si="2207"/>
        <v>3.0322868250069251E-3</v>
      </c>
      <c r="AK1683" s="13">
        <f t="shared" si="2208"/>
        <v>1.6031295734192392E-3</v>
      </c>
      <c r="AL1683" s="13">
        <f t="shared" si="2209"/>
        <v>3.6979771412555124E-5</v>
      </c>
      <c r="AM1683" s="13">
        <f t="shared" si="2210"/>
        <v>6.8448431518223531E-3</v>
      </c>
      <c r="AN1683" s="13">
        <f t="shared" si="2211"/>
        <v>6.2765341239302266E-3</v>
      </c>
      <c r="AO1683" s="13">
        <f t="shared" si="2212"/>
        <v>2.8777051376533132E-3</v>
      </c>
      <c r="AP1683" s="13">
        <f t="shared" si="2213"/>
        <v>8.7959232444362475E-4</v>
      </c>
      <c r="AQ1683" s="13">
        <f t="shared" si="2214"/>
        <v>2.016405313117977E-4</v>
      </c>
      <c r="AR1683" s="13">
        <f t="shared" si="2215"/>
        <v>4.421274310080403E-4</v>
      </c>
      <c r="AS1683" s="13">
        <f t="shared" si="2216"/>
        <v>7.012406155218299E-4</v>
      </c>
      <c r="AT1683" s="13">
        <f t="shared" si="2217"/>
        <v>5.5610483128843986E-4</v>
      </c>
      <c r="AU1683" s="13">
        <f t="shared" si="2218"/>
        <v>2.9400520214896837E-4</v>
      </c>
      <c r="AV1683" s="13">
        <f t="shared" si="2219"/>
        <v>1.1657746978710614E-4</v>
      </c>
      <c r="AW1683" s="13">
        <f t="shared" si="2220"/>
        <v>1.4939556893591463E-6</v>
      </c>
      <c r="AX1683" s="13">
        <f t="shared" si="2221"/>
        <v>1.8093886092186405E-3</v>
      </c>
      <c r="AY1683" s="13">
        <f t="shared" si="2222"/>
        <v>1.6591599102147251E-3</v>
      </c>
      <c r="AZ1683" s="13">
        <f t="shared" si="2223"/>
        <v>7.6070214923385014E-4</v>
      </c>
      <c r="BA1683" s="13">
        <f t="shared" si="2224"/>
        <v>2.3251436114802982E-4</v>
      </c>
      <c r="BB1683" s="13">
        <f t="shared" si="2225"/>
        <v>5.3302328836450507E-5</v>
      </c>
      <c r="BC1683" s="13">
        <f t="shared" si="2226"/>
        <v>9.7753557943211906E-6</v>
      </c>
      <c r="BD1683" s="13">
        <f t="shared" si="2227"/>
        <v>6.7569795399152768E-5</v>
      </c>
      <c r="BE1683" s="13">
        <f t="shared" si="2228"/>
        <v>1.0716974698528561E-4</v>
      </c>
      <c r="BF1683" s="13">
        <f t="shared" si="2229"/>
        <v>8.4988822306202738E-5</v>
      </c>
      <c r="BG1683" s="13">
        <f t="shared" si="2230"/>
        <v>4.4932456034674476E-5</v>
      </c>
      <c r="BH1683" s="13">
        <f t="shared" si="2231"/>
        <v>1.7816392354815067E-5</v>
      </c>
      <c r="BI1683" s="13">
        <f t="shared" si="2232"/>
        <v>5.6515733089819259E-6</v>
      </c>
      <c r="BJ1683" s="14">
        <f t="shared" si="2233"/>
        <v>0.52913209116026905</v>
      </c>
      <c r="BK1683" s="14">
        <f t="shared" si="2234"/>
        <v>0.25345731632838336</v>
      </c>
      <c r="BL1683" s="14">
        <f t="shared" si="2235"/>
        <v>0.20723180808459857</v>
      </c>
      <c r="BM1683" s="14">
        <f t="shared" si="2236"/>
        <v>0.45564445654554703</v>
      </c>
      <c r="BN1683" s="14">
        <f t="shared" si="2237"/>
        <v>0.54303543430206502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1.3193999999999999</v>
      </c>
      <c r="F1685" s="10">
        <f>VLOOKUP(B1685,home!$B$2:$E$405,3,FALSE)</f>
        <v>1.0610999999999999</v>
      </c>
      <c r="G1685" s="10">
        <f>VLOOKUP(C1685,away!$B$2:$E$405,4,FALSE)</f>
        <v>1.1369</v>
      </c>
      <c r="H1685" s="10">
        <f>VLOOKUP(A1685,away!$A$2:$E$405,3,FALSE)</f>
        <v>1.0076000000000001</v>
      </c>
      <c r="I1685" s="10">
        <f>VLOOKUP(C1685,away!$B$2:$E$405,3,FALSE)</f>
        <v>0.69469999999999998</v>
      </c>
      <c r="J1685" s="10">
        <f>VLOOKUP(B1685,home!$B$2:$E$405,4,FALSE)</f>
        <v>0.99250000000000005</v>
      </c>
      <c r="K1685" s="12">
        <f t="shared" ref="K1685:K1748" si="2238">E1685*F1685*G1685</f>
        <v>1.5916774400459996</v>
      </c>
      <c r="L1685" s="12">
        <f t="shared" ref="L1685:L1748" si="2239">H1685*I1685*J1685</f>
        <v>0.69472987210000003</v>
      </c>
      <c r="M1685" s="13">
        <f t="shared" ref="M1685:M1748" si="2240">_xlfn.POISSON.DIST(0,K1685,FALSE) * _xlfn.POISSON.DIST(0,L1685,FALSE)</f>
        <v>0.10163093496843587</v>
      </c>
      <c r="N1685" s="13">
        <f t="shared" ref="N1685:N1748" si="2241">_xlfn.POISSON.DIST(1,K1685,FALSE) * _xlfn.POISSON.DIST(0,L1685,FALSE)</f>
        <v>0.16176366640004147</v>
      </c>
      <c r="O1685" s="13">
        <f t="shared" ref="O1685:O1748" si="2242">_xlfn.POISSON.DIST(0,K1685,FALSE) * _xlfn.POISSON.DIST(1,L1685,FALSE)</f>
        <v>7.0606046452024868E-2</v>
      </c>
      <c r="P1685" s="13">
        <f t="shared" ref="P1685:P1748" si="2243">_xlfn.POISSON.DIST(1,K1685,FALSE) * _xlfn.POISSON.DIST(1,L1685,FALSE)</f>
        <v>0.11238205126852788</v>
      </c>
      <c r="Q1685" s="13">
        <f t="shared" ref="Q1685:Q1748" si="2244">_xlfn.POISSON.DIST(2,K1685,FALSE) * _xlfn.POISSON.DIST(0,L1685,FALSE)</f>
        <v>0.12873778921403659</v>
      </c>
      <c r="R1685" s="13">
        <f t="shared" ref="R1685:R1748" si="2245">_xlfn.POISSON.DIST(0,K1685,FALSE) * _xlfn.POISSON.DIST(2,L1685,FALSE)</f>
        <v>2.4526064810550949E-2</v>
      </c>
      <c r="S1685" s="13">
        <f t="shared" ref="S1685:S1748" si="2246">_xlfn.POISSON.DIST(2,K1685,FALSE) * _xlfn.POISSON.DIST(2,L1685,FALSE)</f>
        <v>3.1067620924781717E-2</v>
      </c>
      <c r="T1685" s="13">
        <f t="shared" ref="T1685:T1748" si="2247">_xlfn.POISSON.DIST(2,K1685,FALSE) * _xlfn.POISSON.DIST(1,L1685,FALSE)</f>
        <v>8.9437987835104385E-2</v>
      </c>
      <c r="U1685" s="13">
        <f t="shared" ref="U1685:U1748" si="2248">_xlfn.POISSON.DIST(1,K1685,FALSE) * _xlfn.POISSON.DIST(2,L1685,FALSE)</f>
        <v>3.9037584052060009E-2</v>
      </c>
      <c r="V1685" s="13">
        <f t="shared" ref="V1685:V1748" si="2249">_xlfn.POISSON.DIST(3,K1685,FALSE) * _xlfn.POISSON.DIST(3,L1685,FALSE)</f>
        <v>3.8171262286148598E-3</v>
      </c>
      <c r="W1685" s="13">
        <f t="shared" ref="W1685:W1748" si="2250">_xlfn.POISSON.DIST(3,K1685,FALSE) * _xlfn.POISSON.DIST(0,L1685,FALSE)</f>
        <v>6.8303011591126422E-2</v>
      </c>
      <c r="X1685" s="13">
        <f t="shared" ref="X1685:X1748" si="2251">_xlfn.POISSON.DIST(3,K1685,FALSE) * _xlfn.POISSON.DIST(1,L1685,FALSE)</f>
        <v>4.7452142506748077E-2</v>
      </c>
      <c r="Y1685" s="13">
        <f t="shared" ref="Y1685:Y1748" si="2252">_xlfn.POISSON.DIST(3,K1685,FALSE) * _xlfn.POISSON.DIST(2,L1685,FALSE)</f>
        <v>1.6483210447292035E-2</v>
      </c>
      <c r="Z1685" s="13">
        <f t="shared" ref="Z1685:Z1748" si="2253">_xlfn.POISSON.DIST(0,K1685,FALSE) * _xlfn.POISSON.DIST(3,L1685,FALSE)</f>
        <v>5.6796632896501239E-3</v>
      </c>
      <c r="AA1685" s="13">
        <f t="shared" ref="AA1685:AA1748" si="2254">_xlfn.POISSON.DIST(1,K1685,FALSE) * _xlfn.POISSON.DIST(3,L1685,FALSE)</f>
        <v>9.0401919251935515E-3</v>
      </c>
      <c r="AB1685" s="13">
        <f t="shared" ref="AB1685:AB1748" si="2255">_xlfn.POISSON.DIST(2,K1685,FALSE) * _xlfn.POISSON.DIST(3,L1685,FALSE)</f>
        <v>7.1945347705082959E-3</v>
      </c>
      <c r="AC1685" s="13">
        <f t="shared" ref="AC1685:AC1748" si="2256">_xlfn.POISSON.DIST(4,K1685,FALSE) * _xlfn.POISSON.DIST(4,L1685,FALSE)</f>
        <v>2.6380776412705169E-4</v>
      </c>
      <c r="AD1685" s="13">
        <f t="shared" ref="AD1685:AD1748" si="2257">_xlfn.POISSON.DIST(4,K1685,FALSE) * _xlfn.POISSON.DIST(0,L1685,FALSE)</f>
        <v>2.7179090659199094E-2</v>
      </c>
      <c r="AE1685" s="13">
        <f t="shared" ref="AE1685:AE1748" si="2258">_xlfn.POISSON.DIST(4,K1685,FALSE) * _xlfn.POISSON.DIST(1,L1685,FALSE)</f>
        <v>1.8882126177459692E-2</v>
      </c>
      <c r="AF1685" s="13">
        <f t="shared" ref="AF1685:AF1748" si="2259">_xlfn.POISSON.DIST(4,K1685,FALSE) * _xlfn.POISSON.DIST(2,L1685,FALSE)</f>
        <v>6.5589885521213174E-3</v>
      </c>
      <c r="AG1685" s="13">
        <f t="shared" ref="AG1685:AG1748" si="2260">_xlfn.POISSON.DIST(4,K1685,FALSE) * _xlfn.POISSON.DIST(3,L1685,FALSE)</f>
        <v>1.5189084259735358E-3</v>
      </c>
      <c r="AH1685" s="13">
        <f t="shared" ref="AH1685:AH1748" si="2261">_xlfn.POISSON.DIST(0,K1685,FALSE) * _xlfn.POISSON.DIST(4,L1685,FALSE)</f>
        <v>9.8645793769742388E-4</v>
      </c>
      <c r="AI1685" s="13">
        <f t="shared" ref="AI1685:AI1748" si="2262">_xlfn.POISSON.DIST(1,K1685,FALSE) * _xlfn.POISSON.DIST(4,L1685,FALSE)</f>
        <v>1.5701228449872921E-3</v>
      </c>
      <c r="AJ1685" s="13">
        <f t="shared" ref="AJ1685:AJ1748" si="2263">_xlfn.POISSON.DIST(2,K1685,FALSE) * _xlfn.POISSON.DIST(4,L1685,FALSE)</f>
        <v>1.2495645552335578E-3</v>
      </c>
      <c r="AK1685" s="13">
        <f t="shared" ref="AK1685:AK1748" si="2264">_xlfn.POISSON.DIST(3,K1685,FALSE) * _xlfn.POISSON.DIST(4,L1685,FALSE)</f>
        <v>6.6296790414878924E-4</v>
      </c>
      <c r="AL1685" s="13">
        <f t="shared" ref="AL1685:AL1748" si="2265">_xlfn.POISSON.DIST(5,K1685,FALSE) * _xlfn.POISSON.DIST(5,L1685,FALSE)</f>
        <v>1.1668595859073714E-5</v>
      </c>
      <c r="AM1685" s="13">
        <f t="shared" ref="AM1685:AM1748" si="2266">_xlfn.POISSON.DIST(5,K1685,FALSE) * _xlfn.POISSON.DIST(0,L1685,FALSE)</f>
        <v>8.6520690886424233E-3</v>
      </c>
      <c r="AN1685" s="13">
        <f t="shared" ref="AN1685:AN1748" si="2267">_xlfn.POISSON.DIST(5,K1685,FALSE) * _xlfn.POISSON.DIST(1,L1685,FALSE)</f>
        <v>6.0108508513529143E-3</v>
      </c>
      <c r="AO1685" s="13">
        <f t="shared" ref="AO1685:AO1748" si="2268">_xlfn.POISSON.DIST(5,K1685,FALSE) * _xlfn.POISSON.DIST(2,L1685,FALSE)</f>
        <v>2.0879588215862934E-3</v>
      </c>
      <c r="AP1685" s="13">
        <f t="shared" ref="AP1685:AP1748" si="2269">_xlfn.POISSON.DIST(5,K1685,FALSE) * _xlfn.POISSON.DIST(3,L1685,FALSE)</f>
        <v>4.8352245502357075E-4</v>
      </c>
      <c r="AQ1685" s="13">
        <f t="shared" ref="AQ1685:AQ1748" si="2270">_xlfn.POISSON.DIST(5,K1685,FALSE) * _xlfn.POISSON.DIST(4,L1685,FALSE)</f>
        <v>8.3979373334000829E-5</v>
      </c>
      <c r="AR1685" s="13">
        <f t="shared" ref="AR1685:AR1748" si="2271">_xlfn.POISSON.DIST(0,K1685,FALSE) * _xlfn.POISSON.DIST(5,L1685,FALSE)</f>
        <v>1.3706435937771227E-4</v>
      </c>
      <c r="AS1685" s="13">
        <f t="shared" ref="AS1685:AS1748" si="2272">_xlfn.POISSON.DIST(1,K1685,FALSE) * _xlfn.POISSON.DIST(5,L1685,FALSE)</f>
        <v>2.1816224865586198E-4</v>
      </c>
      <c r="AT1685" s="13">
        <f t="shared" ref="AT1685:AT1748" si="2273">_xlfn.POISSON.DIST(2,K1685,FALSE) * _xlfn.POISSON.DIST(5,L1685,FALSE)</f>
        <v>1.7362196472762065E-4</v>
      </c>
      <c r="AU1685" s="13">
        <f t="shared" ref="AU1685:AU1748" si="2274">_xlfn.POISSON.DIST(3,K1685,FALSE) * _xlfn.POISSON.DIST(5,L1685,FALSE)</f>
        <v>9.2116721451138709E-5</v>
      </c>
      <c r="AV1685" s="13">
        <f t="shared" ref="AV1685:AV1748" si="2275">_xlfn.POISSON.DIST(4,K1685,FALSE) * _xlfn.POISSON.DIST(5,L1685,FALSE)</f>
        <v>3.6655026846194729E-5</v>
      </c>
      <c r="AW1685" s="13">
        <f t="shared" ref="AW1685:AW1748" si="2276">_xlfn.POISSON.DIST(6,K1685,FALSE) * _xlfn.POISSON.DIST(6,L1685,FALSE)</f>
        <v>3.5841578771524475E-7</v>
      </c>
      <c r="AX1685" s="13">
        <f t="shared" ref="AX1685:AX1748" si="2277">_xlfn.POISSON.DIST(6,K1685,FALSE) * _xlfn.POISSON.DIST(0,L1685,FALSE)</f>
        <v>2.2952171963519191E-3</v>
      </c>
      <c r="AY1685" s="13">
        <f t="shared" ref="AY1685:AY1748" si="2278">_xlfn.POISSON.DIST(6,K1685,FALSE) * _xlfn.POISSON.DIST(1,L1685,FALSE)</f>
        <v>1.5945559492632894E-3</v>
      </c>
      <c r="AZ1685" s="13">
        <f t="shared" ref="AZ1685:AZ1748" si="2279">_xlfn.POISSON.DIST(6,K1685,FALSE) * _xlfn.POISSON.DIST(2,L1685,FALSE)</f>
        <v>5.5389282534398961E-4</v>
      </c>
      <c r="BA1685" s="13">
        <f t="shared" ref="BA1685:BA1748" si="2280">_xlfn.POISSON.DIST(6,K1685,FALSE) * _xlfn.POISSON.DIST(3,L1685,FALSE)</f>
        <v>1.2826863056944585E-4</v>
      </c>
      <c r="BB1685" s="13">
        <f t="shared" ref="BB1685:BB1748" si="2281">_xlfn.POISSON.DIST(6,K1685,FALSE) * _xlfn.POISSON.DIST(4,L1685,FALSE)</f>
        <v>2.2278012327488317E-5</v>
      </c>
      <c r="BC1685" s="13">
        <f t="shared" ref="BC1685:BC1748" si="2282">_xlfn.POISSON.DIST(6,K1685,FALSE) * _xlfn.POISSON.DIST(5,L1685,FALSE)</f>
        <v>3.0954401309836371E-6</v>
      </c>
      <c r="BD1685" s="13">
        <f t="shared" ref="BD1685:BD1748" si="2283">_xlfn.POISSON.DIST(0,K1685,FALSE) * _xlfn.POISSON.DIST(6,L1685,FALSE)</f>
        <v>1.5870450809991075E-5</v>
      </c>
      <c r="BE1685" s="13">
        <f t="shared" ref="BE1685:BE1748" si="2284">_xlfn.POISSON.DIST(1,K1685,FALSE) * _xlfn.POISSON.DIST(6,L1685,FALSE)</f>
        <v>2.5260638517622553E-5</v>
      </c>
      <c r="BF1685" s="13">
        <f t="shared" ref="BF1685:BF1748" si="2285">_xlfn.POISSON.DIST(2,K1685,FALSE) * _xlfn.POISSON.DIST(6,L1685,FALSE)</f>
        <v>2.0103394224828424E-5</v>
      </c>
      <c r="BG1685" s="13">
        <f t="shared" ref="BG1685:BG1748" si="2286">_xlfn.POISSON.DIST(3,K1685,FALSE) * _xlfn.POISSON.DIST(6,L1685,FALSE)</f>
        <v>1.0666039685336815E-5</v>
      </c>
      <c r="BH1685" s="13">
        <f t="shared" ref="BH1685:BH1748" si="2287">_xlfn.POISSON.DIST(4,K1685,FALSE) * _xlfn.POISSON.DIST(6,L1685,FALSE)</f>
        <v>4.2442236854464865E-6</v>
      </c>
      <c r="BI1685" s="13">
        <f t="shared" ref="BI1685:BI1748" si="2288">_xlfn.POISSON.DIST(5,K1685,FALSE) * _xlfn.POISSON.DIST(6,L1685,FALSE)</f>
        <v>1.3510870181268112E-6</v>
      </c>
      <c r="BJ1685" s="14">
        <f t="shared" ref="BJ1685:BJ1748" si="2289">SUM(N1685,Q1685,T1685,W1685,X1685,Y1685,AD1685,AE1685,AF1685,AG1685,AM1685,AN1685,AO1685,AP1685,AQ1685,AX1685,AY1685,AZ1685,BA1685,BB1685,BC1685)</f>
        <v>0.58823261045302899</v>
      </c>
      <c r="BK1685" s="14">
        <f t="shared" ref="BK1685:BK1748" si="2290">SUM(M1685,P1685,S1685,V1685,AC1685,AL1685,AY1685)</f>
        <v>0.25076776569960973</v>
      </c>
      <c r="BL1685" s="14">
        <f t="shared" ref="BL1685:BL1748" si="2291">SUM(O1685,R1685,U1685,AA1685,AB1685,AH1685,AI1685,AJ1685,AK1685,AR1685,AS1685,AT1685,AU1685,AV1685,BD1685,BE1685,BF1685,BG1685,BH1685,BI1685)</f>
        <v>0.15560865140740465</v>
      </c>
      <c r="BM1685" s="14">
        <f t="shared" ref="BM1685:BM1748" si="2292">SUM(S1685:BI1685)</f>
        <v>0.39904794020260026</v>
      </c>
      <c r="BN1685" s="14">
        <f t="shared" ref="BN1685:BN1748" si="2293">SUM(M1685:R1685)</f>
        <v>0.59964655311361759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1.2378</v>
      </c>
      <c r="F1686" s="10">
        <f>VLOOKUP(B1686,home!$B$2:$E$405,3,FALSE)</f>
        <v>0.76039999999999996</v>
      </c>
      <c r="G1686" s="10">
        <f>VLOOKUP(C1686,away!$B$2:$E$405,4,FALSE)</f>
        <v>0.998</v>
      </c>
      <c r="H1686" s="10">
        <f>VLOOKUP(A1686,away!$A$2:$E$405,3,FALSE)</f>
        <v>0.96950000000000003</v>
      </c>
      <c r="I1686" s="10">
        <f>VLOOKUP(C1686,away!$B$2:$E$405,3,FALSE)</f>
        <v>1.4561999999999999</v>
      </c>
      <c r="J1686" s="10">
        <f>VLOOKUP(B1686,home!$B$2:$E$405,4,FALSE)</f>
        <v>1.0315000000000001</v>
      </c>
      <c r="K1686" s="12">
        <f t="shared" si="2238"/>
        <v>0.93934067375999997</v>
      </c>
      <c r="L1686" s="12">
        <f t="shared" si="2239"/>
        <v>1.4562571558500002</v>
      </c>
      <c r="M1686" s="13">
        <f t="shared" si="2240"/>
        <v>9.1118189484837422E-2</v>
      </c>
      <c r="N1686" s="13">
        <f t="shared" si="2241"/>
        <v>8.5591021502478534E-2</v>
      </c>
      <c r="O1686" s="13">
        <f t="shared" si="2242"/>
        <v>0.13269151546539076</v>
      </c>
      <c r="P1686" s="13">
        <f t="shared" si="2243"/>
        <v>0.12464253753949561</v>
      </c>
      <c r="Q1686" s="13">
        <f t="shared" si="2244"/>
        <v>4.0199563902972413E-2</v>
      </c>
      <c r="R1686" s="13">
        <f t="shared" si="2245"/>
        <v>9.6616484458528135E-2</v>
      </c>
      <c r="S1686" s="13">
        <f t="shared" si="2246"/>
        <v>4.2625304157491543E-2</v>
      </c>
      <c r="T1686" s="13">
        <f t="shared" si="2247"/>
        <v>5.8540902595752946E-2</v>
      </c>
      <c r="U1686" s="13">
        <f t="shared" si="2248"/>
        <v>9.0755793607596377E-2</v>
      </c>
      <c r="V1686" s="13">
        <f t="shared" si="2249"/>
        <v>6.4786748137174556E-3</v>
      </c>
      <c r="W1686" s="13">
        <f t="shared" si="2250"/>
        <v>1.2587028480492094E-2</v>
      </c>
      <c r="X1686" s="13">
        <f t="shared" si="2251"/>
        <v>1.8329950295604368E-2</v>
      </c>
      <c r="Y1686" s="13">
        <f t="shared" si="2252"/>
        <v>1.3346560642174344E-2</v>
      </c>
      <c r="Z1686" s="13">
        <f t="shared" si="2253"/>
        <v>4.689948228860065E-2</v>
      </c>
      <c r="AA1686" s="13">
        <f t="shared" si="2254"/>
        <v>4.4054591291969321E-2</v>
      </c>
      <c r="AB1686" s="13">
        <f t="shared" si="2255"/>
        <v>2.0691134733209944E-2</v>
      </c>
      <c r="AC1686" s="13">
        <f t="shared" si="2256"/>
        <v>5.5389494213538596E-4</v>
      </c>
      <c r="AD1686" s="13">
        <f t="shared" si="2257"/>
        <v>2.9558769533754377E-3</v>
      </c>
      <c r="AE1686" s="13">
        <f t="shared" si="2258"/>
        <v>4.3045169651650794E-3</v>
      </c>
      <c r="AF1686" s="13">
        <f t="shared" si="2259"/>
        <v>3.1342418164996863E-3</v>
      </c>
      <c r="AG1686" s="13">
        <f t="shared" si="2260"/>
        <v>1.5214206911473242E-3</v>
      </c>
      <c r="AH1686" s="13">
        <f t="shared" si="2261"/>
        <v>1.7074426672108761E-2</v>
      </c>
      <c r="AI1686" s="13">
        <f t="shared" si="2262"/>
        <v>1.6038703454244359E-2</v>
      </c>
      <c r="AJ1686" s="13">
        <f t="shared" si="2263"/>
        <v>7.5329032544733674E-3</v>
      </c>
      <c r="AK1686" s="13">
        <f t="shared" si="2264"/>
        <v>2.3586541394753032E-3</v>
      </c>
      <c r="AL1686" s="13">
        <f t="shared" si="2265"/>
        <v>3.0307393730440591E-5</v>
      </c>
      <c r="AM1686" s="13">
        <f t="shared" si="2266"/>
        <v>5.553150897870681E-4</v>
      </c>
      <c r="AN1686" s="13">
        <f t="shared" si="2267"/>
        <v>8.0868157325390344E-4</v>
      </c>
      <c r="AO1686" s="13">
        <f t="shared" si="2268"/>
        <v>5.8882416392751647E-4</v>
      </c>
      <c r="AP1686" s="13">
        <f t="shared" si="2269"/>
        <v>2.8582646741894652E-4</v>
      </c>
      <c r="AQ1686" s="13">
        <f t="shared" si="2270"/>
        <v>1.0405920962754197E-4</v>
      </c>
      <c r="AR1686" s="13">
        <f t="shared" si="2271"/>
        <v>4.9729512046588894E-3</v>
      </c>
      <c r="AS1686" s="13">
        <f t="shared" si="2272"/>
        <v>4.6712953351598849E-3</v>
      </c>
      <c r="AT1686" s="13">
        <f t="shared" si="2273"/>
        <v>2.1939688537305152E-3</v>
      </c>
      <c r="AU1686" s="13">
        <f t="shared" si="2274"/>
        <v>6.8696139375722576E-4</v>
      </c>
      <c r="AV1686" s="13">
        <f t="shared" si="2275"/>
        <v>1.6132269461475524E-4</v>
      </c>
      <c r="AW1686" s="13">
        <f t="shared" si="2276"/>
        <v>1.1516149404198121E-6</v>
      </c>
      <c r="AX1686" s="13">
        <f t="shared" si="2277"/>
        <v>8.693834176494653E-5</v>
      </c>
      <c r="AY1686" s="13">
        <f t="shared" si="2278"/>
        <v>1.2660458231293634E-4</v>
      </c>
      <c r="AZ1686" s="13">
        <f t="shared" si="2279"/>
        <v>9.2184414478306952E-5</v>
      </c>
      <c r="BA1686" s="13">
        <f t="shared" si="2280"/>
        <v>4.4748071080625631E-5</v>
      </c>
      <c r="BB1686" s="13">
        <f t="shared" si="2281"/>
        <v>1.6291174680411385E-5</v>
      </c>
      <c r="BC1686" s="13">
        <f t="shared" si="2282"/>
        <v>4.7448279411102755E-6</v>
      </c>
      <c r="BD1686" s="13">
        <f t="shared" si="2283"/>
        <v>1.2069826295795663E-3</v>
      </c>
      <c r="BE1686" s="13">
        <f t="shared" si="2284"/>
        <v>1.1337678764858862E-3</v>
      </c>
      <c r="BF1686" s="13">
        <f t="shared" si="2285"/>
        <v>5.3249714049284841E-4</v>
      </c>
      <c r="BG1686" s="13">
        <f t="shared" si="2286"/>
        <v>1.6673207424194186E-4</v>
      </c>
      <c r="BH1686" s="13">
        <f t="shared" si="2287"/>
        <v>3.9154554738956998E-5</v>
      </c>
      <c r="BI1686" s="13">
        <f t="shared" si="2288"/>
        <v>7.3558931658529357E-6</v>
      </c>
      <c r="BJ1686" s="14">
        <f t="shared" si="2289"/>
        <v>0.24322530176193555</v>
      </c>
      <c r="BK1686" s="14">
        <f t="shared" si="2290"/>
        <v>0.26557551291372078</v>
      </c>
      <c r="BL1686" s="14">
        <f t="shared" si="2291"/>
        <v>0.4435871967276227</v>
      </c>
      <c r="BM1686" s="14">
        <f t="shared" si="2292"/>
        <v>0.42830272837080424</v>
      </c>
      <c r="BN1686" s="14">
        <f t="shared" si="2293"/>
        <v>0.57085931235370291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1.4778</v>
      </c>
      <c r="F1687" s="10">
        <f>VLOOKUP(B1687,home!$B$2:$E$405,3,FALSE)</f>
        <v>1.1599999999999999</v>
      </c>
      <c r="G1687" s="10">
        <f>VLOOKUP(C1687,away!$B$2:$E$405,4,FALSE)</f>
        <v>0.87</v>
      </c>
      <c r="H1687" s="10">
        <f>VLOOKUP(A1687,away!$A$2:$E$405,3,FALSE)</f>
        <v>1.2444</v>
      </c>
      <c r="I1687" s="10">
        <f>VLOOKUP(C1687,away!$B$2:$E$405,3,FALSE)</f>
        <v>0.2296</v>
      </c>
      <c r="J1687" s="10">
        <f>VLOOKUP(B1687,home!$B$2:$E$405,4,FALSE)</f>
        <v>0.91839999999999999</v>
      </c>
      <c r="K1687" s="12">
        <f t="shared" si="2238"/>
        <v>1.4913957600000001</v>
      </c>
      <c r="L1687" s="12">
        <f t="shared" si="2239"/>
        <v>0.26239995801600002</v>
      </c>
      <c r="M1687" s="13">
        <f t="shared" si="2240"/>
        <v>0.17311559680212169</v>
      </c>
      <c r="N1687" s="13">
        <f t="shared" si="2241"/>
        <v>0.25818386706055385</v>
      </c>
      <c r="O1687" s="13">
        <f t="shared" si="2242"/>
        <v>4.5425525332791518E-2</v>
      </c>
      <c r="P1687" s="13">
        <f t="shared" si="2243"/>
        <v>6.7747435877097847E-2</v>
      </c>
      <c r="Q1687" s="13">
        <f t="shared" si="2244"/>
        <v>0.19252716231725686</v>
      </c>
      <c r="R1687" s="13">
        <f t="shared" si="2245"/>
        <v>5.9598279700896189E-3</v>
      </c>
      <c r="S1687" s="13">
        <f t="shared" si="2246"/>
        <v>6.6281073928418487E-3</v>
      </c>
      <c r="T1687" s="13">
        <f t="shared" si="2247"/>
        <v>5.0519119308987823E-2</v>
      </c>
      <c r="U1687" s="13">
        <f t="shared" si="2248"/>
        <v>8.8884621649210627E-3</v>
      </c>
      <c r="V1687" s="13">
        <f t="shared" si="2249"/>
        <v>2.8820644758500096E-4</v>
      </c>
      <c r="W1687" s="13">
        <f t="shared" si="2250"/>
        <v>9.5711397854929589E-2</v>
      </c>
      <c r="X1687" s="13">
        <f t="shared" si="2251"/>
        <v>2.5114666778786196E-2</v>
      </c>
      <c r="Y1687" s="13">
        <f t="shared" si="2252"/>
        <v>3.2950437541696639E-3</v>
      </c>
      <c r="Z1687" s="13">
        <f t="shared" si="2253"/>
        <v>5.2128620304469947E-4</v>
      </c>
      <c r="AA1687" s="13">
        <f t="shared" si="2254"/>
        <v>7.7744403296736394E-4</v>
      </c>
      <c r="AB1687" s="13">
        <f t="shared" si="2255"/>
        <v>5.7973836720241344E-4</v>
      </c>
      <c r="AC1687" s="13">
        <f t="shared" si="2256"/>
        <v>7.0492088046265041E-6</v>
      </c>
      <c r="AD1687" s="13">
        <f t="shared" si="2257"/>
        <v>3.5685893236128759E-2</v>
      </c>
      <c r="AE1687" s="13">
        <f t="shared" si="2258"/>
        <v>9.3639768869236452E-3</v>
      </c>
      <c r="AF1687" s="13">
        <f t="shared" si="2259"/>
        <v>1.2285535709957792E-3</v>
      </c>
      <c r="AG1687" s="13">
        <f t="shared" si="2260"/>
        <v>1.0745746848323312E-4</v>
      </c>
      <c r="AH1687" s="13">
        <f t="shared" si="2261"/>
        <v>3.4196369448312298E-5</v>
      </c>
      <c r="AI1687" s="13">
        <f t="shared" si="2262"/>
        <v>5.1000320402606505E-5</v>
      </c>
      <c r="AJ1687" s="13">
        <f t="shared" si="2263"/>
        <v>3.8030830803544423E-5</v>
      </c>
      <c r="AK1687" s="13">
        <f t="shared" si="2264"/>
        <v>1.8906339936561188E-5</v>
      </c>
      <c r="AL1687" s="13">
        <f t="shared" si="2265"/>
        <v>1.1034611099116285E-7</v>
      </c>
      <c r="AM1687" s="13">
        <f t="shared" si="2266"/>
        <v>1.0644357972835021E-2</v>
      </c>
      <c r="AN1687" s="13">
        <f t="shared" si="2267"/>
        <v>2.7930790851791844E-3</v>
      </c>
      <c r="AO1687" s="13">
        <f t="shared" si="2268"/>
        <v>3.6645191734319279E-4</v>
      </c>
      <c r="AP1687" s="13">
        <f t="shared" si="2269"/>
        <v>3.2052322575245497E-5</v>
      </c>
      <c r="AQ1687" s="13">
        <f t="shared" si="2270"/>
        <v>2.1026320245149271E-6</v>
      </c>
      <c r="AR1687" s="13">
        <f t="shared" si="2271"/>
        <v>1.7946251815073557E-6</v>
      </c>
      <c r="AS1687" s="13">
        <f t="shared" si="2272"/>
        <v>2.6764963864893004E-6</v>
      </c>
      <c r="AT1687" s="13">
        <f t="shared" si="2273"/>
        <v>1.9958576812327324E-6</v>
      </c>
      <c r="AU1687" s="13">
        <f t="shared" si="2274"/>
        <v>9.9220456111797658E-7</v>
      </c>
      <c r="AV1687" s="13">
        <f t="shared" si="2275"/>
        <v>3.6994241887600266E-7</v>
      </c>
      <c r="AW1687" s="13">
        <f t="shared" si="2276"/>
        <v>1.1995302266801277E-9</v>
      </c>
      <c r="AX1687" s="13">
        <f t="shared" si="2277"/>
        <v>2.6458250581013927E-3</v>
      </c>
      <c r="AY1687" s="13">
        <f t="shared" si="2278"/>
        <v>6.9426438416348628E-4</v>
      </c>
      <c r="AZ1687" s="13">
        <f t="shared" si="2279"/>
        <v>9.1087472628251427E-5</v>
      </c>
      <c r="BA1687" s="13">
        <f t="shared" si="2280"/>
        <v>7.9671163311455749E-6</v>
      </c>
      <c r="BB1687" s="13">
        <f t="shared" si="2281"/>
        <v>5.226427477002967E-7</v>
      </c>
      <c r="BC1687" s="13">
        <f t="shared" si="2282"/>
        <v>2.7428287010784964E-8</v>
      </c>
      <c r="BD1687" s="13">
        <f t="shared" si="2283"/>
        <v>7.8484928713664335E-8</v>
      </c>
      <c r="BE1687" s="13">
        <f t="shared" si="2284"/>
        <v>1.1705208990746124E-7</v>
      </c>
      <c r="BF1687" s="13">
        <f t="shared" si="2285"/>
        <v>8.7285495293563262E-8</v>
      </c>
      <c r="BG1687" s="13">
        <f t="shared" si="2286"/>
        <v>4.3392405863440084E-8</v>
      </c>
      <c r="BH1687" s="13">
        <f t="shared" si="2287"/>
        <v>1.6178812530233415E-8</v>
      </c>
      <c r="BI1687" s="13">
        <f t="shared" si="2288"/>
        <v>4.8258024818849965E-9</v>
      </c>
      <c r="BJ1687" s="14">
        <f t="shared" si="2289"/>
        <v>0.68901487626943159</v>
      </c>
      <c r="BK1687" s="14">
        <f t="shared" si="2290"/>
        <v>0.24848077045872549</v>
      </c>
      <c r="BL1687" s="14">
        <f t="shared" si="2291"/>
        <v>6.1781308074327031E-2</v>
      </c>
      <c r="BM1687" s="14">
        <f t="shared" si="2292"/>
        <v>0.2561445624609841</v>
      </c>
      <c r="BN1687" s="14">
        <f t="shared" si="2293"/>
        <v>0.74295941535991139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1.2417</v>
      </c>
      <c r="F1689" s="10">
        <f>VLOOKUP(B1689,home!$B$2:$E$405,3,FALSE)</f>
        <v>0.70469999999999999</v>
      </c>
      <c r="G1689" s="10">
        <f>VLOOKUP(C1689,away!$B$2:$E$405,4,FALSE)</f>
        <v>0.4027</v>
      </c>
      <c r="H1689" s="10">
        <f>VLOOKUP(A1689,away!$A$2:$E$405,3,FALSE)</f>
        <v>0.875</v>
      </c>
      <c r="I1689" s="10">
        <f>VLOOKUP(C1689,away!$B$2:$E$405,3,FALSE)</f>
        <v>0.57140000000000002</v>
      </c>
      <c r="J1689" s="10">
        <f>VLOOKUP(B1689,home!$B$2:$E$405,4,FALSE)</f>
        <v>0.85709999999999997</v>
      </c>
      <c r="K1689" s="12">
        <f t="shared" si="2238"/>
        <v>0.35237296617300001</v>
      </c>
      <c r="L1689" s="12">
        <f t="shared" si="2239"/>
        <v>0.42852857249999998</v>
      </c>
      <c r="M1689" s="13">
        <f t="shared" si="2240"/>
        <v>0.45799292679190678</v>
      </c>
      <c r="N1689" s="13">
        <f t="shared" si="2241"/>
        <v>0.16138432609991785</v>
      </c>
      <c r="O1689" s="13">
        <f t="shared" si="2242"/>
        <v>0.19626305513323281</v>
      </c>
      <c r="P1689" s="13">
        <f t="shared" si="2243"/>
        <v>6.9157794887472285E-2</v>
      </c>
      <c r="Q1689" s="13">
        <f t="shared" si="2244"/>
        <v>2.8433736840829373E-2</v>
      </c>
      <c r="R1689" s="13">
        <f t="shared" si="2245"/>
        <v>4.2052163425366516E-2</v>
      </c>
      <c r="S1689" s="13">
        <f t="shared" si="2246"/>
        <v>2.6107393334650745E-3</v>
      </c>
      <c r="T1689" s="13">
        <f t="shared" si="2247"/>
        <v>1.218466865924127E-2</v>
      </c>
      <c r="U1689" s="13">
        <f t="shared" si="2248"/>
        <v>1.4818045560188143E-2</v>
      </c>
      <c r="V1689" s="13">
        <f t="shared" si="2249"/>
        <v>4.3802950940057626E-5</v>
      </c>
      <c r="W1689" s="13">
        <f t="shared" si="2250"/>
        <v>3.3397600633285167E-3</v>
      </c>
      <c r="X1689" s="13">
        <f t="shared" si="2251"/>
        <v>1.4311826124306787E-3</v>
      </c>
      <c r="Y1689" s="13">
        <f t="shared" si="2252"/>
        <v>3.0665132094586967E-4</v>
      </c>
      <c r="Z1689" s="13">
        <f t="shared" si="2253"/>
        <v>6.0068511877363409E-3</v>
      </c>
      <c r="AA1689" s="13">
        <f t="shared" si="2254"/>
        <v>2.1166519703824625E-3</v>
      </c>
      <c r="AB1689" s="13">
        <f t="shared" si="2255"/>
        <v>3.7292546657979663E-4</v>
      </c>
      <c r="AC1689" s="13">
        <f t="shared" si="2256"/>
        <v>4.1339550779172211E-7</v>
      </c>
      <c r="AD1689" s="13">
        <f t="shared" si="2257"/>
        <v>2.9421028995529896E-4</v>
      </c>
      <c r="AE1689" s="13">
        <f t="shared" si="2258"/>
        <v>1.2607751556935535E-4</v>
      </c>
      <c r="AF1689" s="13">
        <f t="shared" si="2259"/>
        <v>2.7013908885641181E-5</v>
      </c>
      <c r="AG1689" s="13">
        <f t="shared" si="2260"/>
        <v>3.8587439374696269E-6</v>
      </c>
      <c r="AH1689" s="13">
        <f t="shared" si="2261"/>
        <v>6.4352684117514598E-4</v>
      </c>
      <c r="AI1689" s="13">
        <f t="shared" si="2262"/>
        <v>2.2676146183682726E-4</v>
      </c>
      <c r="AJ1689" s="13">
        <f t="shared" si="2263"/>
        <v>3.9952304460584178E-5</v>
      </c>
      <c r="AK1689" s="13">
        <f t="shared" si="2264"/>
        <v>4.6927040094076071E-6</v>
      </c>
      <c r="AL1689" s="13">
        <f t="shared" si="2265"/>
        <v>2.496940023552136E-9</v>
      </c>
      <c r="AM1689" s="13">
        <f t="shared" si="2266"/>
        <v>2.0734350510033428E-5</v>
      </c>
      <c r="AN1689" s="13">
        <f t="shared" si="2267"/>
        <v>8.8852616257792706E-6</v>
      </c>
      <c r="AO1689" s="13">
        <f t="shared" si="2268"/>
        <v>1.9037942403921095E-6</v>
      </c>
      <c r="AP1689" s="13">
        <f t="shared" si="2269"/>
        <v>2.7194340938965084E-7</v>
      </c>
      <c r="AQ1689" s="13">
        <f t="shared" si="2270"/>
        <v>2.9133880256632546E-8</v>
      </c>
      <c r="AR1689" s="13">
        <f t="shared" si="2271"/>
        <v>5.5153927722843912E-5</v>
      </c>
      <c r="AS1689" s="13">
        <f t="shared" si="2272"/>
        <v>1.9434753107789764E-5</v>
      </c>
      <c r="AT1689" s="13">
        <f t="shared" si="2273"/>
        <v>3.4241407997159045E-6</v>
      </c>
      <c r="AU1689" s="13">
        <f t="shared" si="2274"/>
        <v>4.0219155006329373E-7</v>
      </c>
      <c r="AV1689" s="13">
        <f t="shared" si="2275"/>
        <v>3.5430357366379864E-8</v>
      </c>
      <c r="AW1689" s="13">
        <f t="shared" si="2276"/>
        <v>1.0473406895696846E-11</v>
      </c>
      <c r="AX1689" s="13">
        <f t="shared" si="2277"/>
        <v>1.2177040984818544E-6</v>
      </c>
      <c r="AY1689" s="13">
        <f t="shared" si="2278"/>
        <v>5.2182099904982837E-7</v>
      </c>
      <c r="AZ1689" s="13">
        <f t="shared" si="2279"/>
        <v>1.1180760391167339E-7</v>
      </c>
      <c r="BA1689" s="13">
        <f t="shared" si="2280"/>
        <v>1.5970917632971606E-8</v>
      </c>
      <c r="BB1689" s="13">
        <f t="shared" si="2281"/>
        <v>1.7109986336931001E-9</v>
      </c>
      <c r="BC1689" s="13">
        <f t="shared" si="2282"/>
        <v>1.4664236040919094E-10</v>
      </c>
      <c r="BD1689" s="13">
        <f t="shared" si="2283"/>
        <v>3.9391723191397439E-6</v>
      </c>
      <c r="BE1689" s="13">
        <f t="shared" si="2284"/>
        <v>1.388057834361847E-6</v>
      </c>
      <c r="BF1689" s="13">
        <f t="shared" si="2285"/>
        <v>2.4455702815687736E-7</v>
      </c>
      <c r="BG1689" s="13">
        <f t="shared" si="2286"/>
        <v>2.8725095136697573E-8</v>
      </c>
      <c r="BH1689" s="13">
        <f t="shared" si="2287"/>
        <v>2.5304867442299357E-9</v>
      </c>
      <c r="BI1689" s="13">
        <f t="shared" si="2288"/>
        <v>1.7833502398515211E-10</v>
      </c>
      <c r="BJ1689" s="14">
        <f t="shared" si="2289"/>
        <v>0.20756517969996727</v>
      </c>
      <c r="BK1689" s="14">
        <f t="shared" si="2290"/>
        <v>0.52980620167723114</v>
      </c>
      <c r="BL1689" s="14">
        <f t="shared" si="2291"/>
        <v>0.25662182853186805</v>
      </c>
      <c r="BM1689" s="14">
        <f t="shared" si="2292"/>
        <v>4.4715536107551405E-2</v>
      </c>
      <c r="BN1689" s="14">
        <f t="shared" si="2293"/>
        <v>0.95528400317872575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1.2417</v>
      </c>
      <c r="F1690" s="10">
        <f>VLOOKUP(B1690,home!$B$2:$E$405,3,FALSE)</f>
        <v>0.60399999999999998</v>
      </c>
      <c r="G1690" s="10">
        <f>VLOOKUP(C1690,away!$B$2:$E$405,4,FALSE)</f>
        <v>1.0066999999999999</v>
      </c>
      <c r="H1690" s="10">
        <f>VLOOKUP(A1690,away!$A$2:$E$405,3,FALSE)</f>
        <v>0.875</v>
      </c>
      <c r="I1690" s="10">
        <f>VLOOKUP(C1690,away!$B$2:$E$405,3,FALSE)</f>
        <v>0.85709999999999997</v>
      </c>
      <c r="J1690" s="10">
        <f>VLOOKUP(B1690,home!$B$2:$E$405,4,FALSE)</f>
        <v>0.71430000000000005</v>
      </c>
      <c r="K1690" s="12">
        <f t="shared" si="2238"/>
        <v>0.75501171155999991</v>
      </c>
      <c r="L1690" s="12">
        <f t="shared" si="2239"/>
        <v>0.53569821375000004</v>
      </c>
      <c r="M1690" s="13">
        <f t="shared" si="2240"/>
        <v>0.27507543074472512</v>
      </c>
      <c r="N1690" s="13">
        <f t="shared" si="2241"/>
        <v>0.20768517177467916</v>
      </c>
      <c r="O1690" s="13">
        <f t="shared" si="2242"/>
        <v>0.14735741689646109</v>
      </c>
      <c r="P1690" s="13">
        <f t="shared" si="2243"/>
        <v>0.11125657554205755</v>
      </c>
      <c r="Q1690" s="13">
        <f t="shared" si="2244"/>
        <v>7.8402368503616537E-2</v>
      </c>
      <c r="R1690" s="13">
        <f t="shared" si="2245"/>
        <v>3.9469552507124139E-2</v>
      </c>
      <c r="S1690" s="13">
        <f t="shared" si="2246"/>
        <v>1.1249664835417979E-2</v>
      </c>
      <c r="T1690" s="13">
        <f t="shared" si="2247"/>
        <v>4.2000008761156636E-2</v>
      </c>
      <c r="U1690" s="13">
        <f t="shared" si="2248"/>
        <v>2.9799974392911079E-2</v>
      </c>
      <c r="V1690" s="13">
        <f t="shared" si="2249"/>
        <v>5.0555796931610667E-4</v>
      </c>
      <c r="W1690" s="13">
        <f t="shared" si="2250"/>
        <v>1.9731568811424453E-2</v>
      </c>
      <c r="X1690" s="13">
        <f t="shared" si="2251"/>
        <v>1.0570166166765291E-2</v>
      </c>
      <c r="Y1690" s="13">
        <f t="shared" si="2252"/>
        <v>2.8312095672884249E-3</v>
      </c>
      <c r="Z1690" s="13">
        <f t="shared" si="2253"/>
        <v>7.0479229251927469E-3</v>
      </c>
      <c r="AA1690" s="13">
        <f t="shared" si="2254"/>
        <v>5.3212643506927362E-3</v>
      </c>
      <c r="AB1690" s="13">
        <f t="shared" si="2255"/>
        <v>2.0088084525398671E-3</v>
      </c>
      <c r="AC1690" s="13">
        <f t="shared" si="2256"/>
        <v>1.2779823758665787E-5</v>
      </c>
      <c r="AD1690" s="13">
        <f t="shared" si="2257"/>
        <v>3.7243913850193719E-3</v>
      </c>
      <c r="AE1690" s="13">
        <f t="shared" si="2258"/>
        <v>1.9951498122607663E-3</v>
      </c>
      <c r="AF1690" s="13">
        <f t="shared" si="2259"/>
        <v>5.3439909529587012E-4</v>
      </c>
      <c r="AG1690" s="13">
        <f t="shared" si="2260"/>
        <v>9.5425546926537901E-5</v>
      </c>
      <c r="AH1690" s="13">
        <f t="shared" si="2261"/>
        <v>9.4388993041835711E-4</v>
      </c>
      <c r="AI1690" s="13">
        <f t="shared" si="2262"/>
        <v>7.1264795188941295E-4</v>
      </c>
      <c r="AJ1690" s="13">
        <f t="shared" si="2263"/>
        <v>2.6902877494787707E-4</v>
      </c>
      <c r="AK1690" s="13">
        <f t="shared" si="2264"/>
        <v>6.7706625277428906E-5</v>
      </c>
      <c r="AL1690" s="13">
        <f t="shared" si="2265"/>
        <v>2.0675629569253315E-7</v>
      </c>
      <c r="AM1690" s="13">
        <f t="shared" si="2266"/>
        <v>5.6239182282455901E-4</v>
      </c>
      <c r="AN1690" s="13">
        <f t="shared" si="2267"/>
        <v>3.0127229491472279E-4</v>
      </c>
      <c r="AO1690" s="13">
        <f t="shared" si="2268"/>
        <v>8.0695515119090082E-5</v>
      </c>
      <c r="AP1690" s="13">
        <f t="shared" si="2269"/>
        <v>1.4409481102310897E-5</v>
      </c>
      <c r="AQ1690" s="13">
        <f t="shared" si="2270"/>
        <v>1.9297833218930816E-6</v>
      </c>
      <c r="AR1690" s="13">
        <f t="shared" si="2271"/>
        <v>1.0112802994034519E-4</v>
      </c>
      <c r="AS1690" s="13">
        <f t="shared" si="2272"/>
        <v>7.6352846971950938E-5</v>
      </c>
      <c r="AT1690" s="13">
        <f t="shared" si="2273"/>
        <v>2.8823646837385712E-5</v>
      </c>
      <c r="AU1690" s="13">
        <f t="shared" si="2274"/>
        <v>7.2540636440318565E-6</v>
      </c>
      <c r="AV1690" s="13">
        <f t="shared" si="2275"/>
        <v>1.3692257519114154E-6</v>
      </c>
      <c r="AW1690" s="13">
        <f t="shared" si="2276"/>
        <v>2.3228979379134032E-9</v>
      </c>
      <c r="AX1690" s="13">
        <f t="shared" si="2277"/>
        <v>7.076873545301973E-5</v>
      </c>
      <c r="AY1690" s="13">
        <f t="shared" si="2278"/>
        <v>3.7910685171528971E-5</v>
      </c>
      <c r="AZ1690" s="13">
        <f t="shared" si="2279"/>
        <v>1.015434316421334E-5</v>
      </c>
      <c r="BA1690" s="13">
        <f t="shared" si="2280"/>
        <v>1.8132211649578701E-6</v>
      </c>
      <c r="BB1690" s="13">
        <f t="shared" si="2281"/>
        <v>2.4283483480040624E-7</v>
      </c>
      <c r="BC1690" s="13">
        <f t="shared" si="2282"/>
        <v>2.6017237447770806E-8</v>
      </c>
      <c r="BD1690" s="13">
        <f t="shared" si="2283"/>
        <v>9.0290174998498997E-6</v>
      </c>
      <c r="BE1690" s="13">
        <f t="shared" si="2284"/>
        <v>6.817013956266864E-6</v>
      </c>
      <c r="BF1690" s="13">
        <f t="shared" si="2285"/>
        <v>2.5734626874247255E-6</v>
      </c>
      <c r="BG1690" s="13">
        <f t="shared" si="2286"/>
        <v>6.476648227561131E-7</v>
      </c>
      <c r="BH1690" s="13">
        <f t="shared" si="2287"/>
        <v>1.2224863158657422E-7</v>
      </c>
      <c r="BI1690" s="13">
        <f t="shared" si="2288"/>
        <v>1.8459829714009457E-8</v>
      </c>
      <c r="BJ1690" s="14">
        <f t="shared" si="2289"/>
        <v>0.36865147415874167</v>
      </c>
      <c r="BK1690" s="14">
        <f t="shared" si="2290"/>
        <v>0.39813812635674267</v>
      </c>
      <c r="BL1690" s="14">
        <f t="shared" si="2291"/>
        <v>0.22618442556283519</v>
      </c>
      <c r="BM1690" s="14">
        <f t="shared" si="2292"/>
        <v>0.14073752467257497</v>
      </c>
      <c r="BN1690" s="14">
        <f t="shared" si="2293"/>
        <v>0.85924651596866364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1.5278</v>
      </c>
      <c r="F1691" s="10">
        <f>VLOOKUP(B1691,home!$B$2:$E$405,3,FALSE)</f>
        <v>0.90629999999999999</v>
      </c>
      <c r="G1691" s="10">
        <f>VLOOKUP(C1691,away!$B$2:$E$405,4,FALSE)</f>
        <v>0.90629999999999999</v>
      </c>
      <c r="H1691" s="10">
        <f>VLOOKUP(A1691,away!$A$2:$E$405,3,FALSE)</f>
        <v>1.0787</v>
      </c>
      <c r="I1691" s="10">
        <f>VLOOKUP(C1691,away!$B$2:$E$405,3,FALSE)</f>
        <v>0.99839999999999995</v>
      </c>
      <c r="J1691" s="10">
        <f>VLOOKUP(B1691,home!$B$2:$E$405,4,FALSE)</f>
        <v>1.2122999999999999</v>
      </c>
      <c r="K1691" s="12">
        <f t="shared" si="2238"/>
        <v>1.254903890382</v>
      </c>
      <c r="L1691" s="12">
        <f t="shared" si="2239"/>
        <v>1.3056156771839997</v>
      </c>
      <c r="M1691" s="13">
        <f t="shared" si="2240"/>
        <v>7.7264585839885477E-2</v>
      </c>
      <c r="N1691" s="13">
        <f t="shared" si="2241"/>
        <v>9.6959629359226265E-2</v>
      </c>
      <c r="O1691" s="13">
        <f t="shared" si="2242"/>
        <v>0.10087785456368337</v>
      </c>
      <c r="P1691" s="13">
        <f t="shared" si="2243"/>
        <v>0.12659201214535584</v>
      </c>
      <c r="Q1691" s="13">
        <f t="shared" si="2244"/>
        <v>6.0837508046444916E-2</v>
      </c>
      <c r="R1691" s="13">
        <f t="shared" si="2245"/>
        <v>6.5853854199516254E-2</v>
      </c>
      <c r="S1691" s="13">
        <f t="shared" si="2246"/>
        <v>5.1852790527536968E-2</v>
      </c>
      <c r="T1691" s="13">
        <f t="shared" si="2247"/>
        <v>7.9430404266246216E-2</v>
      </c>
      <c r="U1691" s="13">
        <f t="shared" si="2248"/>
        <v>8.2640257831621947E-2</v>
      </c>
      <c r="V1691" s="13">
        <f t="shared" si="2249"/>
        <v>9.4396403056366523E-3</v>
      </c>
      <c r="W1691" s="13">
        <f t="shared" si="2250"/>
        <v>2.5448408509543316E-2</v>
      </c>
      <c r="X1691" s="13">
        <f t="shared" si="2251"/>
        <v>3.3225841109442461E-2</v>
      </c>
      <c r="Y1691" s="13">
        <f t="shared" si="2252"/>
        <v>2.1690089520056351E-2</v>
      </c>
      <c r="Z1691" s="13">
        <f t="shared" si="2253"/>
        <v>2.8659941481959272E-2</v>
      </c>
      <c r="AA1691" s="13">
        <f t="shared" si="2254"/>
        <v>3.5965472063831147E-2</v>
      </c>
      <c r="AB1691" s="13">
        <f t="shared" si="2255"/>
        <v>2.2566605406163426E-2</v>
      </c>
      <c r="AC1691" s="13">
        <f t="shared" si="2256"/>
        <v>9.6663226045702155E-4</v>
      </c>
      <c r="AD1691" s="13">
        <f t="shared" si="2257"/>
        <v>7.9838267106640739E-3</v>
      </c>
      <c r="AE1691" s="13">
        <f t="shared" si="2258"/>
        <v>1.0423809317363381E-2</v>
      </c>
      <c r="AF1691" s="13">
        <f t="shared" si="2259"/>
        <v>6.8047444303631398E-3</v>
      </c>
      <c r="AG1691" s="13">
        <f t="shared" si="2260"/>
        <v>2.9614603358375409E-3</v>
      </c>
      <c r="AH1691" s="13">
        <f t="shared" si="2261"/>
        <v>9.3547172265055142E-3</v>
      </c>
      <c r="AI1691" s="13">
        <f t="shared" si="2262"/>
        <v>1.1739271040965282E-2</v>
      </c>
      <c r="AJ1691" s="13">
        <f t="shared" si="2263"/>
        <v>7.3658284497780425E-3</v>
      </c>
      <c r="AK1691" s="13">
        <f t="shared" si="2264"/>
        <v>3.0811355925042939E-3</v>
      </c>
      <c r="AL1691" s="13">
        <f t="shared" si="2265"/>
        <v>6.3350069906256749E-5</v>
      </c>
      <c r="AM1691" s="13">
        <f t="shared" si="2266"/>
        <v>2.0037870398696145E-3</v>
      </c>
      <c r="AN1691" s="13">
        <f t="shared" si="2267"/>
        <v>2.6161757729918893E-3</v>
      </c>
      <c r="AO1691" s="13">
        <f t="shared" si="2268"/>
        <v>1.7078600517435899E-3</v>
      </c>
      <c r="AP1691" s="13">
        <f t="shared" si="2269"/>
        <v>7.4326961933090282E-4</v>
      </c>
      <c r="AQ1691" s="13">
        <f t="shared" si="2270"/>
        <v>2.4260611684325258E-4</v>
      </c>
      <c r="AR1691" s="13">
        <f t="shared" si="2271"/>
        <v>2.4427330933097647E-3</v>
      </c>
      <c r="AS1691" s="13">
        <f t="shared" si="2272"/>
        <v>3.0653952619592805E-3</v>
      </c>
      <c r="AT1691" s="13">
        <f t="shared" si="2273"/>
        <v>1.9233882198956258E-3</v>
      </c>
      <c r="AU1691" s="13">
        <f t="shared" si="2274"/>
        <v>8.045557866206435E-4</v>
      </c>
      <c r="AV1691" s="13">
        <f t="shared" si="2275"/>
        <v>2.5241004666489889E-4</v>
      </c>
      <c r="AW1691" s="13">
        <f t="shared" si="2276"/>
        <v>2.8831711233285761E-6</v>
      </c>
      <c r="AX1691" s="13">
        <f t="shared" si="2277"/>
        <v>4.1909335863823477E-4</v>
      </c>
      <c r="AY1691" s="13">
        <f t="shared" si="2278"/>
        <v>5.4717485924177581E-4</v>
      </c>
      <c r="AZ1691" s="13">
        <f t="shared" si="2279"/>
        <v>3.572000371935055E-4</v>
      </c>
      <c r="BA1691" s="13">
        <f t="shared" si="2280"/>
        <v>1.5545532281684954E-4</v>
      </c>
      <c r="BB1691" s="13">
        <f t="shared" si="2281"/>
        <v>5.0741226642844575E-5</v>
      </c>
      <c r="BC1691" s="13">
        <f t="shared" si="2282"/>
        <v>1.3249708196888865E-5</v>
      </c>
      <c r="BD1691" s="13">
        <f t="shared" si="2283"/>
        <v>5.3154510363356616E-4</v>
      </c>
      <c r="BE1691" s="13">
        <f t="shared" si="2284"/>
        <v>6.6703801846326543E-4</v>
      </c>
      <c r="BF1691" s="13">
        <f t="shared" si="2285"/>
        <v>4.1853430220112613E-4</v>
      </c>
      <c r="BG1691" s="13">
        <f t="shared" si="2286"/>
        <v>1.7507344136350294E-4</v>
      </c>
      <c r="BH1691" s="13">
        <f t="shared" si="2287"/>
        <v>5.4925085667406186E-5</v>
      </c>
      <c r="BI1691" s="13">
        <f t="shared" si="2288"/>
        <v>1.3785140736718529E-5</v>
      </c>
      <c r="BJ1691" s="14">
        <f t="shared" si="2289"/>
        <v>0.35462233471869703</v>
      </c>
      <c r="BK1691" s="14">
        <f t="shared" si="2290"/>
        <v>0.26672618600801995</v>
      </c>
      <c r="BL1691" s="14">
        <f t="shared" si="2291"/>
        <v>0.3497943798750851</v>
      </c>
      <c r="BM1691" s="14">
        <f t="shared" si="2292"/>
        <v>0.47087310624153073</v>
      </c>
      <c r="BN1691" s="14">
        <f t="shared" si="2293"/>
        <v>0.52838544415411215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1.5278</v>
      </c>
      <c r="F1692" s="10">
        <f>VLOOKUP(B1692,home!$B$2:$E$405,3,FALSE)</f>
        <v>0.50349999999999995</v>
      </c>
      <c r="G1692" s="10">
        <f>VLOOKUP(C1692,away!$B$2:$E$405,4,FALSE)</f>
        <v>0.75519999999999998</v>
      </c>
      <c r="H1692" s="10">
        <f>VLOOKUP(A1692,away!$A$2:$E$405,3,FALSE)</f>
        <v>1.0787</v>
      </c>
      <c r="I1692" s="10">
        <f>VLOOKUP(C1692,away!$B$2:$E$405,3,FALSE)</f>
        <v>0.78439999999999999</v>
      </c>
      <c r="J1692" s="10">
        <f>VLOOKUP(B1692,home!$B$2:$E$405,4,FALSE)</f>
        <v>0.57050000000000001</v>
      </c>
      <c r="K1692" s="12">
        <f t="shared" si="2238"/>
        <v>0.58093556095999999</v>
      </c>
      <c r="L1692" s="12">
        <f t="shared" si="2239"/>
        <v>0.48271846573999999</v>
      </c>
      <c r="M1692" s="13">
        <f t="shared" si="2240"/>
        <v>0.34519216165774536</v>
      </c>
      <c r="N1692" s="13">
        <f t="shared" si="2241"/>
        <v>0.20053440207163731</v>
      </c>
      <c r="O1692" s="13">
        <f t="shared" si="2242"/>
        <v>0.16663063066090089</v>
      </c>
      <c r="P1692" s="13">
        <f t="shared" si="2243"/>
        <v>9.6801658896109033E-2</v>
      </c>
      <c r="Q1692" s="13">
        <f t="shared" si="2244"/>
        <v>5.8248782679632398E-2</v>
      </c>
      <c r="R1692" s="13">
        <f t="shared" si="2245"/>
        <v>4.0217841188959338E-2</v>
      </c>
      <c r="S1692" s="13">
        <f t="shared" si="2246"/>
        <v>6.7864817092294404E-3</v>
      </c>
      <c r="T1692" s="13">
        <f t="shared" si="2247"/>
        <v>2.8117763006334836E-2</v>
      </c>
      <c r="U1692" s="13">
        <f t="shared" si="2248"/>
        <v>2.3363974131708286E-2</v>
      </c>
      <c r="V1692" s="13">
        <f t="shared" si="2249"/>
        <v>2.1145796473561609E-4</v>
      </c>
      <c r="W1692" s="13">
        <f t="shared" si="2250"/>
        <v>1.1279596413743126E-2</v>
      </c>
      <c r="X1692" s="13">
        <f t="shared" si="2251"/>
        <v>5.444869475008488E-3</v>
      </c>
      <c r="Y1692" s="13">
        <f t="shared" si="2252"/>
        <v>1.3141695195653283E-3</v>
      </c>
      <c r="Z1692" s="13">
        <f t="shared" si="2253"/>
        <v>6.4712981980364773E-3</v>
      </c>
      <c r="AA1692" s="13">
        <f t="shared" si="2254"/>
        <v>3.7594072488157586E-3</v>
      </c>
      <c r="AB1692" s="13">
        <f t="shared" si="2255"/>
        <v>1.0919866794839364E-3</v>
      </c>
      <c r="AC1692" s="13">
        <f t="shared" si="2256"/>
        <v>3.7061751480139784E-6</v>
      </c>
      <c r="AD1692" s="13">
        <f t="shared" si="2257"/>
        <v>1.6381796675050664E-3</v>
      </c>
      <c r="AE1692" s="13">
        <f t="shared" si="2258"/>
        <v>7.9077957570450905E-4</v>
      </c>
      <c r="AF1692" s="13">
        <f t="shared" si="2259"/>
        <v>1.9086195176130439E-4</v>
      </c>
      <c r="AG1692" s="13">
        <f t="shared" si="2260"/>
        <v>3.0710862840786256E-5</v>
      </c>
      <c r="AH1692" s="13">
        <f t="shared" si="2261"/>
        <v>7.8095378437554859E-4</v>
      </c>
      <c r="AI1692" s="13">
        <f t="shared" si="2262"/>
        <v>4.5368382481004418E-4</v>
      </c>
      <c r="AJ1692" s="13">
        <f t="shared" si="2263"/>
        <v>1.3178053363225068E-4</v>
      </c>
      <c r="AK1692" s="13">
        <f t="shared" si="2264"/>
        <v>2.5518666076419899E-5</v>
      </c>
      <c r="AL1692" s="13">
        <f t="shared" si="2265"/>
        <v>4.1572659212696337E-8</v>
      </c>
      <c r="AM1692" s="13">
        <f t="shared" si="2266"/>
        <v>1.903353648190645E-4</v>
      </c>
      <c r="AN1692" s="13">
        <f t="shared" si="2267"/>
        <v>9.1878395281521982E-5</v>
      </c>
      <c r="AO1692" s="13">
        <f t="shared" si="2268"/>
        <v>2.2175699002474772E-5</v>
      </c>
      <c r="AP1692" s="13">
        <f t="shared" si="2269"/>
        <v>3.5682064663955575E-6</v>
      </c>
      <c r="AQ1692" s="13">
        <f t="shared" si="2270"/>
        <v>4.306097877255025E-7</v>
      </c>
      <c r="AR1692" s="13">
        <f t="shared" si="2271"/>
        <v>7.539616252152233E-5</v>
      </c>
      <c r="AS1692" s="13">
        <f t="shared" si="2272"/>
        <v>4.3800311968671905E-5</v>
      </c>
      <c r="AT1692" s="13">
        <f t="shared" si="2273"/>
        <v>1.2722579401871705E-5</v>
      </c>
      <c r="AU1692" s="13">
        <f t="shared" si="2274"/>
        <v>2.4636662672281601E-6</v>
      </c>
      <c r="AV1692" s="13">
        <f t="shared" si="2275"/>
        <v>3.578078362426051E-7</v>
      </c>
      <c r="AW1692" s="13">
        <f t="shared" si="2276"/>
        <v>3.238375303439175E-10</v>
      </c>
      <c r="AX1692" s="13">
        <f t="shared" si="2277"/>
        <v>1.8428763655281565E-5</v>
      </c>
      <c r="AY1692" s="13">
        <f t="shared" si="2278"/>
        <v>8.8959045171625914E-6</v>
      </c>
      <c r="AZ1692" s="13">
        <f t="shared" si="2279"/>
        <v>2.1471086899471305E-6</v>
      </c>
      <c r="BA1692" s="13">
        <f t="shared" si="2280"/>
        <v>3.4548300419610018E-7</v>
      </c>
      <c r="BB1692" s="13">
        <f t="shared" si="2281"/>
        <v>4.1692756431196849E-8</v>
      </c>
      <c r="BC1692" s="13">
        <f t="shared" si="2282"/>
        <v>4.0251726833877732E-9</v>
      </c>
      <c r="BD1692" s="13">
        <f t="shared" si="2283"/>
        <v>6.0658533158454922E-6</v>
      </c>
      <c r="BE1692" s="13">
        <f t="shared" si="2284"/>
        <v>3.5238698987417774E-6</v>
      </c>
      <c r="BF1692" s="13">
        <f t="shared" si="2285"/>
        <v>1.0235706681878064E-6</v>
      </c>
      <c r="BG1692" s="13">
        <f t="shared" si="2286"/>
        <v>1.982095334352951E-7</v>
      </c>
      <c r="BH1692" s="13">
        <f t="shared" si="2287"/>
        <v>2.8786741623463255E-8</v>
      </c>
      <c r="BI1692" s="13">
        <f t="shared" si="2288"/>
        <v>3.3446483786474425E-9</v>
      </c>
      <c r="BJ1692" s="14">
        <f t="shared" si="2289"/>
        <v>0.30792836647688598</v>
      </c>
      <c r="BK1692" s="14">
        <f t="shared" si="2290"/>
        <v>0.44900440388014379</v>
      </c>
      <c r="BL1692" s="14">
        <f t="shared" si="2291"/>
        <v>0.23660136088156422</v>
      </c>
      <c r="BM1692" s="14">
        <f t="shared" si="2292"/>
        <v>9.2371056700966597E-2</v>
      </c>
      <c r="BN1692" s="14">
        <f t="shared" si="2293"/>
        <v>0.90762547715498432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1.5278</v>
      </c>
      <c r="F1693" s="10">
        <f>VLOOKUP(B1693,home!$B$2:$E$405,3,FALSE)</f>
        <v>0.748</v>
      </c>
      <c r="G1693" s="10">
        <f>VLOOKUP(C1693,away!$B$2:$E$405,4,FALSE)</f>
        <v>1.0572999999999999</v>
      </c>
      <c r="H1693" s="10">
        <f>VLOOKUP(A1693,away!$A$2:$E$405,3,FALSE)</f>
        <v>1.0787</v>
      </c>
      <c r="I1693" s="10">
        <f>VLOOKUP(C1693,away!$B$2:$E$405,3,FALSE)</f>
        <v>1.0697000000000001</v>
      </c>
      <c r="J1693" s="10">
        <f>VLOOKUP(B1693,home!$B$2:$E$405,4,FALSE)</f>
        <v>0.72840000000000005</v>
      </c>
      <c r="K1693" s="12">
        <f t="shared" si="2238"/>
        <v>1.20827651912</v>
      </c>
      <c r="L1693" s="12">
        <f t="shared" si="2239"/>
        <v>0.84049011807600016</v>
      </c>
      <c r="M1693" s="13">
        <f t="shared" si="2240"/>
        <v>0.12889377838445845</v>
      </c>
      <c r="N1693" s="13">
        <f t="shared" si="2241"/>
        <v>0.15573932588259815</v>
      </c>
      <c r="O1693" s="13">
        <f t="shared" si="2242"/>
        <v>0.10833394701361528</v>
      </c>
      <c r="P1693" s="13">
        <f t="shared" si="2243"/>
        <v>0.13089736440014157</v>
      </c>
      <c r="Q1693" s="13">
        <f t="shared" si="2244"/>
        <v>9.4088085283760545E-2</v>
      </c>
      <c r="R1693" s="13">
        <f t="shared" si="2245"/>
        <v>4.5526805958556321E-2</v>
      </c>
      <c r="S1693" s="13">
        <f t="shared" si="2246"/>
        <v>3.3233023776750088E-2</v>
      </c>
      <c r="T1693" s="13">
        <f t="shared" si="2247"/>
        <v>7.9080105909692666E-2</v>
      </c>
      <c r="U1693" s="13">
        <f t="shared" si="2248"/>
        <v>5.5008970630256102E-2</v>
      </c>
      <c r="V1693" s="13">
        <f t="shared" si="2249"/>
        <v>3.7499570731356646E-3</v>
      </c>
      <c r="W1693" s="13">
        <f t="shared" si="2250"/>
        <v>3.7894808059109296E-2</v>
      </c>
      <c r="X1693" s="13">
        <f t="shared" si="2251"/>
        <v>3.1850211700068132E-2</v>
      </c>
      <c r="Y1693" s="13">
        <f t="shared" si="2252"/>
        <v>1.3384894096267932E-2</v>
      </c>
      <c r="Z1693" s="13">
        <f t="shared" si="2253"/>
        <v>1.2754943505243387E-2</v>
      </c>
      <c r="AA1693" s="13">
        <f t="shared" si="2254"/>
        <v>1.5411498740087728E-2</v>
      </c>
      <c r="AB1693" s="13">
        <f t="shared" si="2255"/>
        <v>9.3106760260477373E-3</v>
      </c>
      <c r="AC1693" s="13">
        <f t="shared" si="2256"/>
        <v>2.3801551151242056E-4</v>
      </c>
      <c r="AD1693" s="13">
        <f t="shared" si="2257"/>
        <v>1.1446851693595271E-2</v>
      </c>
      <c r="AE1693" s="13">
        <f t="shared" si="2258"/>
        <v>9.6209657315483518E-3</v>
      </c>
      <c r="AF1693" s="13">
        <f t="shared" si="2259"/>
        <v>4.043163311857112E-3</v>
      </c>
      <c r="AG1693" s="13">
        <f t="shared" si="2260"/>
        <v>1.1327462697944457E-3</v>
      </c>
      <c r="AH1693" s="13">
        <f t="shared" si="2261"/>
        <v>2.6801009931936809E-3</v>
      </c>
      <c r="AI1693" s="13">
        <f t="shared" si="2262"/>
        <v>3.2383030989461153E-3</v>
      </c>
      <c r="AJ1693" s="13">
        <f t="shared" si="2263"/>
        <v>1.9563827981250613E-3</v>
      </c>
      <c r="AK1693" s="13">
        <f t="shared" si="2264"/>
        <v>7.8795046579493153E-4</v>
      </c>
      <c r="AL1693" s="13">
        <f t="shared" si="2265"/>
        <v>9.6686134998379587E-6</v>
      </c>
      <c r="AM1693" s="13">
        <f t="shared" si="2266"/>
        <v>2.7661924238440347E-3</v>
      </c>
      <c r="AN1693" s="13">
        <f t="shared" si="2267"/>
        <v>2.3249573969376094E-3</v>
      </c>
      <c r="AO1693" s="13">
        <f t="shared" si="2268"/>
        <v>9.7705185853688074E-4</v>
      </c>
      <c r="AP1693" s="13">
        <f t="shared" si="2269"/>
        <v>2.7373414398267949E-4</v>
      </c>
      <c r="AQ1693" s="13">
        <f t="shared" si="2270"/>
        <v>5.7517710749358767E-5</v>
      </c>
      <c r="AR1693" s="13">
        <f t="shared" si="2271"/>
        <v>4.5051968004499262E-4</v>
      </c>
      <c r="AS1693" s="13">
        <f t="shared" si="2272"/>
        <v>5.4435235079981976E-4</v>
      </c>
      <c r="AT1693" s="13">
        <f t="shared" si="2273"/>
        <v>3.288640817995978E-4</v>
      </c>
      <c r="AU1693" s="13">
        <f t="shared" si="2274"/>
        <v>1.3245291600680431E-4</v>
      </c>
      <c r="AV1693" s="13">
        <f t="shared" si="2275"/>
        <v>4.0009937074998803E-5</v>
      </c>
      <c r="AW1693" s="13">
        <f t="shared" si="2276"/>
        <v>2.7274741703234422E-7</v>
      </c>
      <c r="AX1693" s="13">
        <f t="shared" si="2277"/>
        <v>5.570542255163973E-4</v>
      </c>
      <c r="AY1693" s="13">
        <f t="shared" si="2278"/>
        <v>4.6819857177901153E-4</v>
      </c>
      <c r="AZ1693" s="13">
        <f t="shared" si="2279"/>
        <v>1.96758136438778E-4</v>
      </c>
      <c r="BA1693" s="13">
        <f t="shared" si="2280"/>
        <v>5.5124423109280769E-5</v>
      </c>
      <c r="BB1693" s="13">
        <f t="shared" si="2281"/>
        <v>1.1582883221997695E-5</v>
      </c>
      <c r="BC1693" s="13">
        <f t="shared" si="2282"/>
        <v>1.9470597773834735E-6</v>
      </c>
      <c r="BD1693" s="13">
        <f t="shared" si="2283"/>
        <v>6.310955651276291E-5</v>
      </c>
      <c r="BE1693" s="13">
        <f t="shared" si="2284"/>
        <v>7.6253795266448076E-5</v>
      </c>
      <c r="BF1693" s="13">
        <f t="shared" si="2285"/>
        <v>4.606783515711653E-5</v>
      </c>
      <c r="BG1693" s="13">
        <f t="shared" si="2286"/>
        <v>1.855422783567824E-5</v>
      </c>
      <c r="BH1693" s="13">
        <f t="shared" si="2287"/>
        <v>5.6046594560631762E-6</v>
      </c>
      <c r="BI1693" s="13">
        <f t="shared" si="2288"/>
        <v>1.3543956836850017E-6</v>
      </c>
      <c r="BJ1693" s="14">
        <f t="shared" si="2289"/>
        <v>0.44597127677218523</v>
      </c>
      <c r="BK1693" s="14">
        <f t="shared" si="2290"/>
        <v>0.29749000633127703</v>
      </c>
      <c r="BL1693" s="14">
        <f t="shared" si="2291"/>
        <v>0.24396177916026102</v>
      </c>
      <c r="BM1693" s="14">
        <f t="shared" si="2292"/>
        <v>0.33623077302147425</v>
      </c>
      <c r="BN1693" s="14">
        <f t="shared" si="2293"/>
        <v>0.66347930692313029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1.3193999999999999</v>
      </c>
      <c r="F1694" s="10">
        <f>VLOOKUP(B1694,home!$B$2:$E$405,3,FALSE)</f>
        <v>0.98529999999999995</v>
      </c>
      <c r="G1694" s="10">
        <f>VLOOKUP(C1694,away!$B$2:$E$405,4,FALSE)</f>
        <v>0.98529999999999995</v>
      </c>
      <c r="H1694" s="10">
        <f>VLOOKUP(A1694,away!$A$2:$E$405,3,FALSE)</f>
        <v>1.0076000000000001</v>
      </c>
      <c r="I1694" s="10">
        <f>VLOOKUP(C1694,away!$B$2:$E$405,3,FALSE)</f>
        <v>0.89319999999999999</v>
      </c>
      <c r="J1694" s="10">
        <f>VLOOKUP(B1694,home!$B$2:$E$405,4,FALSE)</f>
        <v>1.6872</v>
      </c>
      <c r="K1694" s="12">
        <f t="shared" si="2238"/>
        <v>1.2808947491459999</v>
      </c>
      <c r="L1694" s="12">
        <f t="shared" si="2239"/>
        <v>1.5184602935040001</v>
      </c>
      <c r="M1694" s="13">
        <f t="shared" si="2240"/>
        <v>6.0849295172361907E-2</v>
      </c>
      <c r="N1694" s="13">
        <f t="shared" si="2241"/>
        <v>7.7941542675513426E-2</v>
      </c>
      <c r="O1694" s="13">
        <f t="shared" si="2242"/>
        <v>9.2397238606936188E-2</v>
      </c>
      <c r="P1694" s="13">
        <f t="shared" si="2243"/>
        <v>0.11835113776721465</v>
      </c>
      <c r="Q1694" s="13">
        <f t="shared" si="2244"/>
        <v>4.9917456376702009E-2</v>
      </c>
      <c r="R1694" s="13">
        <f t="shared" si="2245"/>
        <v>7.015076902702376E-2</v>
      </c>
      <c r="S1694" s="13">
        <f t="shared" si="2246"/>
        <v>5.7547880263518168E-2</v>
      </c>
      <c r="T1694" s="13">
        <f t="shared" si="2247"/>
        <v>7.5797675460740052E-2</v>
      </c>
      <c r="U1694" s="13">
        <f t="shared" si="2248"/>
        <v>8.985575169526859E-2</v>
      </c>
      <c r="V1694" s="13">
        <f t="shared" si="2249"/>
        <v>1.2436658443502561E-2</v>
      </c>
      <c r="W1694" s="13">
        <f t="shared" si="2250"/>
        <v>2.1313002587880707E-2</v>
      </c>
      <c r="X1694" s="13">
        <f t="shared" si="2251"/>
        <v>3.2362948165044848E-2</v>
      </c>
      <c r="Y1694" s="13">
        <f t="shared" si="2252"/>
        <v>2.4570925884674383E-2</v>
      </c>
      <c r="Z1694" s="13">
        <f t="shared" si="2253"/>
        <v>3.5507052442101929E-2</v>
      </c>
      <c r="AA1694" s="13">
        <f t="shared" si="2254"/>
        <v>4.5480797030740018E-2</v>
      </c>
      <c r="AB1694" s="13">
        <f t="shared" si="2255"/>
        <v>2.9128057051824939E-2</v>
      </c>
      <c r="AC1694" s="13">
        <f t="shared" si="2256"/>
        <v>1.5118218220949379E-3</v>
      </c>
      <c r="AD1694" s="13">
        <f t="shared" si="2257"/>
        <v>6.8249282758378778E-3</v>
      </c>
      <c r="AE1694" s="13">
        <f t="shared" si="2258"/>
        <v>1.0363382592872531E-2</v>
      </c>
      <c r="AF1694" s="13">
        <f t="shared" si="2259"/>
        <v>7.8681924868337395E-3</v>
      </c>
      <c r="AG1694" s="13">
        <f t="shared" si="2260"/>
        <v>3.9825126243011747E-3</v>
      </c>
      <c r="AH1694" s="13">
        <f t="shared" si="2261"/>
        <v>1.3479012318174013E-2</v>
      </c>
      <c r="AI1694" s="13">
        <f t="shared" si="2262"/>
        <v>1.7265196102023348E-2</v>
      </c>
      <c r="AJ1694" s="13">
        <f t="shared" si="2263"/>
        <v>1.1057449515028848E-2</v>
      </c>
      <c r="AK1694" s="13">
        <f t="shared" si="2264"/>
        <v>4.7211430075824786E-3</v>
      </c>
      <c r="AL1694" s="13">
        <f t="shared" si="2265"/>
        <v>1.1761900100200874E-4</v>
      </c>
      <c r="AM1694" s="13">
        <f t="shared" si="2266"/>
        <v>1.748402958363758E-3</v>
      </c>
      <c r="AN1694" s="13">
        <f t="shared" si="2267"/>
        <v>2.6548804693202937E-3</v>
      </c>
      <c r="AO1694" s="13">
        <f t="shared" si="2268"/>
        <v>2.0156652883310663E-3</v>
      </c>
      <c r="AP1694" s="13">
        <f t="shared" si="2269"/>
        <v>1.0202359017750049E-3</v>
      </c>
      <c r="AQ1694" s="13">
        <f t="shared" si="2270"/>
        <v>3.872969267131483E-4</v>
      </c>
      <c r="AR1694" s="13">
        <f t="shared" si="2271"/>
        <v>4.0934690001597045E-3</v>
      </c>
      <c r="AS1694" s="13">
        <f t="shared" si="2272"/>
        <v>5.243302948096492E-3</v>
      </c>
      <c r="AT1694" s="13">
        <f t="shared" si="2273"/>
        <v>3.3580596071992692E-3</v>
      </c>
      <c r="AU1694" s="13">
        <f t="shared" si="2274"/>
        <v>1.4337736393936077E-3</v>
      </c>
      <c r="AV1694" s="13">
        <f t="shared" si="2275"/>
        <v>4.5912828154080575E-4</v>
      </c>
      <c r="AW1694" s="13">
        <f t="shared" si="2276"/>
        <v>6.3546534434878682E-6</v>
      </c>
      <c r="AX1694" s="13">
        <f t="shared" si="2277"/>
        <v>3.7325336145991212E-4</v>
      </c>
      <c r="AY1694" s="13">
        <f t="shared" si="2278"/>
        <v>5.6677040879377267E-4</v>
      </c>
      <c r="AZ1694" s="13">
        <f t="shared" si="2279"/>
        <v>4.3030918064318734E-4</v>
      </c>
      <c r="BA1694" s="13">
        <f t="shared" si="2280"/>
        <v>2.1780246824563992E-4</v>
      </c>
      <c r="BB1694" s="13">
        <f t="shared" si="2281"/>
        <v>8.2681099964542574E-5</v>
      </c>
      <c r="BC1694" s="13">
        <f t="shared" si="2282"/>
        <v>2.5109593463878547E-5</v>
      </c>
      <c r="BD1694" s="13">
        <f t="shared" si="2283"/>
        <v>1.0359616899053403E-3</v>
      </c>
      <c r="BE1694" s="13">
        <f t="shared" si="2284"/>
        <v>1.3269578889161672E-3</v>
      </c>
      <c r="BF1694" s="13">
        <f t="shared" si="2285"/>
        <v>8.4984669612528981E-4</v>
      </c>
      <c r="BG1694" s="13">
        <f t="shared" si="2286"/>
        <v>3.628547235486533E-4</v>
      </c>
      <c r="BH1694" s="13">
        <f t="shared" si="2287"/>
        <v>1.1619467752407339E-4</v>
      </c>
      <c r="BI1694" s="13">
        <f t="shared" si="2288"/>
        <v>2.9766630463859632E-5</v>
      </c>
      <c r="BJ1694" s="14">
        <f t="shared" si="2289"/>
        <v>0.32046497478747493</v>
      </c>
      <c r="BK1694" s="14">
        <f t="shared" si="2290"/>
        <v>0.25138118287848799</v>
      </c>
      <c r="BL1694" s="14">
        <f t="shared" si="2291"/>
        <v>0.39184473013747545</v>
      </c>
      <c r="BM1694" s="14">
        <f t="shared" si="2292"/>
        <v>0.52903008486443825</v>
      </c>
      <c r="BN1694" s="14">
        <f t="shared" si="2293"/>
        <v>0.46960743962575197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1.2378</v>
      </c>
      <c r="F1695" s="10">
        <f>VLOOKUP(B1695,home!$B$2:$E$405,3,FALSE)</f>
        <v>1.1108</v>
      </c>
      <c r="G1695" s="10">
        <f>VLOOKUP(C1695,away!$B$2:$E$405,4,FALSE)</f>
        <v>1.3782000000000001</v>
      </c>
      <c r="H1695" s="10">
        <f>VLOOKUP(A1695,away!$A$2:$E$405,3,FALSE)</f>
        <v>0.96950000000000003</v>
      </c>
      <c r="I1695" s="10">
        <f>VLOOKUP(C1695,away!$B$2:$E$405,3,FALSE)</f>
        <v>0.84940000000000004</v>
      </c>
      <c r="J1695" s="10">
        <f>VLOOKUP(B1695,home!$B$2:$E$405,4,FALSE)</f>
        <v>1.0959000000000001</v>
      </c>
      <c r="K1695" s="12">
        <f t="shared" si="2238"/>
        <v>1.8949536643680001</v>
      </c>
      <c r="L1695" s="12">
        <f t="shared" si="2239"/>
        <v>0.90246630747000023</v>
      </c>
      <c r="M1695" s="13">
        <f t="shared" si="2240"/>
        <v>6.0967156865964531E-2</v>
      </c>
      <c r="N1695" s="13">
        <f t="shared" si="2241"/>
        <v>0.11552993730925815</v>
      </c>
      <c r="O1695" s="13">
        <f t="shared" si="2242"/>
        <v>5.5020804933771282E-2</v>
      </c>
      <c r="P1695" s="13">
        <f t="shared" si="2243"/>
        <v>0.10426187592572682</v>
      </c>
      <c r="Q1695" s="13">
        <f t="shared" si="2244"/>
        <v>0.10946193902419206</v>
      </c>
      <c r="R1695" s="13">
        <f t="shared" si="2245"/>
        <v>2.4827211331303865E-2</v>
      </c>
      <c r="S1695" s="13">
        <f t="shared" si="2246"/>
        <v>4.4575388333469398E-2</v>
      </c>
      <c r="T1695" s="13">
        <f t="shared" si="2247"/>
        <v>9.8785711919668936E-2</v>
      </c>
      <c r="U1695" s="13">
        <f t="shared" si="2248"/>
        <v>4.7046415088292992E-2</v>
      </c>
      <c r="V1695" s="13">
        <f t="shared" si="2249"/>
        <v>8.4699767449888802E-3</v>
      </c>
      <c r="W1695" s="13">
        <f t="shared" si="2250"/>
        <v>6.9141767487573114E-2</v>
      </c>
      <c r="X1695" s="13">
        <f t="shared" si="2251"/>
        <v>6.2398115596459428E-2</v>
      </c>
      <c r="Y1695" s="13">
        <f t="shared" si="2252"/>
        <v>2.815609848771148E-2</v>
      </c>
      <c r="Z1695" s="13">
        <f t="shared" si="2253"/>
        <v>7.4685739116463843E-3</v>
      </c>
      <c r="AA1695" s="13">
        <f t="shared" si="2254"/>
        <v>1.4152601501477562E-2</v>
      </c>
      <c r="AB1695" s="13">
        <f t="shared" si="2255"/>
        <v>1.3409262037782487E-2</v>
      </c>
      <c r="AC1695" s="13">
        <f t="shared" si="2256"/>
        <v>9.0529855527511334E-4</v>
      </c>
      <c r="AD1695" s="13">
        <f t="shared" si="2257"/>
        <v>3.2755111415364246E-2</v>
      </c>
      <c r="AE1695" s="13">
        <f t="shared" si="2258"/>
        <v>2.9560384449792223E-2</v>
      </c>
      <c r="AF1695" s="13">
        <f t="shared" si="2259"/>
        <v>1.3338625500898798E-2</v>
      </c>
      <c r="AG1695" s="13">
        <f t="shared" si="2260"/>
        <v>4.0125533675071075E-3</v>
      </c>
      <c r="AH1695" s="13">
        <f t="shared" si="2261"/>
        <v>1.6850340800275716E-3</v>
      </c>
      <c r="AI1695" s="13">
        <f t="shared" si="2262"/>
        <v>3.1930615045332083E-3</v>
      </c>
      <c r="AJ1695" s="13">
        <f t="shared" si="2263"/>
        <v>3.0253517992838018E-3</v>
      </c>
      <c r="AK1695" s="13">
        <f t="shared" si="2264"/>
        <v>1.910967159351721E-3</v>
      </c>
      <c r="AL1695" s="13">
        <f t="shared" si="2265"/>
        <v>6.192719522961823E-5</v>
      </c>
      <c r="AM1695" s="13">
        <f t="shared" si="2266"/>
        <v>1.2413883680665315E-2</v>
      </c>
      <c r="AN1695" s="13">
        <f t="shared" si="2267"/>
        <v>1.1203111766652124E-2</v>
      </c>
      <c r="AO1695" s="13">
        <f t="shared" si="2268"/>
        <v>5.0552154541121256E-3</v>
      </c>
      <c r="AP1695" s="13">
        <f t="shared" si="2269"/>
        <v>1.5207205414459503E-3</v>
      </c>
      <c r="AQ1695" s="13">
        <f t="shared" si="2270"/>
        <v>3.4309976293312643E-4</v>
      </c>
      <c r="AR1695" s="13">
        <f t="shared" si="2271"/>
        <v>3.0413729683271835E-4</v>
      </c>
      <c r="AS1695" s="13">
        <f t="shared" si="2272"/>
        <v>5.7632608510413766E-4</v>
      </c>
      <c r="AT1695" s="13">
        <f t="shared" si="2273"/>
        <v>5.4605561341947498E-4</v>
      </c>
      <c r="AU1695" s="13">
        <f t="shared" si="2274"/>
        <v>3.449166951993167E-4</v>
      </c>
      <c r="AV1695" s="13">
        <f t="shared" si="2275"/>
        <v>1.634002888674115E-4</v>
      </c>
      <c r="AW1695" s="13">
        <f t="shared" si="2276"/>
        <v>2.9417685582080233E-6</v>
      </c>
      <c r="AX1695" s="13">
        <f t="shared" si="2277"/>
        <v>3.920622394952473E-3</v>
      </c>
      <c r="AY1695" s="13">
        <f t="shared" si="2278"/>
        <v>3.5382296157569475E-3</v>
      </c>
      <c r="AZ1695" s="13">
        <f t="shared" si="2279"/>
        <v>1.5965665081565847E-3</v>
      </c>
      <c r="BA1695" s="13">
        <f t="shared" si="2280"/>
        <v>4.8028249374878178E-4</v>
      </c>
      <c r="BB1695" s="13">
        <f t="shared" si="2281"/>
        <v>1.0835969216898661E-4</v>
      </c>
      <c r="BC1695" s="13">
        <f t="shared" si="2282"/>
        <v>1.9558194254066254E-5</v>
      </c>
      <c r="BD1695" s="13">
        <f t="shared" si="2283"/>
        <v>4.5745610539421764E-5</v>
      </c>
      <c r="BE1695" s="13">
        <f t="shared" si="2284"/>
        <v>8.668581232042867E-5</v>
      </c>
      <c r="BF1695" s="13">
        <f t="shared" si="2285"/>
        <v>8.2132798852656543E-5</v>
      </c>
      <c r="BG1695" s="13">
        <f t="shared" si="2286"/>
        <v>5.187928271688046E-5</v>
      </c>
      <c r="BH1695" s="13">
        <f t="shared" si="2287"/>
        <v>2.4577209222284031E-5</v>
      </c>
      <c r="BI1695" s="13">
        <f t="shared" si="2288"/>
        <v>9.3145345351412249E-6</v>
      </c>
      <c r="BJ1695" s="14">
        <f t="shared" si="2289"/>
        <v>0.60333989466327187</v>
      </c>
      <c r="BK1695" s="14">
        <f t="shared" si="2290"/>
        <v>0.22277985323641131</v>
      </c>
      <c r="BL1695" s="14">
        <f t="shared" si="2291"/>
        <v>0.16650588066343436</v>
      </c>
      <c r="BM1695" s="14">
        <f t="shared" si="2292"/>
        <v>0.52648998923734847</v>
      </c>
      <c r="BN1695" s="14">
        <f t="shared" si="2293"/>
        <v>0.47006892539021672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1.6362000000000001</v>
      </c>
      <c r="F1696" s="10">
        <f>VLOOKUP(B1696,home!$B$2:$E$405,3,FALSE)</f>
        <v>1.0065999999999999</v>
      </c>
      <c r="G1696" s="10">
        <f>VLOOKUP(C1696,away!$B$2:$E$405,4,FALSE)</f>
        <v>1.1504000000000001</v>
      </c>
      <c r="H1696" s="10">
        <f>VLOOKUP(A1696,away!$A$2:$E$405,3,FALSE)</f>
        <v>1.1547000000000001</v>
      </c>
      <c r="I1696" s="10">
        <f>VLOOKUP(C1696,away!$B$2:$E$405,3,FALSE)</f>
        <v>1.0698000000000001</v>
      </c>
      <c r="J1696" s="10">
        <f>VLOOKUP(B1696,home!$B$2:$E$405,4,FALSE)</f>
        <v>0.7641</v>
      </c>
      <c r="K1696" s="12">
        <f t="shared" si="2238"/>
        <v>1.8947075575680001</v>
      </c>
      <c r="L1696" s="12">
        <f t="shared" si="2239"/>
        <v>0.94389124764600008</v>
      </c>
      <c r="M1696" s="13">
        <f t="shared" si="2240"/>
        <v>5.8507589084739679E-2</v>
      </c>
      <c r="N1696" s="13">
        <f t="shared" si="2241"/>
        <v>0.11085477121393932</v>
      </c>
      <c r="O1696" s="13">
        <f t="shared" si="2242"/>
        <v>5.522480125795444E-2</v>
      </c>
      <c r="P1696" s="13">
        <f t="shared" si="2243"/>
        <v>0.10463484830863708</v>
      </c>
      <c r="Q1696" s="13">
        <f t="shared" si="2244"/>
        <v>0.1050186864057612</v>
      </c>
      <c r="R1696" s="13">
        <f t="shared" si="2245"/>
        <v>2.60631032801865E-2</v>
      </c>
      <c r="S1696" s="13">
        <f t="shared" si="2246"/>
        <v>4.6782185233757705E-2</v>
      </c>
      <c r="T1696" s="13">
        <f t="shared" si="2247"/>
        <v>9.9126218937677979E-2</v>
      </c>
      <c r="U1696" s="13">
        <f t="shared" si="2248"/>
        <v>4.9381958758644699E-2</v>
      </c>
      <c r="V1696" s="13">
        <f t="shared" si="2249"/>
        <v>9.2961289904745729E-3</v>
      </c>
      <c r="W1696" s="13">
        <f t="shared" si="2250"/>
        <v>6.6326566272953191E-2</v>
      </c>
      <c r="X1696" s="13">
        <f t="shared" si="2251"/>
        <v>6.2605065391452899E-2</v>
      </c>
      <c r="Y1696" s="13">
        <f t="shared" si="2252"/>
        <v>2.9546186640648946E-2</v>
      </c>
      <c r="Z1696" s="13">
        <f t="shared" si="2253"/>
        <v>8.2002450242205996E-3</v>
      </c>
      <c r="AA1696" s="13">
        <f t="shared" si="2254"/>
        <v>1.5537066221300159E-2</v>
      </c>
      <c r="AB1696" s="13">
        <f t="shared" si="2255"/>
        <v>1.4719098395965951E-2</v>
      </c>
      <c r="AC1696" s="13">
        <f t="shared" si="2256"/>
        <v>1.0390735864272002E-3</v>
      </c>
      <c r="AD1696" s="13">
        <f t="shared" si="2257"/>
        <v>3.141736159622481E-2</v>
      </c>
      <c r="AE1696" s="13">
        <f t="shared" si="2258"/>
        <v>2.9654572634806163E-2</v>
      </c>
      <c r="AF1696" s="13">
        <f t="shared" si="2259"/>
        <v>1.399534578133806E-2</v>
      </c>
      <c r="AG1696" s="13">
        <f t="shared" si="2260"/>
        <v>4.403361463594789E-3</v>
      </c>
      <c r="AH1696" s="13">
        <f t="shared" si="2261"/>
        <v>1.9350348767286209E-3</v>
      </c>
      <c r="AI1696" s="13">
        <f t="shared" si="2262"/>
        <v>3.6663252050953819E-3</v>
      </c>
      <c r="AJ1696" s="13">
        <f t="shared" si="2263"/>
        <v>3.4733070372981339E-3</v>
      </c>
      <c r="AK1696" s="13">
        <f t="shared" si="2264"/>
        <v>2.1936336977742984E-3</v>
      </c>
      <c r="AL1696" s="13">
        <f t="shared" si="2265"/>
        <v>7.433107998338602E-5</v>
      </c>
      <c r="AM1696" s="13">
        <f t="shared" si="2266"/>
        <v>1.1905342491042763E-2</v>
      </c>
      <c r="AN1696" s="13">
        <f t="shared" si="2267"/>
        <v>1.1237348577523293E-2</v>
      </c>
      <c r="AO1696" s="13">
        <f t="shared" si="2268"/>
        <v>5.3034174845357314E-3</v>
      </c>
      <c r="AP1696" s="13">
        <f t="shared" si="2269"/>
        <v>1.6686164487553479E-3</v>
      </c>
      <c r="AQ1696" s="13">
        <f t="shared" si="2270"/>
        <v>3.937481154145807E-4</v>
      </c>
      <c r="AR1696" s="13">
        <f t="shared" si="2271"/>
        <v>3.6529249680678064E-4</v>
      </c>
      <c r="AS1696" s="13">
        <f t="shared" si="2272"/>
        <v>6.9212245442269184E-4</v>
      </c>
      <c r="AT1696" s="13">
        <f t="shared" si="2273"/>
        <v>6.5568482257859402E-4</v>
      </c>
      <c r="AU1696" s="13">
        <f t="shared" si="2274"/>
        <v>4.1411032957409851E-4</v>
      </c>
      <c r="AV1696" s="13">
        <f t="shared" si="2275"/>
        <v>1.9615449277775491E-4</v>
      </c>
      <c r="AW1696" s="13">
        <f t="shared" si="2276"/>
        <v>3.6925984970248019E-6</v>
      </c>
      <c r="AX1696" s="13">
        <f t="shared" si="2277"/>
        <v>3.7595237322023607E-3</v>
      </c>
      <c r="AY1696" s="13">
        <f t="shared" si="2278"/>
        <v>3.5485815461432329E-3</v>
      </c>
      <c r="AZ1696" s="13">
        <f t="shared" si="2279"/>
        <v>1.6747375314813539E-3</v>
      </c>
      <c r="BA1696" s="13">
        <f t="shared" si="2280"/>
        <v>5.269233660231726E-4</v>
      </c>
      <c r="BB1696" s="13">
        <f t="shared" si="2281"/>
        <v>1.2433958834236054E-4</v>
      </c>
      <c r="BC1696" s="13">
        <f t="shared" si="2282"/>
        <v>2.3472609834452164E-5</v>
      </c>
      <c r="BD1696" s="13">
        <f t="shared" si="2283"/>
        <v>5.7466065094445738E-5</v>
      </c>
      <c r="BE1696" s="13">
        <f t="shared" si="2284"/>
        <v>1.08881387838141E-4</v>
      </c>
      <c r="BF1696" s="13">
        <f t="shared" si="2285"/>
        <v>1.0314919420770914E-4</v>
      </c>
      <c r="BG1696" s="13">
        <f t="shared" si="2286"/>
        <v>6.5145852607465316E-5</v>
      </c>
      <c r="BH1696" s="13">
        <f t="shared" si="2287"/>
        <v>3.0858084819893881E-5</v>
      </c>
      <c r="BI1696" s="13">
        <f t="shared" si="2288"/>
        <v>1.1693409304065467E-5</v>
      </c>
      <c r="BJ1696" s="14">
        <f t="shared" si="2289"/>
        <v>0.59311418782969627</v>
      </c>
      <c r="BK1696" s="14">
        <f t="shared" si="2290"/>
        <v>0.22388273783016288</v>
      </c>
      <c r="BL1696" s="14">
        <f t="shared" si="2291"/>
        <v>0.17489488732097982</v>
      </c>
      <c r="BM1696" s="14">
        <f t="shared" si="2292"/>
        <v>0.53624336950619511</v>
      </c>
      <c r="BN1696" s="14">
        <f t="shared" si="2293"/>
        <v>0.4603037995512182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1.3193999999999999</v>
      </c>
      <c r="F1697" s="10">
        <f>VLOOKUP(B1697,home!$B$2:$E$405,3,FALSE)</f>
        <v>0.50529999999999997</v>
      </c>
      <c r="G1697" s="10">
        <f>VLOOKUP(C1697,away!$B$2:$E$405,4,FALSE)</f>
        <v>0.75790000000000002</v>
      </c>
      <c r="H1697" s="10">
        <f>VLOOKUP(A1697,away!$A$2:$E$405,3,FALSE)</f>
        <v>1.0076000000000001</v>
      </c>
      <c r="I1697" s="10">
        <f>VLOOKUP(C1697,away!$B$2:$E$405,3,FALSE)</f>
        <v>1.0827</v>
      </c>
      <c r="J1697" s="10">
        <f>VLOOKUP(B1697,home!$B$2:$E$405,4,FALSE)</f>
        <v>0.66159999999999997</v>
      </c>
      <c r="K1697" s="12">
        <f t="shared" si="2238"/>
        <v>0.50528648827799993</v>
      </c>
      <c r="L1697" s="12">
        <f t="shared" si="2239"/>
        <v>0.72175830883199998</v>
      </c>
      <c r="M1697" s="13">
        <f t="shared" si="2240"/>
        <v>0.29315763913764142</v>
      </c>
      <c r="N1697" s="13">
        <f t="shared" si="2241"/>
        <v>0.14812859399172798</v>
      </c>
      <c r="O1697" s="13">
        <f t="shared" si="2242"/>
        <v>0.21158896184516582</v>
      </c>
      <c r="P1697" s="13">
        <f t="shared" si="2243"/>
        <v>0.10691304348913154</v>
      </c>
      <c r="Q1697" s="13">
        <f t="shared" si="2244"/>
        <v>3.7423688535818934E-2</v>
      </c>
      <c r="R1697" s="13">
        <f t="shared" si="2245"/>
        <v>7.6358045634442706E-2</v>
      </c>
      <c r="S1697" s="13">
        <f t="shared" si="2246"/>
        <v>9.7476556484531914E-3</v>
      </c>
      <c r="T1697" s="13">
        <f t="shared" si="2247"/>
        <v>2.7010858147868178E-2</v>
      </c>
      <c r="U1697" s="13">
        <f t="shared" si="2248"/>
        <v>3.8582688730398822E-2</v>
      </c>
      <c r="V1697" s="13">
        <f t="shared" si="2249"/>
        <v>3.949909510671344E-4</v>
      </c>
      <c r="W1697" s="13">
        <f t="shared" si="2250"/>
        <v>6.3032280528911976E-3</v>
      </c>
      <c r="X1697" s="13">
        <f t="shared" si="2251"/>
        <v>4.5494072196371705E-3</v>
      </c>
      <c r="Y1697" s="13">
        <f t="shared" si="2252"/>
        <v>1.6417862305167076E-3</v>
      </c>
      <c r="Z1697" s="13">
        <f t="shared" si="2253"/>
        <v>1.8370684627610687E-2</v>
      </c>
      <c r="AA1697" s="13">
        <f t="shared" si="2254"/>
        <v>9.2824587227480406E-3</v>
      </c>
      <c r="AB1697" s="13">
        <f t="shared" si="2255"/>
        <v>2.345150485301423E-3</v>
      </c>
      <c r="AC1697" s="13">
        <f t="shared" si="2256"/>
        <v>9.0031946748594187E-6</v>
      </c>
      <c r="AD1697" s="13">
        <f t="shared" si="2257"/>
        <v>7.9623399191519216E-4</v>
      </c>
      <c r="AE1697" s="13">
        <f t="shared" si="2258"/>
        <v>5.7468849943926139E-4</v>
      </c>
      <c r="AF1697" s="13">
        <f t="shared" si="2259"/>
        <v>2.073930997302405E-4</v>
      </c>
      <c r="AG1697" s="13">
        <f t="shared" si="2260"/>
        <v>4.9895897641574911E-5</v>
      </c>
      <c r="AH1697" s="13">
        <f t="shared" si="2261"/>
        <v>3.3147985672275769E-3</v>
      </c>
      <c r="AI1697" s="13">
        <f t="shared" si="2262"/>
        <v>1.6749229273833677E-3</v>
      </c>
      <c r="AJ1697" s="13">
        <f t="shared" si="2263"/>
        <v>4.231579620569247E-4</v>
      </c>
      <c r="AK1697" s="13">
        <f t="shared" si="2264"/>
        <v>7.1272000211539531E-5</v>
      </c>
      <c r="AL1697" s="13">
        <f t="shared" si="2265"/>
        <v>1.3133670289416259E-7</v>
      </c>
      <c r="AM1697" s="13">
        <f t="shared" si="2266"/>
        <v>8.046525552448022E-5</v>
      </c>
      <c r="AN1697" s="13">
        <f t="shared" si="2267"/>
        <v>5.807646674708358E-5</v>
      </c>
      <c r="AO1697" s="13">
        <f t="shared" si="2268"/>
        <v>2.0958586211156462E-5</v>
      </c>
      <c r="AP1697" s="13">
        <f t="shared" si="2269"/>
        <v>5.0423445797579878E-6</v>
      </c>
      <c r="AQ1697" s="13">
        <f t="shared" si="2270"/>
        <v>9.0983852410858162E-7</v>
      </c>
      <c r="AR1697" s="13">
        <f t="shared" si="2271"/>
        <v>4.7849668160018267E-4</v>
      </c>
      <c r="AS1697" s="13">
        <f t="shared" si="2272"/>
        <v>2.4177790789843255E-4</v>
      </c>
      <c r="AT1697" s="13">
        <f t="shared" si="2273"/>
        <v>6.1083555012600343E-5</v>
      </c>
      <c r="AU1697" s="13">
        <f t="shared" si="2274"/>
        <v>1.0288231667950947E-5</v>
      </c>
      <c r="AV1697" s="13">
        <f t="shared" si="2275"/>
        <v>1.2996261125223611E-6</v>
      </c>
      <c r="AW1697" s="13">
        <f t="shared" si="2276"/>
        <v>1.3304945070156162E-9</v>
      </c>
      <c r="AX1697" s="13">
        <f t="shared" si="2277"/>
        <v>6.7763343987260837E-6</v>
      </c>
      <c r="AY1697" s="13">
        <f t="shared" si="2278"/>
        <v>4.8908756557046454E-6</v>
      </c>
      <c r="AZ1697" s="13">
        <f t="shared" si="2279"/>
        <v>1.7650150709844916E-6</v>
      </c>
      <c r="BA1697" s="13">
        <f t="shared" si="2280"/>
        <v>4.2463809756558645E-7</v>
      </c>
      <c r="BB1697" s="13">
        <f t="shared" si="2281"/>
        <v>7.6621518791143868E-8</v>
      </c>
      <c r="BC1697" s="13">
        <f t="shared" si="2282"/>
        <v>1.1060443564567065E-8</v>
      </c>
      <c r="BD1697" s="13">
        <f t="shared" si="2283"/>
        <v>5.7559825948911935E-5</v>
      </c>
      <c r="BE1697" s="13">
        <f t="shared" si="2284"/>
        <v>2.9084202319618603E-5</v>
      </c>
      <c r="BF1697" s="13">
        <f t="shared" si="2285"/>
        <v>7.3479272272234712E-6</v>
      </c>
      <c r="BG1697" s="13">
        <f t="shared" si="2286"/>
        <v>1.2376027815886831E-6</v>
      </c>
      <c r="BH1697" s="13">
        <f t="shared" si="2287"/>
        <v>1.5633599084800753E-7</v>
      </c>
      <c r="BI1697" s="13">
        <f t="shared" si="2288"/>
        <v>1.5798892761410261E-8</v>
      </c>
      <c r="BJ1697" s="14">
        <f t="shared" si="2289"/>
        <v>0.22686517070395834</v>
      </c>
      <c r="BK1697" s="14">
        <f t="shared" si="2290"/>
        <v>0.41022735463332677</v>
      </c>
      <c r="BL1697" s="14">
        <f t="shared" si="2291"/>
        <v>0.34452980457038884</v>
      </c>
      <c r="BM1697" s="14">
        <f t="shared" si="2292"/>
        <v>0.12641815235619508</v>
      </c>
      <c r="BN1697" s="14">
        <f t="shared" si="2293"/>
        <v>0.87356997263392844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1.3520000000000001</v>
      </c>
      <c r="F1698" s="10">
        <f>VLOOKUP(B1698,home!$B$2:$E$405,3,FALSE)</f>
        <v>0.45200000000000001</v>
      </c>
      <c r="G1698" s="10">
        <f>VLOOKUP(C1698,away!$B$2:$E$405,4,FALSE)</f>
        <v>1.0442</v>
      </c>
      <c r="H1698" s="10">
        <f>VLOOKUP(A1698,away!$A$2:$E$405,3,FALSE)</f>
        <v>1.1732</v>
      </c>
      <c r="I1698" s="10">
        <f>VLOOKUP(C1698,away!$B$2:$E$405,3,FALSE)</f>
        <v>1.3036000000000001</v>
      </c>
      <c r="J1698" s="10">
        <f>VLOOKUP(B1698,home!$B$2:$E$405,4,FALSE)</f>
        <v>1.5153000000000001</v>
      </c>
      <c r="K1698" s="12">
        <f t="shared" si="2238"/>
        <v>0.63811479680000016</v>
      </c>
      <c r="L1698" s="12">
        <f t="shared" si="2239"/>
        <v>2.3174748478560003</v>
      </c>
      <c r="M1698" s="13">
        <f t="shared" si="2240"/>
        <v>5.204796172366196E-2</v>
      </c>
      <c r="N1698" s="13">
        <f t="shared" si="2241"/>
        <v>3.321257451914874E-2</v>
      </c>
      <c r="O1698" s="13">
        <f t="shared" si="2242"/>
        <v>0.12061984217675845</v>
      </c>
      <c r="P1698" s="13">
        <f t="shared" si="2243"/>
        <v>7.6969306080670305E-2</v>
      </c>
      <c r="Q1698" s="13">
        <f t="shared" si="2244"/>
        <v>1.059671762024573E-2</v>
      </c>
      <c r="R1698" s="13">
        <f t="shared" si="2245"/>
        <v>0.13976672519849906</v>
      </c>
      <c r="S1698" s="13">
        <f t="shared" si="2246"/>
        <v>2.8455840931839158E-2</v>
      </c>
      <c r="T1698" s="13">
        <f t="shared" si="2247"/>
        <v>2.4557626554751976E-2</v>
      </c>
      <c r="U1698" s="13">
        <f t="shared" si="2248"/>
        <v>8.9187215449441692E-2</v>
      </c>
      <c r="V1698" s="13">
        <f t="shared" si="2249"/>
        <v>4.6756582410451735E-3</v>
      </c>
      <c r="W1698" s="13">
        <f t="shared" si="2250"/>
        <v>2.2539741036633619E-3</v>
      </c>
      <c r="X1698" s="13">
        <f t="shared" si="2251"/>
        <v>5.2235282929586147E-3</v>
      </c>
      <c r="Y1698" s="13">
        <f t="shared" si="2252"/>
        <v>6.0526977179978904E-3</v>
      </c>
      <c r="Z1698" s="13">
        <f t="shared" si="2253"/>
        <v>0.10796862340490765</v>
      </c>
      <c r="AA1698" s="13">
        <f t="shared" si="2254"/>
        <v>6.8896376184798394E-2</v>
      </c>
      <c r="AB1698" s="13">
        <f t="shared" si="2255"/>
        <v>2.1981898544709499E-2</v>
      </c>
      <c r="AC1698" s="13">
        <f t="shared" si="2256"/>
        <v>4.3215209391187995E-4</v>
      </c>
      <c r="AD1698" s="13">
        <f t="shared" si="2257"/>
        <v>3.595735567879021E-4</v>
      </c>
      <c r="AE1698" s="13">
        <f t="shared" si="2258"/>
        <v>8.3330267381008429E-4</v>
      </c>
      <c r="AF1698" s="13">
        <f t="shared" si="2259"/>
        <v>9.6557899360301186E-4</v>
      </c>
      <c r="AG1698" s="13">
        <f t="shared" si="2260"/>
        <v>7.4590167709769658E-4</v>
      </c>
      <c r="AH1698" s="13">
        <f t="shared" si="2261"/>
        <v>6.2553642274627536E-2</v>
      </c>
      <c r="AI1698" s="13">
        <f t="shared" si="2262"/>
        <v>3.9916404729173856E-2</v>
      </c>
      <c r="AJ1698" s="13">
        <f t="shared" si="2263"/>
        <v>1.2735624246371669E-2</v>
      </c>
      <c r="AK1698" s="13">
        <f t="shared" si="2264"/>
        <v>2.7089300926982042E-3</v>
      </c>
      <c r="AL1698" s="13">
        <f t="shared" si="2265"/>
        <v>2.5562919805625637E-5</v>
      </c>
      <c r="AM1698" s="13">
        <f t="shared" si="2266"/>
        <v>4.5889841424873117E-5</v>
      </c>
      <c r="AN1698" s="13">
        <f t="shared" si="2267"/>
        <v>1.0634855327424382E-4</v>
      </c>
      <c r="AO1698" s="13">
        <f t="shared" si="2268"/>
        <v>1.23230048659467E-4</v>
      </c>
      <c r="AP1698" s="13">
        <f t="shared" si="2269"/>
        <v>9.5194179422795249E-5</v>
      </c>
      <c r="AQ1698" s="13">
        <f t="shared" si="2270"/>
        <v>5.5152529118654805E-5</v>
      </c>
      <c r="AR1698" s="13">
        <f t="shared" si="2271"/>
        <v>2.8993298522646229E-2</v>
      </c>
      <c r="AS1698" s="13">
        <f t="shared" si="2272"/>
        <v>1.8501052795340145E-2</v>
      </c>
      <c r="AT1698" s="13">
        <f t="shared" si="2273"/>
        <v>5.9028977725422756E-3</v>
      </c>
      <c r="AU1698" s="13">
        <f t="shared" si="2274"/>
        <v>1.2555754708856626E-3</v>
      </c>
      <c r="AV1698" s="13">
        <f t="shared" si="2275"/>
        <v>2.0030032161781722E-4</v>
      </c>
      <c r="AW1698" s="13">
        <f t="shared" si="2276"/>
        <v>1.0500785843989588E-6</v>
      </c>
      <c r="AX1698" s="13">
        <f t="shared" si="2277"/>
        <v>4.8804978060028545E-6</v>
      </c>
      <c r="AY1698" s="13">
        <f t="shared" si="2278"/>
        <v>1.131043091042801E-5</v>
      </c>
      <c r="AZ1698" s="13">
        <f t="shared" si="2279"/>
        <v>1.310581957666498E-5</v>
      </c>
      <c r="BA1698" s="13">
        <f t="shared" si="2280"/>
        <v>1.0124135743153287E-5</v>
      </c>
      <c r="BB1698" s="13">
        <f t="shared" si="2281"/>
        <v>5.8656074852594142E-6</v>
      </c>
      <c r="BC1698" s="13">
        <f t="shared" si="2282"/>
        <v>2.7186795628969161E-6</v>
      </c>
      <c r="BD1698" s="13">
        <f t="shared" si="2283"/>
        <v>1.119854001376887E-2</v>
      </c>
      <c r="BE1698" s="13">
        <f t="shared" si="2284"/>
        <v>7.145954085342794E-3</v>
      </c>
      <c r="BF1698" s="13">
        <f t="shared" si="2285"/>
        <v>2.2799695195553239E-3</v>
      </c>
      <c r="BG1698" s="13">
        <f t="shared" si="2286"/>
        <v>4.8496076222707984E-4</v>
      </c>
      <c r="BH1698" s="13">
        <f t="shared" si="2287"/>
        <v>7.7365159561126548E-5</v>
      </c>
      <c r="BI1698" s="13">
        <f t="shared" si="2288"/>
        <v>9.8735706145495771E-6</v>
      </c>
      <c r="BJ1698" s="14">
        <f t="shared" si="2289"/>
        <v>8.5275296033049439E-2</v>
      </c>
      <c r="BK1698" s="14">
        <f t="shared" si="2290"/>
        <v>0.16261779242184454</v>
      </c>
      <c r="BL1698" s="14">
        <f t="shared" si="2291"/>
        <v>0.63441644689118015</v>
      </c>
      <c r="BM1698" s="14">
        <f t="shared" si="2292"/>
        <v>0.5570547710796715</v>
      </c>
      <c r="BN1698" s="14">
        <f t="shared" si="2293"/>
        <v>0.4332131273189842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1.3520000000000001</v>
      </c>
      <c r="F1699" s="10">
        <f>VLOOKUP(B1699,home!$B$2:$E$405,3,FALSE)</f>
        <v>1.0684</v>
      </c>
      <c r="G1699" s="10">
        <f>VLOOKUP(C1699,away!$B$2:$E$405,4,FALSE)</f>
        <v>1.0006999999999999</v>
      </c>
      <c r="H1699" s="10">
        <f>VLOOKUP(A1699,away!$A$2:$E$405,3,FALSE)</f>
        <v>1.1732</v>
      </c>
      <c r="I1699" s="10">
        <f>VLOOKUP(C1699,away!$B$2:$E$405,3,FALSE)</f>
        <v>1.0528999999999999</v>
      </c>
      <c r="J1699" s="10">
        <f>VLOOKUP(B1699,home!$B$2:$E$405,4,FALSE)</f>
        <v>0.94710000000000005</v>
      </c>
      <c r="K1699" s="12">
        <f t="shared" si="2238"/>
        <v>1.44548793376</v>
      </c>
      <c r="L1699" s="12">
        <f t="shared" si="2239"/>
        <v>1.1699169053880001</v>
      </c>
      <c r="M1699" s="13">
        <f t="shared" si="2240"/>
        <v>7.3138173505844145E-2</v>
      </c>
      <c r="N1699" s="13">
        <f t="shared" si="2241"/>
        <v>0.10572034729994302</v>
      </c>
      <c r="O1699" s="13">
        <f t="shared" si="2242"/>
        <v>8.5565585613687808E-2</v>
      </c>
      <c r="P1699" s="13">
        <f t="shared" si="2243"/>
        <v>0.12368402154969396</v>
      </c>
      <c r="Q1699" s="13">
        <f t="shared" si="2244"/>
        <v>7.6408743187492134E-2</v>
      </c>
      <c r="R1699" s="13">
        <f t="shared" si="2245"/>
        <v>5.0052312564438831E-2</v>
      </c>
      <c r="S1699" s="13">
        <f t="shared" si="2246"/>
        <v>5.2290536027273071E-2</v>
      </c>
      <c r="T1699" s="13">
        <f t="shared" si="2247"/>
        <v>8.9391880374497232E-2</v>
      </c>
      <c r="U1699" s="13">
        <f t="shared" si="2248"/>
        <v>7.2350013868680368E-2</v>
      </c>
      <c r="V1699" s="13">
        <f t="shared" si="2249"/>
        <v>9.8253961946660074E-3</v>
      </c>
      <c r="W1699" s="13">
        <f t="shared" si="2250"/>
        <v>3.6815972103762168E-2</v>
      </c>
      <c r="X1699" s="13">
        <f t="shared" si="2251"/>
        <v>4.307162815248438E-2</v>
      </c>
      <c r="Y1699" s="13">
        <f t="shared" si="2252"/>
        <v>2.5195112959088606E-2</v>
      </c>
      <c r="Z1699" s="13">
        <f t="shared" si="2253"/>
        <v>1.9519015540967053E-2</v>
      </c>
      <c r="AA1699" s="13">
        <f t="shared" si="2254"/>
        <v>2.8214501443341793E-2</v>
      </c>
      <c r="AB1699" s="13">
        <f t="shared" si="2255"/>
        <v>2.0391860696702336E-2</v>
      </c>
      <c r="AC1699" s="13">
        <f t="shared" si="2256"/>
        <v>1.0384834420446719E-3</v>
      </c>
      <c r="AD1699" s="13">
        <f t="shared" si="2257"/>
        <v>1.3304260861408236E-2</v>
      </c>
      <c r="AE1699" s="13">
        <f t="shared" si="2258"/>
        <v>1.5564879695453414E-2</v>
      </c>
      <c r="AF1699" s="13">
        <f t="shared" si="2259"/>
        <v>9.1048079430206905E-3</v>
      </c>
      <c r="AG1699" s="13">
        <f t="shared" si="2260"/>
        <v>3.5506229109502816E-3</v>
      </c>
      <c r="AH1699" s="13">
        <f t="shared" si="2261"/>
        <v>5.7089065644771167E-3</v>
      </c>
      <c r="AI1699" s="13">
        <f t="shared" si="2262"/>
        <v>8.2521555539149267E-3</v>
      </c>
      <c r="AJ1699" s="13">
        <f t="shared" si="2263"/>
        <v>5.9641956403472989E-3</v>
      </c>
      <c r="AK1699" s="13">
        <f t="shared" si="2264"/>
        <v>2.8737242775686732E-3</v>
      </c>
      <c r="AL1699" s="13">
        <f t="shared" si="2265"/>
        <v>7.0247205948937287E-5</v>
      </c>
      <c r="AM1699" s="13">
        <f t="shared" si="2266"/>
        <v>3.8462297085522052E-3</v>
      </c>
      <c r="AN1699" s="13">
        <f t="shared" si="2267"/>
        <v>4.499769158040786E-3</v>
      </c>
      <c r="AO1699" s="13">
        <f t="shared" si="2268"/>
        <v>2.6321780041677224E-3</v>
      </c>
      <c r="AP1699" s="13">
        <f t="shared" si="2269"/>
        <v>1.0264765150220876E-3</v>
      </c>
      <c r="AQ1699" s="13">
        <f t="shared" si="2270"/>
        <v>3.0022305697702506E-4</v>
      </c>
      <c r="AR1699" s="13">
        <f t="shared" si="2271"/>
        <v>1.3357892602124616E-3</v>
      </c>
      <c r="AS1699" s="13">
        <f t="shared" si="2272"/>
        <v>1.9308672576833102E-3</v>
      </c>
      <c r="AT1699" s="13">
        <f t="shared" si="2273"/>
        <v>1.3955226613367429E-3</v>
      </c>
      <c r="AU1699" s="13">
        <f t="shared" si="2274"/>
        <v>6.7240372275030179E-4</v>
      </c>
      <c r="AV1699" s="13">
        <f t="shared" si="2275"/>
        <v>2.4298786696271625E-4</v>
      </c>
      <c r="AW1699" s="13">
        <f t="shared" si="2276"/>
        <v>3.2998640024297028E-6</v>
      </c>
      <c r="AX1699" s="13">
        <f t="shared" si="2277"/>
        <v>9.266131056969093E-4</v>
      </c>
      <c r="AY1699" s="13">
        <f t="shared" si="2278"/>
        <v>1.084060337108892E-3</v>
      </c>
      <c r="AZ1699" s="13">
        <f t="shared" si="2279"/>
        <v>6.341302574221538E-4</v>
      </c>
      <c r="BA1699" s="13">
        <f t="shared" si="2280"/>
        <v>2.4729323612540725E-4</v>
      </c>
      <c r="BB1699" s="13">
        <f t="shared" si="2281"/>
        <v>7.2328134382805139E-5</v>
      </c>
      <c r="BC1699" s="13">
        <f t="shared" si="2282"/>
        <v>1.6923581429923763E-5</v>
      </c>
      <c r="BD1699" s="13">
        <f t="shared" si="2283"/>
        <v>2.6046040625971468E-4</v>
      </c>
      <c r="BE1699" s="13">
        <f t="shared" si="2284"/>
        <v>3.7649237447064511E-4</v>
      </c>
      <c r="BF1699" s="13">
        <f t="shared" si="2285"/>
        <v>2.721075922249845E-4</v>
      </c>
      <c r="BG1699" s="13">
        <f t="shared" si="2286"/>
        <v>1.3110941374856719E-4</v>
      </c>
      <c r="BH1699" s="13">
        <f t="shared" si="2287"/>
        <v>4.7379268893975311E-5</v>
      </c>
      <c r="BI1699" s="13">
        <f t="shared" si="2288"/>
        <v>1.3697232299322361E-5</v>
      </c>
      <c r="BJ1699" s="14">
        <f t="shared" si="2289"/>
        <v>0.43341448058302606</v>
      </c>
      <c r="BK1699" s="14">
        <f t="shared" si="2290"/>
        <v>0.26113091826257967</v>
      </c>
      <c r="BL1699" s="14">
        <f t="shared" si="2291"/>
        <v>0.28605207328000176</v>
      </c>
      <c r="BM1699" s="14">
        <f t="shared" si="2292"/>
        <v>0.48446654347236823</v>
      </c>
      <c r="BN1699" s="14">
        <f t="shared" si="2293"/>
        <v>0.51456918372109994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1.3520000000000001</v>
      </c>
      <c r="F1700" s="10">
        <f>VLOOKUP(B1700,home!$B$2:$E$405,3,FALSE)</f>
        <v>1.0006999999999999</v>
      </c>
      <c r="G1700" s="10">
        <f>VLOOKUP(C1700,away!$B$2:$E$405,4,FALSE)</f>
        <v>1.1094999999999999</v>
      </c>
      <c r="H1700" s="10">
        <f>VLOOKUP(A1700,away!$A$2:$E$405,3,FALSE)</f>
        <v>1.1732</v>
      </c>
      <c r="I1700" s="10">
        <f>VLOOKUP(C1700,away!$B$2:$E$405,3,FALSE)</f>
        <v>0.75770000000000004</v>
      </c>
      <c r="J1700" s="10">
        <f>VLOOKUP(B1700,home!$B$2:$E$405,4,FALSE)</f>
        <v>1.0027999999999999</v>
      </c>
      <c r="K1700" s="12">
        <f t="shared" si="2238"/>
        <v>1.5010940307999998</v>
      </c>
      <c r="L1700" s="12">
        <f t="shared" si="2239"/>
        <v>0.89142265419199995</v>
      </c>
      <c r="M1700" s="13">
        <f t="shared" si="2240"/>
        <v>9.1399370761611004E-2</v>
      </c>
      <c r="N1700" s="13">
        <f t="shared" si="2241"/>
        <v>0.13719904986913029</v>
      </c>
      <c r="O1700" s="13">
        <f t="shared" si="2242"/>
        <v>8.1475469675793957E-2</v>
      </c>
      <c r="P1700" s="13">
        <f t="shared" si="2243"/>
        <v>0.12230234118696069</v>
      </c>
      <c r="Q1700" s="13">
        <f t="shared" si="2244"/>
        <v>0.10297433739499152</v>
      </c>
      <c r="R1700" s="13">
        <f t="shared" si="2245"/>
        <v>3.6314539714968015E-2</v>
      </c>
      <c r="S1700" s="13">
        <f t="shared" si="2246"/>
        <v>4.0913472749240884E-2</v>
      </c>
      <c r="T1700" s="13">
        <f t="shared" si="2247"/>
        <v>9.1793657154305847E-2</v>
      </c>
      <c r="U1700" s="13">
        <f t="shared" si="2248"/>
        <v>5.4511538797388015E-2</v>
      </c>
      <c r="V1700" s="13">
        <f t="shared" si="2249"/>
        <v>6.0829661464179953E-3</v>
      </c>
      <c r="W1700" s="13">
        <f t="shared" si="2250"/>
        <v>5.1524721063068983E-2</v>
      </c>
      <c r="X1700" s="13">
        <f t="shared" si="2251"/>
        <v>4.5930303606543398E-2</v>
      </c>
      <c r="Y1700" s="13">
        <f t="shared" si="2252"/>
        <v>2.0471656574394648E-2</v>
      </c>
      <c r="Z1700" s="13">
        <f t="shared" si="2253"/>
        <v>1.079053445949253E-2</v>
      </c>
      <c r="AA1700" s="13">
        <f t="shared" si="2254"/>
        <v>1.6197606866285939E-2</v>
      </c>
      <c r="AB1700" s="13">
        <f t="shared" si="2255"/>
        <v>1.215706549011346E-2</v>
      </c>
      <c r="AC1700" s="13">
        <f t="shared" si="2256"/>
        <v>5.0872956979126352E-4</v>
      </c>
      <c r="AD1700" s="13">
        <f t="shared" si="2257"/>
        <v>1.9335862806601958E-2</v>
      </c>
      <c r="AE1700" s="13">
        <f t="shared" si="2258"/>
        <v>1.723642614415349E-2</v>
      </c>
      <c r="AF1700" s="13">
        <f t="shared" si="2259"/>
        <v>7.6824703711028406E-3</v>
      </c>
      <c r="AG1700" s="13">
        <f t="shared" si="2260"/>
        <v>2.2827760429866314E-3</v>
      </c>
      <c r="AH1700" s="13">
        <f t="shared" si="2261"/>
        <v>2.4047317170077672E-3</v>
      </c>
      <c r="AI1700" s="13">
        <f t="shared" si="2262"/>
        <v>3.6097284260757936E-3</v>
      </c>
      <c r="AJ1700" s="13">
        <f t="shared" si="2263"/>
        <v>2.7092708965957266E-3</v>
      </c>
      <c r="AK1700" s="13">
        <f t="shared" si="2264"/>
        <v>1.3556234569000029E-3</v>
      </c>
      <c r="AL1700" s="13">
        <f t="shared" si="2265"/>
        <v>2.7229429217313435E-5</v>
      </c>
      <c r="AM1700" s="13">
        <f t="shared" si="2266"/>
        <v>5.8049896478715854E-3</v>
      </c>
      <c r="AN1700" s="13">
        <f t="shared" si="2267"/>
        <v>5.1746992794627711E-3</v>
      </c>
      <c r="AO1700" s="13">
        <f t="shared" si="2268"/>
        <v>2.3064220831720663E-3</v>
      </c>
      <c r="AP1700" s="13">
        <f t="shared" si="2269"/>
        <v>6.8533229835609512E-4</v>
      </c>
      <c r="AQ1700" s="13">
        <f t="shared" si="2270"/>
        <v>1.5273018410102347E-4</v>
      </c>
      <c r="AR1700" s="13">
        <f t="shared" si="2271"/>
        <v>4.2872646595894996E-4</v>
      </c>
      <c r="AS1700" s="13">
        <f t="shared" si="2272"/>
        <v>6.4355873889695905E-4</v>
      </c>
      <c r="AT1700" s="13">
        <f t="shared" si="2273"/>
        <v>4.8302109071370053E-4</v>
      </c>
      <c r="AU1700" s="13">
        <f t="shared" si="2274"/>
        <v>2.4168669200694701E-4</v>
      </c>
      <c r="AV1700" s="13">
        <f t="shared" si="2275"/>
        <v>9.0698612673856504E-5</v>
      </c>
      <c r="AW1700" s="13">
        <f t="shared" si="2276"/>
        <v>1.0121097341845407E-6</v>
      </c>
      <c r="AX1700" s="13">
        <f t="shared" si="2277"/>
        <v>1.4523058848793049E-3</v>
      </c>
      <c r="AY1700" s="13">
        <f t="shared" si="2278"/>
        <v>1.294618366597771E-3</v>
      </c>
      <c r="AZ1700" s="13">
        <f t="shared" si="2279"/>
        <v>5.7702607025914823E-4</v>
      </c>
      <c r="BA1700" s="13">
        <f t="shared" si="2280"/>
        <v>1.7145803702946314E-4</v>
      </c>
      <c r="BB1700" s="13">
        <f t="shared" si="2281"/>
        <v>3.8210394612838562E-5</v>
      </c>
      <c r="BC1700" s="13">
        <f t="shared" si="2282"/>
        <v>6.8123222767000515E-6</v>
      </c>
      <c r="BD1700" s="13">
        <f t="shared" si="2283"/>
        <v>6.369608070124718E-5</v>
      </c>
      <c r="BE1700" s="13">
        <f t="shared" si="2284"/>
        <v>9.56138065259972E-5</v>
      </c>
      <c r="BF1700" s="13">
        <f t="shared" si="2285"/>
        <v>7.1762657119120262E-5</v>
      </c>
      <c r="BG1700" s="13">
        <f t="shared" si="2286"/>
        <v>3.5907498745286173E-5</v>
      </c>
      <c r="BH1700" s="13">
        <f t="shared" si="2287"/>
        <v>1.3475133006876882E-5</v>
      </c>
      <c r="BI1700" s="13">
        <f t="shared" si="2288"/>
        <v>4.0454883441717873E-6</v>
      </c>
      <c r="BJ1700" s="14">
        <f t="shared" si="2289"/>
        <v>0.51409586559589837</v>
      </c>
      <c r="BK1700" s="14">
        <f t="shared" si="2290"/>
        <v>0.26252872820983691</v>
      </c>
      <c r="BL1700" s="14">
        <f t="shared" si="2291"/>
        <v>0.21290776730582181</v>
      </c>
      <c r="BM1700" s="14">
        <f t="shared" si="2292"/>
        <v>0.42736418071073046</v>
      </c>
      <c r="BN1700" s="14">
        <f t="shared" si="2293"/>
        <v>0.57166510860345554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1.3520000000000001</v>
      </c>
      <c r="F1701" s="10">
        <f>VLOOKUP(B1701,home!$B$2:$E$405,3,FALSE)</f>
        <v>1.3052999999999999</v>
      </c>
      <c r="G1701" s="10">
        <f>VLOOKUP(C1701,away!$B$2:$E$405,4,FALSE)</f>
        <v>1.2326999999999999</v>
      </c>
      <c r="H1701" s="10">
        <f>VLOOKUP(A1701,away!$A$2:$E$405,3,FALSE)</f>
        <v>1.1732</v>
      </c>
      <c r="I1701" s="10">
        <f>VLOOKUP(C1701,away!$B$2:$E$405,3,FALSE)</f>
        <v>0.99439999999999995</v>
      </c>
      <c r="J1701" s="10">
        <f>VLOOKUP(B1701,home!$B$2:$E$405,4,FALSE)</f>
        <v>0.60170000000000001</v>
      </c>
      <c r="K1701" s="12">
        <f t="shared" si="2238"/>
        <v>2.17542655512</v>
      </c>
      <c r="L1701" s="12">
        <f t="shared" si="2239"/>
        <v>0.70196131913600002</v>
      </c>
      <c r="M1701" s="13">
        <f t="shared" si="2240"/>
        <v>5.6281585569506118E-2</v>
      </c>
      <c r="N1701" s="13">
        <f t="shared" si="2241"/>
        <v>0.1224364558121622</v>
      </c>
      <c r="O1701" s="13">
        <f t="shared" si="2242"/>
        <v>3.950749604943618E-2</v>
      </c>
      <c r="P1701" s="13">
        <f t="shared" si="2243"/>
        <v>8.5945656032241954E-2</v>
      </c>
      <c r="Q1701" s="13">
        <f t="shared" si="2244"/>
        <v>0.13317575864427708</v>
      </c>
      <c r="R1701" s="13">
        <f t="shared" si="2245"/>
        <v>1.3866367021311264E-2</v>
      </c>
      <c r="S1701" s="13">
        <f t="shared" si="2246"/>
        <v>3.2811157131003993E-2</v>
      </c>
      <c r="T1701" s="13">
        <f t="shared" si="2247"/>
        <v>9.34842312148743E-2</v>
      </c>
      <c r="U1701" s="13">
        <f t="shared" si="2248"/>
        <v>3.0165263041200738E-2</v>
      </c>
      <c r="V1701" s="13">
        <f t="shared" si="2249"/>
        <v>5.5671977023432628E-3</v>
      </c>
      <c r="W1701" s="13">
        <f t="shared" si="2250"/>
        <v>9.6571360617670743E-2</v>
      </c>
      <c r="X1701" s="13">
        <f t="shared" si="2251"/>
        <v>6.7789359689938516E-2</v>
      </c>
      <c r="Y1701" s="13">
        <f t="shared" si="2252"/>
        <v>2.3792754175667011E-2</v>
      </c>
      <c r="Z1701" s="13">
        <f t="shared" si="2253"/>
        <v>3.2445510953011941E-3</v>
      </c>
      <c r="AA1701" s="13">
        <f t="shared" si="2254"/>
        <v>7.0582826121618992E-3</v>
      </c>
      <c r="AB1701" s="13">
        <f t="shared" si="2255"/>
        <v>7.67738771401938E-3</v>
      </c>
      <c r="AC1701" s="13">
        <f t="shared" si="2256"/>
        <v>5.3134214986509383E-4</v>
      </c>
      <c r="AD1701" s="13">
        <f t="shared" si="2257"/>
        <v>5.2520975587937689E-2</v>
      </c>
      <c r="AE1701" s="13">
        <f t="shared" si="2258"/>
        <v>3.6867693306018398E-2</v>
      </c>
      <c r="AF1701" s="13">
        <f t="shared" si="2259"/>
        <v>1.2939847313297075E-2</v>
      </c>
      <c r="AG1701" s="13">
        <f t="shared" si="2260"/>
        <v>3.0277574298201468E-3</v>
      </c>
      <c r="AH1701" s="13">
        <f t="shared" si="2261"/>
        <v>5.6938734171544498E-4</v>
      </c>
      <c r="AI1701" s="13">
        <f t="shared" si="2262"/>
        <v>1.2386603433169646E-3</v>
      </c>
      <c r="AJ1701" s="13">
        <f t="shared" si="2263"/>
        <v>1.3473073018128909E-3</v>
      </c>
      <c r="AK1701" s="13">
        <f t="shared" si="2264"/>
        <v>9.7698936075694639E-4</v>
      </c>
      <c r="AL1701" s="13">
        <f t="shared" si="2265"/>
        <v>3.2455766258639216E-5</v>
      </c>
      <c r="AM1701" s="13">
        <f t="shared" si="2266"/>
        <v>2.2851104998961775E-2</v>
      </c>
      <c r="AN1701" s="13">
        <f t="shared" si="2267"/>
        <v>1.6040591808786451E-2</v>
      </c>
      <c r="AO1701" s="13">
        <f t="shared" si="2268"/>
        <v>5.629937492908927E-3</v>
      </c>
      <c r="AP1701" s="13">
        <f t="shared" si="2269"/>
        <v>1.3173327830585252E-3</v>
      </c>
      <c r="AQ1701" s="13">
        <f t="shared" si="2270"/>
        <v>2.3117916453421511E-4</v>
      </c>
      <c r="AR1701" s="13">
        <f t="shared" si="2271"/>
        <v>7.9937577897982862E-5</v>
      </c>
      <c r="AS1701" s="13">
        <f t="shared" si="2272"/>
        <v>1.738983297112455E-4</v>
      </c>
      <c r="AT1701" s="13">
        <f t="shared" si="2273"/>
        <v>1.8915152217242843E-4</v>
      </c>
      <c r="AU1701" s="13">
        <f t="shared" si="2274"/>
        <v>1.3716174809175674E-4</v>
      </c>
      <c r="AV1701" s="13">
        <f t="shared" si="2275"/>
        <v>7.4596327286371915E-5</v>
      </c>
      <c r="AW1701" s="13">
        <f t="shared" si="2276"/>
        <v>1.3767242848329047E-6</v>
      </c>
      <c r="AX1701" s="13">
        <f t="shared" si="2277"/>
        <v>8.2851501047628041E-3</v>
      </c>
      <c r="AY1701" s="13">
        <f t="shared" si="2278"/>
        <v>5.8158548967790664E-3</v>
      </c>
      <c r="AZ1701" s="13">
        <f t="shared" si="2279"/>
        <v>2.0412525876232993E-3</v>
      </c>
      <c r="BA1701" s="13">
        <f t="shared" si="2280"/>
        <v>4.7762678636594153E-4</v>
      </c>
      <c r="BB1701" s="13">
        <f t="shared" si="2281"/>
        <v>8.38188822530312E-5</v>
      </c>
      <c r="BC1701" s="13">
        <f t="shared" si="2282"/>
        <v>1.1767522630968572E-5</v>
      </c>
      <c r="BD1701" s="13">
        <f t="shared" si="2283"/>
        <v>9.3521812716341299E-6</v>
      </c>
      <c r="BE1701" s="13">
        <f t="shared" si="2284"/>
        <v>2.0344983486608816E-5</v>
      </c>
      <c r="BF1701" s="13">
        <f t="shared" si="2285"/>
        <v>2.2129508670123358E-5</v>
      </c>
      <c r="BG1701" s="13">
        <f t="shared" si="2286"/>
        <v>1.6047040270914876E-5</v>
      </c>
      <c r="BH1701" s="13">
        <f t="shared" si="2287"/>
        <v>8.7272893841070665E-6</v>
      </c>
      <c r="BI1701" s="13">
        <f t="shared" si="2288"/>
        <v>3.7971154160806757E-6</v>
      </c>
      <c r="BJ1701" s="14">
        <f t="shared" si="2289"/>
        <v>0.70539181082032854</v>
      </c>
      <c r="BK1701" s="14">
        <f t="shared" si="2290"/>
        <v>0.18698524924799811</v>
      </c>
      <c r="BL1701" s="14">
        <f t="shared" si="2291"/>
        <v>0.10314228440939097</v>
      </c>
      <c r="BM1701" s="14">
        <f t="shared" si="2292"/>
        <v>0.54173609827158964</v>
      </c>
      <c r="BN1701" s="14">
        <f t="shared" si="2293"/>
        <v>0.45121331912893481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1.3520000000000001</v>
      </c>
      <c r="F1702" s="10">
        <f>VLOOKUP(B1702,home!$B$2:$E$405,3,FALSE)</f>
        <v>1.0006999999999999</v>
      </c>
      <c r="G1702" s="10">
        <f>VLOOKUP(C1702,away!$B$2:$E$405,4,FALSE)</f>
        <v>1.0442</v>
      </c>
      <c r="H1702" s="10">
        <f>VLOOKUP(A1702,away!$A$2:$E$405,3,FALSE)</f>
        <v>1.1732</v>
      </c>
      <c r="I1702" s="10">
        <f>VLOOKUP(C1702,away!$B$2:$E$405,3,FALSE)</f>
        <v>1.1031</v>
      </c>
      <c r="J1702" s="10">
        <f>VLOOKUP(B1702,home!$B$2:$E$405,4,FALSE)</f>
        <v>0.60170000000000001</v>
      </c>
      <c r="K1702" s="12">
        <f t="shared" si="2238"/>
        <v>1.4127466308800001</v>
      </c>
      <c r="L1702" s="12">
        <f t="shared" si="2239"/>
        <v>0.77869421876400002</v>
      </c>
      <c r="M1702" s="13">
        <f t="shared" si="2240"/>
        <v>0.11175560952640455</v>
      </c>
      <c r="N1702" s="13">
        <f t="shared" si="2241"/>
        <v>0.15788236084036886</v>
      </c>
      <c r="O1702" s="13">
        <f t="shared" si="2242"/>
        <v>8.7023447052658229E-2</v>
      </c>
      <c r="P1702" s="13">
        <f t="shared" si="2243"/>
        <v>0.12294208163120697</v>
      </c>
      <c r="Q1702" s="13">
        <f t="shared" si="2244"/>
        <v>0.11152388667630581</v>
      </c>
      <c r="R1702" s="13">
        <f t="shared" si="2245"/>
        <v>3.3882327558410003E-2</v>
      </c>
      <c r="S1702" s="13">
        <f t="shared" si="2246"/>
        <v>3.381207328175144E-2</v>
      </c>
      <c r="T1702" s="13">
        <f t="shared" si="2247"/>
        <v>8.6843005808930826E-2</v>
      </c>
      <c r="U1702" s="13">
        <f t="shared" si="2248"/>
        <v>4.7867144104516306E-2</v>
      </c>
      <c r="V1702" s="13">
        <f t="shared" si="2249"/>
        <v>4.1329535354885033E-3</v>
      </c>
      <c r="W1702" s="13">
        <f t="shared" si="2250"/>
        <v>5.2518331721531294E-2</v>
      </c>
      <c r="X1702" s="13">
        <f t="shared" si="2251"/>
        <v>4.0895721290686415E-2</v>
      </c>
      <c r="Y1702" s="13">
        <f t="shared" si="2252"/>
        <v>1.5922630870620666E-2</v>
      </c>
      <c r="Z1702" s="13">
        <f t="shared" si="2253"/>
        <v>8.7946575293340098E-3</v>
      </c>
      <c r="AA1702" s="13">
        <f t="shared" si="2254"/>
        <v>1.2424622794310046E-2</v>
      </c>
      <c r="AB1702" s="13">
        <f t="shared" si="2255"/>
        <v>8.7764219963081883E-3</v>
      </c>
      <c r="AC1702" s="13">
        <f t="shared" si="2256"/>
        <v>2.8416577537544155E-4</v>
      </c>
      <c r="AD1702" s="13">
        <f t="shared" si="2257"/>
        <v>1.85487740497579E-2</v>
      </c>
      <c r="AE1702" s="13">
        <f t="shared" si="2258"/>
        <v>1.4443823117706185E-2</v>
      </c>
      <c r="AF1702" s="13">
        <f t="shared" si="2259"/>
        <v>5.6236607793038089E-3</v>
      </c>
      <c r="AG1702" s="13">
        <f t="shared" si="2260"/>
        <v>1.4597040457112428E-3</v>
      </c>
      <c r="AH1702" s="13">
        <f t="shared" si="2261"/>
        <v>1.7120872435254192E-3</v>
      </c>
      <c r="AI1702" s="13">
        <f t="shared" si="2262"/>
        <v>2.4187454850631619E-3</v>
      </c>
      <c r="AJ1702" s="13">
        <f t="shared" si="2263"/>
        <v>1.7085372674895973E-3</v>
      </c>
      <c r="AK1702" s="13">
        <f t="shared" si="2264"/>
        <v>8.0457675612628299E-4</v>
      </c>
      <c r="AL1702" s="13">
        <f t="shared" si="2265"/>
        <v>1.2504403886678614E-5</v>
      </c>
      <c r="AM1702" s="13">
        <f t="shared" si="2266"/>
        <v>5.2409436091499671E-3</v>
      </c>
      <c r="AN1702" s="13">
        <f t="shared" si="2267"/>
        <v>4.0810924893132129E-3</v>
      </c>
      <c r="AO1702" s="13">
        <f t="shared" si="2268"/>
        <v>1.5889615638346897E-3</v>
      </c>
      <c r="AP1702" s="13">
        <f t="shared" si="2269"/>
        <v>4.1243839453209259E-4</v>
      </c>
      <c r="AQ1702" s="13">
        <f t="shared" si="2270"/>
        <v>8.0290848354611555E-5</v>
      </c>
      <c r="AR1702" s="13">
        <f t="shared" si="2271"/>
        <v>2.6663848771056744E-4</v>
      </c>
      <c r="AS1702" s="13">
        <f t="shared" si="2272"/>
        <v>3.7669262517604242E-4</v>
      </c>
      <c r="AT1702" s="13">
        <f t="shared" si="2273"/>
        <v>2.6608561854739841E-4</v>
      </c>
      <c r="AU1702" s="13">
        <f t="shared" si="2274"/>
        <v>1.2530385370948592E-4</v>
      </c>
      <c r="AV1702" s="13">
        <f t="shared" si="2275"/>
        <v>4.4255649291089179E-5</v>
      </c>
      <c r="AW1702" s="13">
        <f t="shared" si="2276"/>
        <v>3.8211292030202577E-7</v>
      </c>
      <c r="AX1702" s="13">
        <f t="shared" si="2277"/>
        <v>1.2340209044097814E-3</v>
      </c>
      <c r="AY1702" s="13">
        <f t="shared" si="2278"/>
        <v>9.6092494409781939E-4</v>
      </c>
      <c r="AZ1702" s="13">
        <f t="shared" si="2279"/>
        <v>3.7413334931754588E-4</v>
      </c>
      <c r="BA1702" s="13">
        <f t="shared" si="2280"/>
        <v>9.7111825386795043E-5</v>
      </c>
      <c r="BB1702" s="13">
        <f t="shared" si="2281"/>
        <v>1.8905104250579086E-5</v>
      </c>
      <c r="BC1702" s="13">
        <f t="shared" si="2282"/>
        <v>2.9442590770113333E-6</v>
      </c>
      <c r="BD1702" s="13">
        <f t="shared" si="2283"/>
        <v>3.4604974813365773E-5</v>
      </c>
      <c r="BE1702" s="13">
        <f t="shared" si="2284"/>
        <v>4.888806157926975E-5</v>
      </c>
      <c r="BF1702" s="13">
        <f t="shared" si="2285"/>
        <v>3.4533222143183666E-5</v>
      </c>
      <c r="BG1702" s="13">
        <f t="shared" si="2286"/>
        <v>1.6262231078737774E-5</v>
      </c>
      <c r="BH1702" s="13">
        <f t="shared" si="2287"/>
        <v>5.7436030417697063E-6</v>
      </c>
      <c r="BI1702" s="13">
        <f t="shared" si="2288"/>
        <v>1.6228511692744539E-6</v>
      </c>
      <c r="BJ1702" s="14">
        <f t="shared" si="2289"/>
        <v>0.5197536664926472</v>
      </c>
      <c r="BK1702" s="14">
        <f t="shared" si="2290"/>
        <v>0.27390031309821139</v>
      </c>
      <c r="BL1702" s="14">
        <f t="shared" si="2291"/>
        <v>0.1978385414366674</v>
      </c>
      <c r="BM1702" s="14">
        <f t="shared" si="2292"/>
        <v>0.3743169224403281</v>
      </c>
      <c r="BN1702" s="14">
        <f t="shared" si="2293"/>
        <v>0.62500971328535437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1.5366</v>
      </c>
      <c r="F1703" s="10">
        <f>VLOOKUP(B1703,home!$B$2:$E$405,3,FALSE)</f>
        <v>1.1931</v>
      </c>
      <c r="G1703" s="10">
        <f>VLOOKUP(C1703,away!$B$2:$E$405,4,FALSE)</f>
        <v>0.74380000000000002</v>
      </c>
      <c r="H1703" s="10">
        <f>VLOOKUP(A1703,away!$A$2:$E$405,3,FALSE)</f>
        <v>1.1789000000000001</v>
      </c>
      <c r="I1703" s="10">
        <f>VLOOKUP(C1703,away!$B$2:$E$405,3,FALSE)</f>
        <v>0.84819999999999995</v>
      </c>
      <c r="J1703" s="10">
        <f>VLOOKUP(B1703,home!$B$2:$E$405,4,FALSE)</f>
        <v>1.4137</v>
      </c>
      <c r="K1703" s="12">
        <f t="shared" si="2238"/>
        <v>1.3636215267480001</v>
      </c>
      <c r="L1703" s="12">
        <f t="shared" si="2239"/>
        <v>1.413619390826</v>
      </c>
      <c r="M1703" s="13">
        <f t="shared" si="2240"/>
        <v>6.2209913085300703E-2</v>
      </c>
      <c r="N1703" s="13">
        <f t="shared" si="2241"/>
        <v>8.4830776660238139E-2</v>
      </c>
      <c r="O1703" s="13">
        <f t="shared" si="2242"/>
        <v>8.7941139438981172E-2</v>
      </c>
      <c r="P1703" s="13">
        <f t="shared" si="2243"/>
        <v>0.1199184308257423</v>
      </c>
      <c r="Q1703" s="13">
        <f t="shared" si="2244"/>
        <v>5.7838536592326274E-2</v>
      </c>
      <c r="R1703" s="13">
        <f t="shared" si="2245"/>
        <v>6.2157649981138458E-2</v>
      </c>
      <c r="S1703" s="13">
        <f t="shared" si="2246"/>
        <v>5.7789945920637485E-2</v>
      </c>
      <c r="T1703" s="13">
        <f t="shared" si="2247"/>
        <v>8.1761676863911573E-2</v>
      </c>
      <c r="U1703" s="13">
        <f t="shared" si="2248"/>
        <v>8.475950956634784E-2</v>
      </c>
      <c r="V1703" s="13">
        <f t="shared" si="2249"/>
        <v>1.2377590802583719E-2</v>
      </c>
      <c r="W1703" s="13">
        <f t="shared" si="2250"/>
        <v>2.6289957857632683E-2</v>
      </c>
      <c r="X1703" s="13">
        <f t="shared" si="2251"/>
        <v>3.7163994211547924E-2</v>
      </c>
      <c r="Y1703" s="13">
        <f t="shared" si="2252"/>
        <v>2.6267871428994689E-2</v>
      </c>
      <c r="Z1703" s="13">
        <f t="shared" si="2253"/>
        <v>2.9289086433837559E-2</v>
      </c>
      <c r="AA1703" s="13">
        <f t="shared" si="2254"/>
        <v>3.9939228759963717E-2</v>
      </c>
      <c r="AB1703" s="13">
        <f t="shared" si="2255"/>
        <v>2.7230996049399679E-2</v>
      </c>
      <c r="AC1703" s="13">
        <f t="shared" si="2256"/>
        <v>1.4912226131205001E-3</v>
      </c>
      <c r="AD1703" s="13">
        <f t="shared" si="2257"/>
        <v>8.9623881179914187E-3</v>
      </c>
      <c r="AE1703" s="13">
        <f t="shared" si="2258"/>
        <v>1.2669405631701209E-2</v>
      </c>
      <c r="AF1703" s="13">
        <f t="shared" si="2259"/>
        <v>8.9548587356064798E-3</v>
      </c>
      <c r="AG1703" s="13">
        <f t="shared" si="2260"/>
        <v>4.2195873169203054E-3</v>
      </c>
      <c r="AH1703" s="13">
        <f t="shared" si="2261"/>
        <v>1.035090513061288E-2</v>
      </c>
      <c r="AI1703" s="13">
        <f t="shared" si="2262"/>
        <v>1.4114717057430047E-2</v>
      </c>
      <c r="AJ1703" s="13">
        <f t="shared" si="2263"/>
        <v>9.6235660117344E-3</v>
      </c>
      <c r="AK1703" s="13">
        <f t="shared" si="2264"/>
        <v>4.3743005925604758E-3</v>
      </c>
      <c r="AL1703" s="13">
        <f t="shared" si="2265"/>
        <v>1.149817235925551E-4</v>
      </c>
      <c r="AM1703" s="13">
        <f t="shared" si="2266"/>
        <v>2.4442610737527163E-3</v>
      </c>
      <c r="AN1703" s="13">
        <f t="shared" si="2267"/>
        <v>3.4552548500980189E-3</v>
      </c>
      <c r="AO1703" s="13">
        <f t="shared" si="2268"/>
        <v>2.4422076281720721E-3</v>
      </c>
      <c r="AP1703" s="13">
        <f t="shared" si="2269"/>
        <v>1.1507840198690716E-3</v>
      </c>
      <c r="AQ1703" s="13">
        <f t="shared" si="2270"/>
        <v>4.0669265128490329E-4</v>
      </c>
      <c r="AR1703" s="13">
        <f t="shared" si="2271"/>
        <v>2.9264480410469383E-3</v>
      </c>
      <c r="AS1703" s="13">
        <f t="shared" si="2272"/>
        <v>3.9905675456811205E-3</v>
      </c>
      <c r="AT1703" s="13">
        <f t="shared" si="2273"/>
        <v>2.7208119046163545E-3</v>
      </c>
      <c r="AU1703" s="13">
        <f t="shared" si="2274"/>
        <v>1.2367192277890294E-3</v>
      </c>
      <c r="AV1703" s="13">
        <f t="shared" si="2275"/>
        <v>4.2160424038907118E-4</v>
      </c>
      <c r="AW1703" s="13">
        <f t="shared" si="2276"/>
        <v>6.1567661196590345E-6</v>
      </c>
      <c r="AX1703" s="13">
        <f t="shared" si="2277"/>
        <v>5.5550783619356503E-4</v>
      </c>
      <c r="AY1703" s="13">
        <f t="shared" si="2278"/>
        <v>7.8527664899901675E-4</v>
      </c>
      <c r="AZ1703" s="13">
        <f t="shared" si="2279"/>
        <v>5.5504114909393646E-4</v>
      </c>
      <c r="BA1703" s="13">
        <f t="shared" si="2280"/>
        <v>2.6153897702184447E-4</v>
      </c>
      <c r="BB1703" s="13">
        <f t="shared" si="2281"/>
        <v>9.2429142343718781E-5</v>
      </c>
      <c r="BC1703" s="13">
        <f t="shared" si="2282"/>
        <v>2.6131925578899462E-5</v>
      </c>
      <c r="BD1703" s="13">
        <f t="shared" si="2283"/>
        <v>6.8948061617811864E-4</v>
      </c>
      <c r="BE1703" s="13">
        <f t="shared" si="2284"/>
        <v>9.4019061049595808E-4</v>
      </c>
      <c r="BF1703" s="13">
        <f t="shared" si="2285"/>
        <v>6.4103207785931636E-4</v>
      </c>
      <c r="BG1703" s="13">
        <f t="shared" si="2286"/>
        <v>2.9137504690165467E-4</v>
      </c>
      <c r="BH1703" s="13">
        <f t="shared" si="2287"/>
        <v>9.9331321578076168E-5</v>
      </c>
      <c r="BI1703" s="13">
        <f t="shared" si="2288"/>
        <v>2.7090065676838527E-5</v>
      </c>
      <c r="BJ1703" s="14">
        <f t="shared" si="2289"/>
        <v>0.36113417931927844</v>
      </c>
      <c r="BK1703" s="14">
        <f t="shared" si="2290"/>
        <v>0.25468736161997629</v>
      </c>
      <c r="BL1703" s="14">
        <f t="shared" si="2291"/>
        <v>0.35447666328638111</v>
      </c>
      <c r="BM1703" s="14">
        <f t="shared" si="2292"/>
        <v>0.52391172419286691</v>
      </c>
      <c r="BN1703" s="14">
        <f t="shared" si="2293"/>
        <v>0.47489644658372709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1.5366</v>
      </c>
      <c r="F1704" s="10">
        <f>VLOOKUP(B1704,home!$B$2:$E$405,3,FALSE)</f>
        <v>0.8367</v>
      </c>
      <c r="G1704" s="10">
        <f>VLOOKUP(C1704,away!$B$2:$E$405,4,FALSE)</f>
        <v>0.55779999999999996</v>
      </c>
      <c r="H1704" s="10">
        <f>VLOOKUP(A1704,away!$A$2:$E$405,3,FALSE)</f>
        <v>1.1789000000000001</v>
      </c>
      <c r="I1704" s="10">
        <f>VLOOKUP(C1704,away!$B$2:$E$405,3,FALSE)</f>
        <v>1.2118</v>
      </c>
      <c r="J1704" s="10">
        <f>VLOOKUP(B1704,home!$B$2:$E$405,4,FALSE)</f>
        <v>0.96940000000000004</v>
      </c>
      <c r="K1704" s="12">
        <f t="shared" si="2238"/>
        <v>0.717148522116</v>
      </c>
      <c r="L1704" s="12">
        <f t="shared" si="2239"/>
        <v>1.3848761347880001</v>
      </c>
      <c r="M1704" s="13">
        <f t="shared" si="2240"/>
        <v>0.12220874681965102</v>
      </c>
      <c r="N1704" s="13">
        <f t="shared" si="2241"/>
        <v>8.7641822171361128E-2</v>
      </c>
      <c r="O1704" s="13">
        <f t="shared" si="2242"/>
        <v>0.16924397693288362</v>
      </c>
      <c r="P1704" s="13">
        <f t="shared" si="2243"/>
        <v>0.12137306793445186</v>
      </c>
      <c r="Q1704" s="13">
        <f t="shared" si="2244"/>
        <v>3.142610162287246E-2</v>
      </c>
      <c r="R1704" s="13">
        <f t="shared" si="2245"/>
        <v>0.11719097230548067</v>
      </c>
      <c r="S1704" s="13">
        <f t="shared" si="2246"/>
        <v>3.0135775881821487E-2</v>
      </c>
      <c r="T1704" s="13">
        <f t="shared" si="2247"/>
        <v>4.352125814693851E-2</v>
      </c>
      <c r="U1704" s="13">
        <f t="shared" si="2248"/>
        <v>8.4043332594212539E-2</v>
      </c>
      <c r="V1704" s="13">
        <f t="shared" si="2249"/>
        <v>3.325522625606358E-3</v>
      </c>
      <c r="W1704" s="13">
        <f t="shared" si="2250"/>
        <v>7.5123941115700713E-3</v>
      </c>
      <c r="X1704" s="13">
        <f t="shared" si="2251"/>
        <v>1.0403735320235294E-2</v>
      </c>
      <c r="Y1704" s="13">
        <f t="shared" si="2252"/>
        <v>7.2039423788224253E-3</v>
      </c>
      <c r="Z1704" s="13">
        <f t="shared" si="2253"/>
        <v>5.4098326919487225E-2</v>
      </c>
      <c r="AA1704" s="13">
        <f t="shared" si="2254"/>
        <v>3.8796535199258478E-2</v>
      </c>
      <c r="AB1704" s="13">
        <f t="shared" si="2255"/>
        <v>1.3911438940684796E-2</v>
      </c>
      <c r="AC1704" s="13">
        <f t="shared" si="2256"/>
        <v>2.0642389255028646E-4</v>
      </c>
      <c r="AD1704" s="13">
        <f t="shared" si="2257"/>
        <v>1.3468755836663539E-3</v>
      </c>
      <c r="AE1704" s="13">
        <f t="shared" si="2258"/>
        <v>1.8652558523481919E-3</v>
      </c>
      <c r="AF1704" s="13">
        <f t="shared" si="2259"/>
        <v>1.2915741575953306E-3</v>
      </c>
      <c r="AG1704" s="13">
        <f t="shared" si="2260"/>
        <v>5.9622340905422973E-4</v>
      </c>
      <c r="AH1704" s="13">
        <f t="shared" si="2261"/>
        <v>1.8729870470689261E-2</v>
      </c>
      <c r="AI1704" s="13">
        <f t="shared" si="2262"/>
        <v>1.3432098927478911E-2</v>
      </c>
      <c r="AJ1704" s="13">
        <f t="shared" si="2263"/>
        <v>4.8164049473787048E-3</v>
      </c>
      <c r="AK1704" s="13">
        <f t="shared" si="2264"/>
        <v>1.151359229974943E-3</v>
      </c>
      <c r="AL1704" s="13">
        <f t="shared" si="2265"/>
        <v>8.2004935934000457E-6</v>
      </c>
      <c r="AM1704" s="13">
        <f t="shared" si="2266"/>
        <v>1.9318196686009021E-4</v>
      </c>
      <c r="AN1704" s="13">
        <f t="shared" si="2267"/>
        <v>2.675330955759453E-4</v>
      </c>
      <c r="AO1704" s="13">
        <f t="shared" si="2268"/>
        <v>1.8525009966454187E-4</v>
      </c>
      <c r="AP1704" s="13">
        <f t="shared" si="2269"/>
        <v>8.5516147330840872E-5</v>
      </c>
      <c r="AQ1704" s="13">
        <f t="shared" si="2270"/>
        <v>2.9607317894373995E-5</v>
      </c>
      <c r="AR1704" s="13">
        <f t="shared" si="2271"/>
        <v>5.1877101245056062E-3</v>
      </c>
      <c r="AS1704" s="13">
        <f t="shared" si="2272"/>
        <v>3.7203586489554055E-3</v>
      </c>
      <c r="AT1704" s="13">
        <f t="shared" si="2273"/>
        <v>1.3340248534199238E-3</v>
      </c>
      <c r="AU1704" s="13">
        <f t="shared" si="2274"/>
        <v>3.1889798403203728E-4</v>
      </c>
      <c r="AV1704" s="13">
        <f t="shared" si="2275"/>
        <v>5.7174304488586808E-5</v>
      </c>
      <c r="AW1704" s="13">
        <f t="shared" si="2276"/>
        <v>2.2623382166213129E-7</v>
      </c>
      <c r="AX1704" s="13">
        <f t="shared" si="2277"/>
        <v>2.3090027005529283E-5</v>
      </c>
      <c r="AY1704" s="13">
        <f t="shared" si="2278"/>
        <v>3.1976827351567939E-5</v>
      </c>
      <c r="AZ1704" s="13">
        <f t="shared" si="2279"/>
        <v>2.2141972532711305E-5</v>
      </c>
      <c r="BA1704" s="13">
        <f t="shared" si="2280"/>
        <v>1.0221296445894434E-5</v>
      </c>
      <c r="BB1704" s="13">
        <f t="shared" si="2281"/>
        <v>3.5388073786281501E-6</v>
      </c>
      <c r="BC1704" s="13">
        <f t="shared" si="2282"/>
        <v>9.8016197685476094E-7</v>
      </c>
      <c r="BD1704" s="13">
        <f t="shared" si="2283"/>
        <v>1.1973893242709843E-3</v>
      </c>
      <c r="BE1704" s="13">
        <f t="shared" si="2284"/>
        <v>8.5870598429841206E-4</v>
      </c>
      <c r="BF1704" s="13">
        <f t="shared" si="2285"/>
        <v>3.0790986378588568E-4</v>
      </c>
      <c r="BG1704" s="13">
        <f t="shared" si="2286"/>
        <v>7.3605701252995597E-5</v>
      </c>
      <c r="BH1704" s="13">
        <f t="shared" si="2287"/>
        <v>1.3196554968224396E-5</v>
      </c>
      <c r="BI1704" s="13">
        <f t="shared" si="2288"/>
        <v>1.8927779784969374E-6</v>
      </c>
      <c r="BJ1704" s="14">
        <f t="shared" si="2289"/>
        <v>0.19366222047448109</v>
      </c>
      <c r="BK1704" s="14">
        <f t="shared" si="2290"/>
        <v>0.27728971447502598</v>
      </c>
      <c r="BL1704" s="14">
        <f t="shared" si="2291"/>
        <v>0.47438685566999861</v>
      </c>
      <c r="BM1704" s="14">
        <f t="shared" si="2292"/>
        <v>0.35032067915876208</v>
      </c>
      <c r="BN1704" s="14">
        <f t="shared" si="2293"/>
        <v>0.64908468778670092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1.2417</v>
      </c>
      <c r="F1705" s="10">
        <f>VLOOKUP(B1705,home!$B$2:$E$405,3,FALSE)</f>
        <v>0.4602</v>
      </c>
      <c r="G1705" s="10">
        <f>VLOOKUP(C1705,away!$B$2:$E$405,4,FALSE)</f>
        <v>0.70469999999999999</v>
      </c>
      <c r="H1705" s="10">
        <f>VLOOKUP(A1705,away!$A$2:$E$405,3,FALSE)</f>
        <v>0.875</v>
      </c>
      <c r="I1705" s="10">
        <f>VLOOKUP(C1705,away!$B$2:$E$405,3,FALSE)</f>
        <v>0.57140000000000002</v>
      </c>
      <c r="J1705" s="10">
        <f>VLOOKUP(B1705,home!$B$2:$E$405,4,FALSE)</f>
        <v>0.97960000000000003</v>
      </c>
      <c r="K1705" s="12">
        <f t="shared" si="2238"/>
        <v>0.40268696059800002</v>
      </c>
      <c r="L1705" s="12">
        <f t="shared" si="2239"/>
        <v>0.48977551000000003</v>
      </c>
      <c r="M1705" s="13">
        <f t="shared" si="2240"/>
        <v>0.40964576907320877</v>
      </c>
      <c r="N1705" s="13">
        <f t="shared" si="2241"/>
        <v>0.16495900966992061</v>
      </c>
      <c r="O1705" s="13">
        <f t="shared" si="2242"/>
        <v>0.20063446546717303</v>
      </c>
      <c r="P1705" s="13">
        <f t="shared" si="2243"/>
        <v>8.079288309018029E-2</v>
      </c>
      <c r="Q1705" s="13">
        <f t="shared" si="2244"/>
        <v>3.3213421113618212E-2</v>
      </c>
      <c r="R1705" s="13">
        <f t="shared" si="2245"/>
        <v>4.9132923823881028E-2</v>
      </c>
      <c r="S1705" s="13">
        <f t="shared" si="2246"/>
        <v>3.9836185619538268E-3</v>
      </c>
      <c r="T1705" s="13">
        <f t="shared" si="2247"/>
        <v>1.6267120264767124E-2</v>
      </c>
      <c r="U1705" s="13">
        <f t="shared" si="2248"/>
        <v>1.9785187759931714E-2</v>
      </c>
      <c r="V1705" s="13">
        <f t="shared" si="2249"/>
        <v>8.7297110780468676E-5</v>
      </c>
      <c r="W1705" s="13">
        <f t="shared" si="2250"/>
        <v>4.458203866434785E-3</v>
      </c>
      <c r="X1705" s="13">
        <f t="shared" si="2251"/>
        <v>2.183519072367069E-3</v>
      </c>
      <c r="Y1705" s="13">
        <f t="shared" si="2252"/>
        <v>5.3471708363165399E-4</v>
      </c>
      <c r="Z1705" s="13">
        <f t="shared" si="2253"/>
        <v>8.0213676078774946E-3</v>
      </c>
      <c r="AA1705" s="13">
        <f t="shared" si="2254"/>
        <v>3.2301001418554381E-3</v>
      </c>
      <c r="AB1705" s="13">
        <f t="shared" si="2255"/>
        <v>6.5035960427546754E-4</v>
      </c>
      <c r="AC1705" s="13">
        <f t="shared" si="2256"/>
        <v>1.076079902117894E-6</v>
      </c>
      <c r="AD1705" s="13">
        <f t="shared" si="2257"/>
        <v>4.4881514117521901E-4</v>
      </c>
      <c r="AE1705" s="13">
        <f t="shared" si="2258"/>
        <v>2.198186646648149E-4</v>
      </c>
      <c r="AF1705" s="13">
        <f t="shared" si="2259"/>
        <v>5.3830899296864344E-5</v>
      </c>
      <c r="AG1705" s="13">
        <f t="shared" si="2260"/>
        <v>8.7883520522934602E-6</v>
      </c>
      <c r="AH1705" s="13">
        <f t="shared" si="2261"/>
        <v>9.8216735276142005E-4</v>
      </c>
      <c r="AI1705" s="13">
        <f t="shared" si="2262"/>
        <v>3.9550598608207986E-4</v>
      </c>
      <c r="AJ1705" s="13">
        <f t="shared" si="2263"/>
        <v>7.9632551716853815E-5</v>
      </c>
      <c r="AK1705" s="13">
        <f t="shared" si="2264"/>
        <v>1.0688996738507635E-5</v>
      </c>
      <c r="AL1705" s="13">
        <f t="shared" si="2265"/>
        <v>8.4892464945211311E-9</v>
      </c>
      <c r="AM1705" s="13">
        <f t="shared" si="2266"/>
        <v>3.6146401014042267E-5</v>
      </c>
      <c r="AN1705" s="13">
        <f t="shared" si="2267"/>
        <v>1.770362199131707E-5</v>
      </c>
      <c r="AO1705" s="13">
        <f t="shared" si="2268"/>
        <v>4.3354002448222662E-6</v>
      </c>
      <c r="AP1705" s="13">
        <f t="shared" si="2269"/>
        <v>7.0779095532065018E-7</v>
      </c>
      <c r="AQ1705" s="13">
        <f t="shared" si="2270"/>
        <v>8.6664669028889666E-8</v>
      </c>
      <c r="AR1705" s="13">
        <f t="shared" si="2271"/>
        <v>9.620830322081491E-5</v>
      </c>
      <c r="AS1705" s="13">
        <f t="shared" si="2272"/>
        <v>3.8741829208280728E-5</v>
      </c>
      <c r="AT1705" s="13">
        <f t="shared" si="2273"/>
        <v>7.8004147259446923E-6</v>
      </c>
      <c r="AU1705" s="13">
        <f t="shared" si="2274"/>
        <v>1.0470417657981832E-6</v>
      </c>
      <c r="AV1705" s="13">
        <f t="shared" si="2275"/>
        <v>1.0540751657210834E-7</v>
      </c>
      <c r="AW1705" s="13">
        <f t="shared" si="2276"/>
        <v>4.6508386793905174E-11</v>
      </c>
      <c r="AX1705" s="13">
        <f t="shared" si="2277"/>
        <v>2.4259473934835218E-6</v>
      </c>
      <c r="AY1705" s="13">
        <f t="shared" si="2278"/>
        <v>1.1881696218765626E-6</v>
      </c>
      <c r="AZ1705" s="13">
        <f t="shared" si="2279"/>
        <v>2.9096819126055027E-7</v>
      </c>
      <c r="BA1705" s="13">
        <f t="shared" si="2280"/>
        <v>4.7503031422804528E-8</v>
      </c>
      <c r="BB1705" s="13">
        <f t="shared" si="2281"/>
        <v>5.8164553604125274E-9</v>
      </c>
      <c r="BC1705" s="13">
        <f t="shared" si="2282"/>
        <v>5.6975147810765612E-10</v>
      </c>
      <c r="BD1705" s="13">
        <f t="shared" si="2283"/>
        <v>7.8534117960348758E-6</v>
      </c>
      <c r="BE1705" s="13">
        <f t="shared" si="2284"/>
        <v>3.1624665264697642E-6</v>
      </c>
      <c r="BF1705" s="13">
        <f t="shared" si="2285"/>
        <v>6.3674201676851196E-7</v>
      </c>
      <c r="BG1705" s="13">
        <f t="shared" si="2286"/>
        <v>8.5469235805850935E-8</v>
      </c>
      <c r="BH1705" s="13">
        <f t="shared" si="2287"/>
        <v>8.6043366978229684E-9</v>
      </c>
      <c r="BI1705" s="13">
        <f t="shared" si="2288"/>
        <v>6.9297083856163306E-10</v>
      </c>
      <c r="BJ1705" s="14">
        <f t="shared" si="2289"/>
        <v>0.22241018298124809</v>
      </c>
      <c r="BK1705" s="14">
        <f t="shared" si="2290"/>
        <v>0.49451184057489384</v>
      </c>
      <c r="BL1705" s="14">
        <f t="shared" si="2291"/>
        <v>0.27505668206773548</v>
      </c>
      <c r="BM1705" s="14">
        <f t="shared" si="2292"/>
        <v>6.1620412870659537E-2</v>
      </c>
      <c r="BN1705" s="14">
        <f t="shared" si="2293"/>
        <v>0.93837847223798199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</v>
      </c>
      <c r="F1706" s="10">
        <f>VLOOKUP(B1706,home!$B$2:$E$405,3,FALSE)</f>
        <v>2</v>
      </c>
      <c r="G1706" s="10">
        <f>VLOOKUP(C1706,away!$B$2:$E$405,4,FALSE)</f>
        <v>0.95240000000000002</v>
      </c>
      <c r="H1706" s="10">
        <f>VLOOKUP(A1706,away!$A$2:$E$405,3,FALSE)</f>
        <v>1.1161000000000001</v>
      </c>
      <c r="I1706" s="10">
        <f>VLOOKUP(C1706,away!$B$2:$E$405,3,FALSE)</f>
        <v>1.4079999999999999</v>
      </c>
      <c r="J1706" s="10">
        <f>VLOOKUP(B1706,home!$B$2:$E$405,4,FALSE)</f>
        <v>1.024</v>
      </c>
      <c r="K1706" s="12">
        <f t="shared" si="2238"/>
        <v>2.8572000000000002</v>
      </c>
      <c r="L1706" s="12">
        <f t="shared" si="2239"/>
        <v>1.6091840512000002</v>
      </c>
      <c r="M1706" s="13">
        <f t="shared" si="2240"/>
        <v>1.1488783686120827E-2</v>
      </c>
      <c r="N1706" s="13">
        <f t="shared" si="2241"/>
        <v>3.2825752747984431E-2</v>
      </c>
      <c r="O1706" s="13">
        <f t="shared" si="2242"/>
        <v>1.8487567475392382E-2</v>
      </c>
      <c r="P1706" s="13">
        <f t="shared" si="2243"/>
        <v>5.2822677790691122E-2</v>
      </c>
      <c r="Q1706" s="13">
        <f t="shared" si="2244"/>
        <v>4.6894870375770566E-2</v>
      </c>
      <c r="R1706" s="13">
        <f t="shared" si="2245"/>
        <v>1.4874949363442639E-2</v>
      </c>
      <c r="S1706" s="13">
        <f t="shared" si="2246"/>
        <v>6.0716507621906779E-2</v>
      </c>
      <c r="T1706" s="13">
        <f t="shared" si="2247"/>
        <v>7.5462477491781352E-2</v>
      </c>
      <c r="U1706" s="13">
        <f t="shared" si="2248"/>
        <v>4.2500705321228315E-2</v>
      </c>
      <c r="V1706" s="13">
        <f t="shared" si="2249"/>
        <v>3.1017774536650746E-2</v>
      </c>
      <c r="W1706" s="13">
        <f t="shared" si="2250"/>
        <v>4.4662674545883893E-2</v>
      </c>
      <c r="X1706" s="13">
        <f t="shared" si="2251"/>
        <v>7.187046356317256E-2</v>
      </c>
      <c r="Y1706" s="13">
        <f t="shared" si="2252"/>
        <v>5.7826401859104024E-2</v>
      </c>
      <c r="Z1706" s="13">
        <f t="shared" si="2253"/>
        <v>7.978843759353163E-3</v>
      </c>
      <c r="AA1706" s="13">
        <f t="shared" si="2254"/>
        <v>2.2797152389223863E-2</v>
      </c>
      <c r="AB1706" s="13">
        <f t="shared" si="2255"/>
        <v>3.2568011903245216E-2</v>
      </c>
      <c r="AC1706" s="13">
        <f t="shared" si="2256"/>
        <v>8.9132689918317159E-3</v>
      </c>
      <c r="AD1706" s="13">
        <f t="shared" si="2257"/>
        <v>3.1902548428124865E-2</v>
      </c>
      <c r="AE1706" s="13">
        <f t="shared" si="2258"/>
        <v>5.1337072123174163E-2</v>
      </c>
      <c r="AF1706" s="13">
        <f t="shared" si="2259"/>
        <v>4.1305398847958003E-2</v>
      </c>
      <c r="AG1706" s="13">
        <f t="shared" si="2260"/>
        <v>2.2155996351529626E-2</v>
      </c>
      <c r="AH1706" s="13">
        <f t="shared" si="2261"/>
        <v>3.2098570311419406E-3</v>
      </c>
      <c r="AI1706" s="13">
        <f t="shared" si="2262"/>
        <v>9.1712035093787538E-3</v>
      </c>
      <c r="AJ1706" s="13">
        <f t="shared" si="2263"/>
        <v>1.310198133349849E-2</v>
      </c>
      <c r="AK1706" s="13">
        <f t="shared" si="2264"/>
        <v>1.2478327022023963E-2</v>
      </c>
      <c r="AL1706" s="13">
        <f t="shared" si="2265"/>
        <v>1.6392431048591091E-3</v>
      </c>
      <c r="AM1706" s="13">
        <f t="shared" si="2266"/>
        <v>1.8230392273767677E-2</v>
      </c>
      <c r="AN1706" s="13">
        <f t="shared" si="2267"/>
        <v>2.9336056494066651E-2</v>
      </c>
      <c r="AO1706" s="13">
        <f t="shared" si="2268"/>
        <v>2.3603557117677129E-2</v>
      </c>
      <c r="AP1706" s="13">
        <f t="shared" si="2269"/>
        <v>1.2660822555118093E-2</v>
      </c>
      <c r="AQ1706" s="13">
        <f t="shared" si="2270"/>
        <v>5.0933984326923176E-3</v>
      </c>
      <c r="AR1706" s="13">
        <f t="shared" si="2271"/>
        <v>1.0330501482291574E-3</v>
      </c>
      <c r="AS1706" s="13">
        <f t="shared" si="2272"/>
        <v>2.9516308835203491E-3</v>
      </c>
      <c r="AT1706" s="13">
        <f t="shared" si="2273"/>
        <v>4.2166998801971712E-3</v>
      </c>
      <c r="AU1706" s="13">
        <f t="shared" si="2274"/>
        <v>4.0159849658997866E-3</v>
      </c>
      <c r="AV1706" s="13">
        <f t="shared" si="2275"/>
        <v>2.8686180611422175E-3</v>
      </c>
      <c r="AW1706" s="13">
        <f t="shared" si="2276"/>
        <v>2.0935687438540155E-4</v>
      </c>
      <c r="AX1706" s="13">
        <f t="shared" si="2277"/>
        <v>8.6813128007681636E-3</v>
      </c>
      <c r="AY1706" s="13">
        <f t="shared" si="2278"/>
        <v>1.3969830102474533E-2</v>
      </c>
      <c r="AZ1706" s="13">
        <f t="shared" si="2279"/>
        <v>1.1240013899437844E-2</v>
      </c>
      <c r="BA1706" s="13">
        <f t="shared" si="2280"/>
        <v>6.029083700747233E-3</v>
      </c>
      <c r="BB1706" s="13">
        <f t="shared" si="2281"/>
        <v>2.4254763336480807E-3</v>
      </c>
      <c r="BC1706" s="13">
        <f t="shared" si="2282"/>
        <v>7.8060756653390746E-4</v>
      </c>
      <c r="BD1706" s="13">
        <f t="shared" si="2283"/>
        <v>2.770613037700266E-4</v>
      </c>
      <c r="BE1706" s="13">
        <f t="shared" si="2284"/>
        <v>7.9161955713172012E-4</v>
      </c>
      <c r="BF1706" s="13">
        <f t="shared" si="2285"/>
        <v>1.1309076993183756E-3</v>
      </c>
      <c r="BG1706" s="13">
        <f t="shared" si="2286"/>
        <v>1.077076492830821E-3</v>
      </c>
      <c r="BH1706" s="13">
        <f t="shared" si="2287"/>
        <v>7.6935573882905544E-4</v>
      </c>
      <c r="BI1706" s="13">
        <f t="shared" si="2288"/>
        <v>4.3964064339647551E-4</v>
      </c>
      <c r="BJ1706" s="14">
        <f t="shared" si="2289"/>
        <v>0.60829420761141517</v>
      </c>
      <c r="BK1706" s="14">
        <f t="shared" si="2290"/>
        <v>0.18056808583453485</v>
      </c>
      <c r="BL1706" s="14">
        <f t="shared" si="2291"/>
        <v>0.1887614007228407</v>
      </c>
      <c r="BM1706" s="14">
        <f t="shared" si="2292"/>
        <v>0.79444746326065285</v>
      </c>
      <c r="BN1706" s="14">
        <f t="shared" si="2293"/>
        <v>0.17739460143940197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1.3193999999999999</v>
      </c>
      <c r="F1707" s="10">
        <f>VLOOKUP(B1707,home!$B$2:$E$405,3,FALSE)</f>
        <v>0.92630000000000001</v>
      </c>
      <c r="G1707" s="10">
        <f>VLOOKUP(C1707,away!$B$2:$E$405,4,FALSE)</f>
        <v>1.2885</v>
      </c>
      <c r="H1707" s="10">
        <f>VLOOKUP(A1707,away!$A$2:$E$405,3,FALSE)</f>
        <v>1.0076000000000001</v>
      </c>
      <c r="I1707" s="10">
        <f>VLOOKUP(C1707,away!$B$2:$E$405,3,FALSE)</f>
        <v>1.7864</v>
      </c>
      <c r="J1707" s="10">
        <f>VLOOKUP(B1707,home!$B$2:$E$405,4,FALSE)</f>
        <v>0.88219999999999998</v>
      </c>
      <c r="K1707" s="12">
        <f t="shared" si="2238"/>
        <v>1.5747534434699999</v>
      </c>
      <c r="L1707" s="12">
        <f t="shared" si="2239"/>
        <v>1.587939391808</v>
      </c>
      <c r="M1707" s="13">
        <f t="shared" si="2240"/>
        <v>4.2311649232454618E-2</v>
      </c>
      <c r="N1707" s="13">
        <f t="shared" si="2241"/>
        <v>6.6630415327702683E-2</v>
      </c>
      <c r="O1707" s="13">
        <f t="shared" si="2242"/>
        <v>6.7188334548577408E-2</v>
      </c>
      <c r="P1707" s="13">
        <f t="shared" si="2243"/>
        <v>0.10580506119138665</v>
      </c>
      <c r="Q1707" s="13">
        <f t="shared" si="2244"/>
        <v>5.2463237988568043E-2</v>
      </c>
      <c r="R1707" s="13">
        <f t="shared" si="2245"/>
        <v>5.334550154983024E-2</v>
      </c>
      <c r="S1707" s="13">
        <f t="shared" si="2246"/>
        <v>6.6144378538702253E-2</v>
      </c>
      <c r="T1707" s="13">
        <f t="shared" si="2247"/>
        <v>8.3308442223845092E-2</v>
      </c>
      <c r="U1707" s="13">
        <f t="shared" si="2248"/>
        <v>8.4006012259229393E-2</v>
      </c>
      <c r="V1707" s="13">
        <f t="shared" si="2249"/>
        <v>1.8377943835817187E-2</v>
      </c>
      <c r="W1707" s="13">
        <f t="shared" si="2250"/>
        <v>2.7538888226027878E-2</v>
      </c>
      <c r="X1707" s="13">
        <f t="shared" si="2251"/>
        <v>4.37300854207072E-2</v>
      </c>
      <c r="Y1707" s="13">
        <f t="shared" si="2252"/>
        <v>3.4720362623334847E-2</v>
      </c>
      <c r="Z1707" s="13">
        <f t="shared" si="2253"/>
        <v>2.8236474428910051E-2</v>
      </c>
      <c r="AA1707" s="13">
        <f t="shared" si="2254"/>
        <v>4.4465485338378706E-2</v>
      </c>
      <c r="AB1707" s="13">
        <f t="shared" si="2255"/>
        <v>3.5011088076088333E-2</v>
      </c>
      <c r="AC1707" s="13">
        <f t="shared" si="2256"/>
        <v>2.8722578583468116E-3</v>
      </c>
      <c r="AD1707" s="13">
        <f t="shared" si="2257"/>
        <v>1.0841739765818212E-2</v>
      </c>
      <c r="AE1707" s="13">
        <f t="shared" si="2258"/>
        <v>1.721602564987398E-2</v>
      </c>
      <c r="AF1707" s="13">
        <f t="shared" si="2259"/>
        <v>1.3669002649905913E-2</v>
      </c>
      <c r="AG1707" s="13">
        <f t="shared" si="2260"/>
        <v>7.2351825848378454E-3</v>
      </c>
      <c r="AH1707" s="13">
        <f t="shared" si="2261"/>
        <v>1.1209452507861397E-2</v>
      </c>
      <c r="AI1707" s="13">
        <f t="shared" si="2262"/>
        <v>1.7652123936168163E-2</v>
      </c>
      <c r="AJ1707" s="13">
        <f t="shared" si="2263"/>
        <v>1.3898871476520013E-2</v>
      </c>
      <c r="AK1707" s="13">
        <f t="shared" si="2264"/>
        <v>7.2957652393322841E-3</v>
      </c>
      <c r="AL1707" s="13">
        <f t="shared" si="2265"/>
        <v>2.872962165007959E-4</v>
      </c>
      <c r="AM1707" s="13">
        <f t="shared" si="2266"/>
        <v>3.4146134058855721E-3</v>
      </c>
      <c r="AN1707" s="13">
        <f t="shared" si="2267"/>
        <v>5.4221991350013781E-3</v>
      </c>
      <c r="AO1707" s="13">
        <f t="shared" si="2268"/>
        <v>4.3050617983479778E-3</v>
      </c>
      <c r="AP1707" s="13">
        <f t="shared" si="2269"/>
        <v>2.2787257379215139E-3</v>
      </c>
      <c r="AQ1707" s="13">
        <f t="shared" si="2270"/>
        <v>9.0461959059308166E-4</v>
      </c>
      <c r="AR1707" s="13">
        <f t="shared" si="2271"/>
        <v>3.5599862395668163E-3</v>
      </c>
      <c r="AS1707" s="13">
        <f t="shared" si="2272"/>
        <v>5.6061005894636603E-3</v>
      </c>
      <c r="AT1707" s="13">
        <f t="shared" si="2273"/>
        <v>4.4141131038485477E-3</v>
      </c>
      <c r="AU1707" s="13">
        <f t="shared" si="2274"/>
        <v>2.31704660338385E-3</v>
      </c>
      <c r="AV1707" s="13">
        <f t="shared" si="2275"/>
        <v>9.1219427933979648E-4</v>
      </c>
      <c r="AW1707" s="13">
        <f t="shared" si="2276"/>
        <v>1.9956018363695984E-5</v>
      </c>
      <c r="AX1707" s="13">
        <f t="shared" si="2277"/>
        <v>8.9619570317285384E-4</v>
      </c>
      <c r="AY1707" s="13">
        <f t="shared" si="2278"/>
        <v>1.4231044598372444E-3</v>
      </c>
      <c r="AZ1707" s="13">
        <f t="shared" si="2279"/>
        <v>1.1299018152166034E-3</v>
      </c>
      <c r="BA1707" s="13">
        <f t="shared" si="2280"/>
        <v>5.9807186708593619E-4</v>
      </c>
      <c r="BB1707" s="13">
        <f t="shared" si="2281"/>
        <v>2.374254692194792E-4</v>
      </c>
      <c r="BC1707" s="13">
        <f t="shared" si="2282"/>
        <v>7.5403451038421736E-5</v>
      </c>
      <c r="BD1707" s="13">
        <f t="shared" si="2283"/>
        <v>9.421737306837645E-4</v>
      </c>
      <c r="BE1707" s="13">
        <f t="shared" si="2284"/>
        <v>1.4836913267412346E-3</v>
      </c>
      <c r="BF1707" s="13">
        <f t="shared" si="2285"/>
        <v>1.168224012916166E-3</v>
      </c>
      <c r="BG1707" s="13">
        <f t="shared" si="2286"/>
        <v>6.1322159569469133E-4</v>
      </c>
      <c r="BH1707" s="13">
        <f t="shared" si="2287"/>
        <v>2.4141820485759592E-4</v>
      </c>
      <c r="BI1707" s="13">
        <f t="shared" si="2288"/>
        <v>7.6034829883168991E-5</v>
      </c>
      <c r="BJ1707" s="14">
        <f t="shared" si="2289"/>
        <v>0.37803870489394165</v>
      </c>
      <c r="BK1707" s="14">
        <f t="shared" si="2290"/>
        <v>0.23722169133304558</v>
      </c>
      <c r="BL1707" s="14">
        <f t="shared" si="2291"/>
        <v>0.35540683944836526</v>
      </c>
      <c r="BM1707" s="14">
        <f t="shared" si="2292"/>
        <v>0.60975636182426907</v>
      </c>
      <c r="BN1707" s="14">
        <f t="shared" si="2293"/>
        <v>0.38774419983851965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1.3193999999999999</v>
      </c>
      <c r="F1708" s="10">
        <f>VLOOKUP(B1708,home!$B$2:$E$405,3,FALSE)</f>
        <v>0.45479999999999998</v>
      </c>
      <c r="G1708" s="10">
        <f>VLOOKUP(C1708,away!$B$2:$E$405,4,FALSE)</f>
        <v>1.0105999999999999</v>
      </c>
      <c r="H1708" s="10">
        <f>VLOOKUP(A1708,away!$A$2:$E$405,3,FALSE)</f>
        <v>1.0076000000000001</v>
      </c>
      <c r="I1708" s="10">
        <f>VLOOKUP(C1708,away!$B$2:$E$405,3,FALSE)</f>
        <v>0.77190000000000003</v>
      </c>
      <c r="J1708" s="10">
        <f>VLOOKUP(B1708,home!$B$2:$E$405,4,FALSE)</f>
        <v>0.69469999999999998</v>
      </c>
      <c r="K1708" s="12">
        <f t="shared" si="2238"/>
        <v>0.6064237890719999</v>
      </c>
      <c r="L1708" s="12">
        <f t="shared" si="2239"/>
        <v>0.54031434586799998</v>
      </c>
      <c r="M1708" s="13">
        <f t="shared" si="2240"/>
        <v>0.31767128209699902</v>
      </c>
      <c r="N1708" s="13">
        <f t="shared" si="2241"/>
        <v>0.19264342256862232</v>
      </c>
      <c r="O1708" s="13">
        <f t="shared" si="2242"/>
        <v>0.17164235098728894</v>
      </c>
      <c r="P1708" s="13">
        <f t="shared" si="2243"/>
        <v>0.10408800485093789</v>
      </c>
      <c r="Q1708" s="13">
        <f t="shared" si="2244"/>
        <v>5.8411777126931179E-2</v>
      </c>
      <c r="R1708" s="13">
        <f t="shared" si="2245"/>
        <v>4.6370412298471338E-2</v>
      </c>
      <c r="S1708" s="13">
        <f t="shared" si="2246"/>
        <v>8.526355201460006E-3</v>
      </c>
      <c r="T1708" s="13">
        <f t="shared" si="2247"/>
        <v>3.1560721149325226E-2</v>
      </c>
      <c r="U1708" s="13">
        <f t="shared" si="2248"/>
        <v>2.8120121126869853E-2</v>
      </c>
      <c r="V1708" s="13">
        <f t="shared" si="2249"/>
        <v>3.1041567235159153E-4</v>
      </c>
      <c r="W1708" s="13">
        <f t="shared" si="2250"/>
        <v>1.180743040391426E-2</v>
      </c>
      <c r="X1708" s="13">
        <f t="shared" si="2251"/>
        <v>6.3797240350728689E-3</v>
      </c>
      <c r="Y1708" s="13">
        <f t="shared" si="2252"/>
        <v>1.7235282094143773E-3</v>
      </c>
      <c r="Z1708" s="13">
        <f t="shared" si="2253"/>
        <v>8.3515329962260028E-3</v>
      </c>
      <c r="AA1708" s="13">
        <f t="shared" si="2254"/>
        <v>5.0645682841312049E-3</v>
      </c>
      <c r="AB1708" s="13">
        <f t="shared" si="2255"/>
        <v>1.5356373444383609E-3</v>
      </c>
      <c r="AC1708" s="13">
        <f t="shared" si="2256"/>
        <v>6.3569147241317506E-6</v>
      </c>
      <c r="AD1708" s="13">
        <f t="shared" si="2257"/>
        <v>1.7900766711864047E-3</v>
      </c>
      <c r="AE1708" s="13">
        <f t="shared" si="2258"/>
        <v>9.6720410564564918E-4</v>
      </c>
      <c r="AF1708" s="13">
        <f t="shared" si="2259"/>
        <v>2.6129712683138645E-4</v>
      </c>
      <c r="AG1708" s="13">
        <f t="shared" si="2260"/>
        <v>4.7060862053696134E-5</v>
      </c>
      <c r="AH1708" s="13">
        <f t="shared" si="2261"/>
        <v>1.1281132719627174E-3</v>
      </c>
      <c r="AI1708" s="13">
        <f t="shared" si="2262"/>
        <v>6.8411472488604257E-4</v>
      </c>
      <c r="AJ1708" s="13">
        <f t="shared" si="2263"/>
        <v>2.0743172181267135E-4</v>
      </c>
      <c r="AK1708" s="13">
        <f t="shared" si="2264"/>
        <v>4.1930510238456392E-5</v>
      </c>
      <c r="AL1708" s="13">
        <f t="shared" si="2265"/>
        <v>8.3316133114026327E-8</v>
      </c>
      <c r="AM1708" s="13">
        <f t="shared" si="2266"/>
        <v>2.1710901553405042E-4</v>
      </c>
      <c r="AN1708" s="13">
        <f t="shared" si="2267"/>
        <v>1.1730711571032592E-4</v>
      </c>
      <c r="AO1708" s="13">
        <f t="shared" si="2268"/>
        <v>3.1691358745343265E-5</v>
      </c>
      <c r="AP1708" s="13">
        <f t="shared" si="2269"/>
        <v>5.7077652567194223E-6</v>
      </c>
      <c r="AQ1708" s="13">
        <f t="shared" si="2270"/>
        <v>7.7099686276311279E-7</v>
      </c>
      <c r="AR1708" s="13">
        <f t="shared" si="2271"/>
        <v>1.2190715692110902E-4</v>
      </c>
      <c r="AS1708" s="13">
        <f t="shared" si="2272"/>
        <v>7.3927400015093815E-5</v>
      </c>
      <c r="AT1708" s="13">
        <f t="shared" si="2273"/>
        <v>2.2415667016697302E-5</v>
      </c>
      <c r="AU1708" s="13">
        <f t="shared" si="2274"/>
        <v>4.5311312422806103E-6</v>
      </c>
      <c r="AV1708" s="13">
        <f t="shared" si="2275"/>
        <v>6.8694644418158127E-7</v>
      </c>
      <c r="AW1708" s="13">
        <f t="shared" si="2276"/>
        <v>7.5831445169844045E-10</v>
      </c>
      <c r="AX1708" s="13">
        <f t="shared" si="2277"/>
        <v>2.1943345306975081E-5</v>
      </c>
      <c r="AY1708" s="13">
        <f t="shared" si="2278"/>
        <v>1.1856304265693889E-5</v>
      </c>
      <c r="AZ1708" s="13">
        <f t="shared" si="2279"/>
        <v>3.2030656418651858E-6</v>
      </c>
      <c r="BA1708" s="13">
        <f t="shared" si="2280"/>
        <v>5.7688743901888449E-7</v>
      </c>
      <c r="BB1708" s="13">
        <f t="shared" si="2281"/>
        <v>7.7925139813238562E-8</v>
      </c>
      <c r="BC1708" s="13">
        <f t="shared" si="2282"/>
        <v>8.4208141889724914E-9</v>
      </c>
      <c r="BD1708" s="13">
        <f t="shared" si="2283"/>
        <v>1.0978030958076103E-5</v>
      </c>
      <c r="BE1708" s="13">
        <f t="shared" si="2284"/>
        <v>6.6573391301462276E-6</v>
      </c>
      <c r="BF1708" s="13">
        <f t="shared" si="2285"/>
        <v>2.0185844102202832E-6</v>
      </c>
      <c r="BG1708" s="13">
        <f t="shared" si="2286"/>
        <v>4.0803920220248414E-7</v>
      </c>
      <c r="BH1708" s="13">
        <f t="shared" si="2287"/>
        <v>6.1861169772386572E-8</v>
      </c>
      <c r="BI1708" s="13">
        <f t="shared" si="2288"/>
        <v>7.5028169939593885E-9</v>
      </c>
      <c r="BJ1708" s="14">
        <f t="shared" si="2289"/>
        <v>0.30600249445971428</v>
      </c>
      <c r="BK1708" s="14">
        <f t="shared" si="2290"/>
        <v>0.4306143543568714</v>
      </c>
      <c r="BL1708" s="14">
        <f t="shared" si="2291"/>
        <v>0.25503827992942629</v>
      </c>
      <c r="BM1708" s="14">
        <f t="shared" si="2292"/>
        <v>0.10916755626703598</v>
      </c>
      <c r="BN1708" s="14">
        <f t="shared" si="2293"/>
        <v>0.89082724992925078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1.3193999999999999</v>
      </c>
      <c r="F1709" s="10">
        <f>VLOOKUP(B1709,home!$B$2:$E$405,3,FALSE)</f>
        <v>0.84209999999999996</v>
      </c>
      <c r="G1709" s="10">
        <f>VLOOKUP(C1709,away!$B$2:$E$405,4,FALSE)</f>
        <v>1.5915999999999999</v>
      </c>
      <c r="H1709" s="10">
        <f>VLOOKUP(A1709,away!$A$2:$E$405,3,FALSE)</f>
        <v>1.0076000000000001</v>
      </c>
      <c r="I1709" s="10">
        <f>VLOOKUP(C1709,away!$B$2:$E$405,3,FALSE)</f>
        <v>0.79400000000000004</v>
      </c>
      <c r="J1709" s="10">
        <f>VLOOKUP(B1709,home!$B$2:$E$405,4,FALSE)</f>
        <v>0.99250000000000005</v>
      </c>
      <c r="K1709" s="12">
        <f t="shared" si="2238"/>
        <v>1.7683738233839996</v>
      </c>
      <c r="L1709" s="12">
        <f t="shared" si="2239"/>
        <v>0.79403414200000011</v>
      </c>
      <c r="M1709" s="13">
        <f t="shared" si="2240"/>
        <v>7.7118817242445556E-2</v>
      </c>
      <c r="N1709" s="13">
        <f t="shared" si="2241"/>
        <v>0.13637489770187536</v>
      </c>
      <c r="O1709" s="13">
        <f t="shared" si="2242"/>
        <v>6.1234973881160067E-2</v>
      </c>
      <c r="P1709" s="13">
        <f t="shared" si="2243"/>
        <v>0.10828632488704638</v>
      </c>
      <c r="Q1709" s="13">
        <f t="shared" si="2244"/>
        <v>0.1205808996313336</v>
      </c>
      <c r="R1709" s="13">
        <f t="shared" si="2245"/>
        <v>2.4311329973059671E-2</v>
      </c>
      <c r="S1709" s="13">
        <f t="shared" si="2246"/>
        <v>3.8012538887490573E-2</v>
      </c>
      <c r="T1709" s="13">
        <f t="shared" si="2247"/>
        <v>9.5745351180354099E-2</v>
      </c>
      <c r="U1709" s="13">
        <f t="shared" si="2248"/>
        <v>4.2991519536009555E-2</v>
      </c>
      <c r="V1709" s="13">
        <f t="shared" si="2249"/>
        <v>5.9305861943333652E-3</v>
      </c>
      <c r="W1709" s="13">
        <f t="shared" si="2250"/>
        <v>7.1077368836047886E-2</v>
      </c>
      <c r="X1709" s="13">
        <f t="shared" si="2251"/>
        <v>5.6437857579348827E-2</v>
      </c>
      <c r="Y1709" s="13">
        <f t="shared" si="2252"/>
        <v>2.2406792909668221E-2</v>
      </c>
      <c r="Z1709" s="13">
        <f t="shared" si="2253"/>
        <v>6.4346753453457754E-3</v>
      </c>
      <c r="AA1709" s="13">
        <f t="shared" si="2254"/>
        <v>1.1378911442683867E-2</v>
      </c>
      <c r="AB1709" s="13">
        <f t="shared" si="2255"/>
        <v>1.0061084566923409E-2</v>
      </c>
      <c r="AC1709" s="13">
        <f t="shared" si="2256"/>
        <v>5.204642381502583E-4</v>
      </c>
      <c r="AD1709" s="13">
        <f t="shared" si="2257"/>
        <v>3.14228396211692E-2</v>
      </c>
      <c r="AE1709" s="13">
        <f t="shared" si="2258"/>
        <v>2.4950807497798693E-2</v>
      </c>
      <c r="AF1709" s="13">
        <f t="shared" si="2259"/>
        <v>9.9058965118608757E-3</v>
      </c>
      <c r="AG1709" s="13">
        <f t="shared" si="2260"/>
        <v>2.6218733458454151E-3</v>
      </c>
      <c r="AH1709" s="13">
        <f t="shared" si="2261"/>
        <v>1.2773379792225465E-3</v>
      </c>
      <c r="AI1709" s="13">
        <f t="shared" si="2262"/>
        <v>2.2588110460713662E-3</v>
      </c>
      <c r="AJ1709" s="13">
        <f t="shared" si="2263"/>
        <v>1.9972111629216172E-3</v>
      </c>
      <c r="AK1709" s="13">
        <f t="shared" si="2264"/>
        <v>1.1772719800936346E-3</v>
      </c>
      <c r="AL1709" s="13">
        <f t="shared" si="2265"/>
        <v>2.923237756992381E-5</v>
      </c>
      <c r="AM1709" s="13">
        <f t="shared" si="2266"/>
        <v>1.1113465408493839E-2</v>
      </c>
      <c r="AN1709" s="13">
        <f t="shared" si="2267"/>
        <v>8.8244709702800864E-3</v>
      </c>
      <c r="AO1709" s="13">
        <f t="shared" si="2268"/>
        <v>3.5034656177451275E-3</v>
      </c>
      <c r="AP1709" s="13">
        <f t="shared" si="2269"/>
        <v>9.2729043860425111E-4</v>
      </c>
      <c r="AQ1709" s="13">
        <f t="shared" si="2270"/>
        <v>1.8407506695048253E-4</v>
      </c>
      <c r="AR1709" s="13">
        <f t="shared" si="2271"/>
        <v>2.0284999327519783E-4</v>
      </c>
      <c r="AS1709" s="13">
        <f t="shared" si="2272"/>
        <v>3.5871461818148018E-4</v>
      </c>
      <c r="AT1709" s="13">
        <f t="shared" si="2273"/>
        <v>3.1717077042865791E-4</v>
      </c>
      <c r="AU1709" s="13">
        <f t="shared" si="2274"/>
        <v>1.8695882932285817E-4</v>
      </c>
      <c r="AV1709" s="13">
        <f t="shared" si="2275"/>
        <v>8.2653274956264865E-5</v>
      </c>
      <c r="AW1709" s="13">
        <f t="shared" si="2276"/>
        <v>1.1401838703595683E-6</v>
      </c>
      <c r="AX1709" s="13">
        <f t="shared" si="2277"/>
        <v>3.2754602192440123E-3</v>
      </c>
      <c r="AY1709" s="13">
        <f t="shared" si="2278"/>
        <v>2.6008272448425516E-3</v>
      </c>
      <c r="AZ1709" s="13">
        <f t="shared" si="2279"/>
        <v>1.0325728149243895E-3</v>
      </c>
      <c r="BA1709" s="13">
        <f t="shared" si="2280"/>
        <v>2.7329935638367091E-4</v>
      </c>
      <c r="BB1709" s="13">
        <f t="shared" si="2281"/>
        <v>5.4252254988815085E-5</v>
      </c>
      <c r="BC1709" s="13">
        <f t="shared" si="2282"/>
        <v>8.6156285483218072E-6</v>
      </c>
      <c r="BD1709" s="13">
        <f t="shared" si="2283"/>
        <v>2.6844970060829572E-5</v>
      </c>
      <c r="BE1709" s="13">
        <f t="shared" si="2284"/>
        <v>4.7471942345098194E-5</v>
      </c>
      <c r="BF1709" s="13">
        <f t="shared" si="2285"/>
        <v>4.1974070094133048E-5</v>
      </c>
      <c r="BG1709" s="13">
        <f t="shared" si="2286"/>
        <v>2.4741948938450014E-5</v>
      </c>
      <c r="BH1709" s="13">
        <f t="shared" si="2287"/>
        <v>1.093825371056464E-5</v>
      </c>
      <c r="BI1709" s="13">
        <f t="shared" si="2288"/>
        <v>3.8685843070590819E-6</v>
      </c>
      <c r="BJ1709" s="14">
        <f t="shared" si="2289"/>
        <v>0.60332237983630777</v>
      </c>
      <c r="BK1709" s="14">
        <f t="shared" si="2290"/>
        <v>0.2324987910718786</v>
      </c>
      <c r="BL1709" s="14">
        <f t="shared" si="2291"/>
        <v>0.15799263882376635</v>
      </c>
      <c r="BM1709" s="14">
        <f t="shared" si="2292"/>
        <v>0.46974155469940565</v>
      </c>
      <c r="BN1709" s="14">
        <f t="shared" si="2293"/>
        <v>0.52790724331692052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1.3193999999999999</v>
      </c>
      <c r="F1710" s="10">
        <f>VLOOKUP(B1710,home!$B$2:$E$405,3,FALSE)</f>
        <v>0.68210000000000004</v>
      </c>
      <c r="G1710" s="10">
        <f>VLOOKUP(C1710,away!$B$2:$E$405,4,FALSE)</f>
        <v>0.67369999999999997</v>
      </c>
      <c r="H1710" s="10">
        <f>VLOOKUP(A1710,away!$A$2:$E$405,3,FALSE)</f>
        <v>1.0076000000000001</v>
      </c>
      <c r="I1710" s="10">
        <f>VLOOKUP(C1710,away!$B$2:$E$405,3,FALSE)</f>
        <v>0.77190000000000003</v>
      </c>
      <c r="J1710" s="10">
        <f>VLOOKUP(B1710,home!$B$2:$E$405,4,FALSE)</f>
        <v>1.5879000000000001</v>
      </c>
      <c r="K1710" s="12">
        <f t="shared" si="2238"/>
        <v>0.60630489793799991</v>
      </c>
      <c r="L1710" s="12">
        <f t="shared" si="2239"/>
        <v>1.2350153300760001</v>
      </c>
      <c r="M1710" s="13">
        <f t="shared" si="2240"/>
        <v>0.15860788924051872</v>
      </c>
      <c r="N1710" s="13">
        <f t="shared" si="2241"/>
        <v>9.6164740098134291E-2</v>
      </c>
      <c r="O1710" s="13">
        <f t="shared" si="2242"/>
        <v>0.1958831746830369</v>
      </c>
      <c r="P1710" s="13">
        <f t="shared" si="2243"/>
        <v>0.11876492823397009</v>
      </c>
      <c r="Q1710" s="13">
        <f t="shared" si="2244"/>
        <v>2.9152576465216799E-2</v>
      </c>
      <c r="R1710" s="13">
        <f t="shared" si="2245"/>
        <v>0.12095936181875283</v>
      </c>
      <c r="S1710" s="13">
        <f t="shared" si="2246"/>
        <v>2.2232671158353562E-2</v>
      </c>
      <c r="T1710" s="13">
        <f t="shared" si="2247"/>
        <v>3.6003878845755552E-2</v>
      </c>
      <c r="U1710" s="13">
        <f t="shared" si="2248"/>
        <v>7.3338253522164526E-2</v>
      </c>
      <c r="V1710" s="13">
        <f t="shared" si="2249"/>
        <v>1.8497479729658107E-3</v>
      </c>
      <c r="W1710" s="13">
        <f t="shared" si="2250"/>
        <v>5.8917832994576699E-3</v>
      </c>
      <c r="X1710" s="13">
        <f t="shared" si="2251"/>
        <v>7.2764426963159781E-3</v>
      </c>
      <c r="Y1710" s="13">
        <f t="shared" si="2252"/>
        <v>4.4932591391848905E-3</v>
      </c>
      <c r="Z1710" s="13">
        <f t="shared" si="2253"/>
        <v>4.9795555387456454E-2</v>
      </c>
      <c r="AA1710" s="13">
        <f t="shared" si="2254"/>
        <v>3.0191289126957805E-2</v>
      </c>
      <c r="AB1710" s="13">
        <f t="shared" si="2255"/>
        <v>9.1525632363683978E-3</v>
      </c>
      <c r="AC1710" s="13">
        <f t="shared" si="2256"/>
        <v>8.6567724622716268E-5</v>
      </c>
      <c r="AD1710" s="13">
        <f t="shared" si="2257"/>
        <v>8.9305426801262349E-4</v>
      </c>
      <c r="AE1710" s="13">
        <f t="shared" si="2258"/>
        <v>1.1029357115853909E-3</v>
      </c>
      <c r="AF1710" s="13">
        <f t="shared" si="2259"/>
        <v>6.810712559481199E-4</v>
      </c>
      <c r="AG1710" s="13">
        <f t="shared" si="2260"/>
        <v>2.8037781399001445E-4</v>
      </c>
      <c r="AH1710" s="13">
        <f t="shared" si="2261"/>
        <v>1.5374568568289318E-2</v>
      </c>
      <c r="AI1710" s="13">
        <f t="shared" si="2262"/>
        <v>9.3216762266374355E-3</v>
      </c>
      <c r="AJ1710" s="13">
        <f t="shared" si="2263"/>
        <v>2.8258889766012451E-3</v>
      </c>
      <c r="AK1710" s="13">
        <f t="shared" si="2264"/>
        <v>5.7111677584744563E-4</v>
      </c>
      <c r="AL1710" s="13">
        <f t="shared" si="2265"/>
        <v>2.5928620956815553E-6</v>
      </c>
      <c r="AM1710" s="13">
        <f t="shared" si="2266"/>
        <v>1.0829263536409783E-4</v>
      </c>
      <c r="AN1710" s="13">
        <f t="shared" si="2267"/>
        <v>1.3374306480899121E-4</v>
      </c>
      <c r="AO1710" s="13">
        <f t="shared" si="2268"/>
        <v>8.2587367665226091E-5</v>
      </c>
      <c r="AP1710" s="13">
        <f t="shared" si="2269"/>
        <v>3.3998888379059066E-5</v>
      </c>
      <c r="AQ1710" s="13">
        <f t="shared" si="2270"/>
        <v>1.0497287088420178E-5</v>
      </c>
      <c r="AR1710" s="13">
        <f t="shared" si="2271"/>
        <v>3.7975655750283853E-3</v>
      </c>
      <c r="AS1710" s="13">
        <f t="shared" si="2272"/>
        <v>2.3024826083804469E-3</v>
      </c>
      <c r="AT1710" s="13">
        <f t="shared" si="2273"/>
        <v>6.9800324143906329E-4</v>
      </c>
      <c r="AU1710" s="13">
        <f t="shared" si="2274"/>
        <v>1.4106759468703479E-4</v>
      </c>
      <c r="AV1710" s="13">
        <f t="shared" si="2275"/>
        <v>2.1382493399770438E-5</v>
      </c>
      <c r="AW1710" s="13">
        <f t="shared" si="2276"/>
        <v>5.393123223370262E-8</v>
      </c>
      <c r="AX1710" s="13">
        <f t="shared" si="2277"/>
        <v>1.0943059205311054E-5</v>
      </c>
      <c r="AY1710" s="13">
        <f t="shared" si="2278"/>
        <v>1.3514845876488441E-5</v>
      </c>
      <c r="AZ1710" s="13">
        <f t="shared" si="2279"/>
        <v>8.3455209205388235E-6</v>
      </c>
      <c r="BA1710" s="13">
        <f t="shared" si="2280"/>
        <v>3.4356154247784735E-6</v>
      </c>
      <c r="BB1710" s="13">
        <f t="shared" si="2281"/>
        <v>1.0607594294617458E-6</v>
      </c>
      <c r="BC1710" s="13">
        <f t="shared" si="2282"/>
        <v>2.6201083138158548E-7</v>
      </c>
      <c r="BD1710" s="13">
        <f t="shared" si="2283"/>
        <v>7.8167528368815545E-4</v>
      </c>
      <c r="BE1710" s="13">
        <f t="shared" si="2284"/>
        <v>4.7393355309720416E-4</v>
      </c>
      <c r="BF1710" s="13">
        <f t="shared" si="2285"/>
        <v>1.4367411726999701E-4</v>
      </c>
      <c r="BG1710" s="13">
        <f t="shared" si="2286"/>
        <v>2.9036773669239257E-5</v>
      </c>
      <c r="BH1710" s="13">
        <f t="shared" si="2287"/>
        <v>4.4012845239942265E-6</v>
      </c>
      <c r="BI1710" s="13">
        <f t="shared" si="2288"/>
        <v>5.3370407282328386E-7</v>
      </c>
      <c r="BJ1710" s="14">
        <f t="shared" si="2289"/>
        <v>0.18234680064859515</v>
      </c>
      <c r="BK1710" s="14">
        <f t="shared" si="2290"/>
        <v>0.30155791203840315</v>
      </c>
      <c r="BL1710" s="14">
        <f t="shared" si="2291"/>
        <v>0.46601164916391191</v>
      </c>
      <c r="BM1710" s="14">
        <f t="shared" si="2292"/>
        <v>0.28016578578409268</v>
      </c>
      <c r="BN1710" s="14">
        <f t="shared" si="2293"/>
        <v>0.71953267053962966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1.3193999999999999</v>
      </c>
      <c r="F1711" s="10">
        <f>VLOOKUP(B1711,home!$B$2:$E$405,3,FALSE)</f>
        <v>1.2632000000000001</v>
      </c>
      <c r="G1711" s="10">
        <f>VLOOKUP(C1711,away!$B$2:$E$405,4,FALSE)</f>
        <v>0.50529999999999997</v>
      </c>
      <c r="H1711" s="10">
        <f>VLOOKUP(A1711,away!$A$2:$E$405,3,FALSE)</f>
        <v>1.0076000000000001</v>
      </c>
      <c r="I1711" s="10">
        <f>VLOOKUP(C1711,away!$B$2:$E$405,3,FALSE)</f>
        <v>0.99250000000000005</v>
      </c>
      <c r="J1711" s="10">
        <f>VLOOKUP(B1711,home!$B$2:$E$405,4,FALSE)</f>
        <v>0.44109999999999999</v>
      </c>
      <c r="K1711" s="12">
        <f t="shared" si="2238"/>
        <v>0.84216637022399987</v>
      </c>
      <c r="L1711" s="12">
        <f t="shared" si="2239"/>
        <v>0.4411189673</v>
      </c>
      <c r="M1711" s="13">
        <f t="shared" si="2240"/>
        <v>0.27712535292491519</v>
      </c>
      <c r="N1711" s="13">
        <f t="shared" si="2241"/>
        <v>0.23338565256982075</v>
      </c>
      <c r="O1711" s="13">
        <f t="shared" si="2242"/>
        <v>0.12224524949488662</v>
      </c>
      <c r="P1711" s="13">
        <f t="shared" si="2243"/>
        <v>0.10295083804423592</v>
      </c>
      <c r="Q1711" s="13">
        <f t="shared" si="2244"/>
        <v>9.8274773943542726E-2</v>
      </c>
      <c r="R1711" s="13">
        <f t="shared" si="2245"/>
        <v>2.6962349107257613E-2</v>
      </c>
      <c r="S1711" s="13">
        <f t="shared" si="2246"/>
        <v>9.5614447957799893E-3</v>
      </c>
      <c r="T1711" s="13">
        <f t="shared" si="2247"/>
        <v>4.3350866793616515E-2</v>
      </c>
      <c r="U1711" s="13">
        <f t="shared" si="2248"/>
        <v>2.2706783680371448E-2</v>
      </c>
      <c r="V1711" s="13">
        <f t="shared" si="2249"/>
        <v>3.9467047603381947E-4</v>
      </c>
      <c r="W1711" s="13">
        <f t="shared" si="2250"/>
        <v>2.7587903218872504E-2</v>
      </c>
      <c r="X1711" s="13">
        <f t="shared" si="2251"/>
        <v>1.2169547377881385E-2</v>
      </c>
      <c r="Y1711" s="13">
        <f t="shared" si="2252"/>
        <v>2.6841090859197293E-3</v>
      </c>
      <c r="Z1711" s="13">
        <f t="shared" si="2253"/>
        <v>3.9645345313918537E-3</v>
      </c>
      <c r="AA1711" s="13">
        <f t="shared" si="2254"/>
        <v>3.3387976559299836E-3</v>
      </c>
      <c r="AB1711" s="13">
        <f t="shared" si="2255"/>
        <v>1.4059115514034766E-3</v>
      </c>
      <c r="AC1711" s="13">
        <f t="shared" si="2256"/>
        <v>9.1636455827103695E-6</v>
      </c>
      <c r="AD1711" s="13">
        <f t="shared" si="2257"/>
        <v>5.8084010789822135E-3</v>
      </c>
      <c r="AE1711" s="13">
        <f t="shared" si="2258"/>
        <v>2.5621958856248397E-3</v>
      </c>
      <c r="AF1711" s="13">
        <f t="shared" si="2259"/>
        <v>5.6511660154356914E-4</v>
      </c>
      <c r="AG1711" s="13">
        <f t="shared" si="2260"/>
        <v>8.3094550558994961E-5</v>
      </c>
      <c r="AH1711" s="13">
        <f t="shared" si="2261"/>
        <v>4.3720784457819075E-4</v>
      </c>
      <c r="AI1711" s="13">
        <f t="shared" si="2262"/>
        <v>3.6820174350187359E-4</v>
      </c>
      <c r="AJ1711" s="13">
        <f t="shared" si="2263"/>
        <v>1.5504356291756055E-4</v>
      </c>
      <c r="AK1711" s="13">
        <f t="shared" si="2264"/>
        <v>4.3524158202959439E-5</v>
      </c>
      <c r="AL1711" s="13">
        <f t="shared" si="2265"/>
        <v>1.3617014572261112E-7</v>
      </c>
      <c r="AM1711" s="13">
        <f t="shared" si="2266"/>
        <v>9.7832801069832318E-4</v>
      </c>
      <c r="AN1711" s="13">
        <f t="shared" si="2267"/>
        <v>4.3155904175990774E-4</v>
      </c>
      <c r="AO1711" s="13">
        <f t="shared" si="2268"/>
        <v>9.5184439415054028E-5</v>
      </c>
      <c r="AP1711" s="13">
        <f t="shared" si="2269"/>
        <v>1.3995887205932688E-5</v>
      </c>
      <c r="AQ1711" s="13">
        <f t="shared" si="2270"/>
        <v>1.5434628276820767E-6</v>
      </c>
      <c r="AR1711" s="13">
        <f t="shared" si="2271"/>
        <v>3.8572134579158082E-5</v>
      </c>
      <c r="AS1711" s="13">
        <f t="shared" si="2272"/>
        <v>3.2484154570321192E-5</v>
      </c>
      <c r="AT1711" s="13">
        <f t="shared" si="2273"/>
        <v>1.3678531272141377E-5</v>
      </c>
      <c r="AU1711" s="13">
        <f t="shared" si="2274"/>
        <v>3.8398663438182591E-6</v>
      </c>
      <c r="AV1711" s="13">
        <f t="shared" si="2275"/>
        <v>8.0845157522968099E-7</v>
      </c>
      <c r="AW1711" s="13">
        <f t="shared" si="2276"/>
        <v>1.4051834576730764E-9</v>
      </c>
      <c r="AX1711" s="13">
        <f t="shared" si="2277"/>
        <v>1.3731915827637888E-4</v>
      </c>
      <c r="AY1711" s="13">
        <f t="shared" si="2278"/>
        <v>6.0574085289381494E-5</v>
      </c>
      <c r="AZ1711" s="13">
        <f t="shared" si="2279"/>
        <v>1.3360188973997042E-5</v>
      </c>
      <c r="BA1711" s="13">
        <f t="shared" si="2280"/>
        <v>1.9644775877141412E-6</v>
      </c>
      <c r="BB1711" s="13">
        <f t="shared" si="2281"/>
        <v>2.1664208119411419E-7</v>
      </c>
      <c r="BC1711" s="13">
        <f t="shared" si="2282"/>
        <v>1.9112986226014082E-8</v>
      </c>
      <c r="BD1711" s="13">
        <f t="shared" si="2283"/>
        <v>2.835816695352473E-6</v>
      </c>
      <c r="BE1711" s="13">
        <f t="shared" si="2284"/>
        <v>2.3882294529456106E-6</v>
      </c>
      <c r="BF1711" s="13">
        <f t="shared" si="2285"/>
        <v>1.0056432648246268E-6</v>
      </c>
      <c r="BG1711" s="13">
        <f t="shared" si="2286"/>
        <v>2.8230631269252292E-7</v>
      </c>
      <c r="BH1711" s="13">
        <f t="shared" si="2287"/>
        <v>5.9437220662895875E-8</v>
      </c>
      <c r="BI1711" s="13">
        <f t="shared" si="2288"/>
        <v>1.0011205676374791E-8</v>
      </c>
      <c r="BJ1711" s="14">
        <f t="shared" si="2289"/>
        <v>0.42820572561346493</v>
      </c>
      <c r="BK1711" s="14">
        <f t="shared" si="2290"/>
        <v>0.39010218014198272</v>
      </c>
      <c r="BL1711" s="14">
        <f t="shared" si="2291"/>
        <v>0.17775903338154259</v>
      </c>
      <c r="BM1711" s="14">
        <f t="shared" si="2292"/>
        <v>0.1390266849036175</v>
      </c>
      <c r="BN1711" s="14">
        <f t="shared" si="2293"/>
        <v>0.86094421608465865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1.6506000000000001</v>
      </c>
      <c r="F1712" s="10">
        <f>VLOOKUP(B1712,home!$B$2:$E$405,3,FALSE)</f>
        <v>1.2117</v>
      </c>
      <c r="G1712" s="10">
        <f>VLOOKUP(C1712,away!$B$2:$E$405,4,FALSE)</f>
        <v>1.2982</v>
      </c>
      <c r="H1712" s="10">
        <f>VLOOKUP(A1712,away!$A$2:$E$405,3,FALSE)</f>
        <v>1.3734999999999999</v>
      </c>
      <c r="I1712" s="10">
        <f>VLOOKUP(C1712,away!$B$2:$E$405,3,FALSE)</f>
        <v>1.0401</v>
      </c>
      <c r="J1712" s="10">
        <f>VLOOKUP(B1712,home!$B$2:$E$405,4,FALSE)</f>
        <v>1.2134</v>
      </c>
      <c r="K1712" s="12">
        <f t="shared" si="2238"/>
        <v>2.5964415683639999</v>
      </c>
      <c r="L1712" s="12">
        <f t="shared" si="2239"/>
        <v>1.73343575649</v>
      </c>
      <c r="M1712" s="13">
        <f t="shared" si="2240"/>
        <v>1.3169162919975086E-2</v>
      </c>
      <c r="N1712" s="13">
        <f t="shared" si="2241"/>
        <v>3.4192962025981134E-2</v>
      </c>
      <c r="O1712" s="13">
        <f t="shared" si="2242"/>
        <v>2.2827897888527068E-2</v>
      </c>
      <c r="P1712" s="13">
        <f t="shared" si="2243"/>
        <v>5.9271302996140446E-2</v>
      </c>
      <c r="Q1712" s="13">
        <f t="shared" si="2244"/>
        <v>4.439001397487459E-2</v>
      </c>
      <c r="R1712" s="13">
        <f t="shared" si="2245"/>
        <v>1.9785347222737702E-2</v>
      </c>
      <c r="S1712" s="13">
        <f t="shared" si="2246"/>
        <v>6.6691546383931766E-2</v>
      </c>
      <c r="T1712" s="13">
        <f t="shared" si="2247"/>
        <v>7.6947237455138401E-2</v>
      </c>
      <c r="U1712" s="13">
        <f t="shared" si="2248"/>
        <v>5.1371497973631372E-2</v>
      </c>
      <c r="V1712" s="13">
        <f t="shared" si="2249"/>
        <v>3.335143941126107E-2</v>
      </c>
      <c r="W1712" s="13">
        <f t="shared" si="2250"/>
        <v>3.8418692501541084E-2</v>
      </c>
      <c r="X1712" s="13">
        <f t="shared" si="2251"/>
        <v>6.6596335299765552E-2</v>
      </c>
      <c r="Y1712" s="13">
        <f t="shared" si="2252"/>
        <v>5.7720234429905412E-2</v>
      </c>
      <c r="Z1712" s="13">
        <f t="shared" si="2253"/>
        <v>1.1432209443487879E-2</v>
      </c>
      <c r="AA1712" s="13">
        <f t="shared" si="2254"/>
        <v>2.9683063817315392E-2</v>
      </c>
      <c r="AB1712" s="13">
        <f t="shared" si="2255"/>
        <v>3.8535170385839555E-2</v>
      </c>
      <c r="AC1712" s="13">
        <f t="shared" si="2256"/>
        <v>9.3816862293876185E-3</v>
      </c>
      <c r="AD1712" s="13">
        <f t="shared" si="2257"/>
        <v>2.4937972553298899E-2</v>
      </c>
      <c r="AE1712" s="13">
        <f t="shared" si="2258"/>
        <v>4.3228373318254534E-2</v>
      </c>
      <c r="AF1712" s="13">
        <f t="shared" si="2259"/>
        <v>3.7466804002380345E-2</v>
      </c>
      <c r="AG1712" s="13">
        <f t="shared" si="2260"/>
        <v>2.1648765913042906E-2</v>
      </c>
      <c r="AH1712" s="13">
        <f t="shared" si="2261"/>
        <v>4.954250156256136E-3</v>
      </c>
      <c r="AI1712" s="13">
        <f t="shared" si="2262"/>
        <v>1.2863421045777271E-2</v>
      </c>
      <c r="AJ1712" s="13">
        <f t="shared" si="2263"/>
        <v>1.6699560557312216E-2</v>
      </c>
      <c r="AK1712" s="13">
        <f t="shared" si="2264"/>
        <v>1.445314440147244E-2</v>
      </c>
      <c r="AL1712" s="13">
        <f t="shared" si="2265"/>
        <v>1.6889904711355924E-3</v>
      </c>
      <c r="AM1712" s="13">
        <f t="shared" si="2266"/>
        <v>1.2949997713621155E-2</v>
      </c>
      <c r="AN1712" s="13">
        <f t="shared" si="2267"/>
        <v>2.2447989083254655E-2</v>
      </c>
      <c r="AO1712" s="13">
        <f t="shared" si="2268"/>
        <v>1.9456073469105401E-2</v>
      </c>
      <c r="AP1712" s="13">
        <f t="shared" si="2269"/>
        <v>1.1241951144081243E-2</v>
      </c>
      <c r="AQ1712" s="13">
        <f t="shared" si="2270"/>
        <v>4.8718000214660251E-3</v>
      </c>
      <c r="AR1712" s="13">
        <f t="shared" si="2271"/>
        <v>1.717574873490112E-3</v>
      </c>
      <c r="AS1712" s="13">
        <f t="shared" si="2272"/>
        <v>4.4595827983072642E-3</v>
      </c>
      <c r="AT1712" s="13">
        <f t="shared" si="2273"/>
        <v>5.7895230775430158E-3</v>
      </c>
      <c r="AU1712" s="13">
        <f t="shared" si="2274"/>
        <v>5.0107194598451197E-3</v>
      </c>
      <c r="AV1712" s="13">
        <f t="shared" si="2275"/>
        <v>3.2525100732380702E-3</v>
      </c>
      <c r="AW1712" s="13">
        <f t="shared" si="2276"/>
        <v>2.1115968371760474E-4</v>
      </c>
      <c r="AX1712" s="13">
        <f t="shared" si="2277"/>
        <v>5.6039853956441213E-3</v>
      </c>
      <c r="AY1712" s="13">
        <f t="shared" si="2278"/>
        <v>9.7141486636572773E-3</v>
      </c>
      <c r="AZ1712" s="13">
        <f t="shared" si="2279"/>
        <v>8.4194263187215394E-3</v>
      </c>
      <c r="BA1712" s="13">
        <f t="shared" si="2280"/>
        <v>4.8648448766682954E-3</v>
      </c>
      <c r="BB1712" s="13">
        <f t="shared" si="2281"/>
        <v>2.1082240147485029E-3</v>
      </c>
      <c r="BC1712" s="13">
        <f t="shared" si="2282"/>
        <v>7.3089417797119155E-4</v>
      </c>
      <c r="BD1712" s="13">
        <f t="shared" si="2283"/>
        <v>4.9621761669275781E-4</v>
      </c>
      <c r="BE1712" s="13">
        <f t="shared" si="2284"/>
        <v>1.2884000469355901E-3</v>
      </c>
      <c r="BF1712" s="13">
        <f t="shared" si="2285"/>
        <v>1.6726277192728478E-3</v>
      </c>
      <c r="BG1712" s="13">
        <f t="shared" si="2286"/>
        <v>1.4476267129059643E-3</v>
      </c>
      <c r="BH1712" s="13">
        <f t="shared" si="2287"/>
        <v>9.396695432157962E-4</v>
      </c>
      <c r="BI1712" s="13">
        <f t="shared" si="2288"/>
        <v>4.8795941250622096E-4</v>
      </c>
      <c r="BJ1712" s="14">
        <f t="shared" si="2289"/>
        <v>0.5479567263531222</v>
      </c>
      <c r="BK1712" s="14">
        <f t="shared" si="2290"/>
        <v>0.19326827707548885</v>
      </c>
      <c r="BL1712" s="14">
        <f t="shared" si="2291"/>
        <v>0.23773576478282193</v>
      </c>
      <c r="BM1712" s="14">
        <f t="shared" si="2292"/>
        <v>0.78725330164674545</v>
      </c>
      <c r="BN1712" s="14">
        <f t="shared" si="2293"/>
        <v>0.19363668702823603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1.6506000000000001</v>
      </c>
      <c r="F1713" s="10">
        <f>VLOOKUP(B1713,home!$B$2:$E$405,3,FALSE)</f>
        <v>0.43269999999999997</v>
      </c>
      <c r="G1713" s="10">
        <f>VLOOKUP(C1713,away!$B$2:$E$405,4,FALSE)</f>
        <v>0.77890000000000004</v>
      </c>
      <c r="H1713" s="10">
        <f>VLOOKUP(A1713,away!$A$2:$E$405,3,FALSE)</f>
        <v>1.3734999999999999</v>
      </c>
      <c r="I1713" s="10">
        <f>VLOOKUP(C1713,away!$B$2:$E$405,3,FALSE)</f>
        <v>1.4560999999999999</v>
      </c>
      <c r="J1713" s="10">
        <f>VLOOKUP(B1713,home!$B$2:$E$405,4,FALSE)</f>
        <v>1.2481</v>
      </c>
      <c r="K1713" s="12">
        <f t="shared" si="2238"/>
        <v>0.55630176751800009</v>
      </c>
      <c r="L1713" s="12">
        <f t="shared" si="2239"/>
        <v>2.4961417761349995</v>
      </c>
      <c r="M1713" s="13">
        <f t="shared" si="2240"/>
        <v>4.7243342064772972E-2</v>
      </c>
      <c r="N1713" s="13">
        <f t="shared" si="2241"/>
        <v>2.628155469409069E-2</v>
      </c>
      <c r="O1713" s="13">
        <f t="shared" si="2242"/>
        <v>0.11792607977211575</v>
      </c>
      <c r="P1713" s="13">
        <f t="shared" si="2243"/>
        <v>6.5602486613696664E-2</v>
      </c>
      <c r="Q1713" s="13">
        <f t="shared" si="2244"/>
        <v>7.3102376647218208E-3</v>
      </c>
      <c r="R1713" s="13">
        <f t="shared" si="2245"/>
        <v>0.14718010710750337</v>
      </c>
      <c r="S1713" s="13">
        <f t="shared" si="2246"/>
        <v>2.2774035778415525E-2</v>
      </c>
      <c r="T1713" s="13">
        <f t="shared" si="2247"/>
        <v>1.8247389628387699E-2</v>
      </c>
      <c r="U1713" s="13">
        <f t="shared" si="2248"/>
        <v>8.1876553727392692E-2</v>
      </c>
      <c r="V1713" s="13">
        <f t="shared" si="2249"/>
        <v>3.5138011269514133E-3</v>
      </c>
      <c r="W1713" s="13">
        <f t="shared" si="2250"/>
        <v>1.3555660446204689E-3</v>
      </c>
      <c r="X1713" s="13">
        <f t="shared" si="2251"/>
        <v>3.3836850342872332E-3</v>
      </c>
      <c r="Y1713" s="13">
        <f t="shared" si="2252"/>
        <v>4.2230787856835771E-3</v>
      </c>
      <c r="Z1713" s="13">
        <f t="shared" si="2253"/>
        <v>0.12246080465568762</v>
      </c>
      <c r="AA1713" s="13">
        <f t="shared" si="2254"/>
        <v>6.8125162081635562E-2</v>
      </c>
      <c r="AB1713" s="13">
        <f t="shared" si="2255"/>
        <v>1.8949074039232051E-2</v>
      </c>
      <c r="AC1713" s="13">
        <f t="shared" si="2256"/>
        <v>3.049557902227473E-4</v>
      </c>
      <c r="AD1713" s="13">
        <f t="shared" si="2257"/>
        <v>1.8852594665243774E-4</v>
      </c>
      <c r="AE1713" s="13">
        <f t="shared" si="2258"/>
        <v>4.7058749132454812E-4</v>
      </c>
      <c r="AF1713" s="13">
        <f t="shared" si="2259"/>
        <v>5.8732654821088575E-4</v>
      </c>
      <c r="AG1713" s="13">
        <f t="shared" si="2260"/>
        <v>4.8868344440745296E-4</v>
      </c>
      <c r="AH1713" s="13">
        <f t="shared" si="2261"/>
        <v>7.6419882610042358E-2</v>
      </c>
      <c r="AI1713" s="13">
        <f t="shared" si="2262"/>
        <v>4.2512515769484636E-2</v>
      </c>
      <c r="AJ1713" s="13">
        <f t="shared" si="2263"/>
        <v>1.1824893832100577E-2</v>
      </c>
      <c r="AK1713" s="13">
        <f t="shared" si="2264"/>
        <v>2.1927364465034165E-3</v>
      </c>
      <c r="AL1713" s="13">
        <f t="shared" si="2265"/>
        <v>1.693856299872099E-5</v>
      </c>
      <c r="AM1713" s="13">
        <f t="shared" si="2266"/>
        <v>2.0975463469151063E-5</v>
      </c>
      <c r="AN1713" s="13">
        <f t="shared" si="2267"/>
        <v>5.2357730639141528E-5</v>
      </c>
      <c r="AO1713" s="13">
        <f t="shared" si="2268"/>
        <v>6.5346159375992337E-5</v>
      </c>
      <c r="AP1713" s="13">
        <f t="shared" si="2269"/>
        <v>5.4371092776130079E-5</v>
      </c>
      <c r="AQ1713" s="13">
        <f t="shared" si="2270"/>
        <v>3.3929489023152552E-5</v>
      </c>
      <c r="AR1713" s="13">
        <f t="shared" si="2271"/>
        <v>3.815097230205184E-2</v>
      </c>
      <c r="AS1713" s="13">
        <f t="shared" si="2272"/>
        <v>2.1223453324161704E-2</v>
      </c>
      <c r="AT1713" s="13">
        <f t="shared" si="2273"/>
        <v>5.9033222985334652E-3</v>
      </c>
      <c r="AU1713" s="13">
        <f t="shared" si="2274"/>
        <v>1.0946762096341967E-3</v>
      </c>
      <c r="AV1713" s="13">
        <f t="shared" si="2275"/>
        <v>1.522425775698521E-4</v>
      </c>
      <c r="AW1713" s="13">
        <f t="shared" si="2276"/>
        <v>6.5336181883771807E-7</v>
      </c>
      <c r="AX1713" s="13">
        <f t="shared" si="2277"/>
        <v>1.9447812337329961E-6</v>
      </c>
      <c r="AY1713" s="13">
        <f t="shared" si="2278"/>
        <v>4.8544496829642963E-6</v>
      </c>
      <c r="AZ1713" s="13">
        <f t="shared" si="2279"/>
        <v>6.0586973268962438E-6</v>
      </c>
      <c r="BA1713" s="13">
        <f t="shared" si="2280"/>
        <v>5.0411225022077209E-6</v>
      </c>
      <c r="BB1713" s="13">
        <f t="shared" si="2281"/>
        <v>3.1458391190937243E-6</v>
      </c>
      <c r="BC1713" s="13">
        <f t="shared" si="2282"/>
        <v>1.5704920892339137E-6</v>
      </c>
      <c r="BD1713" s="13">
        <f t="shared" si="2283"/>
        <v>1.587170596055348E-2</v>
      </c>
      <c r="BE1713" s="13">
        <f t="shared" si="2284"/>
        <v>8.8294580793818796E-3</v>
      </c>
      <c r="BF1713" s="13">
        <f t="shared" si="2285"/>
        <v>2.455921567893113E-3</v>
      </c>
      <c r="BG1713" s="13">
        <f t="shared" si="2286"/>
        <v>4.5541116970150558E-4</v>
      </c>
      <c r="BH1713" s="13">
        <f t="shared" si="2287"/>
        <v>6.333650966309686E-5</v>
      </c>
      <c r="BI1713" s="13">
        <f t="shared" si="2288"/>
        <v>7.0468424548003353E-6</v>
      </c>
      <c r="BJ1713" s="14">
        <f t="shared" si="2289"/>
        <v>6.2786230599624515E-2</v>
      </c>
      <c r="BK1713" s="14">
        <f t="shared" si="2290"/>
        <v>0.13946041438674101</v>
      </c>
      <c r="BL1713" s="14">
        <f t="shared" si="2291"/>
        <v>0.6612145522276095</v>
      </c>
      <c r="BM1713" s="14">
        <f t="shared" si="2292"/>
        <v>0.5743739928648971</v>
      </c>
      <c r="BN1713" s="14">
        <f t="shared" si="2293"/>
        <v>0.41154380791690126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1.6506000000000001</v>
      </c>
      <c r="F1714" s="10">
        <f>VLOOKUP(B1714,home!$B$2:$E$405,3,FALSE)</f>
        <v>1.1107</v>
      </c>
      <c r="G1714" s="10">
        <f>VLOOKUP(C1714,away!$B$2:$E$405,4,FALSE)</f>
        <v>0.37869999999999998</v>
      </c>
      <c r="H1714" s="10">
        <f>VLOOKUP(A1714,away!$A$2:$E$405,3,FALSE)</f>
        <v>1.3734999999999999</v>
      </c>
      <c r="I1714" s="10">
        <f>VLOOKUP(C1714,away!$B$2:$E$405,3,FALSE)</f>
        <v>1.2741</v>
      </c>
      <c r="J1714" s="10">
        <f>VLOOKUP(B1714,home!$B$2:$E$405,4,FALSE)</f>
        <v>0.9708</v>
      </c>
      <c r="K1714" s="12">
        <f t="shared" si="2238"/>
        <v>0.69427882175400002</v>
      </c>
      <c r="L1714" s="12">
        <f t="shared" si="2239"/>
        <v>1.6988770405799998</v>
      </c>
      <c r="M1714" s="13">
        <f t="shared" si="2240"/>
        <v>9.1340969021270021E-2</v>
      </c>
      <c r="N1714" s="13">
        <f t="shared" si="2241"/>
        <v>6.3416100349955956E-2</v>
      </c>
      <c r="O1714" s="13">
        <f t="shared" si="2242"/>
        <v>0.15517707513456469</v>
      </c>
      <c r="P1714" s="13">
        <f t="shared" si="2243"/>
        <v>0.10773615688765749</v>
      </c>
      <c r="Q1714" s="13">
        <f t="shared" si="2244"/>
        <v>2.2014227715600427E-2</v>
      </c>
      <c r="R1714" s="13">
        <f t="shared" si="2245"/>
        <v>0.13181338508523477</v>
      </c>
      <c r="S1714" s="13">
        <f t="shared" si="2246"/>
        <v>3.1768547085971571E-2</v>
      </c>
      <c r="T1714" s="13">
        <f t="shared" si="2247"/>
        <v>3.7399466032133469E-2</v>
      </c>
      <c r="U1714" s="13">
        <f t="shared" si="2248"/>
        <v>9.1515241688383056E-2</v>
      </c>
      <c r="V1714" s="13">
        <f t="shared" si="2249"/>
        <v>4.1634246440939125E-3</v>
      </c>
      <c r="W1714" s="13">
        <f t="shared" si="2250"/>
        <v>5.0946706934037718E-3</v>
      </c>
      <c r="X1714" s="13">
        <f t="shared" si="2251"/>
        <v>8.6552190703394569E-3</v>
      </c>
      <c r="Y1714" s="13">
        <f t="shared" si="2252"/>
        <v>7.3520764798949371E-3</v>
      </c>
      <c r="Z1714" s="13">
        <f t="shared" si="2253"/>
        <v>7.4644911187478527E-2</v>
      </c>
      <c r="AA1714" s="13">
        <f t="shared" si="2254"/>
        <v>5.1824380989174558E-2</v>
      </c>
      <c r="AB1714" s="13">
        <f t="shared" si="2255"/>
        <v>1.7990285085647258E-2</v>
      </c>
      <c r="AC1714" s="13">
        <f t="shared" si="2256"/>
        <v>3.0692099028256783E-4</v>
      </c>
      <c r="AD1714" s="13">
        <f t="shared" si="2257"/>
        <v>8.8428049156025104E-4</v>
      </c>
      <c r="AE1714" s="13">
        <f t="shared" si="2258"/>
        <v>1.502283824544507E-3</v>
      </c>
      <c r="AF1714" s="13">
        <f t="shared" si="2259"/>
        <v>1.2760977489766881E-3</v>
      </c>
      <c r="AG1714" s="13">
        <f t="shared" si="2260"/>
        <v>7.2264438909077191E-4</v>
      </c>
      <c r="AH1714" s="13">
        <f t="shared" si="2261"/>
        <v>3.1703131453135081E-2</v>
      </c>
      <c r="AI1714" s="13">
        <f t="shared" si="2262"/>
        <v>2.2010812751194798E-2</v>
      </c>
      <c r="AJ1714" s="13">
        <f t="shared" si="2263"/>
        <v>7.6408205713737222E-3</v>
      </c>
      <c r="AK1714" s="13">
        <f t="shared" si="2264"/>
        <v>1.7682866345090245E-3</v>
      </c>
      <c r="AL1714" s="13">
        <f t="shared" si="2265"/>
        <v>1.4480462957864146E-5</v>
      </c>
      <c r="AM1714" s="13">
        <f t="shared" si="2266"/>
        <v>1.2278744355609988E-4</v>
      </c>
      <c r="AN1714" s="13">
        <f t="shared" si="2267"/>
        <v>2.0860076872897075E-4</v>
      </c>
      <c r="AO1714" s="13">
        <f t="shared" si="2268"/>
        <v>1.7719352832049341E-4</v>
      </c>
      <c r="AP1714" s="13">
        <f t="shared" si="2269"/>
        <v>1.003433390010161E-4</v>
      </c>
      <c r="AQ1714" s="13">
        <f t="shared" si="2270"/>
        <v>4.2617748700990435E-5</v>
      </c>
      <c r="AR1714" s="13">
        <f t="shared" si="2271"/>
        <v>1.0771944428044163E-2</v>
      </c>
      <c r="AS1714" s="13">
        <f t="shared" si="2272"/>
        <v>7.478732885502065E-3</v>
      </c>
      <c r="AT1714" s="13">
        <f t="shared" si="2273"/>
        <v>2.5961629279796332E-3</v>
      </c>
      <c r="AU1714" s="13">
        <f t="shared" si="2274"/>
        <v>6.0082031290637156E-4</v>
      </c>
      <c r="AV1714" s="13">
        <f t="shared" si="2275"/>
        <v>1.042842047326263E-4</v>
      </c>
      <c r="AW1714" s="13">
        <f t="shared" si="2276"/>
        <v>4.7443400679852699E-7</v>
      </c>
      <c r="AX1714" s="13">
        <f t="shared" si="2277"/>
        <v>1.4208120273052456E-5</v>
      </c>
      <c r="AY1714" s="13">
        <f t="shared" si="2278"/>
        <v>2.4137849321688058E-5</v>
      </c>
      <c r="AZ1714" s="13">
        <f t="shared" si="2279"/>
        <v>2.0503619010797685E-5</v>
      </c>
      <c r="BA1714" s="13">
        <f t="shared" si="2280"/>
        <v>1.1611042528747935E-5</v>
      </c>
      <c r="BB1714" s="13">
        <f t="shared" si="2281"/>
        <v>4.931433392321947E-6</v>
      </c>
      <c r="BC1714" s="13">
        <f t="shared" si="2282"/>
        <v>1.675579793473059E-6</v>
      </c>
      <c r="BD1714" s="13">
        <f t="shared" si="2283"/>
        <v>3.0500348452013187E-3</v>
      </c>
      <c r="BE1714" s="13">
        <f t="shared" si="2284"/>
        <v>2.1175745986350149E-3</v>
      </c>
      <c r="BF1714" s="13">
        <f t="shared" si="2285"/>
        <v>7.3509359865825885E-4</v>
      </c>
      <c r="BG1714" s="13">
        <f t="shared" si="2286"/>
        <v>1.7011997251845459E-4</v>
      </c>
      <c r="BH1714" s="13">
        <f t="shared" si="2287"/>
        <v>2.9527673519233871E-5</v>
      </c>
      <c r="BI1714" s="13">
        <f t="shared" si="2288"/>
        <v>4.1000876760140977E-6</v>
      </c>
      <c r="BJ1714" s="14">
        <f t="shared" si="2289"/>
        <v>0.1490456772681279</v>
      </c>
      <c r="BK1714" s="14">
        <f t="shared" si="2290"/>
        <v>0.23535463694155512</v>
      </c>
      <c r="BL1714" s="14">
        <f t="shared" si="2291"/>
        <v>0.53910181492859022</v>
      </c>
      <c r="BM1714" s="14">
        <f t="shared" si="2292"/>
        <v>0.42662546271615348</v>
      </c>
      <c r="BN1714" s="14">
        <f t="shared" si="2293"/>
        <v>0.57149791419428331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1.2378</v>
      </c>
      <c r="F1715" s="10">
        <f>VLOOKUP(B1715,home!$B$2:$E$405,3,FALSE)</f>
        <v>1.0455000000000001</v>
      </c>
      <c r="G1715" s="10">
        <f>VLOOKUP(C1715,away!$B$2:$E$405,4,FALSE)</f>
        <v>1.1613</v>
      </c>
      <c r="H1715" s="10">
        <f>VLOOKUP(A1715,away!$A$2:$E$405,3,FALSE)</f>
        <v>0.96950000000000003</v>
      </c>
      <c r="I1715" s="10">
        <f>VLOOKUP(C1715,away!$B$2:$E$405,3,FALSE)</f>
        <v>0.77359999999999995</v>
      </c>
      <c r="J1715" s="10">
        <f>VLOOKUP(B1715,home!$B$2:$E$405,4,FALSE)</f>
        <v>1.2742</v>
      </c>
      <c r="K1715" s="12">
        <f t="shared" si="2238"/>
        <v>1.5028614398700002</v>
      </c>
      <c r="L1715" s="12">
        <f t="shared" si="2239"/>
        <v>0.95565662583999988</v>
      </c>
      <c r="M1715" s="13">
        <f t="shared" si="2240"/>
        <v>8.5561653810179911E-2</v>
      </c>
      <c r="N1715" s="13">
        <f t="shared" si="2241"/>
        <v>0.12858731024282546</v>
      </c>
      <c r="O1715" s="13">
        <f t="shared" si="2242"/>
        <v>8.1767561381526702E-2</v>
      </c>
      <c r="P1715" s="13">
        <f t="shared" si="2243"/>
        <v>0.12288531503249985</v>
      </c>
      <c r="Q1715" s="13">
        <f t="shared" si="2244"/>
        <v>9.6624455110271582E-2</v>
      </c>
      <c r="R1715" s="13">
        <f t="shared" si="2245"/>
        <v>3.9070855906517439E-2</v>
      </c>
      <c r="S1715" s="13">
        <f t="shared" si="2246"/>
        <v>4.4122571205022915E-2</v>
      </c>
      <c r="T1715" s="13">
        <f t="shared" si="2247"/>
        <v>9.2339800744310668E-2</v>
      </c>
      <c r="U1715" s="13">
        <f t="shared" si="2248"/>
        <v>5.87180827646221E-2</v>
      </c>
      <c r="V1715" s="13">
        <f t="shared" si="2249"/>
        <v>7.0410774260082926E-3</v>
      </c>
      <c r="W1715" s="13">
        <f t="shared" si="2250"/>
        <v>4.8404389244558976E-2</v>
      </c>
      <c r="X1715" s="13">
        <f t="shared" si="2251"/>
        <v>4.6257975301301213E-2</v>
      </c>
      <c r="Y1715" s="13">
        <f t="shared" si="2252"/>
        <v>2.210337029731578E-2</v>
      </c>
      <c r="Z1715" s="13">
        <f t="shared" si="2253"/>
        <v>1.244610744143443E-2</v>
      </c>
      <c r="AA1715" s="13">
        <f t="shared" si="2254"/>
        <v>1.8704774950210872E-2</v>
      </c>
      <c r="AB1715" s="13">
        <f t="shared" si="2255"/>
        <v>1.4055342507059115E-2</v>
      </c>
      <c r="AC1715" s="13">
        <f t="shared" si="2256"/>
        <v>6.3203329056642427E-4</v>
      </c>
      <c r="AD1715" s="13">
        <f t="shared" si="2257"/>
        <v>1.8186272529026461E-2</v>
      </c>
      <c r="AE1715" s="13">
        <f t="shared" si="2258"/>
        <v>1.7379831841696107E-2</v>
      </c>
      <c r="AF1715" s="13">
        <f t="shared" si="2259"/>
        <v>8.3045757277509444E-3</v>
      </c>
      <c r="AG1715" s="13">
        <f t="shared" si="2260"/>
        <v>2.6454409396717438E-3</v>
      </c>
      <c r="AH1715" s="13">
        <f t="shared" si="2261"/>
        <v>2.9735512605808356E-3</v>
      </c>
      <c r="AI1715" s="13">
        <f t="shared" si="2262"/>
        <v>4.4688355290037687E-3</v>
      </c>
      <c r="AJ1715" s="13">
        <f t="shared" si="2263"/>
        <v>3.3580202988304094E-3</v>
      </c>
      <c r="AK1715" s="13">
        <f t="shared" si="2264"/>
        <v>1.6822130738043189E-3</v>
      </c>
      <c r="AL1715" s="13">
        <f t="shared" si="2265"/>
        <v>3.630954127866186E-5</v>
      </c>
      <c r="AM1715" s="13">
        <f t="shared" si="2266"/>
        <v>5.4662895437681876E-3</v>
      </c>
      <c r="AN1715" s="13">
        <f t="shared" si="2267"/>
        <v>5.2238958212619787E-3</v>
      </c>
      <c r="AO1715" s="13">
        <f t="shared" si="2268"/>
        <v>2.4961253271434483E-3</v>
      </c>
      <c r="AP1715" s="13">
        <f t="shared" si="2269"/>
        <v>7.9514623593722477E-4</v>
      </c>
      <c r="AQ1715" s="13">
        <f t="shared" si="2270"/>
        <v>1.8997169222128617E-4</v>
      </c>
      <c r="AR1715" s="13">
        <f t="shared" si="2271"/>
        <v>5.6833879288979196E-4</v>
      </c>
      <c r="AS1715" s="13">
        <f t="shared" si="2272"/>
        <v>8.5413445661633057E-4</v>
      </c>
      <c r="AT1715" s="13">
        <f t="shared" si="2273"/>
        <v>6.418228696564996E-4</v>
      </c>
      <c r="AU1715" s="13">
        <f t="shared" si="2274"/>
        <v>3.2152361401115409E-4</v>
      </c>
      <c r="AV1715" s="13">
        <f t="shared" si="2275"/>
        <v>1.2080136037625227E-4</v>
      </c>
      <c r="AW1715" s="13">
        <f t="shared" si="2276"/>
        <v>1.4485686376817373E-6</v>
      </c>
      <c r="AX1715" s="13">
        <f t="shared" si="2277"/>
        <v>1.369179295748963E-3</v>
      </c>
      <c r="AY1715" s="13">
        <f t="shared" si="2278"/>
        <v>1.3084652659454412E-3</v>
      </c>
      <c r="AZ1715" s="13">
        <f t="shared" si="2279"/>
        <v>6.2522175054112916E-4</v>
      </c>
      <c r="BA1715" s="13">
        <f t="shared" si="2280"/>
        <v>1.9916576950797124E-4</v>
      </c>
      <c r="BB1715" s="13">
        <f t="shared" si="2281"/>
        <v>4.7583521817703727E-5</v>
      </c>
      <c r="BC1715" s="13">
        <f t="shared" si="2282"/>
        <v>9.094701581178154E-6</v>
      </c>
      <c r="BD1715" s="13">
        <f t="shared" si="2283"/>
        <v>9.0522788857839482E-5</v>
      </c>
      <c r="BE1715" s="13">
        <f t="shared" si="2284"/>
        <v>1.3604320880394066E-4</v>
      </c>
      <c r="BF1715" s="13">
        <f t="shared" si="2285"/>
        <v>1.0222704633381269E-4</v>
      </c>
      <c r="BG1715" s="13">
        <f t="shared" si="2286"/>
        <v>5.1211028682296984E-5</v>
      </c>
      <c r="BH1715" s="13">
        <f t="shared" si="2287"/>
        <v>1.9240770075675176E-5</v>
      </c>
      <c r="BI1715" s="13">
        <f t="shared" si="2288"/>
        <v>5.783242284027363E-6</v>
      </c>
      <c r="BJ1715" s="14">
        <f t="shared" si="2289"/>
        <v>0.49856356090420356</v>
      </c>
      <c r="BK1715" s="14">
        <f t="shared" si="2290"/>
        <v>0.26158742557150155</v>
      </c>
      <c r="BL1715" s="14">
        <f t="shared" si="2291"/>
        <v>0.2277108868507432</v>
      </c>
      <c r="BM1715" s="14">
        <f t="shared" si="2292"/>
        <v>0.44450381258675398</v>
      </c>
      <c r="BN1715" s="14">
        <f t="shared" si="2293"/>
        <v>0.55449715148382095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1.2378</v>
      </c>
      <c r="F1716" s="10">
        <f>VLOOKUP(B1716,home!$B$2:$E$405,3,FALSE)</f>
        <v>1.3782000000000001</v>
      </c>
      <c r="G1716" s="10">
        <f>VLOOKUP(C1716,away!$B$2:$E$405,4,FALSE)</f>
        <v>0.65639999999999998</v>
      </c>
      <c r="H1716" s="10">
        <f>VLOOKUP(A1716,away!$A$2:$E$405,3,FALSE)</f>
        <v>0.96950000000000003</v>
      </c>
      <c r="I1716" s="10">
        <f>VLOOKUP(C1716,away!$B$2:$E$405,3,FALSE)</f>
        <v>1.0959000000000001</v>
      </c>
      <c r="J1716" s="10">
        <f>VLOOKUP(B1716,home!$B$2:$E$405,4,FALSE)</f>
        <v>0.78879999999999995</v>
      </c>
      <c r="K1716" s="12">
        <f t="shared" si="2238"/>
        <v>1.1197763641440002</v>
      </c>
      <c r="L1716" s="12">
        <f t="shared" si="2239"/>
        <v>0.83808031944000005</v>
      </c>
      <c r="M1716" s="13">
        <f t="shared" si="2240"/>
        <v>0.14116064885628637</v>
      </c>
      <c r="N1716" s="13">
        <f t="shared" si="2241"/>
        <v>0.15806835813650025</v>
      </c>
      <c r="O1716" s="13">
        <f t="shared" si="2242"/>
        <v>0.11830396168583415</v>
      </c>
      <c r="P1716" s="13">
        <f t="shared" si="2243"/>
        <v>0.13247398008039446</v>
      </c>
      <c r="Q1716" s="13">
        <f t="shared" si="2244"/>
        <v>8.8500605680151001E-2</v>
      </c>
      <c r="R1716" s="13">
        <f t="shared" si="2245"/>
        <v>4.9574111000340697E-2</v>
      </c>
      <c r="S1716" s="13">
        <f t="shared" si="2246"/>
        <v>3.1080466724489733E-2</v>
      </c>
      <c r="T1716" s="13">
        <f t="shared" si="2247"/>
        <v>7.4170615879054436E-2</v>
      </c>
      <c r="U1716" s="13">
        <f t="shared" si="2248"/>
        <v>5.5511917771632578E-2</v>
      </c>
      <c r="V1716" s="13">
        <f t="shared" si="2249"/>
        <v>3.2408726142157777E-3</v>
      </c>
      <c r="W1716" s="13">
        <f t="shared" si="2250"/>
        <v>3.3033628817687094E-2</v>
      </c>
      <c r="X1716" s="13">
        <f t="shared" si="2251"/>
        <v>2.768483419178959E-2</v>
      </c>
      <c r="Y1716" s="13">
        <f t="shared" si="2252"/>
        <v>1.1601057341549224E-2</v>
      </c>
      <c r="Z1716" s="13">
        <f t="shared" si="2253"/>
        <v>1.3849028927706519E-2</v>
      </c>
      <c r="AA1716" s="13">
        <f t="shared" si="2254"/>
        <v>1.5507815259592286E-2</v>
      </c>
      <c r="AB1716" s="13">
        <f t="shared" si="2255"/>
        <v>8.6826424936015511E-3</v>
      </c>
      <c r="AC1716" s="13">
        <f t="shared" si="2256"/>
        <v>1.9008984515924362E-4</v>
      </c>
      <c r="AD1716" s="13">
        <f t="shared" si="2257"/>
        <v>9.2475691929880394E-3</v>
      </c>
      <c r="AE1716" s="13">
        <f t="shared" si="2258"/>
        <v>7.7502057433029197E-3</v>
      </c>
      <c r="AF1716" s="13">
        <f t="shared" si="2259"/>
        <v>3.2476474525365163E-3</v>
      </c>
      <c r="AG1716" s="13">
        <f t="shared" si="2260"/>
        <v>9.0726313815010209E-4</v>
      </c>
      <c r="AH1716" s="13">
        <f t="shared" si="2261"/>
        <v>2.90164964691652E-3</v>
      </c>
      <c r="AI1716" s="13">
        <f t="shared" si="2262"/>
        <v>3.2491986916439023E-3</v>
      </c>
      <c r="AJ1716" s="13">
        <f t="shared" si="2263"/>
        <v>1.8191879486552265E-3</v>
      </c>
      <c r="AK1716" s="13">
        <f t="shared" si="2264"/>
        <v>6.7902788894657674E-4</v>
      </c>
      <c r="AL1716" s="13">
        <f t="shared" si="2265"/>
        <v>7.1356879031487839E-6</v>
      </c>
      <c r="AM1716" s="13">
        <f t="shared" si="2266"/>
        <v>2.0710418816188409E-3</v>
      </c>
      <c r="AN1716" s="13">
        <f t="shared" si="2267"/>
        <v>1.7356994417207371E-3</v>
      </c>
      <c r="AO1716" s="13">
        <f t="shared" si="2268"/>
        <v>7.2732777128457229E-4</v>
      </c>
      <c r="AP1716" s="13">
        <f t="shared" si="2269"/>
        <v>2.0318636363191926E-4</v>
      </c>
      <c r="AQ1716" s="13">
        <f t="shared" si="2270"/>
        <v>4.2571623134622721E-5</v>
      </c>
      <c r="AR1716" s="13">
        <f t="shared" si="2271"/>
        <v>4.8636309259815226E-4</v>
      </c>
      <c r="AS1716" s="13">
        <f t="shared" si="2272"/>
        <v>5.4461789548339052E-4</v>
      </c>
      <c r="AT1716" s="13">
        <f t="shared" si="2273"/>
        <v>3.0492512342607421E-4</v>
      </c>
      <c r="AU1716" s="13">
        <f t="shared" si="2274"/>
        <v>1.1381598201540322E-4</v>
      </c>
      <c r="AV1716" s="13">
        <f t="shared" si="2275"/>
        <v>3.1862111630671816E-5</v>
      </c>
      <c r="AW1716" s="13">
        <f t="shared" si="2276"/>
        <v>1.860159928895448E-7</v>
      </c>
      <c r="AX1716" s="13">
        <f t="shared" si="2277"/>
        <v>3.8651729136484849E-4</v>
      </c>
      <c r="AY1716" s="13">
        <f t="shared" si="2278"/>
        <v>3.2393253501613581E-4</v>
      </c>
      <c r="AZ1716" s="13">
        <f t="shared" si="2279"/>
        <v>1.3574074121166602E-4</v>
      </c>
      <c r="BA1716" s="13">
        <f t="shared" si="2280"/>
        <v>3.792054791856515E-5</v>
      </c>
      <c r="BB1716" s="13">
        <f t="shared" si="2281"/>
        <v>7.9451162282327278E-6</v>
      </c>
      <c r="BC1716" s="13">
        <f t="shared" si="2282"/>
        <v>1.3317291093090429E-6</v>
      </c>
      <c r="BD1716" s="13">
        <f t="shared" si="2283"/>
        <v>6.793522266808092E-5</v>
      </c>
      <c r="BE1716" s="13">
        <f t="shared" si="2284"/>
        <v>7.6072256636576708E-5</v>
      </c>
      <c r="BF1716" s="13">
        <f t="shared" si="2285"/>
        <v>4.2591957474367599E-5</v>
      </c>
      <c r="BG1716" s="13">
        <f t="shared" si="2286"/>
        <v>1.5897822427474397E-5</v>
      </c>
      <c r="BH1716" s="13">
        <f t="shared" si="2287"/>
        <v>4.4505014489110603E-6</v>
      </c>
      <c r="BI1716" s="13">
        <f t="shared" si="2288"/>
        <v>9.9671326621584557E-7</v>
      </c>
      <c r="BJ1716" s="14">
        <f t="shared" si="2289"/>
        <v>0.41988500061594863</v>
      </c>
      <c r="BK1716" s="14">
        <f t="shared" si="2290"/>
        <v>0.30847712634346486</v>
      </c>
      <c r="BL1716" s="14">
        <f t="shared" si="2291"/>
        <v>0.25791904106623881</v>
      </c>
      <c r="BM1716" s="14">
        <f t="shared" si="2292"/>
        <v>0.31172478499482875</v>
      </c>
      <c r="BN1716" s="14">
        <f t="shared" si="2293"/>
        <v>0.688081665439507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1.2378</v>
      </c>
      <c r="F1717" s="10">
        <f>VLOOKUP(B1717,home!$B$2:$E$405,3,FALSE)</f>
        <v>0.80789999999999995</v>
      </c>
      <c r="G1717" s="10">
        <f>VLOOKUP(C1717,away!$B$2:$E$405,4,FALSE)</f>
        <v>1.1880999999999999</v>
      </c>
      <c r="H1717" s="10">
        <f>VLOOKUP(A1717,away!$A$2:$E$405,3,FALSE)</f>
        <v>0.96950000000000003</v>
      </c>
      <c r="I1717" s="10">
        <f>VLOOKUP(C1717,away!$B$2:$E$405,3,FALSE)</f>
        <v>0.78879999999999995</v>
      </c>
      <c r="J1717" s="10">
        <f>VLOOKUP(B1717,home!$B$2:$E$405,4,FALSE)</f>
        <v>0.91010000000000002</v>
      </c>
      <c r="K1717" s="12">
        <f t="shared" si="2238"/>
        <v>1.1881221224219998</v>
      </c>
      <c r="L1717" s="12">
        <f t="shared" si="2239"/>
        <v>0.69599133016000003</v>
      </c>
      <c r="M1717" s="13">
        <f t="shared" si="2240"/>
        <v>0.15196372277394526</v>
      </c>
      <c r="N1717" s="13">
        <f t="shared" si="2241"/>
        <v>0.18055146083332826</v>
      </c>
      <c r="O1717" s="13">
        <f t="shared" si="2242"/>
        <v>0.10576543354950364</v>
      </c>
      <c r="P1717" s="13">
        <f t="shared" si="2243"/>
        <v>0.12566225138771928</v>
      </c>
      <c r="Q1717" s="13">
        <f t="shared" si="2244"/>
        <v>0.10725859242584328</v>
      </c>
      <c r="R1717" s="13">
        <f t="shared" si="2245"/>
        <v>3.6805912390534067E-2</v>
      </c>
      <c r="S1717" s="13">
        <f t="shared" si="2246"/>
        <v>2.597824193758462E-2</v>
      </c>
      <c r="T1717" s="13">
        <f t="shared" si="2247"/>
        <v>7.4651050413551953E-2</v>
      </c>
      <c r="U1717" s="13">
        <f t="shared" si="2248"/>
        <v>4.3729918747119519E-2</v>
      </c>
      <c r="V1717" s="13">
        <f t="shared" si="2249"/>
        <v>2.3868886522402004E-3</v>
      </c>
      <c r="W1717" s="13">
        <f t="shared" si="2250"/>
        <v>4.2478768826996388E-2</v>
      </c>
      <c r="X1717" s="13">
        <f t="shared" si="2251"/>
        <v>2.9564854819460355E-2</v>
      </c>
      <c r="Y1717" s="13">
        <f t="shared" si="2252"/>
        <v>1.0288441315891749E-2</v>
      </c>
      <c r="Z1717" s="13">
        <f t="shared" si="2253"/>
        <v>8.5388653074800792E-3</v>
      </c>
      <c r="AA1717" s="13">
        <f t="shared" si="2254"/>
        <v>1.0145214772198815E-2</v>
      </c>
      <c r="AB1717" s="13">
        <f t="shared" si="2255"/>
        <v>6.02687705378594E-3</v>
      </c>
      <c r="AC1717" s="13">
        <f t="shared" si="2256"/>
        <v>1.2336077501638466E-4</v>
      </c>
      <c r="AD1717" s="13">
        <f t="shared" si="2257"/>
        <v>1.2617491244151114E-2</v>
      </c>
      <c r="AE1717" s="13">
        <f t="shared" si="2258"/>
        <v>8.7816645142988863E-3</v>
      </c>
      <c r="AF1717" s="13">
        <f t="shared" si="2259"/>
        <v>3.0559811831628761E-3</v>
      </c>
      <c r="AG1717" s="13">
        <f t="shared" si="2260"/>
        <v>7.0897880287115376E-4</v>
      </c>
      <c r="AH1717" s="13">
        <f t="shared" si="2261"/>
        <v>1.485744055852534E-3</v>
      </c>
      <c r="AI1717" s="13">
        <f t="shared" si="2262"/>
        <v>1.7652453810153832E-3</v>
      </c>
      <c r="AJ1717" s="13">
        <f t="shared" si="2263"/>
        <v>1.0486635443438144E-3</v>
      </c>
      <c r="AK1717" s="13">
        <f t="shared" si="2264"/>
        <v>4.1531345200411664E-4</v>
      </c>
      <c r="AL1717" s="13">
        <f t="shared" si="2265"/>
        <v>4.0803929881482599E-6</v>
      </c>
      <c r="AM1717" s="13">
        <f t="shared" si="2266"/>
        <v>2.9982240953283635E-3</v>
      </c>
      <c r="AN1717" s="13">
        <f t="shared" si="2267"/>
        <v>2.0867379762253501E-3</v>
      </c>
      <c r="AO1717" s="13">
        <f t="shared" si="2268"/>
        <v>7.2617576988423397E-4</v>
      </c>
      <c r="AP1717" s="13">
        <f t="shared" si="2269"/>
        <v>1.6847068000389672E-4</v>
      </c>
      <c r="AQ1717" s="13">
        <f t="shared" si="2270"/>
        <v>2.9313533167217944E-5</v>
      </c>
      <c r="AR1717" s="13">
        <f t="shared" si="2271"/>
        <v>2.0681299634202376E-4</v>
      </c>
      <c r="AS1717" s="13">
        <f t="shared" si="2272"/>
        <v>2.457190961583386E-4</v>
      </c>
      <c r="AT1717" s="13">
        <f t="shared" si="2273"/>
        <v>1.4597214702363035E-4</v>
      </c>
      <c r="AU1717" s="13">
        <f t="shared" si="2274"/>
        <v>5.7810912378737303E-5</v>
      </c>
      <c r="AV1717" s="13">
        <f t="shared" si="2275"/>
        <v>1.7171605978644415E-5</v>
      </c>
      <c r="AW1717" s="13">
        <f t="shared" si="2276"/>
        <v>9.372693255659445E-8</v>
      </c>
      <c r="AX1717" s="13">
        <f t="shared" si="2277"/>
        <v>5.9370939593971861E-4</v>
      </c>
      <c r="AY1717" s="13">
        <f t="shared" si="2278"/>
        <v>4.1321659220857487E-4</v>
      </c>
      <c r="AZ1717" s="13">
        <f t="shared" si="2279"/>
        <v>1.4379758282771416E-4</v>
      </c>
      <c r="BA1717" s="13">
        <f t="shared" si="2280"/>
        <v>3.3360623648684526E-5</v>
      </c>
      <c r="BB1717" s="13">
        <f t="shared" si="2281"/>
        <v>5.8046762070537725E-6</v>
      </c>
      <c r="BC1717" s="13">
        <f t="shared" si="2282"/>
        <v>8.08000862899092E-7</v>
      </c>
      <c r="BD1717" s="13">
        <f t="shared" si="2283"/>
        <v>2.3990008736410052E-5</v>
      </c>
      <c r="BE1717" s="13">
        <f t="shared" si="2284"/>
        <v>2.8503060096825833E-5</v>
      </c>
      <c r="BF1717" s="13">
        <f t="shared" si="2285"/>
        <v>1.693255812888126E-5</v>
      </c>
      <c r="BG1717" s="13">
        <f t="shared" si="2286"/>
        <v>6.705982300706763E-6</v>
      </c>
      <c r="BH1717" s="13">
        <f t="shared" si="2287"/>
        <v>1.9918814810100221E-6</v>
      </c>
      <c r="BI1717" s="13">
        <f t="shared" si="2288"/>
        <v>4.7331969056614067E-7</v>
      </c>
      <c r="BJ1717" s="14">
        <f t="shared" si="2289"/>
        <v>0.47715690330585958</v>
      </c>
      <c r="BK1717" s="14">
        <f t="shared" si="2290"/>
        <v>0.3065317625117025</v>
      </c>
      <c r="BL1717" s="14">
        <f t="shared" si="2291"/>
        <v>0.2079404065146736</v>
      </c>
      <c r="BM1717" s="14">
        <f t="shared" si="2292"/>
        <v>0.29174744141356596</v>
      </c>
      <c r="BN1717" s="14">
        <f t="shared" si="2293"/>
        <v>0.70800737336087372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1.8412999999999999</v>
      </c>
      <c r="F1721" s="10">
        <f>VLOOKUP(B1721,home!$B$2:$E$405,3,FALSE)</f>
        <v>0.96089999999999998</v>
      </c>
      <c r="G1721" s="10">
        <f>VLOOKUP(C1721,away!$B$2:$E$405,4,FALSE)</f>
        <v>0.91910000000000003</v>
      </c>
      <c r="H1721" s="10">
        <f>VLOOKUP(A1721,away!$A$2:$E$405,3,FALSE)</f>
        <v>1.226</v>
      </c>
      <c r="I1721" s="10">
        <f>VLOOKUP(C1721,away!$B$2:$E$405,3,FALSE)</f>
        <v>0.94110000000000005</v>
      </c>
      <c r="J1721" s="10">
        <f>VLOOKUP(B1721,home!$B$2:$E$405,4,FALSE)</f>
        <v>0.75290000000000001</v>
      </c>
      <c r="K1721" s="12">
        <f t="shared" si="2238"/>
        <v>1.6261683817470001</v>
      </c>
      <c r="L1721" s="12">
        <f t="shared" si="2239"/>
        <v>0.86868743693999995</v>
      </c>
      <c r="M1721" s="13">
        <f t="shared" si="2240"/>
        <v>8.2508346695944174E-2</v>
      </c>
      <c r="N1721" s="13">
        <f t="shared" si="2241"/>
        <v>0.13417246462716398</v>
      </c>
      <c r="O1721" s="13">
        <f t="shared" si="2242"/>
        <v>7.1673964217456657E-2</v>
      </c>
      <c r="P1721" s="13">
        <f t="shared" si="2243"/>
        <v>0.11655393440489389</v>
      </c>
      <c r="Q1721" s="13">
        <f t="shared" si="2244"/>
        <v>0.10909350983888096</v>
      </c>
      <c r="R1721" s="13">
        <f t="shared" si="2245"/>
        <v>3.1131136135695844E-2</v>
      </c>
      <c r="S1721" s="13">
        <f t="shared" si="2246"/>
        <v>4.1161955636205019E-2</v>
      </c>
      <c r="T1721" s="13">
        <f t="shared" si="2247"/>
        <v>9.4768161448726157E-2</v>
      </c>
      <c r="U1721" s="13">
        <f t="shared" si="2248"/>
        <v>5.0624469271730074E-2</v>
      </c>
      <c r="V1721" s="13">
        <f t="shared" si="2249"/>
        <v>6.4607441675355367E-3</v>
      </c>
      <c r="W1721" s="13">
        <f t="shared" si="2250"/>
        <v>5.913480545126449E-2</v>
      </c>
      <c r="X1721" s="13">
        <f t="shared" si="2251"/>
        <v>5.1369662581404484E-2</v>
      </c>
      <c r="Y1721" s="13">
        <f t="shared" si="2252"/>
        <v>2.2312090262156439E-2</v>
      </c>
      <c r="Z1721" s="13">
        <f t="shared" si="2253"/>
        <v>9.0144089529159456E-3</v>
      </c>
      <c r="AA1721" s="13">
        <f t="shared" si="2254"/>
        <v>1.4658946819368995E-2</v>
      </c>
      <c r="AB1721" s="13">
        <f t="shared" si="2255"/>
        <v>1.1918957913684308E-2</v>
      </c>
      <c r="AC1721" s="13">
        <f t="shared" si="2256"/>
        <v>5.704158897741206E-4</v>
      </c>
      <c r="AD1721" s="13">
        <f t="shared" si="2257"/>
        <v>2.4040787721401627E-2</v>
      </c>
      <c r="AE1721" s="13">
        <f t="shared" si="2258"/>
        <v>2.0883930267722998E-2</v>
      </c>
      <c r="AF1721" s="13">
        <f t="shared" si="2259"/>
        <v>9.0708039287509881E-3</v>
      </c>
      <c r="AG1721" s="13">
        <f t="shared" si="2260"/>
        <v>2.6265644719506596E-3</v>
      </c>
      <c r="AH1721" s="13">
        <f t="shared" si="2261"/>
        <v>1.957675952209385E-3</v>
      </c>
      <c r="AI1721" s="13">
        <f t="shared" si="2262"/>
        <v>3.1835107351893535E-3</v>
      </c>
      <c r="AJ1721" s="13">
        <f t="shared" si="2263"/>
        <v>2.5884622502585371E-3</v>
      </c>
      <c r="AK1721" s="13">
        <f t="shared" si="2264"/>
        <v>1.4030918229053745E-3</v>
      </c>
      <c r="AL1721" s="13">
        <f t="shared" si="2265"/>
        <v>3.2231510562317491E-5</v>
      </c>
      <c r="AM1721" s="13">
        <f t="shared" si="2266"/>
        <v>7.8188737729669548E-3</v>
      </c>
      <c r="AN1721" s="13">
        <f t="shared" si="2267"/>
        <v>6.7921574175960498E-3</v>
      </c>
      <c r="AO1721" s="13">
        <f t="shared" si="2268"/>
        <v>2.9501309091922606E-3</v>
      </c>
      <c r="AP1721" s="13">
        <f t="shared" si="2269"/>
        <v>8.5424721938123229E-4</v>
      </c>
      <c r="AQ1721" s="13">
        <f t="shared" si="2270"/>
        <v>1.8551845687935108E-4</v>
      </c>
      <c r="AR1721" s="13">
        <f t="shared" si="2271"/>
        <v>3.4012170105676904E-4</v>
      </c>
      <c r="AS1721" s="13">
        <f t="shared" si="2272"/>
        <v>5.5309515620452303E-4</v>
      </c>
      <c r="AT1721" s="13">
        <f t="shared" si="2273"/>
        <v>4.4971292755860686E-4</v>
      </c>
      <c r="AU1721" s="13">
        <f t="shared" si="2274"/>
        <v>2.4376964788622852E-4</v>
      </c>
      <c r="AV1721" s="13">
        <f t="shared" si="2275"/>
        <v>9.9102623455546101E-5</v>
      </c>
      <c r="AW1721" s="13">
        <f t="shared" si="2276"/>
        <v>1.2647573509189075E-6</v>
      </c>
      <c r="AX1721" s="13">
        <f t="shared" si="2277"/>
        <v>2.1191342184116251E-3</v>
      </c>
      <c r="AY1721" s="13">
        <f t="shared" si="2278"/>
        <v>1.8408652727238447E-3</v>
      </c>
      <c r="AZ1721" s="13">
        <f t="shared" si="2279"/>
        <v>7.9956826775716525E-4</v>
      </c>
      <c r="BA1721" s="13">
        <f t="shared" si="2280"/>
        <v>2.3152496972550919E-4</v>
      </c>
      <c r="BB1721" s="13">
        <f t="shared" si="2281"/>
        <v>5.02807081346159E-5</v>
      </c>
      <c r="BC1721" s="13">
        <f t="shared" si="2282"/>
        <v>8.7356438953975417E-6</v>
      </c>
      <c r="BD1721" s="13">
        <f t="shared" si="2283"/>
        <v>4.9243241456446237E-5</v>
      </c>
      <c r="BE1721" s="13">
        <f t="shared" si="2284"/>
        <v>8.007780227120597E-5</v>
      </c>
      <c r="BF1721" s="13">
        <f t="shared" si="2285"/>
        <v>6.5109995066611645E-5</v>
      </c>
      <c r="BG1721" s="13">
        <f t="shared" si="2286"/>
        <v>3.5293271771009E-5</v>
      </c>
      <c r="BH1721" s="13">
        <f t="shared" si="2287"/>
        <v>1.4348200660604705E-5</v>
      </c>
      <c r="BI1721" s="13">
        <f t="shared" si="2288"/>
        <v>4.6665180498473513E-6</v>
      </c>
      <c r="BJ1721" s="14">
        <f t="shared" si="2289"/>
        <v>0.55112381745608674</v>
      </c>
      <c r="BK1721" s="14">
        <f t="shared" si="2290"/>
        <v>0.24912849357763889</v>
      </c>
      <c r="BL1721" s="14">
        <f t="shared" si="2291"/>
        <v>0.19107475620393594</v>
      </c>
      <c r="BM1721" s="14">
        <f t="shared" si="2292"/>
        <v>0.45336851975516917</v>
      </c>
      <c r="BN1721" s="14">
        <f t="shared" si="2293"/>
        <v>0.54513335592003553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1.8412999999999999</v>
      </c>
      <c r="F1722" s="10">
        <f>VLOOKUP(B1722,home!$B$2:$E$405,3,FALSE)</f>
        <v>1.3786</v>
      </c>
      <c r="G1722" s="10">
        <f>VLOOKUP(C1722,away!$B$2:$E$405,4,FALSE)</f>
        <v>0.91910000000000003</v>
      </c>
      <c r="H1722" s="10">
        <f>VLOOKUP(A1722,away!$A$2:$E$405,3,FALSE)</f>
        <v>1.226</v>
      </c>
      <c r="I1722" s="10">
        <f>VLOOKUP(C1722,away!$B$2:$E$405,3,FALSE)</f>
        <v>1.4431</v>
      </c>
      <c r="J1722" s="10">
        <f>VLOOKUP(B1722,home!$B$2:$E$405,4,FALSE)</f>
        <v>1.0666</v>
      </c>
      <c r="K1722" s="12">
        <f t="shared" si="2238"/>
        <v>2.3330583110380001</v>
      </c>
      <c r="L1722" s="12">
        <f t="shared" si="2239"/>
        <v>1.8870720239600001</v>
      </c>
      <c r="M1722" s="13">
        <f t="shared" si="2240"/>
        <v>1.4696728881938698E-2</v>
      </c>
      <c r="N1722" s="13">
        <f t="shared" si="2241"/>
        <v>3.4288325463079292E-2</v>
      </c>
      <c r="O1722" s="13">
        <f t="shared" si="2242"/>
        <v>2.7733785916831448E-2</v>
      </c>
      <c r="P1722" s="13">
        <f t="shared" si="2243"/>
        <v>6.4704539729812244E-2</v>
      </c>
      <c r="Q1722" s="13">
        <f t="shared" si="2244"/>
        <v>3.9998331346606519E-2</v>
      </c>
      <c r="R1722" s="13">
        <f t="shared" si="2245"/>
        <v>2.6167825761074237E-2</v>
      </c>
      <c r="S1722" s="13">
        <f t="shared" si="2246"/>
        <v>7.1217845400822502E-2</v>
      </c>
      <c r="T1722" s="13">
        <f t="shared" si="2247"/>
        <v>7.5479732089263479E-2</v>
      </c>
      <c r="U1722" s="13">
        <f t="shared" si="2248"/>
        <v>6.1051063373668515E-2</v>
      </c>
      <c r="V1722" s="13">
        <f t="shared" si="2249"/>
        <v>3.4838575639116978E-2</v>
      </c>
      <c r="W1722" s="13">
        <f t="shared" si="2250"/>
        <v>3.1106146458617367E-2</v>
      </c>
      <c r="X1722" s="13">
        <f t="shared" si="2251"/>
        <v>5.8699538755259267E-2</v>
      </c>
      <c r="Y1722" s="13">
        <f t="shared" si="2252"/>
        <v>5.5385128702202788E-2</v>
      </c>
      <c r="Z1722" s="13">
        <f t="shared" si="2253"/>
        <v>1.6460190640527665E-2</v>
      </c>
      <c r="AA1722" s="13">
        <f t="shared" si="2254"/>
        <v>3.840258457515297E-2</v>
      </c>
      <c r="AB1722" s="13">
        <f t="shared" si="2255"/>
        <v>4.4797734554200178E-2</v>
      </c>
      <c r="AC1722" s="13">
        <f t="shared" si="2256"/>
        <v>9.5863764127369529E-3</v>
      </c>
      <c r="AD1722" s="13">
        <f t="shared" si="2257"/>
        <v>1.8143113379910626E-2</v>
      </c>
      <c r="AE1722" s="13">
        <f t="shared" si="2258"/>
        <v>3.4237361686763702E-2</v>
      </c>
      <c r="AF1722" s="13">
        <f t="shared" si="2259"/>
        <v>3.2304183706645874E-2</v>
      </c>
      <c r="AG1722" s="13">
        <f t="shared" si="2260"/>
        <v>2.0320107109891968E-2</v>
      </c>
      <c r="AH1722" s="13">
        <f t="shared" si="2261"/>
        <v>7.7653913166969967E-3</v>
      </c>
      <c r="AI1722" s="13">
        <f t="shared" si="2262"/>
        <v>1.8117110749882242E-2</v>
      </c>
      <c r="AJ1722" s="13">
        <f t="shared" si="2263"/>
        <v>2.1134137903504335E-2</v>
      </c>
      <c r="AK1722" s="13">
        <f t="shared" si="2264"/>
        <v>1.6435725360798004E-2</v>
      </c>
      <c r="AL1722" s="13">
        <f t="shared" si="2265"/>
        <v>1.6882180475552187E-3</v>
      </c>
      <c r="AM1722" s="13">
        <f t="shared" si="2266"/>
        <v>8.4657882918210466E-3</v>
      </c>
      <c r="AN1722" s="13">
        <f t="shared" si="2267"/>
        <v>1.5975552246263614E-2</v>
      </c>
      <c r="AO1722" s="13">
        <f t="shared" si="2268"/>
        <v>1.5073508855617703E-2</v>
      </c>
      <c r="AP1722" s="13">
        <f t="shared" si="2269"/>
        <v>9.4815989547831631E-3</v>
      </c>
      <c r="AQ1722" s="13">
        <f t="shared" si="2270"/>
        <v>4.4731150324949205E-3</v>
      </c>
      <c r="AR1722" s="13">
        <f t="shared" si="2271"/>
        <v>2.9307705417681634E-3</v>
      </c>
      <c r="AS1722" s="13">
        <f t="shared" si="2272"/>
        <v>6.8376585702175545E-3</v>
      </c>
      <c r="AT1722" s="13">
        <f t="shared" si="2273"/>
        <v>7.976328077643138E-3</v>
      </c>
      <c r="AU1722" s="13">
        <f t="shared" si="2274"/>
        <v>6.2030795043703599E-3</v>
      </c>
      <c r="AV1722" s="13">
        <f t="shared" si="2275"/>
        <v>3.6180365479251868E-3</v>
      </c>
      <c r="AW1722" s="13">
        <f t="shared" si="2276"/>
        <v>2.0646198931621824E-4</v>
      </c>
      <c r="AX1722" s="13">
        <f t="shared" si="2277"/>
        <v>3.2918629556202127E-3</v>
      </c>
      <c r="AY1722" s="13">
        <f t="shared" si="2278"/>
        <v>6.2119824902611828E-3</v>
      </c>
      <c r="AZ1722" s="13">
        <f t="shared" si="2279"/>
        <v>5.8612291853506263E-3</v>
      </c>
      <c r="BA1722" s="13">
        <f t="shared" si="2280"/>
        <v>3.6868538738976772E-3</v>
      </c>
      <c r="BB1722" s="13">
        <f t="shared" si="2281"/>
        <v>1.7393397004652137E-3</v>
      </c>
      <c r="BC1722" s="13">
        <f t="shared" si="2282"/>
        <v>6.5645185778217445E-4</v>
      </c>
      <c r="BD1722" s="13">
        <f t="shared" si="2283"/>
        <v>9.2176251633613185E-4</v>
      </c>
      <c r="BE1722" s="13">
        <f t="shared" si="2284"/>
        <v>2.1505256995413124E-3</v>
      </c>
      <c r="BF1722" s="13">
        <f t="shared" si="2285"/>
        <v>2.5086509282078347E-3</v>
      </c>
      <c r="BG1722" s="13">
        <f t="shared" si="2286"/>
        <v>1.9509429658494939E-3</v>
      </c>
      <c r="BH1722" s="13">
        <f t="shared" si="2287"/>
        <v>1.1379159252090719E-3</v>
      </c>
      <c r="BI1722" s="13">
        <f t="shared" si="2288"/>
        <v>5.3096484131430412E-4</v>
      </c>
      <c r="BJ1722" s="14">
        <f t="shared" si="2289"/>
        <v>0.47487925214259846</v>
      </c>
      <c r="BK1722" s="14">
        <f t="shared" si="2290"/>
        <v>0.20294426660224377</v>
      </c>
      <c r="BL1722" s="14">
        <f t="shared" si="2291"/>
        <v>0.29837199563019151</v>
      </c>
      <c r="BM1722" s="14">
        <f t="shared" si="2292"/>
        <v>0.77906064741527403</v>
      </c>
      <c r="BN1722" s="14">
        <f t="shared" si="2293"/>
        <v>0.20758953709934244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1.5366</v>
      </c>
      <c r="F1723" s="10">
        <f>VLOOKUP(B1723,home!$B$2:$E$405,3,FALSE)</f>
        <v>1.1155999999999999</v>
      </c>
      <c r="G1723" s="10">
        <f>VLOOKUP(C1723,away!$B$2:$E$405,4,FALSE)</f>
        <v>1.1155999999999999</v>
      </c>
      <c r="H1723" s="10">
        <f>VLOOKUP(A1723,away!$A$2:$E$405,3,FALSE)</f>
        <v>1.1789000000000001</v>
      </c>
      <c r="I1723" s="10">
        <f>VLOOKUP(C1723,away!$B$2:$E$405,3,FALSE)</f>
        <v>1.8177000000000001</v>
      </c>
      <c r="J1723" s="10">
        <f>VLOOKUP(B1723,home!$B$2:$E$405,4,FALSE)</f>
        <v>1.6964999999999999</v>
      </c>
      <c r="K1723" s="12">
        <f t="shared" si="2238"/>
        <v>1.9123960589759996</v>
      </c>
      <c r="L1723" s="12">
        <f t="shared" si="2239"/>
        <v>3.6354069981450001</v>
      </c>
      <c r="M1723" s="13">
        <f t="shared" si="2240"/>
        <v>3.8960071533775537E-3</v>
      </c>
      <c r="N1723" s="13">
        <f t="shared" si="2241"/>
        <v>7.4507087258615353E-3</v>
      </c>
      <c r="O1723" s="13">
        <f t="shared" si="2242"/>
        <v>1.4163571670211738E-2</v>
      </c>
      <c r="P1723" s="13">
        <f t="shared" si="2243"/>
        <v>2.7086358643137042E-2</v>
      </c>
      <c r="Q1723" s="13">
        <f t="shared" si="2244"/>
        <v>7.1243530019578479E-3</v>
      </c>
      <c r="R1723" s="13">
        <f t="shared" si="2245"/>
        <v>2.5745173784308011E-2</v>
      </c>
      <c r="S1723" s="13">
        <f t="shared" si="2246"/>
        <v>4.7078380227600844E-2</v>
      </c>
      <c r="T1723" s="13">
        <f t="shared" si="2247"/>
        <v>2.5899922760572899E-2</v>
      </c>
      <c r="U1723" s="13">
        <f t="shared" si="2248"/>
        <v>4.9234968882762853E-2</v>
      </c>
      <c r="V1723" s="13">
        <f t="shared" si="2249"/>
        <v>3.6367201398809855E-2</v>
      </c>
      <c r="W1723" s="13">
        <f t="shared" si="2250"/>
        <v>4.5415282012326724E-3</v>
      </c>
      <c r="X1723" s="13">
        <f t="shared" si="2251"/>
        <v>1.6510303405034132E-2</v>
      </c>
      <c r="Y1723" s="13">
        <f t="shared" si="2252"/>
        <v>3.0010836270079153E-2</v>
      </c>
      <c r="Z1723" s="13">
        <f t="shared" si="2253"/>
        <v>3.1198061647977518E-2</v>
      </c>
      <c r="AA1723" s="13">
        <f t="shared" si="2254"/>
        <v>5.9663050143282478E-2</v>
      </c>
      <c r="AB1723" s="13">
        <f t="shared" si="2255"/>
        <v>5.7049690980250443E-2</v>
      </c>
      <c r="AC1723" s="13">
        <f t="shared" si="2256"/>
        <v>1.5802317301339356E-2</v>
      </c>
      <c r="AD1723" s="13">
        <f t="shared" si="2257"/>
        <v>2.1713001584414333E-3</v>
      </c>
      <c r="AE1723" s="13">
        <f t="shared" si="2258"/>
        <v>7.8935597910713331E-3</v>
      </c>
      <c r="AF1723" s="13">
        <f t="shared" si="2259"/>
        <v>1.4348151252368355E-2</v>
      </c>
      <c r="AG1723" s="13">
        <f t="shared" si="2260"/>
        <v>1.7387123157767623E-2</v>
      </c>
      <c r="AH1723" s="13">
        <f t="shared" si="2261"/>
        <v>2.8354412910904157E-2</v>
      </c>
      <c r="AI1723" s="13">
        <f t="shared" si="2262"/>
        <v>5.4224867505391301E-2</v>
      </c>
      <c r="AJ1723" s="13">
        <f t="shared" si="2263"/>
        <v>5.1849711457903049E-2</v>
      </c>
      <c r="AK1723" s="13">
        <f t="shared" si="2264"/>
        <v>3.3052394617045504E-2</v>
      </c>
      <c r="AL1723" s="13">
        <f t="shared" si="2265"/>
        <v>4.3945220526164465E-3</v>
      </c>
      <c r="AM1723" s="13">
        <f t="shared" si="2266"/>
        <v>8.3047717317147199E-4</v>
      </c>
      <c r="AN1723" s="13">
        <f t="shared" si="2267"/>
        <v>3.0191225271472464E-3</v>
      </c>
      <c r="AO1723" s="13">
        <f t="shared" si="2268"/>
        <v>5.4878695817241587E-3</v>
      </c>
      <c r="AP1723" s="13">
        <f t="shared" si="2269"/>
        <v>6.6502131607690277E-3</v>
      </c>
      <c r="AQ1723" s="13">
        <f t="shared" si="2270"/>
        <v>6.0440578659539277E-3</v>
      </c>
      <c r="AR1723" s="13">
        <f t="shared" si="2271"/>
        <v>2.0615966224918774E-2</v>
      </c>
      <c r="AS1723" s="13">
        <f t="shared" si="2272"/>
        <v>3.942589256051697E-2</v>
      </c>
      <c r="AT1723" s="13">
        <f t="shared" si="2273"/>
        <v>3.7698960777171928E-2</v>
      </c>
      <c r="AU1723" s="13">
        <f t="shared" si="2274"/>
        <v>2.4031781339251459E-2</v>
      </c>
      <c r="AV1723" s="13">
        <f t="shared" si="2275"/>
        <v>1.1489570980839376E-2</v>
      </c>
      <c r="AW1723" s="13">
        <f t="shared" si="2276"/>
        <v>8.4867229801864142E-4</v>
      </c>
      <c r="AX1723" s="13">
        <f t="shared" si="2277"/>
        <v>2.6470021217377501E-4</v>
      </c>
      <c r="AY1723" s="13">
        <f t="shared" si="2278"/>
        <v>9.6229300374700794E-4</v>
      </c>
      <c r="AZ1723" s="13">
        <f t="shared" si="2279"/>
        <v>1.7491633600439226E-3</v>
      </c>
      <c r="BA1723" s="13">
        <f t="shared" si="2280"/>
        <v>2.1196402400008333E-3</v>
      </c>
      <c r="BB1723" s="13">
        <f t="shared" si="2281"/>
        <v>1.9264387405121947E-3</v>
      </c>
      <c r="BC1723" s="13">
        <f t="shared" si="2282"/>
        <v>1.4006777757511338E-3</v>
      </c>
      <c r="BD1723" s="13">
        <f t="shared" si="2283"/>
        <v>1.249123798126512E-2</v>
      </c>
      <c r="BE1723" s="13">
        <f t="shared" si="2284"/>
        <v>2.3888194287102732E-2</v>
      </c>
      <c r="BF1723" s="13">
        <f t="shared" si="2285"/>
        <v>2.2841844305354134E-2</v>
      </c>
      <c r="BG1723" s="13">
        <f t="shared" si="2286"/>
        <v>1.4560884343100872E-2</v>
      </c>
      <c r="BH1723" s="13">
        <f t="shared" si="2287"/>
        <v>6.9615444582378687E-3</v>
      </c>
      <c r="BI1723" s="13">
        <f t="shared" si="2288"/>
        <v>2.6626460372640619E-3</v>
      </c>
      <c r="BJ1723" s="14">
        <f t="shared" si="2289"/>
        <v>0.16379244036538165</v>
      </c>
      <c r="BK1723" s="14">
        <f t="shared" si="2290"/>
        <v>0.13558707978062812</v>
      </c>
      <c r="BL1723" s="14">
        <f t="shared" si="2291"/>
        <v>0.59000636524708294</v>
      </c>
      <c r="BM1723" s="14">
        <f t="shared" si="2292"/>
        <v>0.83500415335648825</v>
      </c>
      <c r="BN1723" s="14">
        <f t="shared" si="2293"/>
        <v>8.5466172978853727E-2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1.5366</v>
      </c>
      <c r="F1724" s="10">
        <f>VLOOKUP(B1724,home!$B$2:$E$405,3,FALSE)</f>
        <v>0.18590000000000001</v>
      </c>
      <c r="G1724" s="10">
        <f>VLOOKUP(C1724,away!$B$2:$E$405,4,FALSE)</f>
        <v>0.55779999999999996</v>
      </c>
      <c r="H1724" s="10">
        <f>VLOOKUP(A1724,away!$A$2:$E$405,3,FALSE)</f>
        <v>1.1789000000000001</v>
      </c>
      <c r="I1724" s="10">
        <f>VLOOKUP(C1724,away!$B$2:$E$405,3,FALSE)</f>
        <v>1.4540999999999999</v>
      </c>
      <c r="J1724" s="10">
        <f>VLOOKUP(B1724,home!$B$2:$E$405,4,FALSE)</f>
        <v>0.96940000000000004</v>
      </c>
      <c r="K1724" s="12">
        <f t="shared" si="2238"/>
        <v>0.15933776773199998</v>
      </c>
      <c r="L1724" s="12">
        <f t="shared" si="2239"/>
        <v>1.6617827922060002</v>
      </c>
      <c r="M1724" s="13">
        <f t="shared" si="2240"/>
        <v>0.16184429305466216</v>
      </c>
      <c r="N1724" s="13">
        <f t="shared" si="2241"/>
        <v>2.5787908375493496E-2</v>
      </c>
      <c r="O1724" s="13">
        <f t="shared" si="2242"/>
        <v>0.26895006121498272</v>
      </c>
      <c r="P1724" s="13">
        <f t="shared" si="2243"/>
        <v>4.2853902385380081E-2</v>
      </c>
      <c r="Q1724" s="13">
        <f t="shared" si="2244"/>
        <v>2.0544938775142393E-3</v>
      </c>
      <c r="R1724" s="13">
        <f t="shared" si="2245"/>
        <v>0.22346829184490435</v>
      </c>
      <c r="S1724" s="13">
        <f t="shared" si="2246"/>
        <v>2.8367650706031225E-3</v>
      </c>
      <c r="T1724" s="13">
        <f t="shared" si="2247"/>
        <v>3.4141225723457454E-3</v>
      </c>
      <c r="U1724" s="13">
        <f t="shared" si="2248"/>
        <v>3.5606938781450145E-2</v>
      </c>
      <c r="V1724" s="13">
        <f t="shared" si="2249"/>
        <v>8.3459128888930577E-5</v>
      </c>
      <c r="W1724" s="13">
        <f t="shared" si="2250"/>
        <v>1.0911948942072671E-4</v>
      </c>
      <c r="X1724" s="13">
        <f t="shared" si="2251"/>
        <v>1.8133288981366834E-4</v>
      </c>
      <c r="Y1724" s="13">
        <f t="shared" si="2252"/>
        <v>1.506679379766704E-4</v>
      </c>
      <c r="Z1724" s="13">
        <f t="shared" si="2253"/>
        <v>0.12378525399717681</v>
      </c>
      <c r="AA1724" s="13">
        <f t="shared" si="2254"/>
        <v>1.9723666050048778E-2</v>
      </c>
      <c r="AB1724" s="13">
        <f t="shared" si="2255"/>
        <v>1.5713624599531025E-3</v>
      </c>
      <c r="AC1724" s="13">
        <f t="shared" si="2256"/>
        <v>1.3811690912415747E-6</v>
      </c>
      <c r="AD1724" s="13">
        <f t="shared" si="2257"/>
        <v>4.3467139650885412E-6</v>
      </c>
      <c r="AE1724" s="13">
        <f t="shared" si="2258"/>
        <v>7.2232944698256514E-6</v>
      </c>
      <c r="AF1724" s="13">
        <f t="shared" si="2259"/>
        <v>6.0017732264965163E-6</v>
      </c>
      <c r="AG1724" s="13">
        <f t="shared" si="2260"/>
        <v>3.3245478235048647E-6</v>
      </c>
      <c r="AH1724" s="13">
        <f t="shared" si="2261"/>
        <v>5.1426051255339396E-2</v>
      </c>
      <c r="AI1724" s="13">
        <f t="shared" si="2262"/>
        <v>8.1941122102971928E-3</v>
      </c>
      <c r="AJ1724" s="13">
        <f t="shared" si="2263"/>
        <v>6.5281577406713944E-4</v>
      </c>
      <c r="AK1724" s="13">
        <f t="shared" si="2264"/>
        <v>3.4672736060031904E-5</v>
      </c>
      <c r="AL1724" s="13">
        <f t="shared" si="2265"/>
        <v>1.4628501084997747E-8</v>
      </c>
      <c r="AM1724" s="13">
        <f t="shared" si="2266"/>
        <v>1.3851914003334372E-7</v>
      </c>
      <c r="AN1724" s="13">
        <f t="shared" si="2267"/>
        <v>2.3018872329858388E-7</v>
      </c>
      <c r="AO1724" s="13">
        <f t="shared" si="2268"/>
        <v>1.9126182966872759E-7</v>
      </c>
      <c r="AP1724" s="13">
        <f t="shared" si="2269"/>
        <v>1.0594520578310883E-7</v>
      </c>
      <c r="AQ1724" s="13">
        <f t="shared" si="2270"/>
        <v>4.4014479971773501E-8</v>
      </c>
      <c r="AR1724" s="13">
        <f t="shared" si="2271"/>
        <v>1.7091785409445334E-2</v>
      </c>
      <c r="AS1724" s="13">
        <f t="shared" si="2272"/>
        <v>2.7233669336953863E-3</v>
      </c>
      <c r="AT1724" s="13">
        <f t="shared" si="2273"/>
        <v>2.169676039650822E-4</v>
      </c>
      <c r="AU1724" s="13">
        <f t="shared" si="2274"/>
        <v>1.1523711228652283E-5</v>
      </c>
      <c r="AV1724" s="13">
        <f t="shared" si="2275"/>
        <v>4.5904060579040894E-7</v>
      </c>
      <c r="AW1724" s="13">
        <f t="shared" si="2276"/>
        <v>1.0759455992289112E-10</v>
      </c>
      <c r="AX1724" s="13">
        <f t="shared" si="2277"/>
        <v>3.6785550935115529E-9</v>
      </c>
      <c r="AY1724" s="13">
        <f t="shared" si="2278"/>
        <v>6.1129595545792332E-9</v>
      </c>
      <c r="AZ1724" s="13">
        <f t="shared" si="2279"/>
        <v>5.0792054986255134E-9</v>
      </c>
      <c r="BA1724" s="13">
        <f t="shared" si="2280"/>
        <v>2.813512098564658E-9</v>
      </c>
      <c r="BB1724" s="13">
        <f t="shared" si="2281"/>
        <v>1.168861497764536E-9</v>
      </c>
      <c r="BC1724" s="13">
        <f t="shared" si="2282"/>
        <v>3.8847878469144711E-10</v>
      </c>
      <c r="BD1724" s="13">
        <f t="shared" si="2283"/>
        <v>4.7338058135823081E-3</v>
      </c>
      <c r="BE1724" s="13">
        <f t="shared" si="2284"/>
        <v>7.5427405121296885E-4</v>
      </c>
      <c r="BF1724" s="13">
        <f t="shared" si="2285"/>
        <v>6.0092171789223336E-5</v>
      </c>
      <c r="BG1724" s="13">
        <f t="shared" si="2286"/>
        <v>3.1916508370209053E-6</v>
      </c>
      <c r="BH1724" s="13">
        <f t="shared" si="2287"/>
        <v>1.2713762993771996E-7</v>
      </c>
      <c r="BI1724" s="13">
        <f t="shared" si="2288"/>
        <v>4.0515652298026781E-9</v>
      </c>
      <c r="BJ1724" s="14">
        <f t="shared" si="2289"/>
        <v>3.1719270643000737E-2</v>
      </c>
      <c r="BK1724" s="14">
        <f t="shared" si="2290"/>
        <v>0.20761982155008618</v>
      </c>
      <c r="BL1724" s="14">
        <f t="shared" si="2291"/>
        <v>0.63522356990265993</v>
      </c>
      <c r="BM1724" s="14">
        <f t="shared" si="2292"/>
        <v>0.27338895933462143</v>
      </c>
      <c r="BN1724" s="14">
        <f t="shared" si="2293"/>
        <v>0.72495895075293704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1.5366</v>
      </c>
      <c r="F1725" s="10">
        <f>VLOOKUP(B1725,home!$B$2:$E$405,3,FALSE)</f>
        <v>0.65080000000000005</v>
      </c>
      <c r="G1725" s="10">
        <f>VLOOKUP(C1725,away!$B$2:$E$405,4,FALSE)</f>
        <v>1.2085999999999999</v>
      </c>
      <c r="H1725" s="10">
        <f>VLOOKUP(A1725,away!$A$2:$E$405,3,FALSE)</f>
        <v>1.1789000000000001</v>
      </c>
      <c r="I1725" s="10">
        <f>VLOOKUP(C1725,away!$B$2:$E$405,3,FALSE)</f>
        <v>0.72709999999999997</v>
      </c>
      <c r="J1725" s="10">
        <f>VLOOKUP(B1725,home!$B$2:$E$405,4,FALSE)</f>
        <v>0.84819999999999995</v>
      </c>
      <c r="K1725" s="12">
        <f t="shared" si="2238"/>
        <v>1.2086233018079999</v>
      </c>
      <c r="L1725" s="12">
        <f t="shared" si="2239"/>
        <v>0.72705854075799992</v>
      </c>
      <c r="M1725" s="13">
        <f t="shared" si="2240"/>
        <v>0.14432582777395744</v>
      </c>
      <c r="N1725" s="13">
        <f t="shared" si="2241"/>
        <v>0.17443555850033318</v>
      </c>
      <c r="O1725" s="13">
        <f t="shared" si="2242"/>
        <v>0.10493332573502392</v>
      </c>
      <c r="P1725" s="13">
        <f t="shared" si="2243"/>
        <v>0.126824862619559</v>
      </c>
      <c r="Q1725" s="13">
        <f t="shared" si="2244"/>
        <v>0.10541344033369765</v>
      </c>
      <c r="R1725" s="13">
        <f t="shared" si="2245"/>
        <v>3.8146335342895181E-2</v>
      </c>
      <c r="S1725" s="13">
        <f t="shared" si="2246"/>
        <v>2.7861516588114716E-2</v>
      </c>
      <c r="T1725" s="13">
        <f t="shared" si="2247"/>
        <v>7.6641742105298713E-2</v>
      </c>
      <c r="U1725" s="13">
        <f t="shared" si="2248"/>
        <v>4.6104549774005181E-2</v>
      </c>
      <c r="V1725" s="13">
        <f t="shared" si="2249"/>
        <v>2.720336237464655E-3</v>
      </c>
      <c r="W1725" s="13">
        <f t="shared" si="2250"/>
        <v>4.2468380103684741E-2</v>
      </c>
      <c r="X1725" s="13">
        <f t="shared" si="2251"/>
        <v>3.0876998466541107E-2</v>
      </c>
      <c r="Y1725" s="13">
        <f t="shared" si="2252"/>
        <v>1.1224692724035187E-2</v>
      </c>
      <c r="Z1725" s="13">
        <f t="shared" si="2253"/>
        <v>9.2448729698902318E-3</v>
      </c>
      <c r="AA1725" s="13">
        <f t="shared" si="2254"/>
        <v>1.1173568893664264E-2</v>
      </c>
      <c r="AB1725" s="13">
        <f t="shared" si="2255"/>
        <v>6.7523178646198339E-3</v>
      </c>
      <c r="AC1725" s="13">
        <f t="shared" si="2256"/>
        <v>1.4940424858319985E-4</v>
      </c>
      <c r="AD1725" s="13">
        <f t="shared" si="2257"/>
        <v>1.2832068445838157E-2</v>
      </c>
      <c r="AE1725" s="13">
        <f t="shared" si="2258"/>
        <v>9.329664959137866E-3</v>
      </c>
      <c r="AF1725" s="13">
        <f t="shared" si="2259"/>
        <v>3.3916062954759108E-3</v>
      </c>
      <c r="AG1725" s="13">
        <f t="shared" si="2260"/>
        <v>8.219654413381208E-4</v>
      </c>
      <c r="AH1725" s="13">
        <f t="shared" si="2261"/>
        <v>1.6803909627453669E-3</v>
      </c>
      <c r="AI1725" s="13">
        <f t="shared" si="2262"/>
        <v>2.0309596737216294E-3</v>
      </c>
      <c r="AJ1725" s="13">
        <f t="shared" si="2263"/>
        <v>1.2273325933461674E-3</v>
      </c>
      <c r="AK1725" s="13">
        <f t="shared" si="2264"/>
        <v>4.9446092379553991E-4</v>
      </c>
      <c r="AL1725" s="13">
        <f t="shared" si="2265"/>
        <v>5.2514989433545584E-6</v>
      </c>
      <c r="AM1725" s="13">
        <f t="shared" si="2266"/>
        <v>3.1018273868070284E-3</v>
      </c>
      <c r="AN1725" s="13">
        <f t="shared" si="2267"/>
        <v>2.2552100935351186E-3</v>
      </c>
      <c r="AO1725" s="13">
        <f t="shared" si="2268"/>
        <v>8.1983487985417777E-4</v>
      </c>
      <c r="AP1725" s="13">
        <f t="shared" si="2269"/>
        <v>1.9868931713642963E-4</v>
      </c>
      <c r="AQ1725" s="13">
        <f t="shared" si="2270"/>
        <v>3.6114691245353986E-5</v>
      </c>
      <c r="AR1725" s="13">
        <f t="shared" si="2271"/>
        <v>2.4434852025531547E-4</v>
      </c>
      <c r="AS1725" s="13">
        <f t="shared" si="2272"/>
        <v>2.9532531534287837E-4</v>
      </c>
      <c r="AT1725" s="13">
        <f t="shared" si="2273"/>
        <v>1.7846852886859926E-4</v>
      </c>
      <c r="AU1725" s="13">
        <f t="shared" si="2274"/>
        <v>7.1900407543327589E-5</v>
      </c>
      <c r="AV1725" s="13">
        <f t="shared" si="2275"/>
        <v>2.1725126991589356E-5</v>
      </c>
      <c r="AW1725" s="13">
        <f t="shared" si="2276"/>
        <v>1.2818615626534897E-7</v>
      </c>
      <c r="AX1725" s="13">
        <f t="shared" si="2277"/>
        <v>6.2482347631353174E-4</v>
      </c>
      <c r="AY1725" s="13">
        <f t="shared" si="2278"/>
        <v>4.5428324491985717E-4</v>
      </c>
      <c r="AZ1725" s="13">
        <f t="shared" si="2279"/>
        <v>1.6514525657112018E-4</v>
      </c>
      <c r="BA1725" s="13">
        <f t="shared" si="2280"/>
        <v>4.0023423085234727E-5</v>
      </c>
      <c r="BB1725" s="13">
        <f t="shared" si="2281"/>
        <v>7.2748428961227003E-6</v>
      </c>
      <c r="BC1725" s="13">
        <f t="shared" si="2282"/>
        <v>1.0578473320597347E-6</v>
      </c>
      <c r="BD1725" s="13">
        <f t="shared" si="2283"/>
        <v>2.9609279762201033E-5</v>
      </c>
      <c r="BE1725" s="13">
        <f t="shared" si="2284"/>
        <v>3.5786465470348205E-5</v>
      </c>
      <c r="BF1725" s="13">
        <f t="shared" si="2285"/>
        <v>2.1626178028405121E-5</v>
      </c>
      <c r="BG1725" s="13">
        <f t="shared" si="2286"/>
        <v>8.7126342313928721E-6</v>
      </c>
      <c r="BH1725" s="13">
        <f t="shared" si="2287"/>
        <v>2.6325731880478647E-6</v>
      </c>
      <c r="BI1725" s="13">
        <f t="shared" si="2288"/>
        <v>6.3635785975792379E-7</v>
      </c>
      <c r="BJ1725" s="14">
        <f t="shared" si="2289"/>
        <v>0.47514040183507672</v>
      </c>
      <c r="BK1725" s="14">
        <f t="shared" si="2290"/>
        <v>0.30234148221154222</v>
      </c>
      <c r="BL1725" s="14">
        <f t="shared" si="2291"/>
        <v>0.21345401315135895</v>
      </c>
      <c r="BM1725" s="14">
        <f t="shared" si="2292"/>
        <v>0.30564726480363813</v>
      </c>
      <c r="BN1725" s="14">
        <f t="shared" si="2293"/>
        <v>0.69407935030546641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1.5366</v>
      </c>
      <c r="F1726" s="10">
        <f>VLOOKUP(B1726,home!$B$2:$E$405,3,FALSE)</f>
        <v>0.97619999999999996</v>
      </c>
      <c r="G1726" s="10">
        <f>VLOOKUP(C1726,away!$B$2:$E$405,4,FALSE)</f>
        <v>0.65080000000000005</v>
      </c>
      <c r="H1726" s="10">
        <f>VLOOKUP(A1726,away!$A$2:$E$405,3,FALSE)</f>
        <v>1.1789000000000001</v>
      </c>
      <c r="I1726" s="10">
        <f>VLOOKUP(C1726,away!$B$2:$E$405,3,FALSE)</f>
        <v>0.98960000000000004</v>
      </c>
      <c r="J1726" s="10">
        <f>VLOOKUP(B1726,home!$B$2:$E$405,4,FALSE)</f>
        <v>0.95430000000000004</v>
      </c>
      <c r="K1726" s="12">
        <f t="shared" si="2238"/>
        <v>0.976218821136</v>
      </c>
      <c r="L1726" s="12">
        <f t="shared" si="2239"/>
        <v>1.1133240175920003</v>
      </c>
      <c r="M1726" s="13">
        <f t="shared" si="2240"/>
        <v>0.12374369371284981</v>
      </c>
      <c r="N1726" s="13">
        <f t="shared" si="2241"/>
        <v>0.12080092279937248</v>
      </c>
      <c r="O1726" s="13">
        <f t="shared" si="2242"/>
        <v>0.1377668262360639</v>
      </c>
      <c r="P1726" s="13">
        <f t="shared" si="2243"/>
        <v>0.13449056869981843</v>
      </c>
      <c r="Q1726" s="13">
        <f t="shared" si="2244"/>
        <v>5.8964067223672166E-2</v>
      </c>
      <c r="R1726" s="13">
        <f t="shared" si="2245"/>
        <v>7.6689558238016833E-2</v>
      </c>
      <c r="S1726" s="13">
        <f t="shared" si="2246"/>
        <v>3.6542696695262618E-2</v>
      </c>
      <c r="T1726" s="13">
        <f t="shared" si="2247"/>
        <v>6.5646112215023478E-2</v>
      </c>
      <c r="U1726" s="13">
        <f t="shared" si="2248"/>
        <v>7.4865790136557406E-2</v>
      </c>
      <c r="V1726" s="13">
        <f t="shared" si="2249"/>
        <v>4.4129279668590213E-3</v>
      </c>
      <c r="W1726" s="13">
        <f t="shared" si="2250"/>
        <v>1.9187277398159036E-2</v>
      </c>
      <c r="X1726" s="13">
        <f t="shared" si="2251"/>
        <v>2.1361656759570601E-2</v>
      </c>
      <c r="Y1726" s="13">
        <f t="shared" si="2252"/>
        <v>1.1891222762993228E-2</v>
      </c>
      <c r="Z1726" s="13">
        <f t="shared" si="2253"/>
        <v>2.8460109028301525E-2</v>
      </c>
      <c r="AA1726" s="13">
        <f t="shared" si="2254"/>
        <v>2.7783294085010544E-2</v>
      </c>
      <c r="AB1726" s="13">
        <f t="shared" si="2255"/>
        <v>1.3561287299471895E-2</v>
      </c>
      <c r="AC1726" s="13">
        <f t="shared" si="2256"/>
        <v>2.9976133231859268E-4</v>
      </c>
      <c r="AD1726" s="13">
        <f t="shared" si="2257"/>
        <v>4.682745330610057E-3</v>
      </c>
      <c r="AE1726" s="13">
        <f t="shared" si="2258"/>
        <v>5.2134128448349682E-3</v>
      </c>
      <c r="AF1726" s="13">
        <f t="shared" si="2259"/>
        <v>2.9021088668887036E-3</v>
      </c>
      <c r="AG1726" s="13">
        <f t="shared" si="2260"/>
        <v>1.0769958343912996E-3</v>
      </c>
      <c r="AH1726" s="13">
        <f t="shared" si="2261"/>
        <v>7.921330731123756E-3</v>
      </c>
      <c r="AI1726" s="13">
        <f t="shared" si="2262"/>
        <v>7.7329521481660016E-3</v>
      </c>
      <c r="AJ1726" s="13">
        <f t="shared" si="2263"/>
        <v>3.7745267149918559E-3</v>
      </c>
      <c r="AK1726" s="13">
        <f t="shared" si="2264"/>
        <v>1.2282546733518964E-3</v>
      </c>
      <c r="AL1726" s="13">
        <f t="shared" si="2265"/>
        <v>1.3031798501601184E-5</v>
      </c>
      <c r="AM1726" s="13">
        <f t="shared" si="2266"/>
        <v>9.1427682526565215E-4</v>
      </c>
      <c r="AN1726" s="13">
        <f t="shared" si="2267"/>
        <v>1.017886348296015E-3</v>
      </c>
      <c r="AO1726" s="13">
        <f t="shared" si="2268"/>
        <v>5.666186593684849E-4</v>
      </c>
      <c r="AP1726" s="13">
        <f t="shared" si="2269"/>
        <v>2.1027672076357154E-4</v>
      </c>
      <c r="AQ1726" s="13">
        <f t="shared" si="2270"/>
        <v>5.8526530891642688E-5</v>
      </c>
      <c r="AR1726" s="13">
        <f t="shared" si="2271"/>
        <v>1.7638015508499346E-3</v>
      </c>
      <c r="AS1726" s="13">
        <f t="shared" si="2272"/>
        <v>1.7218562706885715E-3</v>
      </c>
      <c r="AT1726" s="13">
        <f t="shared" si="2273"/>
        <v>8.4045424936861324E-4</v>
      </c>
      <c r="AU1726" s="13">
        <f t="shared" si="2274"/>
        <v>2.7348908551245651E-4</v>
      </c>
      <c r="AV1726" s="13">
        <f t="shared" si="2275"/>
        <v>6.6746298163133236E-5</v>
      </c>
      <c r="AW1726" s="13">
        <f t="shared" si="2276"/>
        <v>3.9343284203791847E-7</v>
      </c>
      <c r="AX1726" s="13">
        <f t="shared" si="2277"/>
        <v>1.4875570742546652E-4</v>
      </c>
      <c r="AY1726" s="13">
        <f t="shared" si="2278"/>
        <v>1.6561330183066054E-4</v>
      </c>
      <c r="AZ1726" s="13">
        <f t="shared" si="2279"/>
        <v>9.2190633280393792E-5</v>
      </c>
      <c r="BA1726" s="13">
        <f t="shared" si="2280"/>
        <v>3.4212682076026258E-5</v>
      </c>
      <c r="BB1726" s="13">
        <f t="shared" si="2281"/>
        <v>9.5224501653698462E-6</v>
      </c>
      <c r="BC1726" s="13">
        <f t="shared" si="2282"/>
        <v>2.120314495085832E-6</v>
      </c>
      <c r="BD1726" s="13">
        <f t="shared" si="2283"/>
        <v>3.2728043813787483E-4</v>
      </c>
      <c r="BE1726" s="13">
        <f t="shared" si="2284"/>
        <v>3.194973234998297E-4</v>
      </c>
      <c r="BF1726" s="13">
        <f t="shared" si="2285"/>
        <v>1.5594965025155546E-4</v>
      </c>
      <c r="BG1726" s="13">
        <f t="shared" si="2286"/>
        <v>5.0746994575048334E-5</v>
      </c>
      <c r="BH1726" s="13">
        <f t="shared" si="2287"/>
        <v>1.2385042805062166E-5</v>
      </c>
      <c r="BI1726" s="13">
        <f t="shared" si="2288"/>
        <v>2.4181023773753383E-6</v>
      </c>
      <c r="BJ1726" s="14">
        <f t="shared" si="2289"/>
        <v>0.31494652220937436</v>
      </c>
      <c r="BK1726" s="14">
        <f t="shared" si="2290"/>
        <v>0.29966829350744073</v>
      </c>
      <c r="BL1726" s="14">
        <f t="shared" si="2291"/>
        <v>0.35685844526898353</v>
      </c>
      <c r="BM1726" s="14">
        <f t="shared" si="2292"/>
        <v>0.34731251323531798</v>
      </c>
      <c r="BN1726" s="14">
        <f t="shared" si="2293"/>
        <v>0.65245563690979369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1.2417</v>
      </c>
      <c r="F1727" s="10">
        <f>VLOOKUP(B1727,home!$B$2:$E$405,3,FALSE)</f>
        <v>2.2147000000000001</v>
      </c>
      <c r="G1727" s="10">
        <f>VLOOKUP(C1727,away!$B$2:$E$405,4,FALSE)</f>
        <v>1.7114</v>
      </c>
      <c r="H1727" s="10">
        <f>VLOOKUP(A1727,away!$A$2:$E$405,3,FALSE)</f>
        <v>0.875</v>
      </c>
      <c r="I1727" s="10">
        <f>VLOOKUP(C1727,away!$B$2:$E$405,3,FALSE)</f>
        <v>1</v>
      </c>
      <c r="J1727" s="10">
        <f>VLOOKUP(B1727,home!$B$2:$E$405,4,FALSE)</f>
        <v>0.71430000000000005</v>
      </c>
      <c r="K1727" s="12">
        <f t="shared" si="2238"/>
        <v>4.7063380030860005</v>
      </c>
      <c r="L1727" s="12">
        <f t="shared" si="2239"/>
        <v>0.62501250000000008</v>
      </c>
      <c r="M1727" s="13">
        <f t="shared" si="2240"/>
        <v>4.8375324962100404E-3</v>
      </c>
      <c r="N1727" s="13">
        <f t="shared" si="2241"/>
        <v>2.2767063028076798E-2</v>
      </c>
      <c r="O1727" s="13">
        <f t="shared" si="2242"/>
        <v>3.0235182792874779E-3</v>
      </c>
      <c r="P1727" s="13">
        <f t="shared" si="2243"/>
        <v>1.4229698980835852E-2</v>
      </c>
      <c r="Q1727" s="13">
        <f t="shared" si="2244"/>
        <v>5.3574746973846031E-2</v>
      </c>
      <c r="R1727" s="13">
        <f t="shared" si="2245"/>
        <v>9.4486835926658249E-4</v>
      </c>
      <c r="S1727" s="13">
        <f t="shared" si="2246"/>
        <v>1.0464236325225565E-2</v>
      </c>
      <c r="T1727" s="13">
        <f t="shared" si="2247"/>
        <v>3.3484886542990942E-2</v>
      </c>
      <c r="U1727" s="13">
        <f t="shared" si="2248"/>
        <v>4.4468698671298341E-3</v>
      </c>
      <c r="V1727" s="13">
        <f t="shared" si="2249"/>
        <v>3.4200845871766613E-3</v>
      </c>
      <c r="W1727" s="13">
        <f t="shared" si="2250"/>
        <v>8.4046955896242809E-2</v>
      </c>
      <c r="X1727" s="13">
        <f t="shared" si="2251"/>
        <v>5.2530398022100459E-2</v>
      </c>
      <c r="Y1727" s="13">
        <f t="shared" si="2252"/>
        <v>1.6416077696894033E-2</v>
      </c>
      <c r="Z1727" s="13">
        <f t="shared" si="2253"/>
        <v>1.9685151179870167E-4</v>
      </c>
      <c r="AA1727" s="13">
        <f t="shared" si="2254"/>
        <v>9.2644975094316202E-4</v>
      </c>
      <c r="AB1727" s="13">
        <f t="shared" si="2255"/>
        <v>2.1800928354066816E-3</v>
      </c>
      <c r="AC1727" s="13">
        <f t="shared" si="2256"/>
        <v>6.2876546827654448E-4</v>
      </c>
      <c r="AD1727" s="13">
        <f t="shared" si="2257"/>
        <v>9.88883456445451E-2</v>
      </c>
      <c r="AE1727" s="13">
        <f t="shared" si="2258"/>
        <v>6.1806452132161245E-2</v>
      </c>
      <c r="AF1727" s="13">
        <f t="shared" si="2259"/>
        <v>1.9314902581626218E-2</v>
      </c>
      <c r="AG1727" s="13">
        <f t="shared" si="2260"/>
        <v>4.0240185165995529E-3</v>
      </c>
      <c r="AH1727" s="13">
        <f t="shared" si="2261"/>
        <v>3.0758663879521505E-5</v>
      </c>
      <c r="AI1727" s="13">
        <f t="shared" si="2262"/>
        <v>1.4476066874034076E-4</v>
      </c>
      <c r="AJ1727" s="13">
        <f t="shared" si="2263"/>
        <v>3.4064631832240463E-4</v>
      </c>
      <c r="AK1727" s="13">
        <f t="shared" si="2264"/>
        <v>5.3439890451068819E-4</v>
      </c>
      <c r="AL1727" s="13">
        <f t="shared" si="2265"/>
        <v>7.3981050050860885E-5</v>
      </c>
      <c r="AM1727" s="13">
        <f t="shared" si="2266"/>
        <v>9.3080395833845295E-2</v>
      </c>
      <c r="AN1727" s="13">
        <f t="shared" si="2267"/>
        <v>5.817641090110124E-2</v>
      </c>
      <c r="AO1727" s="13">
        <f t="shared" si="2268"/>
        <v>1.8180492009162271E-2</v>
      </c>
      <c r="AP1727" s="13">
        <f t="shared" si="2269"/>
        <v>3.7876782539588453E-3</v>
      </c>
      <c r="AQ1727" s="13">
        <f t="shared" si="2270"/>
        <v>5.9183656367561312E-4</v>
      </c>
      <c r="AR1727" s="13">
        <f t="shared" si="2271"/>
        <v>3.8449098815998899E-6</v>
      </c>
      <c r="AS1727" s="13">
        <f t="shared" si="2272"/>
        <v>1.8095445494214457E-5</v>
      </c>
      <c r="AT1727" s="13">
        <f t="shared" si="2273"/>
        <v>4.2581641406096412E-5</v>
      </c>
      <c r="AU1727" s="13">
        <f t="shared" si="2274"/>
        <v>6.6801199061097358E-5</v>
      </c>
      <c r="AV1727" s="13">
        <f t="shared" si="2275"/>
        <v>7.8597255448238808E-5</v>
      </c>
      <c r="AW1727" s="13">
        <f t="shared" si="2276"/>
        <v>6.0449095652625177E-6</v>
      </c>
      <c r="AX1727" s="13">
        <f t="shared" si="2277"/>
        <v>7.3011300709185642E-2</v>
      </c>
      <c r="AY1727" s="13">
        <f t="shared" si="2278"/>
        <v>4.5632975584499892E-2</v>
      </c>
      <c r="AZ1727" s="13">
        <f t="shared" si="2279"/>
        <v>1.4260590076253622E-2</v>
      </c>
      <c r="BA1727" s="13">
        <f t="shared" si="2280"/>
        <v>2.9710156850114894E-3</v>
      </c>
      <c r="BB1727" s="13">
        <f t="shared" si="2281"/>
        <v>4.6423048520706088E-4</v>
      </c>
      <c r="BC1727" s="13">
        <f t="shared" si="2282"/>
        <v>5.8029971227095665E-5</v>
      </c>
      <c r="BD1727" s="13">
        <f t="shared" si="2283"/>
        <v>4.0051945622890825E-7</v>
      </c>
      <c r="BE1727" s="13">
        <f t="shared" si="2284"/>
        <v>1.8849799378254513E-6</v>
      </c>
      <c r="BF1727" s="13">
        <f t="shared" si="2285"/>
        <v>4.4356763582213032E-6</v>
      </c>
      <c r="BG1727" s="13">
        <f t="shared" si="2286"/>
        <v>6.9585974046956809E-6</v>
      </c>
      <c r="BH1727" s="13">
        <f t="shared" si="2287"/>
        <v>8.1873778534737207E-6</v>
      </c>
      <c r="BI1727" s="13">
        <f t="shared" si="2288"/>
        <v>7.7065135074856097E-6</v>
      </c>
      <c r="BJ1727" s="14">
        <f t="shared" si="2289"/>
        <v>0.75706880310821101</v>
      </c>
      <c r="BK1727" s="14">
        <f t="shared" si="2290"/>
        <v>7.9287274492275406E-2</v>
      </c>
      <c r="BL1727" s="14">
        <f t="shared" si="2291"/>
        <v>1.2811857763295872E-2</v>
      </c>
      <c r="BM1727" s="14">
        <f t="shared" si="2292"/>
        <v>0.70436042808312371</v>
      </c>
      <c r="BN1727" s="14">
        <f t="shared" si="2293"/>
        <v>9.9377428117522787E-2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1.2417</v>
      </c>
      <c r="F1728" s="10">
        <f>VLOOKUP(B1728,home!$B$2:$E$405,3,FALSE)</f>
        <v>1.51</v>
      </c>
      <c r="G1728" s="10">
        <f>VLOOKUP(C1728,away!$B$2:$E$405,4,FALSE)</f>
        <v>1.2655000000000001</v>
      </c>
      <c r="H1728" s="10">
        <f>VLOOKUP(A1728,away!$A$2:$E$405,3,FALSE)</f>
        <v>0.875</v>
      </c>
      <c r="I1728" s="10">
        <f>VLOOKUP(C1728,away!$B$2:$E$405,3,FALSE)</f>
        <v>1.1429</v>
      </c>
      <c r="J1728" s="10">
        <f>VLOOKUP(B1728,home!$B$2:$E$405,4,FALSE)</f>
        <v>0.57140000000000002</v>
      </c>
      <c r="K1728" s="12">
        <f t="shared" si="2238"/>
        <v>2.3727707385000003</v>
      </c>
      <c r="L1728" s="12">
        <f t="shared" si="2239"/>
        <v>0.57142142750000002</v>
      </c>
      <c r="M1728" s="13">
        <f t="shared" si="2240"/>
        <v>5.2644570717227133E-2</v>
      </c>
      <c r="N1728" s="13">
        <f t="shared" si="2241"/>
        <v>0.12491349693873054</v>
      </c>
      <c r="O1728" s="13">
        <f t="shared" si="2242"/>
        <v>3.008223574936263E-2</v>
      </c>
      <c r="P1728" s="13">
        <f t="shared" si="2243"/>
        <v>7.1378248734746283E-2</v>
      </c>
      <c r="Q1728" s="13">
        <f t="shared" si="2244"/>
        <v>0.14819554518996458</v>
      </c>
      <c r="R1728" s="13">
        <f t="shared" si="2245"/>
        <v>8.5948170471461648E-3</v>
      </c>
      <c r="S1728" s="13">
        <f t="shared" si="2246"/>
        <v>2.4194586084696174E-2</v>
      </c>
      <c r="T1728" s="13">
        <f t="shared" si="2247"/>
        <v>8.4682109981590328E-2</v>
      </c>
      <c r="U1728" s="13">
        <f t="shared" si="2248"/>
        <v>2.0393530392229398E-2</v>
      </c>
      <c r="V1728" s="13">
        <f t="shared" si="2249"/>
        <v>3.6449198845506258E-3</v>
      </c>
      <c r="W1728" s="13">
        <f t="shared" si="2250"/>
        <v>0.11721135106760082</v>
      </c>
      <c r="X1728" s="13">
        <f t="shared" si="2251"/>
        <v>6.6977077546252109E-2</v>
      </c>
      <c r="Y1728" s="13">
        <f t="shared" si="2252"/>
        <v>1.9136068630628791E-2</v>
      </c>
      <c r="Z1728" s="13">
        <f t="shared" si="2253"/>
        <v>1.6370875420605323E-3</v>
      </c>
      <c r="AA1728" s="13">
        <f t="shared" si="2254"/>
        <v>3.8844334161641197E-3</v>
      </c>
      <c r="AB1728" s="13">
        <f t="shared" si="2255"/>
        <v>4.6084349727629091E-3</v>
      </c>
      <c r="AC1728" s="13">
        <f t="shared" si="2256"/>
        <v>3.0887325439399625E-4</v>
      </c>
      <c r="AD1728" s="13">
        <f t="shared" si="2257"/>
        <v>6.9528916008313499E-2</v>
      </c>
      <c r="AE1728" s="13">
        <f t="shared" si="2258"/>
        <v>3.97303124379981E-2</v>
      </c>
      <c r="AF1728" s="13">
        <f t="shared" si="2259"/>
        <v>1.1351375924170942E-2</v>
      </c>
      <c r="AG1728" s="13">
        <f t="shared" si="2260"/>
        <v>2.1621398115596307E-3</v>
      </c>
      <c r="AH1728" s="13">
        <f t="shared" si="2261"/>
        <v>2.3386672505667385E-4</v>
      </c>
      <c r="AI1728" s="13">
        <f t="shared" si="2262"/>
        <v>5.5491212192330063E-4</v>
      </c>
      <c r="AJ1728" s="13">
        <f t="shared" si="2263"/>
        <v>6.5833962266927614E-4</v>
      </c>
      <c r="AK1728" s="13">
        <f t="shared" si="2264"/>
        <v>5.2069633088826337E-4</v>
      </c>
      <c r="AL1728" s="13">
        <f t="shared" si="2265"/>
        <v>1.675145731404416E-5</v>
      </c>
      <c r="AM1728" s="13">
        <f t="shared" si="2266"/>
        <v>3.2995235476830108E-2</v>
      </c>
      <c r="AN1728" s="13">
        <f t="shared" si="2267"/>
        <v>1.8854184556868905E-2</v>
      </c>
      <c r="AO1728" s="13">
        <f t="shared" si="2268"/>
        <v>5.3868425269172427E-3</v>
      </c>
      <c r="AP1728" s="13">
        <f t="shared" si="2269"/>
        <v>1.0260524154829195E-3</v>
      </c>
      <c r="AQ1728" s="13">
        <f t="shared" si="2270"/>
        <v>1.4657708398626822E-4</v>
      </c>
      <c r="AR1728" s="13">
        <f t="shared" si="2271"/>
        <v>2.6727291575326925E-5</v>
      </c>
      <c r="AS1728" s="13">
        <f t="shared" si="2272"/>
        <v>6.3417735369293324E-5</v>
      </c>
      <c r="AT1728" s="13">
        <f t="shared" si="2273"/>
        <v>7.5237873393097846E-5</v>
      </c>
      <c r="AU1728" s="13">
        <f t="shared" si="2274"/>
        <v>5.9507408138036772E-5</v>
      </c>
      <c r="AV1728" s="13">
        <f t="shared" si="2275"/>
        <v>3.5299359188477608E-5</v>
      </c>
      <c r="AW1728" s="13">
        <f t="shared" si="2276"/>
        <v>6.3090271151385249E-7</v>
      </c>
      <c r="AX1728" s="13">
        <f t="shared" si="2277"/>
        <v>1.3048354874889931E-2</v>
      </c>
      <c r="AY1728" s="13">
        <f t="shared" si="2278"/>
        <v>7.4561095691361894E-3</v>
      </c>
      <c r="AZ1728" s="13">
        <f t="shared" si="2279"/>
        <v>2.130290386796106E-3</v>
      </c>
      <c r="BA1728" s="13">
        <f t="shared" si="2280"/>
        <v>4.0576452460418607E-4</v>
      </c>
      <c r="BB1728" s="13">
        <f t="shared" si="2281"/>
        <v>5.7965635969545708E-5</v>
      </c>
      <c r="BC1728" s="13">
        <f t="shared" si="2282"/>
        <v>6.6245612903326324E-6</v>
      </c>
      <c r="BD1728" s="13">
        <f t="shared" si="2283"/>
        <v>2.5454245175303393E-6</v>
      </c>
      <c r="BE1728" s="13">
        <f t="shared" si="2284"/>
        <v>6.0397088122564716E-6</v>
      </c>
      <c r="BF1728" s="13">
        <f t="shared" si="2285"/>
        <v>7.1654221693913736E-6</v>
      </c>
      <c r="BG1728" s="13">
        <f t="shared" si="2286"/>
        <v>5.667301350843682E-6</v>
      </c>
      <c r="BH1728" s="13">
        <f t="shared" si="2287"/>
        <v>3.3618017028858527E-6</v>
      </c>
      <c r="BI1728" s="13">
        <f t="shared" si="2288"/>
        <v>1.5953569418494048E-6</v>
      </c>
      <c r="BJ1728" s="14">
        <f t="shared" si="2289"/>
        <v>0.76540239514958108</v>
      </c>
      <c r="BK1728" s="14">
        <f t="shared" si="2290"/>
        <v>0.15964405970206447</v>
      </c>
      <c r="BL1728" s="14">
        <f t="shared" si="2291"/>
        <v>6.9817831061361704E-2</v>
      </c>
      <c r="BM1728" s="14">
        <f t="shared" si="2292"/>
        <v>0.55323698041146585</v>
      </c>
      <c r="BN1728" s="14">
        <f t="shared" si="2293"/>
        <v>0.43580891437717734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</v>
      </c>
      <c r="F1729" s="10">
        <f>VLOOKUP(B1729,home!$B$2:$E$405,3,FALSE)</f>
        <v>1</v>
      </c>
      <c r="G1729" s="10">
        <f>VLOOKUP(C1729,away!$B$2:$E$405,4,FALSE)</f>
        <v>0.91669999999999996</v>
      </c>
      <c r="H1729" s="10">
        <f>VLOOKUP(A1729,away!$A$2:$E$405,3,FALSE)</f>
        <v>1.1161000000000001</v>
      </c>
      <c r="I1729" s="10">
        <f>VLOOKUP(C1729,away!$B$2:$E$405,3,FALSE)</f>
        <v>1.1200000000000001</v>
      </c>
      <c r="J1729" s="10">
        <f>VLOOKUP(B1729,home!$B$2:$E$405,4,FALSE)</f>
        <v>0.89600000000000002</v>
      </c>
      <c r="K1729" s="12">
        <f t="shared" si="2238"/>
        <v>1.3750499999999999</v>
      </c>
      <c r="L1729" s="12">
        <f t="shared" si="2239"/>
        <v>1.1200286720000003</v>
      </c>
      <c r="M1729" s="13">
        <f t="shared" si="2240"/>
        <v>8.2489961486211349E-2</v>
      </c>
      <c r="N1729" s="13">
        <f t="shared" si="2241"/>
        <v>0.1134278215416149</v>
      </c>
      <c r="O1729" s="13">
        <f t="shared" si="2242"/>
        <v>9.2391122016732469E-2</v>
      </c>
      <c r="P1729" s="13">
        <f t="shared" si="2243"/>
        <v>0.12704241232910796</v>
      </c>
      <c r="Q1729" s="13">
        <f t="shared" si="2244"/>
        <v>7.7984463005398796E-2</v>
      </c>
      <c r="R1729" s="13">
        <f t="shared" si="2245"/>
        <v>5.1740352848495444E-2</v>
      </c>
      <c r="S1729" s="13">
        <f t="shared" si="2246"/>
        <v>4.8914359516027128E-2</v>
      </c>
      <c r="T1729" s="13">
        <f t="shared" si="2247"/>
        <v>8.7344834536569965E-2</v>
      </c>
      <c r="U1729" s="13">
        <f t="shared" si="2248"/>
        <v>7.1145572184323658E-2</v>
      </c>
      <c r="V1729" s="13">
        <f t="shared" si="2249"/>
        <v>8.3703090365164334E-3</v>
      </c>
      <c r="W1729" s="13">
        <f t="shared" si="2250"/>
        <v>3.5744178618524559E-2</v>
      </c>
      <c r="X1729" s="13">
        <f t="shared" si="2251"/>
        <v>4.0034504909836864E-2</v>
      </c>
      <c r="Y1729" s="13">
        <f t="shared" si="2252"/>
        <v>2.2419896684171048E-2</v>
      </c>
      <c r="Z1729" s="13">
        <f t="shared" si="2253"/>
        <v>1.9316892896570591E-2</v>
      </c>
      <c r="AA1729" s="13">
        <f t="shared" si="2254"/>
        <v>2.6561693577429386E-2</v>
      </c>
      <c r="AB1729" s="13">
        <f t="shared" si="2255"/>
        <v>1.8261828376822144E-2</v>
      </c>
      <c r="AC1729" s="13">
        <f t="shared" si="2256"/>
        <v>8.0569216603778042E-4</v>
      </c>
      <c r="AD1729" s="13">
        <f t="shared" si="2257"/>
        <v>1.2287508202350543E-2</v>
      </c>
      <c r="AE1729" s="13">
        <f t="shared" si="2258"/>
        <v>1.3762361494067789E-2</v>
      </c>
      <c r="AF1729" s="13">
        <f t="shared" si="2259"/>
        <v>7.7071197338923455E-3</v>
      </c>
      <c r="AG1729" s="13">
        <f t="shared" si="2260"/>
        <v>2.8773983601654792E-3</v>
      </c>
      <c r="AH1729" s="13">
        <f t="shared" si="2261"/>
        <v>5.4088684745280512E-3</v>
      </c>
      <c r="AI1729" s="13">
        <f t="shared" si="2262"/>
        <v>7.4374645958997969E-3</v>
      </c>
      <c r="AJ1729" s="13">
        <f t="shared" si="2263"/>
        <v>5.1134428462960083E-3</v>
      </c>
      <c r="AK1729" s="13">
        <f t="shared" si="2264"/>
        <v>2.3437465285997766E-3</v>
      </c>
      <c r="AL1729" s="13">
        <f t="shared" si="2265"/>
        <v>4.9633712768898961E-5</v>
      </c>
      <c r="AM1729" s="13">
        <f t="shared" si="2266"/>
        <v>3.3791876307284223E-3</v>
      </c>
      <c r="AN1729" s="13">
        <f t="shared" si="2267"/>
        <v>3.7847870344835822E-3</v>
      </c>
      <c r="AO1729" s="13">
        <f t="shared" si="2268"/>
        <v>2.1195349980177337E-3</v>
      </c>
      <c r="AP1729" s="13">
        <f t="shared" si="2269"/>
        <v>7.9131332302910832E-4</v>
      </c>
      <c r="AQ1729" s="13">
        <f t="shared" si="2270"/>
        <v>2.2157340258204995E-4</v>
      </c>
      <c r="AR1729" s="13">
        <f t="shared" si="2271"/>
        <v>1.2116175549096641E-3</v>
      </c>
      <c r="AS1729" s="13">
        <f t="shared" si="2272"/>
        <v>1.6660347188785334E-3</v>
      </c>
      <c r="AT1729" s="13">
        <f t="shared" si="2273"/>
        <v>1.1454405200969639E-3</v>
      </c>
      <c r="AU1729" s="13">
        <f t="shared" si="2274"/>
        <v>5.250126623864437E-4</v>
      </c>
      <c r="AV1729" s="13">
        <f t="shared" si="2275"/>
        <v>1.8047966535361977E-4</v>
      </c>
      <c r="AW1729" s="13">
        <f t="shared" si="2276"/>
        <v>2.1233514995185157E-6</v>
      </c>
      <c r="AX1729" s="13">
        <f t="shared" si="2277"/>
        <v>7.7442532527218617E-4</v>
      </c>
      <c r="AY1729" s="13">
        <f t="shared" si="2278"/>
        <v>8.6737856862777489E-4</v>
      </c>
      <c r="AZ1729" s="13">
        <f t="shared" si="2279"/>
        <v>4.8574443317071412E-4</v>
      </c>
      <c r="BA1729" s="13">
        <f t="shared" si="2280"/>
        <v>1.8134923080519589E-4</v>
      </c>
      <c r="BB1729" s="13">
        <f t="shared" si="2281"/>
        <v>5.0779084536741298E-5</v>
      </c>
      <c r="BC1729" s="13">
        <f t="shared" si="2282"/>
        <v>1.137480612381242E-5</v>
      </c>
      <c r="BD1729" s="13">
        <f t="shared" si="2283"/>
        <v>2.2617440016622637E-4</v>
      </c>
      <c r="BE1729" s="13">
        <f t="shared" si="2284"/>
        <v>3.1100110894856955E-4</v>
      </c>
      <c r="BF1729" s="13">
        <f t="shared" si="2285"/>
        <v>2.138210374298653E-4</v>
      </c>
      <c r="BG1729" s="13">
        <f t="shared" si="2286"/>
        <v>9.8004872505978822E-5</v>
      </c>
      <c r="BH1729" s="13">
        <f t="shared" si="2287"/>
        <v>3.369039998483653E-5</v>
      </c>
      <c r="BI1729" s="13">
        <f t="shared" si="2288"/>
        <v>9.2651968998298912E-6</v>
      </c>
      <c r="BJ1729" s="14">
        <f t="shared" si="2289"/>
        <v>0.42625753492396967</v>
      </c>
      <c r="BK1729" s="14">
        <f t="shared" si="2290"/>
        <v>0.2685397468152973</v>
      </c>
      <c r="BL1729" s="14">
        <f t="shared" si="2291"/>
        <v>0.28602463358668723</v>
      </c>
      <c r="BM1729" s="14">
        <f t="shared" si="2292"/>
        <v>0.45419741977783551</v>
      </c>
      <c r="BN1729" s="14">
        <f t="shared" si="2293"/>
        <v>0.54507613322756099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</v>
      </c>
      <c r="F1730" s="10">
        <f>VLOOKUP(B1730,home!$B$2:$E$405,3,FALSE)</f>
        <v>1</v>
      </c>
      <c r="G1730" s="10">
        <f>VLOOKUP(C1730,away!$B$2:$E$405,4,FALSE)</f>
        <v>1.1429</v>
      </c>
      <c r="H1730" s="10">
        <f>VLOOKUP(A1730,away!$A$2:$E$405,3,FALSE)</f>
        <v>1.1161000000000001</v>
      </c>
      <c r="I1730" s="10">
        <f>VLOOKUP(C1730,away!$B$2:$E$405,3,FALSE)</f>
        <v>1.4079999999999999</v>
      </c>
      <c r="J1730" s="10">
        <f>VLOOKUP(B1730,home!$B$2:$E$405,4,FALSE)</f>
        <v>1.008</v>
      </c>
      <c r="K1730" s="12">
        <f t="shared" si="2238"/>
        <v>1.71435</v>
      </c>
      <c r="L1730" s="12">
        <f t="shared" si="2239"/>
        <v>1.5840405504000001</v>
      </c>
      <c r="M1730" s="13">
        <f t="shared" si="2240"/>
        <v>3.6942576795649537E-2</v>
      </c>
      <c r="N1730" s="13">
        <f t="shared" si="2241"/>
        <v>6.3332506529621788E-2</v>
      </c>
      <c r="O1730" s="13">
        <f t="shared" si="2242"/>
        <v>5.851853968057498E-2</v>
      </c>
      <c r="P1730" s="13">
        <f t="shared" si="2243"/>
        <v>0.1003212585013937</v>
      </c>
      <c r="Q1730" s="13">
        <f t="shared" si="2244"/>
        <v>5.4287041284528569E-2</v>
      </c>
      <c r="R1730" s="13">
        <f t="shared" si="2245"/>
        <v>4.6347869902111122E-2</v>
      </c>
      <c r="S1730" s="13">
        <f t="shared" si="2246"/>
        <v>6.8108100329432555E-2</v>
      </c>
      <c r="T1730" s="13">
        <f t="shared" si="2247"/>
        <v>8.5992874755932175E-2</v>
      </c>
      <c r="U1730" s="13">
        <f t="shared" si="2248"/>
        <v>7.9456470766684203E-2</v>
      </c>
      <c r="V1730" s="13">
        <f t="shared" si="2249"/>
        <v>2.0550483515668617E-2</v>
      </c>
      <c r="W1730" s="13">
        <f t="shared" si="2250"/>
        <v>3.1022329742043851E-2</v>
      </c>
      <c r="X1730" s="13">
        <f t="shared" si="2251"/>
        <v>4.9140628279277447E-2</v>
      </c>
      <c r="Y1730" s="13">
        <f t="shared" si="2252"/>
        <v>3.8920373933254232E-2</v>
      </c>
      <c r="Z1730" s="13">
        <f t="shared" si="2253"/>
        <v>2.4472301783202567E-2</v>
      </c>
      <c r="AA1730" s="13">
        <f t="shared" si="2254"/>
        <v>4.1954090562033315E-2</v>
      </c>
      <c r="AB1730" s="13">
        <f t="shared" si="2255"/>
        <v>3.5961997577510917E-2</v>
      </c>
      <c r="AC1730" s="13">
        <f t="shared" si="2256"/>
        <v>3.4879307088339188E-3</v>
      </c>
      <c r="AD1730" s="13">
        <f t="shared" si="2257"/>
        <v>1.3295782748318222E-2</v>
      </c>
      <c r="AE1730" s="13">
        <f t="shared" si="2258"/>
        <v>2.1061059022644827E-2</v>
      </c>
      <c r="AF1730" s="13">
        <f t="shared" si="2259"/>
        <v>1.66807857631186E-2</v>
      </c>
      <c r="AG1730" s="13">
        <f t="shared" si="2260"/>
        <v>8.8076803537716249E-3</v>
      </c>
      <c r="AH1730" s="13">
        <f t="shared" si="2261"/>
        <v>9.6912795965547766E-3</v>
      </c>
      <c r="AI1730" s="13">
        <f t="shared" si="2262"/>
        <v>1.6614245176353681E-2</v>
      </c>
      <c r="AJ1730" s="13">
        <f t="shared" si="2263"/>
        <v>1.424131560904097E-2</v>
      </c>
      <c r="AK1730" s="13">
        <f t="shared" si="2264"/>
        <v>8.1381998047864619E-3</v>
      </c>
      <c r="AL1730" s="13">
        <f t="shared" si="2265"/>
        <v>3.7887297381711959E-4</v>
      </c>
      <c r="AM1730" s="13">
        <f t="shared" si="2266"/>
        <v>4.5587250309158667E-3</v>
      </c>
      <c r="AN1730" s="13">
        <f t="shared" si="2267"/>
        <v>7.2212053070942282E-3</v>
      </c>
      <c r="AO1730" s="13">
        <f t="shared" si="2268"/>
        <v>5.7193410146004721E-3</v>
      </c>
      <c r="AP1730" s="13">
        <f t="shared" si="2269"/>
        <v>3.0198893628976754E-3</v>
      </c>
      <c r="AQ1730" s="13">
        <f t="shared" si="2270"/>
        <v>1.1959068021378852E-3</v>
      </c>
      <c r="AR1730" s="13">
        <f t="shared" si="2271"/>
        <v>3.0702759732413811E-3</v>
      </c>
      <c r="AS1730" s="13">
        <f t="shared" si="2272"/>
        <v>5.2635276147263614E-3</v>
      </c>
      <c r="AT1730" s="13">
        <f t="shared" si="2273"/>
        <v>4.5117642831530701E-3</v>
      </c>
      <c r="AU1730" s="13">
        <f t="shared" si="2274"/>
        <v>2.5782476996078219E-3</v>
      </c>
      <c r="AV1730" s="13">
        <f t="shared" si="2275"/>
        <v>1.1050047359556676E-3</v>
      </c>
      <c r="AW1730" s="13">
        <f t="shared" si="2276"/>
        <v>2.8579650457510962E-5</v>
      </c>
      <c r="AX1730" s="13">
        <f t="shared" si="2277"/>
        <v>1.3025417094584383E-3</v>
      </c>
      <c r="AY1730" s="13">
        <f t="shared" si="2278"/>
        <v>2.0632788863695021E-3</v>
      </c>
      <c r="AZ1730" s="13">
        <f t="shared" si="2279"/>
        <v>1.6341587113967229E-3</v>
      </c>
      <c r="BA1730" s="13">
        <f t="shared" si="2280"/>
        <v>8.6285788821393987E-4</v>
      </c>
      <c r="BB1730" s="13">
        <f t="shared" si="2281"/>
        <v>3.4170047104084789E-4</v>
      </c>
      <c r="BC1730" s="13">
        <f t="shared" si="2282"/>
        <v>1.0825348044389668E-4</v>
      </c>
      <c r="BD1730" s="13">
        <f t="shared" si="2283"/>
        <v>8.1057360708886223E-4</v>
      </c>
      <c r="BE1730" s="13">
        <f t="shared" si="2284"/>
        <v>1.3896068633127909E-3</v>
      </c>
      <c r="BF1730" s="13">
        <f t="shared" si="2285"/>
        <v>1.1911362630601418E-3</v>
      </c>
      <c r="BG1730" s="13">
        <f t="shared" si="2286"/>
        <v>6.8067481752571806E-4</v>
      </c>
      <c r="BH1730" s="13">
        <f t="shared" si="2287"/>
        <v>2.9172871835630375E-4</v>
      </c>
      <c r="BI1730" s="13">
        <f t="shared" si="2288"/>
        <v>1.0002502566282582E-4</v>
      </c>
      <c r="BJ1730" s="14">
        <f t="shared" si="2289"/>
        <v>0.41056892107708076</v>
      </c>
      <c r="BK1730" s="14">
        <f t="shared" si="2290"/>
        <v>0.23185250171116492</v>
      </c>
      <c r="BL1730" s="14">
        <f t="shared" si="2291"/>
        <v>0.33191657427734139</v>
      </c>
      <c r="BM1730" s="14">
        <f t="shared" si="2292"/>
        <v>0.63702580691899813</v>
      </c>
      <c r="BN1730" s="14">
        <f t="shared" si="2293"/>
        <v>0.35974979269387974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</v>
      </c>
      <c r="F1731" s="10">
        <f>VLOOKUP(B1731,home!$B$2:$E$405,3,FALSE)</f>
        <v>1</v>
      </c>
      <c r="G1731" s="10">
        <f>VLOOKUP(C1731,away!$B$2:$E$405,4,FALSE)</f>
        <v>0.91669999999999996</v>
      </c>
      <c r="H1731" s="10">
        <f>VLOOKUP(A1731,away!$A$2:$E$405,3,FALSE)</f>
        <v>1.1161000000000001</v>
      </c>
      <c r="I1731" s="10">
        <f>VLOOKUP(C1731,away!$B$2:$E$405,3,FALSE)</f>
        <v>0.89600000000000002</v>
      </c>
      <c r="J1731" s="10">
        <f>VLOOKUP(B1731,home!$B$2:$E$405,4,FALSE)</f>
        <v>0.74660000000000004</v>
      </c>
      <c r="K1731" s="12">
        <f t="shared" si="2238"/>
        <v>1.3750499999999999</v>
      </c>
      <c r="L1731" s="12">
        <f t="shared" si="2239"/>
        <v>0.74661911296000005</v>
      </c>
      <c r="M1731" s="13">
        <f t="shared" si="2240"/>
        <v>0.11983144927205368</v>
      </c>
      <c r="N1731" s="13">
        <f t="shared" si="2241"/>
        <v>0.1647742343215374</v>
      </c>
      <c r="O1731" s="13">
        <f t="shared" si="2242"/>
        <v>8.9468450360211962E-2</v>
      </c>
      <c r="P1731" s="13">
        <f t="shared" si="2243"/>
        <v>0.12302359266780943</v>
      </c>
      <c r="Q1731" s="13">
        <f t="shared" si="2244"/>
        <v>0.11328640545191501</v>
      </c>
      <c r="R1731" s="13">
        <f t="shared" si="2245"/>
        <v>3.3399427522923623E-2</v>
      </c>
      <c r="S1731" s="13">
        <f t="shared" si="2246"/>
        <v>3.1575192582655225E-2</v>
      </c>
      <c r="T1731" s="13">
        <f t="shared" si="2247"/>
        <v>8.458179554893569E-2</v>
      </c>
      <c r="U1731" s="13">
        <f t="shared" si="2248"/>
        <v>4.592588281539612E-2</v>
      </c>
      <c r="V1731" s="13">
        <f t="shared" si="2249"/>
        <v>3.6018124293131473E-3</v>
      </c>
      <c r="W1731" s="13">
        <f t="shared" si="2250"/>
        <v>5.1924823938885277E-2</v>
      </c>
      <c r="X1731" s="13">
        <f t="shared" si="2251"/>
        <v>3.8768065989854696E-2</v>
      </c>
      <c r="Y1731" s="13">
        <f t="shared" si="2252"/>
        <v>1.4472489520260029E-2</v>
      </c>
      <c r="Z1731" s="13">
        <f t="shared" si="2253"/>
        <v>8.3122169835123504E-3</v>
      </c>
      <c r="AA1731" s="13">
        <f t="shared" si="2254"/>
        <v>1.1429713963178656E-2</v>
      </c>
      <c r="AB1731" s="13">
        <f t="shared" si="2255"/>
        <v>7.858214092534406E-3</v>
      </c>
      <c r="AC1731" s="13">
        <f t="shared" si="2256"/>
        <v>2.3110998190658849E-4</v>
      </c>
      <c r="AD1731" s="13">
        <f t="shared" si="2257"/>
        <v>1.7849807289291041E-2</v>
      </c>
      <c r="AE1731" s="13">
        <f t="shared" si="2258"/>
        <v>1.3327007284837419E-2</v>
      </c>
      <c r="AF1731" s="13">
        <f t="shared" si="2259"/>
        <v>4.975099178708386E-3</v>
      </c>
      <c r="AG1731" s="13">
        <f t="shared" si="2260"/>
        <v>1.2381680452317602E-3</v>
      </c>
      <c r="AH1731" s="13">
        <f t="shared" si="2261"/>
        <v>1.5515150177402594E-3</v>
      </c>
      <c r="AI1731" s="13">
        <f t="shared" si="2262"/>
        <v>2.1334107251437437E-3</v>
      </c>
      <c r="AJ1731" s="13">
        <f t="shared" si="2263"/>
        <v>1.4667732088044525E-3</v>
      </c>
      <c r="AK1731" s="13">
        <f t="shared" si="2264"/>
        <v>6.722955002555212E-4</v>
      </c>
      <c r="AL1731" s="13">
        <f t="shared" si="2265"/>
        <v>9.4906572350608072E-6</v>
      </c>
      <c r="AM1731" s="13">
        <f t="shared" si="2266"/>
        <v>4.908875502627928E-3</v>
      </c>
      <c r="AN1731" s="13">
        <f t="shared" si="2267"/>
        <v>3.6650602734031382E-3</v>
      </c>
      <c r="AO1731" s="13">
        <f t="shared" si="2268"/>
        <v>1.3682020251365929E-3</v>
      </c>
      <c r="AP1731" s="13">
        <f t="shared" si="2269"/>
        <v>3.405085941191863E-4</v>
      </c>
      <c r="AQ1731" s="13">
        <f t="shared" si="2270"/>
        <v>6.3557556124130892E-5</v>
      </c>
      <c r="AR1731" s="13">
        <f t="shared" si="2271"/>
        <v>2.3167815325787032E-4</v>
      </c>
      <c r="AS1731" s="13">
        <f t="shared" si="2272"/>
        <v>3.1856904463723455E-4</v>
      </c>
      <c r="AT1731" s="13">
        <f t="shared" si="2273"/>
        <v>2.1902418241421471E-4</v>
      </c>
      <c r="AU1731" s="13">
        <f t="shared" si="2274"/>
        <v>1.0038973400955537E-4</v>
      </c>
      <c r="AV1731" s="13">
        <f t="shared" si="2275"/>
        <v>3.4510225937459761E-5</v>
      </c>
      <c r="AW1731" s="13">
        <f t="shared" si="2276"/>
        <v>2.7065208788600017E-7</v>
      </c>
      <c r="AX1731" s="13">
        <f t="shared" si="2277"/>
        <v>1.1249915433147555E-3</v>
      </c>
      <c r="AY1731" s="13">
        <f t="shared" si="2278"/>
        <v>8.3994018815716418E-4</v>
      </c>
      <c r="AZ1731" s="13">
        <f t="shared" si="2279"/>
        <v>3.135576991106787E-4</v>
      </c>
      <c r="BA1731" s="13">
        <f t="shared" si="2280"/>
        <v>7.8036057057264522E-5</v>
      </c>
      <c r="BB1731" s="13">
        <f t="shared" si="2281"/>
        <v>1.4565802924747698E-5</v>
      </c>
      <c r="BC1731" s="13">
        <f t="shared" si="2282"/>
        <v>2.1750213718450607E-6</v>
      </c>
      <c r="BD1731" s="13">
        <f t="shared" si="2283"/>
        <v>2.8829222879600336E-5</v>
      </c>
      <c r="BE1731" s="13">
        <f t="shared" si="2284"/>
        <v>3.9641622920594442E-5</v>
      </c>
      <c r="BF1731" s="13">
        <f t="shared" si="2285"/>
        <v>2.7254606798481694E-5</v>
      </c>
      <c r="BG1731" s="13">
        <f t="shared" si="2286"/>
        <v>1.2492149026084093E-5</v>
      </c>
      <c r="BH1731" s="13">
        <f t="shared" si="2287"/>
        <v>4.2943323795792303E-6</v>
      </c>
      <c r="BI1731" s="13">
        <f t="shared" si="2288"/>
        <v>1.180984347708084E-6</v>
      </c>
      <c r="BJ1731" s="14">
        <f t="shared" si="2289"/>
        <v>0.5179173668328042</v>
      </c>
      <c r="BK1731" s="14">
        <f t="shared" si="2290"/>
        <v>0.27911258777913023</v>
      </c>
      <c r="BL1731" s="14">
        <f t="shared" si="2291"/>
        <v>0.19492354746479706</v>
      </c>
      <c r="BM1731" s="14">
        <f t="shared" si="2292"/>
        <v>0.35564248992772346</v>
      </c>
      <c r="BN1731" s="14">
        <f t="shared" si="2293"/>
        <v>0.64378355959645106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</v>
      </c>
      <c r="F1732" s="10">
        <f>VLOOKUP(B1732,home!$B$2:$E$405,3,FALSE)</f>
        <v>0.66669999999999996</v>
      </c>
      <c r="G1732" s="10">
        <f>VLOOKUP(C1732,away!$B$2:$E$405,4,FALSE)</f>
        <v>0.58330000000000004</v>
      </c>
      <c r="H1732" s="10">
        <f>VLOOKUP(A1732,away!$A$2:$E$405,3,FALSE)</f>
        <v>1.1161000000000001</v>
      </c>
      <c r="I1732" s="10">
        <f>VLOOKUP(C1732,away!$B$2:$E$405,3,FALSE)</f>
        <v>1.008</v>
      </c>
      <c r="J1732" s="10">
        <f>VLOOKUP(B1732,home!$B$2:$E$405,4,FALSE)</f>
        <v>1.92</v>
      </c>
      <c r="K1732" s="12">
        <f t="shared" si="2238"/>
        <v>0.58332916499999998</v>
      </c>
      <c r="L1732" s="12">
        <f t="shared" si="2239"/>
        <v>2.1600552960000003</v>
      </c>
      <c r="M1732" s="13">
        <f t="shared" si="2240"/>
        <v>6.4352180468480291E-2</v>
      </c>
      <c r="N1732" s="13">
        <f t="shared" si="2241"/>
        <v>3.7538503698607908E-2</v>
      </c>
      <c r="O1732" s="13">
        <f t="shared" si="2242"/>
        <v>0.13900426823008863</v>
      </c>
      <c r="P1732" s="13">
        <f t="shared" si="2243"/>
        <v>8.1085243718093614E-2</v>
      </c>
      <c r="Q1732" s="13">
        <f t="shared" si="2244"/>
        <v>1.0948652008929178E-2</v>
      </c>
      <c r="R1732" s="13">
        <f t="shared" si="2245"/>
        <v>0.15012845287850382</v>
      </c>
      <c r="S1732" s="13">
        <f t="shared" si="2246"/>
        <v>2.5542323123157372E-2</v>
      </c>
      <c r="T1732" s="13">
        <f t="shared" si="2247"/>
        <v>2.3649693755948515E-2</v>
      </c>
      <c r="U1732" s="13">
        <f t="shared" si="2248"/>
        <v>8.7574305060359459E-2</v>
      </c>
      <c r="V1732" s="13">
        <f t="shared" si="2249"/>
        <v>3.5759912277339096E-3</v>
      </c>
      <c r="W1732" s="13">
        <f t="shared" si="2250"/>
        <v>2.1288893447480774E-3</v>
      </c>
      <c r="X1732" s="13">
        <f t="shared" si="2251"/>
        <v>4.5985187037210556E-3</v>
      </c>
      <c r="Y1732" s="13">
        <f t="shared" si="2252"/>
        <v>4.9665273398638628E-3</v>
      </c>
      <c r="Z1732" s="13">
        <f t="shared" si="2253"/>
        <v>0.10809525324016621</v>
      </c>
      <c r="AA1732" s="13">
        <f t="shared" si="2254"/>
        <v>6.3055113813049693E-2</v>
      </c>
      <c r="AB1732" s="13">
        <f t="shared" si="2255"/>
        <v>1.8390943444773114E-2</v>
      </c>
      <c r="AC1732" s="13">
        <f t="shared" si="2256"/>
        <v>2.8161450603118198E-4</v>
      </c>
      <c r="AD1732" s="13">
        <f t="shared" si="2257"/>
        <v>3.1046081096232315E-4</v>
      </c>
      <c r="AE1732" s="13">
        <f t="shared" si="2258"/>
        <v>6.7061251891962115E-4</v>
      </c>
      <c r="AF1732" s="13">
        <f t="shared" si="2259"/>
        <v>7.242800615281142E-4</v>
      </c>
      <c r="AG1732" s="13">
        <f t="shared" si="2260"/>
        <v>5.2149499423033636E-4</v>
      </c>
      <c r="AH1732" s="13">
        <f t="shared" si="2261"/>
        <v>5.8372931058470565E-2</v>
      </c>
      <c r="AI1732" s="13">
        <f t="shared" si="2262"/>
        <v>3.4050633132940197E-2</v>
      </c>
      <c r="AJ1732" s="13">
        <f t="shared" si="2263"/>
        <v>9.9313636965796658E-3</v>
      </c>
      <c r="AK1732" s="13">
        <f t="shared" si="2264"/>
        <v>1.9310846974790439E-3</v>
      </c>
      <c r="AL1732" s="13">
        <f t="shared" si="2265"/>
        <v>1.4193633029900784E-5</v>
      </c>
      <c r="AM1732" s="13">
        <f t="shared" si="2266"/>
        <v>3.6220169124774964E-5</v>
      </c>
      <c r="AN1732" s="13">
        <f t="shared" si="2267"/>
        <v>7.8237568139985866E-5</v>
      </c>
      <c r="AO1732" s="13">
        <f t="shared" si="2268"/>
        <v>8.4498736703468699E-5</v>
      </c>
      <c r="AP1732" s="13">
        <f t="shared" si="2269"/>
        <v>6.0840647907212392E-5</v>
      </c>
      <c r="AQ1732" s="13">
        <f t="shared" si="2270"/>
        <v>3.2854790931011373E-5</v>
      </c>
      <c r="AR1732" s="13">
        <f t="shared" si="2271"/>
        <v>2.521775177517846E-2</v>
      </c>
      <c r="AS1732" s="13">
        <f t="shared" si="2272"/>
        <v>1.4710250086192117E-2</v>
      </c>
      <c r="AT1732" s="13">
        <f t="shared" si="2273"/>
        <v>4.2904589498598119E-3</v>
      </c>
      <c r="AU1732" s="13">
        <f t="shared" si="2274"/>
        <v>8.3424994556283388E-4</v>
      </c>
      <c r="AV1732" s="13">
        <f t="shared" si="2275"/>
        <v>1.2166058103661578E-4</v>
      </c>
      <c r="AW1732" s="13">
        <f t="shared" si="2276"/>
        <v>4.9678632362322545E-7</v>
      </c>
      <c r="AX1732" s="13">
        <f t="shared" si="2277"/>
        <v>3.5213801686189595E-6</v>
      </c>
      <c r="AY1732" s="13">
        <f t="shared" si="2278"/>
        <v>7.6063758824547577E-6</v>
      </c>
      <c r="AZ1732" s="13">
        <f t="shared" si="2279"/>
        <v>8.2150962541315405E-6</v>
      </c>
      <c r="BA1732" s="13">
        <f t="shared" si="2280"/>
        <v>5.9150207236288652E-6</v>
      </c>
      <c r="BB1732" s="13">
        <f t="shared" si="2281"/>
        <v>3.1941929600060721E-6</v>
      </c>
      <c r="BC1732" s="13">
        <f t="shared" si="2282"/>
        <v>1.3799266839414073E-6</v>
      </c>
      <c r="BD1732" s="13">
        <f t="shared" si="2283"/>
        <v>9.0786230458645995E-3</v>
      </c>
      <c r="BE1732" s="13">
        <f t="shared" si="2284"/>
        <v>5.2958256006939526E-3</v>
      </c>
      <c r="BF1732" s="13">
        <f t="shared" si="2285"/>
        <v>1.5446047628192132E-3</v>
      </c>
      <c r="BG1732" s="13">
        <f t="shared" si="2286"/>
        <v>3.0033766885011832E-4</v>
      </c>
      <c r="BH1732" s="13">
        <f t="shared" si="2287"/>
        <v>4.3798930397096486E-5</v>
      </c>
      <c r="BI1732" s="13">
        <f t="shared" si="2288"/>
        <v>5.1098386992862824E-6</v>
      </c>
      <c r="BJ1732" s="14">
        <f t="shared" si="2289"/>
        <v>8.6380117142938209E-2</v>
      </c>
      <c r="BK1732" s="14">
        <f t="shared" si="2290"/>
        <v>0.17485915305240873</v>
      </c>
      <c r="BL1732" s="14">
        <f t="shared" si="2291"/>
        <v>0.62388176719739818</v>
      </c>
      <c r="BM1732" s="14">
        <f t="shared" si="2292"/>
        <v>0.51015188004064926</v>
      </c>
      <c r="BN1732" s="14">
        <f t="shared" si="2293"/>
        <v>0.4830573010027035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1.5278</v>
      </c>
      <c r="F1733" s="10">
        <f>VLOOKUP(B1733,home!$B$2:$E$405,3,FALSE)</f>
        <v>0.75519999999999998</v>
      </c>
      <c r="G1733" s="10">
        <f>VLOOKUP(C1733,away!$B$2:$E$405,4,FALSE)</f>
        <v>0.65449999999999997</v>
      </c>
      <c r="H1733" s="10">
        <f>VLOOKUP(A1733,away!$A$2:$E$405,3,FALSE)</f>
        <v>1.0787</v>
      </c>
      <c r="I1733" s="10">
        <f>VLOOKUP(C1733,away!$B$2:$E$405,3,FALSE)</f>
        <v>1.7216</v>
      </c>
      <c r="J1733" s="10">
        <f>VLOOKUP(B1733,home!$B$2:$E$405,4,FALSE)</f>
        <v>1.141</v>
      </c>
      <c r="K1733" s="12">
        <f t="shared" si="2238"/>
        <v>0.75515853951999989</v>
      </c>
      <c r="L1733" s="12">
        <f t="shared" si="2239"/>
        <v>2.1189395987199999</v>
      </c>
      <c r="M1733" s="13">
        <f t="shared" si="2240"/>
        <v>5.6467042012705637E-2</v>
      </c>
      <c r="N1733" s="13">
        <f t="shared" si="2241"/>
        <v>4.2641568977329271E-2</v>
      </c>
      <c r="O1733" s="13">
        <f t="shared" si="2242"/>
        <v>0.11965025134330784</v>
      </c>
      <c r="P1733" s="13">
        <f t="shared" si="2243"/>
        <v>9.0354909057613272E-2</v>
      </c>
      <c r="Q1733" s="13">
        <f t="shared" si="2244"/>
        <v>1.6100572475880651E-2</v>
      </c>
      <c r="R1733" s="13">
        <f t="shared" si="2245"/>
        <v>0.12676582778406797</v>
      </c>
      <c r="S1733" s="13">
        <f t="shared" si="2246"/>
        <v>3.6145020616506637E-2</v>
      </c>
      <c r="T1733" s="13">
        <f t="shared" si="2247"/>
        <v>3.4116140581204817E-2</v>
      </c>
      <c r="U1733" s="13">
        <f t="shared" si="2248"/>
        <v>9.572829737046061E-2</v>
      </c>
      <c r="V1733" s="13">
        <f t="shared" si="2249"/>
        <v>6.426324954406655E-3</v>
      </c>
      <c r="W1733" s="13">
        <f t="shared" si="2250"/>
        <v>4.0528282654406474E-3</v>
      </c>
      <c r="X1733" s="13">
        <f t="shared" si="2251"/>
        <v>8.5876982984538774E-3</v>
      </c>
      <c r="Y1733" s="13">
        <f t="shared" si="2252"/>
        <v>9.0984069932271462E-3</v>
      </c>
      <c r="Z1733" s="13">
        <f t="shared" si="2253"/>
        <v>8.9536377418727178E-2</v>
      </c>
      <c r="AA1733" s="13">
        <f t="shared" si="2254"/>
        <v>6.7614160005437518E-2</v>
      </c>
      <c r="AB1733" s="13">
        <f t="shared" si="2255"/>
        <v>2.552970516028889E-2</v>
      </c>
      <c r="AC1733" s="13">
        <f t="shared" si="2256"/>
        <v>6.4268685118505967E-4</v>
      </c>
      <c r="AD1733" s="13">
        <f t="shared" si="2257"/>
        <v>7.6513196846388336E-4</v>
      </c>
      <c r="AE1733" s="13">
        <f t="shared" si="2258"/>
        <v>1.6212684262247043E-3</v>
      </c>
      <c r="AF1733" s="13">
        <f t="shared" si="2259"/>
        <v>1.7176849342409911E-3</v>
      </c>
      <c r="AG1733" s="13">
        <f t="shared" si="2260"/>
        <v>1.2132235417626647E-3</v>
      </c>
      <c r="AH1733" s="13">
        <f t="shared" si="2261"/>
        <v>4.7430543909620079E-2</v>
      </c>
      <c r="AI1733" s="13">
        <f t="shared" si="2262"/>
        <v>3.5817580267427929E-2</v>
      </c>
      <c r="AJ1733" s="13">
        <f t="shared" si="2263"/>
        <v>1.352397580194562E-2</v>
      </c>
      <c r="AK1733" s="13">
        <f t="shared" si="2264"/>
        <v>3.404248605033691E-3</v>
      </c>
      <c r="AL1733" s="13">
        <f t="shared" si="2265"/>
        <v>4.1135437537729401E-5</v>
      </c>
      <c r="AM1733" s="13">
        <f t="shared" si="2266"/>
        <v>1.1555918796904979E-4</v>
      </c>
      <c r="AN1733" s="13">
        <f t="shared" si="2267"/>
        <v>2.4486293938354734E-4</v>
      </c>
      <c r="AO1733" s="13">
        <f t="shared" si="2268"/>
        <v>2.5942488925938685E-4</v>
      </c>
      <c r="AP1733" s="13">
        <f t="shared" si="2269"/>
        <v>1.8323522358175512E-4</v>
      </c>
      <c r="AQ1733" s="13">
        <f t="shared" si="2270"/>
        <v>9.706609278192347E-5</v>
      </c>
      <c r="AR1733" s="13">
        <f t="shared" si="2271"/>
        <v>2.0100491535784321E-2</v>
      </c>
      <c r="AS1733" s="13">
        <f t="shared" si="2272"/>
        <v>1.5179057831797011E-2</v>
      </c>
      <c r="AT1733" s="13">
        <f t="shared" si="2273"/>
        <v>5.7312975717747228E-3</v>
      </c>
      <c r="AU1733" s="13">
        <f t="shared" si="2274"/>
        <v>1.4426794346186404E-3</v>
      </c>
      <c r="AV1733" s="13">
        <f t="shared" si="2275"/>
        <v>2.7236292371053791E-4</v>
      </c>
      <c r="AW1733" s="13">
        <f t="shared" si="2276"/>
        <v>1.8283963063948564E-6</v>
      </c>
      <c r="AX1733" s="13">
        <f t="shared" si="2277"/>
        <v>1.4544251269137458E-5</v>
      </c>
      <c r="AY1733" s="13">
        <f t="shared" si="2278"/>
        <v>3.0818389947908974E-5</v>
      </c>
      <c r="AZ1733" s="13">
        <f t="shared" si="2279"/>
        <v>3.2651153414709372E-5</v>
      </c>
      <c r="BA1733" s="13">
        <f t="shared" si="2280"/>
        <v>2.3061940638103136E-5</v>
      </c>
      <c r="BB1733" s="13">
        <f t="shared" si="2281"/>
        <v>1.2216714810351685E-5</v>
      </c>
      <c r="BC1733" s="13">
        <f t="shared" si="2282"/>
        <v>5.177296155584651E-6</v>
      </c>
      <c r="BD1733" s="13">
        <f t="shared" si="2283"/>
        <v>7.098621244818264E-3</v>
      </c>
      <c r="BE1733" s="13">
        <f t="shared" si="2284"/>
        <v>5.3605844518426048E-3</v>
      </c>
      <c r="BF1733" s="13">
        <f t="shared" si="2285"/>
        <v>2.0240455628135401E-3</v>
      </c>
      <c r="BG1733" s="13">
        <f t="shared" si="2286"/>
        <v>5.0949176371206976E-4</v>
      </c>
      <c r="BH1733" s="13">
        <f t="shared" si="2287"/>
        <v>9.6186764045568855E-5</v>
      </c>
      <c r="BI1733" s="13">
        <f t="shared" si="2288"/>
        <v>1.4527251251561326E-5</v>
      </c>
      <c r="BJ1733" s="14">
        <f t="shared" si="2289"/>
        <v>0.12093314254144007</v>
      </c>
      <c r="BK1733" s="14">
        <f t="shared" si="2290"/>
        <v>0.19010793731990291</v>
      </c>
      <c r="BL1733" s="14">
        <f t="shared" si="2291"/>
        <v>0.59329393658375895</v>
      </c>
      <c r="BM1733" s="14">
        <f t="shared" si="2292"/>
        <v>0.54186223221928298</v>
      </c>
      <c r="BN1733" s="14">
        <f t="shared" si="2293"/>
        <v>0.45198017165090465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1.5278</v>
      </c>
      <c r="F1734" s="10">
        <f>VLOOKUP(B1734,home!$B$2:$E$405,3,FALSE)</f>
        <v>0.75519999999999998</v>
      </c>
      <c r="G1734" s="10">
        <f>VLOOKUP(C1734,away!$B$2:$E$405,4,FALSE)</f>
        <v>1.4961</v>
      </c>
      <c r="H1734" s="10">
        <f>VLOOKUP(A1734,away!$A$2:$E$405,3,FALSE)</f>
        <v>1.0787</v>
      </c>
      <c r="I1734" s="10">
        <f>VLOOKUP(C1734,away!$B$2:$E$405,3,FALSE)</f>
        <v>0.39729999999999999</v>
      </c>
      <c r="J1734" s="10">
        <f>VLOOKUP(B1734,home!$B$2:$E$405,4,FALSE)</f>
        <v>0.92700000000000005</v>
      </c>
      <c r="K1734" s="12">
        <f t="shared" si="2238"/>
        <v>1.7261920412159999</v>
      </c>
      <c r="L1734" s="12">
        <f t="shared" si="2239"/>
        <v>0.39728208177000002</v>
      </c>
      <c r="M1734" s="13">
        <f t="shared" si="2240"/>
        <v>0.11961534739638639</v>
      </c>
      <c r="N1734" s="13">
        <f t="shared" si="2241"/>
        <v>0.20647906068292918</v>
      </c>
      <c r="O1734" s="13">
        <f t="shared" si="2242"/>
        <v>4.7521034225278126E-2</v>
      </c>
      <c r="P1734" s="13">
        <f t="shared" si="2243"/>
        <v>8.2030431070028248E-2</v>
      </c>
      <c r="Q1734" s="13">
        <f t="shared" si="2244"/>
        <v>0.17821125561431392</v>
      </c>
      <c r="R1734" s="13">
        <f t="shared" si="2245"/>
        <v>9.4396277024409586E-3</v>
      </c>
      <c r="S1734" s="13">
        <f t="shared" si="2246"/>
        <v>1.4063813231331932E-2</v>
      </c>
      <c r="T1734" s="13">
        <f t="shared" si="2247"/>
        <v>7.0800138625300227E-2</v>
      </c>
      <c r="U1734" s="13">
        <f t="shared" si="2248"/>
        <v>1.6294610211995658E-2</v>
      </c>
      <c r="V1734" s="13">
        <f t="shared" si="2249"/>
        <v>1.0716393905462053E-3</v>
      </c>
      <c r="W1734" s="13">
        <f t="shared" si="2250"/>
        <v>0.10254228369884628</v>
      </c>
      <c r="X1734" s="13">
        <f t="shared" si="2251"/>
        <v>4.073821193732758E-2</v>
      </c>
      <c r="Y1734" s="13">
        <f t="shared" si="2252"/>
        <v>8.0922808230244839E-3</v>
      </c>
      <c r="Z1734" s="13">
        <f t="shared" si="2253"/>
        <v>1.2500649815865021E-3</v>
      </c>
      <c r="AA1734" s="13">
        <f t="shared" si="2254"/>
        <v>2.1578522222174454E-3</v>
      </c>
      <c r="AB1734" s="13">
        <f t="shared" si="2255"/>
        <v>1.8624336660560069E-3</v>
      </c>
      <c r="AC1734" s="13">
        <f t="shared" si="2256"/>
        <v>4.5932149945408764E-5</v>
      </c>
      <c r="AD1734" s="13">
        <f t="shared" si="2257"/>
        <v>4.4251918502265432E-2</v>
      </c>
      <c r="AE1734" s="13">
        <f t="shared" si="2258"/>
        <v>1.7580494304896388E-2</v>
      </c>
      <c r="AF1734" s="13">
        <f t="shared" si="2259"/>
        <v>3.492207687997434E-3</v>
      </c>
      <c r="AG1734" s="13">
        <f t="shared" si="2260"/>
        <v>4.6246384675360639E-4</v>
      </c>
      <c r="AH1734" s="13">
        <f t="shared" si="2261"/>
        <v>1.2415710455811559E-4</v>
      </c>
      <c r="AI1734" s="13">
        <f t="shared" si="2262"/>
        <v>2.1431900574864188E-4</v>
      </c>
      <c r="AJ1734" s="13">
        <f t="shared" si="2263"/>
        <v>1.8497788100231587E-4</v>
      </c>
      <c r="AK1734" s="13">
        <f t="shared" si="2264"/>
        <v>1.0643578199573266E-4</v>
      </c>
      <c r="AL1734" s="13">
        <f t="shared" si="2265"/>
        <v>1.2599834860685714E-6</v>
      </c>
      <c r="AM1734" s="13">
        <f t="shared" si="2266"/>
        <v>1.5277461905429912E-2</v>
      </c>
      <c r="AN1734" s="13">
        <f t="shared" si="2267"/>
        <v>6.069461869951066E-3</v>
      </c>
      <c r="AO1734" s="13">
        <f t="shared" si="2268"/>
        <v>1.2056442234588984E-3</v>
      </c>
      <c r="AP1734" s="13">
        <f t="shared" si="2269"/>
        <v>1.5966028232324207E-4</v>
      </c>
      <c r="AQ1734" s="13">
        <f t="shared" si="2270"/>
        <v>1.5857542334340889E-5</v>
      </c>
      <c r="AR1734" s="13">
        <f t="shared" si="2271"/>
        <v>9.8650785930767466E-6</v>
      </c>
      <c r="AS1734" s="13">
        <f t="shared" si="2272"/>
        <v>1.7029020153339415E-5</v>
      </c>
      <c r="AT1734" s="13">
        <f t="shared" si="2273"/>
        <v>1.4697679529200684E-5</v>
      </c>
      <c r="AU1734" s="13">
        <f t="shared" si="2274"/>
        <v>8.4570058092165151E-6</v>
      </c>
      <c r="AV1734" s="13">
        <f t="shared" si="2275"/>
        <v>3.6496040300967585E-6</v>
      </c>
      <c r="AW1734" s="13">
        <f t="shared" si="2276"/>
        <v>2.4002166284828598E-8</v>
      </c>
      <c r="AX1734" s="13">
        <f t="shared" si="2277"/>
        <v>4.3953055251889578E-3</v>
      </c>
      <c r="AY1734" s="13">
        <f t="shared" si="2278"/>
        <v>1.7461761290622521E-3</v>
      </c>
      <c r="AZ1734" s="13">
        <f t="shared" si="2279"/>
        <v>3.4686224384546593E-4</v>
      </c>
      <c r="BA1734" s="13">
        <f t="shared" si="2280"/>
        <v>4.5934051440780025E-5</v>
      </c>
      <c r="BB1734" s="13">
        <f t="shared" si="2281"/>
        <v>4.56219389513084E-6</v>
      </c>
      <c r="BC1734" s="13">
        <f t="shared" si="2282"/>
        <v>3.6249557761919317E-7</v>
      </c>
      <c r="BD1734" s="13">
        <f t="shared" si="2283"/>
        <v>6.5320316004703169E-7</v>
      </c>
      <c r="BE1734" s="13">
        <f t="shared" si="2284"/>
        <v>1.127554096170327E-6</v>
      </c>
      <c r="BF1734" s="13">
        <f t="shared" si="2285"/>
        <v>9.7318745342485941E-7</v>
      </c>
      <c r="BG1734" s="13">
        <f t="shared" si="2286"/>
        <v>5.599694789044196E-7</v>
      </c>
      <c r="BH1734" s="13">
        <f t="shared" si="2287"/>
        <v>2.4165371445217014E-7</v>
      </c>
      <c r="BI1734" s="13">
        <f t="shared" si="2288"/>
        <v>8.3428143723523897E-8</v>
      </c>
      <c r="BJ1734" s="14">
        <f t="shared" si="2289"/>
        <v>0.70191760418616234</v>
      </c>
      <c r="BK1734" s="14">
        <f t="shared" si="2290"/>
        <v>0.21857459935078649</v>
      </c>
      <c r="BL1734" s="14">
        <f t="shared" si="2291"/>
        <v>7.7962785185454686E-2</v>
      </c>
      <c r="BM1734" s="14">
        <f t="shared" si="2292"/>
        <v>0.3546621448857169</v>
      </c>
      <c r="BN1734" s="14">
        <f t="shared" si="2293"/>
        <v>0.64329675669137687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1.5278</v>
      </c>
      <c r="F1735" s="10">
        <f>VLOOKUP(B1735,home!$B$2:$E$405,3,FALSE)</f>
        <v>1.3557999999999999</v>
      </c>
      <c r="G1735" s="10">
        <f>VLOOKUP(C1735,away!$B$2:$E$405,4,FALSE)</f>
        <v>0.90629999999999999</v>
      </c>
      <c r="H1735" s="10">
        <f>VLOOKUP(A1735,away!$A$2:$E$405,3,FALSE)</f>
        <v>1.0787</v>
      </c>
      <c r="I1735" s="10">
        <f>VLOOKUP(C1735,away!$B$2:$E$405,3,FALSE)</f>
        <v>1.2836000000000001</v>
      </c>
      <c r="J1735" s="10">
        <f>VLOOKUP(B1735,home!$B$2:$E$405,4,FALSE)</f>
        <v>1.3243</v>
      </c>
      <c r="K1735" s="12">
        <f t="shared" si="2238"/>
        <v>1.8773018808120001</v>
      </c>
      <c r="L1735" s="12">
        <f t="shared" si="2239"/>
        <v>1.8336513654760003</v>
      </c>
      <c r="M1735" s="13">
        <f t="shared" si="2240"/>
        <v>2.4454201281021042E-2</v>
      </c>
      <c r="N1735" s="13">
        <f t="shared" si="2241"/>
        <v>4.5907918058616014E-2</v>
      </c>
      <c r="O1735" s="13">
        <f t="shared" si="2242"/>
        <v>4.4840479570569185E-2</v>
      </c>
      <c r="P1735" s="13">
        <f t="shared" si="2243"/>
        <v>8.4179116634341578E-2</v>
      </c>
      <c r="Q1735" s="13">
        <f t="shared" si="2244"/>
        <v>4.3091510457801525E-2</v>
      </c>
      <c r="R1735" s="13">
        <f t="shared" si="2245"/>
        <v>4.1110903296586447E-2</v>
      </c>
      <c r="S1735" s="13">
        <f t="shared" si="2246"/>
        <v>7.2442804366275135E-2</v>
      </c>
      <c r="T1735" s="13">
        <f t="shared" si="2247"/>
        <v>7.9014806991371103E-2</v>
      </c>
      <c r="U1735" s="13">
        <f t="shared" si="2248"/>
        <v>7.7177576080561985E-2</v>
      </c>
      <c r="V1735" s="13">
        <f t="shared" si="2249"/>
        <v>2.7707900931436585E-2</v>
      </c>
      <c r="W1735" s="13">
        <f t="shared" si="2250"/>
        <v>2.6965257876486924E-2</v>
      </c>
      <c r="X1735" s="13">
        <f t="shared" si="2251"/>
        <v>4.9444881925632719E-2</v>
      </c>
      <c r="Y1735" s="13">
        <f t="shared" si="2252"/>
        <v>4.533233762936803E-2</v>
      </c>
      <c r="Z1735" s="13">
        <f t="shared" si="2253"/>
        <v>2.512768798857918E-2</v>
      </c>
      <c r="AA1735" s="13">
        <f t="shared" si="2254"/>
        <v>4.7172255921416793E-2</v>
      </c>
      <c r="AB1735" s="13">
        <f t="shared" si="2255"/>
        <v>4.4278282381710388E-2</v>
      </c>
      <c r="AC1735" s="13">
        <f t="shared" si="2256"/>
        <v>5.9612114228261041E-3</v>
      </c>
      <c r="AD1735" s="13">
        <f t="shared" si="2257"/>
        <v>1.2655482332027375E-2</v>
      </c>
      <c r="AE1735" s="13">
        <f t="shared" si="2258"/>
        <v>2.3205742458879394E-2</v>
      </c>
      <c r="AF1735" s="13">
        <f t="shared" si="2259"/>
        <v>2.1275620673304303E-2</v>
      </c>
      <c r="AG1735" s="13">
        <f t="shared" si="2260"/>
        <v>1.3004023632984618E-2</v>
      </c>
      <c r="AH1735" s="13">
        <f t="shared" si="2261"/>
        <v>1.1518854847878273E-2</v>
      </c>
      <c r="AI1735" s="13">
        <f t="shared" si="2262"/>
        <v>2.1624367870722305E-2</v>
      </c>
      <c r="AJ1735" s="13">
        <f t="shared" si="2263"/>
        <v>2.0297733237538789E-2</v>
      </c>
      <c r="AK1735" s="13">
        <f t="shared" si="2264"/>
        <v>1.2701657594350605E-2</v>
      </c>
      <c r="AL1735" s="13">
        <f t="shared" si="2265"/>
        <v>8.208152143304783E-4</v>
      </c>
      <c r="AM1735" s="13">
        <f t="shared" si="2266"/>
        <v>4.7516321568996048E-3</v>
      </c>
      <c r="AN1735" s="13">
        <f t="shared" si="2267"/>
        <v>8.7128367927386315E-3</v>
      </c>
      <c r="AO1735" s="13">
        <f t="shared" si="2268"/>
        <v>7.988152541087366E-3</v>
      </c>
      <c r="AP1735" s="13">
        <f t="shared" si="2269"/>
        <v>4.8824956048651429E-3</v>
      </c>
      <c r="AQ1735" s="13">
        <f t="shared" si="2270"/>
        <v>2.2381986831978844E-3</v>
      </c>
      <c r="AR1735" s="13">
        <f t="shared" si="2271"/>
        <v>4.2243127841063736E-3</v>
      </c>
      <c r="AS1735" s="13">
        <f t="shared" si="2272"/>
        <v>7.9303103347410694E-3</v>
      </c>
      <c r="AT1735" s="13">
        <f t="shared" si="2273"/>
        <v>7.4437932534161281E-3</v>
      </c>
      <c r="AU1735" s="13">
        <f t="shared" si="2274"/>
        <v>4.6580823583379253E-3</v>
      </c>
      <c r="AV1735" s="13">
        <f t="shared" si="2275"/>
        <v>2.1861566930712461E-3</v>
      </c>
      <c r="AW1735" s="13">
        <f t="shared" si="2276"/>
        <v>7.8486285976362878E-5</v>
      </c>
      <c r="AX1735" s="13">
        <f t="shared" si="2277"/>
        <v>1.4867079975124007E-3</v>
      </c>
      <c r="AY1735" s="13">
        <f t="shared" si="2278"/>
        <v>2.7261041497027034E-3</v>
      </c>
      <c r="AZ1735" s="13">
        <f t="shared" si="2279"/>
        <v>2.499362298266077E-3</v>
      </c>
      <c r="BA1735" s="13">
        <f t="shared" si="2280"/>
        <v>1.5276530303449422E-3</v>
      </c>
      <c r="BB1735" s="13">
        <f t="shared" si="2281"/>
        <v>7.0029576626638799E-4</v>
      </c>
      <c r="BC1735" s="13">
        <f t="shared" si="2282"/>
        <v>2.5681965761028516E-4</v>
      </c>
      <c r="BD1735" s="13">
        <f t="shared" si="2283"/>
        <v>1.2909861507957266E-3</v>
      </c>
      <c r="BE1735" s="13">
        <f t="shared" si="2284"/>
        <v>2.4235707289910614E-3</v>
      </c>
      <c r="BF1735" s="13">
        <f t="shared" si="2285"/>
        <v>2.2748869439079156E-3</v>
      </c>
      <c r="BG1735" s="13">
        <f t="shared" si="2286"/>
        <v>1.4235498461443309E-3</v>
      </c>
      <c r="BH1735" s="13">
        <f t="shared" si="2287"/>
        <v>6.6810820089909645E-4</v>
      </c>
      <c r="BI1735" s="13">
        <f t="shared" si="2288"/>
        <v>2.5084815642675905E-4</v>
      </c>
      <c r="BJ1735" s="14">
        <f t="shared" si="2289"/>
        <v>0.39766784071496353</v>
      </c>
      <c r="BK1735" s="14">
        <f t="shared" si="2290"/>
        <v>0.21829215399993362</v>
      </c>
      <c r="BL1735" s="14">
        <f t="shared" si="2291"/>
        <v>0.35549671625217255</v>
      </c>
      <c r="BM1735" s="14">
        <f t="shared" si="2292"/>
        <v>0.71035265179298657</v>
      </c>
      <c r="BN1735" s="14">
        <f t="shared" si="2293"/>
        <v>0.28358412929893578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1.8438000000000001</v>
      </c>
      <c r="F1736" s="10">
        <f>VLOOKUP(B1736,home!$B$2:$E$405,3,FALSE)</f>
        <v>0.99429999999999996</v>
      </c>
      <c r="G1736" s="10">
        <f>VLOOKUP(C1736,away!$B$2:$E$405,4,FALSE)</f>
        <v>0.77480000000000004</v>
      </c>
      <c r="H1736" s="10">
        <f>VLOOKUP(A1736,away!$A$2:$E$405,3,FALSE)</f>
        <v>1.5311999999999999</v>
      </c>
      <c r="I1736" s="10">
        <f>VLOOKUP(C1736,away!$B$2:$E$405,3,FALSE)</f>
        <v>1.7726999999999999</v>
      </c>
      <c r="J1736" s="10">
        <f>VLOOKUP(B1736,home!$B$2:$E$405,4,FALSE)</f>
        <v>1.0885</v>
      </c>
      <c r="K1736" s="12">
        <f t="shared" si="2238"/>
        <v>1.4204333554320001</v>
      </c>
      <c r="L1736" s="12">
        <f t="shared" si="2239"/>
        <v>2.9545789442399997</v>
      </c>
      <c r="M1736" s="13">
        <f t="shared" si="2240"/>
        <v>1.2587987413365505E-2</v>
      </c>
      <c r="N1736" s="13">
        <f t="shared" si="2241"/>
        <v>1.7880397199702545E-2</v>
      </c>
      <c r="O1736" s="13">
        <f t="shared" si="2242"/>
        <v>3.7192202561887856E-2</v>
      </c>
      <c r="P1736" s="13">
        <f t="shared" si="2243"/>
        <v>5.2829045080888995E-2</v>
      </c>
      <c r="Q1736" s="13">
        <f t="shared" si="2244"/>
        <v>1.2698956295415217E-2</v>
      </c>
      <c r="R1736" s="13">
        <f t="shared" si="2245"/>
        <v>5.494364928963142E-2</v>
      </c>
      <c r="S1736" s="13">
        <f t="shared" si="2246"/>
        <v>5.5428002755931224E-2</v>
      </c>
      <c r="T1736" s="13">
        <f t="shared" si="2247"/>
        <v>3.7520068884257789E-2</v>
      </c>
      <c r="U1736" s="13">
        <f t="shared" si="2248"/>
        <v>7.8043792120150182E-2</v>
      </c>
      <c r="V1736" s="13">
        <f t="shared" si="2249"/>
        <v>2.5846585674456028E-2</v>
      </c>
      <c r="W1736" s="13">
        <f t="shared" si="2250"/>
        <v>6.0126737003936533E-3</v>
      </c>
      <c r="X1736" s="13">
        <f t="shared" si="2251"/>
        <v>1.7764919113768693E-2</v>
      </c>
      <c r="Y1736" s="13">
        <f t="shared" si="2252"/>
        <v>2.6243927979833846E-2</v>
      </c>
      <c r="Z1736" s="13">
        <f t="shared" si="2253"/>
        <v>5.4111783103617347E-2</v>
      </c>
      <c r="AA1736" s="13">
        <f t="shared" si="2254"/>
        <v>7.6862181642279787E-2</v>
      </c>
      <c r="AB1736" s="13">
        <f t="shared" si="2255"/>
        <v>5.4588803287983698E-2</v>
      </c>
      <c r="AC1736" s="13">
        <f t="shared" si="2256"/>
        <v>6.7795311263037341E-3</v>
      </c>
      <c r="AD1736" s="13">
        <f t="shared" si="2257"/>
        <v>2.1351505698419737E-3</v>
      </c>
      <c r="AE1736" s="13">
        <f t="shared" si="2258"/>
        <v>6.308470916437132E-3</v>
      </c>
      <c r="AF1736" s="13">
        <f t="shared" si="2259"/>
        <v>9.3194376700277831E-3</v>
      </c>
      <c r="AG1736" s="13">
        <f t="shared" si="2260"/>
        <v>9.1783381040070576E-3</v>
      </c>
      <c r="AH1736" s="13">
        <f t="shared" si="2261"/>
        <v>3.9969383748307406E-2</v>
      </c>
      <c r="AI1736" s="13">
        <f t="shared" si="2262"/>
        <v>5.677384587215753E-2</v>
      </c>
      <c r="AJ1736" s="13">
        <f t="shared" si="2263"/>
        <v>4.0321732196483981E-2</v>
      </c>
      <c r="AK1736" s="13">
        <f t="shared" si="2264"/>
        <v>1.9091444453560751E-2</v>
      </c>
      <c r="AL1736" s="13">
        <f t="shared" si="2265"/>
        <v>1.1380886991307661E-3</v>
      </c>
      <c r="AM1736" s="13">
        <f t="shared" si="2266"/>
        <v>6.065678176546364E-4</v>
      </c>
      <c r="AN1736" s="13">
        <f t="shared" si="2267"/>
        <v>1.7921525022959964E-3</v>
      </c>
      <c r="AO1736" s="13">
        <f t="shared" si="2268"/>
        <v>2.6475280240753894E-3</v>
      </c>
      <c r="AP1736" s="13">
        <f t="shared" si="2269"/>
        <v>2.607443518072826E-3</v>
      </c>
      <c r="AQ1736" s="13">
        <f t="shared" si="2270"/>
        <v>1.9259744291982605E-3</v>
      </c>
      <c r="AR1736" s="13">
        <f t="shared" si="2271"/>
        <v>2.3618539927399491E-2</v>
      </c>
      <c r="AS1736" s="13">
        <f t="shared" si="2272"/>
        <v>3.3548561919480725E-2</v>
      </c>
      <c r="AT1736" s="13">
        <f t="shared" si="2273"/>
        <v>2.3826748188603121E-2</v>
      </c>
      <c r="AU1736" s="13">
        <f t="shared" si="2274"/>
        <v>1.1281435959523621E-2</v>
      </c>
      <c r="AV1736" s="13">
        <f t="shared" si="2275"/>
        <v>4.0061319835193393E-3</v>
      </c>
      <c r="AW1736" s="13">
        <f t="shared" si="2276"/>
        <v>1.3267529770439826E-4</v>
      </c>
      <c r="AX1736" s="13">
        <f t="shared" si="2277"/>
        <v>1.4359819342137328E-4</v>
      </c>
      <c r="AY1736" s="13">
        <f t="shared" si="2278"/>
        <v>4.2427219871369237E-4</v>
      </c>
      <c r="AZ1736" s="13">
        <f t="shared" si="2279"/>
        <v>6.2677285247294233E-4</v>
      </c>
      <c r="BA1736" s="13">
        <f t="shared" si="2280"/>
        <v>6.1728329091259972E-4</v>
      </c>
      <c r="BB1736" s="13">
        <f t="shared" si="2281"/>
        <v>4.5595305349038545E-4</v>
      </c>
      <c r="BC1736" s="13">
        <f t="shared" si="2282"/>
        <v>2.6942985828092535E-4</v>
      </c>
      <c r="BD1736" s="13">
        <f t="shared" si="2283"/>
        <v>1.1630473460531051E-2</v>
      </c>
      <c r="BE1736" s="13">
        <f t="shared" si="2284"/>
        <v>1.6520312442804944E-2</v>
      </c>
      <c r="BF1736" s="13">
        <f t="shared" si="2285"/>
        <v>1.173300141795923E-2</v>
      </c>
      <c r="BG1736" s="13">
        <f t="shared" si="2286"/>
        <v>5.5553155244667477E-3</v>
      </c>
      <c r="BH1736" s="13">
        <f t="shared" si="2287"/>
        <v>1.9727388677254452E-3</v>
      </c>
      <c r="BI1736" s="13">
        <f t="shared" si="2288"/>
        <v>5.6042881785487591E-4</v>
      </c>
      <c r="BJ1736" s="14">
        <f t="shared" si="2289"/>
        <v>0.15717931617227474</v>
      </c>
      <c r="BK1736" s="14">
        <f t="shared" si="2290"/>
        <v>0.15503351294878992</v>
      </c>
      <c r="BL1736" s="14">
        <f t="shared" si="2291"/>
        <v>0.60204072368231099</v>
      </c>
      <c r="BM1736" s="14">
        <f t="shared" si="2292"/>
        <v>0.7799415011650922</v>
      </c>
      <c r="BN1736" s="14">
        <f t="shared" si="2293"/>
        <v>0.18813223784089153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1.8438000000000001</v>
      </c>
      <c r="F1737" s="10">
        <f>VLOOKUP(B1737,home!$B$2:$E$405,3,FALSE)</f>
        <v>1.5367</v>
      </c>
      <c r="G1737" s="10">
        <f>VLOOKUP(C1737,away!$B$2:$E$405,4,FALSE)</f>
        <v>0.54239999999999999</v>
      </c>
      <c r="H1737" s="10">
        <f>VLOOKUP(A1737,away!$A$2:$E$405,3,FALSE)</f>
        <v>1.5311999999999999</v>
      </c>
      <c r="I1737" s="10">
        <f>VLOOKUP(C1737,away!$B$2:$E$405,3,FALSE)</f>
        <v>1.1973</v>
      </c>
      <c r="J1737" s="10">
        <f>VLOOKUP(B1737,home!$B$2:$E$405,4,FALSE)</f>
        <v>0.97960000000000003</v>
      </c>
      <c r="K1737" s="12">
        <f t="shared" si="2238"/>
        <v>1.5368185103040002</v>
      </c>
      <c r="L1737" s="12">
        <f t="shared" si="2239"/>
        <v>1.7959063224960001</v>
      </c>
      <c r="M1737" s="13">
        <f t="shared" si="2240"/>
        <v>3.5695707597126612E-2</v>
      </c>
      <c r="N1737" s="13">
        <f t="shared" si="2241"/>
        <v>5.4857824173663305E-2</v>
      </c>
      <c r="O1737" s="13">
        <f t="shared" si="2242"/>
        <v>6.4106146959648183E-2</v>
      </c>
      <c r="P1737" s="13">
        <f t="shared" si="2243"/>
        <v>9.8519513271855846E-2</v>
      </c>
      <c r="Q1737" s="13">
        <f t="shared" si="2244"/>
        <v>4.2153259812544017E-2</v>
      </c>
      <c r="R1737" s="13">
        <f t="shared" si="2245"/>
        <v>5.7564317317844969E-2</v>
      </c>
      <c r="S1737" s="13">
        <f t="shared" si="2246"/>
        <v>6.7978022770059141E-2</v>
      </c>
      <c r="T1737" s="13">
        <f t="shared" si="2247"/>
        <v>7.5703305811164356E-2</v>
      </c>
      <c r="U1737" s="13">
        <f t="shared" si="2248"/>
        <v>8.8465908387077255E-2</v>
      </c>
      <c r="V1737" s="13">
        <f t="shared" si="2249"/>
        <v>2.0846458291523793E-2</v>
      </c>
      <c r="W1737" s="13">
        <f t="shared" si="2250"/>
        <v>2.1593969983190454E-2</v>
      </c>
      <c r="X1737" s="13">
        <f t="shared" si="2251"/>
        <v>3.8780747220600584E-2</v>
      </c>
      <c r="Y1737" s="13">
        <f t="shared" si="2252"/>
        <v>3.4823294562297887E-2</v>
      </c>
      <c r="Z1737" s="13">
        <f t="shared" si="2253"/>
        <v>3.4460040473761264E-2</v>
      </c>
      <c r="AA1737" s="13">
        <f t="shared" si="2254"/>
        <v>5.2958828065901339E-2</v>
      </c>
      <c r="AB1737" s="13">
        <f t="shared" si="2255"/>
        <v>4.0694053627842099E-2</v>
      </c>
      <c r="AC1737" s="13">
        <f t="shared" si="2256"/>
        <v>3.5959907061911853E-3</v>
      </c>
      <c r="AD1737" s="13">
        <f t="shared" si="2257"/>
        <v>8.2965031952790102E-3</v>
      </c>
      <c r="AE1737" s="13">
        <f t="shared" si="2258"/>
        <v>1.4899742543009842E-2</v>
      </c>
      <c r="AF1737" s="13">
        <f t="shared" si="2259"/>
        <v>1.3379270918277005E-2</v>
      </c>
      <c r="AG1737" s="13">
        <f t="shared" si="2260"/>
        <v>8.009305744173514E-3</v>
      </c>
      <c r="AH1737" s="13">
        <f t="shared" si="2261"/>
        <v>1.5471751140073972E-2</v>
      </c>
      <c r="AI1737" s="13">
        <f t="shared" si="2262"/>
        <v>2.37772735388827E-2</v>
      </c>
      <c r="AJ1737" s="13">
        <f t="shared" si="2263"/>
        <v>1.8270677049558221E-2</v>
      </c>
      <c r="AK1737" s="13">
        <f t="shared" si="2264"/>
        <v>9.3595715618491823E-3</v>
      </c>
      <c r="AL1737" s="13">
        <f t="shared" si="2265"/>
        <v>3.9699479623997214E-4</v>
      </c>
      <c r="AM1737" s="13">
        <f t="shared" si="2266"/>
        <v>2.5500439362602136E-3</v>
      </c>
      <c r="AN1737" s="13">
        <f t="shared" si="2267"/>
        <v>4.5796400277723047E-3</v>
      </c>
      <c r="AO1737" s="13">
        <f t="shared" si="2268"/>
        <v>4.1123022403160205E-3</v>
      </c>
      <c r="AP1737" s="13">
        <f t="shared" si="2269"/>
        <v>2.4617698644660026E-3</v>
      </c>
      <c r="AQ1737" s="13">
        <f t="shared" si="2270"/>
        <v>1.1052770160311534E-3</v>
      </c>
      <c r="AR1737" s="13">
        <f t="shared" si="2271"/>
        <v>5.5571631385087075E-3</v>
      </c>
      <c r="AS1737" s="13">
        <f t="shared" si="2272"/>
        <v>8.5403511760392542E-3</v>
      </c>
      <c r="AT1737" s="13">
        <f t="shared" si="2273"/>
        <v>6.5624848859168333E-3</v>
      </c>
      <c r="AU1737" s="13">
        <f t="shared" si="2274"/>
        <v>3.3617827487557408E-3</v>
      </c>
      <c r="AV1737" s="13">
        <f t="shared" si="2275"/>
        <v>1.2916124889771207E-3</v>
      </c>
      <c r="AW1737" s="13">
        <f t="shared" si="2276"/>
        <v>3.0436070087543474E-5</v>
      </c>
      <c r="AX1737" s="13">
        <f t="shared" si="2277"/>
        <v>6.5315912055552905E-4</v>
      </c>
      <c r="AY1737" s="13">
        <f t="shared" si="2278"/>
        <v>1.1730125942016017E-3</v>
      </c>
      <c r="AZ1737" s="13">
        <f t="shared" si="2279"/>
        <v>1.0533103671470458E-3</v>
      </c>
      <c r="BA1737" s="13">
        <f t="shared" si="2280"/>
        <v>6.3054891596998777E-4</v>
      </c>
      <c r="BB1737" s="13">
        <f t="shared" si="2281"/>
        <v>2.8310169620837493E-4</v>
      </c>
      <c r="BC1737" s="13">
        <f t="shared" si="2282"/>
        <v>1.0168482522599246E-4</v>
      </c>
      <c r="BD1737" s="13">
        <f t="shared" si="2283"/>
        <v>1.6633574025982523E-3</v>
      </c>
      <c r="BE1737" s="13">
        <f t="shared" si="2284"/>
        <v>2.5562784455641771E-3</v>
      </c>
      <c r="BF1737" s="13">
        <f t="shared" si="2285"/>
        <v>1.9642680163170826E-3</v>
      </c>
      <c r="BG1737" s="13">
        <f t="shared" si="2286"/>
        <v>1.0062411488914039E-3</v>
      </c>
      <c r="BH1737" s="13">
        <f t="shared" si="2287"/>
        <v>3.8660250586146816E-4</v>
      </c>
      <c r="BI1737" s="13">
        <f t="shared" si="2288"/>
        <v>1.1882757742756302E-4</v>
      </c>
      <c r="BJ1737" s="14">
        <f t="shared" si="2289"/>
        <v>0.33120107456835424</v>
      </c>
      <c r="BK1737" s="14">
        <f t="shared" si="2290"/>
        <v>0.22820570002719817</v>
      </c>
      <c r="BL1737" s="14">
        <f t="shared" si="2291"/>
        <v>0.40367749718353557</v>
      </c>
      <c r="BM1737" s="14">
        <f t="shared" si="2292"/>
        <v>0.64350496659605216</v>
      </c>
      <c r="BN1737" s="14">
        <f t="shared" si="2293"/>
        <v>0.35289676913268297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1.6362000000000001</v>
      </c>
      <c r="F1738" s="10">
        <f>VLOOKUP(B1738,home!$B$2:$E$405,3,FALSE)</f>
        <v>0.93469999999999998</v>
      </c>
      <c r="G1738" s="10">
        <f>VLOOKUP(C1738,away!$B$2:$E$405,4,FALSE)</f>
        <v>0.82689999999999997</v>
      </c>
      <c r="H1738" s="10">
        <f>VLOOKUP(A1738,away!$A$2:$E$405,3,FALSE)</f>
        <v>1.1547000000000001</v>
      </c>
      <c r="I1738" s="10">
        <f>VLOOKUP(C1738,away!$B$2:$E$405,3,FALSE)</f>
        <v>0.96789999999999998</v>
      </c>
      <c r="J1738" s="10">
        <f>VLOOKUP(B1738,home!$B$2:$E$405,4,FALSE)</f>
        <v>1.7829999999999999</v>
      </c>
      <c r="K1738" s="12">
        <f t="shared" si="2238"/>
        <v>1.264624592166</v>
      </c>
      <c r="L1738" s="12">
        <f t="shared" si="2239"/>
        <v>1.99274165379</v>
      </c>
      <c r="M1738" s="13">
        <f t="shared" si="2240"/>
        <v>3.8489636876679167E-2</v>
      </c>
      <c r="N1738" s="13">
        <f t="shared" si="2241"/>
        <v>4.8674941337787825E-2</v>
      </c>
      <c r="O1738" s="13">
        <f t="shared" si="2242"/>
        <v>7.66999026434102E-2</v>
      </c>
      <c r="P1738" s="13">
        <f t="shared" si="2243"/>
        <v>9.6996583099594524E-2</v>
      </c>
      <c r="Q1738" s="13">
        <f t="shared" si="2244"/>
        <v>3.0777763919001961E-2</v>
      </c>
      <c r="R1738" s="13">
        <f t="shared" si="2245"/>
        <v>7.6421545419580642E-2</v>
      </c>
      <c r="S1738" s="13">
        <f t="shared" si="2246"/>
        <v>6.1109547247359564E-2</v>
      </c>
      <c r="T1738" s="13">
        <f t="shared" si="2247"/>
        <v>6.1332132171910143E-2</v>
      </c>
      <c r="U1738" s="13">
        <f t="shared" si="2248"/>
        <v>9.6644565708932609E-2</v>
      </c>
      <c r="V1738" s="13">
        <f t="shared" si="2249"/>
        <v>1.7111149212993386E-2</v>
      </c>
      <c r="W1738" s="13">
        <f t="shared" si="2250"/>
        <v>1.2974105714616425E-2</v>
      </c>
      <c r="X1738" s="13">
        <f t="shared" si="2251"/>
        <v>2.5854040878191018E-2</v>
      </c>
      <c r="Y1738" s="13">
        <f t="shared" si="2252"/>
        <v>2.5760212088380325E-2</v>
      </c>
      <c r="Z1738" s="13">
        <f t="shared" si="2253"/>
        <v>5.0762798934867577E-2</v>
      </c>
      <c r="AA1738" s="13">
        <f t="shared" si="2254"/>
        <v>6.4195883900211567E-2</v>
      </c>
      <c r="AB1738" s="13">
        <f t="shared" si="2255"/>
        <v>4.059184674802048E-2</v>
      </c>
      <c r="AC1738" s="13">
        <f t="shared" si="2256"/>
        <v>2.695080970569801E-3</v>
      </c>
      <c r="AD1738" s="13">
        <f t="shared" si="2257"/>
        <v>4.1018432870163412E-3</v>
      </c>
      <c r="AE1738" s="13">
        <f t="shared" si="2258"/>
        <v>8.1739139753563509E-3</v>
      </c>
      <c r="AF1738" s="13">
        <f t="shared" si="2259"/>
        <v>8.1442494265944066E-3</v>
      </c>
      <c r="AG1738" s="13">
        <f t="shared" si="2260"/>
        <v>5.409795023743333E-3</v>
      </c>
      <c r="AH1738" s="13">
        <f t="shared" si="2261"/>
        <v>2.5289285975119324E-2</v>
      </c>
      <c r="AI1738" s="13">
        <f t="shared" si="2262"/>
        <v>3.1981452962454616E-2</v>
      </c>
      <c r="AJ1738" s="13">
        <f t="shared" si="2263"/>
        <v>2.0222265954760146E-2</v>
      </c>
      <c r="AK1738" s="13">
        <f t="shared" si="2264"/>
        <v>8.5245249452369758E-3</v>
      </c>
      <c r="AL1738" s="13">
        <f t="shared" si="2265"/>
        <v>2.7167171897160672E-4</v>
      </c>
      <c r="AM1738" s="13">
        <f t="shared" si="2266"/>
        <v>1.0374583787943769E-3</v>
      </c>
      <c r="AN1738" s="13">
        <f t="shared" si="2267"/>
        <v>2.0673865254969984E-3</v>
      </c>
      <c r="AO1738" s="13">
        <f t="shared" si="2268"/>
        <v>2.0598836219210257E-3</v>
      </c>
      <c r="AP1738" s="13">
        <f t="shared" si="2269"/>
        <v>1.3682719651206135E-3</v>
      </c>
      <c r="AQ1738" s="13">
        <f t="shared" si="2270"/>
        <v>6.8165313465223625E-4</v>
      </c>
      <c r="AR1738" s="13">
        <f t="shared" si="2271"/>
        <v>1.0079002711445496E-2</v>
      </c>
      <c r="AS1738" s="13">
        <f t="shared" si="2272"/>
        <v>1.2746154693401769E-2</v>
      </c>
      <c r="AT1738" s="13">
        <f t="shared" si="2273"/>
        <v>8.0595503404139821E-3</v>
      </c>
      <c r="AU1738" s="13">
        <f t="shared" si="2274"/>
        <v>3.397435187429125E-3</v>
      </c>
      <c r="AV1738" s="13">
        <f t="shared" si="2275"/>
        <v>1.0741200220782438E-3</v>
      </c>
      <c r="AW1738" s="13">
        <f t="shared" si="2276"/>
        <v>1.9017549342400112E-5</v>
      </c>
      <c r="AX1738" s="13">
        <f t="shared" si="2277"/>
        <v>2.1866589652867302E-4</v>
      </c>
      <c r="AY1738" s="13">
        <f t="shared" si="2278"/>
        <v>4.357446402760208E-4</v>
      </c>
      <c r="AZ1738" s="13">
        <f t="shared" si="2279"/>
        <v>4.3416324754688333E-4</v>
      </c>
      <c r="BA1738" s="13">
        <f t="shared" si="2280"/>
        <v>2.8839172931047116E-4</v>
      </c>
      <c r="BB1738" s="13">
        <f t="shared" si="2281"/>
        <v>1.4367255290137661E-4</v>
      </c>
      <c r="BC1738" s="13">
        <f t="shared" si="2282"/>
        <v>5.726045613458404E-5</v>
      </c>
      <c r="BD1738" s="13">
        <f t="shared" si="2283"/>
        <v>3.3474747552932967E-3</v>
      </c>
      <c r="BE1738" s="13">
        <f t="shared" si="2284"/>
        <v>4.2332988971987657E-3</v>
      </c>
      <c r="BF1738" s="13">
        <f t="shared" si="2285"/>
        <v>2.676766945693384E-3</v>
      </c>
      <c r="BG1738" s="13">
        <f t="shared" si="2286"/>
        <v>1.1283684356736415E-3</v>
      </c>
      <c r="BH1738" s="13">
        <f t="shared" si="2287"/>
        <v>3.5674061819419151E-4</v>
      </c>
      <c r="BI1738" s="13">
        <f t="shared" si="2288"/>
        <v>9.0228591758575224E-5</v>
      </c>
      <c r="BJ1738" s="14">
        <f t="shared" si="2289"/>
        <v>0.23999554997128145</v>
      </c>
      <c r="BK1738" s="14">
        <f t="shared" si="2290"/>
        <v>0.21710941376644408</v>
      </c>
      <c r="BL1738" s="14">
        <f t="shared" si="2291"/>
        <v>0.48776041545630705</v>
      </c>
      <c r="BM1738" s="14">
        <f t="shared" si="2292"/>
        <v>0.62715107774191214</v>
      </c>
      <c r="BN1738" s="14">
        <f t="shared" si="2293"/>
        <v>0.36806037329605429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1.6362000000000001</v>
      </c>
      <c r="F1739" s="10">
        <f>VLOOKUP(B1739,home!$B$2:$E$405,3,FALSE)</f>
        <v>1.0785</v>
      </c>
      <c r="G1739" s="10">
        <f>VLOOKUP(C1739,away!$B$2:$E$405,4,FALSE)</f>
        <v>1.0785</v>
      </c>
      <c r="H1739" s="10">
        <f>VLOOKUP(A1739,away!$A$2:$E$405,3,FALSE)</f>
        <v>1.1547000000000001</v>
      </c>
      <c r="I1739" s="10">
        <f>VLOOKUP(C1739,away!$B$2:$E$405,3,FALSE)</f>
        <v>1.0698000000000001</v>
      </c>
      <c r="J1739" s="10">
        <f>VLOOKUP(B1739,home!$B$2:$E$405,4,FALSE)</f>
        <v>1.0698000000000001</v>
      </c>
      <c r="K1739" s="12">
        <f t="shared" si="2238"/>
        <v>1.9031660734500002</v>
      </c>
      <c r="L1739" s="12">
        <f t="shared" si="2239"/>
        <v>1.3215218645880003</v>
      </c>
      <c r="M1739" s="13">
        <f t="shared" si="2240"/>
        <v>3.9768189779384226E-2</v>
      </c>
      <c r="N1739" s="13">
        <f t="shared" si="2241"/>
        <v>7.5685469590645094E-2</v>
      </c>
      <c r="O1739" s="13">
        <f t="shared" si="2242"/>
        <v>5.2554532308541291E-2</v>
      </c>
      <c r="P1739" s="13">
        <f t="shared" si="2243"/>
        <v>0.10002000289564769</v>
      </c>
      <c r="Q1739" s="13">
        <f t="shared" si="2244"/>
        <v>7.2021008989023735E-2</v>
      </c>
      <c r="R1739" s="13">
        <f t="shared" si="2245"/>
        <v>3.4725981764466902E-2</v>
      </c>
      <c r="S1739" s="13">
        <f t="shared" si="2246"/>
        <v>6.2889466648739956E-2</v>
      </c>
      <c r="T1739" s="13">
        <f t="shared" si="2247"/>
        <v>9.5177338088683769E-2</v>
      </c>
      <c r="U1739" s="13">
        <f t="shared" si="2248"/>
        <v>6.6089310361376774E-2</v>
      </c>
      <c r="V1739" s="13">
        <f t="shared" si="2249"/>
        <v>1.7574640186898395E-2</v>
      </c>
      <c r="W1739" s="13">
        <f t="shared" si="2250"/>
        <v>4.5689313627849171E-2</v>
      </c>
      <c r="X1739" s="13">
        <f t="shared" si="2251"/>
        <v>6.0379426937221155E-2</v>
      </c>
      <c r="Y1739" s="13">
        <f t="shared" si="2252"/>
        <v>3.9896366434415728E-2</v>
      </c>
      <c r="Z1739" s="13">
        <f t="shared" si="2253"/>
        <v>1.5297048057009068E-2</v>
      </c>
      <c r="AA1739" s="13">
        <f t="shared" si="2254"/>
        <v>2.9112822886033896E-2</v>
      </c>
      <c r="AB1739" s="13">
        <f t="shared" si="2255"/>
        <v>2.770326840952923E-2</v>
      </c>
      <c r="AC1739" s="13">
        <f t="shared" si="2256"/>
        <v>2.7625967703947254E-3</v>
      </c>
      <c r="AD1739" s="13">
        <f t="shared" si="2257"/>
        <v>2.1738587903934802E-2</v>
      </c>
      <c r="AE1739" s="13">
        <f t="shared" si="2258"/>
        <v>2.8728019220318066E-2</v>
      </c>
      <c r="AF1739" s="13">
        <f t="shared" si="2259"/>
        <v>1.8982352762977325E-2</v>
      </c>
      <c r="AG1739" s="13">
        <f t="shared" si="2260"/>
        <v>8.361864739198992E-3</v>
      </c>
      <c r="AH1739" s="13">
        <f t="shared" si="2261"/>
        <v>5.0538458677477161E-3</v>
      </c>
      <c r="AI1739" s="13">
        <f t="shared" si="2262"/>
        <v>9.6183079959429284E-3</v>
      </c>
      <c r="AJ1739" s="13">
        <f t="shared" si="2263"/>
        <v>9.1526187309357247E-3</v>
      </c>
      <c r="AK1739" s="13">
        <f t="shared" si="2264"/>
        <v>5.8063178173132909E-3</v>
      </c>
      <c r="AL1739" s="13">
        <f t="shared" si="2265"/>
        <v>2.7792558676395041E-4</v>
      </c>
      <c r="AM1739" s="13">
        <f t="shared" si="2266"/>
        <v>8.2744285966958545E-3</v>
      </c>
      <c r="AN1739" s="13">
        <f t="shared" si="2267"/>
        <v>1.0934838307505777E-2</v>
      </c>
      <c r="AO1739" s="13">
        <f t="shared" si="2268"/>
        <v>7.2253139545516648E-3</v>
      </c>
      <c r="AP1739" s="13">
        <f t="shared" si="2269"/>
        <v>3.1828034564842715E-3</v>
      </c>
      <c r="AQ1739" s="13">
        <f t="shared" si="2270"/>
        <v>1.0515360896075565E-3</v>
      </c>
      <c r="AR1739" s="13">
        <f t="shared" si="2271"/>
        <v>1.335753562897264E-3</v>
      </c>
      <c r="AS1739" s="13">
        <f t="shared" si="2272"/>
        <v>2.5421608633960334E-3</v>
      </c>
      <c r="AT1739" s="13">
        <f t="shared" si="2273"/>
        <v>2.4190771542338466E-3</v>
      </c>
      <c r="AU1739" s="13">
        <f t="shared" si="2274"/>
        <v>1.5346351896652771E-3</v>
      </c>
      <c r="AV1739" s="13">
        <f t="shared" si="2275"/>
        <v>7.3016640702336475E-4</v>
      </c>
      <c r="AW1739" s="13">
        <f t="shared" si="2276"/>
        <v>1.9416773771474264E-5</v>
      </c>
      <c r="AX1739" s="13">
        <f t="shared" si="2277"/>
        <v>2.624601963736011E-3</v>
      </c>
      <c r="AY1739" s="13">
        <f t="shared" si="2278"/>
        <v>3.4684688809177395E-3</v>
      </c>
      <c r="AZ1739" s="13">
        <f t="shared" si="2279"/>
        <v>2.2918287313879334E-3</v>
      </c>
      <c r="BA1739" s="13">
        <f t="shared" si="2280"/>
        <v>1.0095672594733777E-3</v>
      </c>
      <c r="BB1739" s="13">
        <f t="shared" si="2281"/>
        <v>3.3354130179156382E-4</v>
      </c>
      <c r="BC1739" s="13">
        <f t="shared" si="2282"/>
        <v>8.8156424612139246E-5</v>
      </c>
      <c r="BD1739" s="13">
        <f t="shared" si="2283"/>
        <v>2.942045898450091E-4</v>
      </c>
      <c r="BE1739" s="13">
        <f t="shared" si="2284"/>
        <v>5.5992019404629367E-4</v>
      </c>
      <c r="BF1739" s="13">
        <f t="shared" si="2285"/>
        <v>5.3281055857422376E-4</v>
      </c>
      <c r="BG1739" s="13">
        <f t="shared" si="2286"/>
        <v>3.3800899288480231E-4</v>
      </c>
      <c r="BH1739" s="13">
        <f t="shared" si="2287"/>
        <v>1.6082181194483942E-4</v>
      </c>
      <c r="BI1739" s="13">
        <f t="shared" si="2288"/>
        <v>6.1214123272834879E-5</v>
      </c>
      <c r="BJ1739" s="14">
        <f t="shared" si="2289"/>
        <v>0.50714483326103177</v>
      </c>
      <c r="BK1739" s="14">
        <f t="shared" si="2290"/>
        <v>0.22676129074874668</v>
      </c>
      <c r="BL1739" s="14">
        <f t="shared" si="2291"/>
        <v>0.25032577958967145</v>
      </c>
      <c r="BM1739" s="14">
        <f t="shared" si="2292"/>
        <v>0.62130471422160372</v>
      </c>
      <c r="BN1739" s="14">
        <f t="shared" si="2293"/>
        <v>0.37477518532770898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1.6362000000000001</v>
      </c>
      <c r="F1740" s="10">
        <f>VLOOKUP(B1740,home!$B$2:$E$405,3,FALSE)</f>
        <v>0.68310000000000004</v>
      </c>
      <c r="G1740" s="10">
        <f>VLOOKUP(C1740,away!$B$2:$E$405,4,FALSE)</f>
        <v>0.755</v>
      </c>
      <c r="H1740" s="10">
        <f>VLOOKUP(A1740,away!$A$2:$E$405,3,FALSE)</f>
        <v>1.1547000000000001</v>
      </c>
      <c r="I1740" s="10">
        <f>VLOOKUP(C1740,away!$B$2:$E$405,3,FALSE)</f>
        <v>0.86599999999999999</v>
      </c>
      <c r="J1740" s="10">
        <f>VLOOKUP(B1740,home!$B$2:$E$405,4,FALSE)</f>
        <v>0.56040000000000001</v>
      </c>
      <c r="K1740" s="12">
        <f t="shared" si="2238"/>
        <v>0.84385460610000018</v>
      </c>
      <c r="L1740" s="12">
        <f t="shared" si="2239"/>
        <v>0.56038330008000004</v>
      </c>
      <c r="M1740" s="13">
        <f t="shared" si="2240"/>
        <v>0.24555412044138175</v>
      </c>
      <c r="N1740" s="13">
        <f t="shared" si="2241"/>
        <v>0.2072119755812942</v>
      </c>
      <c r="O1740" s="13">
        <f t="shared" si="2242"/>
        <v>0.13760442836118328</v>
      </c>
      <c r="P1740" s="13">
        <f t="shared" si="2243"/>
        <v>0.116118130692342</v>
      </c>
      <c r="Q1740" s="13">
        <f t="shared" si="2244"/>
        <v>8.7428390016677932E-2</v>
      </c>
      <c r="R1740" s="13">
        <f t="shared" si="2245"/>
        <v>3.8555611835330919E-2</v>
      </c>
      <c r="S1740" s="13">
        <f t="shared" si="2246"/>
        <v>1.372754431003588E-2</v>
      </c>
      <c r="T1740" s="13">
        <f t="shared" si="2247"/>
        <v>4.8993409718227299E-2</v>
      </c>
      <c r="U1740" s="13">
        <f t="shared" si="2248"/>
        <v>3.2535330638247678E-2</v>
      </c>
      <c r="V1740" s="13">
        <f t="shared" si="2249"/>
        <v>7.2127877843178572E-4</v>
      </c>
      <c r="W1740" s="13">
        <f t="shared" si="2250"/>
        <v>2.4592283206493652E-2</v>
      </c>
      <c r="X1740" s="13">
        <f t="shared" si="2251"/>
        <v>1.3781104819756874E-2</v>
      </c>
      <c r="Y1740" s="13">
        <f t="shared" si="2252"/>
        <v>3.8613504988218761E-3</v>
      </c>
      <c r="Z1740" s="13">
        <f t="shared" si="2253"/>
        <v>7.2019736656287487E-3</v>
      </c>
      <c r="AA1740" s="13">
        <f t="shared" si="2254"/>
        <v>6.0774186507517227E-3</v>
      </c>
      <c r="AB1740" s="13">
        <f t="shared" si="2255"/>
        <v>2.5642288608174442E-3</v>
      </c>
      <c r="AC1740" s="13">
        <f t="shared" si="2256"/>
        <v>2.1317485761644033E-5</v>
      </c>
      <c r="AD1740" s="13">
        <f t="shared" si="2257"/>
        <v>5.1880778645788366E-3</v>
      </c>
      <c r="AE1740" s="13">
        <f t="shared" si="2258"/>
        <v>2.9073121948246872E-3</v>
      </c>
      <c r="AF1740" s="13">
        <f t="shared" si="2259"/>
        <v>8.1460460104934324E-4</v>
      </c>
      <c r="AG1740" s="13">
        <f t="shared" si="2260"/>
        <v>1.5216360486546091E-4</v>
      </c>
      <c r="AH1740" s="13">
        <f t="shared" si="2261"/>
        <v>1.0089664424585731E-3</v>
      </c>
      <c r="AI1740" s="13">
        <f t="shared" si="2262"/>
        <v>8.5142097986899777E-4</v>
      </c>
      <c r="AJ1740" s="13">
        <f t="shared" si="2263"/>
        <v>3.5923775779631457E-4</v>
      </c>
      <c r="AK1740" s="13">
        <f t="shared" si="2264"/>
        <v>1.0104814553381879E-4</v>
      </c>
      <c r="AL1740" s="13">
        <f t="shared" si="2265"/>
        <v>4.032262367665925E-7</v>
      </c>
      <c r="AM1740" s="13">
        <f t="shared" si="2266"/>
        <v>8.7559668056606105E-4</v>
      </c>
      <c r="AN1740" s="13">
        <f t="shared" si="2267"/>
        <v>4.9066975739470284E-4</v>
      </c>
      <c r="AO1740" s="13">
        <f t="shared" si="2268"/>
        <v>1.374815689491483E-4</v>
      </c>
      <c r="AP1740" s="13">
        <f t="shared" si="2269"/>
        <v>2.5680791769299926E-5</v>
      </c>
      <c r="AQ1740" s="13">
        <f t="shared" si="2270"/>
        <v>3.5977717100868986E-6</v>
      </c>
      <c r="AR1740" s="13">
        <f t="shared" si="2271"/>
        <v>1.1308158893898259E-4</v>
      </c>
      <c r="AS1740" s="13">
        <f t="shared" si="2272"/>
        <v>9.5424419691267308E-5</v>
      </c>
      <c r="AT1740" s="13">
        <f t="shared" si="2273"/>
        <v>4.026216804544773E-5</v>
      </c>
      <c r="AU1740" s="13">
        <f t="shared" si="2274"/>
        <v>1.1325138652241106E-5</v>
      </c>
      <c r="AV1740" s="13">
        <f t="shared" si="2275"/>
        <v>2.3891926041037008E-6</v>
      </c>
      <c r="AW1740" s="13">
        <f t="shared" si="2276"/>
        <v>5.2966233602689643E-9</v>
      </c>
      <c r="AX1740" s="13">
        <f t="shared" si="2277"/>
        <v>1.2314604866359014E-4</v>
      </c>
      <c r="AY1740" s="13">
        <f t="shared" si="2278"/>
        <v>6.9008989141914901E-5</v>
      </c>
      <c r="AZ1740" s="13">
        <f t="shared" si="2279"/>
        <v>1.9335742535265581E-5</v>
      </c>
      <c r="BA1740" s="13">
        <f t="shared" si="2280"/>
        <v>3.6118090704697843E-6</v>
      </c>
      <c r="BB1740" s="13">
        <f t="shared" si="2281"/>
        <v>5.0599937154218372E-7</v>
      </c>
      <c r="BC1740" s="13">
        <f t="shared" si="2282"/>
        <v>5.6710719532643028E-8</v>
      </c>
      <c r="BD1740" s="13">
        <f t="shared" si="2283"/>
        <v>1.0561505664652839E-5</v>
      </c>
      <c r="BE1740" s="13">
        <f t="shared" si="2284"/>
        <v>8.9123752024685431E-6</v>
      </c>
      <c r="BF1740" s="13">
        <f t="shared" si="2285"/>
        <v>3.7603744329472501E-6</v>
      </c>
      <c r="BG1740" s="13">
        <f t="shared" si="2286"/>
        <v>1.0577364286344047E-6</v>
      </c>
      <c r="BH1740" s="13">
        <f t="shared" si="2287"/>
        <v>2.2314393933572658E-7</v>
      </c>
      <c r="BI1740" s="13">
        <f t="shared" si="2288"/>
        <v>3.7660208206350389E-8</v>
      </c>
      <c r="BJ1740" s="14">
        <f t="shared" si="2289"/>
        <v>0.39667936397648179</v>
      </c>
      <c r="BK1740" s="14">
        <f t="shared" si="2290"/>
        <v>0.37621180392333176</v>
      </c>
      <c r="BL1740" s="14">
        <f t="shared" si="2291"/>
        <v>0.21994472697579706</v>
      </c>
      <c r="BM1740" s="14">
        <f t="shared" si="2292"/>
        <v>0.16749620792051068</v>
      </c>
      <c r="BN1740" s="14">
        <f t="shared" si="2293"/>
        <v>0.83247265692821004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1.6362000000000001</v>
      </c>
      <c r="F1741" s="10">
        <f>VLOOKUP(B1741,home!$B$2:$E$405,3,FALSE)</f>
        <v>0.89880000000000004</v>
      </c>
      <c r="G1741" s="10">
        <f>VLOOKUP(C1741,away!$B$2:$E$405,4,FALSE)</f>
        <v>1.4020999999999999</v>
      </c>
      <c r="H1741" s="10">
        <f>VLOOKUP(A1741,away!$A$2:$E$405,3,FALSE)</f>
        <v>1.1547000000000001</v>
      </c>
      <c r="I1741" s="10">
        <f>VLOOKUP(C1741,away!$B$2:$E$405,3,FALSE)</f>
        <v>0.7641</v>
      </c>
      <c r="J1741" s="10">
        <f>VLOOKUP(B1741,home!$B$2:$E$405,4,FALSE)</f>
        <v>0.71319999999999995</v>
      </c>
      <c r="K1741" s="12">
        <f t="shared" si="2238"/>
        <v>2.0619514787759998</v>
      </c>
      <c r="L1741" s="12">
        <f t="shared" si="2239"/>
        <v>0.62926083176399994</v>
      </c>
      <c r="M1741" s="13">
        <f t="shared" si="2240"/>
        <v>6.7798696455545732E-2</v>
      </c>
      <c r="N1741" s="13">
        <f t="shared" si="2241"/>
        <v>0.13979762241559762</v>
      </c>
      <c r="O1741" s="13">
        <f t="shared" si="2242"/>
        <v>4.2663064124131664E-2</v>
      </c>
      <c r="P1741" s="13">
        <f t="shared" si="2243"/>
        <v>8.7969168159868549E-2</v>
      </c>
      <c r="Q1741" s="13">
        <f t="shared" si="2244"/>
        <v>0.14412795713460522</v>
      </c>
      <c r="R1741" s="13">
        <f t="shared" si="2245"/>
        <v>1.3423097608175977E-2</v>
      </c>
      <c r="S1741" s="13">
        <f t="shared" si="2246"/>
        <v>2.8535115538000304E-2</v>
      </c>
      <c r="T1741" s="13">
        <f t="shared" si="2247"/>
        <v>9.0694078186967814E-2</v>
      </c>
      <c r="U1741" s="13">
        <f t="shared" si="2248"/>
        <v>2.7677775962933034E-2</v>
      </c>
      <c r="V1741" s="13">
        <f t="shared" si="2249"/>
        <v>4.1138293022910241E-3</v>
      </c>
      <c r="W1741" s="13">
        <f t="shared" si="2250"/>
        <v>9.906161811555439E-2</v>
      </c>
      <c r="X1741" s="13">
        <f t="shared" si="2251"/>
        <v>6.2335596211281478E-2</v>
      </c>
      <c r="Y1741" s="13">
        <f t="shared" si="2252"/>
        <v>1.9612674560207915E-2</v>
      </c>
      <c r="Z1741" s="13">
        <f t="shared" si="2253"/>
        <v>2.8155431885900578E-3</v>
      </c>
      <c r="AA1741" s="13">
        <f t="shared" si="2254"/>
        <v>5.8055134412709616E-3</v>
      </c>
      <c r="AB1741" s="13">
        <f t="shared" si="2255"/>
        <v>5.9853435126413033E-3</v>
      </c>
      <c r="AC1741" s="13">
        <f t="shared" si="2256"/>
        <v>3.3360720835495545E-4</v>
      </c>
      <c r="AD1741" s="13">
        <f t="shared" si="2257"/>
        <v>5.1065062490827699E-2</v>
      </c>
      <c r="AE1741" s="13">
        <f t="shared" si="2258"/>
        <v>3.2133243697058875E-2</v>
      </c>
      <c r="AF1741" s="13">
        <f t="shared" si="2259"/>
        <v>1.0110095828043288E-2</v>
      </c>
      <c r="AG1741" s="13">
        <f t="shared" si="2260"/>
        <v>2.1206291033227546E-3</v>
      </c>
      <c r="AH1741" s="13">
        <f t="shared" si="2261"/>
        <v>4.42927762179911E-4</v>
      </c>
      <c r="AI1741" s="13">
        <f t="shared" si="2262"/>
        <v>9.1329555421781157E-4</v>
      </c>
      <c r="AJ1741" s="13">
        <f t="shared" si="2263"/>
        <v>9.4158555928948169E-4</v>
      </c>
      <c r="AK1741" s="13">
        <f t="shared" si="2264"/>
        <v>6.4716791212369128E-4</v>
      </c>
      <c r="AL1741" s="13">
        <f t="shared" si="2265"/>
        <v>1.7314284872933359E-5</v>
      </c>
      <c r="AM1741" s="13">
        <f t="shared" si="2266"/>
        <v>2.1058736223350194E-2</v>
      </c>
      <c r="AN1741" s="13">
        <f t="shared" si="2267"/>
        <v>1.3251437871804019E-2</v>
      </c>
      <c r="AO1741" s="13">
        <f t="shared" si="2268"/>
        <v>4.1693054086401832E-3</v>
      </c>
      <c r="AP1741" s="13">
        <f t="shared" si="2269"/>
        <v>8.7452686310635509E-4</v>
      </c>
      <c r="AQ1741" s="13">
        <f t="shared" si="2270"/>
        <v>1.3757637531956664E-4</v>
      </c>
      <c r="AR1741" s="13">
        <f t="shared" si="2271"/>
        <v>5.5743418408139622E-5</v>
      </c>
      <c r="AS1741" s="13">
        <f t="shared" si="2272"/>
        <v>1.1494022401869275E-4</v>
      </c>
      <c r="AT1741" s="13">
        <f t="shared" si="2273"/>
        <v>1.1850058244309414E-4</v>
      </c>
      <c r="AU1741" s="13">
        <f t="shared" si="2274"/>
        <v>8.1447483734785092E-5</v>
      </c>
      <c r="AV1741" s="13">
        <f t="shared" si="2275"/>
        <v>4.1985189882381085E-5</v>
      </c>
      <c r="AW1741" s="13">
        <f t="shared" si="2276"/>
        <v>6.240382342559026E-7</v>
      </c>
      <c r="AX1741" s="13">
        <f t="shared" si="2277"/>
        <v>7.2370153828151167E-3</v>
      </c>
      <c r="AY1741" s="13">
        <f t="shared" si="2278"/>
        <v>4.5539703192791032E-3</v>
      </c>
      <c r="AZ1741" s="13">
        <f t="shared" si="2279"/>
        <v>1.4328175754690683E-3</v>
      </c>
      <c r="BA1741" s="13">
        <f t="shared" si="2280"/>
        <v>3.0053865976858123E-4</v>
      </c>
      <c r="BB1741" s="13">
        <f t="shared" si="2281"/>
        <v>4.7279301755803795E-5</v>
      </c>
      <c r="BC1741" s="13">
        <f t="shared" si="2282"/>
        <v>5.9502025496156515E-6</v>
      </c>
      <c r="BD1741" s="13">
        <f t="shared" si="2283"/>
        <v>5.8461916388124312E-6</v>
      </c>
      <c r="BE1741" s="13">
        <f t="shared" si="2284"/>
        <v>1.2054563494857173E-5</v>
      </c>
      <c r="BF1741" s="13">
        <f t="shared" si="2285"/>
        <v>1.2427962512109972E-5</v>
      </c>
      <c r="BG1741" s="13">
        <f t="shared" si="2286"/>
        <v>8.5419518933392812E-6</v>
      </c>
      <c r="BH1741" s="13">
        <f t="shared" si="2287"/>
        <v>4.4032725845260967E-6</v>
      </c>
      <c r="BI1741" s="13">
        <f t="shared" si="2288"/>
        <v>1.8158668834234801E-6</v>
      </c>
      <c r="BJ1741" s="14">
        <f t="shared" si="2289"/>
        <v>0.70412773192732447</v>
      </c>
      <c r="BK1741" s="14">
        <f t="shared" si="2290"/>
        <v>0.19332170126821258</v>
      </c>
      <c r="BL1741" s="14">
        <f t="shared" si="2291"/>
        <v>9.8957478144457989E-2</v>
      </c>
      <c r="BM1741" s="14">
        <f t="shared" si="2292"/>
        <v>0.49888950234961577</v>
      </c>
      <c r="BN1741" s="14">
        <f t="shared" si="2293"/>
        <v>0.49577960589792469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1.3193999999999999</v>
      </c>
      <c r="F1742" s="10">
        <f>VLOOKUP(B1742,home!$B$2:$E$405,3,FALSE)</f>
        <v>0.75790000000000002</v>
      </c>
      <c r="G1742" s="10">
        <f>VLOOKUP(C1742,away!$B$2:$E$405,4,FALSE)</f>
        <v>1.0105999999999999</v>
      </c>
      <c r="H1742" s="10">
        <f>VLOOKUP(A1742,away!$A$2:$E$405,3,FALSE)</f>
        <v>1.0076000000000001</v>
      </c>
      <c r="I1742" s="10">
        <f>VLOOKUP(C1742,away!$B$2:$E$405,3,FALSE)</f>
        <v>0.88219999999999998</v>
      </c>
      <c r="J1742" s="10">
        <f>VLOOKUP(B1742,home!$B$2:$E$405,4,FALSE)</f>
        <v>0.77190000000000003</v>
      </c>
      <c r="K1742" s="12">
        <f t="shared" si="2238"/>
        <v>1.0105729765559999</v>
      </c>
      <c r="L1742" s="12">
        <f t="shared" si="2239"/>
        <v>0.68614555336799998</v>
      </c>
      <c r="M1742" s="13">
        <f t="shared" si="2240"/>
        <v>0.18328397921931186</v>
      </c>
      <c r="N1742" s="13">
        <f t="shared" si="2241"/>
        <v>0.18522183643468804</v>
      </c>
      <c r="O1742" s="13">
        <f t="shared" si="2242"/>
        <v>0.12575948734492376</v>
      </c>
      <c r="P1742" s="13">
        <f t="shared" si="2243"/>
        <v>0.1270891394563162</v>
      </c>
      <c r="Q1742" s="13">
        <f t="shared" si="2244"/>
        <v>9.3590091284485602E-2</v>
      </c>
      <c r="R1742" s="13">
        <f t="shared" si="2245"/>
        <v>4.3144656517779344E-2</v>
      </c>
      <c r="S1742" s="13">
        <f t="shared" si="2246"/>
        <v>2.2030907224603116E-2</v>
      </c>
      <c r="T1742" s="13">
        <f t="shared" si="2247"/>
        <v>6.4216424974155001E-2</v>
      </c>
      <c r="U1742" s="13">
        <f t="shared" si="2248"/>
        <v>4.3600823959658495E-2</v>
      </c>
      <c r="V1742" s="13">
        <f t="shared" si="2249"/>
        <v>1.6973593852330046E-3</v>
      </c>
      <c r="W1742" s="13">
        <f t="shared" si="2250"/>
        <v>3.1526539041836783E-2</v>
      </c>
      <c r="X1742" s="13">
        <f t="shared" si="2251"/>
        <v>2.1631794576638955E-2</v>
      </c>
      <c r="Y1742" s="13">
        <f t="shared" si="2252"/>
        <v>7.4212798300654177E-3</v>
      </c>
      <c r="Z1742" s="13">
        <f t="shared" si="2253"/>
        <v>9.8678380737546676E-3</v>
      </c>
      <c r="AA1742" s="13">
        <f t="shared" si="2254"/>
        <v>9.9721704943668797E-3</v>
      </c>
      <c r="AB1742" s="13">
        <f t="shared" si="2255"/>
        <v>5.0388030096081265E-3</v>
      </c>
      <c r="AC1742" s="13">
        <f t="shared" si="2256"/>
        <v>7.3559328717720827E-5</v>
      </c>
      <c r="AD1742" s="13">
        <f t="shared" si="2257"/>
        <v>7.9649671000044837E-3</v>
      </c>
      <c r="AE1742" s="13">
        <f t="shared" si="2258"/>
        <v>5.4651267583904909E-3</v>
      </c>
      <c r="AF1742" s="13">
        <f t="shared" si="2259"/>
        <v>1.8749362119310534E-3</v>
      </c>
      <c r="AG1742" s="13">
        <f t="shared" si="2260"/>
        <v>4.2882638155504493E-4</v>
      </c>
      <c r="AH1742" s="13">
        <f t="shared" si="2261"/>
        <v>1.6926933039155534E-3</v>
      </c>
      <c r="AI1742" s="13">
        <f t="shared" si="2262"/>
        <v>1.7105901105343507E-3</v>
      </c>
      <c r="AJ1742" s="13">
        <f t="shared" si="2263"/>
        <v>8.6433806983497762E-4</v>
      </c>
      <c r="AK1742" s="13">
        <f t="shared" si="2264"/>
        <v>2.91158898661267E-4</v>
      </c>
      <c r="AL1742" s="13">
        <f t="shared" si="2265"/>
        <v>2.0402419950809119E-6</v>
      </c>
      <c r="AM1742" s="13">
        <f t="shared" si="2266"/>
        <v>1.6098361020844289E-3</v>
      </c>
      <c r="AN1742" s="13">
        <f t="shared" si="2267"/>
        <v>1.1045818830965047E-3</v>
      </c>
      <c r="AO1742" s="13">
        <f t="shared" si="2268"/>
        <v>3.7895197370875928E-4</v>
      </c>
      <c r="AP1742" s="13">
        <f t="shared" si="2269"/>
        <v>8.6672070566764156E-5</v>
      </c>
      <c r="AQ1742" s="13">
        <f t="shared" si="2270"/>
        <v>1.4867413955145681E-5</v>
      </c>
      <c r="AR1742" s="13">
        <f t="shared" si="2271"/>
        <v>2.3228679673948914E-4</v>
      </c>
      <c r="AS1742" s="13">
        <f t="shared" si="2272"/>
        <v>2.3474275959568406E-4</v>
      </c>
      <c r="AT1742" s="13">
        <f t="shared" si="2273"/>
        <v>1.1861234464478996E-4</v>
      </c>
      <c r="AU1742" s="13">
        <f t="shared" si="2274"/>
        <v>3.9955476727990498E-5</v>
      </c>
      <c r="AV1742" s="13">
        <f t="shared" si="2275"/>
        <v>1.0094481261679836E-5</v>
      </c>
      <c r="AW1742" s="13">
        <f t="shared" si="2276"/>
        <v>3.9297336500851686E-8</v>
      </c>
      <c r="AX1742" s="13">
        <f t="shared" si="2277"/>
        <v>2.7114281024179487E-4</v>
      </c>
      <c r="AY1742" s="13">
        <f t="shared" si="2278"/>
        <v>1.8604343357511095E-4</v>
      </c>
      <c r="AZ1742" s="13">
        <f t="shared" si="2279"/>
        <v>6.3826437340438626E-5</v>
      </c>
      <c r="BA1742" s="13">
        <f t="shared" si="2280"/>
        <v>1.4598075389487748E-5</v>
      </c>
      <c r="BB1742" s="13">
        <f t="shared" si="2281"/>
        <v>2.5041011290569626E-6</v>
      </c>
      <c r="BC1742" s="13">
        <f t="shared" si="2282"/>
        <v>3.4363557097724467E-7</v>
      </c>
      <c r="BD1742" s="13">
        <f t="shared" si="2283"/>
        <v>2.6563758781482812E-5</v>
      </c>
      <c r="BE1742" s="13">
        <f t="shared" si="2284"/>
        <v>2.6844616780318665E-5</v>
      </c>
      <c r="BF1742" s="13">
        <f t="shared" si="2285"/>
        <v>1.3564222142095886E-5</v>
      </c>
      <c r="BG1742" s="13">
        <f t="shared" si="2286"/>
        <v>4.5692121149348795E-6</v>
      </c>
      <c r="BH1742" s="13">
        <f t="shared" si="2287"/>
        <v>1.1543805718763691E-6</v>
      </c>
      <c r="BI1742" s="13">
        <f t="shared" si="2288"/>
        <v>2.3331716211990403E-7</v>
      </c>
      <c r="BJ1742" s="14">
        <f t="shared" si="2289"/>
        <v>0.42307519053040937</v>
      </c>
      <c r="BK1742" s="14">
        <f t="shared" si="2290"/>
        <v>0.33436302828975206</v>
      </c>
      <c r="BL1742" s="14">
        <f t="shared" si="2291"/>
        <v>0.23278334307580528</v>
      </c>
      <c r="BM1742" s="14">
        <f t="shared" si="2292"/>
        <v>0.24181420557597794</v>
      </c>
      <c r="BN1742" s="14">
        <f t="shared" si="2293"/>
        <v>0.75808919025750476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1.3193999999999999</v>
      </c>
      <c r="F1743" s="10">
        <f>VLOOKUP(B1743,home!$B$2:$E$405,3,FALSE)</f>
        <v>0.92630000000000001</v>
      </c>
      <c r="G1743" s="10">
        <f>VLOOKUP(C1743,away!$B$2:$E$405,4,FALSE)</f>
        <v>1.0948</v>
      </c>
      <c r="H1743" s="10">
        <f>VLOOKUP(A1743,away!$A$2:$E$405,3,FALSE)</f>
        <v>1.0076000000000001</v>
      </c>
      <c r="I1743" s="10">
        <f>VLOOKUP(C1743,away!$B$2:$E$405,3,FALSE)</f>
        <v>1.3232999999999999</v>
      </c>
      <c r="J1743" s="10">
        <f>VLOOKUP(B1743,home!$B$2:$E$405,4,FALSE)</f>
        <v>0.99250000000000005</v>
      </c>
      <c r="K1743" s="12">
        <f t="shared" si="2238"/>
        <v>1.3380210088559998</v>
      </c>
      <c r="L1743" s="12">
        <f t="shared" si="2239"/>
        <v>1.3233569019000002</v>
      </c>
      <c r="M1743" s="13">
        <f t="shared" si="2240"/>
        <v>6.9851905710239331E-2</v>
      </c>
      <c r="N1743" s="13">
        <f t="shared" si="2241"/>
        <v>9.3463317348928598E-2</v>
      </c>
      <c r="O1743" s="13">
        <f t="shared" si="2242"/>
        <v>9.2439001532513249E-2</v>
      </c>
      <c r="P1743" s="13">
        <f t="shared" si="2243"/>
        <v>0.12368532608817469</v>
      </c>
      <c r="Q1743" s="13">
        <f t="shared" si="2244"/>
        <v>6.2527941085120969E-2</v>
      </c>
      <c r="R1743" s="13">
        <f t="shared" si="2245"/>
        <v>6.1164895341398066E-2</v>
      </c>
      <c r="S1743" s="13">
        <f t="shared" si="2246"/>
        <v>5.4751762797273361E-2</v>
      </c>
      <c r="T1743" s="13">
        <f t="shared" si="2247"/>
        <v>8.2746782396591417E-2</v>
      </c>
      <c r="U1743" s="13">
        <f t="shared" si="2248"/>
        <v>8.1839914971269079E-2</v>
      </c>
      <c r="V1743" s="13">
        <f t="shared" si="2249"/>
        <v>1.0771979449676821E-2</v>
      </c>
      <c r="W1743" s="13">
        <f t="shared" si="2250"/>
        <v>2.7887899604134035E-2</v>
      </c>
      <c r="X1743" s="13">
        <f t="shared" si="2251"/>
        <v>3.6905644420625057E-2</v>
      </c>
      <c r="Y1743" s="13">
        <f t="shared" si="2252"/>
        <v>2.4419669631550706E-2</v>
      </c>
      <c r="Z1743" s="13">
        <f t="shared" si="2253"/>
        <v>2.6980995468010104E-2</v>
      </c>
      <c r="AA1743" s="13">
        <f t="shared" si="2254"/>
        <v>3.6101138776046038E-2</v>
      </c>
      <c r="AB1743" s="13">
        <f t="shared" si="2255"/>
        <v>2.4152041062987788E-2</v>
      </c>
      <c r="AC1743" s="13">
        <f t="shared" si="2256"/>
        <v>1.1921075893541182E-3</v>
      </c>
      <c r="AD1743" s="13">
        <f t="shared" si="2257"/>
        <v>9.328648890799561E-3</v>
      </c>
      <c r="AE1743" s="13">
        <f t="shared" si="2258"/>
        <v>1.2345131895041378E-2</v>
      </c>
      <c r="AF1743" s="13">
        <f t="shared" si="2259"/>
        <v>8.1685077490844214E-3</v>
      </c>
      <c r="AG1743" s="13">
        <f t="shared" si="2260"/>
        <v>3.6032837026581683E-3</v>
      </c>
      <c r="AH1743" s="13">
        <f t="shared" si="2261"/>
        <v>8.9263716431809449E-3</v>
      </c>
      <c r="AI1743" s="13">
        <f t="shared" si="2262"/>
        <v>1.1943672791432557E-2</v>
      </c>
      <c r="AJ1743" s="13">
        <f t="shared" si="2263"/>
        <v>7.9904425589192741E-3</v>
      </c>
      <c r="AK1743" s="13">
        <f t="shared" si="2264"/>
        <v>3.5637933379636957E-3</v>
      </c>
      <c r="AL1743" s="13">
        <f t="shared" si="2265"/>
        <v>8.4433611035948167E-5</v>
      </c>
      <c r="AM1743" s="13">
        <f t="shared" si="2266"/>
        <v>2.4963856400262055E-3</v>
      </c>
      <c r="AN1743" s="13">
        <f t="shared" si="2267"/>
        <v>3.3036091665327285E-3</v>
      </c>
      <c r="AO1743" s="13">
        <f t="shared" si="2268"/>
        <v>2.1859269958555971E-3</v>
      </c>
      <c r="AP1743" s="13">
        <f t="shared" si="2269"/>
        <v>9.6425385900501261E-4</v>
      </c>
      <c r="AQ1743" s="13">
        <f t="shared" si="2270"/>
        <v>3.1901299987449817E-4</v>
      </c>
      <c r="AR1743" s="13">
        <f t="shared" si="2271"/>
        <v>2.362555104585589E-3</v>
      </c>
      <c r="AS1743" s="13">
        <f t="shared" si="2272"/>
        <v>3.1611483645155019E-3</v>
      </c>
      <c r="AT1743" s="13">
        <f t="shared" si="2273"/>
        <v>2.1148414619162632E-3</v>
      </c>
      <c r="AU1743" s="13">
        <f t="shared" si="2274"/>
        <v>9.4323410214789891E-4</v>
      </c>
      <c r="AV1743" s="13">
        <f t="shared" si="2275"/>
        <v>3.1551676123582856E-4</v>
      </c>
      <c r="AW1743" s="13">
        <f t="shared" si="2276"/>
        <v>4.1529125112777826E-6</v>
      </c>
      <c r="AX1743" s="13">
        <f t="shared" si="2277"/>
        <v>5.56702738760249E-4</v>
      </c>
      <c r="AY1743" s="13">
        <f t="shared" si="2278"/>
        <v>7.3671641164500823E-4</v>
      </c>
      <c r="AZ1743" s="13">
        <f t="shared" si="2279"/>
        <v>4.8746937404671177E-4</v>
      </c>
      <c r="BA1743" s="13">
        <f t="shared" si="2280"/>
        <v>2.1503198686986298E-4</v>
      </c>
      <c r="BB1743" s="13">
        <f t="shared" si="2281"/>
        <v>7.1141015988375814E-5</v>
      </c>
      <c r="BC1743" s="13">
        <f t="shared" si="2282"/>
        <v>1.882899090327907E-5</v>
      </c>
      <c r="BD1743" s="13">
        <f t="shared" si="2283"/>
        <v>5.2108393396206967E-4</v>
      </c>
      <c r="BE1743" s="13">
        <f t="shared" si="2284"/>
        <v>6.9722125101858161E-4</v>
      </c>
      <c r="BF1743" s="13">
        <f t="shared" si="2285"/>
        <v>4.664483408418625E-4</v>
      </c>
      <c r="BG1743" s="13">
        <f t="shared" si="2286"/>
        <v>2.080392265308121E-4</v>
      </c>
      <c r="BH1743" s="13">
        <f t="shared" si="2287"/>
        <v>6.9590213941094742E-5</v>
      </c>
      <c r="BI1743" s="13">
        <f t="shared" si="2288"/>
        <v>1.8622633652793687E-5</v>
      </c>
      <c r="BJ1743" s="14">
        <f t="shared" si="2289"/>
        <v>0.37275190590404172</v>
      </c>
      <c r="BK1743" s="14">
        <f t="shared" si="2290"/>
        <v>0.26107423165739929</v>
      </c>
      <c r="BL1743" s="14">
        <f t="shared" si="2291"/>
        <v>0.33899957341005893</v>
      </c>
      <c r="BM1743" s="14">
        <f t="shared" si="2292"/>
        <v>0.49594175583400135</v>
      </c>
      <c r="BN1743" s="14">
        <f t="shared" si="2293"/>
        <v>0.50313238710637487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1.3193999999999999</v>
      </c>
      <c r="F1744" s="10">
        <f>VLOOKUP(B1744,home!$B$2:$E$405,3,FALSE)</f>
        <v>1.1024</v>
      </c>
      <c r="G1744" s="10">
        <f>VLOOKUP(C1744,away!$B$2:$E$405,4,FALSE)</f>
        <v>1.4469000000000001</v>
      </c>
      <c r="H1744" s="10">
        <f>VLOOKUP(A1744,away!$A$2:$E$405,3,FALSE)</f>
        <v>1.0076000000000001</v>
      </c>
      <c r="I1744" s="10">
        <f>VLOOKUP(C1744,away!$B$2:$E$405,3,FALSE)</f>
        <v>1.1729000000000001</v>
      </c>
      <c r="J1744" s="10">
        <f>VLOOKUP(B1744,home!$B$2:$E$405,4,FALSE)</f>
        <v>1.1729000000000001</v>
      </c>
      <c r="K1744" s="12">
        <f t="shared" si="2238"/>
        <v>2.1045255416640001</v>
      </c>
      <c r="L1744" s="12">
        <f t="shared" si="2239"/>
        <v>1.3861496875160002</v>
      </c>
      <c r="M1744" s="13">
        <f t="shared" si="2240"/>
        <v>3.0480284043946405E-2</v>
      </c>
      <c r="N1744" s="13">
        <f t="shared" si="2241"/>
        <v>6.4146536287658901E-2</v>
      </c>
      <c r="O1744" s="13">
        <f t="shared" si="2242"/>
        <v>4.2250236202915237E-2</v>
      </c>
      <c r="P1744" s="13">
        <f t="shared" si="2243"/>
        <v>8.8916701230372153E-2</v>
      </c>
      <c r="Q1744" s="13">
        <f t="shared" si="2244"/>
        <v>6.7499012013327392E-2</v>
      </c>
      <c r="R1744" s="13">
        <f t="shared" si="2245"/>
        <v>2.9282575855074083E-2</v>
      </c>
      <c r="S1744" s="13">
        <f t="shared" si="2246"/>
        <v>6.4846670607565146E-2</v>
      </c>
      <c r="T1744" s="13">
        <f t="shared" si="2247"/>
        <v>9.3563734409912516E-2</v>
      </c>
      <c r="U1744" s="13">
        <f t="shared" si="2248"/>
        <v>6.162592881271696E-2</v>
      </c>
      <c r="V1744" s="13">
        <f t="shared" si="2249"/>
        <v>2.1018876872392102E-2</v>
      </c>
      <c r="W1744" s="13">
        <f t="shared" si="2250"/>
        <v>4.7351131606377557E-2</v>
      </c>
      <c r="X1744" s="13">
        <f t="shared" si="2251"/>
        <v>6.5635756279709259E-2</v>
      </c>
      <c r="Y1744" s="13">
        <f t="shared" si="2252"/>
        <v>4.549049152849767E-2</v>
      </c>
      <c r="Z1744" s="13">
        <f t="shared" si="2253"/>
        <v>1.3530011123724837E-2</v>
      </c>
      <c r="AA1744" s="13">
        <f t="shared" si="2254"/>
        <v>2.8474253988876964E-2</v>
      </c>
      <c r="AB1744" s="13">
        <f t="shared" si="2255"/>
        <v>2.9962397399709805E-2</v>
      </c>
      <c r="AC1744" s="13">
        <f t="shared" si="2256"/>
        <v>3.832250202224679E-3</v>
      </c>
      <c r="AD1744" s="13">
        <f t="shared" si="2257"/>
        <v>2.4912916473078781E-2</v>
      </c>
      <c r="AE1744" s="13">
        <f t="shared" si="2258"/>
        <v>3.4533031384270371E-2</v>
      </c>
      <c r="AF1744" s="13">
        <f t="shared" si="2259"/>
        <v>2.3933975331143303E-2</v>
      </c>
      <c r="AG1744" s="13">
        <f t="shared" si="2260"/>
        <v>1.1058690808759982E-2</v>
      </c>
      <c r="AH1744" s="13">
        <f t="shared" si="2261"/>
        <v>4.6886551728097976E-3</v>
      </c>
      <c r="AI1744" s="13">
        <f t="shared" si="2262"/>
        <v>9.8673945672332567E-3</v>
      </c>
      <c r="AJ1744" s="13">
        <f t="shared" si="2263"/>
        <v>1.0383091948209492E-2</v>
      </c>
      <c r="AK1744" s="13">
        <f t="shared" si="2264"/>
        <v>7.2838274021508999E-3</v>
      </c>
      <c r="AL1744" s="13">
        <f t="shared" si="2265"/>
        <v>4.4717568350734568E-4</v>
      </c>
      <c r="AM1744" s="13">
        <f t="shared" si="2266"/>
        <v>1.0485973806987212E-2</v>
      </c>
      <c r="AN1744" s="13">
        <f t="shared" si="2267"/>
        <v>1.4535129315856286E-2</v>
      </c>
      <c r="AO1744" s="13">
        <f t="shared" si="2268"/>
        <v>1.0073932479589424E-2</v>
      </c>
      <c r="AP1744" s="13">
        <f t="shared" si="2269"/>
        <v>4.6546594528800557E-3</v>
      </c>
      <c r="AQ1744" s="13">
        <f t="shared" si="2270"/>
        <v>1.6130136865257715E-3</v>
      </c>
      <c r="AR1744" s="13">
        <f t="shared" si="2271"/>
        <v>1.2998355805321151E-3</v>
      </c>
      <c r="AS1744" s="13">
        <f t="shared" si="2272"/>
        <v>2.73553717919349E-3</v>
      </c>
      <c r="AT1744" s="13">
        <f t="shared" si="2273"/>
        <v>2.8785039318920953E-3</v>
      </c>
      <c r="AU1744" s="13">
        <f t="shared" si="2274"/>
        <v>2.0192950154823888E-3</v>
      </c>
      <c r="AV1744" s="13">
        <f t="shared" si="2275"/>
        <v>1.0624144840593727E-3</v>
      </c>
      <c r="AW1744" s="13">
        <f t="shared" si="2276"/>
        <v>3.6235979981338281E-5</v>
      </c>
      <c r="AX1744" s="13">
        <f t="shared" si="2277"/>
        <v>3.6779999510040459E-3</v>
      </c>
      <c r="AY1744" s="13">
        <f t="shared" si="2278"/>
        <v>5.098258482768122E-3</v>
      </c>
      <c r="AZ1744" s="13">
        <f t="shared" si="2279"/>
        <v>3.5334747013824152E-3</v>
      </c>
      <c r="BA1744" s="13">
        <f t="shared" si="2280"/>
        <v>1.6326416177223091E-3</v>
      </c>
      <c r="BB1744" s="13">
        <f t="shared" si="2281"/>
        <v>5.6577141705784905E-4</v>
      </c>
      <c r="BC1744" s="13">
        <f t="shared" si="2282"/>
        <v>1.568487745920443E-4</v>
      </c>
      <c r="BD1744" s="13">
        <f t="shared" si="2283"/>
        <v>3.0029444729612819E-4</v>
      </c>
      <c r="BE1744" s="13">
        <f t="shared" si="2284"/>
        <v>6.3197733435457575E-4</v>
      </c>
      <c r="BF1744" s="13">
        <f t="shared" si="2285"/>
        <v>6.6500622095096737E-4</v>
      </c>
      <c r="BG1744" s="13">
        <f t="shared" si="2286"/>
        <v>4.6650752578558804E-4</v>
      </c>
      <c r="BH1744" s="13">
        <f t="shared" si="2287"/>
        <v>2.4544425084856191E-4</v>
      </c>
      <c r="BI1744" s="13">
        <f t="shared" si="2288"/>
        <v>1.0330873899307678E-4</v>
      </c>
      <c r="BJ1744" s="14">
        <f t="shared" si="2289"/>
        <v>0.53415297980910126</v>
      </c>
      <c r="BK1744" s="14">
        <f t="shared" si="2290"/>
        <v>0.21464021712277595</v>
      </c>
      <c r="BL1744" s="14">
        <f t="shared" si="2291"/>
        <v>0.23622648605908489</v>
      </c>
      <c r="BM1744" s="14">
        <f t="shared" si="2292"/>
        <v>0.67091232597860628</v>
      </c>
      <c r="BN1744" s="14">
        <f t="shared" si="2293"/>
        <v>0.32257534563329415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1.3193999999999999</v>
      </c>
      <c r="F1745" s="10">
        <f>VLOOKUP(B1745,home!$B$2:$E$405,3,FALSE)</f>
        <v>0.96460000000000001</v>
      </c>
      <c r="G1745" s="10">
        <f>VLOOKUP(C1745,away!$B$2:$E$405,4,FALSE)</f>
        <v>0.84209999999999996</v>
      </c>
      <c r="H1745" s="10">
        <f>VLOOKUP(A1745,away!$A$2:$E$405,3,FALSE)</f>
        <v>1.0076000000000001</v>
      </c>
      <c r="I1745" s="10">
        <f>VLOOKUP(C1745,away!$B$2:$E$405,3,FALSE)</f>
        <v>0.99250000000000005</v>
      </c>
      <c r="J1745" s="10">
        <f>VLOOKUP(B1745,home!$B$2:$E$405,4,FALSE)</f>
        <v>1.2630999999999999</v>
      </c>
      <c r="K1745" s="12">
        <f t="shared" si="2238"/>
        <v>1.0717349774039999</v>
      </c>
      <c r="L1745" s="12">
        <f t="shared" si="2239"/>
        <v>1.2631543132999998</v>
      </c>
      <c r="M1745" s="13">
        <f t="shared" si="2240"/>
        <v>9.6821200940129221E-2</v>
      </c>
      <c r="N1745" s="13">
        <f t="shared" si="2241"/>
        <v>0.10376666760179754</v>
      </c>
      <c r="O1745" s="13">
        <f t="shared" si="2242"/>
        <v>0.12230011758641023</v>
      </c>
      <c r="P1745" s="13">
        <f t="shared" si="2243"/>
        <v>0.1310733137579779</v>
      </c>
      <c r="Q1745" s="13">
        <f t="shared" si="2244"/>
        <v>5.5605183578750411E-2</v>
      </c>
      <c r="R1745" s="13">
        <f t="shared" si="2245"/>
        <v>7.7241960523185646E-2</v>
      </c>
      <c r="S1745" s="13">
        <f t="shared" si="2246"/>
        <v>4.4360670526388507E-2</v>
      </c>
      <c r="T1745" s="13">
        <f t="shared" si="2247"/>
        <v>7.0237927479336895E-2</v>
      </c>
      <c r="U1745" s="13">
        <f t="shared" si="2248"/>
        <v>8.2782910815957025E-2</v>
      </c>
      <c r="V1745" s="13">
        <f t="shared" si="2249"/>
        <v>6.6726663053604512E-3</v>
      </c>
      <c r="W1745" s="13">
        <f t="shared" si="2250"/>
        <v>1.9864673388772451E-2</v>
      </c>
      <c r="X1745" s="13">
        <f t="shared" si="2251"/>
        <v>2.5092147873323645E-2</v>
      </c>
      <c r="Y1745" s="13">
        <f t="shared" si="2252"/>
        <v>1.5847627408075094E-2</v>
      </c>
      <c r="Z1745" s="13">
        <f t="shared" si="2253"/>
        <v>3.2522838534203416E-2</v>
      </c>
      <c r="AA1745" s="13">
        <f t="shared" si="2254"/>
        <v>3.4855863621568443E-2</v>
      </c>
      <c r="AB1745" s="13">
        <f t="shared" si="2255"/>
        <v>1.8678124105429274E-2</v>
      </c>
      <c r="AC1745" s="13">
        <f t="shared" si="2256"/>
        <v>5.6457707335298918E-4</v>
      </c>
      <c r="AD1745" s="13">
        <f t="shared" si="2257"/>
        <v>5.3224163213634696E-3</v>
      </c>
      <c r="AE1745" s="13">
        <f t="shared" si="2258"/>
        <v>6.7230331335085842E-3</v>
      </c>
      <c r="AF1745" s="13">
        <f t="shared" si="2259"/>
        <v>4.246114150525092E-3</v>
      </c>
      <c r="AG1745" s="13">
        <f t="shared" si="2260"/>
        <v>1.7878324679999782E-3</v>
      </c>
      <c r="AH1745" s="13">
        <f t="shared" si="2261"/>
        <v>1.0270340943809624E-2</v>
      </c>
      <c r="AI1745" s="13">
        <f t="shared" si="2262"/>
        <v>1.1007083619345182E-2</v>
      </c>
      <c r="AJ1745" s="13">
        <f t="shared" si="2263"/>
        <v>5.8983382570314217E-3</v>
      </c>
      <c r="AK1745" s="13">
        <f t="shared" si="2264"/>
        <v>2.1071518062069066E-3</v>
      </c>
      <c r="AL1745" s="13">
        <f t="shared" si="2265"/>
        <v>3.0572224743180695E-5</v>
      </c>
      <c r="AM1745" s="13">
        <f t="shared" si="2266"/>
        <v>1.1408439471822321E-3</v>
      </c>
      <c r="AN1745" s="13">
        <f t="shared" si="2267"/>
        <v>1.4410619526854336E-3</v>
      </c>
      <c r="AO1745" s="13">
        <f t="shared" si="2268"/>
        <v>9.1014181063356315E-4</v>
      </c>
      <c r="AP1745" s="13">
        <f t="shared" si="2269"/>
        <v>3.8321651793881897E-4</v>
      </c>
      <c r="AQ1745" s="13">
        <f t="shared" si="2270"/>
        <v>1.2101539939055648E-4</v>
      </c>
      <c r="AR1745" s="13">
        <f t="shared" si="2271"/>
        <v>2.5946050924469414E-3</v>
      </c>
      <c r="AS1745" s="13">
        <f t="shared" si="2272"/>
        <v>2.7807290301259261E-3</v>
      </c>
      <c r="AT1745" s="13">
        <f t="shared" si="2273"/>
        <v>1.4901022821343277E-3</v>
      </c>
      <c r="AU1745" s="13">
        <f t="shared" si="2274"/>
        <v>5.3233157855762752E-4</v>
      </c>
      <c r="AV1745" s="13">
        <f t="shared" si="2275"/>
        <v>1.4262959307922364E-4</v>
      </c>
      <c r="AW1745" s="13">
        <f t="shared" si="2276"/>
        <v>1.1496571822690203E-6</v>
      </c>
      <c r="AX1745" s="13">
        <f t="shared" si="2277"/>
        <v>2.0378039365913982E-4</v>
      </c>
      <c r="AY1745" s="13">
        <f t="shared" si="2278"/>
        <v>2.5740608321651442E-4</v>
      </c>
      <c r="AZ1745" s="13">
        <f t="shared" si="2279"/>
        <v>1.6257180214229947E-4</v>
      </c>
      <c r="BA1745" s="13">
        <f t="shared" si="2280"/>
        <v>6.8451091032333241E-5</v>
      </c>
      <c r="BB1745" s="13">
        <f t="shared" si="2281"/>
        <v>2.1616072721895669E-5</v>
      </c>
      <c r="BC1745" s="13">
        <f t="shared" si="2282"/>
        <v>5.4608870990537929E-6</v>
      </c>
      <c r="BD1745" s="13">
        <f t="shared" si="2283"/>
        <v>5.462311023057498E-4</v>
      </c>
      <c r="BE1745" s="13">
        <f t="shared" si="2284"/>
        <v>5.8541497808701473E-4</v>
      </c>
      <c r="BF1745" s="13">
        <f t="shared" si="2285"/>
        <v>3.1370485415602487E-4</v>
      </c>
      <c r="BG1745" s="13">
        <f t="shared" si="2286"/>
        <v>1.1206948826014416E-4</v>
      </c>
      <c r="BH1745" s="13">
        <f t="shared" si="2287"/>
        <v>3.0027197617040854E-5</v>
      </c>
      <c r="BI1745" s="13">
        <f t="shared" si="2288"/>
        <v>6.4362395919209464E-6</v>
      </c>
      <c r="BJ1745" s="14">
        <f t="shared" si="2289"/>
        <v>0.31320918936115505</v>
      </c>
      <c r="BK1745" s="14">
        <f t="shared" si="2290"/>
        <v>0.27978040691116879</v>
      </c>
      <c r="BL1745" s="14">
        <f t="shared" si="2291"/>
        <v>0.37427617271530567</v>
      </c>
      <c r="BM1745" s="14">
        <f t="shared" si="2292"/>
        <v>0.41272390710754769</v>
      </c>
      <c r="BN1745" s="14">
        <f t="shared" si="2293"/>
        <v>0.58680844398825094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1.3193999999999999</v>
      </c>
      <c r="F1746" s="10">
        <f>VLOOKUP(B1746,home!$B$2:$E$405,3,FALSE)</f>
        <v>1.0948</v>
      </c>
      <c r="G1746" s="10">
        <f>VLOOKUP(C1746,away!$B$2:$E$405,4,FALSE)</f>
        <v>0.58950000000000002</v>
      </c>
      <c r="H1746" s="10">
        <f>VLOOKUP(A1746,away!$A$2:$E$405,3,FALSE)</f>
        <v>1.0076000000000001</v>
      </c>
      <c r="I1746" s="10">
        <f>VLOOKUP(C1746,away!$B$2:$E$405,3,FALSE)</f>
        <v>1.9849000000000001</v>
      </c>
      <c r="J1746" s="10">
        <f>VLOOKUP(B1746,home!$B$2:$E$405,4,FALSE)</f>
        <v>0.77190000000000003</v>
      </c>
      <c r="K1746" s="12">
        <f t="shared" si="2238"/>
        <v>0.85152044123999993</v>
      </c>
      <c r="L1746" s="12">
        <f t="shared" si="2239"/>
        <v>1.5437886067560003</v>
      </c>
      <c r="M1746" s="13">
        <f t="shared" si="2240"/>
        <v>9.1144506542419901E-2</v>
      </c>
      <c r="N1746" s="13">
        <f t="shared" si="2241"/>
        <v>7.7611410427603444E-2</v>
      </c>
      <c r="O1746" s="13">
        <f t="shared" si="2242"/>
        <v>0.14070785076858558</v>
      </c>
      <c r="P1746" s="13">
        <f t="shared" si="2243"/>
        <v>0.11981561117239807</v>
      </c>
      <c r="Q1746" s="13">
        <f t="shared" si="2244"/>
        <v>3.3043851226285809E-2</v>
      </c>
      <c r="R1746" s="13">
        <f t="shared" si="2245"/>
        <v>0.10861158844883297</v>
      </c>
      <c r="S1746" s="13">
        <f t="shared" si="2246"/>
        <v>3.9376428775589174E-2</v>
      </c>
      <c r="T1746" s="13">
        <f t="shared" si="2247"/>
        <v>5.1012721046480324E-2</v>
      </c>
      <c r="U1746" s="13">
        <f t="shared" si="2248"/>
        <v>9.2484987719727532E-2</v>
      </c>
      <c r="V1746" s="13">
        <f t="shared" si="2249"/>
        <v>5.7514417471140108E-3</v>
      </c>
      <c r="W1746" s="13">
        <f t="shared" si="2250"/>
        <v>9.379171592158602E-3</v>
      </c>
      <c r="X1746" s="13">
        <f t="shared" si="2251"/>
        <v>1.4479458244783987E-2</v>
      </c>
      <c r="Y1746" s="13">
        <f t="shared" si="2252"/>
        <v>1.1176611335148376E-2</v>
      </c>
      <c r="Z1746" s="13">
        <f t="shared" si="2253"/>
        <v>5.5891110936326649E-2</v>
      </c>
      <c r="AA1746" s="13">
        <f t="shared" si="2254"/>
        <v>4.7592423445894656E-2</v>
      </c>
      <c r="AB1746" s="13">
        <f t="shared" si="2255"/>
        <v>2.0262960706164564E-2</v>
      </c>
      <c r="AC1746" s="13">
        <f t="shared" si="2256"/>
        <v>4.725411699196783E-4</v>
      </c>
      <c r="AD1746" s="13">
        <f t="shared" si="2257"/>
        <v>1.9966390831551409E-3</v>
      </c>
      <c r="AE1746" s="13">
        <f t="shared" si="2258"/>
        <v>3.0823886683786538E-3</v>
      </c>
      <c r="AF1746" s="13">
        <f t="shared" si="2259"/>
        <v>2.3792782539183823E-3</v>
      </c>
      <c r="AG1746" s="13">
        <f t="shared" si="2260"/>
        <v>1.2243675535671694E-3</v>
      </c>
      <c r="AH1746" s="13">
        <f t="shared" si="2261"/>
        <v>2.1571015070609195E-2</v>
      </c>
      <c r="AI1746" s="13">
        <f t="shared" si="2262"/>
        <v>1.836816027091983E-2</v>
      </c>
      <c r="AJ1746" s="13">
        <f t="shared" si="2263"/>
        <v>7.8204319693303426E-3</v>
      </c>
      <c r="AK1746" s="13">
        <f t="shared" si="2264"/>
        <v>2.2197525604038589E-3</v>
      </c>
      <c r="AL1746" s="13">
        <f t="shared" si="2265"/>
        <v>2.484749162658334E-5</v>
      </c>
      <c r="AM1746" s="13">
        <f t="shared" si="2266"/>
        <v>3.4003579861705902E-4</v>
      </c>
      <c r="AN1746" s="13">
        <f t="shared" si="2267"/>
        <v>5.2494339179419349E-4</v>
      </c>
      <c r="AO1746" s="13">
        <f t="shared" si="2268"/>
        <v>4.0520081372186358E-4</v>
      </c>
      <c r="AP1746" s="13">
        <f t="shared" si="2269"/>
        <v>2.0851479989069112E-4</v>
      </c>
      <c r="AQ1746" s="13">
        <f t="shared" si="2270"/>
        <v>8.0475693102814065E-5</v>
      </c>
      <c r="AR1746" s="13">
        <f t="shared" si="2271"/>
        <v>6.6602174604336855E-3</v>
      </c>
      <c r="AS1746" s="13">
        <f t="shared" si="2272"/>
        <v>5.6713113106628436E-3</v>
      </c>
      <c r="AT1746" s="13">
        <f t="shared" si="2273"/>
        <v>2.4146187548325132E-3</v>
      </c>
      <c r="AU1746" s="13">
        <f t="shared" si="2274"/>
        <v>6.8536574251378706E-4</v>
      </c>
      <c r="AV1746" s="13">
        <f t="shared" si="2275"/>
        <v>1.4590073486903002E-4</v>
      </c>
      <c r="AW1746" s="13">
        <f t="shared" si="2276"/>
        <v>9.0732517584728074E-7</v>
      </c>
      <c r="AX1746" s="13">
        <f t="shared" si="2277"/>
        <v>4.8257905545965628E-5</v>
      </c>
      <c r="AY1746" s="13">
        <f t="shared" si="2278"/>
        <v>7.4500004767768952E-5</v>
      </c>
      <c r="AZ1746" s="13">
        <f t="shared" si="2279"/>
        <v>5.7506129281874697E-5</v>
      </c>
      <c r="BA1746" s="13">
        <f t="shared" si="2280"/>
        <v>2.9592435734665259E-5</v>
      </c>
      <c r="BB1746" s="13">
        <f t="shared" si="2281"/>
        <v>1.1421116283333839E-5</v>
      </c>
      <c r="BC1746" s="13">
        <f t="shared" si="2282"/>
        <v>3.5263578389292409E-6</v>
      </c>
      <c r="BD1746" s="13">
        <f t="shared" si="2283"/>
        <v>1.7136613056558214E-3</v>
      </c>
      <c r="BE1746" s="13">
        <f t="shared" si="2284"/>
        <v>1.4592176311279594E-3</v>
      </c>
      <c r="BF1746" s="13">
        <f t="shared" si="2285"/>
        <v>6.2127682056163365E-4</v>
      </c>
      <c r="BG1746" s="13">
        <f t="shared" si="2286"/>
        <v>1.7634330412560887E-4</v>
      </c>
      <c r="BH1746" s="13">
        <f t="shared" si="2287"/>
        <v>3.7539982034689489E-5</v>
      </c>
      <c r="BI1746" s="13">
        <f t="shared" si="2288"/>
        <v>6.3932124132640939E-6</v>
      </c>
      <c r="BJ1746" s="14">
        <f t="shared" si="2289"/>
        <v>0.20716987187805905</v>
      </c>
      <c r="BK1746" s="14">
        <f t="shared" si="2290"/>
        <v>0.25665987690383518</v>
      </c>
      <c r="BL1746" s="14">
        <f t="shared" si="2291"/>
        <v>0.47923101721969924</v>
      </c>
      <c r="BM1746" s="14">
        <f t="shared" si="2292"/>
        <v>0.42794346567220248</v>
      </c>
      <c r="BN1746" s="14">
        <f t="shared" si="2293"/>
        <v>0.57093481858612583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1.6506000000000001</v>
      </c>
      <c r="F1747" s="10">
        <f>VLOOKUP(B1747,home!$B$2:$E$405,3,FALSE)</f>
        <v>1.2117</v>
      </c>
      <c r="G1747" s="10">
        <f>VLOOKUP(C1747,away!$B$2:$E$405,4,FALSE)</f>
        <v>1.3127</v>
      </c>
      <c r="H1747" s="10">
        <f>VLOOKUP(A1747,away!$A$2:$E$405,3,FALSE)</f>
        <v>1.3734999999999999</v>
      </c>
      <c r="I1747" s="10">
        <f>VLOOKUP(C1747,away!$B$2:$E$405,3,FALSE)</f>
        <v>1.3348</v>
      </c>
      <c r="J1747" s="10">
        <f>VLOOKUP(B1747,home!$B$2:$E$405,4,FALSE)</f>
        <v>1.0401</v>
      </c>
      <c r="K1747" s="12">
        <f t="shared" si="2238"/>
        <v>2.625442032654</v>
      </c>
      <c r="L1747" s="12">
        <f t="shared" si="2239"/>
        <v>1.9068650467799999</v>
      </c>
      <c r="M1747" s="13">
        <f t="shared" si="2240"/>
        <v>1.0755832865336721E-2</v>
      </c>
      <c r="N1747" s="13">
        <f t="shared" si="2241"/>
        <v>2.8238815700856335E-2</v>
      </c>
      <c r="O1747" s="13">
        <f t="shared" si="2242"/>
        <v>2.0509921739918165E-2</v>
      </c>
      <c r="P1747" s="13">
        <f t="shared" si="2243"/>
        <v>5.3847610622425213E-2</v>
      </c>
      <c r="Q1747" s="13">
        <f t="shared" si="2244"/>
        <v>3.7069686846698979E-2</v>
      </c>
      <c r="R1747" s="13">
        <f t="shared" si="2245"/>
        <v>1.9554826439021601E-2</v>
      </c>
      <c r="S1747" s="13">
        <f t="shared" si="2246"/>
        <v>6.7395180039680466E-2</v>
      </c>
      <c r="T1747" s="13">
        <f t="shared" si="2247"/>
        <v>7.0686890143050601E-2</v>
      </c>
      <c r="U1747" s="13">
        <f t="shared" si="2248"/>
        <v>5.134006327426105E-2</v>
      </c>
      <c r="V1747" s="13">
        <f t="shared" si="2249"/>
        <v>3.7489419906606238E-2</v>
      </c>
      <c r="W1747" s="13">
        <f t="shared" si="2250"/>
        <v>3.2441437994881542E-2</v>
      </c>
      <c r="X1747" s="13">
        <f t="shared" si="2251"/>
        <v>6.1861444179720247E-2</v>
      </c>
      <c r="Y1747" s="13">
        <f t="shared" si="2252"/>
        <v>5.8980712824820321E-2</v>
      </c>
      <c r="Z1747" s="13">
        <f t="shared" si="2253"/>
        <v>1.2429471677473231E-2</v>
      </c>
      <c r="AA1747" s="13">
        <f t="shared" si="2254"/>
        <v>3.2632857385720644E-2</v>
      </c>
      <c r="AB1747" s="13">
        <f t="shared" si="2255"/>
        <v>4.2837837713037258E-2</v>
      </c>
      <c r="AC1747" s="13">
        <f t="shared" si="2256"/>
        <v>1.1730354304414967E-2</v>
      </c>
      <c r="AD1747" s="13">
        <f t="shared" si="2257"/>
        <v>2.1293278727875127E-2</v>
      </c>
      <c r="AE1747" s="13">
        <f t="shared" si="2258"/>
        <v>4.060340893752918E-2</v>
      </c>
      <c r="AF1747" s="13">
        <f t="shared" si="2259"/>
        <v>3.8712610641544534E-2</v>
      </c>
      <c r="AG1747" s="13">
        <f t="shared" si="2260"/>
        <v>2.4606574700654908E-2</v>
      </c>
      <c r="AH1747" s="13">
        <f t="shared" si="2261"/>
        <v>5.925331272928918E-3</v>
      </c>
      <c r="AI1747" s="13">
        <f t="shared" si="2262"/>
        <v>1.5556613781346811E-2</v>
      </c>
      <c r="AJ1747" s="13">
        <f t="shared" si="2263"/>
        <v>2.0421493853656204E-2</v>
      </c>
      <c r="AK1747" s="13">
        <f t="shared" si="2264"/>
        <v>1.7871816110991437E-2</v>
      </c>
      <c r="AL1747" s="13">
        <f t="shared" si="2265"/>
        <v>2.3490567730291762E-3</v>
      </c>
      <c r="AM1747" s="13">
        <f t="shared" si="2266"/>
        <v>1.1180853797036124E-2</v>
      </c>
      <c r="AN1747" s="13">
        <f t="shared" si="2267"/>
        <v>2.1320379298725628E-2</v>
      </c>
      <c r="AO1747" s="13">
        <f t="shared" si="2268"/>
        <v>2.0327543034415897E-2</v>
      </c>
      <c r="AP1747" s="13">
        <f t="shared" si="2269"/>
        <v>1.2920627099747974E-2</v>
      </c>
      <c r="AQ1747" s="13">
        <f t="shared" si="2270"/>
        <v>6.1594730497469621E-3</v>
      </c>
      <c r="AR1747" s="13">
        <f t="shared" si="2271"/>
        <v>2.259761418988118E-3</v>
      </c>
      <c r="AS1747" s="13">
        <f t="shared" si="2272"/>
        <v>5.9328726131812519E-3</v>
      </c>
      <c r="AT1747" s="13">
        <f t="shared" si="2273"/>
        <v>7.7882065665139189E-3</v>
      </c>
      <c r="AU1747" s="13">
        <f t="shared" si="2274"/>
        <v>6.815828292905844E-3</v>
      </c>
      <c r="AV1747" s="13">
        <f t="shared" si="2275"/>
        <v>4.4736405218868411E-3</v>
      </c>
      <c r="AW1747" s="13">
        <f t="shared" si="2276"/>
        <v>3.266731229766661E-4</v>
      </c>
      <c r="AX1747" s="13">
        <f t="shared" si="2277"/>
        <v>4.8924472532829565E-3</v>
      </c>
      <c r="AY1747" s="13">
        <f t="shared" si="2278"/>
        <v>9.3292366605000863E-3</v>
      </c>
      <c r="AZ1747" s="13">
        <f t="shared" si="2279"/>
        <v>8.8947976505230949E-3</v>
      </c>
      <c r="BA1747" s="13">
        <f t="shared" si="2280"/>
        <v>5.6537262459877844E-3</v>
      </c>
      <c r="BB1747" s="13">
        <f t="shared" si="2281"/>
        <v>2.6952232406342014E-3</v>
      </c>
      <c r="BC1747" s="13">
        <f t="shared" si="2282"/>
        <v>1.0278853981668954E-3</v>
      </c>
      <c r="BD1747" s="13">
        <f t="shared" si="2283"/>
        <v>7.1817667732173641E-4</v>
      </c>
      <c r="BE1747" s="13">
        <f t="shared" si="2284"/>
        <v>1.8855312355122754E-3</v>
      </c>
      <c r="BF1747" s="13">
        <f t="shared" si="2285"/>
        <v>2.4751764797979786E-3</v>
      </c>
      <c r="BG1747" s="13">
        <f t="shared" si="2286"/>
        <v>2.1661441227660591E-3</v>
      </c>
      <c r="BH1747" s="13">
        <f t="shared" si="2287"/>
        <v>1.4217714571741098E-3</v>
      </c>
      <c r="BI1747" s="13">
        <f t="shared" si="2288"/>
        <v>7.4655570889852634E-4</v>
      </c>
      <c r="BJ1747" s="14">
        <f t="shared" si="2289"/>
        <v>0.51889705342639947</v>
      </c>
      <c r="BK1747" s="14">
        <f t="shared" si="2290"/>
        <v>0.19289669117199287</v>
      </c>
      <c r="BL1747" s="14">
        <f t="shared" si="2291"/>
        <v>0.26333442666582874</v>
      </c>
      <c r="BM1747" s="14">
        <f t="shared" si="2292"/>
        <v>0.80857838518991376</v>
      </c>
      <c r="BN1747" s="14">
        <f t="shared" si="2293"/>
        <v>0.16997669421425701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1.6506000000000001</v>
      </c>
      <c r="F1748" s="10">
        <f>VLOOKUP(B1748,home!$B$2:$E$405,3,FALSE)</f>
        <v>0.86550000000000005</v>
      </c>
      <c r="G1748" s="10">
        <f>VLOOKUP(C1748,away!$B$2:$E$405,4,FALSE)</f>
        <v>0.86550000000000005</v>
      </c>
      <c r="H1748" s="10">
        <f>VLOOKUP(A1748,away!$A$2:$E$405,3,FALSE)</f>
        <v>1.3734999999999999</v>
      </c>
      <c r="I1748" s="10">
        <f>VLOOKUP(C1748,away!$B$2:$E$405,3,FALSE)</f>
        <v>1.0401</v>
      </c>
      <c r="J1748" s="10">
        <f>VLOOKUP(B1748,home!$B$2:$E$405,4,FALSE)</f>
        <v>1.0401</v>
      </c>
      <c r="K1748" s="12">
        <f t="shared" si="2238"/>
        <v>1.2364483666500001</v>
      </c>
      <c r="L1748" s="12">
        <f t="shared" si="2239"/>
        <v>1.485863301735</v>
      </c>
      <c r="M1748" s="13">
        <f t="shared" si="2240"/>
        <v>6.5722649714787224E-2</v>
      </c>
      <c r="N1748" s="13">
        <f t="shared" si="2241"/>
        <v>8.126266289175875E-2</v>
      </c>
      <c r="O1748" s="13">
        <f t="shared" si="2242"/>
        <v>9.7654873303986589E-2</v>
      </c>
      <c r="P1748" s="13">
        <f t="shared" si="2243"/>
        <v>0.12074520859212692</v>
      </c>
      <c r="Q1748" s="13">
        <f t="shared" si="2244"/>
        <v>5.0238543401072346E-2</v>
      </c>
      <c r="R1748" s="13">
        <f t="shared" si="2245"/>
        <v>7.255089623898732E-2</v>
      </c>
      <c r="S1748" s="13">
        <f t="shared" si="2246"/>
        <v>5.5458070624151819E-2</v>
      </c>
      <c r="T1748" s="13">
        <f t="shared" si="2247"/>
        <v>7.4647607972274446E-2</v>
      </c>
      <c r="U1748" s="13">
        <f t="shared" si="2248"/>
        <v>8.9705437153689505E-2</v>
      </c>
      <c r="V1748" s="13">
        <f t="shared" si="2249"/>
        <v>1.1320799238567335E-2</v>
      </c>
      <c r="W1748" s="13">
        <f t="shared" si="2250"/>
        <v>2.0705788310377019E-2</v>
      </c>
      <c r="X1748" s="13">
        <f t="shared" si="2251"/>
        <v>3.0765970983882764E-2</v>
      </c>
      <c r="Y1748" s="13">
        <f t="shared" si="2252"/>
        <v>2.285701361359763E-2</v>
      </c>
      <c r="Z1748" s="13">
        <f t="shared" si="2253"/>
        <v>3.5933571409831687E-2</v>
      </c>
      <c r="AA1748" s="13">
        <f t="shared" si="2254"/>
        <v>4.4430005677587536E-2</v>
      </c>
      <c r="AB1748" s="13">
        <f t="shared" si="2255"/>
        <v>2.7467703975151671E-2</v>
      </c>
      <c r="AC1748" s="13">
        <f t="shared" si="2256"/>
        <v>1.2999059983719475E-3</v>
      </c>
      <c r="AD1748" s="13">
        <f t="shared" si="2257"/>
        <v>6.4004095341415783E-3</v>
      </c>
      <c r="AE1748" s="13">
        <f t="shared" si="2258"/>
        <v>9.5101336428557778E-3</v>
      </c>
      <c r="AF1748" s="13">
        <f t="shared" si="2259"/>
        <v>7.0653792872573959E-3</v>
      </c>
      <c r="AG1748" s="13">
        <f t="shared" si="2260"/>
        <v>3.4993959319247841E-3</v>
      </c>
      <c r="AH1748" s="13">
        <f t="shared" si="2261"/>
        <v>1.3348093764535735E-2</v>
      </c>
      <c r="AI1748" s="13">
        <f t="shared" si="2262"/>
        <v>1.6504228733051261E-2</v>
      </c>
      <c r="AJ1748" s="13">
        <f t="shared" si="2263"/>
        <v>1.0203313329899617E-2</v>
      </c>
      <c r="AK1748" s="13">
        <f t="shared" si="2264"/>
        <v>4.2052900337241862E-3</v>
      </c>
      <c r="AL1748" s="13">
        <f t="shared" si="2265"/>
        <v>9.5527141163490262E-5</v>
      </c>
      <c r="AM1748" s="13">
        <f t="shared" si="2266"/>
        <v>1.5827551828760879E-3</v>
      </c>
      <c r="AN1748" s="13">
        <f t="shared" si="2267"/>
        <v>2.3517578418664475E-3</v>
      </c>
      <c r="AO1748" s="13">
        <f t="shared" si="2268"/>
        <v>1.7471953358984293E-3</v>
      </c>
      <c r="AP1748" s="13">
        <f t="shared" si="2269"/>
        <v>8.6536447685801063E-4</v>
      </c>
      <c r="AQ1748" s="13">
        <f t="shared" si="2270"/>
        <v>3.2145332969710634E-4</v>
      </c>
      <c r="AR1748" s="13">
        <f t="shared" si="2271"/>
        <v>3.9666885345682815E-3</v>
      </c>
      <c r="AS1748" s="13">
        <f t="shared" si="2272"/>
        <v>4.9046055595762337E-3</v>
      </c>
      <c r="AT1748" s="13">
        <f t="shared" si="2273"/>
        <v>3.0321457666002724E-3</v>
      </c>
      <c r="AU1748" s="13">
        <f t="shared" si="2274"/>
        <v>1.2496972268525401E-3</v>
      </c>
      <c r="AV1748" s="13">
        <f t="shared" si="2275"/>
        <v>3.8629652373721419E-4</v>
      </c>
      <c r="AW1748" s="13">
        <f t="shared" si="2276"/>
        <v>4.8750505326594938E-6</v>
      </c>
      <c r="AX1748" s="13">
        <f t="shared" si="2277"/>
        <v>3.2616584344566076E-4</v>
      </c>
      <c r="AY1748" s="13">
        <f t="shared" si="2278"/>
        <v>4.8463785705535057E-4</v>
      </c>
      <c r="AZ1748" s="13">
        <f t="shared" si="2279"/>
        <v>3.6005280321501916E-4</v>
      </c>
      <c r="BA1748" s="13">
        <f t="shared" si="2280"/>
        <v>1.7832974899467013E-4</v>
      </c>
      <c r="BB1748" s="13">
        <f t="shared" si="2281"/>
        <v>6.6243407409698624E-5</v>
      </c>
      <c r="BC1748" s="13">
        <f t="shared" si="2282"/>
        <v>1.9685729610390288E-5</v>
      </c>
      <c r="BD1748" s="13">
        <f t="shared" si="2283"/>
        <v>9.8232615382133235E-4</v>
      </c>
      <c r="BE1748" s="13">
        <f t="shared" si="2284"/>
        <v>1.2145955684099631E-3</v>
      </c>
      <c r="BF1748" s="13">
        <f t="shared" si="2285"/>
        <v>7.5089235335041389E-4</v>
      </c>
      <c r="BG1748" s="13">
        <f t="shared" si="2286"/>
        <v>3.0947987461003135E-4</v>
      </c>
      <c r="BH1748" s="13">
        <f t="shared" si="2287"/>
        <v>9.5663971368154961E-5</v>
      </c>
      <c r="BI1748" s="13">
        <f t="shared" si="2288"/>
        <v>2.365671222908151E-5</v>
      </c>
      <c r="BJ1748" s="14">
        <f t="shared" si="2289"/>
        <v>0.31525654712606943</v>
      </c>
      <c r="BK1748" s="14">
        <f t="shared" si="2290"/>
        <v>0.25512679916622405</v>
      </c>
      <c r="BL1748" s="14">
        <f t="shared" si="2291"/>
        <v>0.3929858904557369</v>
      </c>
      <c r="BM1748" s="14">
        <f t="shared" si="2292"/>
        <v>0.51064821120862047</v>
      </c>
      <c r="BN1748" s="14">
        <f t="shared" si="2293"/>
        <v>0.48817483414271917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1.6506000000000001</v>
      </c>
      <c r="F1749" s="10">
        <f>VLOOKUP(B1749,home!$B$2:$E$405,3,FALSE)</f>
        <v>1.2982</v>
      </c>
      <c r="G1749" s="10">
        <f>VLOOKUP(C1749,away!$B$2:$E$405,4,FALSE)</f>
        <v>0.90880000000000005</v>
      </c>
      <c r="H1749" s="10">
        <f>VLOOKUP(A1749,away!$A$2:$E$405,3,FALSE)</f>
        <v>1.3734999999999999</v>
      </c>
      <c r="I1749" s="10">
        <f>VLOOKUP(C1749,away!$B$2:$E$405,3,FALSE)</f>
        <v>0.72809999999999997</v>
      </c>
      <c r="J1749" s="10">
        <f>VLOOKUP(B1749,home!$B$2:$E$405,4,FALSE)</f>
        <v>1.1440999999999999</v>
      </c>
      <c r="K1749" s="12">
        <f t="shared" ref="K1749:K1795" si="2294">E1749*F1749*G1749</f>
        <v>1.9473847464960004</v>
      </c>
      <c r="L1749" s="12">
        <f t="shared" ref="L1749:L1795" si="2295">H1749*I1749*J1749</f>
        <v>1.1441518849349999</v>
      </c>
      <c r="M1749" s="13">
        <f t="shared" ref="M1749:M1795" si="2296">_xlfn.POISSON.DIST(0,K1749,FALSE) * _xlfn.POISSON.DIST(0,L1749,FALSE)</f>
        <v>4.5432088364235804E-2</v>
      </c>
      <c r="N1749" s="13">
        <f t="shared" ref="N1749:N1795" si="2297">_xlfn.POISSON.DIST(1,K1749,FALSE) * _xlfn.POISSON.DIST(0,L1749,FALSE)</f>
        <v>8.8473755881971247E-2</v>
      </c>
      <c r="O1749" s="13">
        <f t="shared" ref="O1749:O1795" si="2298">_xlfn.POISSON.DIST(0,K1749,FALSE) * _xlfn.POISSON.DIST(1,L1749,FALSE)</f>
        <v>5.1981209538473877E-2</v>
      </c>
      <c r="P1749" s="13">
        <f t="shared" ref="P1749:P1795" si="2299">_xlfn.POISSON.DIST(1,K1749,FALSE) * _xlfn.POISSON.DIST(1,L1749,FALSE)</f>
        <v>0.10122741455963645</v>
      </c>
      <c r="Q1749" s="13">
        <f t="shared" ref="Q1749:Q1795" si="2300">_xlfn.POISSON.DIST(2,K1749,FALSE) * _xlfn.POISSON.DIST(0,L1749,FALSE)</f>
        <v>8.6146221334880813E-2</v>
      </c>
      <c r="R1749" s="13">
        <f t="shared" ref="R1749:R1795" si="2301">_xlfn.POISSON.DIST(0,K1749,FALSE) * _xlfn.POISSON.DIST(2,L1749,FALSE)</f>
        <v>2.9737199437323045E-2</v>
      </c>
      <c r="S1749" s="13">
        <f t="shared" ref="S1749:S1795" si="2302">_xlfn.POISSON.DIST(2,K1749,FALSE) * _xlfn.POISSON.DIST(2,L1749,FALSE)</f>
        <v>5.6386300010451085E-2</v>
      </c>
      <c r="T1749" s="13">
        <f t="shared" ref="T1749:T1795" si="2303">_xlfn.POISSON.DIST(2,K1749,FALSE) * _xlfn.POISSON.DIST(1,L1749,FALSE)</f>
        <v>9.8564361520331586E-2</v>
      </c>
      <c r="U1749" s="13">
        <f t="shared" ref="U1749:U1795" si="2304">_xlfn.POISSON.DIST(1,K1749,FALSE) * _xlfn.POISSON.DIST(2,L1749,FALSE)</f>
        <v>5.7909768587752354E-2</v>
      </c>
      <c r="V1749" s="13">
        <f t="shared" ref="V1749:V1795" si="2305">_xlfn.POISSON.DIST(3,K1749,FALSE) * _xlfn.POISSON.DIST(3,L1749,FALSE)</f>
        <v>1.395939295122906E-2</v>
      </c>
      <c r="W1749" s="13">
        <f t="shared" ref="W1749:W1795" si="2306">_xlfn.POISSON.DIST(3,K1749,FALSE) * _xlfn.POISSON.DIST(0,L1749,FALSE)</f>
        <v>5.5919945798605063E-2</v>
      </c>
      <c r="X1749" s="13">
        <f t="shared" ref="X1749:X1795" si="2307">_xlfn.POISSON.DIST(3,K1749,FALSE) * _xlfn.POISSON.DIST(1,L1749,FALSE)</f>
        <v>6.398091139093702E-2</v>
      </c>
      <c r="Y1749" s="13">
        <f t="shared" ref="Y1749:Y1795" si="2308">_xlfn.POISSON.DIST(3,K1749,FALSE) * _xlfn.POISSON.DIST(2,L1749,FALSE)</f>
        <v>3.6601940183899902E-2</v>
      </c>
      <c r="Z1749" s="13">
        <f t="shared" ref="Z1749:Z1795" si="2309">_xlfn.POISSON.DIST(0,K1749,FALSE) * _xlfn.POISSON.DIST(3,L1749,FALSE)</f>
        <v>1.1341290929633725E-2</v>
      </c>
      <c r="AA1749" s="13">
        <f t="shared" ref="AA1749:AA1795" si="2310">_xlfn.POISSON.DIST(1,K1749,FALSE) * _xlfn.POISSON.DIST(3,L1749,FALSE)</f>
        <v>2.2085856961942162E-2</v>
      </c>
      <c r="AB1749" s="13">
        <f t="shared" ref="AB1749:AB1795" si="2311">_xlfn.POISSON.DIST(2,K1749,FALSE) * _xlfn.POISSON.DIST(3,L1749,FALSE)</f>
        <v>2.1504830480489331E-2</v>
      </c>
      <c r="AC1749" s="13">
        <f t="shared" ref="AC1749:AC1795" si="2312">_xlfn.POISSON.DIST(4,K1749,FALSE) * _xlfn.POISSON.DIST(4,L1749,FALSE)</f>
        <v>1.9439361420419874E-3</v>
      </c>
      <c r="AD1749" s="13">
        <f t="shared" ref="AD1749:AD1795" si="2313">_xlfn.POISSON.DIST(4,K1749,FALSE) * _xlfn.POISSON.DIST(0,L1749,FALSE)</f>
        <v>2.7224412368271653E-2</v>
      </c>
      <c r="AE1749" s="13">
        <f t="shared" ref="AE1749:AE1795" si="2314">_xlfn.POISSON.DIST(4,K1749,FALSE) * _xlfn.POISSON.DIST(1,L1749,FALSE)</f>
        <v>3.1148862727405739E-2</v>
      </c>
      <c r="AF1749" s="13">
        <f t="shared" ref="AF1749:AF1795" si="2315">_xlfn.POISSON.DIST(4,K1749,FALSE) * _xlfn.POISSON.DIST(2,L1749,FALSE)</f>
        <v>1.7819515001571421E-2</v>
      </c>
      <c r="AG1749" s="13">
        <f t="shared" ref="AG1749:AG1795" si="2316">_xlfn.POISSON.DIST(4,K1749,FALSE) * _xlfn.POISSON.DIST(3,L1749,FALSE)</f>
        <v>6.796077225891815E-3</v>
      </c>
      <c r="AH1749" s="13">
        <f t="shared" ref="AH1749:AH1795" si="2317">_xlfn.POISSON.DIST(0,K1749,FALSE) * _xlfn.POISSON.DIST(4,L1749,FALSE)</f>
        <v>3.2440398486841627E-3</v>
      </c>
      <c r="AI1749" s="13">
        <f t="shared" ref="AI1749:AI1795" si="2318">_xlfn.POISSON.DIST(1,K1749,FALSE) * _xlfn.POISSON.DIST(4,L1749,FALSE)</f>
        <v>6.3173937183527325E-3</v>
      </c>
      <c r="AJ1749" s="13">
        <f t="shared" ref="AJ1749:AJ1795" si="2319">_xlfn.POISSON.DIST(2,K1749,FALSE) * _xlfn.POISSON.DIST(4,L1749,FALSE)</f>
        <v>6.1511980823648815E-3</v>
      </c>
      <c r="AK1749" s="13">
        <f t="shared" ref="AK1749:AK1795" si="2320">_xlfn.POISSON.DIST(3,K1749,FALSE) * _xlfn.POISSON.DIST(4,L1749,FALSE)</f>
        <v>3.9929164394242721E-3</v>
      </c>
      <c r="AL1749" s="13">
        <f t="shared" ref="AL1749:AL1795" si="2321">_xlfn.POISSON.DIST(5,K1749,FALSE) * _xlfn.POISSON.DIST(5,L1749,FALSE)</f>
        <v>1.7325167018547143E-4</v>
      </c>
      <c r="AM1749" s="13">
        <f t="shared" ref="AM1749:AM1795" si="2322">_xlfn.POISSON.DIST(5,K1749,FALSE) * _xlfn.POISSON.DIST(0,L1749,FALSE)</f>
        <v>1.0603281075657847E-2</v>
      </c>
      <c r="AN1749" s="13">
        <f t="shared" ref="AN1749:AN1795" si="2323">_xlfn.POISSON.DIST(5,K1749,FALSE) * _xlfn.POISSON.DIST(1,L1749,FALSE)</f>
        <v>1.2131764029209541E-2</v>
      </c>
      <c r="AO1749" s="13">
        <f t="shared" ref="AO1749:AO1795" si="2324">_xlfn.POISSON.DIST(5,K1749,FALSE) * _xlfn.POISSON.DIST(2,L1749,FALSE)</f>
        <v>6.940290340803363E-3</v>
      </c>
      <c r="AP1749" s="13">
        <f t="shared" ref="AP1749:AP1795" si="2325">_xlfn.POISSON.DIST(5,K1749,FALSE) * _xlfn.POISSON.DIST(3,L1749,FALSE)</f>
        <v>2.646915425142113E-3</v>
      </c>
      <c r="AQ1749" s="13">
        <f t="shared" ref="AQ1749:AQ1795" si="2326">_xlfn.POISSON.DIST(5,K1749,FALSE) * _xlfn.POISSON.DIST(4,L1749,FALSE)</f>
        <v>7.5711831823496928E-4</v>
      </c>
      <c r="AR1749" s="13">
        <f t="shared" ref="AR1749:AR1795" si="2327">_xlfn.POISSON.DIST(0,K1749,FALSE) * _xlfn.POISSON.DIST(5,L1749,FALSE)</f>
        <v>7.4233486153524732E-4</v>
      </c>
      <c r="AS1749" s="13">
        <f t="shared" ref="AS1749:AS1795" si="2328">_xlfn.POISSON.DIST(1,K1749,FALSE) * _xlfn.POISSON.DIST(5,L1749,FALSE)</f>
        <v>1.4456115861459613E-3</v>
      </c>
      <c r="AT1749" s="13">
        <f t="shared" ref="AT1749:AT1795" si="2329">_xlfn.POISSON.DIST(2,K1749,FALSE) * _xlfn.POISSON.DIST(5,L1749,FALSE)</f>
        <v>1.4075809761092671E-3</v>
      </c>
      <c r="AU1749" s="13">
        <f t="shared" ref="AU1749:AU1795" si="2330">_xlfn.POISSON.DIST(3,K1749,FALSE) * _xlfn.POISSON.DIST(5,L1749,FALSE)</f>
        <v>9.1370057411104585E-4</v>
      </c>
      <c r="AV1749" s="13">
        <f t="shared" ref="AV1749:AV1795" si="2331">_xlfn.POISSON.DIST(4,K1749,FALSE) * _xlfn.POISSON.DIST(5,L1749,FALSE)</f>
        <v>4.448316402221223E-4</v>
      </c>
      <c r="AW1749" s="13">
        <f t="shared" ref="AW1749:AW1795" si="2332">_xlfn.POISSON.DIST(6,K1749,FALSE) * _xlfn.POISSON.DIST(6,L1749,FALSE)</f>
        <v>1.07228535261556E-5</v>
      </c>
      <c r="AX1749" s="13">
        <f t="shared" ref="AX1749:AX1795" si="2333">_xlfn.POISSON.DIST(6,K1749,FALSE) * _xlfn.POISSON.DIST(0,L1749,FALSE)</f>
        <v>3.4414446382576343E-3</v>
      </c>
      <c r="AY1749" s="13">
        <f t="shared" ref="AY1749:AY1795" si="2334">_xlfn.POISSON.DIST(6,K1749,FALSE) * _xlfn.POISSON.DIST(1,L1749,FALSE)</f>
        <v>3.9375353697619214E-3</v>
      </c>
      <c r="AZ1749" s="13">
        <f t="shared" ref="AZ1749:AZ1795" si="2335">_xlfn.POISSON.DIST(6,K1749,FALSE) * _xlfn.POISSON.DIST(2,L1749,FALSE)</f>
        <v>2.252569257655667E-3</v>
      </c>
      <c r="BA1749" s="13">
        <f t="shared" ref="BA1749:BA1795" si="2336">_xlfn.POISSON.DIST(6,K1749,FALSE) * _xlfn.POISSON.DIST(3,L1749,FALSE)</f>
        <v>8.5909378736445489E-4</v>
      </c>
      <c r="BB1749" s="13">
        <f t="shared" ref="BB1749:BB1795" si="2337">_xlfn.POISSON.DIST(6,K1749,FALSE) * _xlfn.POISSON.DIST(4,L1749,FALSE)</f>
        <v>2.4573344403724739E-4</v>
      </c>
      <c r="BC1749" s="13">
        <f t="shared" ref="BC1749:BC1795" si="2338">_xlfn.POISSON.DIST(6,K1749,FALSE) * _xlfn.POISSON.DIST(5,L1749,FALSE)</f>
        <v>5.6231276637357184E-5</v>
      </c>
      <c r="BD1749" s="13">
        <f t="shared" ref="BD1749:BD1795" si="2339">_xlfn.POISSON.DIST(0,K1749,FALSE) * _xlfn.POISSON.DIST(6,L1749,FALSE)</f>
        <v>1.4155730517975245E-4</v>
      </c>
      <c r="BE1749" s="13">
        <f t="shared" ref="BE1749:BE1795" si="2340">_xlfn.POISSON.DIST(1,K1749,FALSE) * _xlfn.POISSON.DIST(6,L1749,FALSE)</f>
        <v>2.7566653686212923E-4</v>
      </c>
      <c r="BF1749" s="13">
        <f t="shared" ref="BF1749:BF1795" si="2341">_xlfn.POISSON.DIST(2,K1749,FALSE) * _xlfn.POISSON.DIST(6,L1749,FALSE)</f>
        <v>2.6841440450234397E-4</v>
      </c>
      <c r="BG1749" s="13">
        <f t="shared" ref="BG1749:BG1795" si="2342">_xlfn.POISSON.DIST(3,K1749,FALSE) * _xlfn.POISSON.DIST(6,L1749,FALSE)</f>
        <v>1.7423537235589066E-4</v>
      </c>
      <c r="BH1749" s="13">
        <f t="shared" ref="BH1749:BH1795" si="2343">_xlfn.POISSON.DIST(4,K1749,FALSE) * _xlfn.POISSON.DIST(6,L1749,FALSE)</f>
        <v>8.4825826606478092E-5</v>
      </c>
      <c r="BI1749" s="13">
        <f t="shared" ref="BI1749:BI1795" si="2344">_xlfn.POISSON.DIST(5,K1749,FALSE) * _xlfn.POISSON.DIST(6,L1749,FALSE)</f>
        <v>3.3037704168473987E-5</v>
      </c>
      <c r="BJ1749" s="14">
        <f t="shared" ref="BJ1749:BJ1795" si="2345">SUM(N1749,Q1749,T1749,W1749,X1749,Y1749,AD1749,AE1749,AF1749,AG1749,AM1749,AN1749,AO1749,AP1749,AQ1749,AX1749,AY1749,AZ1749,BA1749,BB1749,BC1749)</f>
        <v>0.55654798039652853</v>
      </c>
      <c r="BK1749" s="14">
        <f t="shared" ref="BK1749:BK1795" si="2346">SUM(M1749,P1749,S1749,V1749,AC1749,AL1749,AY1749)</f>
        <v>0.2230599190675418</v>
      </c>
      <c r="BL1749" s="14">
        <f t="shared" ref="BL1749:BL1795" si="2347">SUM(O1749,R1749,U1749,AA1749,AB1749,AH1749,AI1749,AJ1749,AK1749,AR1749,AS1749,AT1749,AU1749,AV1749,BD1749,BE1749,BF1749,BG1749,BH1749,BI1749)</f>
        <v>0.20885620988260556</v>
      </c>
      <c r="BM1749" s="14">
        <f t="shared" ref="BM1749:BM1795" si="2348">SUM(S1749:BI1749)</f>
        <v>0.59288069864355242</v>
      </c>
      <c r="BN1749" s="14">
        <f t="shared" ref="BN1749:BN1795" si="2349">SUM(M1749:R1749)</f>
        <v>0.40299788911652124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1.2378</v>
      </c>
      <c r="F1750" s="10">
        <f>VLOOKUP(B1750,home!$B$2:$E$405,3,FALSE)</f>
        <v>0.80789999999999995</v>
      </c>
      <c r="G1750" s="10">
        <f>VLOOKUP(C1750,away!$B$2:$E$405,4,FALSE)</f>
        <v>1.093</v>
      </c>
      <c r="H1750" s="10">
        <f>VLOOKUP(A1750,away!$A$2:$E$405,3,FALSE)</f>
        <v>0.96950000000000003</v>
      </c>
      <c r="I1750" s="10">
        <f>VLOOKUP(C1750,away!$B$2:$E$405,3,FALSE)</f>
        <v>1.0921000000000001</v>
      </c>
      <c r="J1750" s="10">
        <f>VLOOKUP(B1750,home!$B$2:$E$405,4,FALSE)</f>
        <v>0.66739999999999999</v>
      </c>
      <c r="K1750" s="12">
        <f t="shared" si="2294"/>
        <v>1.0930203516599999</v>
      </c>
      <c r="L1750" s="12">
        <f t="shared" si="2295"/>
        <v>0.70663708003000003</v>
      </c>
      <c r="M1750" s="13">
        <f t="shared" si="2296"/>
        <v>0.16535552408264123</v>
      </c>
      <c r="N1750" s="13">
        <f t="shared" si="2297"/>
        <v>0.1807369530817321</v>
      </c>
      <c r="O1750" s="13">
        <f t="shared" si="2298"/>
        <v>0.11684634470458795</v>
      </c>
      <c r="P1750" s="13">
        <f t="shared" si="2299"/>
        <v>0.12771543277919428</v>
      </c>
      <c r="Q1750" s="13">
        <f t="shared" si="2300"/>
        <v>9.8774584007675872E-2</v>
      </c>
      <c r="R1750" s="13">
        <f t="shared" si="2301"/>
        <v>4.1283979917114438E-2</v>
      </c>
      <c r="S1750" s="13">
        <f t="shared" si="2302"/>
        <v>2.4660851006442459E-2</v>
      </c>
      <c r="T1750" s="13">
        <f t="shared" si="2303"/>
        <v>6.9797783624362009E-2</v>
      </c>
      <c r="U1750" s="13">
        <f t="shared" si="2304"/>
        <v>4.5124230246928798E-2</v>
      </c>
      <c r="V1750" s="13">
        <f t="shared" si="2305"/>
        <v>2.1163632969117825E-3</v>
      </c>
      <c r="W1750" s="13">
        <f t="shared" si="2306"/>
        <v>3.5987543515713358E-2</v>
      </c>
      <c r="X1750" s="13">
        <f t="shared" si="2307"/>
        <v>2.5430132667396247E-2</v>
      </c>
      <c r="Y1750" s="13">
        <f t="shared" si="2308"/>
        <v>8.984937346432199E-3</v>
      </c>
      <c r="Z1750" s="13">
        <f t="shared" si="2309"/>
        <v>9.7242636735489722E-3</v>
      </c>
      <c r="AA1750" s="13">
        <f t="shared" si="2310"/>
        <v>1.0628818100097059E-2</v>
      </c>
      <c r="AB1750" s="13">
        <f t="shared" si="2311"/>
        <v>5.8087572487491301E-3</v>
      </c>
      <c r="AC1750" s="13">
        <f t="shared" si="2312"/>
        <v>1.0216329930713573E-4</v>
      </c>
      <c r="AD1750" s="13">
        <f t="shared" si="2313"/>
        <v>9.8337793672311387E-3</v>
      </c>
      <c r="AE1750" s="13">
        <f t="shared" si="2314"/>
        <v>6.9489131377194731E-3</v>
      </c>
      <c r="AF1750" s="13">
        <f t="shared" si="2315"/>
        <v>2.4551798445100969E-3</v>
      </c>
      <c r="AG1750" s="13">
        <f t="shared" si="2316"/>
        <v>5.7830703875770822E-4</v>
      </c>
      <c r="AH1750" s="13">
        <f t="shared" si="2317"/>
        <v>1.7178813219296113E-3</v>
      </c>
      <c r="AI1750" s="13">
        <f t="shared" si="2318"/>
        <v>1.8776792466056492E-3</v>
      </c>
      <c r="AJ1750" s="13">
        <f t="shared" si="2319"/>
        <v>1.0261708152147953E-3</v>
      </c>
      <c r="AK1750" s="13">
        <f t="shared" si="2320"/>
        <v>3.7387519510310139E-4</v>
      </c>
      <c r="AL1750" s="13">
        <f t="shared" si="2321"/>
        <v>3.1563094266243381E-6</v>
      </c>
      <c r="AM1750" s="13">
        <f t="shared" si="2322"/>
        <v>2.1497041964235672E-3</v>
      </c>
      <c r="AN1750" s="13">
        <f t="shared" si="2323"/>
        <v>1.519060696288987E-3</v>
      </c>
      <c r="AO1750" s="13">
        <f t="shared" si="2324"/>
        <v>5.3671230740699424E-4</v>
      </c>
      <c r="AP1750" s="13">
        <f t="shared" si="2325"/>
        <v>1.2642027257408074E-4</v>
      </c>
      <c r="AQ1750" s="13">
        <f t="shared" si="2326"/>
        <v>2.2333313067086274E-5</v>
      </c>
      <c r="AR1750" s="13">
        <f t="shared" si="2327"/>
        <v>2.4278372823328346E-4</v>
      </c>
      <c r="AS1750" s="13">
        <f t="shared" si="2328"/>
        <v>2.6536755601086931E-4</v>
      </c>
      <c r="AT1750" s="13">
        <f t="shared" si="2329"/>
        <v>1.4502606969507757E-4</v>
      </c>
      <c r="AU1750" s="13">
        <f t="shared" si="2330"/>
        <v>5.2838815232660442E-5</v>
      </c>
      <c r="AV1750" s="13">
        <f t="shared" si="2331"/>
        <v>1.4438475101725066E-5</v>
      </c>
      <c r="AW1750" s="13">
        <f t="shared" si="2332"/>
        <v>6.7717628869126861E-8</v>
      </c>
      <c r="AX1750" s="13">
        <f t="shared" si="2333"/>
        <v>3.9161173945664396E-4</v>
      </c>
      <c r="AY1750" s="13">
        <f t="shared" si="2334"/>
        <v>2.7672737607511202E-4</v>
      </c>
      <c r="AZ1750" s="13">
        <f t="shared" si="2335"/>
        <v>9.7772912497040424E-5</v>
      </c>
      <c r="BA1750" s="13">
        <f t="shared" si="2336"/>
        <v>2.3029988464312452E-5</v>
      </c>
      <c r="BB1750" s="13">
        <f t="shared" si="2337"/>
        <v>4.0684609503865826E-6</v>
      </c>
      <c r="BC1750" s="13">
        <f t="shared" si="2338"/>
        <v>5.7498507323945088E-7</v>
      </c>
      <c r="BD1750" s="13">
        <f t="shared" si="2339"/>
        <v>2.8593330799594076E-5</v>
      </c>
      <c r="BE1750" s="13">
        <f t="shared" si="2340"/>
        <v>3.1253092485703023E-5</v>
      </c>
      <c r="BF1750" s="13">
        <f t="shared" si="2341"/>
        <v>1.7080133069592809E-5</v>
      </c>
      <c r="BG1750" s="13">
        <f t="shared" si="2342"/>
        <v>6.2229776847086416E-6</v>
      </c>
      <c r="BH1750" s="13">
        <f t="shared" si="2343"/>
        <v>1.7004603143281426E-6</v>
      </c>
      <c r="BI1750" s="13">
        <f t="shared" si="2344"/>
        <v>3.7172754615016422E-7</v>
      </c>
      <c r="BJ1750" s="14">
        <f t="shared" si="2345"/>
        <v>0.44467612987980759</v>
      </c>
      <c r="BK1750" s="14">
        <f t="shared" si="2346"/>
        <v>0.32023021814999852</v>
      </c>
      <c r="BL1750" s="14">
        <f t="shared" si="2347"/>
        <v>0.22549341316250421</v>
      </c>
      <c r="BM1750" s="14">
        <f t="shared" si="2348"/>
        <v>0.26913454663446734</v>
      </c>
      <c r="BN1750" s="14">
        <f t="shared" si="2349"/>
        <v>0.73071281857294579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1.2378</v>
      </c>
      <c r="F1751" s="10">
        <f>VLOOKUP(B1751,home!$B$2:$E$405,3,FALSE)</f>
        <v>1.0455000000000001</v>
      </c>
      <c r="G1751" s="10">
        <f>VLOOKUP(C1751,away!$B$2:$E$405,4,FALSE)</f>
        <v>0.95050000000000001</v>
      </c>
      <c r="H1751" s="10">
        <f>VLOOKUP(A1751,away!$A$2:$E$405,3,FALSE)</f>
        <v>0.96950000000000003</v>
      </c>
      <c r="I1751" s="10">
        <f>VLOOKUP(C1751,away!$B$2:$E$405,3,FALSE)</f>
        <v>0.78879999999999995</v>
      </c>
      <c r="J1751" s="10">
        <f>VLOOKUP(B1751,home!$B$2:$E$405,4,FALSE)</f>
        <v>0.78879999999999995</v>
      </c>
      <c r="K1751" s="12">
        <f t="shared" si="2294"/>
        <v>1.2300609649500001</v>
      </c>
      <c r="L1751" s="12">
        <f t="shared" si="2295"/>
        <v>0.60322817407999996</v>
      </c>
      <c r="M1751" s="13">
        <f t="shared" si="2296"/>
        <v>0.1598868120098248</v>
      </c>
      <c r="N1751" s="13">
        <f t="shared" si="2297"/>
        <v>0.19667052626358433</v>
      </c>
      <c r="O1751" s="13">
        <f t="shared" si="2298"/>
        <v>9.6448229668158816E-2</v>
      </c>
      <c r="P1751" s="13">
        <f t="shared" si="2299"/>
        <v>0.11863720245333464</v>
      </c>
      <c r="Q1751" s="13">
        <f t="shared" si="2300"/>
        <v>0.12095836865650446</v>
      </c>
      <c r="R1751" s="13">
        <f t="shared" si="2301"/>
        <v>2.9090144737985959E-2</v>
      </c>
      <c r="S1751" s="13">
        <f t="shared" si="2302"/>
        <v>2.2007421420549435E-2</v>
      </c>
      <c r="T1751" s="13">
        <f t="shared" si="2303"/>
        <v>7.2965495864358673E-2</v>
      </c>
      <c r="U1751" s="13">
        <f t="shared" si="2304"/>
        <v>3.5782651506942174E-2</v>
      </c>
      <c r="V1751" s="13">
        <f t="shared" si="2305"/>
        <v>1.8144078007614687E-3</v>
      </c>
      <c r="W1751" s="13">
        <f t="shared" si="2306"/>
        <v>4.9595389222799241E-2</v>
      </c>
      <c r="X1751" s="13">
        <f t="shared" si="2307"/>
        <v>2.9917336083656092E-2</v>
      </c>
      <c r="Y1751" s="13">
        <f t="shared" si="2308"/>
        <v>9.02349000954078E-3</v>
      </c>
      <c r="Z1751" s="13">
        <f t="shared" si="2309"/>
        <v>5.8493316313393958E-3</v>
      </c>
      <c r="AA1751" s="13">
        <f t="shared" si="2310"/>
        <v>7.1950345107578946E-3</v>
      </c>
      <c r="AB1751" s="13">
        <f t="shared" si="2311"/>
        <v>4.4251655465757048E-3</v>
      </c>
      <c r="AC1751" s="13">
        <f t="shared" si="2312"/>
        <v>8.4144004313900568E-5</v>
      </c>
      <c r="AD1751" s="13">
        <f t="shared" si="2313"/>
        <v>1.525133808111682E-2</v>
      </c>
      <c r="AE1751" s="13">
        <f t="shared" si="2314"/>
        <v>9.2000368229488688E-3</v>
      </c>
      <c r="AF1751" s="13">
        <f t="shared" si="2315"/>
        <v>2.7748607070881047E-3</v>
      </c>
      <c r="AG1751" s="13">
        <f t="shared" si="2316"/>
        <v>5.5795805255436505E-4</v>
      </c>
      <c r="AH1751" s="13">
        <f t="shared" si="2317"/>
        <v>8.8212040989031279E-4</v>
      </c>
      <c r="AI1751" s="13">
        <f t="shared" si="2318"/>
        <v>1.0850618825917677E-3</v>
      </c>
      <c r="AJ1751" s="13">
        <f t="shared" si="2319"/>
        <v>6.6734613316564678E-4</v>
      </c>
      <c r="AK1751" s="13">
        <f t="shared" si="2320"/>
        <v>2.736254761724623E-4</v>
      </c>
      <c r="AL1751" s="13">
        <f t="shared" si="2321"/>
        <v>2.4974190552774458E-6</v>
      </c>
      <c r="AM1751" s="13">
        <f t="shared" si="2322"/>
        <v>3.7520151273674456E-3</v>
      </c>
      <c r="AN1751" s="13">
        <f t="shared" si="2323"/>
        <v>2.2633212344024024E-3</v>
      </c>
      <c r="AO1751" s="13">
        <f t="shared" si="2324"/>
        <v>6.8264956779252645E-4</v>
      </c>
      <c r="AP1751" s="13">
        <f t="shared" si="2325"/>
        <v>1.3726448410532894E-4</v>
      </c>
      <c r="AQ1751" s="13">
        <f t="shared" si="2326"/>
        <v>2.0700451028222689E-5</v>
      </c>
      <c r="AR1751" s="13">
        <f t="shared" si="2327"/>
        <v>1.064239768353669E-4</v>
      </c>
      <c r="AS1751" s="13">
        <f t="shared" si="2328"/>
        <v>1.3090797963992787E-4</v>
      </c>
      <c r="AT1751" s="13">
        <f t="shared" si="2329"/>
        <v>8.0512397877772332E-5</v>
      </c>
      <c r="AU1751" s="13">
        <f t="shared" si="2330"/>
        <v>3.3011719274656992E-5</v>
      </c>
      <c r="AV1751" s="13">
        <f t="shared" si="2331"/>
        <v>1.0151606816410776E-5</v>
      </c>
      <c r="AW1751" s="13">
        <f t="shared" si="2332"/>
        <v>5.1475097071511018E-8</v>
      </c>
      <c r="AX1751" s="13">
        <f t="shared" si="2333"/>
        <v>7.6920122467943257E-4</v>
      </c>
      <c r="AY1751" s="13">
        <f t="shared" si="2334"/>
        <v>4.6400385026347388E-4</v>
      </c>
      <c r="AZ1751" s="13">
        <f t="shared" si="2335"/>
        <v>1.3995009768026252E-4</v>
      </c>
      <c r="BA1751" s="13">
        <f t="shared" si="2336"/>
        <v>2.8140613961994131E-5</v>
      </c>
      <c r="BB1751" s="13">
        <f t="shared" si="2337"/>
        <v>4.2438027944459685E-6</v>
      </c>
      <c r="BC1751" s="13">
        <f t="shared" si="2338"/>
        <v>5.1199628216984852E-7</v>
      </c>
      <c r="BD1751" s="13">
        <f t="shared" si="2339"/>
        <v>1.069965687078843E-5</v>
      </c>
      <c r="BE1751" s="13">
        <f t="shared" si="2340"/>
        <v>1.3161230255115914E-5</v>
      </c>
      <c r="BF1751" s="13">
        <f t="shared" si="2341"/>
        <v>8.0945577937685097E-6</v>
      </c>
      <c r="BG1751" s="13">
        <f t="shared" si="2342"/>
        <v>3.3189331902154788E-6</v>
      </c>
      <c r="BH1751" s="13">
        <f t="shared" si="2343"/>
        <v>1.0206225406402587E-6</v>
      </c>
      <c r="BI1751" s="13">
        <f t="shared" si="2344"/>
        <v>2.5108558943793535E-7</v>
      </c>
      <c r="BJ1751" s="14">
        <f t="shared" si="2345"/>
        <v>0.51517680221450934</v>
      </c>
      <c r="BK1751" s="14">
        <f t="shared" si="2346"/>
        <v>0.30289648895810301</v>
      </c>
      <c r="BL1751" s="14">
        <f t="shared" si="2347"/>
        <v>0.17624693363892485</v>
      </c>
      <c r="BM1751" s="14">
        <f t="shared" si="2348"/>
        <v>0.2780143202783173</v>
      </c>
      <c r="BN1751" s="14">
        <f t="shared" si="2349"/>
        <v>0.72169128378939296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1.2378</v>
      </c>
      <c r="F1752" s="10">
        <f>VLOOKUP(B1752,home!$B$2:$E$405,3,FALSE)</f>
        <v>1.0099</v>
      </c>
      <c r="G1752" s="10">
        <f>VLOOKUP(C1752,away!$B$2:$E$405,4,FALSE)</f>
        <v>0.75739999999999996</v>
      </c>
      <c r="H1752" s="10">
        <f>VLOOKUP(A1752,away!$A$2:$E$405,3,FALSE)</f>
        <v>0.96950000000000003</v>
      </c>
      <c r="I1752" s="10">
        <f>VLOOKUP(C1752,away!$B$2:$E$405,3,FALSE)</f>
        <v>1.4182999999999999</v>
      </c>
      <c r="J1752" s="10">
        <f>VLOOKUP(B1752,home!$B$2:$E$405,4,FALSE)</f>
        <v>1.0315000000000001</v>
      </c>
      <c r="K1752" s="12">
        <f t="shared" si="2294"/>
        <v>0.94679106622799991</v>
      </c>
      <c r="L1752" s="12">
        <f t="shared" si="2295"/>
        <v>1.418355668275</v>
      </c>
      <c r="M1752" s="13">
        <f t="shared" si="2296"/>
        <v>9.3935515775944847E-2</v>
      </c>
      <c r="N1752" s="13">
        <f t="shared" si="2297"/>
        <v>8.893730713818393E-2</v>
      </c>
      <c r="O1752" s="13">
        <f t="shared" si="2298"/>
        <v>0.13323397125314707</v>
      </c>
      <c r="P1752" s="13">
        <f t="shared" si="2299"/>
        <v>0.12614473370055779</v>
      </c>
      <c r="Q1752" s="13">
        <f t="shared" si="2300"/>
        <v>4.210252392640413E-2</v>
      </c>
      <c r="R1752" s="13">
        <f t="shared" si="2301"/>
        <v>9.4486579166844789E-2</v>
      </c>
      <c r="S1752" s="13">
        <f t="shared" si="2302"/>
        <v>4.2349514209138829E-2</v>
      </c>
      <c r="T1752" s="13">
        <f t="shared" si="2303"/>
        <v>5.9716353459699105E-2</v>
      </c>
      <c r="U1752" s="13">
        <f t="shared" si="2304"/>
        <v>8.9459049033613305E-2</v>
      </c>
      <c r="V1752" s="13">
        <f t="shared" si="2305"/>
        <v>6.31895443040114E-3</v>
      </c>
      <c r="W1752" s="13">
        <f t="shared" si="2306"/>
        <v>1.3287431173056682E-2</v>
      </c>
      <c r="X1752" s="13">
        <f t="shared" si="2307"/>
        <v>1.8846303321118876E-2</v>
      </c>
      <c r="Y1752" s="13">
        <f t="shared" si="2308"/>
        <v>1.3365380570769463E-2</v>
      </c>
      <c r="Z1752" s="13">
        <f t="shared" si="2309"/>
        <v>4.4671858379069611E-2</v>
      </c>
      <c r="AA1752" s="13">
        <f t="shared" si="2310"/>
        <v>4.2294916425105529E-2</v>
      </c>
      <c r="AB1752" s="13">
        <f t="shared" si="2311"/>
        <v>2.0022224509074902E-2</v>
      </c>
      <c r="AC1752" s="13">
        <f t="shared" si="2312"/>
        <v>5.3035240272577156E-4</v>
      </c>
      <c r="AD1752" s="13">
        <f t="shared" si="2313"/>
        <v>3.1451052819423744E-3</v>
      </c>
      <c r="AE1752" s="13">
        <f t="shared" si="2314"/>
        <v>4.4608779039646091E-3</v>
      </c>
      <c r="AF1752" s="13">
        <f t="shared" si="2315"/>
        <v>3.163555730285453E-3</v>
      </c>
      <c r="AG1752" s="13">
        <f t="shared" si="2316"/>
        <v>1.4956824006514097E-3</v>
      </c>
      <c r="AH1752" s="13">
        <f t="shared" si="2317"/>
        <v>1.5840145886082856E-2</v>
      </c>
      <c r="AI1752" s="13">
        <f t="shared" si="2318"/>
        <v>1.4997308612691454E-2</v>
      </c>
      <c r="AJ1752" s="13">
        <f t="shared" si="2319"/>
        <v>7.0996589059802526E-3</v>
      </c>
      <c r="AK1752" s="13">
        <f t="shared" si="2320"/>
        <v>2.2406312084827197E-3</v>
      </c>
      <c r="AL1752" s="13">
        <f t="shared" si="2321"/>
        <v>2.8488122753854352E-5</v>
      </c>
      <c r="AM1752" s="13">
        <f t="shared" si="2322"/>
        <v>5.9555151665790715E-4</v>
      </c>
      <c r="AN1752" s="13">
        <f t="shared" si="2323"/>
        <v>8.4470386940151577E-4</v>
      </c>
      <c r="AO1752" s="13">
        <f t="shared" si="2324"/>
        <v>5.9904526058973282E-4</v>
      </c>
      <c r="AP1752" s="13">
        <f t="shared" si="2325"/>
        <v>2.8321974697024063E-4</v>
      </c>
      <c r="AQ1752" s="13">
        <f t="shared" si="2326"/>
        <v>1.0042658337066299E-4</v>
      </c>
      <c r="AR1752" s="13">
        <f t="shared" si="2327"/>
        <v>4.4933921407657096E-3</v>
      </c>
      <c r="AS1752" s="13">
        <f t="shared" si="2328"/>
        <v>4.2543035359360812E-3</v>
      </c>
      <c r="AT1752" s="13">
        <f t="shared" si="2329"/>
        <v>2.0139682904232363E-3</v>
      </c>
      <c r="AU1752" s="13">
        <f t="shared" si="2330"/>
        <v>6.3560239501306596E-4</v>
      </c>
      <c r="AV1752" s="13">
        <f t="shared" si="2331"/>
        <v>1.5044566731787278E-4</v>
      </c>
      <c r="AW1752" s="13">
        <f t="shared" si="2332"/>
        <v>1.0626754099249681E-6</v>
      </c>
      <c r="AX1752" s="13">
        <f t="shared" si="2333"/>
        <v>9.3977142575040368E-5</v>
      </c>
      <c r="AY1752" s="13">
        <f t="shared" si="2334"/>
        <v>1.3329301285959635E-4</v>
      </c>
      <c r="AZ1752" s="13">
        <f t="shared" si="2335"/>
        <v>9.4528450165430499E-5</v>
      </c>
      <c r="BA1752" s="13">
        <f t="shared" si="2336"/>
        <v>4.4691654368463064E-5</v>
      </c>
      <c r="BB1752" s="13">
        <f t="shared" si="2337"/>
        <v>1.5847165324524184E-5</v>
      </c>
      <c r="BC1752" s="13">
        <f t="shared" si="2338"/>
        <v>4.4953833528259833E-6</v>
      </c>
      <c r="BD1752" s="13">
        <f t="shared" si="2339"/>
        <v>1.0622047021062303E-3</v>
      </c>
      <c r="BE1752" s="13">
        <f t="shared" si="2340"/>
        <v>1.0056859224595528E-3</v>
      </c>
      <c r="BF1752" s="13">
        <f t="shared" si="2341"/>
        <v>4.760872234079848E-4</v>
      </c>
      <c r="BG1752" s="13">
        <f t="shared" si="2342"/>
        <v>1.502517099559913E-4</v>
      </c>
      <c r="BH1752" s="13">
        <f t="shared" si="2343"/>
        <v>3.5564244167953299E-5</v>
      </c>
      <c r="BI1752" s="13">
        <f t="shared" si="2344"/>
        <v>6.7343817310738886E-6</v>
      </c>
      <c r="BJ1752" s="14">
        <f t="shared" si="2345"/>
        <v>0.25133030069171203</v>
      </c>
      <c r="BK1752" s="14">
        <f t="shared" si="2346"/>
        <v>0.26944085165438181</v>
      </c>
      <c r="BL1752" s="14">
        <f t="shared" si="2347"/>
        <v>0.43395872521430756</v>
      </c>
      <c r="BM1752" s="14">
        <f t="shared" si="2348"/>
        <v>0.42042887464093887</v>
      </c>
      <c r="BN1752" s="14">
        <f t="shared" si="2349"/>
        <v>0.57884063096108251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1.2378</v>
      </c>
      <c r="F1753" s="10">
        <f>VLOOKUP(B1753,home!$B$2:$E$405,3,FALSE)</f>
        <v>0.65639999999999998</v>
      </c>
      <c r="G1753" s="10">
        <f>VLOOKUP(C1753,away!$B$2:$E$405,4,FALSE)</f>
        <v>0.85540000000000005</v>
      </c>
      <c r="H1753" s="10">
        <f>VLOOKUP(A1753,away!$A$2:$E$405,3,FALSE)</f>
        <v>0.96950000000000003</v>
      </c>
      <c r="I1753" s="10">
        <f>VLOOKUP(C1753,away!$B$2:$E$405,3,FALSE)</f>
        <v>0.91010000000000002</v>
      </c>
      <c r="J1753" s="10">
        <f>VLOOKUP(B1753,home!$B$2:$E$405,4,FALSE)</f>
        <v>0.90249999999999997</v>
      </c>
      <c r="K1753" s="12">
        <f t="shared" si="2294"/>
        <v>0.69500558836800008</v>
      </c>
      <c r="L1753" s="12">
        <f t="shared" si="2295"/>
        <v>0.79631360987499999</v>
      </c>
      <c r="M1753" s="13">
        <f t="shared" si="2296"/>
        <v>0.22507554034823868</v>
      </c>
      <c r="N1753" s="13">
        <f t="shared" si="2297"/>
        <v>0.15642875834697315</v>
      </c>
      <c r="O1753" s="13">
        <f t="shared" si="2298"/>
        <v>0.17923071602927215</v>
      </c>
      <c r="P1753" s="13">
        <f t="shared" si="2299"/>
        <v>0.12456634924754223</v>
      </c>
      <c r="Q1753" s="13">
        <f t="shared" si="2300"/>
        <v>5.4359430616306881E-2</v>
      </c>
      <c r="R1753" s="13">
        <f t="shared" si="2301"/>
        <v>7.1361929240875352E-2</v>
      </c>
      <c r="S1753" s="13">
        <f t="shared" si="2302"/>
        <v>1.7235075100622863E-2</v>
      </c>
      <c r="T1753" s="13">
        <f t="shared" si="2303"/>
        <v>4.328715442482093E-2</v>
      </c>
      <c r="U1753" s="13">
        <f t="shared" si="2304"/>
        <v>4.9596939619130163E-2</v>
      </c>
      <c r="V1753" s="13">
        <f t="shared" si="2305"/>
        <v>1.0598468313596655E-3</v>
      </c>
      <c r="W1753" s="13">
        <f t="shared" si="2306"/>
        <v>1.2593369352945284E-2</v>
      </c>
      <c r="X1753" s="13">
        <f t="shared" si="2307"/>
        <v>1.0028271409933053E-2</v>
      </c>
      <c r="Y1753" s="13">
        <f t="shared" si="2308"/>
        <v>3.9928245036250217E-3</v>
      </c>
      <c r="Z1753" s="13">
        <f t="shared" si="2309"/>
        <v>1.894215849381526E-2</v>
      </c>
      <c r="AA1753" s="13">
        <f t="shared" si="2310"/>
        <v>1.3164906008953986E-2</v>
      </c>
      <c r="AB1753" s="13">
        <f t="shared" si="2311"/>
        <v>4.5748416232812414E-3</v>
      </c>
      <c r="AC1753" s="13">
        <f t="shared" si="2312"/>
        <v>3.6660261467045875E-5</v>
      </c>
      <c r="AD1753" s="13">
        <f t="shared" si="2313"/>
        <v>2.1881155191698187E-3</v>
      </c>
      <c r="AE1753" s="13">
        <f t="shared" si="2314"/>
        <v>1.7424261678936281E-3</v>
      </c>
      <c r="AF1753" s="13">
        <f t="shared" si="2315"/>
        <v>6.9375883584801878E-4</v>
      </c>
      <c r="AG1753" s="13">
        <f t="shared" si="2316"/>
        <v>1.8414986765227117E-4</v>
      </c>
      <c r="AH1753" s="13">
        <f t="shared" si="2317"/>
        <v>3.7709746522586046E-3</v>
      </c>
      <c r="AI1753" s="13">
        <f t="shared" si="2318"/>
        <v>2.6208484569138057E-3</v>
      </c>
      <c r="AJ1753" s="13">
        <f t="shared" si="2319"/>
        <v>9.1075216191037218E-4</v>
      </c>
      <c r="AK1753" s="13">
        <f t="shared" si="2320"/>
        <v>2.1099261404864883E-4</v>
      </c>
      <c r="AL1753" s="13">
        <f t="shared" si="2321"/>
        <v>8.1157373677205815E-7</v>
      </c>
      <c r="AM1753" s="13">
        <f t="shared" si="2322"/>
        <v>3.0415050276355447E-4</v>
      </c>
      <c r="AN1753" s="13">
        <f t="shared" si="2323"/>
        <v>2.4219918480094223E-4</v>
      </c>
      <c r="AO1753" s="13">
        <f t="shared" si="2324"/>
        <v>9.6433253578810256E-5</v>
      </c>
      <c r="AP1753" s="13">
        <f t="shared" si="2325"/>
        <v>2.5597037423111223E-5</v>
      </c>
      <c r="AQ1753" s="13">
        <f t="shared" si="2326"/>
        <v>5.0958173181257894E-6</v>
      </c>
      <c r="AR1753" s="13">
        <f t="shared" si="2327"/>
        <v>6.0057568761743467E-4</v>
      </c>
      <c r="AS1753" s="13">
        <f t="shared" si="2328"/>
        <v>4.1740345913207139E-4</v>
      </c>
      <c r="AT1753" s="13">
        <f t="shared" si="2329"/>
        <v>1.4504886835046185E-4</v>
      </c>
      <c r="AU1753" s="13">
        <f t="shared" si="2330"/>
        <v>3.3603258030008449E-5</v>
      </c>
      <c r="AV1753" s="13">
        <f t="shared" si="2331"/>
        <v>5.8386130295569344E-6</v>
      </c>
      <c r="AW1753" s="13">
        <f t="shared" si="2332"/>
        <v>1.2476647886807045E-8</v>
      </c>
      <c r="AX1753" s="13">
        <f t="shared" si="2333"/>
        <v>3.5231049854267845E-5</v>
      </c>
      <c r="AY1753" s="13">
        <f t="shared" si="2334"/>
        <v>2.8054964489138125E-5</v>
      </c>
      <c r="AZ1753" s="13">
        <f t="shared" si="2335"/>
        <v>1.1170275023630254E-5</v>
      </c>
      <c r="BA1753" s="13">
        <f t="shared" si="2336"/>
        <v>2.965014009121187E-6</v>
      </c>
      <c r="BB1753" s="13">
        <f t="shared" si="2337"/>
        <v>5.9027025223330947E-7</v>
      </c>
      <c r="BC1753" s="13">
        <f t="shared" si="2338"/>
        <v>9.4008047071546718E-8</v>
      </c>
      <c r="BD1753" s="13">
        <f t="shared" si="2339"/>
        <v>7.9707765634966601E-5</v>
      </c>
      <c r="BE1753" s="13">
        <f t="shared" si="2340"/>
        <v>5.5397342552628615E-5</v>
      </c>
      <c r="BF1753" s="13">
        <f t="shared" si="2341"/>
        <v>1.9250731327406644E-5</v>
      </c>
      <c r="BG1753" s="13">
        <f t="shared" si="2342"/>
        <v>4.4597886175728498E-6</v>
      </c>
      <c r="BH1753" s="13">
        <f t="shared" si="2343"/>
        <v>7.7489450303828192E-7</v>
      </c>
      <c r="BI1753" s="13">
        <f t="shared" si="2344"/>
        <v>1.0771120200145006E-7</v>
      </c>
      <c r="BJ1753" s="14">
        <f t="shared" si="2345"/>
        <v>0.28624984042272811</v>
      </c>
      <c r="BK1753" s="14">
        <f t="shared" si="2346"/>
        <v>0.36800233832745644</v>
      </c>
      <c r="BL1753" s="14">
        <f t="shared" si="2347"/>
        <v>0.3268050685266416</v>
      </c>
      <c r="BM1753" s="14">
        <f t="shared" si="2348"/>
        <v>0.18894863945359136</v>
      </c>
      <c r="BN1753" s="14">
        <f t="shared" si="2349"/>
        <v>0.81102272382920848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1.2378</v>
      </c>
      <c r="F1754" s="10">
        <f>VLOOKUP(B1754,home!$B$2:$E$405,3,FALSE)</f>
        <v>0.52270000000000005</v>
      </c>
      <c r="G1754" s="10">
        <f>VLOOKUP(C1754,away!$B$2:$E$405,4,FALSE)</f>
        <v>0.998</v>
      </c>
      <c r="H1754" s="10">
        <f>VLOOKUP(A1754,away!$A$2:$E$405,3,FALSE)</f>
        <v>0.96950000000000003</v>
      </c>
      <c r="I1754" s="10">
        <f>VLOOKUP(C1754,away!$B$2:$E$405,3,FALSE)</f>
        <v>0.78879999999999995</v>
      </c>
      <c r="J1754" s="10">
        <f>VLOOKUP(B1754,home!$B$2:$E$405,4,FALSE)</f>
        <v>0.66739999999999999</v>
      </c>
      <c r="K1754" s="12">
        <f t="shared" si="2294"/>
        <v>0.64570406388000001</v>
      </c>
      <c r="L1754" s="12">
        <f t="shared" si="2295"/>
        <v>0.51038854383999999</v>
      </c>
      <c r="M1754" s="13">
        <f t="shared" si="2296"/>
        <v>0.31471349059440173</v>
      </c>
      <c r="N1754" s="13">
        <f t="shared" si="2297"/>
        <v>0.20321177983466535</v>
      </c>
      <c r="O1754" s="13">
        <f t="shared" si="2298"/>
        <v>0.16062616019128023</v>
      </c>
      <c r="P1754" s="13">
        <f t="shared" si="2299"/>
        <v>0.10371696440094952</v>
      </c>
      <c r="Q1754" s="13">
        <f t="shared" si="2300"/>
        <v>6.5607336033765631E-2</v>
      </c>
      <c r="R1754" s="13">
        <f t="shared" si="2301"/>
        <v>4.0990876001319045E-2</v>
      </c>
      <c r="S1754" s="13">
        <f t="shared" si="2302"/>
        <v>8.5452395798402293E-3</v>
      </c>
      <c r="T1754" s="13">
        <f t="shared" si="2303"/>
        <v>3.3485232703495196E-2</v>
      </c>
      <c r="U1754" s="13">
        <f t="shared" si="2304"/>
        <v>2.6467975216052871E-2</v>
      </c>
      <c r="V1754" s="13">
        <f t="shared" si="2305"/>
        <v>3.1290764308476916E-4</v>
      </c>
      <c r="W1754" s="13">
        <f t="shared" si="2306"/>
        <v>1.4120974499114411E-2</v>
      </c>
      <c r="X1754" s="13">
        <f t="shared" si="2307"/>
        <v>7.207183612204778E-3</v>
      </c>
      <c r="Y1754" s="13">
        <f t="shared" si="2308"/>
        <v>1.8392319745103539E-3</v>
      </c>
      <c r="Z1754" s="13">
        <f t="shared" si="2309"/>
        <v>6.973757837679743E-3</v>
      </c>
      <c r="AA1754" s="13">
        <f t="shared" si="2310"/>
        <v>4.5029837763048116E-3</v>
      </c>
      <c r="AB1754" s="13">
        <f t="shared" si="2311"/>
        <v>1.4537974619728629E-3</v>
      </c>
      <c r="AC1754" s="13">
        <f t="shared" si="2312"/>
        <v>6.4451143358424644E-6</v>
      </c>
      <c r="AD1754" s="13">
        <f t="shared" si="2313"/>
        <v>2.2794926550060053E-3</v>
      </c>
      <c r="AE1754" s="13">
        <f t="shared" si="2314"/>
        <v>1.1634269368824906E-3</v>
      </c>
      <c r="AF1754" s="13">
        <f t="shared" si="2315"/>
        <v>2.9689989008984297E-4</v>
      </c>
      <c r="AG1754" s="13">
        <f t="shared" si="2316"/>
        <v>5.0511434189736998E-5</v>
      </c>
      <c r="AH1754" s="13">
        <f t="shared" si="2317"/>
        <v>8.8983152696653779E-4</v>
      </c>
      <c r="AI1754" s="13">
        <f t="shared" si="2318"/>
        <v>5.7456783313083928E-4</v>
      </c>
      <c r="AJ1754" s="13">
        <f t="shared" si="2319"/>
        <v>1.8550039241365431E-4</v>
      </c>
      <c r="AK1754" s="13">
        <f t="shared" si="2320"/>
        <v>3.9926119077610447E-5</v>
      </c>
      <c r="AL1754" s="13">
        <f t="shared" si="2321"/>
        <v>8.4962064113372803E-8</v>
      </c>
      <c r="AM1754" s="13">
        <f t="shared" si="2322"/>
        <v>2.9437553418439777E-4</v>
      </c>
      <c r="AN1754" s="13">
        <f t="shared" si="2323"/>
        <v>1.5024590023449692E-4</v>
      </c>
      <c r="AO1754" s="13">
        <f t="shared" si="2324"/>
        <v>3.8341893119307396E-5</v>
      </c>
      <c r="AP1754" s="13">
        <f t="shared" si="2325"/>
        <v>6.5230876657440726E-6</v>
      </c>
      <c r="AQ1754" s="13">
        <f t="shared" si="2326"/>
        <v>8.323273037649454E-7</v>
      </c>
      <c r="AR1754" s="13">
        <f t="shared" si="2327"/>
        <v>9.083196346227502E-5</v>
      </c>
      <c r="AS1754" s="13">
        <f t="shared" si="2328"/>
        <v>5.8650567937790658E-5</v>
      </c>
      <c r="AT1754" s="13">
        <f t="shared" si="2329"/>
        <v>1.8935455033150727E-5</v>
      </c>
      <c r="AU1754" s="13">
        <f t="shared" si="2330"/>
        <v>4.0755667554408097E-6</v>
      </c>
      <c r="AV1754" s="13">
        <f t="shared" si="2331"/>
        <v>6.5790250415058908E-7</v>
      </c>
      <c r="AW1754" s="13">
        <f t="shared" si="2332"/>
        <v>7.7778039412879681E-10</v>
      </c>
      <c r="AX1754" s="13">
        <f t="shared" si="2333"/>
        <v>3.167991312161858E-5</v>
      </c>
      <c r="AY1754" s="13">
        <f t="shared" si="2334"/>
        <v>1.6169064727120616E-5</v>
      </c>
      <c r="AZ1754" s="13">
        <f t="shared" si="2335"/>
        <v>4.1262527006648986E-6</v>
      </c>
      <c r="BA1754" s="13">
        <f t="shared" si="2336"/>
        <v>7.019973691360751E-7</v>
      </c>
      <c r="BB1754" s="13">
        <f t="shared" si="2337"/>
        <v>8.957285375321808E-8</v>
      </c>
      <c r="BC1754" s="13">
        <f t="shared" si="2338"/>
        <v>9.1433916789396544E-9</v>
      </c>
      <c r="BD1754" s="13">
        <f t="shared" si="2339"/>
        <v>7.7265989276064357E-6</v>
      </c>
      <c r="BE1754" s="13">
        <f t="shared" si="2340"/>
        <v>4.9890963275263252E-6</v>
      </c>
      <c r="BF1754" s="13">
        <f t="shared" si="2341"/>
        <v>1.6107398868862658E-6</v>
      </c>
      <c r="BG1754" s="13">
        <f t="shared" si="2342"/>
        <v>3.4668709693869117E-7</v>
      </c>
      <c r="BH1754" s="13">
        <f t="shared" si="2343"/>
        <v>5.5964316847018097E-8</v>
      </c>
      <c r="BI1754" s="13">
        <f t="shared" si="2344"/>
        <v>7.227277364077508E-9</v>
      </c>
      <c r="BJ1754" s="14">
        <f t="shared" si="2345"/>
        <v>0.32980516426059542</v>
      </c>
      <c r="BK1754" s="14">
        <f t="shared" si="2346"/>
        <v>0.42731130135940332</v>
      </c>
      <c r="BL1754" s="14">
        <f t="shared" si="2347"/>
        <v>0.23591950628804445</v>
      </c>
      <c r="BM1754" s="14">
        <f t="shared" si="2348"/>
        <v>0.11112695440239476</v>
      </c>
      <c r="BN1754" s="14">
        <f t="shared" si="2349"/>
        <v>0.88886660705638143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1.4778</v>
      </c>
      <c r="F1755" s="10">
        <f>VLOOKUP(B1755,home!$B$2:$E$405,3,FALSE)</f>
        <v>0.9667</v>
      </c>
      <c r="G1755" s="10">
        <f>VLOOKUP(C1755,away!$B$2:$E$405,4,FALSE)</f>
        <v>0.67669999999999997</v>
      </c>
      <c r="H1755" s="10">
        <f>VLOOKUP(A1755,away!$A$2:$E$405,3,FALSE)</f>
        <v>1.2444</v>
      </c>
      <c r="I1755" s="10">
        <f>VLOOKUP(C1755,away!$B$2:$E$405,3,FALSE)</f>
        <v>1.0044999999999999</v>
      </c>
      <c r="J1755" s="10">
        <f>VLOOKUP(B1755,home!$B$2:$E$405,4,FALSE)</f>
        <v>1.4923999999999999</v>
      </c>
      <c r="K1755" s="12">
        <f t="shared" si="2294"/>
        <v>0.96672635224199999</v>
      </c>
      <c r="L1755" s="12">
        <f t="shared" si="2295"/>
        <v>1.8654997015199997</v>
      </c>
      <c r="M1755" s="13">
        <f t="shared" si="2296"/>
        <v>5.8881633989747696E-2</v>
      </c>
      <c r="N1755" s="13">
        <f t="shared" si="2297"/>
        <v>5.6922427240957342E-2</v>
      </c>
      <c r="O1755" s="13">
        <f t="shared" si="2298"/>
        <v>0.10984367063288418</v>
      </c>
      <c r="P1755" s="13">
        <f t="shared" si="2299"/>
        <v>0.10618877102779981</v>
      </c>
      <c r="Q1755" s="13">
        <f t="shared" si="2300"/>
        <v>2.7514205223705672E-2</v>
      </c>
      <c r="R1755" s="13">
        <f t="shared" si="2301"/>
        <v>0.10245666738975334</v>
      </c>
      <c r="S1755" s="13">
        <f t="shared" si="2302"/>
        <v>4.7875943347453036E-2</v>
      </c>
      <c r="T1755" s="13">
        <f t="shared" si="2303"/>
        <v>5.1327741632382941E-2</v>
      </c>
      <c r="U1755" s="13">
        <f t="shared" si="2304"/>
        <v>9.904756032856811E-2</v>
      </c>
      <c r="V1755" s="13">
        <f t="shared" si="2305"/>
        <v>9.5934226031759474E-3</v>
      </c>
      <c r="W1755" s="13">
        <f t="shared" si="2306"/>
        <v>8.8662357502502578E-3</v>
      </c>
      <c r="X1755" s="13">
        <f t="shared" si="2307"/>
        <v>1.6539960145697804E-2</v>
      </c>
      <c r="Y1755" s="13">
        <f t="shared" si="2308"/>
        <v>1.5427645357475976E-2</v>
      </c>
      <c r="Z1755" s="13">
        <f t="shared" si="2309"/>
        <v>6.3710960811439579E-2</v>
      </c>
      <c r="AA1755" s="13">
        <f t="shared" si="2310"/>
        <v>6.1591064743075984E-2</v>
      </c>
      <c r="AB1755" s="13">
        <f t="shared" si="2311"/>
        <v>2.9770852674887348E-2</v>
      </c>
      <c r="AC1755" s="13">
        <f t="shared" si="2312"/>
        <v>1.0813152666998692E-3</v>
      </c>
      <c r="AD1755" s="13">
        <f t="shared" si="2313"/>
        <v>2.14280593623926E-3</v>
      </c>
      <c r="AE1755" s="13">
        <f t="shared" si="2314"/>
        <v>3.9974038344696228E-3</v>
      </c>
      <c r="AF1755" s="13">
        <f t="shared" si="2315"/>
        <v>3.7285778300289933E-3</v>
      </c>
      <c r="AG1755" s="13">
        <f t="shared" si="2316"/>
        <v>2.3185536096710581E-3</v>
      </c>
      <c r="AH1755" s="13">
        <f t="shared" si="2317"/>
        <v>2.9713194594323231E-2</v>
      </c>
      <c r="AI1755" s="13">
        <f t="shared" si="2318"/>
        <v>2.8724528223626804E-2</v>
      </c>
      <c r="AJ1755" s="13">
        <f t="shared" si="2319"/>
        <v>1.3884379194749557E-2</v>
      </c>
      <c r="AK1755" s="13">
        <f t="shared" si="2320"/>
        <v>4.4741317506949872E-3</v>
      </c>
      <c r="AL1755" s="13">
        <f t="shared" si="2321"/>
        <v>7.8002957108458951E-5</v>
      </c>
      <c r="AM1755" s="13">
        <f t="shared" si="2322"/>
        <v>4.1430139326061678E-4</v>
      </c>
      <c r="AN1755" s="13">
        <f t="shared" si="2323"/>
        <v>7.7287912546700047E-4</v>
      </c>
      <c r="AO1755" s="13">
        <f t="shared" si="2324"/>
        <v>7.2090288893486424E-4</v>
      </c>
      <c r="AP1755" s="13">
        <f t="shared" si="2325"/>
        <v>4.4828137471096487E-4</v>
      </c>
      <c r="AQ1755" s="13">
        <f t="shared" si="2326"/>
        <v>2.0906719268007002E-4</v>
      </c>
      <c r="AR1755" s="13">
        <f t="shared" si="2327"/>
        <v>1.1085991129383127E-2</v>
      </c>
      <c r="AS1755" s="13">
        <f t="shared" si="2328"/>
        <v>1.0717119765495718E-2</v>
      </c>
      <c r="AT1755" s="13">
        <f t="shared" si="2329"/>
        <v>5.1802610487191566E-3</v>
      </c>
      <c r="AU1755" s="13">
        <f t="shared" si="2330"/>
        <v>1.6692982890965298E-3</v>
      </c>
      <c r="AV1755" s="13">
        <f t="shared" si="2331"/>
        <v>4.0343866145552484E-4</v>
      </c>
      <c r="AW1755" s="13">
        <f t="shared" si="2332"/>
        <v>3.9075748670269467E-6</v>
      </c>
      <c r="AX1755" s="13">
        <f t="shared" si="2333"/>
        <v>6.6752679105935712E-5</v>
      </c>
      <c r="AY1755" s="13">
        <f t="shared" si="2334"/>
        <v>1.2452710294778336E-4</v>
      </c>
      <c r="AZ1755" s="13">
        <f t="shared" si="2335"/>
        <v>1.1615263669012012E-4</v>
      </c>
      <c r="BA1755" s="13">
        <f t="shared" si="2336"/>
        <v>7.2227569692060017E-5</v>
      </c>
      <c r="BB1755" s="13">
        <f t="shared" si="2337"/>
        <v>3.3685127425513236E-5</v>
      </c>
      <c r="BC1755" s="13">
        <f t="shared" si="2338"/>
        <v>1.2567919031591614E-5</v>
      </c>
      <c r="BD1755" s="13">
        <f t="shared" si="2339"/>
        <v>3.4468188571529319E-3</v>
      </c>
      <c r="BE1755" s="13">
        <f t="shared" si="2340"/>
        <v>3.3321306206143923E-3</v>
      </c>
      <c r="BF1755" s="13">
        <f t="shared" si="2341"/>
        <v>1.6106292400302116E-3</v>
      </c>
      <c r="BG1755" s="13">
        <f t="shared" si="2342"/>
        <v>5.1901257667623716E-4</v>
      </c>
      <c r="BH1755" s="13">
        <f t="shared" si="2343"/>
        <v>1.2543578375448497E-4</v>
      </c>
      <c r="BI1755" s="13">
        <f t="shared" si="2344"/>
        <v>2.4252415533917921E-5</v>
      </c>
      <c r="BJ1755" s="14">
        <f t="shared" si="2345"/>
        <v>0.19177690157082544</v>
      </c>
      <c r="BK1755" s="14">
        <f t="shared" si="2346"/>
        <v>0.22382361629493258</v>
      </c>
      <c r="BL1755" s="14">
        <f t="shared" si="2347"/>
        <v>0.51762043792047574</v>
      </c>
      <c r="BM1755" s="14">
        <f t="shared" si="2348"/>
        <v>0.53500392156474441</v>
      </c>
      <c r="BN1755" s="14">
        <f t="shared" si="2349"/>
        <v>0.46180737550484802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1.4778</v>
      </c>
      <c r="F1756" s="10">
        <f>VLOOKUP(B1756,home!$B$2:$E$405,3,FALSE)</f>
        <v>0.76129999999999998</v>
      </c>
      <c r="G1756" s="10">
        <f>VLOOKUP(C1756,away!$B$2:$E$405,4,FALSE)</f>
        <v>0.67669999999999997</v>
      </c>
      <c r="H1756" s="10">
        <f>VLOOKUP(A1756,away!$A$2:$E$405,3,FALSE)</f>
        <v>1.2444</v>
      </c>
      <c r="I1756" s="10">
        <f>VLOOKUP(C1756,away!$B$2:$E$405,3,FALSE)</f>
        <v>1.105</v>
      </c>
      <c r="J1756" s="10">
        <f>VLOOKUP(B1756,home!$B$2:$E$405,4,FALSE)</f>
        <v>1.0044999999999999</v>
      </c>
      <c r="K1756" s="12">
        <f t="shared" si="2294"/>
        <v>0.76132075303799995</v>
      </c>
      <c r="L1756" s="12">
        <f t="shared" si="2295"/>
        <v>1.381249779</v>
      </c>
      <c r="M1756" s="13">
        <f t="shared" si="2296"/>
        <v>0.11735279585564273</v>
      </c>
      <c r="N1756" s="13">
        <f t="shared" si="2297"/>
        <v>8.9343118911932612E-2</v>
      </c>
      <c r="O1756" s="13">
        <f t="shared" si="2298"/>
        <v>0.16209352334063862</v>
      </c>
      <c r="P1756" s="13">
        <f t="shared" si="2299"/>
        <v>0.12340516325227763</v>
      </c>
      <c r="Q1756" s="13">
        <f t="shared" si="2300"/>
        <v>3.400938528439805E-2</v>
      </c>
      <c r="R1756" s="13">
        <f t="shared" si="2301"/>
        <v>0.11194582164579424</v>
      </c>
      <c r="S1756" s="13">
        <f t="shared" si="2302"/>
        <v>3.2442419045675082E-2</v>
      </c>
      <c r="T1756" s="13">
        <f t="shared" si="2303"/>
        <v>4.6975455908000653E-2</v>
      </c>
      <c r="U1756" s="13">
        <f t="shared" si="2304"/>
        <v>8.5226677234833709E-2</v>
      </c>
      <c r="V1756" s="13">
        <f t="shared" si="2305"/>
        <v>3.790623146630979E-3</v>
      </c>
      <c r="W1756" s="13">
        <f t="shared" si="2306"/>
        <v>8.6306836050258004E-3</v>
      </c>
      <c r="X1756" s="13">
        <f t="shared" si="2307"/>
        <v>1.1921129822060809E-2</v>
      </c>
      <c r="Y1756" s="13">
        <f t="shared" si="2308"/>
        <v>8.2330289660759014E-3</v>
      </c>
      <c r="Z1756" s="13">
        <f t="shared" si="2309"/>
        <v>5.154171380274223E-2</v>
      </c>
      <c r="AA1756" s="13">
        <f t="shared" si="2310"/>
        <v>3.9239776365172792E-2</v>
      </c>
      <c r="AB1756" s="13">
        <f t="shared" si="2311"/>
        <v>1.493702804568803E-2</v>
      </c>
      <c r="AC1756" s="13">
        <f t="shared" si="2312"/>
        <v>2.4913257542521816E-4</v>
      </c>
      <c r="AD1756" s="13">
        <f t="shared" si="2313"/>
        <v>1.6426796353527402E-3</v>
      </c>
      <c r="AE1756" s="13">
        <f t="shared" si="2314"/>
        <v>2.2689508832987727E-3</v>
      </c>
      <c r="AF1756" s="13">
        <f t="shared" si="2315"/>
        <v>1.5669939530591425E-3</v>
      </c>
      <c r="AG1756" s="13">
        <f t="shared" si="2316"/>
        <v>7.2147001711909227E-4</v>
      </c>
      <c r="AH1756" s="13">
        <f t="shared" si="2317"/>
        <v>1.7797995199829744E-2</v>
      </c>
      <c r="AI1756" s="13">
        <f t="shared" si="2318"/>
        <v>1.354998310810109E-2</v>
      </c>
      <c r="AJ1756" s="13">
        <f t="shared" si="2319"/>
        <v>5.1579416717558498E-3</v>
      </c>
      <c r="AK1756" s="13">
        <f t="shared" si="2320"/>
        <v>1.3089493458890815E-3</v>
      </c>
      <c r="AL1756" s="13">
        <f t="shared" si="2321"/>
        <v>1.047925476939752E-5</v>
      </c>
      <c r="AM1756" s="13">
        <f t="shared" si="2322"/>
        <v>2.5012121939738721E-4</v>
      </c>
      <c r="AN1756" s="13">
        <f t="shared" si="2323"/>
        <v>3.4547987901585153E-4</v>
      </c>
      <c r="AO1756" s="13">
        <f t="shared" si="2324"/>
        <v>2.3859700326979587E-4</v>
      </c>
      <c r="AP1756" s="13">
        <f t="shared" si="2325"/>
        <v>1.0985401934548926E-4</v>
      </c>
      <c r="AQ1756" s="13">
        <f t="shared" si="2326"/>
        <v>3.79339599858047E-5</v>
      </c>
      <c r="AR1756" s="13">
        <f t="shared" si="2327"/>
        <v>4.9166953872815796E-3</v>
      </c>
      <c r="AS1756" s="13">
        <f t="shared" si="2328"/>
        <v>3.7431822347036734E-3</v>
      </c>
      <c r="AT1756" s="13">
        <f t="shared" si="2329"/>
        <v>1.4248811588415317E-3</v>
      </c>
      <c r="AU1756" s="13">
        <f t="shared" si="2330"/>
        <v>3.6159719894629771E-4</v>
      </c>
      <c r="AV1756" s="13">
        <f t="shared" si="2331"/>
        <v>6.8822862949556688E-5</v>
      </c>
      <c r="AW1756" s="13">
        <f t="shared" si="2332"/>
        <v>3.0610314255848279E-7</v>
      </c>
      <c r="AX1756" s="13">
        <f t="shared" si="2333"/>
        <v>3.1737079183733583E-5</v>
      </c>
      <c r="AY1756" s="13">
        <f t="shared" si="2334"/>
        <v>4.3836833608637507E-5</v>
      </c>
      <c r="AZ1756" s="13">
        <f t="shared" si="2335"/>
        <v>3.0274808366995173E-5</v>
      </c>
      <c r="BA1756" s="13">
        <f t="shared" si="2336"/>
        <v>1.3939024122059808E-5</v>
      </c>
      <c r="BB1756" s="13">
        <f t="shared" si="2337"/>
        <v>4.813318497017696E-6</v>
      </c>
      <c r="BC1756" s="13">
        <f t="shared" si="2338"/>
        <v>1.3296790220524613E-6</v>
      </c>
      <c r="BD1756" s="13">
        <f t="shared" si="2339"/>
        <v>1.1318640695154993E-3</v>
      </c>
      <c r="BE1756" s="13">
        <f t="shared" si="2340"/>
        <v>8.6171160574019512E-4</v>
      </c>
      <c r="BF1756" s="13">
        <f t="shared" si="2341"/>
        <v>3.2801946429185467E-4</v>
      </c>
      <c r="BG1756" s="13">
        <f t="shared" si="2342"/>
        <v>8.324267518859873E-5</v>
      </c>
      <c r="BH1756" s="13">
        <f t="shared" si="2343"/>
        <v>1.5843594039870399E-5</v>
      </c>
      <c r="BI1756" s="13">
        <f t="shared" si="2344"/>
        <v>2.4124113890525013E-6</v>
      </c>
      <c r="BJ1756" s="14">
        <f t="shared" si="2345"/>
        <v>0.20642081381013844</v>
      </c>
      <c r="BK1756" s="14">
        <f t="shared" si="2346"/>
        <v>0.27729444996402963</v>
      </c>
      <c r="BL1756" s="14">
        <f t="shared" si="2347"/>
        <v>0.46419596862059082</v>
      </c>
      <c r="BM1756" s="14">
        <f t="shared" si="2348"/>
        <v>0.36125960717635103</v>
      </c>
      <c r="BN1756" s="14">
        <f t="shared" si="2349"/>
        <v>0.63814980829068391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1.4778</v>
      </c>
      <c r="F1757" s="10">
        <f>VLOOKUP(B1757,home!$B$2:$E$405,3,FALSE)</f>
        <v>1.1599999999999999</v>
      </c>
      <c r="G1757" s="10">
        <f>VLOOKUP(C1757,away!$B$2:$E$405,4,FALSE)</f>
        <v>2.0299999999999998</v>
      </c>
      <c r="H1757" s="10">
        <f>VLOOKUP(A1757,away!$A$2:$E$405,3,FALSE)</f>
        <v>1.2444</v>
      </c>
      <c r="I1757" s="10">
        <f>VLOOKUP(C1757,away!$B$2:$E$405,3,FALSE)</f>
        <v>0.4592</v>
      </c>
      <c r="J1757" s="10">
        <f>VLOOKUP(B1757,home!$B$2:$E$405,4,FALSE)</f>
        <v>0.68879999999999997</v>
      </c>
      <c r="K1757" s="12">
        <f t="shared" si="2294"/>
        <v>3.4799234399999999</v>
      </c>
      <c r="L1757" s="12">
        <f t="shared" si="2295"/>
        <v>0.39359993702399998</v>
      </c>
      <c r="M1757" s="13">
        <f t="shared" si="2296"/>
        <v>2.0785006843535882E-2</v>
      </c>
      <c r="N1757" s="13">
        <f t="shared" si="2297"/>
        <v>7.2330232515380927E-2</v>
      </c>
      <c r="O1757" s="13">
        <f t="shared" si="2298"/>
        <v>8.1809773846591299E-3</v>
      </c>
      <c r="P1757" s="13">
        <f t="shared" si="2299"/>
        <v>2.8469174962985202E-2</v>
      </c>
      <c r="Q1757" s="13">
        <f t="shared" si="2300"/>
        <v>0.12585183577546213</v>
      </c>
      <c r="R1757" s="13">
        <f t="shared" si="2301"/>
        <v>1.610016091698301E-3</v>
      </c>
      <c r="S1757" s="13">
        <f t="shared" si="2302"/>
        <v>9.7485404885147616E-3</v>
      </c>
      <c r="T1757" s="13">
        <f t="shared" si="2303"/>
        <v>4.9535274635576672E-2</v>
      </c>
      <c r="U1757" s="13">
        <f t="shared" si="2304"/>
        <v>5.6027327362781071E-3</v>
      </c>
      <c r="V1757" s="13">
        <f t="shared" si="2305"/>
        <v>1.4836169963520526E-3</v>
      </c>
      <c r="W1757" s="13">
        <f t="shared" si="2306"/>
        <v>0.14598491776068709</v>
      </c>
      <c r="X1757" s="13">
        <f t="shared" si="2307"/>
        <v>5.7459654437060234E-2</v>
      </c>
      <c r="Y1757" s="13">
        <f t="shared" si="2308"/>
        <v>1.1308058183923856E-2</v>
      </c>
      <c r="Z1757" s="13">
        <f t="shared" si="2309"/>
        <v>2.1123407743335929E-4</v>
      </c>
      <c r="AA1757" s="13">
        <f t="shared" si="2310"/>
        <v>7.3507841738712206E-4</v>
      </c>
      <c r="AB1757" s="13">
        <f t="shared" si="2311"/>
        <v>1.2790083074517749E-3</v>
      </c>
      <c r="AC1757" s="13">
        <f t="shared" si="2312"/>
        <v>1.2700666929399201E-4</v>
      </c>
      <c r="AD1757" s="13">
        <f t="shared" si="2313"/>
        <v>0.1270040843004718</v>
      </c>
      <c r="AE1757" s="13">
        <f t="shared" si="2314"/>
        <v>4.9988799582456479E-2</v>
      </c>
      <c r="AF1757" s="13">
        <f t="shared" si="2315"/>
        <v>9.8377941837801148E-3</v>
      </c>
      <c r="AG1757" s="13">
        <f t="shared" si="2316"/>
        <v>1.2907183903969755E-3</v>
      </c>
      <c r="AH1757" s="13">
        <f t="shared" si="2317"/>
        <v>2.0785429893773233E-5</v>
      </c>
      <c r="AI1757" s="13">
        <f t="shared" si="2318"/>
        <v>7.2331704697818188E-5</v>
      </c>
      <c r="AJ1757" s="13">
        <f t="shared" si="2319"/>
        <v>1.258543973165478E-4</v>
      </c>
      <c r="AK1757" s="13">
        <f t="shared" si="2320"/>
        <v>1.4598788908297595E-4</v>
      </c>
      <c r="AL1757" s="13">
        <f t="shared" si="2321"/>
        <v>6.9584294425597711E-6</v>
      </c>
      <c r="AM1757" s="13">
        <f t="shared" si="2322"/>
        <v>8.8392897986589544E-2</v>
      </c>
      <c r="AN1757" s="13">
        <f t="shared" si="2323"/>
        <v>3.4791439080890496E-2</v>
      </c>
      <c r="AO1757" s="13">
        <f t="shared" si="2324"/>
        <v>6.8469541156064156E-3</v>
      </c>
      <c r="AP1757" s="13">
        <f t="shared" si="2325"/>
        <v>8.9832023623630101E-4</v>
      </c>
      <c r="AQ1757" s="13">
        <f t="shared" si="2326"/>
        <v>8.8394697102498184E-5</v>
      </c>
      <c r="AR1757" s="13">
        <f t="shared" si="2327"/>
        <v>1.6362287794411828E-6</v>
      </c>
      <c r="AS1757" s="13">
        <f t="shared" si="2328"/>
        <v>5.6939508827799627E-6</v>
      </c>
      <c r="AT1757" s="13">
        <f t="shared" si="2329"/>
        <v>9.9072565715973421E-6</v>
      </c>
      <c r="AU1757" s="13">
        <f t="shared" si="2330"/>
        <v>1.1492164789865209E-5</v>
      </c>
      <c r="AV1757" s="13">
        <f t="shared" si="2331"/>
        <v>9.9979634071486532E-6</v>
      </c>
      <c r="AW1757" s="13">
        <f t="shared" si="2332"/>
        <v>2.6474845647563864E-7</v>
      </c>
      <c r="AX1757" s="13">
        <f t="shared" si="2333"/>
        <v>5.126675293884362E-2</v>
      </c>
      <c r="AY1757" s="13">
        <f t="shared" si="2334"/>
        <v>2.0178590728153811E-2</v>
      </c>
      <c r="AZ1757" s="13">
        <f t="shared" si="2335"/>
        <v>3.9711460199172051E-3</v>
      </c>
      <c r="BA1757" s="13">
        <f t="shared" si="2336"/>
        <v>5.2101427445084007E-4</v>
      </c>
      <c r="BB1757" s="13">
        <f t="shared" si="2337"/>
        <v>5.1267796403113909E-5</v>
      </c>
      <c r="BC1757" s="13">
        <f t="shared" si="2338"/>
        <v>4.0358002871249791E-6</v>
      </c>
      <c r="BD1757" s="13">
        <f t="shared" si="2339"/>
        <v>1.0733659075748425E-7</v>
      </c>
      <c r="BE1757" s="13">
        <f t="shared" si="2340"/>
        <v>3.7352311814665677E-7</v>
      </c>
      <c r="BF1757" s="13">
        <f t="shared" si="2341"/>
        <v>6.4991592711022014E-7</v>
      </c>
      <c r="BG1757" s="13">
        <f t="shared" si="2342"/>
        <v>7.5388588959339555E-7</v>
      </c>
      <c r="BH1757" s="13">
        <f t="shared" si="2343"/>
        <v>6.5586629457032725E-7</v>
      </c>
      <c r="BI1757" s="13">
        <f t="shared" si="2344"/>
        <v>4.5647289839624523E-7</v>
      </c>
      <c r="BJ1757" s="14">
        <f t="shared" si="2345"/>
        <v>0.85760218343967709</v>
      </c>
      <c r="BK1757" s="14">
        <f t="shared" si="2346"/>
        <v>8.0798895118278258E-2</v>
      </c>
      <c r="BL1757" s="14">
        <f t="shared" si="2347"/>
        <v>1.7814496923614961E-2</v>
      </c>
      <c r="BM1757" s="14">
        <f t="shared" si="2348"/>
        <v>0.67902124000558473</v>
      </c>
      <c r="BN1757" s="14">
        <f t="shared" si="2349"/>
        <v>0.25722724357372156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1.4778</v>
      </c>
      <c r="F1758" s="10">
        <f>VLOOKUP(B1758,home!$B$2:$E$405,3,FALSE)</f>
        <v>0.76129999999999998</v>
      </c>
      <c r="G1758" s="10">
        <f>VLOOKUP(C1758,away!$B$2:$E$405,4,FALSE)</f>
        <v>1.0633999999999999</v>
      </c>
      <c r="H1758" s="10">
        <f>VLOOKUP(A1758,away!$A$2:$E$405,3,FALSE)</f>
        <v>1.2444</v>
      </c>
      <c r="I1758" s="10">
        <f>VLOOKUP(C1758,away!$B$2:$E$405,3,FALSE)</f>
        <v>1.0331999999999999</v>
      </c>
      <c r="J1758" s="10">
        <f>VLOOKUP(B1758,home!$B$2:$E$405,4,FALSE)</f>
        <v>1.2054</v>
      </c>
      <c r="K1758" s="12">
        <f t="shared" si="2294"/>
        <v>1.1963772554759999</v>
      </c>
      <c r="L1758" s="12">
        <f t="shared" si="2295"/>
        <v>1.5497997520319997</v>
      </c>
      <c r="M1758" s="13">
        <f t="shared" si="2296"/>
        <v>6.4172724697545175E-2</v>
      </c>
      <c r="N1758" s="13">
        <f t="shared" si="2297"/>
        <v>7.677478825006602E-2</v>
      </c>
      <c r="O1758" s="13">
        <f t="shared" si="2298"/>
        <v>9.9454872823473303E-2</v>
      </c>
      <c r="P1758" s="13">
        <f t="shared" si="2299"/>
        <v>0.1189855477922616</v>
      </c>
      <c r="Q1758" s="13">
        <f t="shared" si="2300"/>
        <v>4.5925805228182522E-2</v>
      </c>
      <c r="R1758" s="13">
        <f t="shared" si="2301"/>
        <v>7.7067568620096505E-2</v>
      </c>
      <c r="S1758" s="13">
        <f t="shared" si="2302"/>
        <v>5.515411979992705E-2</v>
      </c>
      <c r="T1758" s="13">
        <f t="shared" si="2303"/>
        <v>7.1175801554507201E-2</v>
      </c>
      <c r="U1758" s="13">
        <f t="shared" si="2304"/>
        <v>9.2201886231919369E-2</v>
      </c>
      <c r="V1758" s="13">
        <f t="shared" si="2305"/>
        <v>1.1362638338474625E-2</v>
      </c>
      <c r="W1758" s="13">
        <f t="shared" si="2306"/>
        <v>1.8314862938139435E-2</v>
      </c>
      <c r="X1758" s="13">
        <f t="shared" si="2307"/>
        <v>2.8384370040028559E-2</v>
      </c>
      <c r="Y1758" s="13">
        <f t="shared" si="2308"/>
        <v>2.1995044824810395E-2</v>
      </c>
      <c r="Z1758" s="13">
        <f t="shared" si="2309"/>
        <v>3.98130995790449E-2</v>
      </c>
      <c r="AA1758" s="13">
        <f t="shared" si="2310"/>
        <v>4.7631486806370429E-2</v>
      </c>
      <c r="AB1758" s="13">
        <f t="shared" si="2311"/>
        <v>2.8492613729823386E-2</v>
      </c>
      <c r="AC1758" s="13">
        <f t="shared" si="2312"/>
        <v>1.3167488148594967E-3</v>
      </c>
      <c r="AD1758" s="13">
        <f t="shared" si="2313"/>
        <v>5.4778713640875956E-3</v>
      </c>
      <c r="AE1758" s="13">
        <f t="shared" si="2314"/>
        <v>8.4896036817261478E-3</v>
      </c>
      <c r="AF1758" s="13">
        <f t="shared" si="2315"/>
        <v>6.5785928403945693E-3</v>
      </c>
      <c r="AG1758" s="13">
        <f t="shared" si="2316"/>
        <v>3.3985005175876646E-3</v>
      </c>
      <c r="AH1758" s="13">
        <f t="shared" si="2317"/>
        <v>1.5425582963807279E-2</v>
      </c>
      <c r="AI1758" s="13">
        <f t="shared" si="2318"/>
        <v>1.8454816610357094E-2</v>
      </c>
      <c r="AJ1758" s="13">
        <f t="shared" si="2319"/>
        <v>1.103946142330596E-2</v>
      </c>
      <c r="AK1758" s="13">
        <f t="shared" si="2320"/>
        <v>4.4024535198493179E-3</v>
      </c>
      <c r="AL1758" s="13">
        <f t="shared" si="2321"/>
        <v>9.7657738411011634E-5</v>
      </c>
      <c r="AM1758" s="13">
        <f t="shared" si="2322"/>
        <v>1.3107201416835382E-3</v>
      </c>
      <c r="AN1758" s="13">
        <f t="shared" si="2323"/>
        <v>2.0313537505644952E-3</v>
      </c>
      <c r="AO1758" s="13">
        <f t="shared" si="2324"/>
        <v>1.574095769457064E-3</v>
      </c>
      <c r="AP1758" s="13">
        <f t="shared" si="2325"/>
        <v>8.1317774439305923E-4</v>
      </c>
      <c r="AQ1758" s="13">
        <f t="shared" si="2326"/>
        <v>3.1506566665457606E-4</v>
      </c>
      <c r="AR1758" s="13">
        <f t="shared" si="2327"/>
        <v>4.7813129304515069E-3</v>
      </c>
      <c r="AS1758" s="13">
        <f t="shared" si="2328"/>
        <v>5.7202540413054843E-3</v>
      </c>
      <c r="AT1758" s="13">
        <f t="shared" si="2329"/>
        <v>3.4217909152812771E-3</v>
      </c>
      <c r="AU1758" s="13">
        <f t="shared" si="2330"/>
        <v>1.3645842746789739E-3</v>
      </c>
      <c r="AV1758" s="13">
        <f t="shared" si="2331"/>
        <v>4.0813939735153499E-4</v>
      </c>
      <c r="AW1758" s="13">
        <f t="shared" si="2332"/>
        <v>5.0297673435047557E-6</v>
      </c>
      <c r="AX1758" s="13">
        <f t="shared" si="2333"/>
        <v>2.6135262763407743E-4</v>
      </c>
      <c r="AY1758" s="13">
        <f t="shared" si="2334"/>
        <v>4.050442375002048E-4</v>
      </c>
      <c r="AZ1758" s="13">
        <f t="shared" si="2335"/>
        <v>3.1386872941990395E-4</v>
      </c>
      <c r="BA1758" s="13">
        <f t="shared" si="2336"/>
        <v>1.6214455967518868E-4</v>
      </c>
      <c r="BB1758" s="13">
        <f t="shared" si="2337"/>
        <v>6.2822899594486322E-5</v>
      </c>
      <c r="BC1758" s="13">
        <f t="shared" si="2338"/>
        <v>1.9472582842693199E-5</v>
      </c>
      <c r="BD1758" s="13">
        <f t="shared" si="2339"/>
        <v>1.235012932333525E-3</v>
      </c>
      <c r="BE1758" s="13">
        <f t="shared" si="2340"/>
        <v>1.4775413824625494E-3</v>
      </c>
      <c r="BF1758" s="13">
        <f t="shared" si="2341"/>
        <v>8.8384845200138002E-4</v>
      </c>
      <c r="BG1758" s="13">
        <f t="shared" si="2342"/>
        <v>3.5247206175404046E-4</v>
      </c>
      <c r="BH1758" s="13">
        <f t="shared" si="2343"/>
        <v>1.0542238946831661E-4</v>
      </c>
      <c r="BI1758" s="13">
        <f t="shared" si="2344"/>
        <v>2.5224989795565321E-5</v>
      </c>
      <c r="BJ1758" s="14">
        <f t="shared" si="2345"/>
        <v>0.29378435994894941</v>
      </c>
      <c r="BK1758" s="14">
        <f t="shared" si="2346"/>
        <v>0.25149448141897918</v>
      </c>
      <c r="BL1758" s="14">
        <f t="shared" si="2347"/>
        <v>0.4139463464958868</v>
      </c>
      <c r="BM1758" s="14">
        <f t="shared" si="2348"/>
        <v>0.51625696556107847</v>
      </c>
      <c r="BN1758" s="14">
        <f t="shared" si="2349"/>
        <v>0.48238130741162516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1.4778</v>
      </c>
      <c r="F1759" s="10">
        <f>VLOOKUP(B1759,home!$B$2:$E$405,3,FALSE)</f>
        <v>0.48330000000000001</v>
      </c>
      <c r="G1759" s="10">
        <f>VLOOKUP(C1759,away!$B$2:$E$405,4,FALSE)</f>
        <v>0.77339999999999998</v>
      </c>
      <c r="H1759" s="10">
        <f>VLOOKUP(A1759,away!$A$2:$E$405,3,FALSE)</f>
        <v>1.2444</v>
      </c>
      <c r="I1759" s="10">
        <f>VLOOKUP(C1759,away!$B$2:$E$405,3,FALSE)</f>
        <v>1.4923999999999999</v>
      </c>
      <c r="J1759" s="10">
        <f>VLOOKUP(B1759,home!$B$2:$E$405,4,FALSE)</f>
        <v>1.4923999999999999</v>
      </c>
      <c r="K1759" s="12">
        <f t="shared" si="2294"/>
        <v>0.55237832031599998</v>
      </c>
      <c r="L1759" s="12">
        <f t="shared" si="2295"/>
        <v>2.7715995565439995</v>
      </c>
      <c r="M1759" s="13">
        <f t="shared" si="2296"/>
        <v>3.6009305894542994E-2</v>
      </c>
      <c r="N1759" s="13">
        <f t="shared" si="2297"/>
        <v>1.9890759905772697E-2</v>
      </c>
      <c r="O1759" s="13">
        <f t="shared" si="2298"/>
        <v>9.9803376248772599E-2</v>
      </c>
      <c r="P1759" s="13">
        <f t="shared" si="2299"/>
        <v>5.5129221334162773E-2</v>
      </c>
      <c r="Q1759" s="13">
        <f t="shared" si="2300"/>
        <v>5.4936122732797792E-3</v>
      </c>
      <c r="R1759" s="13">
        <f t="shared" si="2301"/>
        <v>0.13830749667634604</v>
      </c>
      <c r="S1759" s="13">
        <f t="shared" si="2302"/>
        <v>2.1100316775140102E-2</v>
      </c>
      <c r="T1759" s="13">
        <f t="shared" si="2303"/>
        <v>1.5226093340446912E-2</v>
      </c>
      <c r="U1759" s="13">
        <f t="shared" si="2304"/>
        <v>7.6398062701190775E-2</v>
      </c>
      <c r="V1759" s="13">
        <f t="shared" si="2305"/>
        <v>3.589331531639589E-3</v>
      </c>
      <c r="W1759" s="13">
        <f t="shared" si="2306"/>
        <v>1.0115174399938824E-3</v>
      </c>
      <c r="X1759" s="13">
        <f t="shared" si="2307"/>
        <v>2.8035212881235665E-3</v>
      </c>
      <c r="Y1759" s="13">
        <f t="shared" si="2308"/>
        <v>3.8851191794624699E-3</v>
      </c>
      <c r="Z1759" s="13">
        <f t="shared" si="2309"/>
        <v>0.12777766548495711</v>
      </c>
      <c r="AA1759" s="13">
        <f t="shared" si="2310"/>
        <v>7.058161223448034E-2</v>
      </c>
      <c r="AB1759" s="13">
        <f t="shared" si="2311"/>
        <v>1.9493876205638739E-2</v>
      </c>
      <c r="AC1759" s="13">
        <f t="shared" si="2312"/>
        <v>3.4344776914916095E-4</v>
      </c>
      <c r="AD1759" s="13">
        <f t="shared" si="2313"/>
        <v>1.3968507611854025E-4</v>
      </c>
      <c r="AE1759" s="13">
        <f t="shared" si="2314"/>
        <v>3.8715109502596102E-4</v>
      </c>
      <c r="AF1759" s="13">
        <f t="shared" si="2315"/>
        <v>5.3651390164473865E-4</v>
      </c>
      <c r="AG1759" s="13">
        <f t="shared" si="2316"/>
        <v>4.9566723062608288E-4</v>
      </c>
      <c r="AH1759" s="13">
        <f t="shared" si="2317"/>
        <v>8.8537130248583673E-2</v>
      </c>
      <c r="AI1759" s="13">
        <f t="shared" si="2318"/>
        <v>4.8905991292311567E-2</v>
      </c>
      <c r="AJ1759" s="13">
        <f t="shared" si="2319"/>
        <v>1.3507304661717991E-2</v>
      </c>
      <c r="AK1759" s="13">
        <f t="shared" si="2320"/>
        <v>2.4870474203454204E-3</v>
      </c>
      <c r="AL1759" s="13">
        <f t="shared" si="2321"/>
        <v>2.1032349957090255E-5</v>
      </c>
      <c r="AM1759" s="13">
        <f t="shared" si="2322"/>
        <v>1.5431801543914377E-5</v>
      </c>
      <c r="AN1759" s="13">
        <f t="shared" si="2323"/>
        <v>4.2770774315788095E-5</v>
      </c>
      <c r="AO1759" s="13">
        <f t="shared" si="2324"/>
        <v>5.9271729563340888E-5</v>
      </c>
      <c r="AP1759" s="13">
        <f t="shared" si="2325"/>
        <v>5.4759166457783818E-5</v>
      </c>
      <c r="AQ1759" s="13">
        <f t="shared" si="2326"/>
        <v>3.7942620367778182E-5</v>
      </c>
      <c r="AR1759" s="13">
        <f t="shared" si="2327"/>
        <v>4.9077894186930544E-2</v>
      </c>
      <c r="AS1759" s="13">
        <f t="shared" si="2328"/>
        <v>2.7109564755623074E-2</v>
      </c>
      <c r="AT1759" s="13">
        <f t="shared" si="2329"/>
        <v>7.4873679221044527E-3</v>
      </c>
      <c r="AU1759" s="13">
        <f t="shared" si="2330"/>
        <v>1.3786199054666524E-3</v>
      </c>
      <c r="AV1759" s="13">
        <f t="shared" si="2331"/>
        <v>1.9037993693396798E-4</v>
      </c>
      <c r="AW1759" s="13">
        <f t="shared" si="2332"/>
        <v>8.9444245896826531E-7</v>
      </c>
      <c r="AX1759" s="13">
        <f t="shared" si="2333"/>
        <v>1.420698769379546E-6</v>
      </c>
      <c r="AY1759" s="13">
        <f t="shared" si="2334"/>
        <v>3.937608079194956E-6</v>
      </c>
      <c r="AZ1759" s="13">
        <f t="shared" si="2335"/>
        <v>5.4567364030704052E-6</v>
      </c>
      <c r="BA1759" s="13">
        <f t="shared" si="2336"/>
        <v>5.0412960649758104E-6</v>
      </c>
      <c r="BB1759" s="13">
        <f t="shared" si="2337"/>
        <v>3.493113484523492E-6</v>
      </c>
      <c r="BC1759" s="13">
        <f t="shared" si="2338"/>
        <v>1.9363023569326342E-6</v>
      </c>
      <c r="BD1759" s="13">
        <f t="shared" si="2339"/>
        <v>2.2670711627435013E-2</v>
      </c>
      <c r="BE1759" s="13">
        <f t="shared" si="2340"/>
        <v>1.2522809609130962E-2</v>
      </c>
      <c r="BF1759" s="13">
        <f t="shared" si="2341"/>
        <v>3.4586642687644124E-3</v>
      </c>
      <c r="BG1759" s="13">
        <f t="shared" si="2342"/>
        <v>6.3683038643901752E-4</v>
      </c>
      <c r="BH1759" s="13">
        <f t="shared" si="2343"/>
        <v>8.7942824796843406E-5</v>
      </c>
      <c r="BI1759" s="13">
        <f t="shared" si="2344"/>
        <v>9.7155419690249287E-6</v>
      </c>
      <c r="BJ1759" s="14">
        <f t="shared" si="2345"/>
        <v>5.0101102577901319E-2</v>
      </c>
      <c r="BK1759" s="14">
        <f t="shared" si="2346"/>
        <v>0.11619659326267091</v>
      </c>
      <c r="BL1759" s="14">
        <f t="shared" si="2347"/>
        <v>0.68265239865498117</v>
      </c>
      <c r="BM1759" s="14">
        <f t="shared" si="2348"/>
        <v>0.62209094448201352</v>
      </c>
      <c r="BN1759" s="14">
        <f t="shared" si="2349"/>
        <v>0.35463377233287685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1.8412999999999999</v>
      </c>
      <c r="F1770" s="10">
        <f>VLOOKUP(B1770,home!$B$2:$E$405,3,FALSE)</f>
        <v>1.2533000000000001</v>
      </c>
      <c r="G1770" s="10">
        <f>VLOOKUP(C1770,away!$B$2:$E$405,4,FALSE)</f>
        <v>1.2950999999999999</v>
      </c>
      <c r="H1770" s="10">
        <f>VLOOKUP(A1770,away!$A$2:$E$405,3,FALSE)</f>
        <v>1.226</v>
      </c>
      <c r="I1770" s="10">
        <f>VLOOKUP(C1770,away!$B$2:$E$405,3,FALSE)</f>
        <v>0.94110000000000005</v>
      </c>
      <c r="J1770" s="10">
        <f>VLOOKUP(B1770,home!$B$2:$E$405,4,FALSE)</f>
        <v>0.69020000000000004</v>
      </c>
      <c r="K1770" s="12">
        <f t="shared" si="2294"/>
        <v>2.9887039406790001</v>
      </c>
      <c r="L1770" s="12">
        <f t="shared" si="2295"/>
        <v>0.79634489172</v>
      </c>
      <c r="M1770" s="13">
        <f t="shared" si="2296"/>
        <v>2.2707753875558755E-2</v>
      </c>
      <c r="N1770" s="13">
        <f t="shared" si="2297"/>
        <v>6.7866753491851284E-2</v>
      </c>
      <c r="O1770" s="13">
        <f t="shared" si="2298"/>
        <v>1.8083203801236247E-2</v>
      </c>
      <c r="P1770" s="13">
        <f t="shared" si="2299"/>
        <v>5.4045342460856245E-2</v>
      </c>
      <c r="Q1770" s="13">
        <f t="shared" si="2300"/>
        <v>0.10141681680109314</v>
      </c>
      <c r="R1770" s="13">
        <f t="shared" si="2301"/>
        <v>7.2002334865230852E-3</v>
      </c>
      <c r="S1770" s="13">
        <f t="shared" si="2302"/>
        <v>3.2157507273926259E-2</v>
      </c>
      <c r="T1770" s="13">
        <f t="shared" si="2303"/>
        <v>8.0762763994053591E-2</v>
      </c>
      <c r="U1770" s="13">
        <f t="shared" si="2304"/>
        <v>2.151936619498044E-2</v>
      </c>
      <c r="V1770" s="13">
        <f t="shared" si="2305"/>
        <v>8.5040139095270712E-3</v>
      </c>
      <c r="W1770" s="13">
        <f t="shared" si="2306"/>
        <v>0.10103494667484908</v>
      </c>
      <c r="X1770" s="13">
        <f t="shared" si="2307"/>
        <v>8.0458663669718669E-2</v>
      </c>
      <c r="Y1770" s="13">
        <f t="shared" si="2308"/>
        <v>3.2036422903999003E-2</v>
      </c>
      <c r="Z1770" s="13">
        <f t="shared" si="2309"/>
        <v>1.9112897187279813E-3</v>
      </c>
      <c r="AA1770" s="13">
        <f t="shared" si="2310"/>
        <v>5.7122791141415753E-3</v>
      </c>
      <c r="AB1770" s="13">
        <f t="shared" si="2311"/>
        <v>8.5361555493466395E-3</v>
      </c>
      <c r="AC1770" s="13">
        <f t="shared" si="2312"/>
        <v>1.2649928592424644E-3</v>
      </c>
      <c r="AD1770" s="13">
        <f t="shared" si="2313"/>
        <v>7.5490885818353531E-2</v>
      </c>
      <c r="AE1770" s="13">
        <f t="shared" si="2314"/>
        <v>6.011678129286363E-2</v>
      </c>
      <c r="AF1770" s="13">
        <f t="shared" si="2315"/>
        <v>2.3936845844610203E-2</v>
      </c>
      <c r="AG1770" s="13">
        <f t="shared" si="2316"/>
        <v>6.3539949707481476E-3</v>
      </c>
      <c r="AH1770" s="13">
        <f t="shared" si="2317"/>
        <v>3.8051145102649582E-4</v>
      </c>
      <c r="AI1770" s="13">
        <f t="shared" si="2318"/>
        <v>1.1372360731563725E-3</v>
      </c>
      <c r="AJ1770" s="13">
        <f t="shared" si="2319"/>
        <v>1.6994309666623815E-3</v>
      </c>
      <c r="AK1770" s="13">
        <f t="shared" si="2320"/>
        <v>1.6930320089919271E-3</v>
      </c>
      <c r="AL1770" s="13">
        <f t="shared" si="2321"/>
        <v>1.2042929945948159E-4</v>
      </c>
      <c r="AM1770" s="13">
        <f t="shared" si="2322"/>
        <v>4.5123981586132317E-2</v>
      </c>
      <c r="AN1770" s="13">
        <f t="shared" si="2323"/>
        <v>3.5934252230183816E-2</v>
      </c>
      <c r="AO1770" s="13">
        <f t="shared" si="2324"/>
        <v>1.4308029100642447E-2</v>
      </c>
      <c r="AP1770" s="13">
        <f t="shared" si="2325"/>
        <v>3.7980419616259063E-3</v>
      </c>
      <c r="AQ1770" s="13">
        <f t="shared" si="2326"/>
        <v>7.5613782866974961E-4</v>
      </c>
      <c r="AR1770" s="13">
        <f t="shared" si="2327"/>
        <v>6.0603670053183012E-5</v>
      </c>
      <c r="AS1770" s="13">
        <f t="shared" si="2328"/>
        <v>1.8112642750755799E-4</v>
      </c>
      <c r="AT1770" s="13">
        <f t="shared" si="2329"/>
        <v>2.7066663382647397E-4</v>
      </c>
      <c r="AU1770" s="13">
        <f t="shared" si="2330"/>
        <v>2.696474783758342E-4</v>
      </c>
      <c r="AV1770" s="13">
        <f t="shared" si="2331"/>
        <v>2.0147412030400281E-4</v>
      </c>
      <c r="AW1770" s="13">
        <f t="shared" si="2332"/>
        <v>7.9618456508009009E-6</v>
      </c>
      <c r="AX1770" s="13">
        <f t="shared" si="2333"/>
        <v>2.2477036930933388E-2</v>
      </c>
      <c r="AY1770" s="13">
        <f t="shared" si="2334"/>
        <v>1.7899473540950592E-2</v>
      </c>
      <c r="AZ1770" s="13">
        <f t="shared" si="2335"/>
        <v>7.127077159406651E-3</v>
      </c>
      <c r="BA1770" s="13">
        <f t="shared" si="2336"/>
        <v>1.8918704962625915E-3</v>
      </c>
      <c r="BB1770" s="13">
        <f t="shared" si="2337"/>
        <v>3.7664535137362399E-4</v>
      </c>
      <c r="BC1770" s="13">
        <f t="shared" si="2338"/>
        <v>5.9987920311294017E-5</v>
      </c>
      <c r="BD1770" s="13">
        <f t="shared" si="2339"/>
        <v>8.0435705110561022E-6</v>
      </c>
      <c r="BE1770" s="13">
        <f t="shared" si="2340"/>
        <v>2.4039850883522771E-5</v>
      </c>
      <c r="BF1770" s="13">
        <f t="shared" si="2341"/>
        <v>3.5923998534460034E-5</v>
      </c>
      <c r="BG1770" s="13">
        <f t="shared" si="2342"/>
        <v>3.5788731994962444E-5</v>
      </c>
      <c r="BH1770" s="13">
        <f t="shared" si="2343"/>
        <v>2.6740481086312217E-5</v>
      </c>
      <c r="BI1770" s="13">
        <f t="shared" si="2344"/>
        <v>1.5983876239662713E-5</v>
      </c>
      <c r="BJ1770" s="14">
        <f t="shared" si="2345"/>
        <v>0.77922740956863257</v>
      </c>
      <c r="BK1770" s="14">
        <f t="shared" si="2346"/>
        <v>0.13669951321952087</v>
      </c>
      <c r="BL1770" s="14">
        <f t="shared" si="2347"/>
        <v>6.709148748538217E-2</v>
      </c>
      <c r="BM1770" s="14">
        <f t="shared" si="2348"/>
        <v>0.69571808437984506</v>
      </c>
      <c r="BN1770" s="14">
        <f t="shared" si="2349"/>
        <v>0.2713201039171188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1.8412999999999999</v>
      </c>
      <c r="F1771" s="10">
        <f>VLOOKUP(B1771,home!$B$2:$E$405,3,FALSE)</f>
        <v>1.0862000000000001</v>
      </c>
      <c r="G1771" s="10">
        <f>VLOOKUP(C1771,away!$B$2:$E$405,4,FALSE)</f>
        <v>1.1279999999999999</v>
      </c>
      <c r="H1771" s="10">
        <f>VLOOKUP(A1771,away!$A$2:$E$405,3,FALSE)</f>
        <v>1.226</v>
      </c>
      <c r="I1771" s="10">
        <f>VLOOKUP(C1771,away!$B$2:$E$405,3,FALSE)</f>
        <v>0.75290000000000001</v>
      </c>
      <c r="J1771" s="10">
        <f>VLOOKUP(B1771,home!$B$2:$E$405,4,FALSE)</f>
        <v>1.6313</v>
      </c>
      <c r="K1771" s="12">
        <f t="shared" si="2294"/>
        <v>2.2560226276800002</v>
      </c>
      <c r="L1771" s="12">
        <f t="shared" si="2295"/>
        <v>1.5057802740199999</v>
      </c>
      <c r="M1771" s="13">
        <f t="shared" si="2296"/>
        <v>2.3241799898431368E-2</v>
      </c>
      <c r="N1771" s="13">
        <f t="shared" si="2297"/>
        <v>5.2434026478871895E-2</v>
      </c>
      <c r="O1771" s="13">
        <f t="shared" si="2298"/>
        <v>3.4997043819777987E-2</v>
      </c>
      <c r="P1771" s="13">
        <f t="shared" si="2299"/>
        <v>7.8954122759327644E-2</v>
      </c>
      <c r="Q1771" s="13">
        <f t="shared" si="2300"/>
        <v>5.914617509835364E-2</v>
      </c>
      <c r="R1771" s="13">
        <f t="shared" si="2301"/>
        <v>2.6348929116417626E-2</v>
      </c>
      <c r="S1771" s="13">
        <f t="shared" si="2302"/>
        <v>6.7053256717821044E-2</v>
      </c>
      <c r="T1771" s="13">
        <f t="shared" si="2303"/>
        <v>8.9061143746833826E-2</v>
      </c>
      <c r="U1771" s="13">
        <f t="shared" si="2304"/>
        <v>5.9443780301774558E-2</v>
      </c>
      <c r="V1771" s="13">
        <f t="shared" si="2305"/>
        <v>2.5309433317209869E-2</v>
      </c>
      <c r="W1771" s="13">
        <f t="shared" si="2306"/>
        <v>4.4478369787536401E-2</v>
      </c>
      <c r="X1771" s="13">
        <f t="shared" si="2307"/>
        <v>6.6974651846639435E-2</v>
      </c>
      <c r="Y1771" s="13">
        <f t="shared" si="2308"/>
        <v>5.042455480501342E-2</v>
      </c>
      <c r="Z1771" s="13">
        <f t="shared" si="2309"/>
        <v>1.322523256835096E-2</v>
      </c>
      <c r="AA1771" s="13">
        <f t="shared" si="2310"/>
        <v>2.9836423930530254E-2</v>
      </c>
      <c r="AB1771" s="13">
        <f t="shared" si="2311"/>
        <v>3.365582375816465E-2</v>
      </c>
      <c r="AC1771" s="13">
        <f t="shared" si="2312"/>
        <v>5.373626703366015E-3</v>
      </c>
      <c r="AD1771" s="13">
        <f t="shared" si="2313"/>
        <v>2.5086052170750158E-2</v>
      </c>
      <c r="AE1771" s="13">
        <f t="shared" si="2314"/>
        <v>3.7774082511752183E-2</v>
      </c>
      <c r="AF1771" s="13">
        <f t="shared" si="2315"/>
        <v>2.8439734157700149E-2</v>
      </c>
      <c r="AG1771" s="13">
        <f t="shared" si="2316"/>
        <v>1.4274663564345895E-2</v>
      </c>
      <c r="AH1771" s="13">
        <f t="shared" si="2317"/>
        <v>4.9785735801874328E-3</v>
      </c>
      <c r="AI1771" s="13">
        <f t="shared" si="2318"/>
        <v>1.1231774650472679E-2</v>
      </c>
      <c r="AJ1771" s="13">
        <f t="shared" si="2319"/>
        <v>1.2669568880234494E-2</v>
      </c>
      <c r="AK1771" s="13">
        <f t="shared" si="2320"/>
        <v>9.527611358919795E-3</v>
      </c>
      <c r="AL1771" s="13">
        <f t="shared" si="2321"/>
        <v>7.3018438202627481E-4</v>
      </c>
      <c r="AM1771" s="13">
        <f t="shared" si="2322"/>
        <v>1.1318940267274662E-2</v>
      </c>
      <c r="AN1771" s="13">
        <f t="shared" si="2323"/>
        <v>1.7043836977272849E-2</v>
      </c>
      <c r="AO1771" s="13">
        <f t="shared" si="2324"/>
        <v>1.2832136756995061E-2</v>
      </c>
      <c r="AP1771" s="13">
        <f t="shared" si="2325"/>
        <v>6.4407928007367121E-3</v>
      </c>
      <c r="AQ1771" s="13">
        <f t="shared" si="2326"/>
        <v>2.4246046870998413E-3</v>
      </c>
      <c r="AR1771" s="13">
        <f t="shared" si="2327"/>
        <v>1.4993275779606723E-3</v>
      </c>
      <c r="AS1771" s="13">
        <f t="shared" si="2328"/>
        <v>3.3825169421839263E-3</v>
      </c>
      <c r="AT1771" s="13">
        <f t="shared" si="2329"/>
        <v>3.8155173800389504E-3</v>
      </c>
      <c r="AU1771" s="13">
        <f t="shared" si="2330"/>
        <v>2.8692978485580613E-3</v>
      </c>
      <c r="AV1771" s="13">
        <f t="shared" si="2331"/>
        <v>1.6183002179751328E-3</v>
      </c>
      <c r="AW1771" s="13">
        <f t="shared" si="2332"/>
        <v>6.8902518053423888E-5</v>
      </c>
      <c r="AX1771" s="13">
        <f t="shared" si="2333"/>
        <v>4.2559642273883262E-3</v>
      </c>
      <c r="AY1771" s="13">
        <f t="shared" si="2334"/>
        <v>6.40854698053611E-3</v>
      </c>
      <c r="AZ1771" s="13">
        <f t="shared" si="2335"/>
        <v>4.8249318142108543E-3</v>
      </c>
      <c r="BA1771" s="13">
        <f t="shared" si="2336"/>
        <v>2.4217623831100784E-3</v>
      </c>
      <c r="BB1771" s="13">
        <f t="shared" si="2337"/>
        <v>9.1166050621270523E-4</v>
      </c>
      <c r="BC1771" s="13">
        <f t="shared" si="2338"/>
        <v>2.7455208137163573E-4</v>
      </c>
      <c r="BD1771" s="13">
        <f t="shared" si="2339"/>
        <v>3.7627631519789436E-4</v>
      </c>
      <c r="BE1771" s="13">
        <f t="shared" si="2340"/>
        <v>8.4888788134650174E-4</v>
      </c>
      <c r="BF1771" s="13">
        <f t="shared" si="2341"/>
        <v>9.5755513434052147E-4</v>
      </c>
      <c r="BG1771" s="13">
        <f t="shared" si="2342"/>
        <v>7.2008868344112641E-4</v>
      </c>
      <c r="BH1771" s="13">
        <f t="shared" si="2343"/>
        <v>4.0613409094487061E-4</v>
      </c>
      <c r="BI1771" s="13">
        <f t="shared" si="2344"/>
        <v>1.832495398087749E-4</v>
      </c>
      <c r="BJ1771" s="14">
        <f t="shared" si="2345"/>
        <v>0.53725118365000557</v>
      </c>
      <c r="BK1771" s="14">
        <f t="shared" si="2346"/>
        <v>0.2070709707587183</v>
      </c>
      <c r="BL1771" s="14">
        <f t="shared" si="2347"/>
        <v>0.23936668100827588</v>
      </c>
      <c r="BM1771" s="14">
        <f t="shared" si="2348"/>
        <v>0.71545232635168798</v>
      </c>
      <c r="BN1771" s="14">
        <f t="shared" si="2349"/>
        <v>0.27512209717118014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1.8412999999999999</v>
      </c>
      <c r="F1772" s="10">
        <f>VLOOKUP(B1772,home!$B$2:$E$405,3,FALSE)</f>
        <v>0.54310000000000003</v>
      </c>
      <c r="G1772" s="10">
        <f>VLOOKUP(C1772,away!$B$2:$E$405,4,FALSE)</f>
        <v>1.1279999999999999</v>
      </c>
      <c r="H1772" s="10">
        <f>VLOOKUP(A1772,away!$A$2:$E$405,3,FALSE)</f>
        <v>1.226</v>
      </c>
      <c r="I1772" s="10">
        <f>VLOOKUP(C1772,away!$B$2:$E$405,3,FALSE)</f>
        <v>0.94110000000000005</v>
      </c>
      <c r="J1772" s="10">
        <f>VLOOKUP(B1772,home!$B$2:$E$405,4,FALSE)</f>
        <v>1.5058</v>
      </c>
      <c r="K1772" s="12">
        <f t="shared" si="2294"/>
        <v>1.1280113138400001</v>
      </c>
      <c r="L1772" s="12">
        <f t="shared" si="2295"/>
        <v>1.7373748738799999</v>
      </c>
      <c r="M1772" s="13">
        <f t="shared" si="2296"/>
        <v>5.6961129195256054E-2</v>
      </c>
      <c r="N1772" s="13">
        <f t="shared" si="2297"/>
        <v>6.4252798181350768E-2</v>
      </c>
      <c r="O1772" s="13">
        <f t="shared" si="2298"/>
        <v>9.896283465167037E-2</v>
      </c>
      <c r="P1772" s="13">
        <f t="shared" si="2299"/>
        <v>0.11163119713676138</v>
      </c>
      <c r="Q1772" s="13">
        <f t="shared" si="2300"/>
        <v>3.6238941647220933E-2</v>
      </c>
      <c r="R1772" s="13">
        <f t="shared" si="2301"/>
        <v>8.5967771185876549E-2</v>
      </c>
      <c r="S1772" s="13">
        <f t="shared" si="2302"/>
        <v>5.469310541347349E-2</v>
      </c>
      <c r="T1772" s="13">
        <f t="shared" si="2303"/>
        <v>6.2960626673885148E-2</v>
      </c>
      <c r="U1772" s="13">
        <f t="shared" si="2304"/>
        <v>9.6972618523277113E-2</v>
      </c>
      <c r="V1772" s="13">
        <f t="shared" si="2305"/>
        <v>1.1909596984412806E-2</v>
      </c>
      <c r="W1772" s="13">
        <f t="shared" si="2306"/>
        <v>1.3625978726550926E-2</v>
      </c>
      <c r="X1772" s="13">
        <f t="shared" si="2307"/>
        <v>2.3673433071532978E-2</v>
      </c>
      <c r="Y1772" s="13">
        <f t="shared" si="2308"/>
        <v>2.0564813898480614E-2</v>
      </c>
      <c r="Z1772" s="13">
        <f t="shared" si="2309"/>
        <v>4.9786081873935649E-2</v>
      </c>
      <c r="AA1772" s="13">
        <f t="shared" si="2310"/>
        <v>5.6159263625563963E-2</v>
      </c>
      <c r="AB1772" s="13">
        <f t="shared" si="2311"/>
        <v>3.1674142373279673E-2</v>
      </c>
      <c r="AC1772" s="13">
        <f t="shared" si="2312"/>
        <v>1.4587607676160342E-3</v>
      </c>
      <c r="AD1772" s="13">
        <f t="shared" si="2313"/>
        <v>3.8425645414231504E-3</v>
      </c>
      <c r="AE1772" s="13">
        <f t="shared" si="2314"/>
        <v>6.6759750855308053E-3</v>
      </c>
      <c r="AF1772" s="13">
        <f t="shared" si="2315"/>
        <v>5.7993356861250527E-3</v>
      </c>
      <c r="AG1772" s="13">
        <f t="shared" si="2316"/>
        <v>3.3585400354230982E-3</v>
      </c>
      <c r="AH1772" s="13">
        <f t="shared" si="2317"/>
        <v>2.1624271929177076E-2</v>
      </c>
      <c r="AI1772" s="13">
        <f t="shared" si="2318"/>
        <v>2.4392423389664467E-2</v>
      </c>
      <c r="AJ1772" s="13">
        <f t="shared" si="2319"/>
        <v>1.3757464777758485E-2</v>
      </c>
      <c r="AK1772" s="13">
        <f t="shared" si="2320"/>
        <v>5.1728586396889579E-3</v>
      </c>
      <c r="AL1772" s="13">
        <f t="shared" si="2321"/>
        <v>1.1435392038448637E-4</v>
      </c>
      <c r="AM1772" s="13">
        <f t="shared" si="2322"/>
        <v>8.6689125537714473E-4</v>
      </c>
      <c r="AN1772" s="13">
        <f t="shared" si="2323"/>
        <v>1.5061150854785417E-3</v>
      </c>
      <c r="AO1772" s="13">
        <f t="shared" si="2324"/>
        <v>1.3083432533410235E-3</v>
      </c>
      <c r="AP1772" s="13">
        <f t="shared" si="2325"/>
        <v>7.5769423158836963E-4</v>
      </c>
      <c r="AQ1772" s="13">
        <f t="shared" si="2326"/>
        <v>3.2909973001136187E-4</v>
      </c>
      <c r="AR1772" s="13">
        <f t="shared" si="2327"/>
        <v>7.5138933431401688E-3</v>
      </c>
      <c r="AS1772" s="13">
        <f t="shared" si="2328"/>
        <v>8.4757567020491715E-3</v>
      </c>
      <c r="AT1772" s="13">
        <f t="shared" si="2329"/>
        <v>4.7803747266333381E-3</v>
      </c>
      <c r="AU1772" s="13">
        <f t="shared" si="2330"/>
        <v>1.797438925345734E-3</v>
      </c>
      <c r="AV1772" s="13">
        <f t="shared" si="2331"/>
        <v>5.0688286093159983E-4</v>
      </c>
      <c r="AW1772" s="13">
        <f t="shared" si="2332"/>
        <v>6.2252321159631805E-6</v>
      </c>
      <c r="AX1772" s="13">
        <f t="shared" si="2333"/>
        <v>1.6297719065572981E-4</v>
      </c>
      <c r="AY1772" s="13">
        <f t="shared" si="2334"/>
        <v>2.8315247606081528E-4</v>
      </c>
      <c r="AZ1772" s="13">
        <f t="shared" si="2335"/>
        <v>2.4597099869248432E-4</v>
      </c>
      <c r="BA1772" s="13">
        <f t="shared" si="2336"/>
        <v>1.4244794427716419E-4</v>
      </c>
      <c r="BB1772" s="13">
        <f t="shared" si="2337"/>
        <v>6.1871369805750845E-5</v>
      </c>
      <c r="BC1772" s="13">
        <f t="shared" si="2338"/>
        <v>2.1498752662609843E-5</v>
      </c>
      <c r="BD1772" s="13">
        <f t="shared" si="2339"/>
        <v>2.1757415832309866E-3</v>
      </c>
      <c r="BE1772" s="13">
        <f t="shared" si="2340"/>
        <v>2.4542611218767068E-3</v>
      </c>
      <c r="BF1772" s="13">
        <f t="shared" si="2341"/>
        <v>1.3842171562972888E-3</v>
      </c>
      <c r="BG1772" s="13">
        <f t="shared" si="2342"/>
        <v>5.2047087103825778E-4</v>
      </c>
      <c r="BH1772" s="13">
        <f t="shared" si="2343"/>
        <v>1.4677425776382861E-4</v>
      </c>
      <c r="BI1772" s="13">
        <f t="shared" si="2344"/>
        <v>3.3112604667613415E-5</v>
      </c>
      <c r="BJ1772" s="14">
        <f t="shared" si="2345"/>
        <v>0.24667906983547447</v>
      </c>
      <c r="BK1772" s="14">
        <f t="shared" si="2346"/>
        <v>0.23705129589396504</v>
      </c>
      <c r="BL1772" s="14">
        <f t="shared" si="2347"/>
        <v>0.46447257324893126</v>
      </c>
      <c r="BM1772" s="14">
        <f t="shared" si="2348"/>
        <v>0.54369742161022572</v>
      </c>
      <c r="BN1772" s="14">
        <f t="shared" si="2349"/>
        <v>0.45401467199813605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1.8412999999999999</v>
      </c>
      <c r="F1773" s="10">
        <f>VLOOKUP(B1773,home!$B$2:$E$405,3,FALSE)</f>
        <v>1.3368</v>
      </c>
      <c r="G1773" s="10">
        <f>VLOOKUP(C1773,away!$B$2:$E$405,4,FALSE)</f>
        <v>0.87729999999999997</v>
      </c>
      <c r="H1773" s="10">
        <f>VLOOKUP(A1773,away!$A$2:$E$405,3,FALSE)</f>
        <v>1.226</v>
      </c>
      <c r="I1773" s="10">
        <f>VLOOKUP(C1773,away!$B$2:$E$405,3,FALSE)</f>
        <v>1.3176000000000001</v>
      </c>
      <c r="J1773" s="10">
        <f>VLOOKUP(B1773,home!$B$2:$E$405,4,FALSE)</f>
        <v>0.62739999999999996</v>
      </c>
      <c r="K1773" s="12">
        <f t="shared" si="2294"/>
        <v>2.1594299446319996</v>
      </c>
      <c r="L1773" s="12">
        <f t="shared" si="2295"/>
        <v>1.01348790624</v>
      </c>
      <c r="M1773" s="13">
        <f t="shared" si="2296"/>
        <v>4.1881216301136615E-2</v>
      </c>
      <c r="N1773" s="13">
        <f t="shared" si="2297"/>
        <v>9.0439552598284234E-2</v>
      </c>
      <c r="O1773" s="13">
        <f t="shared" si="2298"/>
        <v>4.2446106219823497E-2</v>
      </c>
      <c r="P1773" s="13">
        <f t="shared" si="2299"/>
        <v>9.1659392804117432E-2</v>
      </c>
      <c r="Q1773" s="13">
        <f t="shared" si="2300"/>
        <v>9.7648939029927884E-2</v>
      </c>
      <c r="R1773" s="13">
        <f t="shared" si="2301"/>
        <v>2.150930766038478E-2</v>
      </c>
      <c r="S1773" s="13">
        <f t="shared" si="2302"/>
        <v>5.0150431573016956E-2</v>
      </c>
      <c r="T1773" s="13">
        <f t="shared" si="2303"/>
        <v>9.896601876399902E-2</v>
      </c>
      <c r="U1773" s="13">
        <f t="shared" si="2304"/>
        <v>4.6447843050137341E-2</v>
      </c>
      <c r="V1773" s="13">
        <f t="shared" si="2305"/>
        <v>1.2195226067179332E-2</v>
      </c>
      <c r="W1773" s="13">
        <f t="shared" si="2306"/>
        <v>7.0288681000923559E-2</v>
      </c>
      <c r="X1773" s="13">
        <f t="shared" si="2307"/>
        <v>7.1236728139997277E-2</v>
      </c>
      <c r="Y1773" s="13">
        <f t="shared" si="2308"/>
        <v>3.6098781224996962E-2</v>
      </c>
      <c r="Z1773" s="13">
        <f t="shared" si="2309"/>
        <v>7.2664743951317886E-3</v>
      </c>
      <c r="AA1773" s="13">
        <f t="shared" si="2310"/>
        <v>1.5691442400749281E-2</v>
      </c>
      <c r="AB1773" s="13">
        <f t="shared" si="2311"/>
        <v>1.6942285297323115E-2</v>
      </c>
      <c r="AC1773" s="13">
        <f t="shared" si="2312"/>
        <v>1.6681210503613441E-3</v>
      </c>
      <c r="AD1773" s="13">
        <f t="shared" si="2313"/>
        <v>3.7945870630520163E-2</v>
      </c>
      <c r="AE1773" s="13">
        <f t="shared" si="2314"/>
        <v>3.8457680975779784E-2</v>
      </c>
      <c r="AF1773" s="13">
        <f t="shared" si="2315"/>
        <v>1.9488197285494464E-2</v>
      </c>
      <c r="AG1773" s="13">
        <f t="shared" si="2316"/>
        <v>6.5836840877559468E-3</v>
      </c>
      <c r="AH1773" s="13">
        <f t="shared" si="2317"/>
        <v>1.8411209801171711E-3</v>
      </c>
      <c r="AI1773" s="13">
        <f t="shared" si="2318"/>
        <v>3.975771776155235E-3</v>
      </c>
      <c r="AJ1773" s="13">
        <f t="shared" si="2319"/>
        <v>4.2927003132261837E-3</v>
      </c>
      <c r="AK1773" s="13">
        <f t="shared" si="2320"/>
        <v>3.0899285332372617E-3</v>
      </c>
      <c r="AL1773" s="13">
        <f t="shared" si="2321"/>
        <v>1.460310622313402E-4</v>
      </c>
      <c r="AM1773" s="13">
        <f t="shared" si="2322"/>
        <v>1.6388289862935439E-2</v>
      </c>
      <c r="AN1773" s="13">
        <f t="shared" si="2323"/>
        <v>1.6609333580040651E-2</v>
      </c>
      <c r="AO1773" s="13">
        <f t="shared" si="2324"/>
        <v>8.4166793570385617E-3</v>
      </c>
      <c r="AP1773" s="13">
        <f t="shared" si="2325"/>
        <v>2.843400913019481E-3</v>
      </c>
      <c r="AQ1773" s="13">
        <f t="shared" si="2326"/>
        <v>7.2043810948425424E-4</v>
      </c>
      <c r="AR1773" s="13">
        <f t="shared" si="2327"/>
        <v>3.7319076945469779E-4</v>
      </c>
      <c r="AS1773" s="13">
        <f t="shared" si="2328"/>
        <v>8.0587932262073136E-4</v>
      </c>
      <c r="AT1773" s="13">
        <f t="shared" si="2329"/>
        <v>8.7011997051347984E-4</v>
      </c>
      <c r="AU1773" s="13">
        <f t="shared" si="2330"/>
        <v>6.2632103991637359E-4</v>
      </c>
      <c r="AV1773" s="13">
        <f t="shared" si="2331"/>
        <v>3.3812410213711775E-4</v>
      </c>
      <c r="AW1773" s="13">
        <f t="shared" si="2332"/>
        <v>8.8776993581233468E-6</v>
      </c>
      <c r="AX1773" s="13">
        <f t="shared" si="2333"/>
        <v>5.8982273118886371E-3</v>
      </c>
      <c r="AY1773" s="13">
        <f t="shared" si="2334"/>
        <v>5.9777820488535974E-3</v>
      </c>
      <c r="AZ1773" s="13">
        <f t="shared" si="2335"/>
        <v>3.0292049063258449E-3</v>
      </c>
      <c r="BA1773" s="13">
        <f t="shared" si="2336"/>
        <v>1.0233541793613721E-3</v>
      </c>
      <c r="BB1773" s="13">
        <f t="shared" si="2337"/>
        <v>2.5928927114572751E-4</v>
      </c>
      <c r="BC1773" s="13">
        <f t="shared" si="2338"/>
        <v>5.2557308104795825E-5</v>
      </c>
      <c r="BD1773" s="13">
        <f t="shared" si="2339"/>
        <v>6.3037388593789349E-5</v>
      </c>
      <c r="BE1773" s="13">
        <f t="shared" si="2340"/>
        <v>1.3612482456083235E-4</v>
      </c>
      <c r="BF1773" s="13">
        <f t="shared" si="2341"/>
        <v>1.4697601118221945E-4</v>
      </c>
      <c r="BG1773" s="13">
        <f t="shared" si="2342"/>
        <v>1.057947998964841E-4</v>
      </c>
      <c r="BH1773" s="13">
        <f t="shared" si="2343"/>
        <v>5.7114114720704537E-5</v>
      </c>
      <c r="BI1773" s="13">
        <f t="shared" si="2344"/>
        <v>2.4666785917807342E-5</v>
      </c>
      <c r="BJ1773" s="14">
        <f t="shared" si="2345"/>
        <v>0.62837269058587752</v>
      </c>
      <c r="BK1773" s="14">
        <f t="shared" si="2346"/>
        <v>0.20367820090689664</v>
      </c>
      <c r="BL1773" s="14">
        <f t="shared" si="2347"/>
        <v>0.15978385536066808</v>
      </c>
      <c r="BM1773" s="14">
        <f t="shared" si="2348"/>
        <v>0.60754780228540417</v>
      </c>
      <c r="BN1773" s="14">
        <f t="shared" si="2349"/>
        <v>0.38558451461367443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1.8412999999999999</v>
      </c>
      <c r="F1774" s="10">
        <f>VLOOKUP(B1774,home!$B$2:$E$405,3,FALSE)</f>
        <v>1.2533000000000001</v>
      </c>
      <c r="G1774" s="10">
        <f>VLOOKUP(C1774,away!$B$2:$E$405,4,FALSE)</f>
        <v>1.1279999999999999</v>
      </c>
      <c r="H1774" s="10">
        <f>VLOOKUP(A1774,away!$A$2:$E$405,3,FALSE)</f>
        <v>1.226</v>
      </c>
      <c r="I1774" s="10">
        <f>VLOOKUP(C1774,away!$B$2:$E$405,3,FALSE)</f>
        <v>0.87839999999999996</v>
      </c>
      <c r="J1774" s="10">
        <f>VLOOKUP(B1774,home!$B$2:$E$405,4,FALSE)</f>
        <v>1.2548999999999999</v>
      </c>
      <c r="K1774" s="12">
        <f t="shared" si="2294"/>
        <v>2.60308705512</v>
      </c>
      <c r="L1774" s="12">
        <f t="shared" si="2295"/>
        <v>1.3514249001599996</v>
      </c>
      <c r="M1774" s="13">
        <f t="shared" si="2296"/>
        <v>1.9168021118721717E-2</v>
      </c>
      <c r="N1774" s="13">
        <f t="shared" si="2297"/>
        <v>4.9896027646411281E-2</v>
      </c>
      <c r="O1774" s="13">
        <f t="shared" si="2298"/>
        <v>2.5904141026633257E-2</v>
      </c>
      <c r="P1774" s="13">
        <f t="shared" si="2299"/>
        <v>6.7430734180431939E-2</v>
      </c>
      <c r="Q1774" s="13">
        <f t="shared" si="2300"/>
        <v>6.4941851834141431E-2</v>
      </c>
      <c r="R1774" s="13">
        <f t="shared" si="2301"/>
        <v>1.7503750600324202E-2</v>
      </c>
      <c r="S1774" s="13">
        <f t="shared" si="2302"/>
        <v>5.9303251545239577E-2</v>
      </c>
      <c r="T1774" s="13">
        <f t="shared" si="2303"/>
        <v>8.7764035631160059E-2</v>
      </c>
      <c r="U1774" s="13">
        <f t="shared" si="2304"/>
        <v>4.5563786603752862E-2</v>
      </c>
      <c r="V1774" s="13">
        <f t="shared" si="2305"/>
        <v>2.3180169409446401E-2</v>
      </c>
      <c r="W1774" s="13">
        <f t="shared" si="2306"/>
        <v>5.6349764614991527E-2</v>
      </c>
      <c r="X1774" s="13">
        <f t="shared" si="2307"/>
        <v>7.6152475018854388E-2</v>
      </c>
      <c r="Y1774" s="13">
        <f t="shared" si="2308"/>
        <v>5.1457175474646094E-2</v>
      </c>
      <c r="Z1774" s="13">
        <f t="shared" si="2309"/>
        <v>7.8850014691562251E-3</v>
      </c>
      <c r="AA1774" s="13">
        <f t="shared" si="2310"/>
        <v>2.0525345253962754E-2</v>
      </c>
      <c r="AB1774" s="13">
        <f t="shared" si="2311"/>
        <v>2.6714630266229587E-2</v>
      </c>
      <c r="AC1774" s="13">
        <f t="shared" si="2312"/>
        <v>5.0965610639479948E-3</v>
      </c>
      <c r="AD1774" s="13">
        <f t="shared" si="2313"/>
        <v>3.6670835707085868E-2</v>
      </c>
      <c r="AE1774" s="13">
        <f t="shared" si="2314"/>
        <v>4.9557880484232264E-2</v>
      </c>
      <c r="AF1774" s="13">
        <f t="shared" si="2315"/>
        <v>3.3486876842772399E-2</v>
      </c>
      <c r="AG1774" s="13">
        <f t="shared" si="2316"/>
        <v>1.5084999731304635E-2</v>
      </c>
      <c r="AH1774" s="13">
        <f t="shared" si="2317"/>
        <v>2.6639968308039743E-3</v>
      </c>
      <c r="AI1774" s="13">
        <f t="shared" si="2318"/>
        <v>6.9346156651465306E-3</v>
      </c>
      <c r="AJ1774" s="13">
        <f t="shared" si="2319"/>
        <v>9.0257041350876518E-3</v>
      </c>
      <c r="AK1774" s="13">
        <f t="shared" si="2320"/>
        <v>7.8315645324632411E-3</v>
      </c>
      <c r="AL1774" s="13">
        <f t="shared" si="2321"/>
        <v>7.1716292925356497E-4</v>
      </c>
      <c r="AM1774" s="13">
        <f t="shared" si="2322"/>
        <v>1.9091475545909498E-2</v>
      </c>
      <c r="AN1774" s="13">
        <f t="shared" si="2323"/>
        <v>2.5800695433537815E-2</v>
      </c>
      <c r="AO1774" s="13">
        <f t="shared" si="2324"/>
        <v>1.7433851125163703E-2</v>
      </c>
      <c r="AP1774" s="13">
        <f t="shared" si="2325"/>
        <v>7.853513505409554E-3</v>
      </c>
      <c r="AQ1774" s="13">
        <f t="shared" si="2326"/>
        <v>2.6533584262383274E-3</v>
      </c>
      <c r="AR1774" s="13">
        <f t="shared" si="2327"/>
        <v>7.200383302191631E-4</v>
      </c>
      <c r="AS1774" s="13">
        <f t="shared" si="2328"/>
        <v>1.8743224565837234E-3</v>
      </c>
      <c r="AT1774" s="13">
        <f t="shared" si="2329"/>
        <v>2.4395122619269047E-3</v>
      </c>
      <c r="AU1774" s="13">
        <f t="shared" si="2330"/>
        <v>2.1167542632761454E-3</v>
      </c>
      <c r="AV1774" s="13">
        <f t="shared" si="2331"/>
        <v>1.3775239054010517E-3</v>
      </c>
      <c r="AW1774" s="13">
        <f t="shared" si="2332"/>
        <v>7.0080298133361362E-5</v>
      </c>
      <c r="AX1774" s="13">
        <f t="shared" si="2333"/>
        <v>8.2827954761161733E-3</v>
      </c>
      <c r="AY1774" s="13">
        <f t="shared" si="2334"/>
        <v>1.1193576049355995E-2</v>
      </c>
      <c r="AZ1774" s="13">
        <f t="shared" si="2335"/>
        <v>7.5636386974671458E-3</v>
      </c>
      <c r="BA1774" s="13">
        <f t="shared" si="2336"/>
        <v>3.4072298905236166E-3</v>
      </c>
      <c r="BB1774" s="13">
        <f t="shared" si="2337"/>
        <v>1.1511538286557608E-3</v>
      </c>
      <c r="BC1774" s="13">
        <f t="shared" si="2338"/>
        <v>3.1113958959198249E-4</v>
      </c>
      <c r="BD1774" s="13">
        <f t="shared" si="2339"/>
        <v>1.6217962142130087E-4</v>
      </c>
      <c r="BE1774" s="13">
        <f t="shared" si="2340"/>
        <v>4.221676731260506E-4</v>
      </c>
      <c r="BF1774" s="13">
        <f t="shared" si="2341"/>
        <v>5.4946960250227693E-4</v>
      </c>
      <c r="BG1774" s="13">
        <f t="shared" si="2342"/>
        <v>4.7677240315186973E-4</v>
      </c>
      <c r="BH1774" s="13">
        <f t="shared" si="2343"/>
        <v>3.1027001772077149E-4</v>
      </c>
      <c r="BI1774" s="13">
        <f t="shared" si="2344"/>
        <v>1.6153197334415863E-4</v>
      </c>
      <c r="BJ1774" s="14">
        <f t="shared" si="2345"/>
        <v>0.6261043505535695</v>
      </c>
      <c r="BK1774" s="14">
        <f t="shared" si="2346"/>
        <v>0.18608947629639719</v>
      </c>
      <c r="BL1774" s="14">
        <f t="shared" si="2347"/>
        <v>0.17327807742307746</v>
      </c>
      <c r="BM1774" s="14">
        <f t="shared" si="2348"/>
        <v>0.73738888358431398</v>
      </c>
      <c r="BN1774" s="14">
        <f t="shared" si="2349"/>
        <v>0.24484452640666379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1.8412999999999999</v>
      </c>
      <c r="F1775" s="10">
        <f>VLOOKUP(B1775,home!$B$2:$E$405,3,FALSE)</f>
        <v>1.0025999999999999</v>
      </c>
      <c r="G1775" s="10">
        <f>VLOOKUP(C1775,away!$B$2:$E$405,4,FALSE)</f>
        <v>1.1279999999999999</v>
      </c>
      <c r="H1775" s="10">
        <f>VLOOKUP(A1775,away!$A$2:$E$405,3,FALSE)</f>
        <v>1.226</v>
      </c>
      <c r="I1775" s="10">
        <f>VLOOKUP(C1775,away!$B$2:$E$405,3,FALSE)</f>
        <v>0.87839999999999996</v>
      </c>
      <c r="J1775" s="10">
        <f>VLOOKUP(B1775,home!$B$2:$E$405,4,FALSE)</f>
        <v>0.81569999999999998</v>
      </c>
      <c r="K1775" s="12">
        <f t="shared" si="2294"/>
        <v>2.0823865646399993</v>
      </c>
      <c r="L1775" s="12">
        <f t="shared" si="2295"/>
        <v>0.8784423388799999</v>
      </c>
      <c r="M1775" s="13">
        <f t="shared" si="2296"/>
        <v>5.1775982086859046E-2</v>
      </c>
      <c r="N1775" s="13">
        <f t="shared" si="2297"/>
        <v>0.10781760946871653</v>
      </c>
      <c r="O1775" s="13">
        <f t="shared" si="2298"/>
        <v>4.5482214802189433E-2</v>
      </c>
      <c r="P1775" s="13">
        <f t="shared" si="2299"/>
        <v>9.471155303414977E-2</v>
      </c>
      <c r="Q1775" s="13">
        <f t="shared" si="2300"/>
        <v>0.11225897069462888</v>
      </c>
      <c r="R1775" s="13">
        <f t="shared" si="2301"/>
        <v>1.9976751574138918E-2</v>
      </c>
      <c r="S1775" s="13">
        <f t="shared" si="2302"/>
        <v>4.3312931578449294E-2</v>
      </c>
      <c r="T1775" s="13">
        <f t="shared" si="2303"/>
        <v>9.8613032777251142E-2</v>
      </c>
      <c r="U1775" s="13">
        <f t="shared" si="2304"/>
        <v>4.1599319083137833E-2</v>
      </c>
      <c r="V1775" s="13">
        <f t="shared" si="2305"/>
        <v>8.8033847418006791E-3</v>
      </c>
      <c r="W1775" s="13">
        <f t="shared" si="2306"/>
        <v>7.7922190778270201E-2</v>
      </c>
      <c r="X1775" s="13">
        <f t="shared" si="2307"/>
        <v>6.8450151517917224E-2</v>
      </c>
      <c r="Y1775" s="13">
        <f t="shared" si="2308"/>
        <v>3.0064755598044789E-2</v>
      </c>
      <c r="Z1775" s="13">
        <f t="shared" si="2309"/>
        <v>5.8494747920037711E-3</v>
      </c>
      <c r="AA1775" s="13">
        <f t="shared" si="2310"/>
        <v>1.2180867717069005E-2</v>
      </c>
      <c r="AB1775" s="13">
        <f t="shared" si="2311"/>
        <v>1.2682637639840802E-2</v>
      </c>
      <c r="AC1775" s="13">
        <f t="shared" si="2312"/>
        <v>1.006478060925928E-3</v>
      </c>
      <c r="AD1775" s="13">
        <f t="shared" si="2313"/>
        <v>4.0566030790996167E-2</v>
      </c>
      <c r="AE1775" s="13">
        <f t="shared" si="2314"/>
        <v>3.563491896712076E-2</v>
      </c>
      <c r="AF1775" s="13">
        <f t="shared" si="2315"/>
        <v>1.5651610781638414E-2</v>
      </c>
      <c r="AG1775" s="13">
        <f t="shared" si="2316"/>
        <v>4.5830125274206246E-3</v>
      </c>
      <c r="AH1775" s="13">
        <f t="shared" si="2317"/>
        <v>1.2846065793768479E-3</v>
      </c>
      <c r="AI1775" s="13">
        <f t="shared" si="2318"/>
        <v>2.6750474817424947E-3</v>
      </c>
      <c r="AJ1775" s="13">
        <f t="shared" si="2319"/>
        <v>2.785241467877318E-3</v>
      </c>
      <c r="AK1775" s="13">
        <f t="shared" si="2320"/>
        <v>1.9333164706619725E-3</v>
      </c>
      <c r="AL1775" s="13">
        <f t="shared" si="2321"/>
        <v>7.3644262380327306E-5</v>
      </c>
      <c r="AM1775" s="13">
        <f t="shared" si="2322"/>
        <v>1.6894831499988595E-2</v>
      </c>
      <c r="AN1775" s="13">
        <f t="shared" si="2323"/>
        <v>1.4841135297833475E-2</v>
      </c>
      <c r="AO1775" s="13">
        <f t="shared" si="2324"/>
        <v>6.5185408013316804E-3</v>
      </c>
      <c r="AP1775" s="13">
        <f t="shared" si="2325"/>
        <v>1.9087207425355038E-3</v>
      </c>
      <c r="AQ1775" s="13">
        <f t="shared" si="2326"/>
        <v>4.1917527833541438E-4</v>
      </c>
      <c r="AR1775" s="13">
        <f t="shared" si="2327"/>
        <v>2.2569056162568703E-4</v>
      </c>
      <c r="AS1775" s="13">
        <f t="shared" si="2328"/>
        <v>4.6997499329538638E-4</v>
      </c>
      <c r="AT1775" s="13">
        <f t="shared" si="2329"/>
        <v>4.8933480587754331E-4</v>
      </c>
      <c r="AU1775" s="13">
        <f t="shared" si="2330"/>
        <v>3.3966140845670612E-4</v>
      </c>
      <c r="AV1775" s="13">
        <f t="shared" si="2331"/>
        <v>1.7682658837423593E-4</v>
      </c>
      <c r="AW1775" s="13">
        <f t="shared" si="2332"/>
        <v>3.7420624287800214E-6</v>
      </c>
      <c r="AX1775" s="13">
        <f t="shared" si="2333"/>
        <v>5.8635950212388216E-3</v>
      </c>
      <c r="AY1775" s="13">
        <f t="shared" si="2334"/>
        <v>5.1508301247021526E-3</v>
      </c>
      <c r="AZ1775" s="13">
        <f t="shared" si="2335"/>
        <v>2.2623536309584599E-3</v>
      </c>
      <c r="BA1775" s="13">
        <f t="shared" si="2336"/>
        <v>6.6244907165093666E-4</v>
      </c>
      <c r="BB1775" s="13">
        <f t="shared" si="2337"/>
        <v>1.4548082797248332E-4</v>
      </c>
      <c r="BC1775" s="13">
        <f t="shared" si="2338"/>
        <v>2.5559303757269443E-5</v>
      </c>
      <c r="BD1775" s="13">
        <f t="shared" si="2339"/>
        <v>3.3042690802934861E-5</v>
      </c>
      <c r="BE1775" s="13">
        <f t="shared" si="2340"/>
        <v>6.880765538758522E-5</v>
      </c>
      <c r="BF1775" s="13">
        <f t="shared" si="2341"/>
        <v>7.1642068561743281E-5</v>
      </c>
      <c r="BG1775" s="13">
        <f t="shared" si="2342"/>
        <v>4.9728827011997298E-5</v>
      </c>
      <c r="BH1775" s="13">
        <f t="shared" si="2343"/>
        <v>2.5888660311272457E-5</v>
      </c>
      <c r="BI1775" s="13">
        <f t="shared" si="2344"/>
        <v>1.0782039681744513E-5</v>
      </c>
      <c r="BJ1775" s="14">
        <f t="shared" si="2345"/>
        <v>0.6462549555023096</v>
      </c>
      <c r="BK1775" s="14">
        <f t="shared" si="2346"/>
        <v>0.2048348038892672</v>
      </c>
      <c r="BL1775" s="14">
        <f t="shared" si="2347"/>
        <v>0.14256138311542144</v>
      </c>
      <c r="BM1775" s="14">
        <f t="shared" si="2348"/>
        <v>0.562330447576046</v>
      </c>
      <c r="BN1775" s="14">
        <f t="shared" si="2349"/>
        <v>0.4320230816606826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1.5366</v>
      </c>
      <c r="F1776" s="10">
        <f>VLOOKUP(B1776,home!$B$2:$E$405,3,FALSE)</f>
        <v>1.2085999999999999</v>
      </c>
      <c r="G1776" s="10">
        <f>VLOOKUP(C1776,away!$B$2:$E$405,4,FALSE)</f>
        <v>1.2085999999999999</v>
      </c>
      <c r="H1776" s="10">
        <f>VLOOKUP(A1776,away!$A$2:$E$405,3,FALSE)</f>
        <v>1.1789000000000001</v>
      </c>
      <c r="I1776" s="10">
        <f>VLOOKUP(C1776,away!$B$2:$E$405,3,FALSE)</f>
        <v>0.84819999999999995</v>
      </c>
      <c r="J1776" s="10">
        <f>VLOOKUP(B1776,home!$B$2:$E$405,4,FALSE)</f>
        <v>0.2424</v>
      </c>
      <c r="K1776" s="12">
        <f t="shared" si="2294"/>
        <v>2.2445330709359999</v>
      </c>
      <c r="L1776" s="12">
        <f t="shared" si="2295"/>
        <v>0.24238617835200002</v>
      </c>
      <c r="M1776" s="13">
        <f t="shared" si="2296"/>
        <v>8.3165785368363832E-2</v>
      </c>
      <c r="N1776" s="13">
        <f t="shared" si="2297"/>
        <v>0.18666835562965792</v>
      </c>
      <c r="O1776" s="13">
        <f t="shared" si="2298"/>
        <v>2.015823688508039E-2</v>
      </c>
      <c r="P1776" s="13">
        <f t="shared" si="2299"/>
        <v>4.5245829340324832E-2</v>
      </c>
      <c r="Q1776" s="13">
        <f t="shared" si="2300"/>
        <v>0.20949164875400478</v>
      </c>
      <c r="R1776" s="13">
        <f t="shared" si="2301"/>
        <v>2.4430390004444801E-3</v>
      </c>
      <c r="S1776" s="13">
        <f t="shared" si="2302"/>
        <v>6.1539281557501727E-3</v>
      </c>
      <c r="T1776" s="13">
        <f t="shared" si="2303"/>
        <v>5.0777880138142745E-2</v>
      </c>
      <c r="U1776" s="13">
        <f t="shared" si="2304"/>
        <v>5.483481830084065E-3</v>
      </c>
      <c r="V1776" s="13">
        <f t="shared" si="2305"/>
        <v>3.7200071302613986E-4</v>
      </c>
      <c r="W1776" s="13">
        <f t="shared" si="2306"/>
        <v>0.15673697790442404</v>
      </c>
      <c r="X1776" s="13">
        <f t="shared" si="2307"/>
        <v>3.7990877080695214E-2</v>
      </c>
      <c r="Y1776" s="13">
        <f t="shared" si="2308"/>
        <v>4.6042317539151494E-3</v>
      </c>
      <c r="Z1776" s="13">
        <f t="shared" si="2309"/>
        <v>1.973862956275426E-4</v>
      </c>
      <c r="AA1776" s="13">
        <f t="shared" si="2310"/>
        <v>4.4304006828556932E-4</v>
      </c>
      <c r="AB1776" s="13">
        <f t="shared" si="2311"/>
        <v>4.9720904250835207E-4</v>
      </c>
      <c r="AC1776" s="13">
        <f t="shared" si="2312"/>
        <v>1.2649042437876249E-5</v>
      </c>
      <c r="AD1776" s="13">
        <f t="shared" si="2313"/>
        <v>8.7950332586261198E-2</v>
      </c>
      <c r="AE1776" s="13">
        <f t="shared" si="2314"/>
        <v>2.1317945000371229E-2</v>
      </c>
      <c r="AF1776" s="13">
        <f t="shared" si="2315"/>
        <v>2.5835876094790536E-3</v>
      </c>
      <c r="AG1776" s="13">
        <f t="shared" si="2316"/>
        <v>2.0874197569973582E-4</v>
      </c>
      <c r="AH1776" s="13">
        <f t="shared" si="2317"/>
        <v>1.196092746405453E-5</v>
      </c>
      <c r="AI1776" s="13">
        <f t="shared" si="2318"/>
        <v>2.6846697252137056E-5</v>
      </c>
      <c r="AJ1776" s="13">
        <f t="shared" si="2319"/>
        <v>3.0129149913914133E-5</v>
      </c>
      <c r="AK1776" s="13">
        <f t="shared" si="2320"/>
        <v>2.2541957793656269E-5</v>
      </c>
      <c r="AL1776" s="13">
        <f t="shared" si="2321"/>
        <v>2.75265321154718E-7</v>
      </c>
      <c r="AM1776" s="13">
        <f t="shared" si="2322"/>
        <v>3.948148601793669E-2</v>
      </c>
      <c r="AN1776" s="13">
        <f t="shared" si="2323"/>
        <v>9.5697665115455979E-3</v>
      </c>
      <c r="AO1776" s="13">
        <f t="shared" si="2324"/>
        <v>1.1597895662272442E-3</v>
      </c>
      <c r="AP1776" s="13">
        <f t="shared" si="2325"/>
        <v>9.3705653550115202E-5</v>
      </c>
      <c r="AQ1776" s="13">
        <f t="shared" si="2326"/>
        <v>5.6782388134972348E-6</v>
      </c>
      <c r="AR1776" s="13">
        <f t="shared" si="2327"/>
        <v>5.7983269951153142E-7</v>
      </c>
      <c r="AS1776" s="13">
        <f t="shared" si="2328"/>
        <v>1.3014536696637284E-6</v>
      </c>
      <c r="AT1776" s="13">
        <f t="shared" si="2329"/>
        <v>1.4605779009256278E-6</v>
      </c>
      <c r="AU1776" s="13">
        <f t="shared" si="2330"/>
        <v>1.0927718004352853E-6</v>
      </c>
      <c r="AV1776" s="13">
        <f t="shared" si="2331"/>
        <v>6.1319061126581804E-7</v>
      </c>
      <c r="AW1776" s="13">
        <f t="shared" si="2332"/>
        <v>4.1598997075243657E-9</v>
      </c>
      <c r="AX1776" s="13">
        <f t="shared" si="2333"/>
        <v>1.476958350949269E-2</v>
      </c>
      <c r="AY1776" s="13">
        <f t="shared" si="2334"/>
        <v>3.5799429027166536E-3</v>
      </c>
      <c r="AZ1776" s="13">
        <f t="shared" si="2335"/>
        <v>4.338643394539277E-4</v>
      </c>
      <c r="BA1776" s="13">
        <f t="shared" si="2336"/>
        <v>3.5054239721150808E-5</v>
      </c>
      <c r="BB1776" s="13">
        <f t="shared" si="2337"/>
        <v>2.124165800261155E-6</v>
      </c>
      <c r="BC1776" s="13">
        <f t="shared" si="2338"/>
        <v>1.0297368610226384E-7</v>
      </c>
      <c r="BD1776" s="13">
        <f t="shared" si="2339"/>
        <v>2.3423905353020619E-8</v>
      </c>
      <c r="BE1776" s="13">
        <f t="shared" si="2340"/>
        <v>5.2575730215329573E-8</v>
      </c>
      <c r="BF1776" s="13">
        <f t="shared" si="2341"/>
        <v>5.9003982598458176E-8</v>
      </c>
      <c r="BG1776" s="13">
        <f t="shared" si="2342"/>
        <v>4.4145463419723872E-8</v>
      </c>
      <c r="BH1776" s="13">
        <f t="shared" si="2343"/>
        <v>2.4771488144341416E-8</v>
      </c>
      <c r="BI1776" s="13">
        <f t="shared" si="2344"/>
        <v>1.1120084871254675E-8</v>
      </c>
      <c r="BJ1776" s="14">
        <f t="shared" si="2345"/>
        <v>0.82746167655159508</v>
      </c>
      <c r="BK1776" s="14">
        <f t="shared" si="2346"/>
        <v>0.13853041078794068</v>
      </c>
      <c r="BL1776" s="14">
        <f t="shared" si="2347"/>
        <v>2.9121748426163028E-2</v>
      </c>
      <c r="BM1776" s="14">
        <f t="shared" si="2348"/>
        <v>0.44455838834063288</v>
      </c>
      <c r="BN1776" s="14">
        <f t="shared" si="2349"/>
        <v>0.54717289497787625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1.5366</v>
      </c>
      <c r="F1777" s="10">
        <f>VLOOKUP(B1777,home!$B$2:$E$405,3,FALSE)</f>
        <v>0.56940000000000002</v>
      </c>
      <c r="G1777" s="10">
        <f>VLOOKUP(C1777,away!$B$2:$E$405,4,FALSE)</f>
        <v>0.8135</v>
      </c>
      <c r="H1777" s="10">
        <f>VLOOKUP(A1777,away!$A$2:$E$405,3,FALSE)</f>
        <v>1.1789000000000001</v>
      </c>
      <c r="I1777" s="10">
        <f>VLOOKUP(C1777,away!$B$2:$E$405,3,FALSE)</f>
        <v>1.4843999999999999</v>
      </c>
      <c r="J1777" s="10">
        <f>VLOOKUP(B1777,home!$B$2:$E$405,4,FALSE)</f>
        <v>1.6964999999999999</v>
      </c>
      <c r="K1777" s="12">
        <f t="shared" si="2294"/>
        <v>0.71176372253999998</v>
      </c>
      <c r="L1777" s="12">
        <f t="shared" si="2295"/>
        <v>2.9688057149399998</v>
      </c>
      <c r="M1777" s="13">
        <f t="shared" si="2296"/>
        <v>2.5208616016611691E-2</v>
      </c>
      <c r="N1777" s="13">
        <f t="shared" si="2297"/>
        <v>1.7942578376065003E-2</v>
      </c>
      <c r="O1777" s="13">
        <f t="shared" si="2298"/>
        <v>7.4839483295844805E-2</v>
      </c>
      <c r="P1777" s="13">
        <f t="shared" si="2299"/>
        <v>5.3268029223620644E-2</v>
      </c>
      <c r="Q1777" s="13">
        <f t="shared" si="2300"/>
        <v>6.3854381884568667E-3</v>
      </c>
      <c r="R1777" s="13">
        <f t="shared" si="2301"/>
        <v>0.11109194285593035</v>
      </c>
      <c r="S1777" s="13">
        <f t="shared" si="2302"/>
        <v>2.8140011092821299E-2</v>
      </c>
      <c r="T1777" s="13">
        <f t="shared" si="2303"/>
        <v>1.8957125386286865E-2</v>
      </c>
      <c r="U1777" s="13">
        <f t="shared" si="2304"/>
        <v>7.9071214791337954E-2</v>
      </c>
      <c r="V1777" s="13">
        <f t="shared" si="2305"/>
        <v>6.6069250655218861E-3</v>
      </c>
      <c r="W1777" s="13">
        <f t="shared" si="2306"/>
        <v>1.5149744183550445E-3</v>
      </c>
      <c r="X1777" s="13">
        <f t="shared" si="2307"/>
        <v>4.4976647112003583E-3</v>
      </c>
      <c r="Y1777" s="13">
        <f t="shared" si="2308"/>
        <v>6.6763463492477944E-3</v>
      </c>
      <c r="Z1777" s="13">
        <f t="shared" si="2309"/>
        <v>0.10993679827815797</v>
      </c>
      <c r="AA1777" s="13">
        <f t="shared" si="2310"/>
        <v>7.8249024786590779E-2</v>
      </c>
      <c r="AB1777" s="13">
        <f t="shared" si="2311"/>
        <v>2.7847408583614289E-2</v>
      </c>
      <c r="AC1777" s="13">
        <f t="shared" si="2312"/>
        <v>8.7256346509804279E-4</v>
      </c>
      <c r="AD1777" s="13">
        <f t="shared" si="2313"/>
        <v>2.6957595789031441E-4</v>
      </c>
      <c r="AE1777" s="13">
        <f t="shared" si="2314"/>
        <v>8.0031864439519015E-4</v>
      </c>
      <c r="AF1777" s="13">
        <f t="shared" si="2315"/>
        <v>1.187995282626737E-3</v>
      </c>
      <c r="AG1777" s="13">
        <f t="shared" si="2316"/>
        <v>1.1756423947946724E-3</v>
      </c>
      <c r="AH1777" s="13">
        <f t="shared" si="2317"/>
        <v>8.1595248752600338E-2</v>
      </c>
      <c r="AI1777" s="13">
        <f t="shared" si="2318"/>
        <v>5.8076537993728111E-2</v>
      </c>
      <c r="AJ1777" s="13">
        <f t="shared" si="2319"/>
        <v>2.0668386437325829E-2</v>
      </c>
      <c r="AK1777" s="13">
        <f t="shared" si="2320"/>
        <v>4.9036692231754272E-3</v>
      </c>
      <c r="AL1777" s="13">
        <f t="shared" si="2321"/>
        <v>7.3752142724023499E-5</v>
      </c>
      <c r="AM1777" s="13">
        <f t="shared" si="2322"/>
        <v>3.8374877459059299E-5</v>
      </c>
      <c r="AN1777" s="13">
        <f t="shared" si="2323"/>
        <v>1.1392755551057743E-4</v>
      </c>
      <c r="AO1777" s="13">
        <f t="shared" si="2324"/>
        <v>1.6911438894447319E-4</v>
      </c>
      <c r="AP1777" s="13">
        <f t="shared" si="2325"/>
        <v>1.6735592145897932E-4</v>
      </c>
      <c r="AQ1777" s="13">
        <f t="shared" si="2326"/>
        <v>1.2421180401411689E-4</v>
      </c>
      <c r="AR1777" s="13">
        <f t="shared" si="2327"/>
        <v>4.8448088161734161E-2</v>
      </c>
      <c r="AS1777" s="13">
        <f t="shared" si="2328"/>
        <v>3.4483591579942012E-2</v>
      </c>
      <c r="AT1777" s="13">
        <f t="shared" si="2329"/>
        <v>1.2272084754744263E-2</v>
      </c>
      <c r="AU1777" s="13">
        <f t="shared" si="2330"/>
        <v>2.91160824278772E-3</v>
      </c>
      <c r="AV1777" s="13">
        <f t="shared" si="2331"/>
        <v>5.180942803661838E-4</v>
      </c>
      <c r="AW1777" s="13">
        <f t="shared" si="2332"/>
        <v>4.3290217511997077E-6</v>
      </c>
      <c r="AX1777" s="13">
        <f t="shared" si="2333"/>
        <v>4.5523076053793962E-6</v>
      </c>
      <c r="AY1777" s="13">
        <f t="shared" si="2334"/>
        <v>1.3514916835015176E-5</v>
      </c>
      <c r="AZ1777" s="13">
        <f t="shared" si="2335"/>
        <v>2.0061581168365937E-5</v>
      </c>
      <c r="BA1777" s="13">
        <f t="shared" si="2336"/>
        <v>1.9852978941125823E-5</v>
      </c>
      <c r="BB1777" s="13">
        <f t="shared" si="2337"/>
        <v>1.4734909334749453E-5</v>
      </c>
      <c r="BC1777" s="13">
        <f t="shared" si="2338"/>
        <v>8.7490166084253881E-6</v>
      </c>
      <c r="BD1777" s="13">
        <f t="shared" si="2339"/>
        <v>2.3972160168745538E-2</v>
      </c>
      <c r="BE1777" s="13">
        <f t="shared" si="2340"/>
        <v>1.7062513959031439E-2</v>
      </c>
      <c r="BF1777" s="13">
        <f t="shared" si="2341"/>
        <v>6.0722392256854643E-3</v>
      </c>
      <c r="BG1777" s="13">
        <f t="shared" si="2342"/>
        <v>1.4406665318090978E-3</v>
      </c>
      <c r="BH1777" s="13">
        <f t="shared" si="2343"/>
        <v>2.5635354340480864E-4</v>
      </c>
      <c r="BI1777" s="13">
        <f t="shared" si="2344"/>
        <v>3.6492630468025221E-5</v>
      </c>
      <c r="BJ1777" s="14">
        <f t="shared" si="2345"/>
        <v>6.010210996719912E-2</v>
      </c>
      <c r="BK1777" s="14">
        <f t="shared" si="2346"/>
        <v>0.1141834119232326</v>
      </c>
      <c r="BL1777" s="14">
        <f t="shared" si="2347"/>
        <v>0.6838168097988665</v>
      </c>
      <c r="BM1777" s="14">
        <f t="shared" si="2348"/>
        <v>0.67929385611584314</v>
      </c>
      <c r="BN1777" s="14">
        <f t="shared" si="2349"/>
        <v>0.28873608795652939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1.5366</v>
      </c>
      <c r="F1778" s="10">
        <f>VLOOKUP(B1778,home!$B$2:$E$405,3,FALSE)</f>
        <v>0.75929999999999997</v>
      </c>
      <c r="G1778" s="10">
        <f>VLOOKUP(C1778,away!$B$2:$E$405,4,FALSE)</f>
        <v>0.48809999999999998</v>
      </c>
      <c r="H1778" s="10">
        <f>VLOOKUP(A1778,away!$A$2:$E$405,3,FALSE)</f>
        <v>1.1789000000000001</v>
      </c>
      <c r="I1778" s="10">
        <f>VLOOKUP(C1778,away!$B$2:$E$405,3,FALSE)</f>
        <v>0.63619999999999999</v>
      </c>
      <c r="J1778" s="10">
        <f>VLOOKUP(B1778,home!$B$2:$E$405,4,FALSE)</f>
        <v>1.4137</v>
      </c>
      <c r="K1778" s="12">
        <f t="shared" si="2294"/>
        <v>0.56948597947799995</v>
      </c>
      <c r="L1778" s="12">
        <f t="shared" si="2295"/>
        <v>1.060297873666</v>
      </c>
      <c r="M1778" s="13">
        <f t="shared" si="2296"/>
        <v>0.19597192826554635</v>
      </c>
      <c r="N1778" s="13">
        <f t="shared" si="2297"/>
        <v>0.11160326551849699</v>
      </c>
      <c r="O1778" s="13">
        <f t="shared" si="2298"/>
        <v>0.2077886188381847</v>
      </c>
      <c r="P1778" s="13">
        <f t="shared" si="2299"/>
        <v>0.11833270512344438</v>
      </c>
      <c r="Q1778" s="13">
        <f t="shared" si="2300"/>
        <v>3.1778247488372276E-2</v>
      </c>
      <c r="R1778" s="13">
        <f t="shared" si="2301"/>
        <v>0.11015891536306108</v>
      </c>
      <c r="S1778" s="13">
        <f t="shared" si="2302"/>
        <v>1.7863054706052293E-2</v>
      </c>
      <c r="T1778" s="13">
        <f t="shared" si="2303"/>
        <v>3.3694408240753031E-2</v>
      </c>
      <c r="U1778" s="13">
        <f t="shared" si="2304"/>
        <v>6.2733957813766922E-2</v>
      </c>
      <c r="V1778" s="13">
        <f t="shared" si="2305"/>
        <v>1.1984616616853283E-3</v>
      </c>
      <c r="W1778" s="13">
        <f t="shared" si="2306"/>
        <v>6.0324221323366598E-3</v>
      </c>
      <c r="X1778" s="13">
        <f t="shared" si="2307"/>
        <v>6.3961643599722779E-3</v>
      </c>
      <c r="Y1778" s="13">
        <f t="shared" si="2308"/>
        <v>3.390919735248429E-3</v>
      </c>
      <c r="Z1778" s="13">
        <f t="shared" si="2309"/>
        <v>3.893375457493551E-2</v>
      </c>
      <c r="AA1778" s="13">
        <f t="shared" si="2310"/>
        <v>2.2172227358863206E-2</v>
      </c>
      <c r="AB1778" s="13">
        <f t="shared" si="2311"/>
        <v>6.3133863073355605E-3</v>
      </c>
      <c r="AC1778" s="13">
        <f t="shared" si="2312"/>
        <v>4.5228802560243992E-5</v>
      </c>
      <c r="AD1778" s="13">
        <f t="shared" si="2313"/>
        <v>8.5884495666462674E-4</v>
      </c>
      <c r="AE1778" s="13">
        <f t="shared" si="2314"/>
        <v>9.106314813602717E-4</v>
      </c>
      <c r="AF1778" s="13">
        <f t="shared" si="2315"/>
        <v>4.8277031168980785E-4</v>
      </c>
      <c r="AG1778" s="13">
        <f t="shared" si="2316"/>
        <v>1.7062677831792511E-4</v>
      </c>
      <c r="AH1778" s="13">
        <f t="shared" si="2317"/>
        <v>1.0320344297409505E-2</v>
      </c>
      <c r="AI1778" s="13">
        <f t="shared" si="2318"/>
        <v>5.8772913807604429E-3</v>
      </c>
      <c r="AJ1778" s="13">
        <f t="shared" si="2319"/>
        <v>1.6735175193249836E-3</v>
      </c>
      <c r="AK1778" s="13">
        <f t="shared" si="2320"/>
        <v>3.1768158788879369E-4</v>
      </c>
      <c r="AL1778" s="13">
        <f t="shared" si="2321"/>
        <v>1.0924108577827942E-6</v>
      </c>
      <c r="AM1778" s="13">
        <f t="shared" si="2322"/>
        <v>9.7820032273179119E-5</v>
      </c>
      <c r="AN1778" s="13">
        <f t="shared" si="2323"/>
        <v>1.0371837222119131E-4</v>
      </c>
      <c r="AO1778" s="13">
        <f t="shared" si="2324"/>
        <v>5.4986184763113932E-5</v>
      </c>
      <c r="AP1778" s="13">
        <f t="shared" si="2325"/>
        <v>1.9433911595111837E-5</v>
      </c>
      <c r="AQ1778" s="13">
        <f t="shared" si="2326"/>
        <v>5.151433785327526E-6</v>
      </c>
      <c r="AR1778" s="13">
        <f t="shared" si="2327"/>
        <v>2.1885278228088662E-3</v>
      </c>
      <c r="AS1778" s="13">
        <f t="shared" si="2328"/>
        <v>1.2463359107871617E-3</v>
      </c>
      <c r="AT1778" s="13">
        <f t="shared" si="2329"/>
        <v>3.5488541345661594E-4</v>
      </c>
      <c r="AU1778" s="13">
        <f t="shared" si="2330"/>
        <v>6.7367422428265308E-5</v>
      </c>
      <c r="AV1778" s="13">
        <f t="shared" si="2331"/>
        <v>9.5912006366172108E-6</v>
      </c>
      <c r="AW1778" s="13">
        <f t="shared" si="2332"/>
        <v>1.8322909398831411E-8</v>
      </c>
      <c r="AX1778" s="13">
        <f t="shared" si="2333"/>
        <v>9.284522815276824E-6</v>
      </c>
      <c r="AY1778" s="13">
        <f t="shared" si="2334"/>
        <v>9.8443597990414797E-6</v>
      </c>
      <c r="AZ1778" s="13">
        <f t="shared" si="2335"/>
        <v>5.2189768812633661E-6</v>
      </c>
      <c r="BA1778" s="13">
        <f t="shared" si="2336"/>
        <v>1.8445566966385198E-6</v>
      </c>
      <c r="BB1778" s="13">
        <f t="shared" si="2337"/>
        <v>4.8894488582555089E-7</v>
      </c>
      <c r="BC1778" s="13">
        <f t="shared" si="2338"/>
        <v>1.0368544455613939E-7</v>
      </c>
      <c r="BD1778" s="13">
        <f t="shared" si="2339"/>
        <v>3.8674856616385334E-4</v>
      </c>
      <c r="BE1778" s="13">
        <f t="shared" si="2340"/>
        <v>2.2024788601353405E-4</v>
      </c>
      <c r="BF1778" s="13">
        <f t="shared" si="2341"/>
        <v>6.2714041547188158E-5</v>
      </c>
      <c r="BG1778" s="13">
        <f t="shared" si="2342"/>
        <v>1.1904922459174813E-5</v>
      </c>
      <c r="BH1778" s="13">
        <f t="shared" si="2343"/>
        <v>1.6949216068182015E-6</v>
      </c>
      <c r="BI1778" s="13">
        <f t="shared" si="2344"/>
        <v>1.9304681827945787E-7</v>
      </c>
      <c r="BJ1778" s="14">
        <f t="shared" si="2345"/>
        <v>0.19562619598437286</v>
      </c>
      <c r="BK1778" s="14">
        <f t="shared" si="2346"/>
        <v>0.33342231532994543</v>
      </c>
      <c r="BL1778" s="14">
        <f t="shared" si="2347"/>
        <v>0.43190615162132151</v>
      </c>
      <c r="BM1778" s="14">
        <f t="shared" si="2348"/>
        <v>0.22424491087657997</v>
      </c>
      <c r="BN1778" s="14">
        <f t="shared" si="2349"/>
        <v>0.77563368059710591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1.2417</v>
      </c>
      <c r="F1779" s="10">
        <f>VLOOKUP(B1779,home!$B$2:$E$405,3,FALSE)</f>
        <v>0.70469999999999999</v>
      </c>
      <c r="G1779" s="10">
        <f>VLOOKUP(C1779,away!$B$2:$E$405,4,FALSE)</f>
        <v>2.2147000000000001</v>
      </c>
      <c r="H1779" s="10">
        <f>VLOOKUP(A1779,away!$A$2:$E$405,3,FALSE)</f>
        <v>0.875</v>
      </c>
      <c r="I1779" s="10">
        <f>VLOOKUP(C1779,away!$B$2:$E$405,3,FALSE)</f>
        <v>0.85709999999999997</v>
      </c>
      <c r="J1779" s="10">
        <f>VLOOKUP(B1779,home!$B$2:$E$405,4,FALSE)</f>
        <v>1.1429</v>
      </c>
      <c r="K1779" s="12">
        <f t="shared" si="2294"/>
        <v>1.9379200600530002</v>
      </c>
      <c r="L1779" s="12">
        <f t="shared" si="2295"/>
        <v>0.85713214125000003</v>
      </c>
      <c r="M1779" s="13">
        <f t="shared" si="2296"/>
        <v>6.1111684139782338E-2</v>
      </c>
      <c r="N1779" s="13">
        <f t="shared" si="2297"/>
        <v>0.11842955859810698</v>
      </c>
      <c r="O1779" s="13">
        <f t="shared" si="2298"/>
        <v>5.2380788682125298E-2</v>
      </c>
      <c r="P1779" s="13">
        <f t="shared" si="2299"/>
        <v>0.10150978114848778</v>
      </c>
      <c r="Q1779" s="13">
        <f t="shared" si="2300"/>
        <v>0.1147535086552469</v>
      </c>
      <c r="R1779" s="13">
        <f t="shared" si="2301"/>
        <v>2.244862878173691E-2</v>
      </c>
      <c r="S1779" s="13">
        <f t="shared" si="2302"/>
        <v>4.2153296108010788E-2</v>
      </c>
      <c r="T1779" s="13">
        <f t="shared" si="2303"/>
        <v>9.8358920589622187E-2</v>
      </c>
      <c r="U1779" s="13">
        <f t="shared" si="2304"/>
        <v>4.3503648036811102E-2</v>
      </c>
      <c r="V1779" s="13">
        <f t="shared" si="2305"/>
        <v>7.7798758905165124E-3</v>
      </c>
      <c r="W1779" s="13">
        <f t="shared" si="2306"/>
        <v>7.4127708794822847E-2</v>
      </c>
      <c r="X1779" s="13">
        <f t="shared" si="2307"/>
        <v>6.3537241765262972E-2</v>
      </c>
      <c r="Y1779" s="13">
        <f t="shared" si="2308"/>
        <v>2.7229906041689386E-2</v>
      </c>
      <c r="Z1779" s="13">
        <f t="shared" si="2309"/>
        <v>6.4138137519388462E-3</v>
      </c>
      <c r="AA1779" s="13">
        <f t="shared" si="2310"/>
        <v>1.2429458331326089E-2</v>
      </c>
      <c r="AB1779" s="13">
        <f t="shared" si="2311"/>
        <v>1.204364831793486E-2</v>
      </c>
      <c r="AC1779" s="13">
        <f t="shared" si="2312"/>
        <v>8.0767441419462216E-4</v>
      </c>
      <c r="AD1779" s="13">
        <f t="shared" si="2313"/>
        <v>3.5913393469813606E-2</v>
      </c>
      <c r="AE1779" s="13">
        <f t="shared" si="2314"/>
        <v>3.0782523844335104E-2</v>
      </c>
      <c r="AF1779" s="13">
        <f t="shared" si="2315"/>
        <v>1.3192345287887064E-2</v>
      </c>
      <c r="AG1779" s="13">
        <f t="shared" si="2316"/>
        <v>3.769194388238663E-3</v>
      </c>
      <c r="AH1779" s="13">
        <f t="shared" si="2317"/>
        <v>1.3743714786945097E-3</v>
      </c>
      <c r="AI1779" s="13">
        <f t="shared" si="2318"/>
        <v>2.6634220585267953E-3</v>
      </c>
      <c r="AJ1779" s="13">
        <f t="shared" si="2319"/>
        <v>2.5807495178033668E-3</v>
      </c>
      <c r="AK1779" s="13">
        <f t="shared" si="2320"/>
        <v>1.6670954201744171E-3</v>
      </c>
      <c r="AL1779" s="13">
        <f t="shared" si="2321"/>
        <v>5.3663618784649108E-5</v>
      </c>
      <c r="AM1779" s="13">
        <f t="shared" si="2322"/>
        <v>1.3919457125945637E-2</v>
      </c>
      <c r="AN1779" s="13">
        <f t="shared" si="2323"/>
        <v>1.1930814091399355E-2</v>
      </c>
      <c r="AO1779" s="13">
        <f t="shared" si="2324"/>
        <v>5.1131421145084012E-3</v>
      </c>
      <c r="AP1779" s="13">
        <f t="shared" si="2325"/>
        <v>1.4608794830413797E-3</v>
      </c>
      <c r="AQ1779" s="13">
        <f t="shared" si="2326"/>
        <v>3.1304168985186266E-4</v>
      </c>
      <c r="AR1779" s="13">
        <f t="shared" si="2327"/>
        <v>2.3560359368127087E-4</v>
      </c>
      <c r="AS1779" s="13">
        <f t="shared" si="2328"/>
        <v>4.5658093041551112E-4</v>
      </c>
      <c r="AT1779" s="13">
        <f t="shared" si="2329"/>
        <v>4.4240867204494106E-4</v>
      </c>
      <c r="AU1779" s="13">
        <f t="shared" si="2330"/>
        <v>2.8578421343243343E-4</v>
      </c>
      <c r="AV1779" s="13">
        <f t="shared" si="2331"/>
        <v>1.3845674001429522E-4</v>
      </c>
      <c r="AW1779" s="13">
        <f t="shared" si="2332"/>
        <v>2.4760595998874936E-6</v>
      </c>
      <c r="AX1779" s="13">
        <f t="shared" si="2333"/>
        <v>4.4957991982362945E-3</v>
      </c>
      <c r="AY1779" s="13">
        <f t="shared" si="2334"/>
        <v>3.8534939934143082E-3</v>
      </c>
      <c r="AZ1779" s="13">
        <f t="shared" si="2335"/>
        <v>1.6514767789346096E-3</v>
      </c>
      <c r="BA1779" s="13">
        <f t="shared" si="2336"/>
        <v>4.7184460925095835E-4</v>
      </c>
      <c r="BB1779" s="13">
        <f t="shared" si="2337"/>
        <v>1.0110829506613585E-4</v>
      </c>
      <c r="BC1779" s="13">
        <f t="shared" si="2338"/>
        <v>1.7332633889634775E-5</v>
      </c>
      <c r="BD1779" s="13">
        <f t="shared" si="2339"/>
        <v>3.3657235456370425E-5</v>
      </c>
      <c r="BE1779" s="13">
        <f t="shared" si="2340"/>
        <v>6.5225031756827351E-5</v>
      </c>
      <c r="BF1779" s="13">
        <f t="shared" si="2341"/>
        <v>6.3200448729574865E-5</v>
      </c>
      <c r="BG1779" s="13">
        <f t="shared" si="2342"/>
        <v>4.0825805799131423E-5</v>
      </c>
      <c r="BH1779" s="13">
        <f t="shared" si="2343"/>
        <v>1.9779287006491227E-5</v>
      </c>
      <c r="BI1779" s="13">
        <f t="shared" si="2344"/>
        <v>7.6661354126849975E-6</v>
      </c>
      <c r="BJ1779" s="14">
        <f t="shared" si="2345"/>
        <v>0.62342269144856444</v>
      </c>
      <c r="BK1779" s="14">
        <f t="shared" si="2346"/>
        <v>0.21726946931319102</v>
      </c>
      <c r="BL1779" s="14">
        <f t="shared" si="2347"/>
        <v>0.15288099871888294</v>
      </c>
      <c r="BM1779" s="14">
        <f t="shared" si="2348"/>
        <v>0.5255020052932764</v>
      </c>
      <c r="BN1779" s="14">
        <f t="shared" si="2349"/>
        <v>0.47063395000548625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1.2417</v>
      </c>
      <c r="F1780" s="10">
        <f>VLOOKUP(B1780,home!$B$2:$E$405,3,FALSE)</f>
        <v>1.1073999999999999</v>
      </c>
      <c r="G1780" s="10">
        <f>VLOOKUP(C1780,away!$B$2:$E$405,4,FALSE)</f>
        <v>2.5310999999999999</v>
      </c>
      <c r="H1780" s="10">
        <f>VLOOKUP(A1780,away!$A$2:$E$405,3,FALSE)</f>
        <v>0.875</v>
      </c>
      <c r="I1780" s="10">
        <f>VLOOKUP(C1780,away!$B$2:$E$405,3,FALSE)</f>
        <v>0.32650000000000001</v>
      </c>
      <c r="J1780" s="10">
        <f>VLOOKUP(B1780,home!$B$2:$E$405,4,FALSE)</f>
        <v>1.4286000000000001</v>
      </c>
      <c r="K1780" s="12">
        <f t="shared" si="2294"/>
        <v>3.4804107718379997</v>
      </c>
      <c r="L1780" s="12">
        <f t="shared" si="2295"/>
        <v>0.40813316249999998</v>
      </c>
      <c r="M1780" s="13">
        <f t="shared" si="2296"/>
        <v>2.047513748814157E-2</v>
      </c>
      <c r="N1780" s="13">
        <f t="shared" si="2297"/>
        <v>7.1261889068591974E-2</v>
      </c>
      <c r="O1780" s="13">
        <f t="shared" si="2298"/>
        <v>8.3565826156575245E-3</v>
      </c>
      <c r="P1780" s="13">
        <f t="shared" si="2299"/>
        <v>2.9084340151288614E-2</v>
      </c>
      <c r="Q1780" s="13">
        <f t="shared" si="2300"/>
        <v>0.12401032316792608</v>
      </c>
      <c r="R1780" s="13">
        <f t="shared" si="2301"/>
        <v>1.7052992453104134E-3</v>
      </c>
      <c r="S1780" s="13">
        <f t="shared" si="2302"/>
        <v>1.0328365835464745E-2</v>
      </c>
      <c r="T1780" s="13">
        <f t="shared" si="2303"/>
        <v>5.0612725377172679E-2</v>
      </c>
      <c r="U1780" s="13">
        <f t="shared" si="2304"/>
        <v>5.9351418625855747E-3</v>
      </c>
      <c r="V1780" s="13">
        <f t="shared" si="2305"/>
        <v>1.6301271906508379E-3</v>
      </c>
      <c r="W1780" s="13">
        <f t="shared" si="2306"/>
        <v>0.14386895485758711</v>
      </c>
      <c r="X1780" s="13">
        <f t="shared" si="2307"/>
        <v>5.8717691531596755E-2</v>
      </c>
      <c r="Y1780" s="13">
        <f t="shared" si="2308"/>
        <v>1.1982318569745026E-2</v>
      </c>
      <c r="Z1780" s="13">
        <f t="shared" si="2309"/>
        <v>2.3199639133246743E-4</v>
      </c>
      <c r="AA1780" s="13">
        <f t="shared" si="2310"/>
        <v>8.0744273942106367E-4</v>
      </c>
      <c r="AB1780" s="13">
        <f t="shared" si="2311"/>
        <v>1.4051162039617269E-3</v>
      </c>
      <c r="AC1780" s="13">
        <f t="shared" si="2312"/>
        <v>1.4472178065413557E-4</v>
      </c>
      <c r="AD1780" s="13">
        <f t="shared" si="2313"/>
        <v>0.12518076505485529</v>
      </c>
      <c r="AE1780" s="13">
        <f t="shared" si="2314"/>
        <v>5.1090421526007561E-2</v>
      </c>
      <c r="AF1780" s="13">
        <f t="shared" si="2315"/>
        <v>1.042584765543377E-2</v>
      </c>
      <c r="AG1780" s="13">
        <f t="shared" si="2316"/>
        <v>1.4183780584517982E-3</v>
      </c>
      <c r="AH1780" s="13">
        <f t="shared" si="2317"/>
        <v>2.367135522077688E-5</v>
      </c>
      <c r="AI1780" s="13">
        <f t="shared" si="2318"/>
        <v>8.2386039694395523E-5</v>
      </c>
      <c r="AJ1780" s="13">
        <f t="shared" si="2319"/>
        <v>1.4336863000072365E-4</v>
      </c>
      <c r="AK1780" s="13">
        <f t="shared" si="2320"/>
        <v>1.6632724139939171E-4</v>
      </c>
      <c r="AL1780" s="13">
        <f t="shared" si="2321"/>
        <v>8.2229240185231176E-6</v>
      </c>
      <c r="AM1780" s="13">
        <f t="shared" si="2322"/>
        <v>8.7136096624768025E-2</v>
      </c>
      <c r="AN1780" s="13">
        <f t="shared" si="2323"/>
        <v>3.5563130683372142E-2</v>
      </c>
      <c r="AO1780" s="13">
        <f t="shared" si="2324"/>
        <v>7.2572464971027281E-3</v>
      </c>
      <c r="AP1780" s="13">
        <f t="shared" si="2325"/>
        <v>9.8730765463486106E-4</v>
      </c>
      <c r="AQ1780" s="13">
        <f t="shared" si="2326"/>
        <v>1.0073824886164591E-4</v>
      </c>
      <c r="AR1780" s="13">
        <f t="shared" si="2327"/>
        <v>1.9322130133833116E-6</v>
      </c>
      <c r="AS1780" s="13">
        <f t="shared" si="2328"/>
        <v>6.7248949852648389E-6</v>
      </c>
      <c r="AT1780" s="13">
        <f t="shared" si="2329"/>
        <v>1.1702698473097549E-5</v>
      </c>
      <c r="AU1780" s="13">
        <f t="shared" si="2330"/>
        <v>1.357673260844694E-5</v>
      </c>
      <c r="AV1780" s="13">
        <f t="shared" si="2331"/>
        <v>1.1813151604200738E-5</v>
      </c>
      <c r="AW1780" s="13">
        <f t="shared" si="2332"/>
        <v>3.2445626546319995E-7</v>
      </c>
      <c r="AX1780" s="13">
        <f t="shared" si="2333"/>
        <v>5.0544901551459902E-2</v>
      </c>
      <c r="AY1780" s="13">
        <f t="shared" si="2334"/>
        <v>2.0629050518448482E-2</v>
      </c>
      <c r="AZ1780" s="13">
        <f t="shared" si="2335"/>
        <v>4.2096998137333211E-3</v>
      </c>
      <c r="BA1780" s="13">
        <f t="shared" si="2336"/>
        <v>5.7270603271821375E-4</v>
      </c>
      <c r="BB1780" s="13">
        <f t="shared" si="2337"/>
        <v>5.8435081079028262E-5</v>
      </c>
      <c r="BC1780" s="13">
        <f t="shared" si="2338"/>
        <v>4.7698588883455452E-6</v>
      </c>
      <c r="BD1780" s="13">
        <f t="shared" si="2339"/>
        <v>1.3143336796263083E-7</v>
      </c>
      <c r="BE1780" s="13">
        <f t="shared" si="2340"/>
        <v>4.5744210963608778E-7</v>
      </c>
      <c r="BF1780" s="13">
        <f t="shared" si="2341"/>
        <v>7.960432229348698E-7</v>
      </c>
      <c r="BG1780" s="13">
        <f t="shared" si="2342"/>
        <v>9.2351913598371959E-7</v>
      </c>
      <c r="BH1780" s="13">
        <f t="shared" si="2343"/>
        <v>8.0355648721906511E-7</v>
      </c>
      <c r="BI1780" s="13">
        <f t="shared" si="2344"/>
        <v>5.5934133077950747E-7</v>
      </c>
      <c r="BJ1780" s="14">
        <f t="shared" si="2345"/>
        <v>0.85563339743243449</v>
      </c>
      <c r="BK1780" s="14">
        <f t="shared" si="2346"/>
        <v>8.2299965888666907E-2</v>
      </c>
      <c r="BL1780" s="14">
        <f t="shared" si="2347"/>
        <v>1.8674756959590501E-2</v>
      </c>
      <c r="BM1780" s="14">
        <f t="shared" si="2348"/>
        <v>0.68131781887292509</v>
      </c>
      <c r="BN1780" s="14">
        <f t="shared" si="2349"/>
        <v>0.25489357173691618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1.2417</v>
      </c>
      <c r="F1781" s="10">
        <f>VLOOKUP(B1781,home!$B$2:$E$405,3,FALSE)</f>
        <v>2.4159999999999999</v>
      </c>
      <c r="G1781" s="10">
        <f>VLOOKUP(C1781,away!$B$2:$E$405,4,FALSE)</f>
        <v>0.50329999999999997</v>
      </c>
      <c r="H1781" s="10">
        <f>VLOOKUP(A1781,away!$A$2:$E$405,3,FALSE)</f>
        <v>0.875</v>
      </c>
      <c r="I1781" s="10">
        <f>VLOOKUP(C1781,away!$B$2:$E$405,3,FALSE)</f>
        <v>1.4286000000000001</v>
      </c>
      <c r="J1781" s="10">
        <f>VLOOKUP(B1781,home!$B$2:$E$405,4,FALSE)</f>
        <v>0.97960000000000003</v>
      </c>
      <c r="K1781" s="12">
        <f t="shared" si="2294"/>
        <v>1.5098734257599997</v>
      </c>
      <c r="L1781" s="12">
        <f t="shared" si="2295"/>
        <v>1.2245244900000003</v>
      </c>
      <c r="M1781" s="13">
        <f t="shared" si="2296"/>
        <v>6.4933090527392948E-2</v>
      </c>
      <c r="N1781" s="13">
        <f t="shared" si="2297"/>
        <v>9.804074783977898E-2</v>
      </c>
      <c r="O1781" s="13">
        <f t="shared" si="2298"/>
        <v>7.9512159562179718E-2</v>
      </c>
      <c r="P1781" s="13">
        <f t="shared" si="2299"/>
        <v>0.120053296747724</v>
      </c>
      <c r="Q1781" s="13">
        <f t="shared" si="2300"/>
        <v>7.4014559902459726E-2</v>
      </c>
      <c r="R1781" s="13">
        <f t="shared" si="2301"/>
        <v>4.8682293318338378E-2</v>
      </c>
      <c r="S1781" s="13">
        <f t="shared" si="2302"/>
        <v>5.5490944381881992E-2</v>
      </c>
      <c r="T1781" s="13">
        <f t="shared" si="2303"/>
        <v>9.0632641217133977E-2</v>
      </c>
      <c r="U1781" s="13">
        <f t="shared" si="2304"/>
        <v>7.3504100986412718E-2</v>
      </c>
      <c r="V1781" s="13">
        <f t="shared" si="2305"/>
        <v>1.1399547781640654E-2</v>
      </c>
      <c r="W1781" s="13">
        <f t="shared" si="2306"/>
        <v>3.7250872372015187E-2</v>
      </c>
      <c r="X1781" s="13">
        <f t="shared" si="2307"/>
        <v>4.5614605493396999E-2</v>
      </c>
      <c r="Y1781" s="13">
        <f t="shared" si="2308"/>
        <v>2.7928100764176587E-2</v>
      </c>
      <c r="Z1781" s="13">
        <f t="shared" si="2309"/>
        <v>1.9870886799222914E-2</v>
      </c>
      <c r="AA1781" s="13">
        <f t="shared" si="2310"/>
        <v>3.0002523924431854E-2</v>
      </c>
      <c r="AB1781" s="13">
        <f t="shared" si="2311"/>
        <v>2.2650006789614149E-2</v>
      </c>
      <c r="AC1781" s="13">
        <f t="shared" si="2312"/>
        <v>1.317272596976017E-3</v>
      </c>
      <c r="AD1781" s="13">
        <f t="shared" si="2313"/>
        <v>1.4061025570220775E-2</v>
      </c>
      <c r="AE1781" s="13">
        <f t="shared" si="2314"/>
        <v>1.7218070165251561E-2</v>
      </c>
      <c r="AF1781" s="13">
        <f t="shared" si="2315"/>
        <v>1.0541974293944444E-2</v>
      </c>
      <c r="AG1781" s="13">
        <f t="shared" si="2316"/>
        <v>4.3029685652951457E-3</v>
      </c>
      <c r="AH1781" s="13">
        <f t="shared" si="2317"/>
        <v>6.0830968809165399E-3</v>
      </c>
      <c r="AI1781" s="13">
        <f t="shared" si="2318"/>
        <v>9.1847063268194248E-3</v>
      </c>
      <c r="AJ1781" s="13">
        <f t="shared" si="2319"/>
        <v>6.9338720031371977E-3</v>
      </c>
      <c r="AK1781" s="13">
        <f t="shared" si="2320"/>
        <v>3.4897563583860371E-3</v>
      </c>
      <c r="AL1781" s="13">
        <f t="shared" si="2321"/>
        <v>9.7418999587393335E-5</v>
      </c>
      <c r="AM1781" s="13">
        <f t="shared" si="2322"/>
        <v>4.2460737694816376E-3</v>
      </c>
      <c r="AN1781" s="13">
        <f t="shared" si="2323"/>
        <v>5.1994213170768822E-3</v>
      </c>
      <c r="AO1781" s="13">
        <f t="shared" si="2324"/>
        <v>3.1834093682943493E-3</v>
      </c>
      <c r="AP1781" s="13">
        <f t="shared" si="2325"/>
        <v>1.2993875777239541E-3</v>
      </c>
      <c r="AQ1781" s="13">
        <f t="shared" si="2326"/>
        <v>3.9778297773118991E-4</v>
      </c>
      <c r="AR1781" s="13">
        <f t="shared" si="2327"/>
        <v>1.4897802211449836E-3</v>
      </c>
      <c r="AS1781" s="13">
        <f t="shared" si="2328"/>
        <v>2.2493795661296663E-3</v>
      </c>
      <c r="AT1781" s="13">
        <f t="shared" si="2329"/>
        <v>1.6981392156733713E-3</v>
      </c>
      <c r="AU1781" s="13">
        <f t="shared" si="2330"/>
        <v>8.5465842499538394E-4</v>
      </c>
      <c r="AV1781" s="13">
        <f t="shared" si="2331"/>
        <v>3.2260651100060654E-4</v>
      </c>
      <c r="AW1781" s="13">
        <f t="shared" si="2332"/>
        <v>5.0032151777485045E-6</v>
      </c>
      <c r="AX1781" s="13">
        <f t="shared" si="2333"/>
        <v>1.0685056580594851E-3</v>
      </c>
      <c r="AY1781" s="13">
        <f t="shared" si="2334"/>
        <v>1.3084113459974058E-3</v>
      </c>
      <c r="AZ1781" s="13">
        <f t="shared" si="2335"/>
        <v>8.010908680838437E-4</v>
      </c>
      <c r="BA1781" s="13">
        <f t="shared" si="2336"/>
        <v>3.2698512889467549E-4</v>
      </c>
      <c r="BB1781" s="13">
        <f t="shared" si="2337"/>
        <v>1.0010032454933415E-4</v>
      </c>
      <c r="BC1781" s="13">
        <f t="shared" si="2338"/>
        <v>2.451505977352158E-5</v>
      </c>
      <c r="BD1781" s="13">
        <f t="shared" si="2339"/>
        <v>3.0404539425160805E-4</v>
      </c>
      <c r="BE1781" s="13">
        <f t="shared" si="2340"/>
        <v>4.5907006100522518E-4</v>
      </c>
      <c r="BF1781" s="13">
        <f t="shared" si="2341"/>
        <v>3.4656884283690585E-4</v>
      </c>
      <c r="BG1781" s="13">
        <f t="shared" si="2342"/>
        <v>1.744250286652793E-4</v>
      </c>
      <c r="BH1781" s="13">
        <f t="shared" si="2343"/>
        <v>6.5839928892282866E-5</v>
      </c>
      <c r="BI1781" s="13">
        <f t="shared" si="2344"/>
        <v>1.9881991797677173E-5</v>
      </c>
      <c r="BJ1781" s="14">
        <f t="shared" si="2345"/>
        <v>0.43756124957933973</v>
      </c>
      <c r="BK1781" s="14">
        <f t="shared" si="2346"/>
        <v>0.25459998238120041</v>
      </c>
      <c r="BL1781" s="14">
        <f t="shared" si="2347"/>
        <v>0.28802691133662905</v>
      </c>
      <c r="BM1781" s="14">
        <f t="shared" si="2348"/>
        <v>0.51351947406769882</v>
      </c>
      <c r="BN1781" s="14">
        <f t="shared" si="2349"/>
        <v>0.48523614789787384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</v>
      </c>
      <c r="F1782" s="10">
        <f>VLOOKUP(B1782,home!$B$2:$E$405,3,FALSE)</f>
        <v>0.83330000000000004</v>
      </c>
      <c r="G1782" s="10">
        <f>VLOOKUP(C1782,away!$B$2:$E$405,4,FALSE)</f>
        <v>1.1429</v>
      </c>
      <c r="H1782" s="10">
        <f>VLOOKUP(A1782,away!$A$2:$E$405,3,FALSE)</f>
        <v>1.1161000000000001</v>
      </c>
      <c r="I1782" s="10">
        <f>VLOOKUP(C1782,away!$B$2:$E$405,3,FALSE)</f>
        <v>0.76800000000000002</v>
      </c>
      <c r="J1782" s="10">
        <f>VLOOKUP(B1782,home!$B$2:$E$405,4,FALSE)</f>
        <v>1.232</v>
      </c>
      <c r="K1782" s="12">
        <f t="shared" si="2294"/>
        <v>1.4285678550000003</v>
      </c>
      <c r="L1782" s="12">
        <f t="shared" si="2295"/>
        <v>1.0560270336000002</v>
      </c>
      <c r="M1782" s="13">
        <f t="shared" si="2296"/>
        <v>8.3359317482547476E-2</v>
      </c>
      <c r="N1782" s="13">
        <f t="shared" si="2297"/>
        <v>0.11908444137030687</v>
      </c>
      <c r="O1782" s="13">
        <f t="shared" si="2298"/>
        <v>8.8029692764015233E-2</v>
      </c>
      <c r="P1782" s="13">
        <f t="shared" si="2299"/>
        <v>0.12575638936819827</v>
      </c>
      <c r="Q1782" s="13">
        <f t="shared" si="2300"/>
        <v>8.5060102486126304E-2</v>
      </c>
      <c r="R1782" s="13">
        <f t="shared" si="2301"/>
        <v>4.6480867659151208E-2</v>
      </c>
      <c r="S1782" s="13">
        <f t="shared" si="2302"/>
        <v>4.7429219505776721E-2</v>
      </c>
      <c r="T1782" s="13">
        <f t="shared" si="2303"/>
        <v>8.9825767706135956E-2</v>
      </c>
      <c r="U1782" s="13">
        <f t="shared" si="2304"/>
        <v>6.6401073410372519E-2</v>
      </c>
      <c r="V1782" s="13">
        <f t="shared" si="2305"/>
        <v>7.9502242363768075E-3</v>
      </c>
      <c r="W1782" s="13">
        <f t="shared" si="2306"/>
        <v>4.0504709384895199E-2</v>
      </c>
      <c r="X1782" s="13">
        <f t="shared" si="2307"/>
        <v>4.2774068098560956E-2</v>
      </c>
      <c r="Y1782" s="13">
        <f t="shared" si="2308"/>
        <v>2.2585286124563866E-2</v>
      </c>
      <c r="Z1782" s="13">
        <f t="shared" si="2309"/>
        <v>1.6361684264415879E-2</v>
      </c>
      <c r="AA1782" s="13">
        <f t="shared" si="2310"/>
        <v>2.3373776193803847E-2</v>
      </c>
      <c r="AB1782" s="13">
        <f t="shared" si="2311"/>
        <v>1.6695512660216221E-2</v>
      </c>
      <c r="AC1782" s="13">
        <f t="shared" si="2312"/>
        <v>7.4960988527438075E-4</v>
      </c>
      <c r="AD1782" s="13">
        <f t="shared" si="2313"/>
        <v>1.446593145084454E-2</v>
      </c>
      <c r="AE1782" s="13">
        <f t="shared" si="2314"/>
        <v>1.5276414678296305E-2</v>
      </c>
      <c r="AF1782" s="13">
        <f t="shared" si="2315"/>
        <v>8.0661534383823733E-3</v>
      </c>
      <c r="AG1782" s="13">
        <f t="shared" si="2316"/>
        <v>2.8393586960324601E-3</v>
      </c>
      <c r="AH1782" s="13">
        <f t="shared" si="2317"/>
        <v>4.319595224612725E-3</v>
      </c>
      <c r="AI1782" s="13">
        <f t="shared" si="2318"/>
        <v>6.1708348844932443E-3</v>
      </c>
      <c r="AJ1782" s="13">
        <f t="shared" si="2319"/>
        <v>4.4077281772498455E-3</v>
      </c>
      <c r="AK1782" s="13">
        <f t="shared" si="2320"/>
        <v>2.0989129291989566E-3</v>
      </c>
      <c r="AL1782" s="13">
        <f t="shared" si="2321"/>
        <v>4.5234647045449631E-5</v>
      </c>
      <c r="AM1782" s="13">
        <f t="shared" si="2322"/>
        <v>4.1331129326619984E-3</v>
      </c>
      <c r="AN1782" s="13">
        <f t="shared" si="2323"/>
        <v>4.3646789898128466E-3</v>
      </c>
      <c r="AO1782" s="13">
        <f t="shared" si="2324"/>
        <v>2.3046095031141528E-3</v>
      </c>
      <c r="AP1782" s="13">
        <f t="shared" si="2325"/>
        <v>8.1124331239333647E-4</v>
      </c>
      <c r="AQ1782" s="13">
        <f t="shared" si="2326"/>
        <v>2.1417371717864333E-4</v>
      </c>
      <c r="AR1782" s="13">
        <f t="shared" si="2327"/>
        <v>9.1232186628010061E-4</v>
      </c>
      <c r="AS1782" s="13">
        <f t="shared" si="2328"/>
        <v>1.3033136915813603E-3</v>
      </c>
      <c r="AT1782" s="13">
        <f t="shared" si="2329"/>
        <v>9.3093602238725811E-4</v>
      </c>
      <c r="AU1782" s="13">
        <f t="shared" si="2330"/>
        <v>4.4330175888133234E-4</v>
      </c>
      <c r="AV1782" s="13">
        <f t="shared" si="2331"/>
        <v>1.5832166070070818E-4</v>
      </c>
      <c r="AW1782" s="13">
        <f t="shared" si="2332"/>
        <v>1.8955908984591375E-6</v>
      </c>
      <c r="AX1782" s="13">
        <f t="shared" si="2333"/>
        <v>9.8407204611428416E-4</v>
      </c>
      <c r="AY1782" s="13">
        <f t="shared" si="2334"/>
        <v>1.0392066837067501E-3</v>
      </c>
      <c r="AZ1782" s="13">
        <f t="shared" si="2335"/>
        <v>5.4871517574606643E-4</v>
      </c>
      <c r="BA1782" s="13">
        <f t="shared" si="2336"/>
        <v>1.9315268644480709E-4</v>
      </c>
      <c r="BB1782" s="13">
        <f t="shared" si="2337"/>
        <v>5.0993614624545145E-5</v>
      </c>
      <c r="BC1782" s="13">
        <f t="shared" si="2338"/>
        <v>1.0770127116900002E-5</v>
      </c>
      <c r="BD1782" s="13">
        <f t="shared" si="2339"/>
        <v>1.6057275902269837E-4</v>
      </c>
      <c r="BE1782" s="13">
        <f t="shared" si="2340"/>
        <v>2.2938908192848815E-4</v>
      </c>
      <c r="BF1782" s="13">
        <f t="shared" si="2341"/>
        <v>1.6384893436549984E-4</v>
      </c>
      <c r="BG1782" s="13">
        <f t="shared" si="2342"/>
        <v>7.8023106903519289E-5</v>
      </c>
      <c r="BH1782" s="13">
        <f t="shared" si="2343"/>
        <v>2.7865325617399084E-5</v>
      </c>
      <c r="BI1782" s="13">
        <f t="shared" si="2344"/>
        <v>7.9615016892248606E-6</v>
      </c>
      <c r="BJ1782" s="14">
        <f t="shared" si="2345"/>
        <v>0.45513696222305922</v>
      </c>
      <c r="BK1782" s="14">
        <f t="shared" si="2346"/>
        <v>0.26632920180892589</v>
      </c>
      <c r="BL1782" s="14">
        <f t="shared" si="2347"/>
        <v>0.26239384961247142</v>
      </c>
      <c r="BM1782" s="14">
        <f t="shared" si="2348"/>
        <v>0.45141357568571877</v>
      </c>
      <c r="BN1782" s="14">
        <f t="shared" si="2349"/>
        <v>0.54777081113034531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</v>
      </c>
      <c r="F1783" s="10">
        <f>VLOOKUP(B1783,home!$B$2:$E$405,3,FALSE)</f>
        <v>0.66669999999999996</v>
      </c>
      <c r="G1783" s="10">
        <f>VLOOKUP(C1783,away!$B$2:$E$405,4,FALSE)</f>
        <v>0.91669999999999996</v>
      </c>
      <c r="H1783" s="10">
        <f>VLOOKUP(A1783,away!$A$2:$E$405,3,FALSE)</f>
        <v>1.1161000000000001</v>
      </c>
      <c r="I1783" s="10">
        <f>VLOOKUP(C1783,away!$B$2:$E$405,3,FALSE)</f>
        <v>1.008</v>
      </c>
      <c r="J1783" s="10">
        <f>VLOOKUP(B1783,home!$B$2:$E$405,4,FALSE)</f>
        <v>1.1200000000000001</v>
      </c>
      <c r="K1783" s="12">
        <f t="shared" si="2294"/>
        <v>0.91674583499999984</v>
      </c>
      <c r="L1783" s="12">
        <f t="shared" si="2295"/>
        <v>1.2600322560000004</v>
      </c>
      <c r="M1783" s="13">
        <f t="shared" si="2296"/>
        <v>0.11340632752099992</v>
      </c>
      <c r="N1783" s="13">
        <f t="shared" si="2297"/>
        <v>0.10396477841752254</v>
      </c>
      <c r="O1783" s="13">
        <f t="shared" si="2298"/>
        <v>0.14289563071096045</v>
      </c>
      <c r="P1783" s="13">
        <f t="shared" si="2299"/>
        <v>0.13099897429397106</v>
      </c>
      <c r="Q1783" s="13">
        <f t="shared" si="2300"/>
        <v>4.7654638800480827E-2</v>
      </c>
      <c r="R1783" s="13">
        <f t="shared" si="2301"/>
        <v>9.002655196863725E-2</v>
      </c>
      <c r="S1783" s="13">
        <f t="shared" si="2302"/>
        <v>3.7830189111129564E-2</v>
      </c>
      <c r="T1783" s="13">
        <f t="shared" si="2303"/>
        <v>6.004638203663501E-2</v>
      </c>
      <c r="U1783" s="13">
        <f t="shared" si="2304"/>
        <v>8.2531466556659244E-2</v>
      </c>
      <c r="V1783" s="13">
        <f t="shared" si="2305"/>
        <v>4.8554178581998574E-3</v>
      </c>
      <c r="W1783" s="13">
        <f t="shared" si="2306"/>
        <v>1.4562397212923397E-2</v>
      </c>
      <c r="X1783" s="13">
        <f t="shared" si="2307"/>
        <v>1.8349090212967985E-2</v>
      </c>
      <c r="Y1783" s="13">
        <f t="shared" si="2308"/>
        <v>1.1560222768296793E-2</v>
      </c>
      <c r="Z1783" s="13">
        <f t="shared" si="2309"/>
        <v>3.7812119792314407E-2</v>
      </c>
      <c r="AA1783" s="13">
        <f t="shared" si="2310"/>
        <v>3.4664103332125294E-2</v>
      </c>
      <c r="AB1783" s="13">
        <f t="shared" si="2311"/>
        <v>1.5889086176867739E-2</v>
      </c>
      <c r="AC1783" s="13">
        <f t="shared" si="2312"/>
        <v>3.5053972135892862E-4</v>
      </c>
      <c r="AD1783" s="13">
        <f t="shared" si="2313"/>
        <v>3.337504248140782E-3</v>
      </c>
      <c r="AE1783" s="13">
        <f t="shared" si="2314"/>
        <v>4.2053630071944145E-3</v>
      </c>
      <c r="AF1783" s="13">
        <f t="shared" si="2315"/>
        <v>2.6494465186270629E-3</v>
      </c>
      <c r="AG1783" s="13">
        <f t="shared" si="2316"/>
        <v>1.1127960246723346E-3</v>
      </c>
      <c r="AH1783" s="13">
        <f t="shared" si="2317"/>
        <v>1.1911122651513053E-2</v>
      </c>
      <c r="AI1783" s="13">
        <f t="shared" si="2318"/>
        <v>1.0919472080948747E-2</v>
      </c>
      <c r="AJ1783" s="13">
        <f t="shared" si="2319"/>
        <v>5.0051902753042721E-3</v>
      </c>
      <c r="AK1783" s="13">
        <f t="shared" si="2320"/>
        <v>1.5294957794225648E-3</v>
      </c>
      <c r="AL1783" s="13">
        <f t="shared" si="2321"/>
        <v>1.6196748435861591E-5</v>
      </c>
      <c r="AM1783" s="13">
        <f t="shared" si="2322"/>
        <v>6.1192862375557386E-4</v>
      </c>
      <c r="AN1783" s="13">
        <f t="shared" si="2323"/>
        <v>7.7104980430171117E-4</v>
      </c>
      <c r="AO1783" s="13">
        <f t="shared" si="2324"/>
        <v>4.8577381220132209E-4</v>
      </c>
      <c r="AP1783" s="13">
        <f t="shared" si="2325"/>
        <v>2.0403022416458404E-4</v>
      </c>
      <c r="AQ1783" s="13">
        <f t="shared" si="2326"/>
        <v>6.4271165911571681E-5</v>
      </c>
      <c r="AR1783" s="13">
        <f t="shared" si="2327"/>
        <v>3.0016797492157382E-3</v>
      </c>
      <c r="AS1783" s="13">
        <f t="shared" si="2328"/>
        <v>2.7517774080973718E-3</v>
      </c>
      <c r="AT1783" s="13">
        <f t="shared" si="2329"/>
        <v>1.2613402388601802E-3</v>
      </c>
      <c r="AU1783" s="13">
        <f t="shared" si="2330"/>
        <v>3.8544280349765844E-4</v>
      </c>
      <c r="AV1783" s="13">
        <f t="shared" si="2331"/>
        <v>8.8338271184300419E-5</v>
      </c>
      <c r="AW1783" s="13">
        <f t="shared" si="2332"/>
        <v>5.1970386249745526E-7</v>
      </c>
      <c r="AX1783" s="13">
        <f t="shared" si="2333"/>
        <v>9.349716952420067E-5</v>
      </c>
      <c r="AY1783" s="13">
        <f t="shared" si="2334"/>
        <v>1.1780944944519304E-4</v>
      </c>
      <c r="AZ1783" s="13">
        <f t="shared" si="2335"/>
        <v>7.4221853181272315E-5</v>
      </c>
      <c r="BA1783" s="13">
        <f t="shared" si="2336"/>
        <v>3.1173976369499771E-5</v>
      </c>
      <c r="BB1783" s="13">
        <f t="shared" si="2337"/>
        <v>9.8200539433378803E-6</v>
      </c>
      <c r="BC1783" s="13">
        <f t="shared" si="2338"/>
        <v>2.4747169448531446E-6</v>
      </c>
      <c r="BD1783" s="13">
        <f t="shared" si="2339"/>
        <v>6.3036888436563603E-4</v>
      </c>
      <c r="BE1783" s="13">
        <f t="shared" si="2340"/>
        <v>5.7788804925579338E-4</v>
      </c>
      <c r="BF1783" s="13">
        <f t="shared" si="2341"/>
        <v>2.6488823112576161E-4</v>
      </c>
      <c r="BG1783" s="13">
        <f t="shared" si="2342"/>
        <v>8.0945060875019779E-5</v>
      </c>
      <c r="BH1783" s="13">
        <f t="shared" si="2343"/>
        <v>1.8551511855248954E-5</v>
      </c>
      <c r="BI1783" s="13">
        <f t="shared" si="2344"/>
        <v>3.4014042452505208E-6</v>
      </c>
      <c r="BJ1783" s="14">
        <f t="shared" si="2345"/>
        <v>0.26990867009720437</v>
      </c>
      <c r="BK1783" s="14">
        <f t="shared" si="2346"/>
        <v>0.2875754547035404</v>
      </c>
      <c r="BL1783" s="14">
        <f t="shared" si="2347"/>
        <v>0.40443674114501654</v>
      </c>
      <c r="BM1783" s="14">
        <f t="shared" si="2348"/>
        <v>0.37066879427992094</v>
      </c>
      <c r="BN1783" s="14">
        <f t="shared" si="2349"/>
        <v>0.62894690171257217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</v>
      </c>
      <c r="F1784" s="10">
        <f>VLOOKUP(B1784,home!$B$2:$E$405,3,FALSE)</f>
        <v>0.57140000000000002</v>
      </c>
      <c r="G1784" s="10">
        <f>VLOOKUP(C1784,away!$B$2:$E$405,4,FALSE)</f>
        <v>0.88890000000000002</v>
      </c>
      <c r="H1784" s="10">
        <f>VLOOKUP(A1784,away!$A$2:$E$405,3,FALSE)</f>
        <v>1.1161000000000001</v>
      </c>
      <c r="I1784" s="10">
        <f>VLOOKUP(C1784,away!$B$2:$E$405,3,FALSE)</f>
        <v>0.14929999999999999</v>
      </c>
      <c r="J1784" s="10">
        <f>VLOOKUP(B1784,home!$B$2:$E$405,4,FALSE)</f>
        <v>0.76800000000000002</v>
      </c>
      <c r="K1784" s="12">
        <f t="shared" si="2294"/>
        <v>0.76187618999999995</v>
      </c>
      <c r="L1784" s="12">
        <f t="shared" si="2295"/>
        <v>0.12797470464000002</v>
      </c>
      <c r="M1784" s="13">
        <f t="shared" si="2296"/>
        <v>0.41071698829135583</v>
      </c>
      <c r="N1784" s="13">
        <f t="shared" si="2297"/>
        <v>0.31291549420769277</v>
      </c>
      <c r="O1784" s="13">
        <f t="shared" si="2298"/>
        <v>5.2561385267216612E-2</v>
      </c>
      <c r="P1784" s="13">
        <f t="shared" si="2299"/>
        <v>4.0045267948509121E-2</v>
      </c>
      <c r="Q1784" s="13">
        <f t="shared" si="2300"/>
        <v>0.11920143225946198</v>
      </c>
      <c r="R1784" s="13">
        <f t="shared" si="2301"/>
        <v>3.3632638775206464E-3</v>
      </c>
      <c r="S1784" s="13">
        <f t="shared" si="2302"/>
        <v>9.7611222008322856E-4</v>
      </c>
      <c r="T1784" s="13">
        <f t="shared" si="2303"/>
        <v>1.5254768086069617E-2</v>
      </c>
      <c r="U1784" s="13">
        <f t="shared" si="2304"/>
        <v>2.5623906689700568E-3</v>
      </c>
      <c r="V1784" s="13">
        <f t="shared" si="2305"/>
        <v>1.0574644535012275E-5</v>
      </c>
      <c r="W1784" s="13">
        <f t="shared" si="2306"/>
        <v>3.0272244350793995E-2</v>
      </c>
      <c r="X1784" s="13">
        <f t="shared" si="2307"/>
        <v>3.874081529582771E-3</v>
      </c>
      <c r="Y1784" s="13">
        <f t="shared" si="2308"/>
        <v>2.4789221974981724E-4</v>
      </c>
      <c r="Z1784" s="13">
        <f t="shared" si="2309"/>
        <v>1.4347090045069524E-4</v>
      </c>
      <c r="AA1784" s="13">
        <f t="shared" si="2310"/>
        <v>1.0930706301124497E-4</v>
      </c>
      <c r="AB1784" s="13">
        <f t="shared" si="2311"/>
        <v>4.1639224353548603E-5</v>
      </c>
      <c r="AC1784" s="13">
        <f t="shared" si="2312"/>
        <v>6.4439821996784189E-8</v>
      </c>
      <c r="AD1784" s="13">
        <f t="shared" si="2313"/>
        <v>5.7659255471829872E-3</v>
      </c>
      <c r="AE1784" s="13">
        <f t="shared" si="2314"/>
        <v>7.378926188769733E-4</v>
      </c>
      <c r="AF1784" s="13">
        <f t="shared" si="2315"/>
        <v>4.7215794978408374E-5</v>
      </c>
      <c r="AG1784" s="13">
        <f t="shared" si="2316"/>
        <v>2.0141424722348681E-6</v>
      </c>
      <c r="AH1784" s="13">
        <f t="shared" si="2317"/>
        <v>4.5901615274031432E-6</v>
      </c>
      <c r="AI1784" s="13">
        <f t="shared" si="2318"/>
        <v>3.4971347759824875E-6</v>
      </c>
      <c r="AJ1784" s="13">
        <f t="shared" si="2319"/>
        <v>1.3321918595210201E-6</v>
      </c>
      <c r="AK1784" s="13">
        <f t="shared" si="2320"/>
        <v>3.383217527602967E-7</v>
      </c>
      <c r="AL1784" s="13">
        <f t="shared" si="2321"/>
        <v>2.5131757506800636E-10</v>
      </c>
      <c r="AM1784" s="13">
        <f t="shared" si="2322"/>
        <v>8.7858427754228816E-4</v>
      </c>
      <c r="AN1784" s="13">
        <f t="shared" si="2323"/>
        <v>1.1243656341982213E-4</v>
      </c>
      <c r="AO1784" s="13">
        <f t="shared" si="2324"/>
        <v>7.1945179971941826E-6</v>
      </c>
      <c r="AP1784" s="13">
        <f t="shared" si="2325"/>
        <v>3.0690543857269651E-7</v>
      </c>
      <c r="AQ1784" s="13">
        <f t="shared" si="2326"/>
        <v>9.8190332134376292E-9</v>
      </c>
      <c r="AR1784" s="13">
        <f t="shared" si="2327"/>
        <v>1.1748491314386182E-7</v>
      </c>
      <c r="AS1784" s="13">
        <f t="shared" si="2328"/>
        <v>8.9508958008526357E-8</v>
      </c>
      <c r="AT1784" s="13">
        <f t="shared" si="2329"/>
        <v>3.4097371949203014E-8</v>
      </c>
      <c r="AU1784" s="13">
        <f t="shared" si="2330"/>
        <v>8.6593252765572228E-9</v>
      </c>
      <c r="AV1784" s="13">
        <f t="shared" si="2331"/>
        <v>1.6493334374185279E-9</v>
      </c>
      <c r="AW1784" s="13">
        <f t="shared" si="2332"/>
        <v>6.806579118328283E-13</v>
      </c>
      <c r="AX1784" s="13">
        <f t="shared" si="2333"/>
        <v>1.1156207366130344E-4</v>
      </c>
      <c r="AY1784" s="13">
        <f t="shared" si="2334"/>
        <v>1.4277123425831234E-5</v>
      </c>
      <c r="AZ1784" s="13">
        <f t="shared" si="2335"/>
        <v>9.1355532676478845E-7</v>
      </c>
      <c r="BA1784" s="13">
        <f t="shared" si="2336"/>
        <v>3.8970657705007484E-8</v>
      </c>
      <c r="BB1784" s="13">
        <f t="shared" si="2337"/>
        <v>1.2468146023562188E-9</v>
      </c>
      <c r="BC1784" s="13">
        <f t="shared" si="2338"/>
        <v>3.1912146095475262E-11</v>
      </c>
      <c r="BD1784" s="13">
        <f t="shared" si="2339"/>
        <v>2.5058495098736247E-9</v>
      </c>
      <c r="BE1784" s="13">
        <f t="shared" si="2340"/>
        <v>1.9091470772958845E-9</v>
      </c>
      <c r="BF1784" s="13">
        <f t="shared" si="2341"/>
        <v>7.2726685069991168E-10</v>
      </c>
      <c r="BG1784" s="13">
        <f t="shared" si="2342"/>
        <v>1.8469576577484921E-10</v>
      </c>
      <c r="BH1784" s="13">
        <f t="shared" si="2343"/>
        <v>3.5178826584418621E-11</v>
      </c>
      <c r="BI1784" s="13">
        <f t="shared" si="2344"/>
        <v>5.3603820733615158E-12</v>
      </c>
      <c r="BJ1784" s="14">
        <f t="shared" si="2345"/>
        <v>0.48944428584209093</v>
      </c>
      <c r="BK1784" s="14">
        <f t="shared" si="2346"/>
        <v>0.45176328491904855</v>
      </c>
      <c r="BL1784" s="14">
        <f t="shared" si="2347"/>
        <v>5.864800067838799E-2</v>
      </c>
      <c r="BM1784" s="14">
        <f t="shared" si="2348"/>
        <v>6.1180933365476142E-2</v>
      </c>
      <c r="BN1784" s="14">
        <f t="shared" si="2349"/>
        <v>0.93880383185175698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1.5278</v>
      </c>
      <c r="F1785" s="10">
        <f>VLOOKUP(B1785,home!$B$2:$E$405,3,FALSE)</f>
        <v>1.3090999999999999</v>
      </c>
      <c r="G1785" s="10">
        <f>VLOOKUP(C1785,away!$B$2:$E$405,4,FALSE)</f>
        <v>0.80559999999999998</v>
      </c>
      <c r="H1785" s="10">
        <f>VLOOKUP(A1785,away!$A$2:$E$405,3,FALSE)</f>
        <v>1.0787</v>
      </c>
      <c r="I1785" s="10">
        <f>VLOOKUP(C1785,away!$B$2:$E$405,3,FALSE)</f>
        <v>1.4975000000000001</v>
      </c>
      <c r="J1785" s="10">
        <f>VLOOKUP(B1785,home!$B$2:$E$405,4,FALSE)</f>
        <v>0.99839999999999995</v>
      </c>
      <c r="K1785" s="12">
        <f t="shared" si="2294"/>
        <v>1.6112346246879998</v>
      </c>
      <c r="L1785" s="12">
        <f t="shared" si="2295"/>
        <v>1.6127686848</v>
      </c>
      <c r="M1785" s="13">
        <f t="shared" si="2296"/>
        <v>3.979542553961473E-2</v>
      </c>
      <c r="N1785" s="13">
        <f t="shared" si="2297"/>
        <v>6.4119767533620378E-2</v>
      </c>
      <c r="O1785" s="13">
        <f t="shared" si="2298"/>
        <v>6.4180816108580785E-2</v>
      </c>
      <c r="P1785" s="13">
        <f t="shared" si="2299"/>
        <v>0.10341035315487868</v>
      </c>
      <c r="Q1785" s="13">
        <f t="shared" si="2300"/>
        <v>5.165599478855732E-2</v>
      </c>
      <c r="R1785" s="13">
        <f t="shared" si="2301"/>
        <v>5.1754405192413248E-2</v>
      </c>
      <c r="S1785" s="13">
        <f t="shared" si="2302"/>
        <v>6.7179210893043378E-2</v>
      </c>
      <c r="T1785" s="13">
        <f t="shared" si="2303"/>
        <v>8.3309170777177241E-2</v>
      </c>
      <c r="U1785" s="13">
        <f t="shared" si="2304"/>
        <v>8.3388489626148629E-2</v>
      </c>
      <c r="V1785" s="13">
        <f t="shared" si="2305"/>
        <v>1.9396494917906834E-2</v>
      </c>
      <c r="W1785" s="13">
        <f t="shared" si="2306"/>
        <v>2.7743309125342151E-2</v>
      </c>
      <c r="X1785" s="13">
        <f t="shared" si="2307"/>
        <v>4.4743540170077901E-2</v>
      </c>
      <c r="Y1785" s="13">
        <f t="shared" si="2308"/>
        <v>3.6080490216696265E-2</v>
      </c>
      <c r="Z1785" s="13">
        <f t="shared" si="2309"/>
        <v>2.7822627998258204E-2</v>
      </c>
      <c r="AA1785" s="13">
        <f t="shared" si="2310"/>
        <v>4.4828781580607387E-2</v>
      </c>
      <c r="AB1785" s="13">
        <f t="shared" si="2311"/>
        <v>3.611484253262514E-2</v>
      </c>
      <c r="AC1785" s="13">
        <f t="shared" si="2312"/>
        <v>3.1501710972892867E-3</v>
      </c>
      <c r="AD1785" s="13">
        <f t="shared" si="2313"/>
        <v>1.1175245066543453E-2</v>
      </c>
      <c r="AE1785" s="13">
        <f t="shared" si="2314"/>
        <v>1.8023085288286975E-2</v>
      </c>
      <c r="AF1785" s="13">
        <f t="shared" si="2315"/>
        <v>1.4533533778214409E-2</v>
      </c>
      <c r="AG1785" s="13">
        <f t="shared" si="2316"/>
        <v>7.8130760523290755E-3</v>
      </c>
      <c r="AH1785" s="13">
        <f t="shared" si="2317"/>
        <v>1.121786579110764E-2</v>
      </c>
      <c r="AI1785" s="13">
        <f t="shared" si="2318"/>
        <v>1.8074613777735671E-2</v>
      </c>
      <c r="AJ1785" s="13">
        <f t="shared" si="2319"/>
        <v>1.4561221773275243E-2</v>
      </c>
      <c r="AK1785" s="13">
        <f t="shared" si="2320"/>
        <v>7.8205148996206252E-3</v>
      </c>
      <c r="AL1785" s="13">
        <f t="shared" si="2321"/>
        <v>3.2743492625271221E-4</v>
      </c>
      <c r="AM1785" s="13">
        <f t="shared" si="2322"/>
        <v>3.6011883581177095E-3</v>
      </c>
      <c r="AN1785" s="13">
        <f t="shared" si="2323"/>
        <v>5.8078838120385699E-3</v>
      </c>
      <c r="AO1785" s="13">
        <f t="shared" si="2324"/>
        <v>4.6833865685063283E-3</v>
      </c>
      <c r="AP1785" s="13">
        <f t="shared" si="2325"/>
        <v>2.5177397321666456E-3</v>
      </c>
      <c r="AQ1785" s="13">
        <f t="shared" si="2326"/>
        <v>1.0151329491287768E-3</v>
      </c>
      <c r="AR1785" s="13">
        <f t="shared" si="2327"/>
        <v>3.6183645316375124E-3</v>
      </c>
      <c r="AS1785" s="13">
        <f t="shared" si="2328"/>
        <v>5.8300342181173371E-3</v>
      </c>
      <c r="AT1785" s="13">
        <f t="shared" si="2329"/>
        <v>4.6967764976732426E-3</v>
      </c>
      <c r="AU1785" s="13">
        <f t="shared" si="2330"/>
        <v>2.5225363058239895E-3</v>
      </c>
      <c r="AV1785" s="13">
        <f t="shared" si="2331"/>
        <v>1.0160994594940421E-3</v>
      </c>
      <c r="AW1785" s="13">
        <f t="shared" si="2332"/>
        <v>2.3634878255408358E-5</v>
      </c>
      <c r="AX1785" s="13">
        <f t="shared" si="2333"/>
        <v>9.6705989543709788E-4</v>
      </c>
      <c r="AY1785" s="13">
        <f t="shared" si="2334"/>
        <v>1.559643915686914E-3</v>
      </c>
      <c r="AZ1785" s="13">
        <f t="shared" si="2335"/>
        <v>1.2576724333293533E-3</v>
      </c>
      <c r="BA1785" s="13">
        <f t="shared" si="2336"/>
        <v>6.761115720699323E-4</v>
      </c>
      <c r="BB1785" s="13">
        <f t="shared" si="2337"/>
        <v>2.7260289271632143E-4</v>
      </c>
      <c r="BC1785" s="13">
        <f t="shared" si="2338"/>
        <v>8.7929081751755354E-5</v>
      </c>
      <c r="BD1785" s="13">
        <f t="shared" si="2339"/>
        <v>9.7259750113599973E-4</v>
      </c>
      <c r="BE1785" s="13">
        <f t="shared" si="2340"/>
        <v>1.567082769715349E-3</v>
      </c>
      <c r="BF1785" s="13">
        <f t="shared" si="2341"/>
        <v>1.262469009158671E-3</v>
      </c>
      <c r="BG1785" s="13">
        <f t="shared" si="2342"/>
        <v>6.7804459338400094E-4</v>
      </c>
      <c r="BH1785" s="13">
        <f t="shared" si="2343"/>
        <v>2.7312223148569952E-4</v>
      </c>
      <c r="BI1785" s="13">
        <f t="shared" si="2344"/>
        <v>8.8012799228361928E-5</v>
      </c>
      <c r="BJ1785" s="14">
        <f t="shared" si="2345"/>
        <v>0.38164356400779448</v>
      </c>
      <c r="BK1785" s="14">
        <f t="shared" si="2346"/>
        <v>0.23481873444467252</v>
      </c>
      <c r="BL1785" s="14">
        <f t="shared" si="2347"/>
        <v>0.35446669119896851</v>
      </c>
      <c r="BM1785" s="14">
        <f t="shared" si="2348"/>
        <v>0.6222988462945972</v>
      </c>
      <c r="BN1785" s="14">
        <f t="shared" si="2349"/>
        <v>0.37491676231766513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1.5278</v>
      </c>
      <c r="F1786" s="10">
        <f>VLOOKUP(B1786,home!$B$2:$E$405,3,FALSE)</f>
        <v>0.50349999999999995</v>
      </c>
      <c r="G1786" s="10">
        <f>VLOOKUP(C1786,away!$B$2:$E$405,4,FALSE)</f>
        <v>0.55379999999999996</v>
      </c>
      <c r="H1786" s="10">
        <f>VLOOKUP(A1786,away!$A$2:$E$405,3,FALSE)</f>
        <v>1.0787</v>
      </c>
      <c r="I1786" s="10">
        <f>VLOOKUP(C1786,away!$B$2:$E$405,3,FALSE)</f>
        <v>0.99839999999999995</v>
      </c>
      <c r="J1786" s="10">
        <f>VLOOKUP(B1786,home!$B$2:$E$405,4,FALSE)</f>
        <v>1.3549</v>
      </c>
      <c r="K1786" s="12">
        <f t="shared" si="2294"/>
        <v>0.42600915473999995</v>
      </c>
      <c r="L1786" s="12">
        <f t="shared" si="2295"/>
        <v>1.4591921809919999</v>
      </c>
      <c r="M1786" s="13">
        <f t="shared" si="2296"/>
        <v>0.15179849389168223</v>
      </c>
      <c r="N1786" s="13">
        <f t="shared" si="2297"/>
        <v>6.4667548073600589E-2</v>
      </c>
      <c r="O1786" s="13">
        <f t="shared" si="2298"/>
        <v>0.22150317537310454</v>
      </c>
      <c r="P1786" s="13">
        <f t="shared" si="2299"/>
        <v>9.4362380512922228E-2</v>
      </c>
      <c r="Q1786" s="13">
        <f t="shared" si="2300"/>
        <v>1.3774483746971449E-2</v>
      </c>
      <c r="R1786" s="13">
        <f t="shared" si="2301"/>
        <v>0.161607850784667</v>
      </c>
      <c r="S1786" s="13">
        <f t="shared" si="2302"/>
        <v>1.4664603428837835E-2</v>
      </c>
      <c r="T1786" s="13">
        <f t="shared" si="2303"/>
        <v>2.0099618980782122E-2</v>
      </c>
      <c r="U1786" s="13">
        <f t="shared" si="2304"/>
        <v>6.8846423912124005E-2</v>
      </c>
      <c r="V1786" s="13">
        <f t="shared" si="2305"/>
        <v>1.0128829003259771E-3</v>
      </c>
      <c r="W1786" s="13">
        <f t="shared" si="2306"/>
        <v>1.9560187260090588E-3</v>
      </c>
      <c r="X1786" s="13">
        <f t="shared" si="2307"/>
        <v>2.8542072308663509E-3</v>
      </c>
      <c r="Y1786" s="13">
        <f t="shared" si="2308"/>
        <v>2.0824184371055045E-3</v>
      </c>
      <c r="Z1786" s="13">
        <f t="shared" si="2309"/>
        <v>7.8605637417302601E-2</v>
      </c>
      <c r="AA1786" s="13">
        <f t="shared" si="2310"/>
        <v>3.3486721153943987E-2</v>
      </c>
      <c r="AB1786" s="13">
        <f t="shared" si="2311"/>
        <v>7.1328248869028769E-3</v>
      </c>
      <c r="AC1786" s="13">
        <f t="shared" si="2312"/>
        <v>3.9352350937928747E-5</v>
      </c>
      <c r="AD1786" s="13">
        <f t="shared" si="2313"/>
        <v>2.0832047103068257E-4</v>
      </c>
      <c r="AE1786" s="13">
        <f t="shared" si="2314"/>
        <v>3.0397960246854235E-4</v>
      </c>
      <c r="AF1786" s="13">
        <f t="shared" si="2315"/>
        <v>2.2178232955157679E-4</v>
      </c>
      <c r="AG1786" s="13">
        <f t="shared" si="2316"/>
        <v>1.0787434705461723E-4</v>
      </c>
      <c r="AH1786" s="13">
        <f t="shared" si="2317"/>
        <v>2.8675182875305065E-2</v>
      </c>
      <c r="AI1786" s="13">
        <f t="shared" si="2318"/>
        <v>1.2215890418723629E-2</v>
      </c>
      <c r="AJ1786" s="13">
        <f t="shared" si="2319"/>
        <v>2.6020405758384589E-3</v>
      </c>
      <c r="AK1786" s="13">
        <f t="shared" si="2320"/>
        <v>3.6949770210404162E-4</v>
      </c>
      <c r="AL1786" s="13">
        <f t="shared" si="2321"/>
        <v>9.7850286075502508E-7</v>
      </c>
      <c r="AM1786" s="13">
        <f t="shared" si="2322"/>
        <v>1.7749285555763946E-5</v>
      </c>
      <c r="AN1786" s="13">
        <f t="shared" si="2323"/>
        <v>2.5899618701164991E-5</v>
      </c>
      <c r="AO1786" s="13">
        <f t="shared" si="2324"/>
        <v>1.8896260549707071E-5</v>
      </c>
      <c r="AP1786" s="13">
        <f t="shared" si="2325"/>
        <v>9.1910918813733785E-6</v>
      </c>
      <c r="AQ1786" s="13">
        <f t="shared" si="2326"/>
        <v>3.3528923520197747E-6</v>
      </c>
      <c r="AR1786" s="13">
        <f t="shared" si="2327"/>
        <v>8.3685205280321587E-3</v>
      </c>
      <c r="AS1786" s="13">
        <f t="shared" si="2328"/>
        <v>3.5650663565713176E-3</v>
      </c>
      <c r="AT1786" s="13">
        <f t="shared" si="2329"/>
        <v>7.5937545257747903E-4</v>
      </c>
      <c r="AU1786" s="13">
        <f t="shared" si="2330"/>
        <v>1.0783363156094563E-4</v>
      </c>
      <c r="AV1786" s="13">
        <f t="shared" si="2331"/>
        <v>1.1484528558455751E-5</v>
      </c>
      <c r="AW1786" s="13">
        <f t="shared" si="2332"/>
        <v>1.6896277154515625E-8</v>
      </c>
      <c r="AX1786" s="13">
        <f t="shared" si="2333"/>
        <v>1.2602263561416486E-6</v>
      </c>
      <c r="AY1786" s="13">
        <f t="shared" si="2334"/>
        <v>1.8389124451619326E-6</v>
      </c>
      <c r="AZ1786" s="13">
        <f t="shared" si="2335"/>
        <v>1.3416633307545865E-6</v>
      </c>
      <c r="BA1786" s="13">
        <f t="shared" si="2336"/>
        <v>6.525815472535917E-7</v>
      </c>
      <c r="BB1786" s="13">
        <f t="shared" si="2337"/>
        <v>2.3806047280302582E-7</v>
      </c>
      <c r="BC1786" s="13">
        <f t="shared" si="2338"/>
        <v>6.9475196103486702E-8</v>
      </c>
      <c r="BD1786" s="13">
        <f t="shared" si="2339"/>
        <v>2.0352132868292632E-3</v>
      </c>
      <c r="BE1786" s="13">
        <f t="shared" si="2340"/>
        <v>8.6701949203775138E-4</v>
      </c>
      <c r="BF1786" s="13">
        <f t="shared" si="2341"/>
        <v>1.8467912047305328E-4</v>
      </c>
      <c r="BG1786" s="13">
        <f t="shared" si="2342"/>
        <v>2.6224998670284024E-5</v>
      </c>
      <c r="BH1786" s="13">
        <f t="shared" si="2343"/>
        <v>2.7930223791463285E-6</v>
      </c>
      <c r="BI1786" s="13">
        <f t="shared" si="2344"/>
        <v>2.3797062058200624E-7</v>
      </c>
      <c r="BJ1786" s="14">
        <f t="shared" si="2345"/>
        <v>0.10635674201382876</v>
      </c>
      <c r="BK1786" s="14">
        <f t="shared" si="2346"/>
        <v>0.26188053050001209</v>
      </c>
      <c r="BL1786" s="14">
        <f t="shared" si="2347"/>
        <v>0.55236805607102391</v>
      </c>
      <c r="BM1786" s="14">
        <f t="shared" si="2348"/>
        <v>0.29149521160305142</v>
      </c>
      <c r="BN1786" s="14">
        <f t="shared" si="2349"/>
        <v>0.707713932382948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1.8438000000000001</v>
      </c>
      <c r="F1787" s="10">
        <f>VLOOKUP(B1787,home!$B$2:$E$405,3,FALSE)</f>
        <v>0.63280000000000003</v>
      </c>
      <c r="G1787" s="10">
        <f>VLOOKUP(C1787,away!$B$2:$E$405,4,FALSE)</f>
        <v>0.72309999999999997</v>
      </c>
      <c r="H1787" s="10">
        <f>VLOOKUP(A1787,away!$A$2:$E$405,3,FALSE)</f>
        <v>1.5311999999999999</v>
      </c>
      <c r="I1787" s="10">
        <f>VLOOKUP(C1787,away!$B$2:$E$405,3,FALSE)</f>
        <v>0.76190000000000002</v>
      </c>
      <c r="J1787" s="10">
        <f>VLOOKUP(B1787,home!$B$2:$E$405,4,FALSE)</f>
        <v>0.97960000000000003</v>
      </c>
      <c r="K1787" s="12">
        <f t="shared" si="2294"/>
        <v>0.84368172638399996</v>
      </c>
      <c r="L1787" s="12">
        <f t="shared" si="2295"/>
        <v>1.142822205888</v>
      </c>
      <c r="M1787" s="13">
        <f t="shared" si="2296"/>
        <v>0.13717415826455986</v>
      </c>
      <c r="N1787" s="13">
        <f t="shared" si="2297"/>
        <v>0.11573133065991589</v>
      </c>
      <c r="O1787" s="13">
        <f t="shared" si="2298"/>
        <v>0.15676567413873393</v>
      </c>
      <c r="P1787" s="13">
        <f t="shared" si="2299"/>
        <v>0.1322603345951186</v>
      </c>
      <c r="Q1787" s="13">
        <f t="shared" si="2300"/>
        <v>4.8820204423937696E-2</v>
      </c>
      <c r="R1787" s="13">
        <f t="shared" si="2301"/>
        <v>8.9577646763373667E-2</v>
      </c>
      <c r="S1787" s="13">
        <f t="shared" si="2302"/>
        <v>3.1880633219333099E-2</v>
      </c>
      <c r="T1787" s="13">
        <f t="shared" si="2303"/>
        <v>5.5792813711667576E-2</v>
      </c>
      <c r="U1787" s="13">
        <f t="shared" si="2304"/>
        <v>7.5575023666739224E-2</v>
      </c>
      <c r="V1787" s="13">
        <f t="shared" si="2305"/>
        <v>3.4154013247249329E-3</v>
      </c>
      <c r="W1787" s="13">
        <f t="shared" si="2306"/>
        <v>1.3729571450269182E-2</v>
      </c>
      <c r="X1787" s="13">
        <f t="shared" si="2307"/>
        <v>1.5690459130693536E-2</v>
      </c>
      <c r="Y1787" s="13">
        <f t="shared" si="2308"/>
        <v>8.9657025575673507E-3</v>
      </c>
      <c r="Z1787" s="13">
        <f t="shared" si="2309"/>
        <v>3.4123774624124907E-2</v>
      </c>
      <c r="AA1787" s="13">
        <f t="shared" si="2310"/>
        <v>2.8789605085620229E-2</v>
      </c>
      <c r="AB1787" s="13">
        <f t="shared" si="2311"/>
        <v>1.214463186027483E-2</v>
      </c>
      <c r="AC1787" s="13">
        <f t="shared" si="2312"/>
        <v>2.0581597132599173E-4</v>
      </c>
      <c r="AD1787" s="13">
        <f t="shared" si="2313"/>
        <v>2.8958471359188951E-3</v>
      </c>
      <c r="AE1787" s="13">
        <f t="shared" si="2314"/>
        <v>3.3094384117852787E-3</v>
      </c>
      <c r="AF1787" s="13">
        <f t="shared" si="2315"/>
        <v>1.8910498530034662E-3</v>
      </c>
      <c r="AG1787" s="13">
        <f t="shared" si="2316"/>
        <v>7.2037792148453279E-4</v>
      </c>
      <c r="AH1787" s="13">
        <f t="shared" si="2317"/>
        <v>9.7493518472918546E-3</v>
      </c>
      <c r="AI1787" s="13">
        <f t="shared" si="2318"/>
        <v>8.2253499976482312E-3</v>
      </c>
      <c r="AJ1787" s="13">
        <f t="shared" si="2319"/>
        <v>3.4697887430642448E-3</v>
      </c>
      <c r="AK1787" s="13">
        <f t="shared" si="2320"/>
        <v>9.7579911897873709E-4</v>
      </c>
      <c r="AL1787" s="13">
        <f t="shared" si="2321"/>
        <v>7.9377310061840961E-6</v>
      </c>
      <c r="AM1787" s="13">
        <f t="shared" si="2322"/>
        <v>4.8863466219524324E-4</v>
      </c>
      <c r="AN1787" s="13">
        <f t="shared" si="2323"/>
        <v>5.5842254252330562E-4</v>
      </c>
      <c r="AO1787" s="13">
        <f t="shared" si="2324"/>
        <v>3.1908884093203481E-4</v>
      </c>
      <c r="AP1787" s="13">
        <f t="shared" si="2325"/>
        <v>1.2155393768939768E-4</v>
      </c>
      <c r="AQ1787" s="13">
        <f t="shared" si="2326"/>
        <v>3.4728634801142523E-5</v>
      </c>
      <c r="AR1787" s="13">
        <f t="shared" si="2327"/>
        <v>2.2283551568200661E-3</v>
      </c>
      <c r="AS1787" s="13">
        <f t="shared" si="2328"/>
        <v>1.8800225257026423E-3</v>
      </c>
      <c r="AT1787" s="13">
        <f t="shared" si="2329"/>
        <v>7.9307032506280664E-4</v>
      </c>
      <c r="AU1787" s="13">
        <f t="shared" si="2330"/>
        <v>2.2303298033096958E-4</v>
      </c>
      <c r="AV1787" s="13">
        <f t="shared" si="2331"/>
        <v>4.704221247155027E-5</v>
      </c>
      <c r="AW1787" s="13">
        <f t="shared" si="2332"/>
        <v>2.1259409127255698E-7</v>
      </c>
      <c r="AX1787" s="13">
        <f t="shared" si="2333"/>
        <v>6.8708689228657566E-5</v>
      </c>
      <c r="AY1787" s="13">
        <f t="shared" si="2334"/>
        <v>7.8521815787967495E-5</v>
      </c>
      <c r="AZ1787" s="13">
        <f t="shared" si="2335"/>
        <v>4.486823736456811E-5</v>
      </c>
      <c r="BA1787" s="13">
        <f t="shared" si="2336"/>
        <v>1.7092139333094031E-5</v>
      </c>
      <c r="BB1787" s="13">
        <f t="shared" si="2337"/>
        <v>4.8833190939978963E-6</v>
      </c>
      <c r="BC1787" s="13">
        <f t="shared" si="2338"/>
        <v>1.1161530998115336E-6</v>
      </c>
      <c r="BD1787" s="13">
        <f t="shared" si="2339"/>
        <v>4.2443562596983334E-4</v>
      </c>
      <c r="BE1787" s="13">
        <f t="shared" si="2340"/>
        <v>3.580885816571027E-4</v>
      </c>
      <c r="BF1787" s="13">
        <f t="shared" si="2341"/>
        <v>1.5105639638543115E-4</v>
      </c>
      <c r="BG1787" s="13">
        <f t="shared" si="2342"/>
        <v>4.2481173761268797E-5</v>
      </c>
      <c r="BH1787" s="13">
        <f t="shared" si="2343"/>
        <v>8.9601475044314823E-6</v>
      </c>
      <c r="BI1787" s="13">
        <f t="shared" si="2344"/>
        <v>1.511902543038809E-6</v>
      </c>
      <c r="BJ1787" s="14">
        <f t="shared" si="2345"/>
        <v>0.26928441422829263</v>
      </c>
      <c r="BK1787" s="14">
        <f t="shared" si="2346"/>
        <v>0.30502280292185668</v>
      </c>
      <c r="BL1787" s="14">
        <f t="shared" si="2347"/>
        <v>0.39143092824993408</v>
      </c>
      <c r="BM1787" s="14">
        <f t="shared" si="2348"/>
        <v>0.31945426195687188</v>
      </c>
      <c r="BN1787" s="14">
        <f t="shared" si="2349"/>
        <v>0.68032934884563956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1.8438000000000001</v>
      </c>
      <c r="F1788" s="10">
        <f>VLOOKUP(B1788,home!$B$2:$E$405,3,FALSE)</f>
        <v>0.69730000000000003</v>
      </c>
      <c r="G1788" s="10">
        <f>VLOOKUP(C1788,away!$B$2:$E$405,4,FALSE)</f>
        <v>0.90390000000000004</v>
      </c>
      <c r="H1788" s="10">
        <f>VLOOKUP(A1788,away!$A$2:$E$405,3,FALSE)</f>
        <v>1.5311999999999999</v>
      </c>
      <c r="I1788" s="10">
        <f>VLOOKUP(C1788,away!$B$2:$E$405,3,FALSE)</f>
        <v>0.76190000000000002</v>
      </c>
      <c r="J1788" s="10">
        <f>VLOOKUP(B1788,home!$B$2:$E$405,4,FALSE)</f>
        <v>1.3995</v>
      </c>
      <c r="K1788" s="12">
        <f t="shared" si="2294"/>
        <v>1.1621277247860002</v>
      </c>
      <c r="L1788" s="12">
        <f t="shared" si="2295"/>
        <v>1.6326864813599999</v>
      </c>
      <c r="M1788" s="13">
        <f t="shared" si="2296"/>
        <v>6.1126230155515708E-2</v>
      </c>
      <c r="N1788" s="13">
        <f t="shared" si="2297"/>
        <v>7.1036486775374871E-2</v>
      </c>
      <c r="O1788" s="13">
        <f t="shared" si="2298"/>
        <v>9.9799969631410454E-2</v>
      </c>
      <c r="P1788" s="13">
        <f t="shared" si="2299"/>
        <v>0.11598031164146297</v>
      </c>
      <c r="Q1788" s="13">
        <f t="shared" si="2300"/>
        <v>4.1276735376528609E-2</v>
      </c>
      <c r="R1788" s="13">
        <f t="shared" si="2301"/>
        <v>8.1471030628671212E-2</v>
      </c>
      <c r="S1788" s="13">
        <f t="shared" si="2302"/>
        <v>5.5014977425518072E-2</v>
      </c>
      <c r="T1788" s="13">
        <f t="shared" si="2303"/>
        <v>6.7391967843932324E-2</v>
      </c>
      <c r="U1788" s="13">
        <f t="shared" si="2304"/>
        <v>9.4679743460468216E-2</v>
      </c>
      <c r="V1788" s="13">
        <f t="shared" si="2305"/>
        <v>1.1598320049303704E-2</v>
      </c>
      <c r="W1788" s="13">
        <f t="shared" si="2306"/>
        <v>1.5989612856572997E-2</v>
      </c>
      <c r="X1788" s="13">
        <f t="shared" si="2307"/>
        <v>2.6106024753106784E-2</v>
      </c>
      <c r="Y1788" s="13">
        <f t="shared" si="2308"/>
        <v>2.1311476848223491E-2</v>
      </c>
      <c r="Z1788" s="13">
        <f t="shared" si="2309"/>
        <v>4.4338883443299323E-2</v>
      </c>
      <c r="AA1788" s="13">
        <f t="shared" si="2310"/>
        <v>5.15274457355131E-2</v>
      </c>
      <c r="AB1788" s="13">
        <f t="shared" si="2311"/>
        <v>2.9940736638322973E-2</v>
      </c>
      <c r="AC1788" s="13">
        <f t="shared" si="2312"/>
        <v>1.3754086936300809E-3</v>
      </c>
      <c r="AD1788" s="13">
        <f t="shared" si="2313"/>
        <v>4.6454931023045412E-3</v>
      </c>
      <c r="AE1788" s="13">
        <f t="shared" si="2314"/>
        <v>7.5846337873837514E-3</v>
      </c>
      <c r="AF1788" s="13">
        <f t="shared" si="2315"/>
        <v>6.1916645253638743E-3</v>
      </c>
      <c r="AG1788" s="13">
        <f t="shared" si="2316"/>
        <v>3.3696823225592924E-3</v>
      </c>
      <c r="AH1788" s="13">
        <f t="shared" si="2317"/>
        <v>1.8097873899117885E-2</v>
      </c>
      <c r="AI1788" s="13">
        <f t="shared" si="2318"/>
        <v>2.1032041017845809E-2</v>
      </c>
      <c r="AJ1788" s="13">
        <f t="shared" si="2319"/>
        <v>1.2220958987837495E-2</v>
      </c>
      <c r="AK1788" s="13">
        <f t="shared" si="2320"/>
        <v>4.7341050877462015E-3</v>
      </c>
      <c r="AL1788" s="13">
        <f t="shared" si="2321"/>
        <v>1.0438748047491015E-4</v>
      </c>
      <c r="AM1788" s="13">
        <f t="shared" si="2322"/>
        <v>1.0797312658980453E-3</v>
      </c>
      <c r="AN1788" s="13">
        <f t="shared" si="2323"/>
        <v>1.7628626413334579E-3</v>
      </c>
      <c r="AO1788" s="13">
        <f t="shared" si="2324"/>
        <v>1.4391010014998598E-3</v>
      </c>
      <c r="AP1788" s="13">
        <f t="shared" si="2325"/>
        <v>7.8320025015348599E-4</v>
      </c>
      <c r="AQ1788" s="13">
        <f t="shared" si="2326"/>
        <v>3.1968011515584171E-4</v>
      </c>
      <c r="AR1788" s="13">
        <f t="shared" si="2327"/>
        <v>5.9096308112895511E-3</v>
      </c>
      <c r="AS1788" s="13">
        <f t="shared" si="2328"/>
        <v>6.867745809049172E-3</v>
      </c>
      <c r="AT1788" s="13">
        <f t="shared" si="2329"/>
        <v>3.9905989057394519E-3</v>
      </c>
      <c r="AU1788" s="13">
        <f t="shared" si="2330"/>
        <v>1.5458618756201638E-3</v>
      </c>
      <c r="AV1788" s="13">
        <f t="shared" si="2331"/>
        <v>4.4912223608697016E-4</v>
      </c>
      <c r="AW1788" s="13">
        <f t="shared" si="2332"/>
        <v>5.5017718099020428E-6</v>
      </c>
      <c r="AX1788" s="13">
        <f t="shared" si="2333"/>
        <v>2.0913093990306732E-4</v>
      </c>
      <c r="AY1788" s="13">
        <f t="shared" si="2334"/>
        <v>3.414452584138486E-4</v>
      </c>
      <c r="AZ1788" s="13">
        <f t="shared" si="2335"/>
        <v>2.7873652876838121E-4</v>
      </c>
      <c r="BA1788" s="13">
        <f t="shared" si="2336"/>
        <v>1.5169645412711622E-4</v>
      </c>
      <c r="BB1788" s="13">
        <f t="shared" si="2337"/>
        <v>6.1918187480897518E-5</v>
      </c>
      <c r="BC1788" s="13">
        <f t="shared" si="2338"/>
        <v>2.021859753007507E-5</v>
      </c>
      <c r="BD1788" s="13">
        <f t="shared" si="2339"/>
        <v>1.6080957225701633E-3</v>
      </c>
      <c r="BE1788" s="13">
        <f t="shared" si="2340"/>
        <v>1.8688126233085633E-3</v>
      </c>
      <c r="BF1788" s="13">
        <f t="shared" si="2341"/>
        <v>1.0858994809884689E-3</v>
      </c>
      <c r="BG1788" s="13">
        <f t="shared" si="2342"/>
        <v>4.2065129772914258E-4</v>
      </c>
      <c r="BH1788" s="13">
        <f t="shared" si="2343"/>
        <v>1.2221263388956176E-4</v>
      </c>
      <c r="BI1788" s="13">
        <f t="shared" si="2344"/>
        <v>2.8405338032436128E-5</v>
      </c>
      <c r="BJ1788" s="14">
        <f t="shared" si="2345"/>
        <v>0.27135149943161457</v>
      </c>
      <c r="BK1788" s="14">
        <f t="shared" si="2346"/>
        <v>0.24554108070431929</v>
      </c>
      <c r="BL1788" s="14">
        <f t="shared" si="2347"/>
        <v>0.43740094182123701</v>
      </c>
      <c r="BM1788" s="14">
        <f t="shared" si="2348"/>
        <v>0.5276056977049024</v>
      </c>
      <c r="BN1788" s="14">
        <f t="shared" si="2349"/>
        <v>0.47069076420896377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1.8438000000000001</v>
      </c>
      <c r="F1789" s="10">
        <f>VLOOKUP(B1789,home!$B$2:$E$405,3,FALSE)</f>
        <v>0.72309999999999997</v>
      </c>
      <c r="G1789" s="10">
        <f>VLOOKUP(C1789,away!$B$2:$E$405,4,FALSE)</f>
        <v>1.1751</v>
      </c>
      <c r="H1789" s="10">
        <f>VLOOKUP(A1789,away!$A$2:$E$405,3,FALSE)</f>
        <v>1.5311999999999999</v>
      </c>
      <c r="I1789" s="10">
        <f>VLOOKUP(C1789,away!$B$2:$E$405,3,FALSE)</f>
        <v>0.87080000000000002</v>
      </c>
      <c r="J1789" s="10">
        <f>VLOOKUP(B1789,home!$B$2:$E$405,4,FALSE)</f>
        <v>0.65310000000000001</v>
      </c>
      <c r="K1789" s="12">
        <f t="shared" si="2294"/>
        <v>1.5667041666780002</v>
      </c>
      <c r="L1789" s="12">
        <f t="shared" si="2295"/>
        <v>0.87082326777600005</v>
      </c>
      <c r="M1789" s="13">
        <f t="shared" si="2296"/>
        <v>8.7376629032428224E-2</v>
      </c>
      <c r="N1789" s="13">
        <f t="shared" si="2297"/>
        <v>0.13689332877538324</v>
      </c>
      <c r="O1789" s="13">
        <f t="shared" si="2298"/>
        <v>7.6089601621270472E-2</v>
      </c>
      <c r="P1789" s="13">
        <f t="shared" si="2299"/>
        <v>0.11920989590091358</v>
      </c>
      <c r="Q1789" s="13">
        <f t="shared" si="2300"/>
        <v>0.10723567429140715</v>
      </c>
      <c r="R1789" s="13">
        <f t="shared" si="2301"/>
        <v>3.3130297763804384E-2</v>
      </c>
      <c r="S1789" s="13">
        <f t="shared" si="2302"/>
        <v>4.0660184073456576E-2</v>
      </c>
      <c r="T1789" s="13">
        <f t="shared" si="2303"/>
        <v>9.3383320308605994E-2</v>
      </c>
      <c r="U1789" s="13">
        <f t="shared" si="2304"/>
        <v>5.1905375549835167E-2</v>
      </c>
      <c r="V1789" s="13">
        <f t="shared" si="2305"/>
        <v>6.1637335144336686E-3</v>
      </c>
      <c r="W1789" s="13">
        <f t="shared" si="2306"/>
        <v>5.600219257629082E-2</v>
      </c>
      <c r="X1789" s="13">
        <f t="shared" si="2307"/>
        <v>4.8768012341906433E-2</v>
      </c>
      <c r="Y1789" s="13">
        <f t="shared" si="2308"/>
        <v>2.1234159935259626E-2</v>
      </c>
      <c r="Z1789" s="13">
        <f t="shared" si="2309"/>
        <v>9.6168780536893487E-3</v>
      </c>
      <c r="AA1789" s="13">
        <f t="shared" si="2310"/>
        <v>1.5066802917149321E-2</v>
      </c>
      <c r="AB1789" s="13">
        <f t="shared" si="2311"/>
        <v>1.1802611454407046E-2</v>
      </c>
      <c r="AC1789" s="13">
        <f t="shared" si="2312"/>
        <v>5.2558249754055403E-4</v>
      </c>
      <c r="AD1789" s="13">
        <f t="shared" si="2313"/>
        <v>2.1934717113094658E-2</v>
      </c>
      <c r="AE1789" s="13">
        <f t="shared" si="2314"/>
        <v>1.9101262034167243E-2</v>
      </c>
      <c r="AF1789" s="13">
        <f t="shared" si="2315"/>
        <v>8.3169117116195807E-3</v>
      </c>
      <c r="AG1789" s="13">
        <f t="shared" si="2316"/>
        <v>2.4141867448390164E-3</v>
      </c>
      <c r="AH1789" s="13">
        <f t="shared" si="2317"/>
        <v>2.0936502931292638E-3</v>
      </c>
      <c r="AI1789" s="13">
        <f t="shared" si="2318"/>
        <v>3.2801306378122345E-3</v>
      </c>
      <c r="AJ1789" s="13">
        <f t="shared" si="2319"/>
        <v>2.5694971687542974E-3</v>
      </c>
      <c r="AK1789" s="13">
        <f t="shared" si="2320"/>
        <v>1.3418806401848938E-3</v>
      </c>
      <c r="AL1789" s="13">
        <f t="shared" si="2321"/>
        <v>2.8682559862042049E-5</v>
      </c>
      <c r="AM1789" s="13">
        <f t="shared" si="2322"/>
        <v>6.8730425391977231E-3</v>
      </c>
      <c r="AN1789" s="13">
        <f t="shared" si="2323"/>
        <v>5.9852053635476195E-3</v>
      </c>
      <c r="AO1789" s="13">
        <f t="shared" si="2324"/>
        <v>2.6060280464974893E-3</v>
      </c>
      <c r="AP1789" s="13">
        <f t="shared" si="2325"/>
        <v>7.5646328645561658E-4</v>
      </c>
      <c r="AQ1789" s="13">
        <f t="shared" si="2326"/>
        <v>1.6468645776596306E-4</v>
      </c>
      <c r="AR1789" s="13">
        <f t="shared" si="2327"/>
        <v>3.6463987796860135E-4</v>
      </c>
      <c r="AS1789" s="13">
        <f t="shared" si="2328"/>
        <v>5.7128281615036528E-4</v>
      </c>
      <c r="AT1789" s="13">
        <f t="shared" si="2329"/>
        <v>4.475155842071597E-4</v>
      </c>
      <c r="AU1789" s="13">
        <f t="shared" si="2330"/>
        <v>2.3370817681023212E-4</v>
      </c>
      <c r="AV1789" s="13">
        <f t="shared" si="2331"/>
        <v>9.1537893598827409E-5</v>
      </c>
      <c r="AW1789" s="13">
        <f t="shared" si="2332"/>
        <v>1.0870072254347587E-6</v>
      </c>
      <c r="AX1789" s="13">
        <f t="shared" si="2333"/>
        <v>1.7946707306527017E-3</v>
      </c>
      <c r="AY1789" s="13">
        <f t="shared" si="2334"/>
        <v>1.5628410302489276E-3</v>
      </c>
      <c r="AZ1789" s="13">
        <f t="shared" si="2335"/>
        <v>6.8047916648789064E-4</v>
      </c>
      <c r="BA1789" s="13">
        <f t="shared" si="2336"/>
        <v>1.9752569713815796E-4</v>
      </c>
      <c r="BB1789" s="13">
        <f t="shared" si="2337"/>
        <v>4.3002493262895792E-5</v>
      </c>
      <c r="BC1789" s="13">
        <f t="shared" si="2338"/>
        <v>7.4895143411420706E-6</v>
      </c>
      <c r="BD1789" s="13">
        <f t="shared" si="2339"/>
        <v>5.2922815015676535E-5</v>
      </c>
      <c r="BE1789" s="13">
        <f t="shared" si="2340"/>
        <v>8.2914394797389468E-5</v>
      </c>
      <c r="BF1789" s="13">
        <f t="shared" si="2341"/>
        <v>6.4951163903327402E-5</v>
      </c>
      <c r="BG1789" s="13">
        <f t="shared" si="2342"/>
        <v>3.3919753039309577E-5</v>
      </c>
      <c r="BH1789" s="13">
        <f t="shared" si="2343"/>
        <v>1.3285554604843774E-5</v>
      </c>
      <c r="BI1789" s="13">
        <f t="shared" si="2344"/>
        <v>4.1629067512073647E-6</v>
      </c>
      <c r="BJ1789" s="14">
        <f t="shared" si="2345"/>
        <v>0.53595520015817011</v>
      </c>
      <c r="BK1789" s="14">
        <f t="shared" si="2346"/>
        <v>0.25552754860888355</v>
      </c>
      <c r="BL1789" s="14">
        <f t="shared" si="2347"/>
        <v>0.19924068898319405</v>
      </c>
      <c r="BM1789" s="14">
        <f t="shared" si="2348"/>
        <v>0.43884313439570627</v>
      </c>
      <c r="BN1789" s="14">
        <f t="shared" si="2349"/>
        <v>0.55993542738520707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1.6362000000000001</v>
      </c>
      <c r="F1790" s="10">
        <f>VLOOKUP(B1790,home!$B$2:$E$405,3,FALSE)</f>
        <v>1.1504000000000001</v>
      </c>
      <c r="G1790" s="10">
        <f>VLOOKUP(C1790,away!$B$2:$E$405,4,FALSE)</f>
        <v>0.82689999999999997</v>
      </c>
      <c r="H1790" s="10">
        <f>VLOOKUP(A1790,away!$A$2:$E$405,3,FALSE)</f>
        <v>1.1547000000000001</v>
      </c>
      <c r="I1790" s="10">
        <f>VLOOKUP(C1790,away!$B$2:$E$405,3,FALSE)</f>
        <v>0.6623</v>
      </c>
      <c r="J1790" s="10">
        <f>VLOOKUP(B1790,home!$B$2:$E$405,4,FALSE)</f>
        <v>0.86599999999999999</v>
      </c>
      <c r="K1790" s="12">
        <f t="shared" si="2294"/>
        <v>1.5564610365120002</v>
      </c>
      <c r="L1790" s="12">
        <f t="shared" si="2295"/>
        <v>0.66228026346000013</v>
      </c>
      <c r="M1790" s="13">
        <f t="shared" si="2296"/>
        <v>0.10874590118549068</v>
      </c>
      <c r="N1790" s="13">
        <f t="shared" si="2297"/>
        <v>0.16925875807560037</v>
      </c>
      <c r="O1790" s="13">
        <f t="shared" si="2298"/>
        <v>7.2020264087321914E-2</v>
      </c>
      <c r="P1790" s="13">
        <f t="shared" si="2299"/>
        <v>0.11209673489122103</v>
      </c>
      <c r="Q1790" s="13">
        <f t="shared" si="2300"/>
        <v>0.13172233101654143</v>
      </c>
      <c r="R1790" s="13">
        <f t="shared" si="2301"/>
        <v>2.3848799737105169E-2</v>
      </c>
      <c r="S1790" s="13">
        <f t="shared" si="2302"/>
        <v>2.888770481528102E-2</v>
      </c>
      <c r="T1790" s="13">
        <f t="shared" si="2303"/>
        <v>8.7237100089200409E-2</v>
      </c>
      <c r="U1790" s="13">
        <f t="shared" si="2304"/>
        <v>3.7119727558381825E-2</v>
      </c>
      <c r="V1790" s="13">
        <f t="shared" si="2305"/>
        <v>3.3086482167175037E-3</v>
      </c>
      <c r="W1790" s="13">
        <f t="shared" si="2306"/>
        <v>6.8340225288594264E-2</v>
      </c>
      <c r="X1790" s="13">
        <f t="shared" si="2307"/>
        <v>4.5260382409045972E-2</v>
      </c>
      <c r="Y1790" s="13">
        <f t="shared" si="2308"/>
        <v>1.498752899308166E-2</v>
      </c>
      <c r="Z1790" s="13">
        <f t="shared" si="2309"/>
        <v>5.2648631243649305E-3</v>
      </c>
      <c r="AA1790" s="13">
        <f t="shared" si="2310"/>
        <v>8.1945543156428467E-3</v>
      </c>
      <c r="AB1790" s="13">
        <f t="shared" si="2311"/>
        <v>6.3772522519396756E-3</v>
      </c>
      <c r="AC1790" s="13">
        <f t="shared" si="2312"/>
        <v>2.1316243759216452E-4</v>
      </c>
      <c r="AD1790" s="13">
        <f t="shared" si="2313"/>
        <v>2.6592224472037278E-2</v>
      </c>
      <c r="AE1790" s="13">
        <f t="shared" si="2314"/>
        <v>1.7611505429328312E-2</v>
      </c>
      <c r="AF1790" s="13">
        <f t="shared" si="2315"/>
        <v>5.8318762278313889E-3</v>
      </c>
      <c r="AG1790" s="13">
        <f t="shared" si="2316"/>
        <v>1.2874455082114277E-3</v>
      </c>
      <c r="AH1790" s="13">
        <f t="shared" si="2317"/>
        <v>8.7170373427131133E-4</v>
      </c>
      <c r="AI1790" s="13">
        <f t="shared" si="2318"/>
        <v>1.3567728977753061E-3</v>
      </c>
      <c r="AJ1790" s="13">
        <f t="shared" si="2319"/>
        <v>1.0558820753913717E-3</v>
      </c>
      <c r="AK1790" s="13">
        <f t="shared" si="2320"/>
        <v>5.47813103166032E-4</v>
      </c>
      <c r="AL1790" s="13">
        <f t="shared" si="2321"/>
        <v>8.7892280978120922E-6</v>
      </c>
      <c r="AM1790" s="13">
        <f t="shared" si="2322"/>
        <v>8.277952252981377E-3</v>
      </c>
      <c r="AN1790" s="13">
        <f t="shared" si="2323"/>
        <v>5.4823243990138083E-3</v>
      </c>
      <c r="AO1790" s="13">
        <f t="shared" si="2324"/>
        <v>1.8154176236760257E-3</v>
      </c>
      <c r="AP1790" s="13">
        <f t="shared" si="2325"/>
        <v>4.0077175403269513E-4</v>
      </c>
      <c r="AQ1790" s="13">
        <f t="shared" si="2326"/>
        <v>6.6355805712024928E-5</v>
      </c>
      <c r="AR1790" s="13">
        <f t="shared" si="2327"/>
        <v>1.1546243575845403E-4</v>
      </c>
      <c r="AS1790" s="13">
        <f t="shared" si="2328"/>
        <v>1.7971278243880356E-4</v>
      </c>
      <c r="AT1790" s="13">
        <f t="shared" si="2329"/>
        <v>1.3985797181457791E-4</v>
      </c>
      <c r="AU1790" s="13">
        <f t="shared" si="2330"/>
        <v>7.2561161258327992E-5</v>
      </c>
      <c r="AV1790" s="13">
        <f t="shared" si="2331"/>
        <v>2.8234655065662915E-5</v>
      </c>
      <c r="AW1790" s="13">
        <f t="shared" si="2332"/>
        <v>2.5166817559668455E-7</v>
      </c>
      <c r="AX1790" s="13">
        <f t="shared" si="2333"/>
        <v>2.1473850239787052E-3</v>
      </c>
      <c r="AY1790" s="13">
        <f t="shared" si="2334"/>
        <v>1.4221707194306758E-3</v>
      </c>
      <c r="AZ1790" s="13">
        <f t="shared" si="2335"/>
        <v>4.7093779937482284E-4</v>
      </c>
      <c r="BA1790" s="13">
        <f t="shared" si="2336"/>
        <v>1.0396426994774345E-4</v>
      </c>
      <c r="BB1790" s="13">
        <f t="shared" si="2337"/>
        <v>1.7213371022854525E-5</v>
      </c>
      <c r="BC1790" s="13">
        <f t="shared" si="2338"/>
        <v>2.2800151792101657E-6</v>
      </c>
      <c r="BD1790" s="13">
        <f t="shared" si="2339"/>
        <v>1.2744748728973708E-5</v>
      </c>
      <c r="BE1790" s="13">
        <f t="shared" si="2340"/>
        <v>1.9836704816783412E-5</v>
      </c>
      <c r="BF1790" s="13">
        <f t="shared" si="2341"/>
        <v>1.543752907005665E-5</v>
      </c>
      <c r="BG1790" s="13">
        <f t="shared" si="2342"/>
        <v>8.0093041658548336E-6</v>
      </c>
      <c r="BH1790" s="13">
        <f t="shared" si="2343"/>
        <v>3.1165424659315761E-6</v>
      </c>
      <c r="BI1790" s="13">
        <f t="shared" si="2344"/>
        <v>9.7015538337150429E-7</v>
      </c>
      <c r="BJ1790" s="14">
        <f t="shared" si="2345"/>
        <v>0.58833615054382249</v>
      </c>
      <c r="BK1790" s="14">
        <f t="shared" si="2346"/>
        <v>0.25468311149383094</v>
      </c>
      <c r="BL1790" s="14">
        <f t="shared" si="2347"/>
        <v>0.15198871375196224</v>
      </c>
      <c r="BM1790" s="14">
        <f t="shared" si="2348"/>
        <v>0.38115813086944483</v>
      </c>
      <c r="BN1790" s="14">
        <f t="shared" si="2349"/>
        <v>0.61769278899328062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1.6362000000000001</v>
      </c>
      <c r="F1791" s="10">
        <f>VLOOKUP(B1791,home!$B$2:$E$405,3,FALSE)</f>
        <v>0.89880000000000004</v>
      </c>
      <c r="G1791" s="10">
        <f>VLOOKUP(C1791,away!$B$2:$E$405,4,FALSE)</f>
        <v>1.1145</v>
      </c>
      <c r="H1791" s="10">
        <f>VLOOKUP(A1791,away!$A$2:$E$405,3,FALSE)</f>
        <v>1.1547000000000001</v>
      </c>
      <c r="I1791" s="10">
        <f>VLOOKUP(C1791,away!$B$2:$E$405,3,FALSE)</f>
        <v>0.40749999999999997</v>
      </c>
      <c r="J1791" s="10">
        <f>VLOOKUP(B1791,home!$B$2:$E$405,4,FALSE)</f>
        <v>1.0698000000000001</v>
      </c>
      <c r="K1791" s="12">
        <f t="shared" si="2294"/>
        <v>1.6390021561200001</v>
      </c>
      <c r="L1791" s="12">
        <f t="shared" si="2295"/>
        <v>0.50338395945000003</v>
      </c>
      <c r="M1791" s="13">
        <f t="shared" si="2296"/>
        <v>0.11737443963943807</v>
      </c>
      <c r="N1791" s="13">
        <f t="shared" si="2297"/>
        <v>0.19237695964241583</v>
      </c>
      <c r="O1791" s="13">
        <f t="shared" si="2298"/>
        <v>5.9084410163925356E-2</v>
      </c>
      <c r="P1791" s="13">
        <f t="shared" si="2299"/>
        <v>9.6839475651752119E-2</v>
      </c>
      <c r="Q1791" s="13">
        <f t="shared" si="2300"/>
        <v>0.15765312582086488</v>
      </c>
      <c r="R1791" s="13">
        <f t="shared" si="2301"/>
        <v>1.487107216504229E-2</v>
      </c>
      <c r="S1791" s="13">
        <f t="shared" si="2302"/>
        <v>1.9974289277363472E-2</v>
      </c>
      <c r="T1791" s="13">
        <f t="shared" si="2303"/>
        <v>7.9360054695375992E-2</v>
      </c>
      <c r="U1791" s="13">
        <f t="shared" si="2304"/>
        <v>2.4373719342320431E-2</v>
      </c>
      <c r="V1791" s="13">
        <f t="shared" si="2305"/>
        <v>1.8310817036848142E-3</v>
      </c>
      <c r="W1791" s="13">
        <f t="shared" si="2306"/>
        <v>8.6131271046485075E-2</v>
      </c>
      <c r="X1791" s="13">
        <f t="shared" si="2307"/>
        <v>4.3357100251840801E-2</v>
      </c>
      <c r="Y1791" s="13">
        <f t="shared" si="2308"/>
        <v>1.0912634397521109E-2</v>
      </c>
      <c r="Z1791" s="13">
        <f t="shared" si="2309"/>
        <v>2.4952863959018909E-3</v>
      </c>
      <c r="AA1791" s="13">
        <f t="shared" si="2310"/>
        <v>4.0897797830201036E-3</v>
      </c>
      <c r="AB1791" s="13">
        <f t="shared" si="2311"/>
        <v>3.3515789412129683E-3</v>
      </c>
      <c r="AC1791" s="13">
        <f t="shared" si="2312"/>
        <v>9.442057434153987E-5</v>
      </c>
      <c r="AD1791" s="13">
        <f t="shared" si="2313"/>
        <v>3.5292334738636293E-2</v>
      </c>
      <c r="AE1791" s="13">
        <f t="shared" si="2314"/>
        <v>1.7765595198969517E-2</v>
      </c>
      <c r="AF1791" s="13">
        <f t="shared" si="2315"/>
        <v>4.471457826621594E-3</v>
      </c>
      <c r="AG1791" s="13">
        <f t="shared" si="2316"/>
        <v>7.5028671509282335E-4</v>
      </c>
      <c r="AH1791" s="13">
        <f t="shared" si="2317"/>
        <v>3.140217864827035E-4</v>
      </c>
      <c r="AI1791" s="13">
        <f t="shared" si="2318"/>
        <v>5.1468238511380546E-4</v>
      </c>
      <c r="AJ1791" s="13">
        <f t="shared" si="2319"/>
        <v>4.2178276945925569E-4</v>
      </c>
      <c r="AK1791" s="13">
        <f t="shared" si="2320"/>
        <v>2.3043428951932833E-4</v>
      </c>
      <c r="AL1791" s="13">
        <f t="shared" si="2321"/>
        <v>3.1160579553982251E-6</v>
      </c>
      <c r="AM1791" s="13">
        <f t="shared" si="2322"/>
        <v>1.1568842546226721E-2</v>
      </c>
      <c r="AN1791" s="13">
        <f t="shared" si="2323"/>
        <v>5.8235697671732258E-3</v>
      </c>
      <c r="AO1791" s="13">
        <f t="shared" si="2324"/>
        <v>1.4657458037664868E-3</v>
      </c>
      <c r="AP1791" s="13">
        <f t="shared" si="2325"/>
        <v>2.4594430874906565E-4</v>
      </c>
      <c r="AQ1791" s="13">
        <f t="shared" si="2326"/>
        <v>3.0951104985574483E-5</v>
      </c>
      <c r="AR1791" s="13">
        <f t="shared" si="2327"/>
        <v>3.1614706046645166E-5</v>
      </c>
      <c r="AS1791" s="13">
        <f t="shared" si="2328"/>
        <v>5.1816571375551439E-5</v>
      </c>
      <c r="AT1791" s="13">
        <f t="shared" si="2329"/>
        <v>4.2463736103637344E-5</v>
      </c>
      <c r="AU1791" s="13">
        <f t="shared" si="2330"/>
        <v>2.3199385010257436E-5</v>
      </c>
      <c r="AV1791" s="13">
        <f t="shared" si="2331"/>
        <v>9.5059605131174864E-6</v>
      </c>
      <c r="AW1791" s="13">
        <f t="shared" si="2332"/>
        <v>7.1413763845623333E-8</v>
      </c>
      <c r="AX1791" s="13">
        <f t="shared" si="2333"/>
        <v>3.1602263128464024E-3</v>
      </c>
      <c r="AY1791" s="13">
        <f t="shared" si="2334"/>
        <v>1.5908072341186963E-3</v>
      </c>
      <c r="AZ1791" s="13">
        <f t="shared" si="2335"/>
        <v>4.0039342211618632E-4</v>
      </c>
      <c r="BA1791" s="13">
        <f t="shared" si="2336"/>
        <v>6.7183875387527044E-5</v>
      </c>
      <c r="BB1791" s="13">
        <f t="shared" si="2337"/>
        <v>8.45482130094219E-6</v>
      </c>
      <c r="BC1791" s="13">
        <f t="shared" si="2338"/>
        <v>8.5120428458209637E-7</v>
      </c>
      <c r="BD1791" s="13">
        <f t="shared" si="2339"/>
        <v>2.6523893177680153E-6</v>
      </c>
      <c r="BE1791" s="13">
        <f t="shared" si="2340"/>
        <v>4.3472718106914337E-6</v>
      </c>
      <c r="BF1791" s="13">
        <f t="shared" si="2341"/>
        <v>3.5625939354814782E-6</v>
      </c>
      <c r="BG1791" s="13">
        <f t="shared" si="2342"/>
        <v>1.9463663805447266E-6</v>
      </c>
      <c r="BH1791" s="13">
        <f t="shared" si="2343"/>
        <v>7.9752467357807184E-7</v>
      </c>
      <c r="BI1791" s="13">
        <f t="shared" si="2344"/>
        <v>2.614289319106715E-7</v>
      </c>
      <c r="BJ1791" s="14">
        <f t="shared" si="2345"/>
        <v>0.65243379073477925</v>
      </c>
      <c r="BK1791" s="14">
        <f t="shared" si="2346"/>
        <v>0.23770763013865409</v>
      </c>
      <c r="BL1791" s="14">
        <f t="shared" si="2347"/>
        <v>0.10742364956019544</v>
      </c>
      <c r="BM1791" s="14">
        <f t="shared" si="2348"/>
        <v>0.36027013792573742</v>
      </c>
      <c r="BN1791" s="14">
        <f t="shared" si="2349"/>
        <v>0.63819948308343855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1.6362000000000001</v>
      </c>
      <c r="F1792" s="10">
        <f>VLOOKUP(B1792,home!$B$2:$E$405,3,FALSE)</f>
        <v>0.86280000000000001</v>
      </c>
      <c r="G1792" s="10">
        <f>VLOOKUP(C1792,away!$B$2:$E$405,4,FALSE)</f>
        <v>0.82689999999999997</v>
      </c>
      <c r="H1792" s="10">
        <f>VLOOKUP(A1792,away!$A$2:$E$405,3,FALSE)</f>
        <v>1.1547000000000001</v>
      </c>
      <c r="I1792" s="10">
        <f>VLOOKUP(C1792,away!$B$2:$E$405,3,FALSE)</f>
        <v>1.3245</v>
      </c>
      <c r="J1792" s="10">
        <f>VLOOKUP(B1792,home!$B$2:$E$405,4,FALSE)</f>
        <v>0.71319999999999995</v>
      </c>
      <c r="K1792" s="12">
        <f t="shared" si="2294"/>
        <v>1.1673457773839999</v>
      </c>
      <c r="L1792" s="12">
        <f t="shared" si="2295"/>
        <v>1.0907681869799999</v>
      </c>
      <c r="M1792" s="13">
        <f t="shared" si="2296"/>
        <v>0.10454747919852234</v>
      </c>
      <c r="N1792" s="13">
        <f t="shared" si="2297"/>
        <v>0.12204305837853663</v>
      </c>
      <c r="O1792" s="13">
        <f t="shared" si="2298"/>
        <v>0.11403706433870145</v>
      </c>
      <c r="P1792" s="13">
        <f t="shared" si="2299"/>
        <v>0.13312068552105066</v>
      </c>
      <c r="Q1792" s="13">
        <f t="shared" si="2300"/>
        <v>7.1233224428606856E-2</v>
      </c>
      <c r="R1792" s="13">
        <f t="shared" si="2301"/>
        <v>6.2194000958623478E-2</v>
      </c>
      <c r="S1792" s="13">
        <f t="shared" si="2302"/>
        <v>4.2375763264325877E-2</v>
      </c>
      <c r="T1792" s="13">
        <f t="shared" si="2303"/>
        <v>7.7698935062730942E-2</v>
      </c>
      <c r="U1792" s="13">
        <f t="shared" si="2304"/>
        <v>7.2601904397665576E-2</v>
      </c>
      <c r="V1792" s="13">
        <f t="shared" si="2305"/>
        <v>5.9952459436190221E-3</v>
      </c>
      <c r="W1792" s="13">
        <f t="shared" si="2306"/>
        <v>2.7717934582060327E-2</v>
      </c>
      <c r="X1792" s="13">
        <f t="shared" si="2307"/>
        <v>3.0233841250904184E-2</v>
      </c>
      <c r="Y1792" s="13">
        <f t="shared" si="2308"/>
        <v>1.6489056103344942E-2</v>
      </c>
      <c r="Z1792" s="13">
        <f t="shared" si="2309"/>
        <v>2.2613079222223373E-2</v>
      </c>
      <c r="AA1792" s="13">
        <f t="shared" si="2310"/>
        <v>2.6397282543712323E-2</v>
      </c>
      <c r="AB1792" s="13">
        <f t="shared" si="2311"/>
        <v>1.5407378155907476E-2</v>
      </c>
      <c r="AC1792" s="13">
        <f t="shared" si="2312"/>
        <v>4.7711052911088699E-4</v>
      </c>
      <c r="AD1792" s="13">
        <f t="shared" si="2313"/>
        <v>8.089103473043523E-3</v>
      </c>
      <c r="AE1792" s="13">
        <f t="shared" si="2314"/>
        <v>8.823336729585303E-3</v>
      </c>
      <c r="AF1792" s="13">
        <f t="shared" si="2315"/>
        <v>4.8121075038219004E-3</v>
      </c>
      <c r="AG1792" s="13">
        <f t="shared" si="2316"/>
        <v>1.749631259165556E-3</v>
      </c>
      <c r="AH1792" s="13">
        <f t="shared" si="2317"/>
        <v>6.1664068563149236E-3</v>
      </c>
      <c r="AI1792" s="13">
        <f t="shared" si="2318"/>
        <v>7.1983290053509721E-3</v>
      </c>
      <c r="AJ1792" s="13">
        <f t="shared" si="2319"/>
        <v>4.2014694843086125E-3</v>
      </c>
      <c r="AK1792" s="13">
        <f t="shared" si="2320"/>
        <v>1.6348558871051298E-3</v>
      </c>
      <c r="AL1792" s="13">
        <f t="shared" si="2321"/>
        <v>2.4300262882072482E-5</v>
      </c>
      <c r="AM1792" s="13">
        <f t="shared" si="2322"/>
        <v>1.8885561564159193E-3</v>
      </c>
      <c r="AN1792" s="13">
        <f t="shared" si="2323"/>
        <v>2.0599769747437092E-3</v>
      </c>
      <c r="AO1792" s="13">
        <f t="shared" si="2324"/>
        <v>1.1234786749808703E-3</v>
      </c>
      <c r="AP1792" s="13">
        <f t="shared" si="2325"/>
        <v>4.0848493247319217E-4</v>
      </c>
      <c r="AQ1792" s="13">
        <f t="shared" si="2326"/>
        <v>1.1139059230060788E-4</v>
      </c>
      <c r="AR1792" s="13">
        <f t="shared" si="2327"/>
        <v>1.3452240853687341E-3</v>
      </c>
      <c r="AS1792" s="13">
        <f t="shared" si="2328"/>
        <v>1.5703416556904456E-3</v>
      </c>
      <c r="AT1792" s="13">
        <f t="shared" si="2329"/>
        <v>9.1656585041022026E-4</v>
      </c>
      <c r="AU1792" s="13">
        <f t="shared" si="2330"/>
        <v>3.5664975839024845E-4</v>
      </c>
      <c r="AV1792" s="13">
        <f t="shared" si="2331"/>
        <v>1.0408339736547014E-4</v>
      </c>
      <c r="AW1792" s="13">
        <f t="shared" si="2332"/>
        <v>8.5948925311315192E-7</v>
      </c>
      <c r="AX1792" s="13">
        <f t="shared" si="2333"/>
        <v>3.6743300909077969E-4</v>
      </c>
      <c r="AY1792" s="13">
        <f t="shared" si="2334"/>
        <v>4.007842371625556E-4</v>
      </c>
      <c r="AZ1792" s="13">
        <f t="shared" si="2335"/>
        <v>2.1858134786998149E-4</v>
      </c>
      <c r="BA1792" s="13">
        <f t="shared" si="2336"/>
        <v>7.9473860174594804E-5</v>
      </c>
      <c r="BB1792" s="13">
        <f t="shared" si="2337"/>
        <v>2.1671889593736196E-5</v>
      </c>
      <c r="BC1792" s="13">
        <f t="shared" si="2338"/>
        <v>4.7278015441180725E-6</v>
      </c>
      <c r="BD1792" s="13">
        <f t="shared" si="2339"/>
        <v>2.4455460611324701E-4</v>
      </c>
      <c r="BE1792" s="13">
        <f t="shared" si="2340"/>
        <v>2.8547978678610626E-4</v>
      </c>
      <c r="BF1792" s="13">
        <f t="shared" si="2341"/>
        <v>1.6662681181662289E-4</v>
      </c>
      <c r="BG1792" s="13">
        <f t="shared" si="2342"/>
        <v>6.4837035057697687E-5</v>
      </c>
      <c r="BH1792" s="13">
        <f t="shared" si="2343"/>
        <v>1.8921809773175452E-5</v>
      </c>
      <c r="BI1792" s="13">
        <f t="shared" si="2344"/>
        <v>4.4176589478359295E-6</v>
      </c>
      <c r="BJ1792" s="14">
        <f t="shared" si="2345"/>
        <v>0.37557478824815016</v>
      </c>
      <c r="BK1792" s="14">
        <f t="shared" si="2346"/>
        <v>0.28694136895667338</v>
      </c>
      <c r="BL1792" s="14">
        <f t="shared" si="2347"/>
        <v>0.31491639408340966</v>
      </c>
      <c r="BM1792" s="14">
        <f t="shared" si="2348"/>
        <v>0.39247019293850571</v>
      </c>
      <c r="BN1792" s="14">
        <f t="shared" si="2349"/>
        <v>0.60717551282404147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1.6362000000000001</v>
      </c>
      <c r="F1793" s="10">
        <f>VLOOKUP(B1793,home!$B$2:$E$405,3,FALSE)</f>
        <v>0.755</v>
      </c>
      <c r="G1793" s="10">
        <f>VLOOKUP(C1793,away!$B$2:$E$405,4,FALSE)</f>
        <v>0.755</v>
      </c>
      <c r="H1793" s="10">
        <f>VLOOKUP(A1793,away!$A$2:$E$405,3,FALSE)</f>
        <v>1.1547000000000001</v>
      </c>
      <c r="I1793" s="10">
        <f>VLOOKUP(C1793,away!$B$2:$E$405,3,FALSE)</f>
        <v>1.0188999999999999</v>
      </c>
      <c r="J1793" s="10">
        <f>VLOOKUP(B1793,home!$B$2:$E$405,4,FALSE)</f>
        <v>1.1207</v>
      </c>
      <c r="K1793" s="12">
        <f t="shared" si="2294"/>
        <v>0.93267490500000017</v>
      </c>
      <c r="L1793" s="12">
        <f t="shared" si="2295"/>
        <v>1.3185302562810002</v>
      </c>
      <c r="M1793" s="13">
        <f t="shared" si="2296"/>
        <v>0.10527227800827541</v>
      </c>
      <c r="N1793" s="13">
        <f t="shared" si="2297"/>
        <v>9.8184811890501864E-2</v>
      </c>
      <c r="O1793" s="13">
        <f t="shared" si="2298"/>
        <v>0.13880468370153606</v>
      </c>
      <c r="P1793" s="13">
        <f t="shared" si="2299"/>
        <v>0.12945964518488523</v>
      </c>
      <c r="Q1793" s="13">
        <f t="shared" si="2300"/>
        <v>4.5787255051208356E-2</v>
      </c>
      <c r="R1793" s="13">
        <f t="shared" si="2301"/>
        <v>9.1509087586994761E-2</v>
      </c>
      <c r="S1793" s="13">
        <f t="shared" si="2302"/>
        <v>3.9801075953915653E-2</v>
      </c>
      <c r="T1793" s="13">
        <f t="shared" si="2303"/>
        <v>6.0371881137073279E-2</v>
      </c>
      <c r="U1793" s="13">
        <f t="shared" si="2304"/>
        <v>8.5348229571837034E-2</v>
      </c>
      <c r="V1793" s="13">
        <f t="shared" si="2305"/>
        <v>5.4384193788368923E-3</v>
      </c>
      <c r="W1793" s="13">
        <f t="shared" si="2306"/>
        <v>1.4234874585032179E-2</v>
      </c>
      <c r="X1793" s="13">
        <f t="shared" si="2307"/>
        <v>1.8769112834730376E-2</v>
      </c>
      <c r="Y1793" s="13">
        <f t="shared" si="2308"/>
        <v>1.2373821578072026E-2</v>
      </c>
      <c r="Z1793" s="13">
        <f t="shared" si="2309"/>
        <v>4.0219166902706889E-2</v>
      </c>
      <c r="AA1793" s="13">
        <f t="shared" si="2310"/>
        <v>3.7511407670161298E-2</v>
      </c>
      <c r="AB1793" s="13">
        <f t="shared" si="2311"/>
        <v>1.7492974292591983E-2</v>
      </c>
      <c r="AC1793" s="13">
        <f t="shared" si="2312"/>
        <v>4.1799694116496314E-4</v>
      </c>
      <c r="AD1793" s="13">
        <f t="shared" si="2313"/>
        <v>3.3191275753204504E-3</v>
      </c>
      <c r="AE1793" s="13">
        <f t="shared" si="2314"/>
        <v>4.3763701325166089E-3</v>
      </c>
      <c r="AF1793" s="13">
        <f t="shared" si="2315"/>
        <v>2.8851882162038195E-3</v>
      </c>
      <c r="AG1793" s="13">
        <f t="shared" si="2316"/>
        <v>1.2680693193767142E-3</v>
      </c>
      <c r="AH1793" s="13">
        <f t="shared" si="2317"/>
        <v>1.325754711090861E-2</v>
      </c>
      <c r="AI1793" s="13">
        <f t="shared" si="2318"/>
        <v>1.2364981492199714E-2</v>
      </c>
      <c r="AJ1793" s="13">
        <f t="shared" si="2319"/>
        <v>5.7662539692820642E-3</v>
      </c>
      <c r="AK1793" s="13">
        <f t="shared" si="2320"/>
        <v>1.7926801243353413E-3</v>
      </c>
      <c r="AL1793" s="13">
        <f t="shared" si="2321"/>
        <v>2.0561438097627029E-5</v>
      </c>
      <c r="AM1793" s="13">
        <f t="shared" si="2322"/>
        <v>6.1913339919897651E-4</v>
      </c>
      <c r="AN1793" s="13">
        <f t="shared" si="2323"/>
        <v>8.1634611951795339E-4</v>
      </c>
      <c r="AO1793" s="13">
        <f t="shared" si="2324"/>
        <v>5.3818852909100353E-4</v>
      </c>
      <c r="AP1793" s="13">
        <f t="shared" si="2325"/>
        <v>2.3653928639661844E-4</v>
      </c>
      <c r="AQ1793" s="13">
        <f t="shared" si="2326"/>
        <v>7.7971051478264552E-5</v>
      </c>
      <c r="AR1793" s="13">
        <f t="shared" si="2327"/>
        <v>3.4960953979607501E-3</v>
      </c>
      <c r="AS1793" s="13">
        <f t="shared" si="2328"/>
        <v>3.2607204431639803E-3</v>
      </c>
      <c r="AT1793" s="13">
        <f t="shared" si="2329"/>
        <v>1.520596064779762E-3</v>
      </c>
      <c r="AU1793" s="13">
        <f t="shared" si="2330"/>
        <v>4.7274059675394626E-4</v>
      </c>
      <c r="AV1793" s="13">
        <f t="shared" si="2331"/>
        <v>1.1022832279178252E-4</v>
      </c>
      <c r="AW1793" s="13">
        <f t="shared" si="2332"/>
        <v>7.023787719731784E-7</v>
      </c>
      <c r="AX1793" s="13">
        <f t="shared" si="2333"/>
        <v>9.6241697380038756E-5</v>
      </c>
      <c r="AY1793" s="13">
        <f t="shared" si="2334"/>
        <v>1.2689758991142096E-4</v>
      </c>
      <c r="AZ1793" s="13">
        <f t="shared" si="2335"/>
        <v>8.3659155873673581E-5</v>
      </c>
      <c r="BA1793" s="13">
        <f t="shared" si="2336"/>
        <v>3.6769042744788977E-5</v>
      </c>
      <c r="BB1793" s="13">
        <f t="shared" si="2337"/>
        <v>1.2120273838373417E-5</v>
      </c>
      <c r="BC1793" s="13">
        <f t="shared" si="2338"/>
        <v>3.1961895540612782E-6</v>
      </c>
      <c r="BD1793" s="13">
        <f t="shared" si="2339"/>
        <v>7.6828459350933504E-4</v>
      </c>
      <c r="BE1793" s="13">
        <f t="shared" si="2340"/>
        <v>7.1655976026428281E-4</v>
      </c>
      <c r="BF1793" s="13">
        <f t="shared" si="2341"/>
        <v>3.3415865316565647E-4</v>
      </c>
      <c r="BG1793" s="13">
        <f t="shared" si="2342"/>
        <v>1.038871300320689E-4</v>
      </c>
      <c r="BH1793" s="13">
        <f t="shared" si="2343"/>
        <v>2.4223229783345626E-5</v>
      </c>
      <c r="BI1793" s="13">
        <f t="shared" si="2344"/>
        <v>4.5184797073950123E-6</v>
      </c>
      <c r="BJ1793" s="14">
        <f t="shared" si="2345"/>
        <v>0.26421757465502094</v>
      </c>
      <c r="BK1793" s="14">
        <f t="shared" si="2346"/>
        <v>0.28053687449508719</v>
      </c>
      <c r="BL1793" s="14">
        <f t="shared" si="2347"/>
        <v>0.41465985819175927</v>
      </c>
      <c r="BM1793" s="14">
        <f t="shared" si="2348"/>
        <v>0.39048951761003314</v>
      </c>
      <c r="BN1793" s="14">
        <f t="shared" si="2349"/>
        <v>0.60901776142340158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1.6362000000000001</v>
      </c>
      <c r="F1794" s="10">
        <f>VLOOKUP(B1794,home!$B$2:$E$405,3,FALSE)</f>
        <v>1.0426</v>
      </c>
      <c r="G1794" s="10">
        <f>VLOOKUP(C1794,away!$B$2:$E$405,4,FALSE)</f>
        <v>0.5393</v>
      </c>
      <c r="H1794" s="10">
        <f>VLOOKUP(A1794,away!$A$2:$E$405,3,FALSE)</f>
        <v>1.1547000000000001</v>
      </c>
      <c r="I1794" s="10">
        <f>VLOOKUP(C1794,away!$B$2:$E$405,3,FALSE)</f>
        <v>1.0188999999999999</v>
      </c>
      <c r="J1794" s="10">
        <f>VLOOKUP(B1794,home!$B$2:$E$405,4,FALSE)</f>
        <v>0.91700000000000004</v>
      </c>
      <c r="K1794" s="12">
        <f t="shared" si="2294"/>
        <v>0.91999301331600003</v>
      </c>
      <c r="L1794" s="12">
        <f t="shared" si="2295"/>
        <v>1.0788723521100001</v>
      </c>
      <c r="M1794" s="13">
        <f t="shared" si="2296"/>
        <v>0.13548892647603747</v>
      </c>
      <c r="N1794" s="13">
        <f t="shared" si="2297"/>
        <v>0.12464886573963968</v>
      </c>
      <c r="O1794" s="13">
        <f t="shared" si="2298"/>
        <v>0.14617525679206142</v>
      </c>
      <c r="P1794" s="13">
        <f t="shared" si="2299"/>
        <v>0.13448021496836865</v>
      </c>
      <c r="Q1794" s="13">
        <f t="shared" si="2300"/>
        <v>5.7338042799116307E-2</v>
      </c>
      <c r="R1794" s="13">
        <f t="shared" si="2301"/>
        <v>7.8852221557767291E-2</v>
      </c>
      <c r="S1794" s="13">
        <f t="shared" si="2302"/>
        <v>3.3369753322861302E-2</v>
      </c>
      <c r="T1794" s="13">
        <f t="shared" si="2303"/>
        <v>6.1860429100066464E-2</v>
      </c>
      <c r="U1794" s="13">
        <f t="shared" si="2304"/>
        <v>7.2543492917591171E-2</v>
      </c>
      <c r="V1794" s="13">
        <f t="shared" si="2305"/>
        <v>3.6801462648548325E-3</v>
      </c>
      <c r="W1794" s="13">
        <f t="shared" si="2306"/>
        <v>1.7583532924133598E-2</v>
      </c>
      <c r="X1794" s="13">
        <f t="shared" si="2307"/>
        <v>1.8970387524263641E-2</v>
      </c>
      <c r="Y1794" s="13">
        <f t="shared" si="2308"/>
        <v>1.0233313304370259E-2</v>
      </c>
      <c r="Z1794" s="13">
        <f t="shared" si="2309"/>
        <v>2.8357160580375747E-2</v>
      </c>
      <c r="AA1794" s="13">
        <f t="shared" si="2310"/>
        <v>2.608838961142557E-2</v>
      </c>
      <c r="AB1794" s="13">
        <f t="shared" si="2311"/>
        <v>1.2000568085588621E-2</v>
      </c>
      <c r="AC1794" s="13">
        <f t="shared" si="2312"/>
        <v>2.2829672952103116E-4</v>
      </c>
      <c r="AD1794" s="13">
        <f t="shared" si="2313"/>
        <v>4.0441818599036908E-3</v>
      </c>
      <c r="AE1794" s="13">
        <f t="shared" si="2314"/>
        <v>4.3631559955548899E-3</v>
      </c>
      <c r="AF1794" s="13">
        <f t="shared" si="2315"/>
        <v>2.3536441857735764E-3</v>
      </c>
      <c r="AG1794" s="13">
        <f t="shared" si="2316"/>
        <v>8.4642721291185478E-4</v>
      </c>
      <c r="AH1794" s="13">
        <f t="shared" si="2317"/>
        <v>7.6484391336277399E-3</v>
      </c>
      <c r="AI1794" s="13">
        <f t="shared" si="2318"/>
        <v>7.0365105657101993E-3</v>
      </c>
      <c r="AJ1794" s="13">
        <f t="shared" si="2319"/>
        <v>3.236770279288799E-3</v>
      </c>
      <c r="AK1794" s="13">
        <f t="shared" si="2320"/>
        <v>9.9260201421819106E-4</v>
      </c>
      <c r="AL1794" s="13">
        <f t="shared" si="2321"/>
        <v>9.0638826540539887E-6</v>
      </c>
      <c r="AM1794" s="13">
        <f t="shared" si="2322"/>
        <v>7.4412381113814056E-4</v>
      </c>
      <c r="AN1794" s="13">
        <f t="shared" si="2323"/>
        <v>8.0281460638366323E-4</v>
      </c>
      <c r="AO1794" s="13">
        <f t="shared" si="2324"/>
        <v>4.3306724134870332E-4</v>
      </c>
      <c r="AP1794" s="13">
        <f t="shared" si="2325"/>
        <v>1.5574142443188819E-4</v>
      </c>
      <c r="AQ1794" s="13">
        <f t="shared" si="2326"/>
        <v>4.2006279224448268E-5</v>
      </c>
      <c r="AR1794" s="13">
        <f t="shared" si="2327"/>
        <v>1.6503379036134267E-3</v>
      </c>
      <c r="AS1794" s="13">
        <f t="shared" si="2328"/>
        <v>1.5182993409349266E-3</v>
      </c>
      <c r="AT1794" s="13">
        <f t="shared" si="2329"/>
        <v>6.9841239289120994E-4</v>
      </c>
      <c r="AU1794" s="13">
        <f t="shared" si="2330"/>
        <v>2.141781739577408E-4</v>
      </c>
      <c r="AV1794" s="13">
        <f t="shared" si="2331"/>
        <v>4.9260605911475093E-5</v>
      </c>
      <c r="AW1794" s="13">
        <f t="shared" si="2332"/>
        <v>2.4990006347714827E-7</v>
      </c>
      <c r="AX1794" s="13">
        <f t="shared" si="2333"/>
        <v>1.1409811788152731E-4</v>
      </c>
      <c r="AY1794" s="13">
        <f t="shared" si="2334"/>
        <v>1.2309730481016744E-4</v>
      </c>
      <c r="AZ1794" s="13">
        <f t="shared" si="2335"/>
        <v>6.6403139389473482E-5</v>
      </c>
      <c r="BA1794" s="13">
        <f t="shared" si="2336"/>
        <v>2.3880170393536481E-5</v>
      </c>
      <c r="BB1794" s="13">
        <f t="shared" si="2337"/>
        <v>6.4409139003155728E-6</v>
      </c>
      <c r="BC1794" s="13">
        <f t="shared" si="2338"/>
        <v>1.3897847858742917E-6</v>
      </c>
      <c r="BD1794" s="13">
        <f t="shared" si="2339"/>
        <v>2.9675065597461727E-4</v>
      </c>
      <c r="BE1794" s="13">
        <f t="shared" si="2340"/>
        <v>2.7300853019358775E-4</v>
      </c>
      <c r="BF1794" s="13">
        <f t="shared" si="2341"/>
        <v>1.2558297017688548E-4</v>
      </c>
      <c r="BG1794" s="13">
        <f t="shared" si="2342"/>
        <v>3.8511818384735418E-5</v>
      </c>
      <c r="BH1794" s="13">
        <f t="shared" si="2343"/>
        <v>8.8576509610128141E-6</v>
      </c>
      <c r="BI1794" s="13">
        <f t="shared" si="2344"/>
        <v>1.6297953997047089E-6</v>
      </c>
      <c r="BJ1794" s="14">
        <f t="shared" si="2345"/>
        <v>0.30475504343942172</v>
      </c>
      <c r="BK1794" s="14">
        <f t="shared" si="2346"/>
        <v>0.30737949894910749</v>
      </c>
      <c r="BL1794" s="14">
        <f t="shared" si="2347"/>
        <v>0.35944908079567833</v>
      </c>
      <c r="BM1794" s="14">
        <f t="shared" si="2348"/>
        <v>0.32283440802684571</v>
      </c>
      <c r="BN1794" s="14">
        <f t="shared" si="2349"/>
        <v>0.67698352833299091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1.6362000000000001</v>
      </c>
      <c r="F1795" s="15">
        <f>VLOOKUP(B1795,home!$B$2:$E$405,3,FALSE)</f>
        <v>0.89880000000000004</v>
      </c>
      <c r="G1795" s="15">
        <f>VLOOKUP(C1795,away!$B$2:$E$405,4,FALSE)</f>
        <v>1.6177999999999999</v>
      </c>
      <c r="H1795" s="15">
        <f>VLOOKUP(A1795,away!$A$2:$E$405,3,FALSE)</f>
        <v>1.1547000000000001</v>
      </c>
      <c r="I1795" s="15">
        <f>VLOOKUP(C1795,away!$B$2:$E$405,3,FALSE)</f>
        <v>1.0188999999999999</v>
      </c>
      <c r="J1795" s="15">
        <f>VLOOKUP(B1795,home!$B$2:$E$405,4,FALSE)</f>
        <v>0.50939999999999996</v>
      </c>
      <c r="K1795" s="16">
        <f t="shared" si="2294"/>
        <v>2.3791634707679998</v>
      </c>
      <c r="L1795" s="16">
        <f t="shared" si="2295"/>
        <v>0.59932123900199996</v>
      </c>
      <c r="M1795" s="17">
        <f t="shared" si="2296"/>
        <v>5.0869858092099512E-2</v>
      </c>
      <c r="N1795" s="17">
        <f t="shared" si="2297"/>
        <v>0.1210277081358751</v>
      </c>
      <c r="O1795" s="17">
        <f t="shared" si="2298"/>
        <v>3.0487386379612992E-2</v>
      </c>
      <c r="P1795" s="17">
        <f t="shared" si="2299"/>
        <v>7.2534475993565092E-2</v>
      </c>
      <c r="Q1795" s="17">
        <f t="shared" si="2300"/>
        <v>0.14397235107382256</v>
      </c>
      <c r="R1795" s="17">
        <f t="shared" si="2301"/>
        <v>9.1358690894811773E-3</v>
      </c>
      <c r="S1795" s="17">
        <f t="shared" si="2302"/>
        <v>2.5856422668486784E-2</v>
      </c>
      <c r="T1795" s="17">
        <f t="shared" si="2303"/>
        <v>8.6285687827594257E-2</v>
      </c>
      <c r="U1795" s="17">
        <f t="shared" si="2304"/>
        <v>2.1735726011412125E-2</v>
      </c>
      <c r="V1795" s="17">
        <f t="shared" si="2305"/>
        <v>4.0964709635042959E-3</v>
      </c>
      <c r="W1795" s="17">
        <f t="shared" si="2306"/>
        <v>0.11417791949180822</v>
      </c>
      <c r="X1795" s="17">
        <f t="shared" si="2307"/>
        <v>6.8429252176501101E-2</v>
      </c>
      <c r="Y1795" s="17">
        <f t="shared" si="2308"/>
        <v>2.0505552099200471E-2</v>
      </c>
      <c r="Z1795" s="17">
        <f t="shared" si="2309"/>
        <v>1.8251067940226445E-3</v>
      </c>
      <c r="AA1795" s="17">
        <f t="shared" si="2310"/>
        <v>4.3422274145891717E-3</v>
      </c>
      <c r="AB1795" s="17">
        <f t="shared" si="2311"/>
        <v>5.1654344232789666E-3</v>
      </c>
      <c r="AC1795" s="17">
        <f t="shared" si="2312"/>
        <v>3.6506807015103789E-4</v>
      </c>
      <c r="AD1795" s="17">
        <f t="shared" si="2313"/>
        <v>6.7911983805799936E-2</v>
      </c>
      <c r="AE1795" s="17">
        <f t="shared" si="2314"/>
        <v>4.0701094277575775E-2</v>
      </c>
      <c r="AF1795" s="17">
        <f t="shared" si="2315"/>
        <v>1.2196515125586959E-2</v>
      </c>
      <c r="AG1795" s="17">
        <f t="shared" si="2316"/>
        <v>2.4365435188578037E-3</v>
      </c>
      <c r="AH1795" s="17">
        <f t="shared" si="2317"/>
        <v>2.7345631627615478E-4</v>
      </c>
      <c r="AI1795" s="17">
        <f t="shared" si="2318"/>
        <v>6.5059727853500825E-4</v>
      </c>
      <c r="AJ1795" s="17">
        <f t="shared" si="2319"/>
        <v>7.7393863963578287E-4</v>
      </c>
      <c r="AK1795" s="17">
        <f t="shared" si="2320"/>
        <v>6.1377551334577778E-4</v>
      </c>
      <c r="AL1795" s="17">
        <f t="shared" si="2321"/>
        <v>2.0821777110088033E-5</v>
      </c>
      <c r="AM1795" s="17">
        <f t="shared" si="2322"/>
        <v>3.231474221962944E-2</v>
      </c>
      <c r="AN1795" s="17">
        <f t="shared" si="2323"/>
        <v>1.9366911345098551E-2</v>
      </c>
      <c r="AO1795" s="17">
        <f t="shared" si="2324"/>
        <v>5.8035006514931767E-3</v>
      </c>
      <c r="AP1795" s="17">
        <f t="shared" si="2325"/>
        <v>1.1593870670006017E-3</v>
      </c>
      <c r="AQ1795" s="17">
        <f t="shared" si="2326"/>
        <v>1.7371132336942383E-4</v>
      </c>
      <c r="AR1795" s="17">
        <f t="shared" si="2327"/>
        <v>3.2777635656709576E-5</v>
      </c>
      <c r="AS1795" s="17">
        <f t="shared" si="2328"/>
        <v>7.798335341258609E-5</v>
      </c>
      <c r="AT1795" s="17">
        <f t="shared" si="2329"/>
        <v>9.2767572883607944E-5</v>
      </c>
      <c r="AU1795" s="17">
        <f t="shared" si="2330"/>
        <v>7.3569740225496024E-5</v>
      </c>
      <c r="AV1795" s="17">
        <f t="shared" si="2331"/>
        <v>4.3758609624597815E-5</v>
      </c>
      <c r="AW1795" s="17">
        <f t="shared" si="2332"/>
        <v>8.2470617101249782E-7</v>
      </c>
      <c r="AX1795" s="17">
        <f t="shared" si="2333"/>
        <v>1.2813675709371124E-2</v>
      </c>
      <c r="AY1795" s="17">
        <f t="shared" si="2334"/>
        <v>7.6795080023101328E-3</v>
      </c>
      <c r="AZ1795" s="17">
        <f t="shared" si="2335"/>
        <v>2.3012461254351409E-3</v>
      </c>
      <c r="BA1795" s="17">
        <f t="shared" si="2336"/>
        <v>4.5972855971478023E-4</v>
      </c>
      <c r="BB1795" s="17">
        <f t="shared" si="2337"/>
        <v>6.8881272503216749E-5</v>
      </c>
      <c r="BC1795" s="17">
        <f t="shared" si="2338"/>
        <v>8.2564019161324506E-6</v>
      </c>
      <c r="BD1795" s="17">
        <f t="shared" si="2339"/>
        <v>3.2740555355558852E-6</v>
      </c>
      <c r="BE1795" s="17">
        <f t="shared" si="2340"/>
        <v>7.7895133314603225E-6</v>
      </c>
      <c r="BF1795" s="17">
        <f t="shared" si="2341"/>
        <v>9.2662627866353738E-6</v>
      </c>
      <c r="BG1795" s="17">
        <f t="shared" si="2342"/>
        <v>7.3486513108332587E-6</v>
      </c>
      <c r="BH1795" s="17">
        <f t="shared" si="2343"/>
        <v>4.3709106895364667E-6</v>
      </c>
      <c r="BI1795" s="17">
        <f t="shared" si="2344"/>
        <v>2.0798222093069067E-6</v>
      </c>
      <c r="BJ1795" s="18">
        <f t="shared" si="2345"/>
        <v>0.75979415621046398</v>
      </c>
      <c r="BK1795" s="18">
        <f t="shared" si="2346"/>
        <v>0.16142262556722695</v>
      </c>
      <c r="BL1795" s="18">
        <f t="shared" si="2347"/>
        <v>7.353339719383345E-2</v>
      </c>
      <c r="BM1795" s="18">
        <f t="shared" si="2348"/>
        <v>0.56086895370495138</v>
      </c>
      <c r="BN1795" s="18">
        <f t="shared" si="2349"/>
        <v>0.42802764876445643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1.2378</v>
      </c>
      <c r="F1796" s="10">
        <f>VLOOKUP(B1796,home!$B$2:$E$405,3,FALSE)</f>
        <v>1.0455000000000001</v>
      </c>
      <c r="G1796" s="10">
        <f>VLOOKUP(C1796,away!$B$2:$E$405,4,FALSE)</f>
        <v>0.80789999999999995</v>
      </c>
      <c r="H1796" s="10">
        <f>VLOOKUP(A1796,away!$A$2:$E$405,3,FALSE)</f>
        <v>0.96950000000000003</v>
      </c>
      <c r="I1796" s="10">
        <f>VLOOKUP(C1796,away!$B$2:$E$405,3,FALSE)</f>
        <v>2.2692000000000001</v>
      </c>
      <c r="J1796" s="10">
        <f>VLOOKUP(B1796,home!$B$2:$E$405,4,FALSE)</f>
        <v>1.2742</v>
      </c>
      <c r="K1796" s="12">
        <f t="shared" ref="K1796:K1823" si="2350">E1796*F1796*G1796</f>
        <v>1.0455194672100001</v>
      </c>
      <c r="L1796" s="12">
        <f t="shared" ref="L1796:L1823" si="2351">H1796*I1796*J1796</f>
        <v>2.8032264934800004</v>
      </c>
      <c r="M1796" s="13">
        <f t="shared" ref="M1796:M1823" si="2352">_xlfn.POISSON.DIST(0,K1796,FALSE) * _xlfn.POISSON.DIST(0,L1796,FALSE)</f>
        <v>2.1306438803785889E-2</v>
      </c>
      <c r="N1796" s="13">
        <f t="shared" ref="N1796:N1823" si="2353">_xlfn.POISSON.DIST(1,K1796,FALSE) * _xlfn.POISSON.DIST(0,L1796,FALSE)</f>
        <v>2.2276296546276695E-2</v>
      </c>
      <c r="O1796" s="13">
        <f t="shared" ref="O1796:O1823" si="2354">_xlfn.POISSON.DIST(0,K1796,FALSE) * _xlfn.POISSON.DIST(1,L1796,FALSE)</f>
        <v>5.9726773736482941E-2</v>
      </c>
      <c r="P1796" s="13">
        <f t="shared" ref="P1796:P1823" si="2355">_xlfn.POISSON.DIST(1,K1796,FALSE) * _xlfn.POISSON.DIST(1,L1796,FALSE)</f>
        <v>6.2445504655139872E-2</v>
      </c>
      <c r="Q1796" s="13">
        <f t="shared" ref="Q1796:Q1823" si="2356">_xlfn.POISSON.DIST(2,K1796,FALSE) * _xlfn.POISSON.DIST(0,L1796,FALSE)</f>
        <v>1.1645150848237588E-2</v>
      </c>
      <c r="R1796" s="13">
        <f t="shared" ref="R1796:R1823" si="2357">_xlfn.POISSON.DIST(0,K1796,FALSE) * _xlfn.POISSON.DIST(2,L1796,FALSE)</f>
        <v>8.3713837254097243E-2</v>
      </c>
      <c r="S1796" s="13">
        <f t="shared" ref="S1796:S1823" si="2358">_xlfn.POISSON.DIST(2,K1796,FALSE) * _xlfn.POISSON.DIST(2,L1796,FALSE)</f>
        <v>4.5754256348815699E-2</v>
      </c>
      <c r="T1796" s="13">
        <f t="shared" ref="T1796:T1823" si="2359">_xlfn.POISSON.DIST(2,K1796,FALSE) * _xlfn.POISSON.DIST(1,L1796,FALSE)</f>
        <v>3.2643995378350707E-2</v>
      </c>
      <c r="U1796" s="13">
        <f t="shared" ref="U1796:U1823" si="2360">_xlfn.POISSON.DIST(1,K1796,FALSE) * _xlfn.POISSON.DIST(2,L1796,FALSE)</f>
        <v>8.7524446524008398E-2</v>
      </c>
      <c r="V1796" s="13">
        <f t="shared" ref="V1796:V1823" si="2361">_xlfn.POISSON.DIST(3,K1796,FALSE) * _xlfn.POISSON.DIST(3,L1796,FALSE)</f>
        <v>1.4899761075014428E-2</v>
      </c>
      <c r="W1796" s="13">
        <f t="shared" ref="W1796:W1823" si="2362">_xlfn.POISSON.DIST(3,K1796,FALSE) * _xlfn.POISSON.DIST(0,L1796,FALSE)</f>
        <v>4.0584106368098151E-3</v>
      </c>
      <c r="X1796" s="13">
        <f t="shared" ref="X1796:X1823" si="2363">_xlfn.POISSON.DIST(3,K1796,FALSE) * _xlfn.POISSON.DIST(1,L1796,FALSE)</f>
        <v>1.1376644218526315E-2</v>
      </c>
      <c r="Y1796" s="13">
        <f t="shared" ref="Y1796:Y1823" si="2364">_xlfn.POISSON.DIST(3,K1796,FALSE) * _xlfn.POISSON.DIST(2,L1796,FALSE)</f>
        <v>1.5945655240134523E-2</v>
      </c>
      <c r="Z1796" s="13">
        <f t="shared" ref="Z1796:Z1823" si="2365">_xlfn.POISSON.DIST(0,K1796,FALSE) * _xlfn.POISSON.DIST(3,L1796,FALSE)</f>
        <v>7.8222948820519472E-2</v>
      </c>
      <c r="AA1796" s="13">
        <f t="shared" ref="AA1796:AA1823" si="2366">_xlfn.POISSON.DIST(1,K1796,FALSE) * _xlfn.POISSON.DIST(3,L1796,FALSE)</f>
        <v>8.1783615774424626E-2</v>
      </c>
      <c r="AB1796" s="13">
        <f t="shared" ref="AB1796:AB1823" si="2367">_xlfn.POISSON.DIST(2,K1796,FALSE) * _xlfn.POISSON.DIST(3,L1796,FALSE)</f>
        <v>4.2753181195491888E-2</v>
      </c>
      <c r="AC1796" s="13">
        <f t="shared" ref="AC1796:AC1823" si="2368">_xlfn.POISSON.DIST(4,K1796,FALSE) * _xlfn.POISSON.DIST(4,L1796,FALSE)</f>
        <v>2.7292896883739214E-3</v>
      </c>
      <c r="AD1796" s="13">
        <f t="shared" ref="AD1796:AD1823" si="2369">_xlfn.POISSON.DIST(4,K1796,FALSE) * _xlfn.POISSON.DIST(0,L1796,FALSE)</f>
        <v>1.0607868316791986E-3</v>
      </c>
      <c r="AE1796" s="13">
        <f t="shared" ref="AE1796:AE1823" si="2370">_xlfn.POISSON.DIST(4,K1796,FALSE) * _xlfn.POISSON.DIST(1,L1796,FALSE)</f>
        <v>2.9736257504978394E-3</v>
      </c>
      <c r="AF1796" s="13">
        <f t="shared" ref="AF1796:AF1823" si="2371">_xlfn.POISSON.DIST(4,K1796,FALSE) * _xlfn.POISSON.DIST(2,L1796,FALSE)</f>
        <v>4.1678732427449464E-3</v>
      </c>
      <c r="AG1796" s="13">
        <f t="shared" ref="AG1796:AG1823" si="2372">_xlfn.POISSON.DIST(4,K1796,FALSE) * _xlfn.POISSON.DIST(3,L1796,FALSE)</f>
        <v>3.8944975651763448E-3</v>
      </c>
      <c r="AH1796" s="13">
        <f t="shared" ref="AH1796:AH1823" si="2373">_xlfn.POISSON.DIST(0,K1796,FALSE) * _xlfn.POISSON.DIST(4,L1796,FALSE)</f>
        <v>5.4819160632952585E-2</v>
      </c>
      <c r="AI1796" s="13">
        <f t="shared" ref="AI1796:AI1823" si="2374">_xlfn.POISSON.DIST(1,K1796,FALSE) * _xlfn.POISSON.DIST(4,L1796,FALSE)</f>
        <v>5.7314499617864001E-2</v>
      </c>
      <c r="AJ1796" s="13">
        <f t="shared" ref="AJ1796:AJ1823" si="2375">_xlfn.POISSON.DIST(2,K1796,FALSE) * _xlfn.POISSON.DIST(4,L1796,FALSE)</f>
        <v>2.9961712551938458E-2</v>
      </c>
      <c r="AK1796" s="13">
        <f t="shared" ref="AK1796:AK1823" si="2376">_xlfn.POISSON.DIST(3,K1796,FALSE) * _xlfn.POISSON.DIST(4,L1796,FALSE)</f>
        <v>1.0441851248000626E-2</v>
      </c>
      <c r="AL1796" s="13">
        <f t="shared" ref="AL1796:AL1823" si="2377">_xlfn.POISSON.DIST(5,K1796,FALSE) * _xlfn.POISSON.DIST(5,L1796,FALSE)</f>
        <v>3.1996313135219077E-4</v>
      </c>
      <c r="AM1796" s="13">
        <f t="shared" ref="AM1796:AM1823" si="2378">_xlfn.POISSON.DIST(5,K1796,FALSE) * _xlfn.POISSON.DIST(0,L1796,FALSE)</f>
        <v>2.2181465661612402E-4</v>
      </c>
      <c r="AN1796" s="13">
        <f t="shared" ref="AN1796:AN1823" si="2379">_xlfn.POISSON.DIST(5,K1796,FALSE) * _xlfn.POISSON.DIST(1,L1796,FALSE)</f>
        <v>6.2179672206848777E-4</v>
      </c>
      <c r="AO1796" s="13">
        <f t="shared" ref="AO1796:AO1823" si="2380">_xlfn.POISSON.DIST(5,K1796,FALSE) * _xlfn.POISSON.DIST(2,L1796,FALSE)</f>
        <v>8.715185224307027E-4</v>
      </c>
      <c r="AP1796" s="13">
        <f t="shared" ref="AP1796:AP1823" si="2381">_xlfn.POISSON.DIST(5,K1796,FALSE) * _xlfn.POISSON.DIST(3,L1796,FALSE)</f>
        <v>8.1435460387876328E-4</v>
      </c>
      <c r="AQ1796" s="13">
        <f t="shared" ref="AQ1796:AQ1823" si="2382">_xlfn.POISSON.DIST(5,K1796,FALSE) * _xlfn.POISSON.DIST(4,L1796,FALSE)</f>
        <v>5.7070510017009012E-4</v>
      </c>
      <c r="AR1796" s="13">
        <f t="shared" ref="AR1796:AR1823" si="2383">_xlfn.POISSON.DIST(0,K1796,FALSE) * _xlfn.POISSON.DIST(5,L1796,FALSE)</f>
        <v>3.0734104687325708E-2</v>
      </c>
      <c r="AS1796" s="13">
        <f t="shared" ref="AS1796:AS1823" si="2384">_xlfn.POISSON.DIST(1,K1796,FALSE) * _xlfn.POISSON.DIST(5,L1796,FALSE)</f>
        <v>3.2133104757869145E-2</v>
      </c>
      <c r="AT1796" s="13">
        <f t="shared" ref="AT1796:AT1823" si="2385">_xlfn.POISSON.DIST(2,K1796,FALSE) * _xlfn.POISSON.DIST(5,L1796,FALSE)</f>
        <v>1.6797893283125229E-2</v>
      </c>
      <c r="AU1796" s="13">
        <f t="shared" ref="AU1796:AU1823" si="2386">_xlfn.POISSON.DIST(3,K1796,FALSE) * _xlfn.POISSON.DIST(5,L1796,FALSE)</f>
        <v>5.8541748118745114E-3</v>
      </c>
      <c r="AV1796" s="13">
        <f t="shared" ref="AV1796:AV1823" si="2387">_xlfn.POISSON.DIST(4,K1796,FALSE) * _xlfn.POISSON.DIST(5,L1796,FALSE)</f>
        <v>1.53016343256631E-3</v>
      </c>
      <c r="AW1796" s="13">
        <f t="shared" ref="AW1796:AW1823" si="2388">_xlfn.POISSON.DIST(6,K1796,FALSE) * _xlfn.POISSON.DIST(6,L1796,FALSE)</f>
        <v>2.6048801742160195E-5</v>
      </c>
      <c r="AX1796" s="13">
        <f t="shared" ref="AX1796:AX1823" si="2389">_xlfn.POISSON.DIST(6,K1796,FALSE) * _xlfn.POISSON.DIST(0,L1796,FALSE)</f>
        <v>3.8651923600776507E-5</v>
      </c>
      <c r="AY1796" s="13">
        <f t="shared" ref="AY1796:AY1823" si="2390">_xlfn.POISSON.DIST(6,K1796,FALSE) * _xlfn.POISSON.DIST(1,L1796,FALSE)</f>
        <v>1.0835009626166161E-4</v>
      </c>
      <c r="AZ1796" s="13">
        <f t="shared" ref="AZ1796:AZ1823" si="2391">_xlfn.POISSON.DIST(6,K1796,FALSE) * _xlfn.POISSON.DIST(2,L1796,FALSE)</f>
        <v>1.5186493020589911E-4</v>
      </c>
      <c r="BA1796" s="13">
        <f t="shared" ref="BA1796:BA1823" si="2392">_xlfn.POISSON.DIST(6,K1796,FALSE) * _xlfn.POISSON.DIST(3,L1796,FALSE)</f>
        <v>1.4190393192788916E-4</v>
      </c>
      <c r="BB1796" s="13">
        <f t="shared" ref="BB1796:BB1823" si="2393">_xlfn.POISSON.DIST(6,K1796,FALSE) * _xlfn.POISSON.DIST(4,L1796,FALSE)</f>
        <v>9.9447215377310372E-5</v>
      </c>
      <c r="BC1796" s="13">
        <f t="shared" ref="BC1796:BC1823" si="2394">_xlfn.POISSON.DIST(6,K1796,FALSE) * _xlfn.POISSON.DIST(5,L1796,FALSE)</f>
        <v>5.5754613769697618E-5</v>
      </c>
      <c r="BD1796" s="13">
        <f t="shared" ref="BD1796:BD1823" si="2395">_xlfn.POISSON.DIST(0,K1796,FALSE) * _xlfn.POISSON.DIST(6,L1796,FALSE)</f>
        <v>1.4359109418816546E-2</v>
      </c>
      <c r="BE1796" s="13">
        <f t="shared" ref="BE1796:BE1823" si="2396">_xlfn.POISSON.DIST(1,K1796,FALSE) * _xlfn.POISSON.DIST(6,L1796,FALSE)</f>
        <v>1.5012728429171169E-2</v>
      </c>
      <c r="BF1796" s="13">
        <f t="shared" ref="BF1796:BF1823" si="2397">_xlfn.POISSON.DIST(2,K1796,FALSE) * _xlfn.POISSON.DIST(6,L1796,FALSE)</f>
        <v>7.8480499143177302E-3</v>
      </c>
      <c r="BG1796" s="13">
        <f t="shared" ref="BG1796:BG1823" si="2398">_xlfn.POISSON.DIST(3,K1796,FALSE) * _xlfn.POISSON.DIST(6,L1796,FALSE)</f>
        <v>2.7350963216849875E-3</v>
      </c>
      <c r="BH1796" s="13">
        <f t="shared" ref="BH1796:BH1823" si="2399">_xlfn.POISSON.DIST(4,K1796,FALSE) * _xlfn.POISSON.DIST(6,L1796,FALSE)</f>
        <v>7.148991122540296E-4</v>
      </c>
      <c r="BI1796" s="13">
        <f t="shared" ref="BI1796:BI1823" si="2400">_xlfn.POISSON.DIST(5,K1796,FALSE) * _xlfn.POISSON.DIST(6,L1796,FALSE)</f>
        <v>1.4948818779054706E-4</v>
      </c>
      <c r="BJ1796" s="14">
        <f t="shared" ref="BJ1796:BJ1823" si="2401">SUM(N1796,Q1796,T1796,W1796,X1796,Y1796,AD1796,AE1796,AF1796,AG1796,AM1796,AN1796,AO1796,AP1796,AQ1796,AX1796,AY1796,AZ1796,BA1796,BB1796,BC1796)</f>
        <v>0.11373909857474138</v>
      </c>
      <c r="BK1796" s="14">
        <f t="shared" ref="BK1796:BK1823" si="2402">SUM(M1796,P1796,S1796,V1796,AC1796,AL1796,AY1796)</f>
        <v>0.14756356379874364</v>
      </c>
      <c r="BL1796" s="14">
        <f t="shared" ref="BL1796:BL1823" si="2403">SUM(O1796,R1796,U1796,AA1796,AB1796,AH1796,AI1796,AJ1796,AK1796,AR1796,AS1796,AT1796,AU1796,AV1796,BD1796,BE1796,BF1796,BG1796,BH1796,BI1796)</f>
        <v>0.63590789089205668</v>
      </c>
      <c r="BM1796" s="14">
        <f t="shared" ref="BM1796:BM1823" si="2404">SUM(S1796:BI1796)</f>
        <v>0.71423719894752158</v>
      </c>
      <c r="BN1796" s="14">
        <f t="shared" ref="BN1796:BN1823" si="2405">SUM(M1796:R1796)</f>
        <v>0.26111400184402023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1.3520000000000001</v>
      </c>
      <c r="F1797" s="10">
        <f>VLOOKUP(B1797,home!$B$2:$E$405,3,FALSE)</f>
        <v>0.87019999999999997</v>
      </c>
      <c r="G1797" s="10">
        <f>VLOOKUP(C1797,away!$B$2:$E$405,4,FALSE)</f>
        <v>0.91369999999999996</v>
      </c>
      <c r="H1797" s="10">
        <f>VLOOKUP(A1797,away!$A$2:$E$405,3,FALSE)</f>
        <v>1.1732</v>
      </c>
      <c r="I1797" s="10">
        <f>VLOOKUP(C1797,away!$B$2:$E$405,3,FALSE)</f>
        <v>1.0528999999999999</v>
      </c>
      <c r="J1797" s="10">
        <f>VLOOKUP(B1797,home!$B$2:$E$405,4,FALSE)</f>
        <v>1.454</v>
      </c>
      <c r="K1797" s="12">
        <f t="shared" si="2350"/>
        <v>1.0749775524799998</v>
      </c>
      <c r="L1797" s="12">
        <f t="shared" si="2351"/>
        <v>1.7960713551199998</v>
      </c>
      <c r="M1797" s="13">
        <f t="shared" si="2352"/>
        <v>5.6639485824225407E-2</v>
      </c>
      <c r="N1797" s="13">
        <f t="shared" si="2353"/>
        <v>6.0886175845051474E-2</v>
      </c>
      <c r="O1797" s="13">
        <f t="shared" si="2354"/>
        <v>0.10172855805761655</v>
      </c>
      <c r="P1797" s="13">
        <f t="shared" si="2355"/>
        <v>0.1093559163580962</v>
      </c>
      <c r="Q1797" s="13">
        <f t="shared" si="2356"/>
        <v>3.2725636144890158E-2</v>
      </c>
      <c r="R1797" s="13">
        <f t="shared" si="2357"/>
        <v>9.1355874562473488E-2</v>
      </c>
      <c r="S1797" s="13">
        <f t="shared" si="2358"/>
        <v>5.278436177736294E-2</v>
      </c>
      <c r="T1797" s="13">
        <f t="shared" si="2359"/>
        <v>5.8777577657916913E-2</v>
      </c>
      <c r="U1797" s="13">
        <f t="shared" si="2360"/>
        <v>9.8205514441837616E-2</v>
      </c>
      <c r="V1797" s="13">
        <f t="shared" si="2361"/>
        <v>1.1323632008349269E-2</v>
      </c>
      <c r="W1797" s="13">
        <f t="shared" si="2362"/>
        <v>1.1726441415461681E-2</v>
      </c>
      <c r="X1797" s="13">
        <f t="shared" si="2363"/>
        <v>2.1061525523803554E-2</v>
      </c>
      <c r="Y1797" s="13">
        <f t="shared" si="2364"/>
        <v>1.8914001344216159E-2</v>
      </c>
      <c r="Z1797" s="13">
        <f t="shared" si="2365"/>
        <v>5.4693889807864819E-2</v>
      </c>
      <c r="AA1797" s="13">
        <f t="shared" si="2366"/>
        <v>5.8794703801269332E-2</v>
      </c>
      <c r="AB1797" s="13">
        <f t="shared" si="2367"/>
        <v>3.1601493395537521E-2</v>
      </c>
      <c r="AC1797" s="13">
        <f t="shared" si="2368"/>
        <v>1.3664342736728909E-3</v>
      </c>
      <c r="AD1797" s="13">
        <f t="shared" si="2369"/>
        <v>3.1514153230232747E-3</v>
      </c>
      <c r="AE1797" s="13">
        <f t="shared" si="2370"/>
        <v>5.6601667897683457E-3</v>
      </c>
      <c r="AF1797" s="13">
        <f t="shared" si="2371"/>
        <v>5.0830317181522261E-3</v>
      </c>
      <c r="AG1797" s="13">
        <f t="shared" si="2372"/>
        <v>3.0431625553798696E-3</v>
      </c>
      <c r="AH1797" s="13">
        <f t="shared" si="2373"/>
        <v>2.4558532195998926E-2</v>
      </c>
      <c r="AI1797" s="13">
        <f t="shared" si="2374"/>
        <v>2.6399870832556203E-2</v>
      </c>
      <c r="AJ1797" s="13">
        <f t="shared" si="2375"/>
        <v>1.41896342666847E-2</v>
      </c>
      <c r="AK1797" s="13">
        <f t="shared" si="2376"/>
        <v>5.0845127715290197E-3</v>
      </c>
      <c r="AL1797" s="13">
        <f t="shared" si="2377"/>
        <v>1.0552897503649067E-4</v>
      </c>
      <c r="AM1797" s="13">
        <f t="shared" si="2378"/>
        <v>6.7754014615830586E-4</v>
      </c>
      <c r="AN1797" s="13">
        <f t="shared" si="2379"/>
        <v>1.2169104484587513E-3</v>
      </c>
      <c r="AO1797" s="13">
        <f t="shared" si="2380"/>
        <v>1.0928289991114983E-3</v>
      </c>
      <c r="AP1797" s="13">
        <f t="shared" si="2381"/>
        <v>6.5426628711620714E-4</v>
      </c>
      <c r="AQ1797" s="13">
        <f t="shared" si="2382"/>
        <v>2.9377723422753429E-4</v>
      </c>
      <c r="AR1797" s="13">
        <f t="shared" si="2383"/>
        <v>8.8217752402051913E-3</v>
      </c>
      <c r="AS1797" s="13">
        <f t="shared" si="2384"/>
        <v>9.4832103562444391E-3</v>
      </c>
      <c r="AT1797" s="13">
        <f t="shared" si="2385"/>
        <v>5.0971191292043172E-3</v>
      </c>
      <c r="AU1797" s="13">
        <f t="shared" si="2386"/>
        <v>1.8264295487370153E-3</v>
      </c>
      <c r="AV1797" s="13">
        <f t="shared" si="2387"/>
        <v>4.9084269151961665E-4</v>
      </c>
      <c r="AW1797" s="13">
        <f t="shared" si="2388"/>
        <v>5.6596842288806959E-6</v>
      </c>
      <c r="AX1797" s="13">
        <f t="shared" si="2389"/>
        <v>1.2139007467069945E-4</v>
      </c>
      <c r="AY1797" s="13">
        <f t="shared" si="2390"/>
        <v>2.1802523591192116E-4</v>
      </c>
      <c r="AZ1797" s="13">
        <f t="shared" si="2391"/>
        <v>1.9579444045734096E-4</v>
      </c>
      <c r="BA1797" s="13">
        <f t="shared" si="2392"/>
        <v>1.1722026199905948E-4</v>
      </c>
      <c r="BB1797" s="13">
        <f t="shared" si="2393"/>
        <v>5.2633988704043044E-5</v>
      </c>
      <c r="BC1797" s="13">
        <f t="shared" si="2394"/>
        <v>1.8906879883408282E-5</v>
      </c>
      <c r="BD1797" s="13">
        <f t="shared" si="2395"/>
        <v>2.6407563017065666E-3</v>
      </c>
      <c r="BE1797" s="13">
        <f t="shared" si="2396"/>
        <v>2.8387537459046612E-3</v>
      </c>
      <c r="BF1797" s="13">
        <f t="shared" si="2397"/>
        <v>1.5257982769330118E-3</v>
      </c>
      <c r="BG1797" s="13">
        <f t="shared" si="2398"/>
        <v>5.4673296577188344E-4</v>
      </c>
      <c r="BH1797" s="13">
        <f t="shared" si="2399"/>
        <v>1.4693141635139763E-4</v>
      </c>
      <c r="BI1797" s="13">
        <f t="shared" si="2400"/>
        <v>3.1589594866369066E-5</v>
      </c>
      <c r="BJ1797" s="14">
        <f t="shared" si="2401"/>
        <v>0.22568842831436239</v>
      </c>
      <c r="BK1797" s="14">
        <f t="shared" si="2402"/>
        <v>0.23179338445265513</v>
      </c>
      <c r="BL1797" s="14">
        <f t="shared" si="2403"/>
        <v>0.48536863359294774</v>
      </c>
      <c r="BM1797" s="14">
        <f t="shared" si="2404"/>
        <v>0.54464032382379368</v>
      </c>
      <c r="BN1797" s="14">
        <f t="shared" si="2405"/>
        <v>0.4526916467923533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1.3520000000000001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1.1732</v>
      </c>
      <c r="I1799" s="10">
        <f>VLOOKUP(C1799,away!$B$2:$E$405,3,FALSE)</f>
        <v>0</v>
      </c>
      <c r="J1799" s="10">
        <f>VLOOKUP(B1799,home!$B$2:$E$405,4,FALSE)</f>
        <v>0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1.3520000000000001</v>
      </c>
      <c r="F1800" s="10">
        <f>VLOOKUP(B1800,home!$B$2:$E$405,3,FALSE)</f>
        <v>0</v>
      </c>
      <c r="G1800" s="10">
        <f>VLOOKUP(C1800,away!$B$2:$E$405,4,FALSE)</f>
        <v>0</v>
      </c>
      <c r="H1800" s="10">
        <f>VLOOKUP(A1800,away!$A$2:$E$405,3,FALSE)</f>
        <v>1.1732</v>
      </c>
      <c r="I1800" s="10">
        <f>VLOOKUP(C1800,away!$B$2:$E$405,3,FALSE)</f>
        <v>2.5571000000000002</v>
      </c>
      <c r="J1800" s="10">
        <f>VLOOKUP(B1800,home!$B$2:$E$405,4,FALSE)</f>
        <v>2.5571000000000002</v>
      </c>
      <c r="K1800" s="12">
        <f t="shared" si="2350"/>
        <v>0</v>
      </c>
      <c r="L1800" s="12">
        <f t="shared" si="2351"/>
        <v>7.6712737130120017</v>
      </c>
      <c r="M1800" s="13">
        <f t="shared" si="2352"/>
        <v>4.6602386485627224E-4</v>
      </c>
      <c r="N1800" s="13">
        <f t="shared" si="2353"/>
        <v>0</v>
      </c>
      <c r="O1800" s="13">
        <f t="shared" si="2354"/>
        <v>3.5749966241081788E-3</v>
      </c>
      <c r="P1800" s="13">
        <f t="shared" si="2355"/>
        <v>0</v>
      </c>
      <c r="Q1800" s="13">
        <f t="shared" si="2356"/>
        <v>0</v>
      </c>
      <c r="R1800" s="13">
        <f t="shared" si="2357"/>
        <v>1.3712388813313863E-2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3.5063829282058152E-2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6.7246057962248293E-2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0.10317258334989542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0.13191085442593203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4.6602386485627224E-4</v>
      </c>
      <c r="BL1800" s="14">
        <f t="shared" si="2403"/>
        <v>0.3196168811754978</v>
      </c>
      <c r="BM1800" s="14">
        <f t="shared" si="2404"/>
        <v>0.33739332502013392</v>
      </c>
      <c r="BN1800" s="14">
        <f t="shared" si="2405"/>
        <v>1.7753409302278315E-2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1.3371</v>
      </c>
      <c r="F1801" s="10">
        <f>VLOOKUP(B1801,home!$B$2:$E$405,3,FALSE)</f>
        <v>1.4541999999999999</v>
      </c>
      <c r="G1801" s="10">
        <f>VLOOKUP(C1801,away!$B$2:$E$405,4,FALSE)</f>
        <v>0.87250000000000005</v>
      </c>
      <c r="H1801" s="10">
        <f>VLOOKUP(A1801,away!$A$2:$E$405,3,FALSE)</f>
        <v>1.1086</v>
      </c>
      <c r="I1801" s="10">
        <f>VLOOKUP(C1801,away!$B$2:$E$405,3,FALSE)</f>
        <v>0.85189999999999999</v>
      </c>
      <c r="J1801" s="10">
        <f>VLOOKUP(B1801,home!$B$2:$E$405,4,FALSE)</f>
        <v>0.65149999999999997</v>
      </c>
      <c r="K1801" s="12">
        <f t="shared" si="2350"/>
        <v>1.6964984404500001</v>
      </c>
      <c r="L1801" s="12">
        <f t="shared" si="2351"/>
        <v>0.61528724550999991</v>
      </c>
      <c r="M1801" s="13">
        <f t="shared" si="2352"/>
        <v>9.9084160298110457E-2</v>
      </c>
      <c r="N1801" s="13">
        <f t="shared" si="2353"/>
        <v>0.16809612341904218</v>
      </c>
      <c r="O1801" s="13">
        <f t="shared" si="2354"/>
        <v>6.0965220063495668E-2</v>
      </c>
      <c r="P1801" s="13">
        <f t="shared" si="2355"/>
        <v>0.10342740075941144</v>
      </c>
      <c r="Q1801" s="13">
        <f t="shared" si="2356"/>
        <v>0.14258740561304792</v>
      </c>
      <c r="R1801" s="13">
        <f t="shared" si="2357"/>
        <v>1.8755561162389616E-2</v>
      </c>
      <c r="S1801" s="13">
        <f t="shared" si="2358"/>
        <v>2.6990255545547334E-2</v>
      </c>
      <c r="T1801" s="13">
        <f t="shared" si="2359"/>
        <v>8.7732212044069349E-2</v>
      </c>
      <c r="U1801" s="13">
        <f t="shared" si="2360"/>
        <v>3.1818780261758571E-2</v>
      </c>
      <c r="V1801" s="13">
        <f t="shared" si="2361"/>
        <v>3.1303713804837828E-3</v>
      </c>
      <c r="W1801" s="13">
        <f t="shared" si="2362"/>
        <v>8.06331037501158E-2</v>
      </c>
      <c r="X1801" s="13">
        <f t="shared" si="2363"/>
        <v>4.9612520303330791E-2</v>
      </c>
      <c r="Y1801" s="13">
        <f t="shared" si="2364"/>
        <v>1.5262975480122674E-2</v>
      </c>
      <c r="Z1801" s="13">
        <f t="shared" si="2365"/>
        <v>3.8466858552003462E-3</v>
      </c>
      <c r="AA1801" s="13">
        <f t="shared" si="2366"/>
        <v>6.525896554248462E-3</v>
      </c>
      <c r="AB1801" s="13">
        <f t="shared" si="2367"/>
        <v>5.5355866634102732E-3</v>
      </c>
      <c r="AC1801" s="13">
        <f t="shared" si="2368"/>
        <v>2.0422422610295781E-4</v>
      </c>
      <c r="AD1801" s="13">
        <f t="shared" si="2369"/>
        <v>3.4198483690178638E-2</v>
      </c>
      <c r="AE1801" s="13">
        <f t="shared" si="2370"/>
        <v>2.1041890830348669E-2</v>
      </c>
      <c r="AF1801" s="13">
        <f t="shared" si="2371"/>
        <v>6.4734035246636788E-3</v>
      </c>
      <c r="AG1801" s="13">
        <f t="shared" si="2372"/>
        <v>1.3276675412550131E-3</v>
      </c>
      <c r="AH1801" s="13">
        <f t="shared" si="2373"/>
        <v>5.9170418604712483E-4</v>
      </c>
      <c r="AI1801" s="13">
        <f t="shared" si="2374"/>
        <v>1.0038252288366838E-3</v>
      </c>
      <c r="AJ1801" s="13">
        <f t="shared" si="2375"/>
        <v>8.5149396760289943E-4</v>
      </c>
      <c r="AK1801" s="13">
        <f t="shared" si="2376"/>
        <v>4.8151939603030064E-4</v>
      </c>
      <c r="AL1801" s="13">
        <f t="shared" si="2377"/>
        <v>8.5270464277564536E-6</v>
      </c>
      <c r="AM1801" s="13">
        <f t="shared" si="2378"/>
        <v>1.1603534849228554E-2</v>
      </c>
      <c r="AN1801" s="13">
        <f t="shared" si="2379"/>
        <v>7.1395069955611278E-3</v>
      </c>
      <c r="AO1801" s="13">
        <f t="shared" si="2380"/>
        <v>2.196423796799091E-3</v>
      </c>
      <c r="AP1801" s="13">
        <f t="shared" si="2381"/>
        <v>4.5047718263504279E-4</v>
      </c>
      <c r="AQ1801" s="13">
        <f t="shared" si="2382"/>
        <v>6.9293216217155158E-5</v>
      </c>
      <c r="AR1801" s="13">
        <f t="shared" si="2383"/>
        <v>7.2813607757934415E-5</v>
      </c>
      <c r="AS1801" s="13">
        <f t="shared" si="2384"/>
        <v>1.2352817200487375E-4</v>
      </c>
      <c r="AT1801" s="13">
        <f t="shared" si="2385"/>
        <v>1.0478267557895386E-4</v>
      </c>
      <c r="AU1801" s="13">
        <f t="shared" si="2386"/>
        <v>5.9254548568624511E-5</v>
      </c>
      <c r="AV1801" s="13">
        <f t="shared" si="2387"/>
        <v>2.5131312309060073E-5</v>
      </c>
      <c r="AW1801" s="13">
        <f t="shared" si="2388"/>
        <v>2.4724499229416203E-7</v>
      </c>
      <c r="AX1801" s="13">
        <f t="shared" si="2389"/>
        <v>3.2808964625705775E-3</v>
      </c>
      <c r="AY1801" s="13">
        <f t="shared" si="2390"/>
        <v>2.018693747258553E-3</v>
      </c>
      <c r="AZ1801" s="13">
        <f t="shared" si="2391"/>
        <v>6.2103825763948752E-4</v>
      </c>
      <c r="BA1801" s="13">
        <f t="shared" si="2392"/>
        <v>1.2737230629977664E-4</v>
      </c>
      <c r="BB1801" s="13">
        <f t="shared" si="2393"/>
        <v>1.9592638874361395E-5</v>
      </c>
      <c r="BC1801" s="13">
        <f t="shared" si="2394"/>
        <v>2.4110201610555942E-6</v>
      </c>
      <c r="BD1801" s="13">
        <f t="shared" si="2395"/>
        <v>7.466880692170835E-6</v>
      </c>
      <c r="BE1801" s="13">
        <f t="shared" si="2396"/>
        <v>1.2667551449294037E-5</v>
      </c>
      <c r="BF1801" s="13">
        <f t="shared" si="2397"/>
        <v>1.0745240639023739E-5</v>
      </c>
      <c r="BG1801" s="13">
        <f t="shared" si="2398"/>
        <v>6.076427995454578E-6</v>
      </c>
      <c r="BH1801" s="13">
        <f t="shared" si="2399"/>
        <v>2.5771626544488537E-6</v>
      </c>
      <c r="BI1801" s="13">
        <f t="shared" si="2400"/>
        <v>8.7443048481169175E-7</v>
      </c>
      <c r="BJ1801" s="14">
        <f t="shared" si="2401"/>
        <v>0.63449502666941948</v>
      </c>
      <c r="BK1801" s="14">
        <f t="shared" si="2402"/>
        <v>0.23486363300334226</v>
      </c>
      <c r="BL1801" s="14">
        <f t="shared" si="2403"/>
        <v>0.12695550549395421</v>
      </c>
      <c r="BM1801" s="14">
        <f t="shared" si="2404"/>
        <v>0.40522653320415303</v>
      </c>
      <c r="BN1801" s="14">
        <f t="shared" si="2405"/>
        <v>0.59291587131549728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1.3371</v>
      </c>
      <c r="F1802" s="10">
        <f>VLOOKUP(B1802,home!$B$2:$E$405,3,FALSE)</f>
        <v>1.8696999999999999</v>
      </c>
      <c r="G1802" s="10">
        <f>VLOOKUP(C1802,away!$B$2:$E$405,4,FALSE)</f>
        <v>0.70630000000000004</v>
      </c>
      <c r="H1802" s="10">
        <f>VLOOKUP(A1802,away!$A$2:$E$405,3,FALSE)</f>
        <v>1.1086</v>
      </c>
      <c r="I1802" s="10">
        <f>VLOOKUP(C1802,away!$B$2:$E$405,3,FALSE)</f>
        <v>0.75170000000000003</v>
      </c>
      <c r="J1802" s="10">
        <f>VLOOKUP(B1802,home!$B$2:$E$405,4,FALSE)</f>
        <v>0.55120000000000002</v>
      </c>
      <c r="K1802" s="12">
        <f t="shared" si="2350"/>
        <v>1.7657329569809999</v>
      </c>
      <c r="L1802" s="12">
        <f t="shared" si="2351"/>
        <v>0.45933404254400001</v>
      </c>
      <c r="M1802" s="13">
        <f t="shared" si="2352"/>
        <v>0.10806017841166123</v>
      </c>
      <c r="N1802" s="13">
        <f t="shared" si="2353"/>
        <v>0.190805418358717</v>
      </c>
      <c r="O1802" s="13">
        <f t="shared" si="2354"/>
        <v>4.963571858785424E-2</v>
      </c>
      <c r="P1802" s="13">
        <f t="shared" si="2355"/>
        <v>8.7643424154008651E-2</v>
      </c>
      <c r="Q1802" s="13">
        <f t="shared" si="2356"/>
        <v>0.1684557077832671</v>
      </c>
      <c r="R1802" s="13">
        <f t="shared" si="2357"/>
        <v>1.1399687636767724E-2</v>
      </c>
      <c r="S1802" s="13">
        <f t="shared" si="2358"/>
        <v>1.7771046444548848E-2</v>
      </c>
      <c r="T1802" s="13">
        <f t="shared" si="2359"/>
        <v>7.7377441245698855E-2</v>
      </c>
      <c r="U1802" s="13">
        <f t="shared" si="2360"/>
        <v>2.0128804159529622E-2</v>
      </c>
      <c r="V1802" s="13">
        <f t="shared" si="2361"/>
        <v>1.6014896967530866E-3</v>
      </c>
      <c r="W1802" s="13">
        <f t="shared" si="2362"/>
        <v>9.9149265008158488E-2</v>
      </c>
      <c r="X1802" s="13">
        <f t="shared" si="2363"/>
        <v>4.5542632711463811E-2</v>
      </c>
      <c r="Y1802" s="13">
        <f t="shared" si="2364"/>
        <v>1.045964079572664E-2</v>
      </c>
      <c r="Z1802" s="13">
        <f t="shared" si="2365"/>
        <v>1.7454215353117925E-3</v>
      </c>
      <c r="AA1802" s="13">
        <f t="shared" si="2366"/>
        <v>3.0819483287244085E-3</v>
      </c>
      <c r="AB1802" s="13">
        <f t="shared" si="2367"/>
        <v>2.7209488678706004E-3</v>
      </c>
      <c r="AC1802" s="13">
        <f t="shared" si="2368"/>
        <v>8.1181640425911623E-5</v>
      </c>
      <c r="AD1802" s="13">
        <f t="shared" si="2369"/>
        <v>4.3767781221337128E-2</v>
      </c>
      <c r="AE1802" s="13">
        <f t="shared" si="2370"/>
        <v>2.0104031881578156E-2</v>
      </c>
      <c r="AF1802" s="13">
        <f t="shared" si="2371"/>
        <v>4.6172331177993763E-3</v>
      </c>
      <c r="AG1802" s="13">
        <f t="shared" si="2372"/>
        <v>7.0695078445560825E-4</v>
      </c>
      <c r="AH1802" s="13">
        <f t="shared" si="2373"/>
        <v>2.0043288243953015E-4</v>
      </c>
      <c r="AI1802" s="13">
        <f t="shared" si="2374"/>
        <v>3.5391094618617675E-4</v>
      </c>
      <c r="AJ1802" s="13">
        <f t="shared" si="2375"/>
        <v>3.1245611075863069E-4</v>
      </c>
      <c r="AK1802" s="13">
        <f t="shared" si="2376"/>
        <v>1.8390468412553994E-4</v>
      </c>
      <c r="AL1802" s="13">
        <f t="shared" si="2377"/>
        <v>2.633731333761549E-6</v>
      </c>
      <c r="AM1802" s="13">
        <f t="shared" si="2378"/>
        <v>1.5456442751289814E-2</v>
      </c>
      <c r="AN1802" s="13">
        <f t="shared" si="2379"/>
        <v>7.0996703322998575E-3</v>
      </c>
      <c r="AO1802" s="13">
        <f t="shared" si="2380"/>
        <v>1.6305601372324985E-3</v>
      </c>
      <c r="AP1802" s="13">
        <f t="shared" si="2381"/>
        <v>2.4965725981536771E-4</v>
      </c>
      <c r="AQ1802" s="13">
        <f t="shared" si="2382"/>
        <v>2.8669019600362636E-5</v>
      </c>
      <c r="AR1802" s="13">
        <f t="shared" si="2383"/>
        <v>1.8413129229939143E-5</v>
      </c>
      <c r="AS1802" s="13">
        <f t="shared" si="2384"/>
        <v>3.251266912245373E-5</v>
      </c>
      <c r="AT1802" s="13">
        <f t="shared" si="2385"/>
        <v>2.870434569446754E-5</v>
      </c>
      <c r="AU1802" s="13">
        <f t="shared" si="2386"/>
        <v>1.6894736400432333E-5</v>
      </c>
      <c r="AV1802" s="13">
        <f t="shared" si="2387"/>
        <v>7.4578982154374817E-6</v>
      </c>
      <c r="AW1802" s="13">
        <f t="shared" si="2388"/>
        <v>5.9336595740099111E-8</v>
      </c>
      <c r="AX1802" s="13">
        <f t="shared" si="2389"/>
        <v>4.5486583939404173E-3</v>
      </c>
      <c r="AY1802" s="13">
        <f t="shared" si="2390"/>
        <v>2.0893536482403511E-3</v>
      </c>
      <c r="AZ1802" s="13">
        <f t="shared" si="2391"/>
        <v>4.7985562877514746E-4</v>
      </c>
      <c r="BA1802" s="13">
        <f t="shared" si="2392"/>
        <v>7.3471341934260503E-5</v>
      </c>
      <c r="BB1802" s="13">
        <f t="shared" si="2393"/>
        <v>8.4369721254490938E-6</v>
      </c>
      <c r="BC1802" s="13">
        <f t="shared" si="2394"/>
        <v>7.7507770264271548E-7</v>
      </c>
      <c r="BD1802" s="13">
        <f t="shared" si="2395"/>
        <v>1.4096295141788387E-6</v>
      </c>
      <c r="BE1802" s="13">
        <f t="shared" si="2396"/>
        <v>2.4890292903186914E-6</v>
      </c>
      <c r="BF1802" s="13">
        <f t="shared" si="2397"/>
        <v>2.1974805244033717E-6</v>
      </c>
      <c r="BG1802" s="13">
        <f t="shared" si="2398"/>
        <v>1.2933879280876412E-6</v>
      </c>
      <c r="BH1802" s="13">
        <f t="shared" si="2399"/>
        <v>5.7094442269643007E-7</v>
      </c>
      <c r="BI1802" s="13">
        <f t="shared" si="2400"/>
        <v>2.0162707675191543E-7</v>
      </c>
      <c r="BJ1802" s="14">
        <f t="shared" si="2401"/>
        <v>0.69265165347115853</v>
      </c>
      <c r="BK1802" s="14">
        <f t="shared" si="2402"/>
        <v>0.21724930772697185</v>
      </c>
      <c r="BL1802" s="14">
        <f t="shared" si="2403"/>
        <v>8.8129957081675633E-2</v>
      </c>
      <c r="BM1802" s="14">
        <f t="shared" si="2404"/>
        <v>0.38168691057119708</v>
      </c>
      <c r="BN1802" s="14">
        <f t="shared" si="2405"/>
        <v>0.6160001349322759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1.3371</v>
      </c>
      <c r="F1803" s="10">
        <f>VLOOKUP(B1803,home!$B$2:$E$405,3,FALSE)</f>
        <v>1.3198000000000001</v>
      </c>
      <c r="G1803" s="10">
        <f>VLOOKUP(C1803,away!$B$2:$E$405,4,FALSE)</f>
        <v>1.0803</v>
      </c>
      <c r="H1803" s="10">
        <f>VLOOKUP(A1803,away!$A$2:$E$405,3,FALSE)</f>
        <v>1.1086</v>
      </c>
      <c r="I1803" s="10">
        <f>VLOOKUP(C1803,away!$B$2:$E$405,3,FALSE)</f>
        <v>0.95220000000000005</v>
      </c>
      <c r="J1803" s="10">
        <f>VLOOKUP(B1803,home!$B$2:$E$405,4,FALSE)</f>
        <v>1.2735000000000001</v>
      </c>
      <c r="K1803" s="12">
        <f t="shared" si="2350"/>
        <v>1.9064103577740001</v>
      </c>
      <c r="L1803" s="12">
        <f t="shared" si="2351"/>
        <v>1.3443179596200001</v>
      </c>
      <c r="M1803" s="13">
        <f t="shared" si="2352"/>
        <v>3.8745978183039521E-2</v>
      </c>
      <c r="N1803" s="13">
        <f t="shared" si="2353"/>
        <v>7.386573413023198E-2</v>
      </c>
      <c r="O1803" s="13">
        <f t="shared" si="2354"/>
        <v>5.2086914334504728E-2</v>
      </c>
      <c r="P1803" s="13">
        <f t="shared" si="2355"/>
        <v>9.9299032991786856E-2</v>
      </c>
      <c r="Q1803" s="13">
        <f t="shared" si="2356"/>
        <v>7.0409200315227377E-2</v>
      </c>
      <c r="R1803" s="13">
        <f t="shared" si="2357"/>
        <v>3.5010687200531569E-2</v>
      </c>
      <c r="S1803" s="13">
        <f t="shared" si="2358"/>
        <v>6.3621428697212351E-2</v>
      </c>
      <c r="T1803" s="13">
        <f t="shared" si="2359"/>
        <v>9.4652352506242335E-2</v>
      </c>
      <c r="U1803" s="13">
        <f t="shared" si="2360"/>
        <v>6.6744736711878999E-2</v>
      </c>
      <c r="V1803" s="13">
        <f t="shared" si="2361"/>
        <v>1.8116708547556842E-2</v>
      </c>
      <c r="W1803" s="13">
        <f t="shared" si="2362"/>
        <v>4.4742942921177968E-2</v>
      </c>
      <c r="X1803" s="13">
        <f t="shared" si="2363"/>
        <v>6.0148741735192086E-2</v>
      </c>
      <c r="Y1803" s="13">
        <f t="shared" si="2364"/>
        <v>4.0429516881581889E-2</v>
      </c>
      <c r="Z1803" s="13">
        <f t="shared" si="2365"/>
        <v>1.5688498527437554E-2</v>
      </c>
      <c r="AA1803" s="13">
        <f t="shared" si="2366"/>
        <v>2.99087160906291E-2</v>
      </c>
      <c r="AB1803" s="13">
        <f t="shared" si="2367"/>
        <v>2.8509143071448612E-2</v>
      </c>
      <c r="AC1803" s="13">
        <f t="shared" si="2368"/>
        <v>2.9018683424185446E-3</v>
      </c>
      <c r="AD1803" s="13">
        <f t="shared" si="2369"/>
        <v>2.1324602455556129E-2</v>
      </c>
      <c r="AE1803" s="13">
        <f t="shared" si="2370"/>
        <v>2.8667046062760861E-2</v>
      </c>
      <c r="AF1803" s="13">
        <f t="shared" si="2371"/>
        <v>1.9268812435711619E-2</v>
      </c>
      <c r="AG1803" s="13">
        <f t="shared" si="2372"/>
        <v>8.6344702059587778E-3</v>
      </c>
      <c r="AH1803" s="13">
        <f t="shared" si="2373"/>
        <v>5.2725825824765536E-3</v>
      </c>
      <c r="AI1803" s="13">
        <f t="shared" si="2374"/>
        <v>1.005170604745209E-2</v>
      </c>
      <c r="AJ1803" s="13">
        <f t="shared" si="2375"/>
        <v>9.5813382610811099E-3</v>
      </c>
      <c r="AK1803" s="13">
        <f t="shared" si="2376"/>
        <v>6.088654167420454E-3</v>
      </c>
      <c r="AL1803" s="13">
        <f t="shared" si="2377"/>
        <v>2.9747884429231006E-4</v>
      </c>
      <c r="AM1803" s="13">
        <f t="shared" si="2378"/>
        <v>8.1306885993370215E-3</v>
      </c>
      <c r="AN1803" s="13">
        <f t="shared" si="2379"/>
        <v>1.0930230708166341E-2</v>
      </c>
      <c r="AO1803" s="13">
        <f t="shared" si="2380"/>
        <v>7.3468527218890226E-3</v>
      </c>
      <c r="AP1803" s="13">
        <f t="shared" si="2381"/>
        <v>3.2921686869061655E-3</v>
      </c>
      <c r="AQ1803" s="13">
        <f t="shared" si="2382"/>
        <v>1.1064303729766372E-3</v>
      </c>
      <c r="AR1803" s="13">
        <f t="shared" si="2383"/>
        <v>1.4176054918405678E-3</v>
      </c>
      <c r="AS1803" s="13">
        <f t="shared" si="2384"/>
        <v>2.7025377928821645E-3</v>
      </c>
      <c r="AT1803" s="13">
        <f t="shared" si="2385"/>
        <v>2.5760730203131222E-3</v>
      </c>
      <c r="AU1803" s="13">
        <f t="shared" si="2386"/>
        <v>1.6370174294356966E-3</v>
      </c>
      <c r="AV1803" s="13">
        <f t="shared" si="2387"/>
        <v>7.8020674583319477E-4</v>
      </c>
      <c r="AW1803" s="13">
        <f t="shared" si="2388"/>
        <v>2.117736756100214E-5</v>
      </c>
      <c r="AX1803" s="13">
        <f t="shared" si="2389"/>
        <v>2.5834048269351793E-3</v>
      </c>
      <c r="AY1803" s="13">
        <f t="shared" si="2390"/>
        <v>3.4729175058179598E-3</v>
      </c>
      <c r="AZ1803" s="13">
        <f t="shared" si="2391"/>
        <v>2.3343526876748897E-3</v>
      </c>
      <c r="BA1803" s="13">
        <f t="shared" si="2392"/>
        <v>1.0460374140428572E-3</v>
      </c>
      <c r="BB1803" s="13">
        <f t="shared" si="2393"/>
        <v>3.5155172053306856E-4</v>
      </c>
      <c r="BC1803" s="13">
        <f t="shared" si="2394"/>
        <v>9.4519458329583156E-5</v>
      </c>
      <c r="BD1803" s="13">
        <f t="shared" si="2395"/>
        <v>3.176187537228698E-4</v>
      </c>
      <c r="BE1803" s="13">
        <f t="shared" si="2396"/>
        <v>6.0551168192054822E-4</v>
      </c>
      <c r="BF1803" s="13">
        <f t="shared" si="2397"/>
        <v>5.7717687108324459E-4</v>
      </c>
      <c r="BG1803" s="13">
        <f t="shared" si="2398"/>
        <v>3.6677865510022884E-4</v>
      </c>
      <c r="BH1803" s="13">
        <f t="shared" si="2399"/>
        <v>1.7480765677337339E-4</v>
      </c>
      <c r="BI1803" s="13">
        <f t="shared" si="2400"/>
        <v>6.6651025498192326E-5</v>
      </c>
      <c r="BJ1803" s="14">
        <f t="shared" si="2401"/>
        <v>0.50283257435224971</v>
      </c>
      <c r="BK1803" s="14">
        <f t="shared" si="2402"/>
        <v>0.22645541311212439</v>
      </c>
      <c r="BL1803" s="14">
        <f t="shared" si="2403"/>
        <v>0.2544764635918263</v>
      </c>
      <c r="BM1803" s="14">
        <f t="shared" si="2404"/>
        <v>0.62658366229005913</v>
      </c>
      <c r="BN1803" s="14">
        <f t="shared" si="2405"/>
        <v>0.36941754715532205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1.3371</v>
      </c>
      <c r="F1804" s="10">
        <f>VLOOKUP(B1804,home!$B$2:$E$405,3,FALSE)</f>
        <v>0.66479999999999995</v>
      </c>
      <c r="G1804" s="10">
        <f>VLOOKUP(C1804,away!$B$2:$E$405,4,FALSE)</f>
        <v>0.87250000000000005</v>
      </c>
      <c r="H1804" s="10">
        <f>VLOOKUP(A1804,away!$A$2:$E$405,3,FALSE)</f>
        <v>1.1086</v>
      </c>
      <c r="I1804" s="10">
        <f>VLOOKUP(C1804,away!$B$2:$E$405,3,FALSE)</f>
        <v>1.0023</v>
      </c>
      <c r="J1804" s="10">
        <f>VLOOKUP(B1804,home!$B$2:$E$405,4,FALSE)</f>
        <v>1.0023</v>
      </c>
      <c r="K1804" s="12">
        <f t="shared" si="2350"/>
        <v>0.77556880979999998</v>
      </c>
      <c r="L1804" s="12">
        <f t="shared" si="2351"/>
        <v>1.1137054244940001</v>
      </c>
      <c r="M1804" s="13">
        <f t="shared" si="2352"/>
        <v>0.15118149137146444</v>
      </c>
      <c r="N1804" s="13">
        <f t="shared" si="2353"/>
        <v>0.11725164932675564</v>
      </c>
      <c r="O1804" s="13">
        <f t="shared" si="2354"/>
        <v>0.16837164702349278</v>
      </c>
      <c r="P1804" s="13">
        <f t="shared" si="2355"/>
        <v>0.13058379788607599</v>
      </c>
      <c r="Q1804" s="13">
        <f t="shared" si="2356"/>
        <v>4.5468361057719418E-2</v>
      </c>
      <c r="R1804" s="13">
        <f t="shared" si="2357"/>
        <v>9.3758208310526503E-2</v>
      </c>
      <c r="S1804" s="13">
        <f t="shared" si="2358"/>
        <v>2.8198108306216489E-2</v>
      </c>
      <c r="T1804" s="13">
        <f t="shared" si="2359"/>
        <v>5.0638360352833853E-2</v>
      </c>
      <c r="U1804" s="13">
        <f t="shared" si="2360"/>
        <v>7.2715942028375502E-2</v>
      </c>
      <c r="V1804" s="13">
        <f t="shared" si="2361"/>
        <v>2.7062513792197053E-3</v>
      </c>
      <c r="W1804" s="13">
        <f t="shared" si="2362"/>
        <v>1.1754614223030709E-2</v>
      </c>
      <c r="X1804" s="13">
        <f t="shared" si="2363"/>
        <v>1.3091177623023623E-2</v>
      </c>
      <c r="Y1804" s="13">
        <f t="shared" si="2364"/>
        <v>7.289857765887941E-3</v>
      </c>
      <c r="Z1804" s="13">
        <f t="shared" si="2365"/>
        <v>3.4806341728757288E-2</v>
      </c>
      <c r="AA1804" s="13">
        <f t="shared" si="2366"/>
        <v>2.699471302806436E-2</v>
      </c>
      <c r="AB1804" s="13">
        <f t="shared" si="2367"/>
        <v>1.0468128727034214E-2</v>
      </c>
      <c r="AC1804" s="13">
        <f t="shared" si="2368"/>
        <v>1.4609616723213316E-4</v>
      </c>
      <c r="AD1804" s="13">
        <f t="shared" si="2369"/>
        <v>2.2791280406535188E-3</v>
      </c>
      <c r="AE1804" s="13">
        <f t="shared" si="2370"/>
        <v>2.5382772619922055E-3</v>
      </c>
      <c r="AF1804" s="13">
        <f t="shared" si="2371"/>
        <v>1.4134465777752489E-3</v>
      </c>
      <c r="AG1804" s="13">
        <f t="shared" si="2372"/>
        <v>5.247210403002587E-4</v>
      </c>
      <c r="AH1804" s="13">
        <f t="shared" si="2373"/>
        <v>9.6910028975272112E-3</v>
      </c>
      <c r="AI1804" s="13">
        <f t="shared" si="2374"/>
        <v>7.5160395830035295E-3</v>
      </c>
      <c r="AJ1804" s="13">
        <f t="shared" si="2375"/>
        <v>2.9146029368998677E-3</v>
      </c>
      <c r="AK1804" s="13">
        <f t="shared" si="2376"/>
        <v>7.5349171027033843E-4</v>
      </c>
      <c r="AL1804" s="13">
        <f t="shared" si="2377"/>
        <v>5.0476529106054799E-6</v>
      </c>
      <c r="AM1804" s="13">
        <f t="shared" si="2378"/>
        <v>3.5352412437429117E-4</v>
      </c>
      <c r="AN1804" s="13">
        <f t="shared" si="2379"/>
        <v>3.9372173500513952E-4</v>
      </c>
      <c r="AO1804" s="13">
        <f t="shared" si="2380"/>
        <v>2.1924501600820661E-4</v>
      </c>
      <c r="AP1804" s="13">
        <f t="shared" si="2381"/>
        <v>8.1391454540537906E-5</v>
      </c>
      <c r="AQ1804" s="13">
        <f t="shared" si="2382"/>
        <v>2.2661526107313458E-5</v>
      </c>
      <c r="AR1804" s="13">
        <f t="shared" si="2383"/>
        <v>2.1585844991526253E-3</v>
      </c>
      <c r="AS1804" s="13">
        <f t="shared" si="2384"/>
        <v>1.6741308108605304E-3</v>
      </c>
      <c r="AT1804" s="13">
        <f t="shared" si="2385"/>
        <v>6.4920182021430519E-4</v>
      </c>
      <c r="AU1804" s="13">
        <f t="shared" si="2386"/>
        <v>1.6783356100786746E-4</v>
      </c>
      <c r="AV1804" s="13">
        <f t="shared" si="2387"/>
        <v>3.2541618788841854E-5</v>
      </c>
      <c r="AW1804" s="13">
        <f t="shared" si="2388"/>
        <v>1.2110934448869506E-7</v>
      </c>
      <c r="AX1804" s="13">
        <f t="shared" si="2389"/>
        <v>4.5697047396092686E-5</v>
      </c>
      <c r="AY1804" s="13">
        <f t="shared" si="2390"/>
        <v>5.0893049568387835E-5</v>
      </c>
      <c r="AZ1804" s="13">
        <f t="shared" si="2391"/>
        <v>2.833993268667779E-5</v>
      </c>
      <c r="BA1804" s="13">
        <f t="shared" si="2392"/>
        <v>1.0520778920982629E-5</v>
      </c>
      <c r="BB1804" s="13">
        <f t="shared" si="2393"/>
        <v>2.9292621385501205E-6</v>
      </c>
      <c r="BC1804" s="13">
        <f t="shared" si="2394"/>
        <v>6.5246702669363288E-7</v>
      </c>
      <c r="BD1804" s="13">
        <f t="shared" si="2395"/>
        <v>4.0067121098915709E-4</v>
      </c>
      <c r="BE1804" s="13">
        <f t="shared" si="2396"/>
        <v>3.1074809422798524E-4</v>
      </c>
      <c r="BF1804" s="13">
        <f t="shared" si="2397"/>
        <v>1.2050326479400837E-4</v>
      </c>
      <c r="BG1804" s="13">
        <f t="shared" si="2398"/>
        <v>3.1152857884434446E-5</v>
      </c>
      <c r="BH1804" s="13">
        <f t="shared" si="2399"/>
        <v>6.0402962278248402E-6</v>
      </c>
      <c r="BI1804" s="13">
        <f t="shared" si="2400"/>
        <v>9.3693307125070829E-7</v>
      </c>
      <c r="BJ1804" s="14">
        <f t="shared" si="2401"/>
        <v>0.25345916966374538</v>
      </c>
      <c r="BK1804" s="14">
        <f t="shared" si="2402"/>
        <v>0.31287168581268776</v>
      </c>
      <c r="BL1804" s="14">
        <f t="shared" si="2403"/>
        <v>0.39873612121241314</v>
      </c>
      <c r="BM1804" s="14">
        <f t="shared" si="2404"/>
        <v>0.29320739150134484</v>
      </c>
      <c r="BN1804" s="14">
        <f t="shared" si="2405"/>
        <v>0.70661515497603489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1.3371</v>
      </c>
      <c r="F1805" s="10">
        <f>VLOOKUP(B1805,home!$B$2:$E$405,3,FALSE)</f>
        <v>0.92390000000000005</v>
      </c>
      <c r="G1805" s="10">
        <f>VLOOKUP(C1805,away!$B$2:$E$405,4,FALSE)</f>
        <v>0.78939999999999999</v>
      </c>
      <c r="H1805" s="10">
        <f>VLOOKUP(A1805,away!$A$2:$E$405,3,FALSE)</f>
        <v>1.1086</v>
      </c>
      <c r="I1805" s="10">
        <f>VLOOKUP(C1805,away!$B$2:$E$405,3,FALSE)</f>
        <v>0.65149999999999997</v>
      </c>
      <c r="J1805" s="10">
        <f>VLOOKUP(B1805,home!$B$2:$E$405,4,FALSE)</f>
        <v>1.4857</v>
      </c>
      <c r="K1805" s="12">
        <f t="shared" si="2350"/>
        <v>0.97518267708600004</v>
      </c>
      <c r="L1805" s="12">
        <f t="shared" si="2351"/>
        <v>1.0730511335299999</v>
      </c>
      <c r="M1805" s="13">
        <f t="shared" si="2352"/>
        <v>0.12896247471556865</v>
      </c>
      <c r="N1805" s="13">
        <f t="shared" si="2353"/>
        <v>0.12576197133676384</v>
      </c>
      <c r="O1805" s="13">
        <f t="shared" si="2354"/>
        <v>0.13838332967637493</v>
      </c>
      <c r="P1805" s="13">
        <f t="shared" si="2355"/>
        <v>0.1349490258978818</v>
      </c>
      <c r="Q1805" s="13">
        <f t="shared" si="2356"/>
        <v>6.1320447941899073E-2</v>
      </c>
      <c r="R1805" s="13">
        <f t="shared" si="2357"/>
        <v>7.4246194385444886E-2</v>
      </c>
      <c r="S1805" s="13">
        <f t="shared" si="2358"/>
        <v>3.5303369509139593E-2</v>
      </c>
      <c r="T1805" s="13">
        <f t="shared" si="2359"/>
        <v>6.5799976172622149E-2</v>
      </c>
      <c r="U1805" s="13">
        <f t="shared" si="2360"/>
        <v>7.2403602604245679E-2</v>
      </c>
      <c r="V1805" s="13">
        <f t="shared" si="2361"/>
        <v>4.1046869871590209E-3</v>
      </c>
      <c r="W1805" s="13">
        <f t="shared" si="2362"/>
        <v>1.9932879528031279E-2</v>
      </c>
      <c r="X1805" s="13">
        <f t="shared" si="2363"/>
        <v>2.1388998972070895E-2</v>
      </c>
      <c r="Y1805" s="13">
        <f t="shared" si="2364"/>
        <v>1.1475744796026336E-2</v>
      </c>
      <c r="Z1805" s="13">
        <f t="shared" si="2365"/>
        <v>2.655665434853012E-2</v>
      </c>
      <c r="AA1805" s="13">
        <f t="shared" si="2366"/>
        <v>2.5897589282047169E-2</v>
      </c>
      <c r="AB1805" s="13">
        <f t="shared" si="2367"/>
        <v>1.2627440223070227E-2</v>
      </c>
      <c r="AC1805" s="13">
        <f t="shared" si="2368"/>
        <v>2.6845188481887801E-4</v>
      </c>
      <c r="AD1805" s="13">
        <f t="shared" si="2369"/>
        <v>4.8595497050445665E-3</v>
      </c>
      <c r="AE1805" s="13">
        <f t="shared" si="2370"/>
        <v>5.2145453194434492E-3</v>
      </c>
      <c r="AF1805" s="13">
        <f t="shared" si="2371"/>
        <v>2.7977368829361741E-3</v>
      </c>
      <c r="AG1805" s="13">
        <f t="shared" si="2372"/>
        <v>1.0007049111844504E-3</v>
      </c>
      <c r="AH1805" s="13">
        <f t="shared" si="2373"/>
        <v>7.1241620128636605E-3</v>
      </c>
      <c r="AI1805" s="13">
        <f t="shared" si="2374"/>
        <v>6.9473593836987708E-3</v>
      </c>
      <c r="AJ1805" s="13">
        <f t="shared" si="2375"/>
        <v>3.3874722612369547E-3</v>
      </c>
      <c r="AK1805" s="13">
        <f t="shared" si="2376"/>
        <v>1.1011347560892066E-3</v>
      </c>
      <c r="AL1805" s="13">
        <f t="shared" si="2377"/>
        <v>1.123654627027238E-5</v>
      </c>
      <c r="AM1805" s="13">
        <f t="shared" si="2378"/>
        <v>9.4778973815956894E-4</v>
      </c>
      <c r="AN1805" s="13">
        <f t="shared" si="2379"/>
        <v>1.0170268528802272E-3</v>
      </c>
      <c r="AO1805" s="13">
        <f t="shared" si="2380"/>
        <v>5.4566090865678805E-4</v>
      </c>
      <c r="AP1805" s="13">
        <f t="shared" si="2381"/>
        <v>1.9517401885239211E-4</v>
      </c>
      <c r="AQ1805" s="13">
        <f t="shared" si="2382"/>
        <v>5.2357925541291225E-5</v>
      </c>
      <c r="AR1805" s="13">
        <f t="shared" si="2383"/>
        <v>1.5289180246709439E-3</v>
      </c>
      <c r="AS1805" s="13">
        <f t="shared" si="2384"/>
        <v>1.49097437234365E-3</v>
      </c>
      <c r="AT1805" s="13">
        <f t="shared" si="2385"/>
        <v>7.2698618994434952E-4</v>
      </c>
      <c r="AU1805" s="13">
        <f t="shared" si="2386"/>
        <v>2.363147796381607E-4</v>
      </c>
      <c r="AV1805" s="13">
        <f t="shared" si="2387"/>
        <v>5.7612519860632423E-5</v>
      </c>
      <c r="AW1805" s="13">
        <f t="shared" si="2388"/>
        <v>3.2661546119738429E-7</v>
      </c>
      <c r="AX1805" s="13">
        <f t="shared" si="2389"/>
        <v>1.5404468902884783E-4</v>
      </c>
      <c r="AY1805" s="13">
        <f t="shared" si="2390"/>
        <v>1.6529782817668149E-4</v>
      </c>
      <c r="AZ1805" s="13">
        <f t="shared" si="2391"/>
        <v>8.868651094751761E-5</v>
      </c>
      <c r="BA1805" s="13">
        <f t="shared" si="2392"/>
        <v>3.1721720367018176E-5</v>
      </c>
      <c r="BB1805" s="13">
        <f t="shared" si="2393"/>
        <v>8.5097569993376339E-6</v>
      </c>
      <c r="BC1805" s="13">
        <f t="shared" si="2394"/>
        <v>1.8262808788408203E-6</v>
      </c>
      <c r="BD1805" s="13">
        <f t="shared" si="2395"/>
        <v>2.7343453657460064E-4</v>
      </c>
      <c r="BE1805" s="13">
        <f t="shared" si="2396"/>
        <v>2.6664862338458888E-4</v>
      </c>
      <c r="BF1805" s="13">
        <f t="shared" si="2397"/>
        <v>1.3001555919673995E-4</v>
      </c>
      <c r="BG1805" s="13">
        <f t="shared" si="2398"/>
        <v>4.2262973693436727E-5</v>
      </c>
      <c r="BH1805" s="13">
        <f t="shared" si="2399"/>
        <v>1.0303529956995205E-5</v>
      </c>
      <c r="BI1805" s="13">
        <f t="shared" si="2400"/>
        <v>2.0095647853796773E-6</v>
      </c>
      <c r="BJ1805" s="14">
        <f t="shared" si="2401"/>
        <v>0.32276065179651076</v>
      </c>
      <c r="BK1805" s="14">
        <f t="shared" si="2402"/>
        <v>0.30376454336901498</v>
      </c>
      <c r="BL1805" s="14">
        <f t="shared" si="2403"/>
        <v>0.34688376525912085</v>
      </c>
      <c r="BM1805" s="14">
        <f t="shared" si="2404"/>
        <v>0.33617719960652787</v>
      </c>
      <c r="BN1805" s="14">
        <f t="shared" si="2405"/>
        <v>0.66362344395393313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1.3371</v>
      </c>
      <c r="F1806" s="10">
        <f>VLOOKUP(B1806,home!$B$2:$E$405,3,FALSE)</f>
        <v>0.99719999999999998</v>
      </c>
      <c r="G1806" s="10">
        <f>VLOOKUP(C1806,away!$B$2:$E$405,4,FALSE)</f>
        <v>1.4077999999999999</v>
      </c>
      <c r="H1806" s="10">
        <f>VLOOKUP(A1806,away!$A$2:$E$405,3,FALSE)</f>
        <v>1.1086</v>
      </c>
      <c r="I1806" s="10">
        <f>VLOOKUP(C1806,away!$B$2:$E$405,3,FALSE)</f>
        <v>0.47749999999999998</v>
      </c>
      <c r="J1806" s="10">
        <f>VLOOKUP(B1806,home!$B$2:$E$405,4,FALSE)</f>
        <v>0.80179999999999996</v>
      </c>
      <c r="K1806" s="12">
        <f t="shared" si="2350"/>
        <v>1.8770987457359998</v>
      </c>
      <c r="L1806" s="12">
        <f t="shared" si="2351"/>
        <v>0.42443804169999999</v>
      </c>
      <c r="M1806" s="13">
        <f t="shared" si="2352"/>
        <v>0.10010488552223729</v>
      </c>
      <c r="N1806" s="13">
        <f t="shared" si="2353"/>
        <v>0.1879067550558374</v>
      </c>
      <c r="O1806" s="13">
        <f t="shared" si="2354"/>
        <v>4.2488321575661077E-2</v>
      </c>
      <c r="P1806" s="13">
        <f t="shared" si="2355"/>
        <v>7.9754775138101197E-2</v>
      </c>
      <c r="Q1806" s="13">
        <f t="shared" si="2356"/>
        <v>0.17635976711531715</v>
      </c>
      <c r="R1806" s="13">
        <f t="shared" si="2357"/>
        <v>9.01683000234672E-3</v>
      </c>
      <c r="S1806" s="13">
        <f t="shared" si="2358"/>
        <v>1.588539890971679E-2</v>
      </c>
      <c r="T1806" s="13">
        <f t="shared" si="2359"/>
        <v>7.485379418909327E-2</v>
      </c>
      <c r="U1806" s="13">
        <f t="shared" si="2360"/>
        <v>1.6925480287919757E-2</v>
      </c>
      <c r="V1806" s="13">
        <f t="shared" si="2361"/>
        <v>1.4062321971533699E-3</v>
      </c>
      <c r="W1806" s="13">
        <f t="shared" si="2362"/>
        <v>0.11034823255015161</v>
      </c>
      <c r="X1806" s="13">
        <f t="shared" si="2363"/>
        <v>4.6835987728642545E-2</v>
      </c>
      <c r="Y1806" s="13">
        <f t="shared" si="2364"/>
        <v>9.9394874563151336E-3</v>
      </c>
      <c r="Z1806" s="13">
        <f t="shared" si="2365"/>
        <v>1.2756952228459495E-3</v>
      </c>
      <c r="AA1806" s="13">
        <f t="shared" si="2366"/>
        <v>2.3946059027455378E-3</v>
      </c>
      <c r="AB1806" s="13">
        <f t="shared" si="2367"/>
        <v>2.2474558682878364E-3</v>
      </c>
      <c r="AC1806" s="13">
        <f t="shared" si="2368"/>
        <v>7.0022639311526937E-5</v>
      </c>
      <c r="AD1806" s="13">
        <f t="shared" si="2369"/>
        <v>5.1783632228518499E-2</v>
      </c>
      <c r="AE1806" s="13">
        <f t="shared" si="2370"/>
        <v>2.1978943455185401E-2</v>
      </c>
      <c r="AF1806" s="13">
        <f t="shared" si="2371"/>
        <v>4.6643498593769601E-3</v>
      </c>
      <c r="AG1806" s="13">
        <f t="shared" si="2372"/>
        <v>6.5990917337254242E-4</v>
      </c>
      <c r="AH1806" s="13">
        <f t="shared" si="2373"/>
        <v>1.3536339554769499E-4</v>
      </c>
      <c r="AI1806" s="13">
        <f t="shared" si="2374"/>
        <v>2.5409046000114422E-4</v>
      </c>
      <c r="AJ1806" s="13">
        <f t="shared" si="2375"/>
        <v>2.3847644188581564E-4</v>
      </c>
      <c r="AK1806" s="13">
        <f t="shared" si="2376"/>
        <v>1.492146099838162E-4</v>
      </c>
      <c r="AL1806" s="13">
        <f t="shared" si="2377"/>
        <v>2.2315154045610015E-6</v>
      </c>
      <c r="AM1806" s="13">
        <f t="shared" si="2378"/>
        <v>1.944059822116128E-2</v>
      </c>
      <c r="AN1806" s="13">
        <f t="shared" si="2379"/>
        <v>8.2513294384661973E-3</v>
      </c>
      <c r="AO1806" s="13">
        <f t="shared" si="2380"/>
        <v>1.7510890541420766E-3</v>
      </c>
      <c r="AP1806" s="13">
        <f t="shared" si="2381"/>
        <v>2.4774293632745607E-4</v>
      </c>
      <c r="AQ1806" s="13">
        <f t="shared" si="2382"/>
        <v>2.6287881684958317E-5</v>
      </c>
      <c r="AR1806" s="13">
        <f t="shared" si="2383"/>
        <v>1.1490674904825237E-5</v>
      </c>
      <c r="AS1806" s="13">
        <f t="shared" si="2384"/>
        <v>2.1569131451507573E-5</v>
      </c>
      <c r="AT1806" s="13">
        <f t="shared" si="2385"/>
        <v>2.0243694797119895E-5</v>
      </c>
      <c r="AU1806" s="13">
        <f t="shared" si="2386"/>
        <v>1.2666471370912047E-5</v>
      </c>
      <c r="AV1806" s="13">
        <f t="shared" si="2387"/>
        <v>5.9440543808099876E-6</v>
      </c>
      <c r="AW1806" s="13">
        <f t="shared" si="2388"/>
        <v>4.9385426645124021E-8</v>
      </c>
      <c r="AX1806" s="13">
        <f t="shared" si="2389"/>
        <v>6.081987089549894E-3</v>
      </c>
      <c r="AY1806" s="13">
        <f t="shared" si="2390"/>
        <v>2.5814266899332398E-3</v>
      </c>
      <c r="AZ1806" s="13">
        <f t="shared" si="2391"/>
        <v>5.4782784453368861E-4</v>
      </c>
      <c r="BA1806" s="13">
        <f t="shared" si="2392"/>
        <v>7.7506325840870263E-5</v>
      </c>
      <c r="BB1806" s="13">
        <f t="shared" si="2393"/>
        <v>8.2241582898152723E-6</v>
      </c>
      <c r="BC1806" s="13">
        <f t="shared" si="2394"/>
        <v>6.9812912783200333E-7</v>
      </c>
      <c r="BD1806" s="13">
        <f t="shared" si="2395"/>
        <v>8.1284659240255866E-7</v>
      </c>
      <c r="BE1806" s="13">
        <f t="shared" si="2396"/>
        <v>1.5257933190746239E-6</v>
      </c>
      <c r="BF1806" s="13">
        <f t="shared" si="2397"/>
        <v>1.432032362743673E-6</v>
      </c>
      <c r="BG1806" s="13">
        <f t="shared" si="2398"/>
        <v>8.9602205065316968E-7</v>
      </c>
      <c r="BH1806" s="13">
        <f t="shared" si="2399"/>
        <v>4.2048046685821581E-7</v>
      </c>
      <c r="BI1806" s="13">
        <f t="shared" si="2400"/>
        <v>1.5785667138920895E-7</v>
      </c>
      <c r="BJ1806" s="14">
        <f t="shared" si="2401"/>
        <v>0.72434557658086762</v>
      </c>
      <c r="BK1806" s="14">
        <f t="shared" si="2402"/>
        <v>0.19980497261185798</v>
      </c>
      <c r="BL1806" s="14">
        <f t="shared" si="2403"/>
        <v>7.3926997602747707E-2</v>
      </c>
      <c r="BM1806" s="14">
        <f t="shared" si="2404"/>
        <v>0.40114053030431202</v>
      </c>
      <c r="BN1806" s="14">
        <f t="shared" si="2405"/>
        <v>0.59563133440950089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1.3371</v>
      </c>
      <c r="F1807" s="10">
        <f>VLOOKUP(B1807,home!$B$2:$E$405,3,FALSE)</f>
        <v>0.91410000000000002</v>
      </c>
      <c r="G1807" s="10">
        <f>VLOOKUP(C1807,away!$B$2:$E$405,4,FALSE)</f>
        <v>0.99719999999999998</v>
      </c>
      <c r="H1807" s="10">
        <f>VLOOKUP(A1807,away!$A$2:$E$405,3,FALSE)</f>
        <v>1.1086</v>
      </c>
      <c r="I1807" s="10">
        <f>VLOOKUP(C1807,away!$B$2:$E$405,3,FALSE)</f>
        <v>0.75170000000000003</v>
      </c>
      <c r="J1807" s="10">
        <f>VLOOKUP(B1807,home!$B$2:$E$405,4,FALSE)</f>
        <v>0.65149999999999997</v>
      </c>
      <c r="K1807" s="12">
        <f t="shared" si="2350"/>
        <v>1.218820829292</v>
      </c>
      <c r="L1807" s="12">
        <f t="shared" si="2351"/>
        <v>0.54291750493000002</v>
      </c>
      <c r="M1807" s="13">
        <f t="shared" si="2352"/>
        <v>0.17174605214107985</v>
      </c>
      <c r="N1807" s="13">
        <f t="shared" si="2353"/>
        <v>0.20932766569821801</v>
      </c>
      <c r="O1807" s="13">
        <f t="shared" si="2354"/>
        <v>9.3243938110012747E-2</v>
      </c>
      <c r="P1807" s="13">
        <f t="shared" si="2355"/>
        <v>0.11364765397369765</v>
      </c>
      <c r="Q1807" s="13">
        <f t="shared" si="2356"/>
        <v>0.12756645955003035</v>
      </c>
      <c r="R1807" s="13">
        <f t="shared" si="2357"/>
        <v>2.5311883114267728E-2</v>
      </c>
      <c r="S1807" s="13">
        <f t="shared" si="2358"/>
        <v>1.8800707633028615E-2</v>
      </c>
      <c r="T1807" s="13">
        <f t="shared" si="2359"/>
        <v>6.9258063931656233E-2</v>
      </c>
      <c r="U1807" s="13">
        <f t="shared" si="2360"/>
        <v>3.0850650368273964E-2</v>
      </c>
      <c r="V1807" s="13">
        <f t="shared" si="2361"/>
        <v>1.3823098366599154E-3</v>
      </c>
      <c r="W1807" s="13">
        <f t="shared" si="2362"/>
        <v>5.1826886006204109E-2</v>
      </c>
      <c r="X1807" s="13">
        <f t="shared" si="2363"/>
        <v>2.8137723638779862E-2</v>
      </c>
      <c r="Y1807" s="13">
        <f t="shared" si="2364"/>
        <v>7.6382313561881221E-3</v>
      </c>
      <c r="Z1807" s="13">
        <f t="shared" si="2365"/>
        <v>4.5807548084926793E-3</v>
      </c>
      <c r="AA1807" s="13">
        <f t="shared" si="2366"/>
        <v>5.5831193744703637E-3</v>
      </c>
      <c r="AB1807" s="13">
        <f t="shared" si="2367"/>
        <v>3.4024110930141013E-3</v>
      </c>
      <c r="AC1807" s="13">
        <f t="shared" si="2368"/>
        <v>5.7168806809063805E-5</v>
      </c>
      <c r="AD1807" s="13">
        <f t="shared" si="2369"/>
        <v>1.5791922045425923E-2</v>
      </c>
      <c r="AE1807" s="13">
        <f t="shared" si="2370"/>
        <v>8.573710914951703E-3</v>
      </c>
      <c r="AF1807" s="13">
        <f t="shared" si="2371"/>
        <v>2.327408868968343E-3</v>
      </c>
      <c r="AG1807" s="13">
        <f t="shared" si="2372"/>
        <v>4.2119700536408212E-4</v>
      </c>
      <c r="AH1807" s="13">
        <f t="shared" si="2373"/>
        <v>6.2174299283073613E-4</v>
      </c>
      <c r="AI1807" s="13">
        <f t="shared" si="2374"/>
        <v>7.5779331012844776E-4</v>
      </c>
      <c r="AJ1807" s="13">
        <f t="shared" si="2375"/>
        <v>4.6180713534134236E-4</v>
      </c>
      <c r="AK1807" s="13">
        <f t="shared" si="2376"/>
        <v>1.8762005188989922E-4</v>
      </c>
      <c r="AL1807" s="13">
        <f t="shared" si="2377"/>
        <v>1.5131878010188303E-6</v>
      </c>
      <c r="AM1807" s="13">
        <f t="shared" si="2378"/>
        <v>3.8495047047041246E-3</v>
      </c>
      <c r="AN1807" s="13">
        <f t="shared" si="2379"/>
        <v>2.0899634894942596E-3</v>
      </c>
      <c r="AO1807" s="13">
        <f t="shared" si="2380"/>
        <v>5.6733888155550982E-4</v>
      </c>
      <c r="AP1807" s="13">
        <f t="shared" si="2381"/>
        <v>1.0267273667463142E-4</v>
      </c>
      <c r="AQ1807" s="13">
        <f t="shared" si="2382"/>
        <v>1.3935706504931443E-5</v>
      </c>
      <c r="AR1807" s="13">
        <f t="shared" si="2383"/>
        <v>6.7511030875074834E-5</v>
      </c>
      <c r="AS1807" s="13">
        <f t="shared" si="2384"/>
        <v>8.2283850637516519E-5</v>
      </c>
      <c r="AT1807" s="13">
        <f t="shared" si="2385"/>
        <v>5.0144635535678486E-5</v>
      </c>
      <c r="AU1807" s="13">
        <f t="shared" si="2386"/>
        <v>2.0372442089380245E-5</v>
      </c>
      <c r="AV1807" s="13">
        <f t="shared" si="2387"/>
        <v>6.2075891905204234E-6</v>
      </c>
      <c r="AW1807" s="13">
        <f t="shared" si="2388"/>
        <v>2.7814037945937181E-8</v>
      </c>
      <c r="AX1807" s="13">
        <f t="shared" si="2389"/>
        <v>7.8197608609182235E-4</v>
      </c>
      <c r="AY1807" s="13">
        <f t="shared" si="2390"/>
        <v>4.2454850557589898E-4</v>
      </c>
      <c r="AZ1807" s="13">
        <f t="shared" si="2391"/>
        <v>1.1524740768451363E-4</v>
      </c>
      <c r="BA1807" s="13">
        <f t="shared" si="2392"/>
        <v>2.0856611676575555E-5</v>
      </c>
      <c r="BB1807" s="13">
        <f t="shared" si="2393"/>
        <v>2.8308548931850755E-6</v>
      </c>
      <c r="BC1807" s="13">
        <f t="shared" si="2394"/>
        <v>3.0738413508538458E-7</v>
      </c>
      <c r="BD1807" s="13">
        <f t="shared" si="2395"/>
        <v>6.1088200729913037E-6</v>
      </c>
      <c r="BE1807" s="13">
        <f t="shared" si="2396"/>
        <v>7.4455571473588769E-6</v>
      </c>
      <c r="BF1807" s="13">
        <f t="shared" si="2397"/>
        <v>4.5374000684424635E-6</v>
      </c>
      <c r="BG1807" s="13">
        <f t="shared" si="2398"/>
        <v>1.8434259047495398E-6</v>
      </c>
      <c r="BH1807" s="13">
        <f t="shared" si="2399"/>
        <v>5.6170147249129785E-7</v>
      </c>
      <c r="BI1807" s="13">
        <f t="shared" si="2400"/>
        <v>1.369226909032761E-7</v>
      </c>
      <c r="BJ1807" s="14">
        <f t="shared" si="2401"/>
        <v>0.52883845138477736</v>
      </c>
      <c r="BK1807" s="14">
        <f t="shared" si="2402"/>
        <v>0.30605995408465198</v>
      </c>
      <c r="BL1807" s="14">
        <f t="shared" si="2403"/>
        <v>0.16066811892591445</v>
      </c>
      <c r="BM1807" s="14">
        <f t="shared" si="2404"/>
        <v>0.25887910592499214</v>
      </c>
      <c r="BN1807" s="14">
        <f t="shared" si="2405"/>
        <v>0.74084365258730633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1.3371</v>
      </c>
      <c r="F1808" s="10">
        <f>VLOOKUP(B1808,home!$B$2:$E$405,3,FALSE)</f>
        <v>0.74790000000000001</v>
      </c>
      <c r="G1808" s="10">
        <f>VLOOKUP(C1808,away!$B$2:$E$405,4,FALSE)</f>
        <v>0.66479999999999995</v>
      </c>
      <c r="H1808" s="10">
        <f>VLOOKUP(A1808,away!$A$2:$E$405,3,FALSE)</f>
        <v>1.1086</v>
      </c>
      <c r="I1808" s="10">
        <f>VLOOKUP(C1808,away!$B$2:$E$405,3,FALSE)</f>
        <v>1.4533</v>
      </c>
      <c r="J1808" s="10">
        <f>VLOOKUP(B1808,home!$B$2:$E$405,4,FALSE)</f>
        <v>1.0524</v>
      </c>
      <c r="K1808" s="12">
        <f t="shared" si="2350"/>
        <v>0.66481136143200004</v>
      </c>
      <c r="L1808" s="12">
        <f t="shared" si="2351"/>
        <v>1.695551507112</v>
      </c>
      <c r="M1808" s="13">
        <f t="shared" si="2352"/>
        <v>9.4385967282959532E-2</v>
      </c>
      <c r="N1808" s="13">
        <f t="shared" si="2353"/>
        <v>6.2748863409460537E-2</v>
      </c>
      <c r="O1808" s="13">
        <f t="shared" si="2354"/>
        <v>0.16003626907684593</v>
      </c>
      <c r="P1808" s="13">
        <f t="shared" si="2355"/>
        <v>0.10639392992347582</v>
      </c>
      <c r="Q1808" s="13">
        <f t="shared" si="2356"/>
        <v>2.0858078655777032E-2</v>
      </c>
      <c r="R1808" s="13">
        <f t="shared" si="2357"/>
        <v>0.13567486861291389</v>
      </c>
      <c r="S1808" s="13">
        <f t="shared" si="2358"/>
        <v>2.9982392114037131E-2</v>
      </c>
      <c r="T1808" s="13">
        <f t="shared" si="2359"/>
        <v>3.5365946700263377E-2</v>
      </c>
      <c r="U1808" s="13">
        <f t="shared" si="2360"/>
        <v>9.0198194114659E-2</v>
      </c>
      <c r="V1808" s="13">
        <f t="shared" si="2361"/>
        <v>3.7552010199848546E-3</v>
      </c>
      <c r="W1808" s="13">
        <f t="shared" si="2362"/>
        <v>4.6222292226676233E-3</v>
      </c>
      <c r="X1808" s="13">
        <f t="shared" si="2363"/>
        <v>7.8372277247112168E-3</v>
      </c>
      <c r="Y1808" s="13">
        <f t="shared" si="2364"/>
        <v>6.6442116401070287E-3</v>
      </c>
      <c r="Z1808" s="13">
        <f t="shared" si="2365"/>
        <v>7.6681242651282885E-2</v>
      </c>
      <c r="AA1808" s="13">
        <f t="shared" si="2366"/>
        <v>5.0978561323296923E-2</v>
      </c>
      <c r="AB1808" s="13">
        <f t="shared" si="2367"/>
        <v>1.6945563378592862E-2</v>
      </c>
      <c r="AC1808" s="13">
        <f t="shared" si="2368"/>
        <v>2.6455905315556712E-4</v>
      </c>
      <c r="AD1808" s="13">
        <f t="shared" si="2369"/>
        <v>7.6822762559310945E-4</v>
      </c>
      <c r="AE1808" s="13">
        <f t="shared" si="2370"/>
        <v>1.3025695083794698E-3</v>
      </c>
      <c r="AF1808" s="13">
        <f t="shared" si="2371"/>
        <v>1.1042868465254737E-3</v>
      </c>
      <c r="AG1808" s="13">
        <f t="shared" si="2372"/>
        <v>6.2412507563674145E-4</v>
      </c>
      <c r="AH1808" s="13">
        <f t="shared" si="2373"/>
        <v>3.250424913615093E-2</v>
      </c>
      <c r="AI1808" s="13">
        <f t="shared" si="2374"/>
        <v>2.1609194120529408E-2</v>
      </c>
      <c r="AJ1808" s="13">
        <f t="shared" si="2375"/>
        <v>7.1830188813587631E-3</v>
      </c>
      <c r="AK1808" s="13">
        <f t="shared" si="2376"/>
        <v>1.5917841872359604E-3</v>
      </c>
      <c r="AL1808" s="13">
        <f t="shared" si="2377"/>
        <v>1.1928670404010905E-5</v>
      </c>
      <c r="AM1808" s="13">
        <f t="shared" si="2378"/>
        <v>1.0214529073204558E-4</v>
      </c>
      <c r="AN1808" s="13">
        <f t="shared" si="2379"/>
        <v>1.7319260164511325E-4</v>
      </c>
      <c r="AO1808" s="13">
        <f t="shared" si="2380"/>
        <v>1.4682848837001007E-4</v>
      </c>
      <c r="AP1808" s="13">
        <f t="shared" si="2381"/>
        <v>8.2985088247582425E-5</v>
      </c>
      <c r="AQ1808" s="13">
        <f t="shared" si="2382"/>
        <v>3.517637286150269E-5</v>
      </c>
      <c r="AR1808" s="13">
        <f t="shared" si="2383"/>
        <v>1.1022525722068924E-2</v>
      </c>
      <c r="AS1808" s="13">
        <f t="shared" si="2384"/>
        <v>7.32790033170788E-3</v>
      </c>
      <c r="AT1808" s="13">
        <f t="shared" si="2385"/>
        <v>2.4358356979803601E-3</v>
      </c>
      <c r="AU1808" s="13">
        <f t="shared" si="2386"/>
        <v>5.3979041553299642E-4</v>
      </c>
      <c r="AV1808" s="13">
        <f t="shared" si="2387"/>
        <v>8.9714700259609076E-5</v>
      </c>
      <c r="AW1808" s="13">
        <f t="shared" si="2388"/>
        <v>3.7350718296450526E-7</v>
      </c>
      <c r="AX1808" s="13">
        <f t="shared" si="2389"/>
        <v>1.1317891632573108E-5</v>
      </c>
      <c r="AY1808" s="13">
        <f t="shared" si="2390"/>
        <v>1.9190068214939625E-5</v>
      </c>
      <c r="AZ1808" s="13">
        <f t="shared" si="2391"/>
        <v>1.626887454171149E-5</v>
      </c>
      <c r="BA1808" s="13">
        <f t="shared" si="2392"/>
        <v>9.1949049160716534E-6</v>
      </c>
      <c r="BB1808" s="13">
        <f t="shared" si="2393"/>
        <v>3.8976087220492091E-6</v>
      </c>
      <c r="BC1808" s="13">
        <f t="shared" si="2394"/>
        <v>1.3217192685606822E-6</v>
      </c>
      <c r="BD1808" s="13">
        <f t="shared" si="2395"/>
        <v>3.1148766833724536E-3</v>
      </c>
      <c r="BE1808" s="13">
        <f t="shared" si="2396"/>
        <v>2.0708054085656334E-3</v>
      </c>
      <c r="BF1808" s="13">
        <f t="shared" si="2397"/>
        <v>6.8834748146463396E-4</v>
      </c>
      <c r="BG1808" s="13">
        <f t="shared" si="2398"/>
        <v>1.5254040876359724E-4</v>
      </c>
      <c r="BH1808" s="13">
        <f t="shared" si="2399"/>
        <v>2.5352649205880214E-5</v>
      </c>
      <c r="BI1808" s="13">
        <f t="shared" si="2400"/>
        <v>3.370945846893828E-6</v>
      </c>
      <c r="BJ1808" s="14">
        <f t="shared" si="2401"/>
        <v>0.14247728531827378</v>
      </c>
      <c r="BK1808" s="14">
        <f t="shared" si="2402"/>
        <v>0.23481316813223185</v>
      </c>
      <c r="BL1808" s="14">
        <f t="shared" si="2403"/>
        <v>0.54419276327635235</v>
      </c>
      <c r="BM1808" s="14">
        <f t="shared" si="2404"/>
        <v>0.41804766585567621</v>
      </c>
      <c r="BN1808" s="14">
        <f t="shared" si="2405"/>
        <v>0.58009797696143273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1.3371</v>
      </c>
      <c r="F1809" s="10">
        <f>VLOOKUP(B1809,home!$B$2:$E$405,3,FALSE)</f>
        <v>0.99719999999999998</v>
      </c>
      <c r="G1809" s="10">
        <f>VLOOKUP(C1809,away!$B$2:$E$405,4,FALSE)</f>
        <v>1.2318</v>
      </c>
      <c r="H1809" s="10">
        <f>VLOOKUP(A1809,away!$A$2:$E$405,3,FALSE)</f>
        <v>1.1086</v>
      </c>
      <c r="I1809" s="10">
        <f>VLOOKUP(C1809,away!$B$2:$E$405,3,FALSE)</f>
        <v>1.1143000000000001</v>
      </c>
      <c r="J1809" s="10">
        <f>VLOOKUP(B1809,home!$B$2:$E$405,4,FALSE)</f>
        <v>1.3028999999999999</v>
      </c>
      <c r="K1809" s="12">
        <f t="shared" si="2350"/>
        <v>1.642428068616</v>
      </c>
      <c r="L1809" s="12">
        <f t="shared" si="2351"/>
        <v>1.6094892816419999</v>
      </c>
      <c r="M1809" s="13">
        <f t="shared" si="2352"/>
        <v>3.869993532029517E-2</v>
      </c>
      <c r="N1809" s="13">
        <f t="shared" si="2353"/>
        <v>6.3561860023676517E-2</v>
      </c>
      <c r="O1809" s="13">
        <f t="shared" si="2354"/>
        <v>6.2287131098253741E-2</v>
      </c>
      <c r="P1809" s="13">
        <f t="shared" si="2355"/>
        <v>0.10230213242933647</v>
      </c>
      <c r="Q1809" s="13">
        <f t="shared" si="2356"/>
        <v>5.2197891498163784E-2</v>
      </c>
      <c r="R1809" s="13">
        <f t="shared" si="2357"/>
        <v>5.0125234943434745E-2</v>
      </c>
      <c r="S1809" s="13">
        <f t="shared" si="2358"/>
        <v>6.7608164025154224E-2</v>
      </c>
      <c r="T1809" s="13">
        <f t="shared" si="2359"/>
        <v>8.401194689060669E-2</v>
      </c>
      <c r="U1809" s="13">
        <f t="shared" si="2360"/>
        <v>8.2327092817068764E-2</v>
      </c>
      <c r="V1809" s="13">
        <f t="shared" si="2361"/>
        <v>1.9857797614051164E-2</v>
      </c>
      <c r="W1809" s="13">
        <f t="shared" si="2362"/>
        <v>2.8577094039718889E-2</v>
      </c>
      <c r="X1809" s="13">
        <f t="shared" si="2363"/>
        <v>4.5994526557403041E-2</v>
      </c>
      <c r="Y1809" s="13">
        <f t="shared" si="2364"/>
        <v>3.7013848754169257E-2</v>
      </c>
      <c r="Z1809" s="13">
        <f t="shared" si="2365"/>
        <v>2.6892009460415079E-2</v>
      </c>
      <c r="AA1809" s="13">
        <f t="shared" si="2366"/>
        <v>4.4168191159272736E-2</v>
      </c>
      <c r="AB1809" s="13">
        <f t="shared" si="2367"/>
        <v>3.6271538449993312E-2</v>
      </c>
      <c r="AC1809" s="13">
        <f t="shared" si="2368"/>
        <v>3.2808437282488508E-3</v>
      </c>
      <c r="AD1809" s="13">
        <f t="shared" si="2369"/>
        <v>1.1733955342578328E-2</v>
      </c>
      <c r="AE1809" s="13">
        <f t="shared" si="2370"/>
        <v>1.8885675355145699E-2</v>
      </c>
      <c r="AF1809" s="13">
        <f t="shared" si="2371"/>
        <v>1.5198146030338739E-2</v>
      </c>
      <c r="AG1809" s="13">
        <f t="shared" si="2372"/>
        <v>8.1537510455533674E-3</v>
      </c>
      <c r="AH1809" s="13">
        <f t="shared" si="2373"/>
        <v>1.0820600247088341E-2</v>
      </c>
      <c r="AI1809" s="13">
        <f t="shared" si="2374"/>
        <v>1.7772057565091114E-2</v>
      </c>
      <c r="AJ1809" s="13">
        <f t="shared" si="2375"/>
        <v>1.4594663090982488E-2</v>
      </c>
      <c r="AK1809" s="13">
        <f t="shared" si="2376"/>
        <v>7.9902281042078614E-3</v>
      </c>
      <c r="AL1809" s="13">
        <f t="shared" si="2377"/>
        <v>3.4691252767159598E-4</v>
      </c>
      <c r="AM1809" s="13">
        <f t="shared" si="2378"/>
        <v>3.8544355221074656E-3</v>
      </c>
      <c r="AN1809" s="13">
        <f t="shared" si="2379"/>
        <v>6.2036726596121526E-3</v>
      </c>
      <c r="AO1809" s="13">
        <f t="shared" si="2380"/>
        <v>4.9923723262306399E-3</v>
      </c>
      <c r="AP1809" s="13">
        <f t="shared" si="2381"/>
        <v>2.6783899163447832E-3</v>
      </c>
      <c r="AQ1809" s="13">
        <f t="shared" si="2382"/>
        <v>1.0777099656037361E-3</v>
      </c>
      <c r="AR1809" s="13">
        <f t="shared" si="2383"/>
        <v>3.4831280237242884E-3</v>
      </c>
      <c r="AS1809" s="13">
        <f t="shared" si="2384"/>
        <v>5.7207872327477479E-3</v>
      </c>
      <c r="AT1809" s="13">
        <f t="shared" si="2385"/>
        <v>4.6979907628224779E-3</v>
      </c>
      <c r="AU1809" s="13">
        <f t="shared" si="2386"/>
        <v>2.5720372983194435E-3</v>
      </c>
      <c r="AV1809" s="13">
        <f t="shared" si="2387"/>
        <v>1.0560965630717796E-3</v>
      </c>
      <c r="AW1809" s="13">
        <f t="shared" si="2388"/>
        <v>2.5473694130040266E-5</v>
      </c>
      <c r="AX1809" s="13">
        <f t="shared" si="2389"/>
        <v>1.0551055150299778E-3</v>
      </c>
      <c r="AY1809" s="13">
        <f t="shared" si="2390"/>
        <v>1.6981810174421116E-3</v>
      </c>
      <c r="AZ1809" s="13">
        <f t="shared" si="2391"/>
        <v>1.3666020729304923E-3</v>
      </c>
      <c r="BA1809" s="13">
        <f t="shared" si="2392"/>
        <v>7.3317712955045522E-4</v>
      </c>
      <c r="BB1809" s="13">
        <f t="shared" si="2393"/>
        <v>2.950101828891266E-4</v>
      </c>
      <c r="BC1809" s="13">
        <f t="shared" si="2394"/>
        <v>9.4963145467058977E-5</v>
      </c>
      <c r="BD1809" s="13">
        <f t="shared" si="2395"/>
        <v>9.3434287012852122E-4</v>
      </c>
      <c r="BE1809" s="13">
        <f t="shared" si="2396"/>
        <v>1.5345909556103172E-3</v>
      </c>
      <c r="BF1809" s="13">
        <f t="shared" si="2397"/>
        <v>1.2602276296693176E-3</v>
      </c>
      <c r="BG1809" s="13">
        <f t="shared" si="2398"/>
        <v>6.8994441060476564E-4</v>
      </c>
      <c r="BH1809" s="13">
        <f t="shared" si="2399"/>
        <v>2.8329601644049745E-4</v>
      </c>
      <c r="BI1809" s="13">
        <f t="shared" si="2400"/>
        <v>9.3058665825794621E-5</v>
      </c>
      <c r="BJ1809" s="14">
        <f t="shared" si="2401"/>
        <v>0.3893783149905623</v>
      </c>
      <c r="BK1809" s="14">
        <f t="shared" si="2402"/>
        <v>0.23379396666219962</v>
      </c>
      <c r="BL1809" s="14">
        <f t="shared" si="2403"/>
        <v>0.34868223790435809</v>
      </c>
      <c r="BM1809" s="14">
        <f t="shared" si="2404"/>
        <v>0.62789963638106272</v>
      </c>
      <c r="BN1809" s="14">
        <f t="shared" si="2405"/>
        <v>0.36917418531316043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1.3371</v>
      </c>
      <c r="F1810" s="10">
        <f>VLOOKUP(B1810,home!$B$2:$E$405,3,FALSE)</f>
        <v>1.288</v>
      </c>
      <c r="G1810" s="10">
        <f>VLOOKUP(C1810,away!$B$2:$E$405,4,FALSE)</f>
        <v>1.5373000000000001</v>
      </c>
      <c r="H1810" s="10">
        <f>VLOOKUP(A1810,away!$A$2:$E$405,3,FALSE)</f>
        <v>1.1086</v>
      </c>
      <c r="I1810" s="10">
        <f>VLOOKUP(C1810,away!$B$2:$E$405,3,FALSE)</f>
        <v>0.85189999999999999</v>
      </c>
      <c r="J1810" s="10">
        <f>VLOOKUP(B1810,home!$B$2:$E$405,4,FALSE)</f>
        <v>0.60140000000000005</v>
      </c>
      <c r="K1810" s="12">
        <f t="shared" si="2350"/>
        <v>2.6475146930400002</v>
      </c>
      <c r="L1810" s="12">
        <f t="shared" si="2351"/>
        <v>0.56797198687600003</v>
      </c>
      <c r="M1810" s="13">
        <f t="shared" si="2352"/>
        <v>4.013579578390318E-2</v>
      </c>
      <c r="N1810" s="13">
        <f t="shared" si="2353"/>
        <v>0.10626010905473655</v>
      </c>
      <c r="O1810" s="13">
        <f t="shared" si="2354"/>
        <v>2.2796007676232879E-2</v>
      </c>
      <c r="P1810" s="13">
        <f t="shared" si="2355"/>
        <v>6.0352765265479169E-2</v>
      </c>
      <c r="Q1810" s="13">
        <f t="shared" si="2356"/>
        <v>0.14066260000322395</v>
      </c>
      <c r="R1810" s="13">
        <f t="shared" si="2357"/>
        <v>6.4737468863552668E-3</v>
      </c>
      <c r="S1810" s="13">
        <f t="shared" si="2358"/>
        <v>2.2688327240361267E-2</v>
      </c>
      <c r="T1810" s="13">
        <f t="shared" si="2359"/>
        <v>7.9892416402975175E-2</v>
      </c>
      <c r="U1810" s="13">
        <f t="shared" si="2360"/>
        <v>1.713934000064752E-2</v>
      </c>
      <c r="V1810" s="13">
        <f t="shared" si="2361"/>
        <v>3.790751044768182E-3</v>
      </c>
      <c r="W1810" s="13">
        <f t="shared" si="2362"/>
        <v>0.12413543342324793</v>
      </c>
      <c r="X1810" s="13">
        <f t="shared" si="2363"/>
        <v>7.0505448763115555E-2</v>
      </c>
      <c r="Y1810" s="13">
        <f t="shared" si="2364"/>
        <v>2.0022559909785378E-2</v>
      </c>
      <c r="Z1810" s="13">
        <f t="shared" si="2365"/>
        <v>1.2256356271918402E-3</v>
      </c>
      <c r="AA1810" s="13">
        <f t="shared" si="2366"/>
        <v>3.2448883313036924E-3</v>
      </c>
      <c r="AB1810" s="13">
        <f t="shared" si="2367"/>
        <v>4.2954447672002884E-3</v>
      </c>
      <c r="AC1810" s="13">
        <f t="shared" si="2368"/>
        <v>3.5626288129516666E-4</v>
      </c>
      <c r="AD1810" s="13">
        <f t="shared" si="2369"/>
        <v>8.2162595978734418E-2</v>
      </c>
      <c r="AE1810" s="13">
        <f t="shared" si="2370"/>
        <v>4.6666052884931843E-2</v>
      </c>
      <c r="AF1810" s="13">
        <f t="shared" si="2371"/>
        <v>1.3252505388357613E-2</v>
      </c>
      <c r="AG1810" s="13">
        <f t="shared" si="2372"/>
        <v>2.5090172721701238E-3</v>
      </c>
      <c r="AH1810" s="13">
        <f t="shared" si="2373"/>
        <v>1.7403167559054043E-4</v>
      </c>
      <c r="AI1810" s="13">
        <f t="shared" si="2374"/>
        <v>4.6075141818032649E-4</v>
      </c>
      <c r="AJ1810" s="13">
        <f t="shared" si="2375"/>
        <v>6.0992307473571616E-4</v>
      </c>
      <c r="AK1810" s="13">
        <f t="shared" si="2376"/>
        <v>5.3826010066231425E-4</v>
      </c>
      <c r="AL1810" s="13">
        <f t="shared" si="2377"/>
        <v>2.1428701863421174E-5</v>
      </c>
      <c r="AM1810" s="13">
        <f t="shared" si="2378"/>
        <v>4.3505336014401687E-2</v>
      </c>
      <c r="AN1810" s="13">
        <f t="shared" si="2379"/>
        <v>2.4709812135807731E-2</v>
      </c>
      <c r="AO1810" s="13">
        <f t="shared" si="2380"/>
        <v>7.0172405470537054E-3</v>
      </c>
      <c r="AP1810" s="13">
        <f t="shared" si="2381"/>
        <v>1.3285320186323078E-3</v>
      </c>
      <c r="AQ1810" s="13">
        <f t="shared" si="2382"/>
        <v>1.886422425627437E-4</v>
      </c>
      <c r="AR1810" s="13">
        <f t="shared" si="2383"/>
        <v>1.9769023312903745E-5</v>
      </c>
      <c r="AS1810" s="13">
        <f t="shared" si="2384"/>
        <v>5.2338779687962962E-5</v>
      </c>
      <c r="AT1810" s="13">
        <f t="shared" si="2385"/>
        <v>6.9283844119832756E-5</v>
      </c>
      <c r="AU1810" s="13">
        <f t="shared" si="2386"/>
        <v>6.1143331765850083E-5</v>
      </c>
      <c r="AV1810" s="13">
        <f t="shared" si="2387"/>
        <v>4.0469467307876872E-5</v>
      </c>
      <c r="AW1810" s="13">
        <f t="shared" si="2388"/>
        <v>8.9507341281957153E-7</v>
      </c>
      <c r="AX1810" s="13">
        <f t="shared" si="2389"/>
        <v>1.9196836053961781E-2</v>
      </c>
      <c r="AY1810" s="13">
        <f t="shared" si="2390"/>
        <v>1.0903265115301507E-2</v>
      </c>
      <c r="AZ1810" s="13">
        <f t="shared" si="2391"/>
        <v>3.0963745754867874E-3</v>
      </c>
      <c r="BA1810" s="13">
        <f t="shared" si="2392"/>
        <v>5.8621800658385402E-4</v>
      </c>
      <c r="BB1810" s="13">
        <f t="shared" si="2393"/>
        <v>8.3238851485479894E-5</v>
      </c>
      <c r="BC1810" s="13">
        <f t="shared" si="2394"/>
        <v>9.4554671726968611E-6</v>
      </c>
      <c r="BD1810" s="13">
        <f t="shared" si="2395"/>
        <v>1.8713752416046505E-6</v>
      </c>
      <c r="BE1810" s="13">
        <f t="shared" si="2396"/>
        <v>4.9544934483395913E-6</v>
      </c>
      <c r="BF1810" s="13">
        <f t="shared" si="2397"/>
        <v>6.5585471005247455E-6</v>
      </c>
      <c r="BG1810" s="13">
        <f t="shared" si="2398"/>
        <v>5.7879499378780516E-6</v>
      </c>
      <c r="BH1810" s="13">
        <f t="shared" si="2399"/>
        <v>3.830920625778025E-6</v>
      </c>
      <c r="BI1810" s="13">
        <f t="shared" si="2400"/>
        <v>2.0284837289234611E-6</v>
      </c>
      <c r="BJ1810" s="14">
        <f t="shared" si="2401"/>
        <v>0.7966936901097289</v>
      </c>
      <c r="BK1810" s="14">
        <f t="shared" si="2402"/>
        <v>0.1382485960329719</v>
      </c>
      <c r="BL1810" s="14">
        <f t="shared" si="2403"/>
        <v>5.6000430147186017E-2</v>
      </c>
      <c r="BM1810" s="14">
        <f t="shared" si="2404"/>
        <v>0.60458495720525895</v>
      </c>
      <c r="BN1810" s="14">
        <f t="shared" si="2405"/>
        <v>0.37668102466993103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1.6362000000000001</v>
      </c>
      <c r="F1811" s="10">
        <f>VLOOKUP(B1811,home!$B$2:$E$405,3,FALSE)</f>
        <v>1.2222999999999999</v>
      </c>
      <c r="G1811" s="10">
        <f>VLOOKUP(C1811,away!$B$2:$E$405,4,FALSE)</f>
        <v>1.0065999999999999</v>
      </c>
      <c r="H1811" s="10">
        <f>VLOOKUP(A1811,away!$A$2:$E$405,3,FALSE)</f>
        <v>1.1547000000000001</v>
      </c>
      <c r="I1811" s="10">
        <f>VLOOKUP(C1811,away!$B$2:$E$405,3,FALSE)</f>
        <v>1.0188999999999999</v>
      </c>
      <c r="J1811" s="10">
        <f>VLOOKUP(B1811,home!$B$2:$E$405,4,FALSE)</f>
        <v>1.1717</v>
      </c>
      <c r="K1811" s="12">
        <f t="shared" si="2350"/>
        <v>2.013126779916</v>
      </c>
      <c r="L1811" s="12">
        <f t="shared" si="2351"/>
        <v>1.378532971611</v>
      </c>
      <c r="M1811" s="13">
        <f t="shared" si="2352"/>
        <v>3.3652775275850887E-2</v>
      </c>
      <c r="N1811" s="13">
        <f t="shared" si="2353"/>
        <v>6.7747303126310457E-2</v>
      </c>
      <c r="O1811" s="13">
        <f t="shared" si="2354"/>
        <v>4.6391460303975916E-2</v>
      </c>
      <c r="P1811" s="13">
        <f t="shared" si="2355"/>
        <v>9.3391891097343957E-2</v>
      </c>
      <c r="Q1811" s="13">
        <f t="shared" si="2356"/>
        <v>6.8191955095331297E-2</v>
      </c>
      <c r="R1811" s="13">
        <f t="shared" si="2357"/>
        <v>3.1976078815106834E-2</v>
      </c>
      <c r="S1811" s="13">
        <f t="shared" si="2358"/>
        <v>6.479439846523645E-2</v>
      </c>
      <c r="T1811" s="13">
        <f t="shared" si="2359"/>
        <v>9.400485849753093E-2</v>
      </c>
      <c r="U1811" s="13">
        <f t="shared" si="2360"/>
        <v>6.4371900579396235E-2</v>
      </c>
      <c r="V1811" s="13">
        <f t="shared" si="2361"/>
        <v>1.997943658297013E-2</v>
      </c>
      <c r="W1811" s="13">
        <f t="shared" si="2362"/>
        <v>4.5759683659080258E-2</v>
      </c>
      <c r="X1811" s="13">
        <f t="shared" si="2363"/>
        <v>6.3081232694531225E-2</v>
      </c>
      <c r="Y1811" s="13">
        <f t="shared" si="2364"/>
        <v>4.3479779579638556E-2</v>
      </c>
      <c r="Z1811" s="13">
        <f t="shared" si="2365"/>
        <v>1.4693359649818917E-2</v>
      </c>
      <c r="AA1811" s="13">
        <f t="shared" si="2366"/>
        <v>2.9579595797987634E-2</v>
      </c>
      <c r="AB1811" s="13">
        <f t="shared" si="2367"/>
        <v>2.9773738220009859E-2</v>
      </c>
      <c r="AC1811" s="13">
        <f t="shared" si="2368"/>
        <v>3.4653853772983125E-3</v>
      </c>
      <c r="AD1811" s="13">
        <f t="shared" si="2369"/>
        <v>2.303001115364476E-2</v>
      </c>
      <c r="AE1811" s="13">
        <f t="shared" si="2370"/>
        <v>3.1747629711868383E-2</v>
      </c>
      <c r="AF1811" s="13">
        <f t="shared" si="2371"/>
        <v>2.1882577164153802E-2</v>
      </c>
      <c r="AG1811" s="13">
        <f t="shared" si="2372"/>
        <v>1.0055284708202645E-2</v>
      </c>
      <c r="AH1811" s="13">
        <f t="shared" si="2373"/>
        <v>5.0638201852535123E-3</v>
      </c>
      <c r="AI1811" s="13">
        <f t="shared" si="2374"/>
        <v>1.0194112023613044E-2</v>
      </c>
      <c r="AJ1811" s="13">
        <f t="shared" si="2375"/>
        <v>1.0261019956099557E-2</v>
      </c>
      <c r="AK1811" s="13">
        <f t="shared" si="2376"/>
        <v>6.8855780209588387E-3</v>
      </c>
      <c r="AL1811" s="13">
        <f t="shared" si="2377"/>
        <v>3.8468018297345462E-4</v>
      </c>
      <c r="AM1811" s="13">
        <f t="shared" si="2378"/>
        <v>9.2724664390332889E-3</v>
      </c>
      <c r="AN1811" s="13">
        <f t="shared" si="2379"/>
        <v>1.2782400714363828E-2</v>
      </c>
      <c r="AO1811" s="13">
        <f t="shared" si="2380"/>
        <v>8.8104804205472696E-3</v>
      </c>
      <c r="AP1811" s="13">
        <f t="shared" si="2381"/>
        <v>4.0485125851525182E-3</v>
      </c>
      <c r="AQ1811" s="13">
        <f t="shared" si="2382"/>
        <v>1.3952520211537092E-3</v>
      </c>
      <c r="AR1811" s="13">
        <f t="shared" si="2383"/>
        <v>1.3961286175362552E-3</v>
      </c>
      <c r="AS1811" s="13">
        <f t="shared" si="2384"/>
        <v>2.8105839081693377E-3</v>
      </c>
      <c r="AT1811" s="13">
        <f t="shared" si="2385"/>
        <v>2.829030866368334E-3</v>
      </c>
      <c r="AU1811" s="13">
        <f t="shared" si="2386"/>
        <v>1.898399266098352E-3</v>
      </c>
      <c r="AV1811" s="13">
        <f t="shared" si="2387"/>
        <v>9.5542960038886811E-4</v>
      </c>
      <c r="AW1811" s="13">
        <f t="shared" si="2388"/>
        <v>2.9654158007836993E-5</v>
      </c>
      <c r="AX1811" s="13">
        <f t="shared" si="2389"/>
        <v>3.1111084173817078E-3</v>
      </c>
      <c r="AY1811" s="13">
        <f t="shared" si="2390"/>
        <v>4.2887655316172007E-3</v>
      </c>
      <c r="AZ1811" s="13">
        <f t="shared" si="2391"/>
        <v>2.9561023464215455E-3</v>
      </c>
      <c r="BA1811" s="13">
        <f t="shared" si="2392"/>
        <v>1.3583615173329137E-3</v>
      </c>
      <c r="BB1811" s="13">
        <f t="shared" si="2393"/>
        <v>4.6813653475274243E-4</v>
      </c>
      <c r="BC1811" s="13">
        <f t="shared" si="2394"/>
        <v>1.290683296744746E-4</v>
      </c>
      <c r="BD1811" s="13">
        <f t="shared" si="2395"/>
        <v>3.2076822198056899E-4</v>
      </c>
      <c r="BE1811" s="13">
        <f t="shared" si="2396"/>
        <v>6.4574709781512352E-4</v>
      </c>
      <c r="BF1811" s="13">
        <f t="shared" si="2397"/>
        <v>6.499853878323312E-4</v>
      </c>
      <c r="BG1811" s="13">
        <f t="shared" si="2398"/>
        <v>4.3616766359978444E-4</v>
      </c>
      <c r="BH1811" s="13">
        <f t="shared" si="2399"/>
        <v>2.1951520103152976E-4</v>
      </c>
      <c r="BI1811" s="13">
        <f t="shared" si="2400"/>
        <v>8.8382385959043407E-5</v>
      </c>
      <c r="BJ1811" s="14">
        <f t="shared" si="2401"/>
        <v>0.51760097024772367</v>
      </c>
      <c r="BK1811" s="14">
        <f t="shared" si="2402"/>
        <v>0.21995733251329039</v>
      </c>
      <c r="BL1811" s="14">
        <f t="shared" si="2403"/>
        <v>0.24674744211918095</v>
      </c>
      <c r="BM1811" s="14">
        <f t="shared" si="2404"/>
        <v>0.65338852944248504</v>
      </c>
      <c r="BN1811" s="14">
        <f t="shared" si="2405"/>
        <v>0.34135146371391939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1.6362000000000001</v>
      </c>
      <c r="F1812" s="10">
        <f>VLOOKUP(B1812,home!$B$2:$E$405,3,FALSE)</f>
        <v>1.0426</v>
      </c>
      <c r="G1812" s="10">
        <f>VLOOKUP(C1812,away!$B$2:$E$405,4,FALSE)</f>
        <v>1.1504000000000001</v>
      </c>
      <c r="H1812" s="10">
        <f>VLOOKUP(A1812,away!$A$2:$E$405,3,FALSE)</f>
        <v>1.1547000000000001</v>
      </c>
      <c r="I1812" s="10">
        <f>VLOOKUP(C1812,away!$B$2:$E$405,3,FALSE)</f>
        <v>0.7641</v>
      </c>
      <c r="J1812" s="10">
        <f>VLOOKUP(B1812,home!$B$2:$E$405,4,FALSE)</f>
        <v>1.1717</v>
      </c>
      <c r="K1812" s="12">
        <f t="shared" si="2350"/>
        <v>1.9624697988480002</v>
      </c>
      <c r="L1812" s="12">
        <f t="shared" si="2351"/>
        <v>1.033798256559</v>
      </c>
      <c r="M1812" s="13">
        <f t="shared" si="2352"/>
        <v>4.9973218082622874E-2</v>
      </c>
      <c r="N1812" s="13">
        <f t="shared" si="2353"/>
        <v>9.8070931238392153E-2</v>
      </c>
      <c r="O1812" s="13">
        <f t="shared" si="2354"/>
        <v>5.1662225728458216E-2</v>
      </c>
      <c r="P1812" s="13">
        <f t="shared" si="2355"/>
        <v>0.10138555773336738</v>
      </c>
      <c r="Q1812" s="13">
        <f t="shared" si="2356"/>
        <v>9.6230620350121768E-2</v>
      </c>
      <c r="R1812" s="13">
        <f t="shared" si="2357"/>
        <v>2.6704159444018806E-2</v>
      </c>
      <c r="S1812" s="13">
        <f t="shared" si="2358"/>
        <v>5.142270055488124E-2</v>
      </c>
      <c r="T1812" s="13">
        <f t="shared" si="2359"/>
        <v>9.9483047545546918E-2</v>
      </c>
      <c r="U1812" s="13">
        <f t="shared" si="2360"/>
        <v>5.2406106412508507E-2</v>
      </c>
      <c r="V1812" s="13">
        <f t="shared" si="2361"/>
        <v>1.1591807185140293E-2</v>
      </c>
      <c r="W1812" s="13">
        <f t="shared" si="2362"/>
        <v>6.294989538717391E-2</v>
      </c>
      <c r="X1812" s="13">
        <f t="shared" si="2363"/>
        <v>6.5077492101831821E-2</v>
      </c>
      <c r="Y1812" s="13">
        <f t="shared" si="2364"/>
        <v>3.3638498938052909E-2</v>
      </c>
      <c r="Z1812" s="13">
        <f t="shared" si="2365"/>
        <v>9.2022378253667336E-3</v>
      </c>
      <c r="AA1812" s="13">
        <f t="shared" si="2366"/>
        <v>1.8059113814098911E-2</v>
      </c>
      <c r="AB1812" s="13">
        <f t="shared" si="2367"/>
        <v>1.7720232727063922E-2</v>
      </c>
      <c r="AC1812" s="13">
        <f t="shared" si="2368"/>
        <v>1.4698395982074171E-3</v>
      </c>
      <c r="AD1812" s="13">
        <f t="shared" si="2369"/>
        <v>3.0884317134492474E-2</v>
      </c>
      <c r="AE1812" s="13">
        <f t="shared" si="2370"/>
        <v>3.1928153208653574E-2</v>
      </c>
      <c r="AF1812" s="13">
        <f t="shared" si="2371"/>
        <v>1.6503634561127349E-2</v>
      </c>
      <c r="AG1812" s="13">
        <f t="shared" si="2372"/>
        <v>5.687142878726772E-3</v>
      </c>
      <c r="AH1812" s="13">
        <f t="shared" si="2373"/>
        <v>2.3783143550763532E-3</v>
      </c>
      <c r="AI1812" s="13">
        <f t="shared" si="2374"/>
        <v>4.6673700940040022E-3</v>
      </c>
      <c r="AJ1812" s="13">
        <f t="shared" si="2375"/>
        <v>4.5797864247646035E-3</v>
      </c>
      <c r="AK1812" s="13">
        <f t="shared" si="2376"/>
        <v>2.9958975145915308E-3</v>
      </c>
      <c r="AL1812" s="13">
        <f t="shared" si="2377"/>
        <v>1.1928029705548729E-4</v>
      </c>
      <c r="AM1812" s="13">
        <f t="shared" si="2378"/>
        <v>1.2121907926897057E-2</v>
      </c>
      <c r="AN1812" s="13">
        <f t="shared" si="2379"/>
        <v>1.2531607280994899E-2</v>
      </c>
      <c r="AO1812" s="13">
        <f t="shared" si="2380"/>
        <v>6.4775768794872969E-3</v>
      </c>
      <c r="AP1812" s="13">
        <f t="shared" si="2381"/>
        <v>2.2321692282469521E-3</v>
      </c>
      <c r="AQ1812" s="13">
        <f t="shared" si="2382"/>
        <v>5.7690316412658692E-4</v>
      </c>
      <c r="AR1812" s="13">
        <f t="shared" si="2383"/>
        <v>4.9173944676543545E-4</v>
      </c>
      <c r="AS1812" s="13">
        <f t="shared" si="2384"/>
        <v>9.6502381317939098E-4</v>
      </c>
      <c r="AT1812" s="13">
        <f t="shared" si="2385"/>
        <v>9.4691504426684496E-4</v>
      </c>
      <c r="AU1812" s="13">
        <f t="shared" si="2386"/>
        <v>6.1943072548283345E-4</v>
      </c>
      <c r="AV1812" s="13">
        <f t="shared" si="2387"/>
        <v>3.0390352280964189E-4</v>
      </c>
      <c r="AW1812" s="13">
        <f t="shared" si="2388"/>
        <v>6.7221003055732034E-6</v>
      </c>
      <c r="AX1812" s="13">
        <f t="shared" si="2389"/>
        <v>3.9648130351586097E-3</v>
      </c>
      <c r="AY1812" s="13">
        <f t="shared" si="2390"/>
        <v>4.0988168033293674E-3</v>
      </c>
      <c r="AZ1812" s="13">
        <f t="shared" si="2391"/>
        <v>2.1186748326183164E-3</v>
      </c>
      <c r="BA1812" s="13">
        <f t="shared" si="2392"/>
        <v>7.3009411605874912E-4</v>
      </c>
      <c r="BB1812" s="13">
        <f t="shared" si="2393"/>
        <v>1.8869250607637974E-4</v>
      </c>
      <c r="BC1812" s="13">
        <f t="shared" si="2394"/>
        <v>3.9013996761501991E-5</v>
      </c>
      <c r="BD1812" s="13">
        <f t="shared" si="2395"/>
        <v>8.472656379123237E-5</v>
      </c>
      <c r="BE1812" s="13">
        <f t="shared" si="2396"/>
        <v>1.6627332260046204E-4</v>
      </c>
      <c r="BF1812" s="13">
        <f t="shared" si="2397"/>
        <v>1.6315318697875873E-4</v>
      </c>
      <c r="BG1812" s="13">
        <f t="shared" si="2398"/>
        <v>1.0672773401053825E-4</v>
      </c>
      <c r="BH1812" s="13">
        <f t="shared" si="2399"/>
        <v>5.2362488673790999E-5</v>
      </c>
      <c r="BI1812" s="13">
        <f t="shared" si="2400"/>
        <v>2.0551960522967055E-5</v>
      </c>
      <c r="BJ1812" s="14">
        <f t="shared" si="2401"/>
        <v>0.58553400311387527</v>
      </c>
      <c r="BK1812" s="14">
        <f t="shared" si="2402"/>
        <v>0.22006122025460409</v>
      </c>
      <c r="BL1812" s="14">
        <f t="shared" si="2403"/>
        <v>0.18509401432366682</v>
      </c>
      <c r="BM1812" s="14">
        <f t="shared" si="2404"/>
        <v>0.57177266823750783</v>
      </c>
      <c r="BN1812" s="14">
        <f t="shared" si="2405"/>
        <v>0.42402671257698121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1.6362000000000001</v>
      </c>
      <c r="F1813" s="10">
        <f>VLOOKUP(B1813,home!$B$2:$E$405,3,FALSE)</f>
        <v>0.68310000000000004</v>
      </c>
      <c r="G1813" s="10">
        <f>VLOOKUP(C1813,away!$B$2:$E$405,4,FALSE)</f>
        <v>0.82689999999999997</v>
      </c>
      <c r="H1813" s="10">
        <f>VLOOKUP(A1813,away!$A$2:$E$405,3,FALSE)</f>
        <v>1.1547000000000001</v>
      </c>
      <c r="I1813" s="10">
        <f>VLOOKUP(C1813,away!$B$2:$E$405,3,FALSE)</f>
        <v>1.0188999999999999</v>
      </c>
      <c r="J1813" s="10">
        <f>VLOOKUP(B1813,home!$B$2:$E$405,4,FALSE)</f>
        <v>0.56040000000000001</v>
      </c>
      <c r="K1813" s="12">
        <f t="shared" si="2350"/>
        <v>0.92421638911800019</v>
      </c>
      <c r="L1813" s="12">
        <f t="shared" si="2351"/>
        <v>0.65932395433200008</v>
      </c>
      <c r="M1813" s="13">
        <f t="shared" si="2352"/>
        <v>0.20524716494229783</v>
      </c>
      <c r="N1813" s="13">
        <f t="shared" si="2353"/>
        <v>0.18969279365967709</v>
      </c>
      <c r="O1813" s="13">
        <f t="shared" si="2354"/>
        <v>0.13532437240518805</v>
      </c>
      <c r="P1813" s="13">
        <f t="shared" si="2355"/>
        <v>0.12506900282398245</v>
      </c>
      <c r="Q1813" s="13">
        <f t="shared" si="2356"/>
        <v>8.7658594398926315E-2</v>
      </c>
      <c r="R1813" s="13">
        <f t="shared" si="2357"/>
        <v>4.4611300165842388E-2</v>
      </c>
      <c r="S1813" s="13">
        <f t="shared" si="2358"/>
        <v>1.9052949491145121E-2</v>
      </c>
      <c r="T1813" s="13">
        <f t="shared" si="2359"/>
        <v>5.7795411090285014E-2</v>
      </c>
      <c r="U1813" s="13">
        <f t="shared" si="2360"/>
        <v>4.1230494753134089E-2</v>
      </c>
      <c r="V1813" s="13">
        <f t="shared" si="2361"/>
        <v>1.2900074753952554E-3</v>
      </c>
      <c r="W1813" s="13">
        <f t="shared" si="2362"/>
        <v>2.7005169863511685E-2</v>
      </c>
      <c r="X1813" s="13">
        <f t="shared" si="2363"/>
        <v>1.7805155381817882E-2</v>
      </c>
      <c r="Y1813" s="13">
        <f t="shared" si="2364"/>
        <v>5.869682726917928E-3</v>
      </c>
      <c r="Z1813" s="13">
        <f t="shared" si="2365"/>
        <v>9.8044329444116722E-3</v>
      </c>
      <c r="AA1813" s="13">
        <f t="shared" si="2366"/>
        <v>9.0614176132337177E-3</v>
      </c>
      <c r="AB1813" s="13">
        <f t="shared" si="2367"/>
        <v>4.1873553333965571E-3</v>
      </c>
      <c r="AC1813" s="13">
        <f t="shared" si="2368"/>
        <v>4.9129773798740988E-5</v>
      </c>
      <c r="AD1813" s="13">
        <f t="shared" si="2369"/>
        <v>6.2396551446932498E-3</v>
      </c>
      <c r="AE1813" s="13">
        <f t="shared" si="2370"/>
        <v>4.1139541036671612E-3</v>
      </c>
      <c r="AF1813" s="13">
        <f t="shared" si="2371"/>
        <v>1.3562142437850957E-3</v>
      </c>
      <c r="AG1813" s="13">
        <f t="shared" si="2372"/>
        <v>2.9806151271125753E-4</v>
      </c>
      <c r="AH1813" s="13">
        <f t="shared" si="2373"/>
        <v>1.616074374723109E-3</v>
      </c>
      <c r="AI1813" s="13">
        <f t="shared" si="2374"/>
        <v>1.4936024231527218E-3</v>
      </c>
      <c r="AJ1813" s="13">
        <f t="shared" si="2375"/>
        <v>6.9020591915205194E-4</v>
      </c>
      <c r="AK1813" s="13">
        <f t="shared" si="2376"/>
        <v>2.1263320744885995E-4</v>
      </c>
      <c r="AL1813" s="13">
        <f t="shared" si="2377"/>
        <v>1.1975048366107912E-6</v>
      </c>
      <c r="AM1813" s="13">
        <f t="shared" si="2378"/>
        <v>1.1533583094339903E-3</v>
      </c>
      <c r="AN1813" s="13">
        <f t="shared" si="2379"/>
        <v>7.6043676133768893E-4</v>
      </c>
      <c r="AO1813" s="13">
        <f t="shared" si="2380"/>
        <v>2.5068708625229218E-4</v>
      </c>
      <c r="AP1813" s="13">
        <f t="shared" si="2381"/>
        <v>5.5094667002609494E-5</v>
      </c>
      <c r="AQ1813" s="13">
        <f t="shared" si="2382"/>
        <v>9.0813084276913101E-6</v>
      </c>
      <c r="AR1813" s="13">
        <f t="shared" si="2383"/>
        <v>2.1310330944741105E-4</v>
      </c>
      <c r="AS1813" s="13">
        <f t="shared" si="2384"/>
        <v>1.9695357116658203E-4</v>
      </c>
      <c r="AT1813" s="13">
        <f t="shared" si="2385"/>
        <v>9.1013859183736761E-5</v>
      </c>
      <c r="AU1813" s="13">
        <f t="shared" si="2386"/>
        <v>2.8038833431495782E-5</v>
      </c>
      <c r="AV1813" s="13">
        <f t="shared" si="2387"/>
        <v>6.4784873472845224E-6</v>
      </c>
      <c r="AW1813" s="13">
        <f t="shared" si="2388"/>
        <v>2.0269698817076004E-8</v>
      </c>
      <c r="AX1813" s="13">
        <f t="shared" si="2389"/>
        <v>1.7765877535072048E-4</v>
      </c>
      <c r="AY1813" s="13">
        <f t="shared" si="2390"/>
        <v>1.1713468628601748E-4</v>
      </c>
      <c r="AZ1813" s="13">
        <f t="shared" si="2391"/>
        <v>3.8614852275767667E-5</v>
      </c>
      <c r="BA1813" s="13">
        <f t="shared" si="2392"/>
        <v>8.4865656994683918E-6</v>
      </c>
      <c r="BB1813" s="13">
        <f t="shared" si="2393"/>
        <v>1.3988490139179536E-6</v>
      </c>
      <c r="BC1813" s="13">
        <f t="shared" si="2394"/>
        <v>1.8445893267396092E-7</v>
      </c>
      <c r="BD1813" s="13">
        <f t="shared" si="2395"/>
        <v>2.3417352777683811E-5</v>
      </c>
      <c r="BE1813" s="13">
        <f t="shared" si="2396"/>
        <v>2.1642701226893301E-5</v>
      </c>
      <c r="BF1813" s="13">
        <f t="shared" si="2397"/>
        <v>1.000126958933952E-5</v>
      </c>
      <c r="BG1813" s="13">
        <f t="shared" si="2398"/>
        <v>3.081112422151679E-6</v>
      </c>
      <c r="BH1813" s="13">
        <f t="shared" si="2399"/>
        <v>7.1190364931690988E-7</v>
      </c>
      <c r="BI1813" s="13">
        <f t="shared" si="2400"/>
        <v>1.3159060403432037E-7</v>
      </c>
      <c r="BJ1813" s="14">
        <f t="shared" si="2401"/>
        <v>0.40040682844600539</v>
      </c>
      <c r="BK1813" s="14">
        <f t="shared" si="2402"/>
        <v>0.35082658669774197</v>
      </c>
      <c r="BL1813" s="14">
        <f t="shared" si="2403"/>
        <v>0.23902203018611745</v>
      </c>
      <c r="BM1813" s="14">
        <f t="shared" si="2404"/>
        <v>0.21233953546177528</v>
      </c>
      <c r="BN1813" s="14">
        <f t="shared" si="2405"/>
        <v>0.78760322839591412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1.2378</v>
      </c>
      <c r="F1814" s="10">
        <f>VLOOKUP(B1814,home!$B$2:$E$405,3,FALSE)</f>
        <v>1.7168000000000001</v>
      </c>
      <c r="G1814" s="10">
        <f>VLOOKUP(C1814,away!$B$2:$E$405,4,FALSE)</f>
        <v>1.2623</v>
      </c>
      <c r="H1814" s="10">
        <f>VLOOKUP(A1814,away!$A$2:$E$405,3,FALSE)</f>
        <v>0.96950000000000003</v>
      </c>
      <c r="I1814" s="10">
        <f>VLOOKUP(C1814,away!$B$2:$E$405,3,FALSE)</f>
        <v>0.64470000000000005</v>
      </c>
      <c r="J1814" s="10">
        <f>VLOOKUP(B1814,home!$B$2:$E$405,4,FALSE)</f>
        <v>0.58020000000000005</v>
      </c>
      <c r="K1814" s="12">
        <f t="shared" si="2350"/>
        <v>2.6824569769920004</v>
      </c>
      <c r="L1814" s="12">
        <f t="shared" si="2351"/>
        <v>0.36264626433000008</v>
      </c>
      <c r="M1814" s="13">
        <f t="shared" si="2352"/>
        <v>4.7591398335008736E-2</v>
      </c>
      <c r="N1814" s="13">
        <f t="shared" si="2353"/>
        <v>0.12766187850854963</v>
      </c>
      <c r="O1814" s="13">
        <f t="shared" si="2354"/>
        <v>1.7258842820431899E-2</v>
      </c>
      <c r="P1814" s="13">
        <f t="shared" si="2355"/>
        <v>4.6296103338475843E-2</v>
      </c>
      <c r="Q1814" s="13">
        <f t="shared" si="2356"/>
        <v>0.17122374835058207</v>
      </c>
      <c r="R1814" s="13">
        <f t="shared" si="2357"/>
        <v>3.1294274377441354E-3</v>
      </c>
      <c r="S1814" s="13">
        <f t="shared" si="2358"/>
        <v>1.1259015595840242E-2</v>
      </c>
      <c r="T1814" s="13">
        <f t="shared" si="2359"/>
        <v>6.2093652703918596E-2</v>
      </c>
      <c r="U1814" s="13">
        <f t="shared" si="2360"/>
        <v>8.3945544643669531E-3</v>
      </c>
      <c r="V1814" s="13">
        <f t="shared" si="2361"/>
        <v>1.216953221124637E-3</v>
      </c>
      <c r="W1814" s="13">
        <f t="shared" si="2362"/>
        <v>0.15310011279658045</v>
      </c>
      <c r="X1814" s="13">
        <f t="shared" si="2363"/>
        <v>5.5521183974181536E-2</v>
      </c>
      <c r="Y1814" s="13">
        <f t="shared" si="2364"/>
        <v>1.00672749797078E-2</v>
      </c>
      <c r="Z1814" s="13">
        <f t="shared" si="2365"/>
        <v>3.782917232632382E-4</v>
      </c>
      <c r="AA1814" s="13">
        <f t="shared" si="2366"/>
        <v>1.0147512724058003E-3</v>
      </c>
      <c r="AB1814" s="13">
        <f t="shared" si="2367"/>
        <v>1.3610133152882249E-3</v>
      </c>
      <c r="AC1814" s="13">
        <f t="shared" si="2368"/>
        <v>7.3989462978534714E-5</v>
      </c>
      <c r="AD1814" s="13">
        <f t="shared" si="2369"/>
        <v>0.10267111643736238</v>
      </c>
      <c r="AE1814" s="13">
        <f t="shared" si="2370"/>
        <v>3.7233296830599928E-2</v>
      </c>
      <c r="AF1814" s="13">
        <f t="shared" si="2371"/>
        <v>6.7512580021535469E-3</v>
      </c>
      <c r="AG1814" s="13">
        <f t="shared" si="2372"/>
        <v>8.1610616466966791E-4</v>
      </c>
      <c r="AH1814" s="13">
        <f t="shared" si="2373"/>
        <v>3.4296520067092871E-5</v>
      </c>
      <c r="AI1814" s="13">
        <f t="shared" si="2374"/>
        <v>9.1998939540519409E-5</v>
      </c>
      <c r="AJ1814" s="13">
        <f t="shared" si="2375"/>
        <v>1.2339159862316578E-4</v>
      </c>
      <c r="AK1814" s="13">
        <f t="shared" si="2376"/>
        <v>1.103308848763025E-4</v>
      </c>
      <c r="AL1814" s="13">
        <f t="shared" si="2377"/>
        <v>2.8790276763041008E-6</v>
      </c>
      <c r="AM1814" s="13">
        <f t="shared" si="2378"/>
        <v>5.5082170524592161E-2</v>
      </c>
      <c r="AN1814" s="13">
        <f t="shared" si="2379"/>
        <v>1.9975343371931385E-2</v>
      </c>
      <c r="AO1814" s="13">
        <f t="shared" si="2380"/>
        <v>3.6219918262699719E-3</v>
      </c>
      <c r="AP1814" s="13">
        <f t="shared" si="2381"/>
        <v>4.3783393507686668E-4</v>
      </c>
      <c r="AQ1814" s="13">
        <f t="shared" si="2382"/>
        <v>3.9694710238132355E-5</v>
      </c>
      <c r="AR1814" s="13">
        <f t="shared" si="2383"/>
        <v>2.4875009763700222E-6</v>
      </c>
      <c r="AS1814" s="13">
        <f t="shared" si="2384"/>
        <v>6.6726143493381776E-6</v>
      </c>
      <c r="AT1814" s="13">
        <f t="shared" si="2385"/>
        <v>8.9495004580795679E-6</v>
      </c>
      <c r="AU1814" s="13">
        <f t="shared" si="2386"/>
        <v>8.0022166481228804E-6</v>
      </c>
      <c r="AV1814" s="13">
        <f t="shared" si="2387"/>
        <v>5.3664004697896904E-6</v>
      </c>
      <c r="AW1814" s="13">
        <f t="shared" si="2388"/>
        <v>7.7796366266685711E-8</v>
      </c>
      <c r="AX1814" s="13">
        <f t="shared" si="2389"/>
        <v>2.4625925438592568E-2</v>
      </c>
      <c r="AY1814" s="13">
        <f t="shared" si="2390"/>
        <v>8.9304998659747118E-3</v>
      </c>
      <c r="AZ1814" s="13">
        <f t="shared" si="2391"/>
        <v>1.6193062074976476E-3</v>
      </c>
      <c r="BA1814" s="13">
        <f t="shared" si="2392"/>
        <v>1.9574511565180065E-4</v>
      </c>
      <c r="BB1814" s="13">
        <f t="shared" si="2393"/>
        <v>1.7746558737992328E-5</v>
      </c>
      <c r="BC1814" s="13">
        <f t="shared" si="2394"/>
        <v>1.2871446462091675E-6</v>
      </c>
      <c r="BD1814" s="13">
        <f t="shared" si="2395"/>
        <v>1.5034715609963609E-7</v>
      </c>
      <c r="BE1814" s="13">
        <f t="shared" si="2396"/>
        <v>4.0329977785037412E-7</v>
      </c>
      <c r="BF1814" s="13">
        <f t="shared" si="2397"/>
        <v>5.4091715145703012E-7</v>
      </c>
      <c r="BG1814" s="13">
        <f t="shared" si="2398"/>
        <v>4.8366232896684963E-7</v>
      </c>
      <c r="BH1814" s="13">
        <f t="shared" si="2399"/>
        <v>3.2435084721133151E-7</v>
      </c>
      <c r="BI1814" s="13">
        <f t="shared" si="2400"/>
        <v>1.7401143861906052E-7</v>
      </c>
      <c r="BJ1814" s="14">
        <f t="shared" si="2401"/>
        <v>0.84168717344751509</v>
      </c>
      <c r="BK1814" s="14">
        <f t="shared" si="2402"/>
        <v>0.11537083884707904</v>
      </c>
      <c r="BL1814" s="14">
        <f t="shared" si="2403"/>
        <v>3.1552162074945996E-2</v>
      </c>
      <c r="BM1814" s="14">
        <f t="shared" si="2404"/>
        <v>0.56689664523240235</v>
      </c>
      <c r="BN1814" s="14">
        <f t="shared" si="2405"/>
        <v>0.41316139879079228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1.3520000000000001</v>
      </c>
      <c r="F1815" s="10">
        <f>VLOOKUP(B1815,home!$B$2:$E$405,3,FALSE)</f>
        <v>0.90400000000000003</v>
      </c>
      <c r="G1815" s="10">
        <f>VLOOKUP(C1815,away!$B$2:$E$405,4,FALSE)</f>
        <v>0.98619999999999997</v>
      </c>
      <c r="H1815" s="10">
        <f>VLOOKUP(A1815,away!$A$2:$E$405,3,FALSE)</f>
        <v>1.1732</v>
      </c>
      <c r="I1815" s="10">
        <f>VLOOKUP(C1815,away!$B$2:$E$405,3,FALSE)</f>
        <v>0.94710000000000005</v>
      </c>
      <c r="J1815" s="10">
        <f>VLOOKUP(B1815,home!$B$2:$E$405,4,FALSE)</f>
        <v>0.80500000000000005</v>
      </c>
      <c r="K1815" s="12">
        <f t="shared" si="2350"/>
        <v>1.2053415296000001</v>
      </c>
      <c r="L1815" s="12">
        <f t="shared" si="2351"/>
        <v>0.8944658646000001</v>
      </c>
      <c r="M1815" s="13">
        <f t="shared" si="2352"/>
        <v>0.12248001634283923</v>
      </c>
      <c r="N1815" s="13">
        <f t="shared" si="2353"/>
        <v>0.14763025024411083</v>
      </c>
      <c r="O1815" s="13">
        <f t="shared" si="2354"/>
        <v>0.10955419371431982</v>
      </c>
      <c r="P1815" s="13">
        <f t="shared" si="2355"/>
        <v>0.13205021942571299</v>
      </c>
      <c r="Q1815" s="13">
        <f t="shared" si="2356"/>
        <v>8.89724358222337E-2</v>
      </c>
      <c r="R1815" s="13">
        <f t="shared" si="2357"/>
        <v>4.8996243300617477E-2</v>
      </c>
      <c r="S1815" s="13">
        <f t="shared" si="2358"/>
        <v>3.5592052015998958E-2</v>
      </c>
      <c r="T1815" s="13">
        <f t="shared" si="2359"/>
        <v>7.9582806733302272E-2</v>
      </c>
      <c r="U1815" s="13">
        <f t="shared" si="2360"/>
        <v>5.9057206844620035E-2</v>
      </c>
      <c r="V1815" s="13">
        <f t="shared" si="2361"/>
        <v>4.2636781074448463E-3</v>
      </c>
      <c r="W1815" s="13">
        <f t="shared" si="2362"/>
        <v>3.5747390628736345E-2</v>
      </c>
      <c r="X1815" s="13">
        <f t="shared" si="2363"/>
        <v>3.1974820665926593E-2</v>
      </c>
      <c r="Y1815" s="13">
        <f t="shared" si="2364"/>
        <v>1.4300192806188987E-2</v>
      </c>
      <c r="Z1815" s="13">
        <f t="shared" si="2365"/>
        <v>1.460848904201293E-2</v>
      </c>
      <c r="AA1815" s="13">
        <f t="shared" si="2366"/>
        <v>1.7608218527044705E-2</v>
      </c>
      <c r="AB1815" s="13">
        <f t="shared" si="2367"/>
        <v>1.0611958526459565E-2</v>
      </c>
      <c r="AC1815" s="13">
        <f t="shared" si="2368"/>
        <v>2.8730178117012544E-4</v>
      </c>
      <c r="AD1815" s="13">
        <f t="shared" si="2369"/>
        <v>1.0771953624912444E-2</v>
      </c>
      <c r="AE1815" s="13">
        <f t="shared" si="2370"/>
        <v>9.6351448125384133E-3</v>
      </c>
      <c r="AF1815" s="13">
        <f t="shared" si="2371"/>
        <v>4.3091540676466885E-3</v>
      </c>
      <c r="AG1815" s="13">
        <f t="shared" si="2372"/>
        <v>1.2847970729374012E-3</v>
      </c>
      <c r="AH1815" s="13">
        <f t="shared" si="2373"/>
        <v>3.2666986953659299E-3</v>
      </c>
      <c r="AI1815" s="13">
        <f t="shared" si="2374"/>
        <v>3.9374876022146947E-3</v>
      </c>
      <c r="AJ1815" s="13">
        <f t="shared" si="2375"/>
        <v>2.3730086646172491E-3</v>
      </c>
      <c r="AK1815" s="13">
        <f t="shared" si="2376"/>
        <v>9.5342863118793642E-4</v>
      </c>
      <c r="AL1815" s="13">
        <f t="shared" si="2377"/>
        <v>1.2390025533216322E-5</v>
      </c>
      <c r="AM1815" s="13">
        <f t="shared" si="2378"/>
        <v>2.5967766118064474E-3</v>
      </c>
      <c r="AN1815" s="13">
        <f t="shared" si="2379"/>
        <v>2.3227280372525127E-3</v>
      </c>
      <c r="AO1815" s="13">
        <f t="shared" si="2380"/>
        <v>1.0388004710358647E-3</v>
      </c>
      <c r="AP1815" s="13">
        <f t="shared" si="2381"/>
        <v>3.0972385382399412E-4</v>
      </c>
      <c r="AQ1815" s="13">
        <f t="shared" si="2382"/>
        <v>6.9259353674480729E-5</v>
      </c>
      <c r="AR1815" s="13">
        <f t="shared" si="2383"/>
        <v>5.8439009458763585E-4</v>
      </c>
      <c r="AS1815" s="13">
        <f t="shared" si="2384"/>
        <v>7.0438965049334987E-4</v>
      </c>
      <c r="AT1815" s="13">
        <f t="shared" si="2385"/>
        <v>4.2451504938003195E-4</v>
      </c>
      <c r="AU1815" s="13">
        <f t="shared" si="2386"/>
        <v>1.7056187298598248E-4</v>
      </c>
      <c r="AV1815" s="13">
        <f t="shared" si="2387"/>
        <v>5.1396327219091267E-5</v>
      </c>
      <c r="AW1815" s="13">
        <f t="shared" si="2388"/>
        <v>3.7105953172432083E-7</v>
      </c>
      <c r="AX1815" s="13">
        <f t="shared" si="2389"/>
        <v>5.2166711555071403E-4</v>
      </c>
      <c r="AY1815" s="13">
        <f t="shared" si="2390"/>
        <v>4.6661342754445757E-4</v>
      </c>
      <c r="AZ1815" s="13">
        <f t="shared" si="2391"/>
        <v>2.0868489145126133E-4</v>
      </c>
      <c r="BA1815" s="13">
        <f t="shared" si="2392"/>
        <v>6.2220503953636563E-5</v>
      </c>
      <c r="BB1815" s="13">
        <f t="shared" si="2393"/>
        <v>1.3913529216184312E-5</v>
      </c>
      <c r="BC1815" s="13">
        <f t="shared" si="2394"/>
        <v>2.4890353879983329E-6</v>
      </c>
      <c r="BD1815" s="13">
        <f t="shared" si="2395"/>
        <v>8.7119498536500917E-5</v>
      </c>
      <c r="BE1815" s="13">
        <f t="shared" si="2396"/>
        <v>1.0500874962397098E-4</v>
      </c>
      <c r="BF1815" s="13">
        <f t="shared" si="2397"/>
        <v>6.3285703446570323E-5</v>
      </c>
      <c r="BG1815" s="13">
        <f t="shared" si="2398"/>
        <v>2.5426962198033696E-5</v>
      </c>
      <c r="BH1815" s="13">
        <f t="shared" si="2399"/>
        <v>7.6620433772148302E-6</v>
      </c>
      <c r="BI1815" s="13">
        <f t="shared" si="2400"/>
        <v>1.8470758168307354E-6</v>
      </c>
      <c r="BJ1815" s="14">
        <f t="shared" si="2401"/>
        <v>0.43182182330923136</v>
      </c>
      <c r="BK1815" s="14">
        <f t="shared" si="2402"/>
        <v>0.29515227112624381</v>
      </c>
      <c r="BL1815" s="14">
        <f t="shared" si="2403"/>
        <v>0.25858404753411263</v>
      </c>
      <c r="BM1815" s="14">
        <f t="shared" si="2404"/>
        <v>0.35001702979375399</v>
      </c>
      <c r="BN1815" s="14">
        <f t="shared" si="2405"/>
        <v>0.64968335884983408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1.2417</v>
      </c>
      <c r="F1818" s="10">
        <f>VLOOKUP(B1818,home!$B$2:$E$405,3,FALSE)</f>
        <v>1.6107</v>
      </c>
      <c r="G1818" s="10">
        <f>VLOOKUP(C1818,away!$B$2:$E$405,4,FALSE)</f>
        <v>0.60399999999999998</v>
      </c>
      <c r="H1818" s="10">
        <f>VLOOKUP(A1818,away!$A$2:$E$405,3,FALSE)</f>
        <v>0.875</v>
      </c>
      <c r="I1818" s="10">
        <f>VLOOKUP(C1818,away!$B$2:$E$405,3,FALSE)</f>
        <v>0.71430000000000005</v>
      </c>
      <c r="J1818" s="10">
        <f>VLOOKUP(B1818,home!$B$2:$E$405,4,FALSE)</f>
        <v>0.32650000000000001</v>
      </c>
      <c r="K1818" s="12">
        <f t="shared" si="2350"/>
        <v>1.20800373876</v>
      </c>
      <c r="L1818" s="12">
        <f t="shared" si="2351"/>
        <v>0.20406658125000005</v>
      </c>
      <c r="M1818" s="13">
        <f t="shared" si="2352"/>
        <v>0.24363835129463718</v>
      </c>
      <c r="N1818" s="13">
        <f t="shared" si="2353"/>
        <v>0.29431603926924399</v>
      </c>
      <c r="O1818" s="13">
        <f t="shared" si="2354"/>
        <v>4.9718445410083141E-2</v>
      </c>
      <c r="P1818" s="13">
        <f t="shared" si="2355"/>
        <v>6.0060067940715389E-2</v>
      </c>
      <c r="Q1818" s="13">
        <f t="shared" si="2356"/>
        <v>0.17776743790714092</v>
      </c>
      <c r="R1818" s="13">
        <f t="shared" si="2357"/>
        <v>5.0729365899502112E-3</v>
      </c>
      <c r="S1818" s="13">
        <f t="shared" si="2358"/>
        <v>3.7013997815568342E-3</v>
      </c>
      <c r="T1818" s="13">
        <f t="shared" si="2359"/>
        <v>3.6276393311281914E-2</v>
      </c>
      <c r="U1818" s="13">
        <f t="shared" si="2360"/>
        <v>6.1281263671522602E-3</v>
      </c>
      <c r="V1818" s="13">
        <f t="shared" si="2361"/>
        <v>1.0138265323481338E-4</v>
      </c>
      <c r="W1818" s="13">
        <f t="shared" si="2362"/>
        <v>7.1581243207204118E-2</v>
      </c>
      <c r="X1818" s="13">
        <f t="shared" si="2363"/>
        <v>1.4607339582918934E-2</v>
      </c>
      <c r="Y1818" s="13">
        <f t="shared" si="2364"/>
        <v>1.4904349249220343E-3</v>
      </c>
      <c r="Z1818" s="13">
        <f t="shared" si="2365"/>
        <v>3.4507227560305782E-4</v>
      </c>
      <c r="AA1818" s="13">
        <f t="shared" si="2366"/>
        <v>4.1684859907091494E-4</v>
      </c>
      <c r="AB1818" s="13">
        <f t="shared" si="2367"/>
        <v>2.5177733308726682E-4</v>
      </c>
      <c r="AC1818" s="13">
        <f t="shared" si="2368"/>
        <v>1.5620100984043293E-6</v>
      </c>
      <c r="AD1818" s="13">
        <f t="shared" si="2369"/>
        <v>2.1617602354847849E-2</v>
      </c>
      <c r="AE1818" s="13">
        <f t="shared" si="2370"/>
        <v>4.4114302073757512E-3</v>
      </c>
      <c r="AF1818" s="13">
        <f t="shared" si="2371"/>
        <v>4.5011274042107419E-4</v>
      </c>
      <c r="AG1818" s="13">
        <f t="shared" si="2372"/>
        <v>3.0617656038265787E-5</v>
      </c>
      <c r="AH1818" s="13">
        <f t="shared" si="2373"/>
        <v>1.7604429891618447E-5</v>
      </c>
      <c r="AI1818" s="13">
        <f t="shared" si="2374"/>
        <v>2.1266217127813382E-5</v>
      </c>
      <c r="AJ1818" s="13">
        <f t="shared" si="2375"/>
        <v>1.2844834899840262E-5</v>
      </c>
      <c r="AK1818" s="13">
        <f t="shared" si="2376"/>
        <v>5.1722028609206545E-6</v>
      </c>
      <c r="AL1818" s="13">
        <f t="shared" si="2377"/>
        <v>1.5402243880856954E-8</v>
      </c>
      <c r="AM1818" s="13">
        <f t="shared" si="2378"/>
        <v>5.2228288935366367E-3</v>
      </c>
      <c r="AN1818" s="13">
        <f t="shared" si="2379"/>
        <v>1.0658048367577421E-3</v>
      </c>
      <c r="AO1818" s="13">
        <f t="shared" si="2380"/>
        <v>1.0874757465843341E-4</v>
      </c>
      <c r="AP1818" s="13">
        <f t="shared" si="2381"/>
        <v>7.3972485932585514E-6</v>
      </c>
      <c r="AQ1818" s="13">
        <f t="shared" si="2382"/>
        <v>3.7738280777066109E-7</v>
      </c>
      <c r="AR1818" s="13">
        <f t="shared" si="2383"/>
        <v>7.184951645675771E-7</v>
      </c>
      <c r="AS1818" s="13">
        <f t="shared" si="2384"/>
        <v>8.6794484507861453E-7</v>
      </c>
      <c r="AT1818" s="13">
        <f t="shared" si="2385"/>
        <v>5.2424030894621785E-7</v>
      </c>
      <c r="AU1818" s="13">
        <f t="shared" si="2386"/>
        <v>2.1109475107190952E-7</v>
      </c>
      <c r="AV1818" s="13">
        <f t="shared" si="2387"/>
        <v>6.3750812131869536E-8</v>
      </c>
      <c r="AW1818" s="13">
        <f t="shared" si="2388"/>
        <v>1.054682311129711E-10</v>
      </c>
      <c r="AX1818" s="13">
        <f t="shared" si="2389"/>
        <v>1.0515328050493358E-3</v>
      </c>
      <c r="AY1818" s="13">
        <f t="shared" si="2390"/>
        <v>2.1458270459864074E-4</v>
      </c>
      <c r="AZ1818" s="13">
        <f t="shared" si="2391"/>
        <v>2.1894579461411641E-5</v>
      </c>
      <c r="BA1818" s="13">
        <f t="shared" si="2392"/>
        <v>1.4893173261989141E-6</v>
      </c>
      <c r="BB1818" s="13">
        <f t="shared" si="2393"/>
        <v>7.5979973788450869E-8</v>
      </c>
      <c r="BC1818" s="13">
        <f t="shared" si="2394"/>
        <v>3.1009946988947567E-9</v>
      </c>
      <c r="BD1818" s="13">
        <f t="shared" si="2395"/>
        <v>2.4436808646326949E-8</v>
      </c>
      <c r="BE1818" s="13">
        <f t="shared" si="2396"/>
        <v>2.9519756208125647E-8</v>
      </c>
      <c r="BF1818" s="13">
        <f t="shared" si="2397"/>
        <v>1.7829987933349758E-8</v>
      </c>
      <c r="BG1818" s="13">
        <f t="shared" si="2398"/>
        <v>7.1795640285107299E-9</v>
      </c>
      <c r="BH1818" s="13">
        <f t="shared" si="2399"/>
        <v>2.1682350472769417E-9</v>
      </c>
      <c r="BI1818" s="13">
        <f t="shared" si="2400"/>
        <v>5.2384720872420221E-10</v>
      </c>
      <c r="BJ1818" s="14">
        <f t="shared" si="2401"/>
        <v>0.63024338558515292</v>
      </c>
      <c r="BK1818" s="14">
        <f t="shared" si="2402"/>
        <v>0.30771736178708509</v>
      </c>
      <c r="BL1818" s="14">
        <f t="shared" si="2403"/>
        <v>6.164748916820486E-2</v>
      </c>
      <c r="BM1818" s="14">
        <f t="shared" si="2404"/>
        <v>0.16916544780514453</v>
      </c>
      <c r="BN1818" s="14">
        <f t="shared" si="2405"/>
        <v>0.83057327841177087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1.6362000000000001</v>
      </c>
      <c r="F1819" s="10">
        <f>VLOOKUP(B1819,home!$B$2:$E$405,3,FALSE)</f>
        <v>0.97070000000000001</v>
      </c>
      <c r="G1819" s="10">
        <f>VLOOKUP(C1819,away!$B$2:$E$405,4,FALSE)</f>
        <v>0.82689999999999997</v>
      </c>
      <c r="H1819" s="10">
        <f>VLOOKUP(A1819,away!$A$2:$E$405,3,FALSE)</f>
        <v>1.1547000000000001</v>
      </c>
      <c r="I1819" s="10">
        <f>VLOOKUP(C1819,away!$B$2:$E$405,3,FALSE)</f>
        <v>1.3245</v>
      </c>
      <c r="J1819" s="10">
        <f>VLOOKUP(B1819,home!$B$2:$E$405,4,FALSE)</f>
        <v>1.2736000000000001</v>
      </c>
      <c r="K1819" s="12">
        <f t="shared" si="2350"/>
        <v>1.313331648246</v>
      </c>
      <c r="L1819" s="12">
        <f t="shared" si="2351"/>
        <v>1.9478440310400003</v>
      </c>
      <c r="M1819" s="13">
        <f t="shared" si="2352"/>
        <v>3.8343292093425969E-2</v>
      </c>
      <c r="N1819" s="13">
        <f t="shared" si="2353"/>
        <v>5.0357459004236944E-2</v>
      </c>
      <c r="O1819" s="13">
        <f t="shared" si="2354"/>
        <v>7.4686752634603004E-2</v>
      </c>
      <c r="P1819" s="13">
        <f t="shared" si="2355"/>
        <v>9.8088475939744443E-2</v>
      </c>
      <c r="Q1819" s="13">
        <f t="shared" si="2356"/>
        <v>3.3068022317757448E-2</v>
      </c>
      <c r="R1819" s="13">
        <f t="shared" si="2357"/>
        <v>7.2739072658536241E-2</v>
      </c>
      <c r="S1819" s="13">
        <f t="shared" si="2358"/>
        <v>6.2731631707175634E-2</v>
      </c>
      <c r="T1819" s="13">
        <f t="shared" si="2359"/>
        <v>6.4411349889941349E-2</v>
      </c>
      <c r="U1819" s="13">
        <f t="shared" si="2360"/>
        <v>9.5530526186520956E-2</v>
      </c>
      <c r="V1819" s="13">
        <f t="shared" si="2361"/>
        <v>1.7830875323721428E-2</v>
      </c>
      <c r="W1819" s="13">
        <f t="shared" si="2362"/>
        <v>1.4476426751605301E-2</v>
      </c>
      <c r="X1819" s="13">
        <f t="shared" si="2363"/>
        <v>2.8197821438902166E-2</v>
      </c>
      <c r="Y1819" s="13">
        <f t="shared" si="2364"/>
        <v>2.7462479089048669E-2</v>
      </c>
      <c r="Z1819" s="13">
        <f t="shared" si="2365"/>
        <v>4.722812283377157E-2</v>
      </c>
      <c r="AA1819" s="13">
        <f t="shared" si="2366"/>
        <v>6.202618840484176E-2</v>
      </c>
      <c r="AB1819" s="13">
        <f t="shared" si="2367"/>
        <v>4.0730478126073895E-2</v>
      </c>
      <c r="AC1819" s="13">
        <f t="shared" si="2368"/>
        <v>2.8508953093312086E-3</v>
      </c>
      <c r="AD1819" s="13">
        <f t="shared" si="2369"/>
        <v>4.7530873515995702E-3</v>
      </c>
      <c r="AE1819" s="13">
        <f t="shared" si="2370"/>
        <v>9.258272826824945E-3</v>
      </c>
      <c r="AF1819" s="13">
        <f t="shared" si="2371"/>
        <v>9.0168357317354005E-3</v>
      </c>
      <c r="AG1819" s="13">
        <f t="shared" si="2372"/>
        <v>5.8544632196429981E-3</v>
      </c>
      <c r="AH1819" s="13">
        <f t="shared" si="2373"/>
        <v>2.2998254289746469E-2</v>
      </c>
      <c r="AI1819" s="13">
        <f t="shared" si="2374"/>
        <v>3.0204335213133371E-2</v>
      </c>
      <c r="AJ1819" s="13">
        <f t="shared" si="2375"/>
        <v>1.9834154674819578E-2</v>
      </c>
      <c r="AK1819" s="13">
        <f t="shared" si="2376"/>
        <v>8.6829410168823007E-3</v>
      </c>
      <c r="AL1819" s="13">
        <f t="shared" si="2377"/>
        <v>2.9172244811395226E-4</v>
      </c>
      <c r="AM1819" s="13">
        <f t="shared" si="2378"/>
        <v>1.2484760091466941E-3</v>
      </c>
      <c r="AN1819" s="13">
        <f t="shared" si="2379"/>
        <v>2.4318365423130284E-3</v>
      </c>
      <c r="AO1819" s="13">
        <f t="shared" si="2380"/>
        <v>2.3684191467046932E-3</v>
      </c>
      <c r="AP1819" s="13">
        <f t="shared" si="2381"/>
        <v>1.5377703659698624E-3</v>
      </c>
      <c r="AQ1819" s="13">
        <f t="shared" si="2382"/>
        <v>7.4883420711614821E-4</v>
      </c>
      <c r="AR1819" s="13">
        <f t="shared" si="2383"/>
        <v>8.9594024685245525E-3</v>
      </c>
      <c r="AS1819" s="13">
        <f t="shared" si="2384"/>
        <v>1.1766666811286632E-2</v>
      </c>
      <c r="AT1819" s="13">
        <f t="shared" si="2385"/>
        <v>7.7267679588142908E-3</v>
      </c>
      <c r="AU1819" s="13">
        <f t="shared" si="2386"/>
        <v>3.3826029663213183E-3</v>
      </c>
      <c r="AV1819" s="13">
        <f t="shared" si="2387"/>
        <v>1.1106198822801465E-3</v>
      </c>
      <c r="AW1819" s="13">
        <f t="shared" si="2388"/>
        <v>2.0729839396380946E-5</v>
      </c>
      <c r="AX1819" s="13">
        <f t="shared" si="2389"/>
        <v>2.732771758147028E-4</v>
      </c>
      <c r="AY1819" s="13">
        <f t="shared" si="2390"/>
        <v>5.3230131573013745E-4</v>
      </c>
      <c r="AZ1819" s="13">
        <f t="shared" si="2391"/>
        <v>5.1841997027984356E-4</v>
      </c>
      <c r="BA1819" s="13">
        <f t="shared" si="2392"/>
        <v>3.3660041489384253E-4</v>
      </c>
      <c r="BB1819" s="13">
        <f t="shared" si="2393"/>
        <v>1.6391127724913967E-4</v>
      </c>
      <c r="BC1819" s="13">
        <f t="shared" si="2394"/>
        <v>6.3854720601975892E-5</v>
      </c>
      <c r="BD1819" s="13">
        <f t="shared" si="2395"/>
        <v>2.9085864366667656E-3</v>
      </c>
      <c r="BE1819" s="13">
        <f t="shared" si="2396"/>
        <v>3.8199386189335231E-3</v>
      </c>
      <c r="BF1819" s="13">
        <f t="shared" si="2397"/>
        <v>2.5084231413012568E-3</v>
      </c>
      <c r="BG1819" s="13">
        <f t="shared" si="2398"/>
        <v>1.0981304995545296E-3</v>
      </c>
      <c r="BH1819" s="13">
        <f t="shared" si="2399"/>
        <v>3.6055238474228852E-4</v>
      </c>
      <c r="BI1819" s="13">
        <f t="shared" si="2400"/>
        <v>9.4704971546523008E-5</v>
      </c>
      <c r="BJ1819" s="14">
        <f t="shared" si="2401"/>
        <v>0.25707991876711489</v>
      </c>
      <c r="BK1819" s="14">
        <f t="shared" si="2402"/>
        <v>0.22066919413724281</v>
      </c>
      <c r="BL1819" s="14">
        <f t="shared" si="2403"/>
        <v>0.47116909934512941</v>
      </c>
      <c r="BM1819" s="14">
        <f t="shared" si="2404"/>
        <v>0.6283516889586207</v>
      </c>
      <c r="BN1819" s="14">
        <f t="shared" si="2405"/>
        <v>0.36728307464830406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1.6362000000000001</v>
      </c>
      <c r="F1820" s="10">
        <f>VLOOKUP(B1820,home!$B$2:$E$405,3,FALSE)</f>
        <v>1.0785</v>
      </c>
      <c r="G1820" s="10">
        <f>VLOOKUP(C1820,away!$B$2:$E$405,4,FALSE)</f>
        <v>1.0785</v>
      </c>
      <c r="H1820" s="10">
        <f>VLOOKUP(A1820,away!$A$2:$E$405,3,FALSE)</f>
        <v>1.1547000000000001</v>
      </c>
      <c r="I1820" s="10">
        <f>VLOOKUP(C1820,away!$B$2:$E$405,3,FALSE)</f>
        <v>1.0698000000000001</v>
      </c>
      <c r="J1820" s="10">
        <f>VLOOKUP(B1820,home!$B$2:$E$405,4,FALSE)</f>
        <v>1.0698000000000001</v>
      </c>
      <c r="K1820" s="12">
        <f t="shared" si="2350"/>
        <v>1.9031660734500002</v>
      </c>
      <c r="L1820" s="12">
        <f t="shared" si="2351"/>
        <v>1.3215218645880003</v>
      </c>
      <c r="M1820" s="13">
        <f t="shared" si="2352"/>
        <v>3.9768189779384226E-2</v>
      </c>
      <c r="N1820" s="13">
        <f t="shared" si="2353"/>
        <v>7.5685469590645094E-2</v>
      </c>
      <c r="O1820" s="13">
        <f t="shared" si="2354"/>
        <v>5.2554532308541291E-2</v>
      </c>
      <c r="P1820" s="13">
        <f t="shared" si="2355"/>
        <v>0.10002000289564769</v>
      </c>
      <c r="Q1820" s="13">
        <f t="shared" si="2356"/>
        <v>7.2021008989023735E-2</v>
      </c>
      <c r="R1820" s="13">
        <f t="shared" si="2357"/>
        <v>3.4725981764466902E-2</v>
      </c>
      <c r="S1820" s="13">
        <f t="shared" si="2358"/>
        <v>6.2889466648739956E-2</v>
      </c>
      <c r="T1820" s="13">
        <f t="shared" si="2359"/>
        <v>9.5177338088683769E-2</v>
      </c>
      <c r="U1820" s="13">
        <f t="shared" si="2360"/>
        <v>6.6089310361376774E-2</v>
      </c>
      <c r="V1820" s="13">
        <f t="shared" si="2361"/>
        <v>1.7574640186898395E-2</v>
      </c>
      <c r="W1820" s="13">
        <f t="shared" si="2362"/>
        <v>4.5689313627849171E-2</v>
      </c>
      <c r="X1820" s="13">
        <f t="shared" si="2363"/>
        <v>6.0379426937221155E-2</v>
      </c>
      <c r="Y1820" s="13">
        <f t="shared" si="2364"/>
        <v>3.9896366434415728E-2</v>
      </c>
      <c r="Z1820" s="13">
        <f t="shared" si="2365"/>
        <v>1.5297048057009068E-2</v>
      </c>
      <c r="AA1820" s="13">
        <f t="shared" si="2366"/>
        <v>2.9112822886033896E-2</v>
      </c>
      <c r="AB1820" s="13">
        <f t="shared" si="2367"/>
        <v>2.770326840952923E-2</v>
      </c>
      <c r="AC1820" s="13">
        <f t="shared" si="2368"/>
        <v>2.7625967703947254E-3</v>
      </c>
      <c r="AD1820" s="13">
        <f t="shared" si="2369"/>
        <v>2.1738587903934802E-2</v>
      </c>
      <c r="AE1820" s="13">
        <f t="shared" si="2370"/>
        <v>2.8728019220318066E-2</v>
      </c>
      <c r="AF1820" s="13">
        <f t="shared" si="2371"/>
        <v>1.8982352762977325E-2</v>
      </c>
      <c r="AG1820" s="13">
        <f t="shared" si="2372"/>
        <v>8.361864739198992E-3</v>
      </c>
      <c r="AH1820" s="13">
        <f t="shared" si="2373"/>
        <v>5.0538458677477161E-3</v>
      </c>
      <c r="AI1820" s="13">
        <f t="shared" si="2374"/>
        <v>9.6183079959429284E-3</v>
      </c>
      <c r="AJ1820" s="13">
        <f t="shared" si="2375"/>
        <v>9.1526187309357247E-3</v>
      </c>
      <c r="AK1820" s="13">
        <f t="shared" si="2376"/>
        <v>5.8063178173132909E-3</v>
      </c>
      <c r="AL1820" s="13">
        <f t="shared" si="2377"/>
        <v>2.7792558676395041E-4</v>
      </c>
      <c r="AM1820" s="13">
        <f t="shared" si="2378"/>
        <v>8.2744285966958545E-3</v>
      </c>
      <c r="AN1820" s="13">
        <f t="shared" si="2379"/>
        <v>1.0934838307505777E-2</v>
      </c>
      <c r="AO1820" s="13">
        <f t="shared" si="2380"/>
        <v>7.2253139545516648E-3</v>
      </c>
      <c r="AP1820" s="13">
        <f t="shared" si="2381"/>
        <v>3.1828034564842715E-3</v>
      </c>
      <c r="AQ1820" s="13">
        <f t="shared" si="2382"/>
        <v>1.0515360896075565E-3</v>
      </c>
      <c r="AR1820" s="13">
        <f t="shared" si="2383"/>
        <v>1.335753562897264E-3</v>
      </c>
      <c r="AS1820" s="13">
        <f t="shared" si="2384"/>
        <v>2.5421608633960334E-3</v>
      </c>
      <c r="AT1820" s="13">
        <f t="shared" si="2385"/>
        <v>2.4190771542338466E-3</v>
      </c>
      <c r="AU1820" s="13">
        <f t="shared" si="2386"/>
        <v>1.5346351896652771E-3</v>
      </c>
      <c r="AV1820" s="13">
        <f t="shared" si="2387"/>
        <v>7.3016640702336475E-4</v>
      </c>
      <c r="AW1820" s="13">
        <f t="shared" si="2388"/>
        <v>1.9416773771474264E-5</v>
      </c>
      <c r="AX1820" s="13">
        <f t="shared" si="2389"/>
        <v>2.624601963736011E-3</v>
      </c>
      <c r="AY1820" s="13">
        <f t="shared" si="2390"/>
        <v>3.4684688809177395E-3</v>
      </c>
      <c r="AZ1820" s="13">
        <f t="shared" si="2391"/>
        <v>2.2918287313879334E-3</v>
      </c>
      <c r="BA1820" s="13">
        <f t="shared" si="2392"/>
        <v>1.0095672594733777E-3</v>
      </c>
      <c r="BB1820" s="13">
        <f t="shared" si="2393"/>
        <v>3.3354130179156382E-4</v>
      </c>
      <c r="BC1820" s="13">
        <f t="shared" si="2394"/>
        <v>8.8156424612139246E-5</v>
      </c>
      <c r="BD1820" s="13">
        <f t="shared" si="2395"/>
        <v>2.942045898450091E-4</v>
      </c>
      <c r="BE1820" s="13">
        <f t="shared" si="2396"/>
        <v>5.5992019404629367E-4</v>
      </c>
      <c r="BF1820" s="13">
        <f t="shared" si="2397"/>
        <v>5.3281055857422376E-4</v>
      </c>
      <c r="BG1820" s="13">
        <f t="shared" si="2398"/>
        <v>3.3800899288480231E-4</v>
      </c>
      <c r="BH1820" s="13">
        <f t="shared" si="2399"/>
        <v>1.6082181194483942E-4</v>
      </c>
      <c r="BI1820" s="13">
        <f t="shared" si="2400"/>
        <v>6.1214123272834879E-5</v>
      </c>
      <c r="BJ1820" s="14">
        <f t="shared" si="2401"/>
        <v>0.50714483326103177</v>
      </c>
      <c r="BK1820" s="14">
        <f t="shared" si="2402"/>
        <v>0.22676129074874668</v>
      </c>
      <c r="BL1820" s="14">
        <f t="shared" si="2403"/>
        <v>0.25032577958967145</v>
      </c>
      <c r="BM1820" s="14">
        <f t="shared" si="2404"/>
        <v>0.62130471422160372</v>
      </c>
      <c r="BN1820" s="14">
        <f t="shared" si="2405"/>
        <v>0.37477518532770898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1.2378</v>
      </c>
      <c r="F1821" s="10">
        <f>VLOOKUP(B1821,home!$B$2:$E$405,3,FALSE)</f>
        <v>0.76039999999999996</v>
      </c>
      <c r="G1821" s="10">
        <f>VLOOKUP(C1821,away!$B$2:$E$405,4,FALSE)</f>
        <v>1.3782000000000001</v>
      </c>
      <c r="H1821" s="10">
        <f>VLOOKUP(A1821,away!$A$2:$E$405,3,FALSE)</f>
        <v>0.96950000000000003</v>
      </c>
      <c r="I1821" s="10">
        <f>VLOOKUP(C1821,away!$B$2:$E$405,3,FALSE)</f>
        <v>0.84940000000000004</v>
      </c>
      <c r="J1821" s="10">
        <f>VLOOKUP(B1821,home!$B$2:$E$405,4,FALSE)</f>
        <v>1.0315000000000001</v>
      </c>
      <c r="K1821" s="12">
        <f t="shared" si="2350"/>
        <v>1.297193703984</v>
      </c>
      <c r="L1821" s="12">
        <f t="shared" si="2351"/>
        <v>0.84943333895000017</v>
      </c>
      <c r="M1821" s="13">
        <f t="shared" si="2352"/>
        <v>0.11687771719292664</v>
      </c>
      <c r="N1821" s="13">
        <f t="shared" si="2353"/>
        <v>0.15161303887868696</v>
      </c>
      <c r="O1821" s="13">
        <f t="shared" si="2354"/>
        <v>9.9279829564041522E-2</v>
      </c>
      <c r="P1821" s="13">
        <f t="shared" si="2355"/>
        <v>0.12878516984307925</v>
      </c>
      <c r="Q1821" s="13">
        <f t="shared" si="2356"/>
        <v>9.8335739737657094E-2</v>
      </c>
      <c r="R1821" s="13">
        <f t="shared" si="2357"/>
        <v>4.216579855848536E-2</v>
      </c>
      <c r="S1821" s="13">
        <f t="shared" si="2358"/>
        <v>3.5476437189762552E-2</v>
      </c>
      <c r="T1821" s="13">
        <f t="shared" si="2359"/>
        <v>8.3529655743476275E-2</v>
      </c>
      <c r="U1821" s="13">
        <f t="shared" si="2360"/>
        <v>5.4697208413524837E-2</v>
      </c>
      <c r="V1821" s="13">
        <f t="shared" si="2361"/>
        <v>4.3434179648435033E-3</v>
      </c>
      <c r="W1821" s="13">
        <f t="shared" si="2362"/>
        <v>4.2520167488099336E-2</v>
      </c>
      <c r="X1821" s="13">
        <f t="shared" si="2363"/>
        <v>3.6118047842129464E-2</v>
      </c>
      <c r="Y1821" s="13">
        <f t="shared" si="2364"/>
        <v>1.5339936987447936E-2</v>
      </c>
      <c r="Z1821" s="13">
        <f t="shared" si="2365"/>
        <v>1.1939011686342442E-2</v>
      </c>
      <c r="AA1821" s="13">
        <f t="shared" si="2366"/>
        <v>1.5487210791314817E-2</v>
      </c>
      <c r="AB1821" s="13">
        <f t="shared" si="2367"/>
        <v>1.0044956165383324E-2</v>
      </c>
      <c r="AC1821" s="13">
        <f t="shared" si="2368"/>
        <v>2.9912022247283892E-4</v>
      </c>
      <c r="AD1821" s="13">
        <f t="shared" si="2369"/>
        <v>1.3789223389476912E-2</v>
      </c>
      <c r="AE1821" s="13">
        <f t="shared" si="2370"/>
        <v>1.1713026065250813E-2</v>
      </c>
      <c r="AF1821" s="13">
        <f t="shared" si="2371"/>
        <v>4.9747174199071898E-3</v>
      </c>
      <c r="AG1821" s="13">
        <f t="shared" si="2372"/>
        <v>1.4085636094414982E-3</v>
      </c>
      <c r="AH1821" s="13">
        <f t="shared" si="2373"/>
        <v>2.5353486401232328E-3</v>
      </c>
      <c r="AI1821" s="13">
        <f t="shared" si="2374"/>
        <v>3.2888382933722541E-3</v>
      </c>
      <c r="AJ1821" s="13">
        <f t="shared" si="2375"/>
        <v>2.1331301637919865E-3</v>
      </c>
      <c r="AK1821" s="13">
        <f t="shared" si="2376"/>
        <v>9.2236100608310766E-4</v>
      </c>
      <c r="AL1821" s="13">
        <f t="shared" si="2377"/>
        <v>1.3183778595222441E-5</v>
      </c>
      <c r="AM1821" s="13">
        <f t="shared" si="2378"/>
        <v>3.5774587527316716E-3</v>
      </c>
      <c r="AN1821" s="13">
        <f t="shared" si="2379"/>
        <v>3.0388127332887671E-3</v>
      </c>
      <c r="AO1821" s="13">
        <f t="shared" si="2380"/>
        <v>1.2906344232406267E-3</v>
      </c>
      <c r="AP1821" s="13">
        <f t="shared" si="2381"/>
        <v>3.6543596916569778E-4</v>
      </c>
      <c r="AQ1821" s="13">
        <f t="shared" si="2382"/>
        <v>7.7603373865211978E-5</v>
      </c>
      <c r="AR1821" s="13">
        <f t="shared" si="2383"/>
        <v>4.3072193215644406E-4</v>
      </c>
      <c r="AS1821" s="13">
        <f t="shared" si="2384"/>
        <v>5.5872977856116291E-4</v>
      </c>
      <c r="AT1821" s="13">
        <f t="shared" si="2385"/>
        <v>3.6239037548895761E-4</v>
      </c>
      <c r="AU1821" s="13">
        <f t="shared" si="2386"/>
        <v>1.5669683782289115E-4</v>
      </c>
      <c r="AV1821" s="13">
        <f t="shared" si="2387"/>
        <v>5.0816537864514093E-5</v>
      </c>
      <c r="AW1821" s="13">
        <f t="shared" si="2388"/>
        <v>4.0352601142493398E-7</v>
      </c>
      <c r="AX1821" s="13">
        <f t="shared" si="2389"/>
        <v>7.7344282838432885E-4</v>
      </c>
      <c r="AY1821" s="13">
        <f t="shared" si="2390"/>
        <v>6.569881242014324E-4</v>
      </c>
      <c r="AZ1821" s="13">
        <f t="shared" si="2391"/>
        <v>2.7903380799546002E-4</v>
      </c>
      <c r="BA1821" s="13">
        <f t="shared" si="2392"/>
        <v>7.9006873068505643E-5</v>
      </c>
      <c r="BB1821" s="13">
        <f t="shared" si="2393"/>
        <v>1.6777767997644896E-5</v>
      </c>
      <c r="BC1821" s="13">
        <f t="shared" si="2394"/>
        <v>2.8503190980735928E-6</v>
      </c>
      <c r="BD1821" s="13">
        <f t="shared" si="2395"/>
        <v>6.0978261498440602E-5</v>
      </c>
      <c r="BE1821" s="13">
        <f t="shared" si="2396"/>
        <v>7.9100616895667102E-5</v>
      </c>
      <c r="BF1821" s="13">
        <f t="shared" si="2397"/>
        <v>5.1304411109154906E-5</v>
      </c>
      <c r="BG1821" s="13">
        <f t="shared" si="2398"/>
        <v>2.2183919692467508E-5</v>
      </c>
      <c r="BH1821" s="13">
        <f t="shared" si="2399"/>
        <v>7.194210238688884E-6</v>
      </c>
      <c r="BI1821" s="13">
        <f t="shared" si="2400"/>
        <v>1.8664568453528895E-6</v>
      </c>
      <c r="BJ1821" s="14">
        <f t="shared" si="2401"/>
        <v>0.46950016213461088</v>
      </c>
      <c r="BK1821" s="14">
        <f t="shared" si="2402"/>
        <v>0.28645203431588145</v>
      </c>
      <c r="BL1821" s="14">
        <f t="shared" si="2403"/>
        <v>0.23233666493429414</v>
      </c>
      <c r="BM1821" s="14">
        <f t="shared" si="2404"/>
        <v>0.362513994698062</v>
      </c>
      <c r="BN1821" s="14">
        <f t="shared" si="2405"/>
        <v>0.63705729377487685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1.3193999999999999</v>
      </c>
      <c r="F1824" s="10">
        <f>VLOOKUP(B1824,home!$B$2:$E$405,3,FALSE)</f>
        <v>1.5915999999999999</v>
      </c>
      <c r="G1824" s="10">
        <f>VLOOKUP(C1824,away!$B$2:$E$405,4,FALSE)</f>
        <v>1.4469000000000001</v>
      </c>
      <c r="H1824" s="10">
        <f>VLOOKUP(A1824,away!$A$2:$E$405,3,FALSE)</f>
        <v>1.0076000000000001</v>
      </c>
      <c r="I1824" s="10">
        <f>VLOOKUP(C1824,away!$B$2:$E$405,3,FALSE)</f>
        <v>1.1729000000000001</v>
      </c>
      <c r="J1824" s="10">
        <f>VLOOKUP(B1824,home!$B$2:$E$405,4,FALSE)</f>
        <v>0.89319999999999999</v>
      </c>
      <c r="K1824" s="12">
        <f t="shared" ref="K1824:K1887" si="2406">E1824*F1824*G1824</f>
        <v>3.0384278411759995</v>
      </c>
      <c r="L1824" s="12">
        <f t="shared" ref="L1824:L1887" si="2407">H1824*I1824*J1824</f>
        <v>1.055596300528</v>
      </c>
      <c r="M1824" s="13">
        <f t="shared" ref="M1824:M1887" si="2408">_xlfn.POISSON.DIST(0,K1824,FALSE) * _xlfn.POISSON.DIST(0,L1824,FALSE)</f>
        <v>1.6672007864303978E-2</v>
      </c>
      <c r="N1824" s="13">
        <f t="shared" ref="N1824:N1887" si="2409">_xlfn.POISSON.DIST(1,K1824,FALSE) * _xlfn.POISSON.DIST(0,L1824,FALSE)</f>
        <v>5.0656692863206419E-2</v>
      </c>
      <c r="O1824" s="13">
        <f t="shared" ref="O1824:O1887" si="2410">_xlfn.POISSON.DIST(0,K1824,FALSE) * _xlfn.POISSON.DIST(1,L1824,FALSE)</f>
        <v>1.7598909823933001E-2</v>
      </c>
      <c r="P1824" s="13">
        <f t="shared" ref="P1824:P1887" si="2411">_xlfn.POISSON.DIST(1,K1824,FALSE) * _xlfn.POISSON.DIST(1,L1824,FALSE)</f>
        <v>5.3473017583383839E-2</v>
      </c>
      <c r="Q1824" s="13">
        <f t="shared" ref="Q1824:Q1887" si="2412">_xlfn.POISSON.DIST(2,K1824,FALSE) * _xlfn.POISSON.DIST(0,L1824,FALSE)</f>
        <v>7.6958352968734003E-2</v>
      </c>
      <c r="R1824" s="13">
        <f t="shared" ref="R1824:R1887" si="2413">_xlfn.POISSON.DIST(0,K1824,FALSE) * _xlfn.POISSON.DIST(2,L1824,FALSE)</f>
        <v>9.2886720517347757E-3</v>
      </c>
      <c r="S1824" s="13">
        <f t="shared" ref="S1824:S1887" si="2414">_xlfn.POISSON.DIST(2,K1824,FALSE) * _xlfn.POISSON.DIST(2,L1824,FALSE)</f>
        <v>4.2876713362086857E-2</v>
      </c>
      <c r="T1824" s="13">
        <f t="shared" ref="T1824:T1887" si="2415">_xlfn.POISSON.DIST(2,K1824,FALSE) * _xlfn.POISSON.DIST(1,L1824,FALSE)</f>
        <v>8.1236952688523642E-2</v>
      </c>
      <c r="U1824" s="13">
        <f t="shared" ref="U1824:U1887" si="2416">_xlfn.POISSON.DIST(1,K1824,FALSE) * _xlfn.POISSON.DIST(2,L1824,FALSE)</f>
        <v>2.8222959769544337E-2</v>
      </c>
      <c r="V1824" s="13">
        <f t="shared" ref="V1824:V1887" si="2417">_xlfn.POISSON.DIST(3,K1824,FALSE) * _xlfn.POISSON.DIST(3,L1824,FALSE)</f>
        <v>1.5280084813016456E-2</v>
      </c>
      <c r="W1824" s="13">
        <f t="shared" ref="W1824:W1887" si="2418">_xlfn.POISSON.DIST(3,K1824,FALSE) * _xlfn.POISSON.DIST(0,L1824,FALSE)</f>
        <v>7.7944134090416992E-2</v>
      </c>
      <c r="X1824" s="13">
        <f t="shared" ref="X1824:X1887" si="2419">_xlfn.POISSON.DIST(3,K1824,FALSE) * _xlfn.POISSON.DIST(1,L1824,FALSE)</f>
        <v>8.2277539593702542E-2</v>
      </c>
      <c r="Y1824" s="13">
        <f t="shared" ref="Y1824:Y1887" si="2420">_xlfn.POISSON.DIST(3,K1824,FALSE) * _xlfn.POISSON.DIST(2,L1824,FALSE)</f>
        <v>4.3425933205829222E-2</v>
      </c>
      <c r="Z1824" s="13">
        <f t="shared" ref="Z1824:Z1887" si="2421">_xlfn.POISSON.DIST(0,K1824,FALSE) * _xlfn.POISSON.DIST(3,L1824,FALSE)</f>
        <v>3.2683626182096861E-3</v>
      </c>
      <c r="AA1824" s="13">
        <f t="shared" ref="AA1824:AA1887" si="2422">_xlfn.POISSON.DIST(1,K1824,FALSE) * _xlfn.POISSON.DIST(3,L1824,FALSE)</f>
        <v>9.9306839742271929E-3</v>
      </c>
      <c r="AB1824" s="13">
        <f t="shared" ref="AB1824:AB1887" si="2423">_xlfn.POISSON.DIST(2,K1824,FALSE) * _xlfn.POISSON.DIST(3,L1824,FALSE)</f>
        <v>1.5086833334606118E-2</v>
      </c>
      <c r="AC1824" s="13">
        <f t="shared" ref="AC1824:AC1887" si="2424">_xlfn.POISSON.DIST(4,K1824,FALSE) * _xlfn.POISSON.DIST(4,L1824,FALSE)</f>
        <v>3.0630392966623345E-3</v>
      </c>
      <c r="AD1824" s="13">
        <f t="shared" ref="AD1824:AD1887" si="2425">_xlfn.POISSON.DIST(4,K1824,FALSE) * _xlfn.POISSON.DIST(0,L1824,FALSE)</f>
        <v>5.9206906769169586E-2</v>
      </c>
      <c r="AE1824" s="13">
        <f t="shared" ref="AE1824:AE1887" si="2426">_xlfn.POISSON.DIST(4,K1824,FALSE) * _xlfn.POISSON.DIST(1,L1824,FALSE)</f>
        <v>6.2498591751241617E-2</v>
      </c>
      <c r="AF1824" s="13">
        <f t="shared" ref="AF1824:AF1887" si="2427">_xlfn.POISSON.DIST(4,K1824,FALSE) * _xlfn.POISSON.DIST(2,L1824,FALSE)</f>
        <v>3.2986641120410214E-2</v>
      </c>
      <c r="AG1824" s="13">
        <f t="shared" ref="AG1824:AG1887" si="2428">_xlfn.POISSON.DIST(4,K1824,FALSE) * _xlfn.POISSON.DIST(3,L1824,FALSE)</f>
        <v>1.1606858777849942E-2</v>
      </c>
      <c r="AH1824" s="13">
        <f t="shared" ref="AH1824:AH1887" si="2429">_xlfn.POISSON.DIST(0,K1824,FALSE) * _xlfn.POISSON.DIST(4,L1824,FALSE)</f>
        <v>8.6251787214153795E-4</v>
      </c>
      <c r="AI1824" s="13">
        <f t="shared" ref="AI1824:AI1887" si="2430">_xlfn.POISSON.DIST(1,K1824,FALSE) * _xlfn.POISSON.DIST(4,L1824,FALSE)</f>
        <v>2.6206983162267296E-3</v>
      </c>
      <c r="AJ1824" s="13">
        <f t="shared" ref="AJ1824:AJ1887" si="2431">_xlfn.POISSON.DIST(2,K1824,FALSE) * _xlfn.POISSON.DIST(4,L1824,FALSE)</f>
        <v>3.9814013636731808E-3</v>
      </c>
      <c r="AK1824" s="13">
        <f t="shared" ref="AK1824:AK1887" si="2432">_xlfn.POISSON.DIST(3,K1824,FALSE) * _xlfn.POISSON.DIST(4,L1824,FALSE)</f>
        <v>4.0324002500935607E-3</v>
      </c>
      <c r="AL1824" s="13">
        <f t="shared" ref="AL1824:AL1887" si="2433">_xlfn.POISSON.DIST(5,K1824,FALSE) * _xlfn.POISSON.DIST(5,L1824,FALSE)</f>
        <v>3.929699541941973E-4</v>
      </c>
      <c r="AM1824" s="13">
        <f t="shared" ref="AM1824:AM1887" si="2434">_xlfn.POISSON.DIST(5,K1824,FALSE) * _xlfn.POISSON.DIST(0,L1824,FALSE)</f>
        <v>3.5979182783471321E-2</v>
      </c>
      <c r="AN1824" s="13">
        <f t="shared" ref="AN1824:AN1887" si="2435">_xlfn.POISSON.DIST(5,K1824,FALSE) * _xlfn.POISSON.DIST(1,L1824,FALSE)</f>
        <v>3.7979492242253041E-2</v>
      </c>
      <c r="AO1824" s="13">
        <f t="shared" ref="AO1824:AO1887" si="2436">_xlfn.POISSON.DIST(5,K1824,FALSE) * _xlfn.POISSON.DIST(2,L1824,FALSE)</f>
        <v>2.004550575342709E-2</v>
      </c>
      <c r="AP1824" s="13">
        <f t="shared" ref="AP1824:AP1887" si="2437">_xlfn.POISSON.DIST(5,K1824,FALSE) * _xlfn.POISSON.DIST(3,L1824,FALSE)</f>
        <v>7.0533205718434598E-3</v>
      </c>
      <c r="AQ1824" s="13">
        <f t="shared" ref="AQ1824:AQ1887" si="2438">_xlfn.POISSON.DIST(5,K1824,FALSE) * _xlfn.POISSON.DIST(4,L1824,FALSE)</f>
        <v>1.8613647755189979E-3</v>
      </c>
      <c r="AR1824" s="13">
        <f t="shared" ref="AR1824:AR1887" si="2439">_xlfn.POISSON.DIST(0,K1824,FALSE) * _xlfn.POISSON.DIST(5,L1824,FALSE)</f>
        <v>1.8209413499437808E-4</v>
      </c>
      <c r="AS1824" s="13">
        <f t="shared" ref="AS1824:AS1887" si="2440">_xlfn.POISSON.DIST(1,K1824,FALSE) * _xlfn.POISSON.DIST(5,L1824,FALSE)</f>
        <v>5.5327988948177919E-4</v>
      </c>
      <c r="AT1824" s="13">
        <f t="shared" ref="AT1824:AT1887" si="2441">_xlfn.POISSON.DIST(2,K1824,FALSE) * _xlfn.POISSON.DIST(5,L1824,FALSE)</f>
        <v>8.4055051008210928E-4</v>
      </c>
      <c r="AU1824" s="13">
        <f t="shared" ref="AU1824:AU1887" si="2442">_xlfn.POISSON.DIST(3,K1824,FALSE) * _xlfn.POISSON.DIST(5,L1824,FALSE)</f>
        <v>8.5131735724938934E-4</v>
      </c>
      <c r="AV1824" s="13">
        <f t="shared" ref="AV1824:AV1887" si="2443">_xlfn.POISSON.DIST(4,K1824,FALSE) * _xlfn.POISSON.DIST(5,L1824,FALSE)</f>
        <v>6.4666658998572982E-4</v>
      </c>
      <c r="AW1824" s="13">
        <f t="shared" ref="AW1824:AW1887" si="2444">_xlfn.POISSON.DIST(6,K1824,FALSE) * _xlfn.POISSON.DIST(6,L1824,FALSE)</f>
        <v>3.5010928766545915E-5</v>
      </c>
      <c r="AX1824" s="13">
        <f t="shared" ref="AX1824:AX1887" si="2445">_xlfn.POISSON.DIST(6,K1824,FALSE) * _xlfn.POISSON.DIST(0,L1824,FALSE)</f>
        <v>1.8220025112009902E-2</v>
      </c>
      <c r="AY1824" s="13">
        <f t="shared" ref="AY1824:AY1887" si="2446">_xlfn.POISSON.DIST(6,K1824,FALSE) * _xlfn.POISSON.DIST(1,L1824,FALSE)</f>
        <v>1.9232991103764911E-2</v>
      </c>
      <c r="AZ1824" s="13">
        <f t="shared" ref="AZ1824:AZ1887" si="2447">_xlfn.POISSON.DIST(6,K1824,FALSE) * _xlfn.POISSON.DIST(2,L1824,FALSE)</f>
        <v>1.0151137128611088E-2</v>
      </c>
      <c r="BA1824" s="13">
        <f t="shared" ref="BA1824:BA1887" si="2448">_xlfn.POISSON.DIST(6,K1824,FALSE) * _xlfn.POISSON.DIST(3,L1824,FALSE)</f>
        <v>3.57183426637143E-3</v>
      </c>
      <c r="BB1824" s="13">
        <f t="shared" ref="BB1824:BB1887" si="2449">_xlfn.POISSON.DIST(6,K1824,FALSE) * _xlfn.POISSON.DIST(4,L1824,FALSE)</f>
        <v>9.4260375942020584E-4</v>
      </c>
      <c r="BC1824" s="13">
        <f t="shared" ref="BC1824:BC1887" si="2450">_xlfn.POISSON.DIST(6,K1824,FALSE) * _xlfn.POISSON.DIST(5,L1824,FALSE)</f>
        <v>1.9900180826155095E-4</v>
      </c>
      <c r="BD1824" s="13">
        <f t="shared" ref="BD1824:BD1887" si="2451">_xlfn.POISSON.DIST(0,K1824,FALSE) * _xlfn.POISSON.DIST(6,L1824,FALSE)</f>
        <v>3.2036315874651945E-5</v>
      </c>
      <c r="BE1824" s="13">
        <f t="shared" ref="BE1824:BE1887" si="2452">_xlfn.POISSON.DIST(1,K1824,FALSE) * _xlfn.POISSON.DIST(6,L1824,FALSE)</f>
        <v>9.73400340822511E-5</v>
      </c>
      <c r="BF1824" s="13">
        <f t="shared" ref="BF1824:BF1887" si="2453">_xlfn.POISSON.DIST(2,K1824,FALSE) * _xlfn.POISSON.DIST(6,L1824,FALSE)</f>
        <v>1.4788033480826626E-4</v>
      </c>
      <c r="BG1824" s="13">
        <f t="shared" ref="BG1824:BG1887" si="2454">_xlfn.POISSON.DIST(3,K1824,FALSE) * _xlfn.POISSON.DIST(6,L1824,FALSE)</f>
        <v>1.4977457548128814E-4</v>
      </c>
      <c r="BH1824" s="13">
        <f t="shared" ref="BH1824:BH1887" si="2455">_xlfn.POISSON.DIST(4,K1824,FALSE) * _xlfn.POISSON.DIST(6,L1824,FALSE)</f>
        <v>1.1376981001066552E-4</v>
      </c>
      <c r="BI1824" s="13">
        <f t="shared" ref="BI1824:BI1887" si="2456">_xlfn.POISSON.DIST(5,K1824,FALSE) * _xlfn.POISSON.DIST(6,L1824,FALSE)</f>
        <v>6.9136271644342013E-5</v>
      </c>
      <c r="BJ1824" s="14">
        <f t="shared" ref="BJ1824:BJ1887" si="2457">SUM(N1824,Q1824,T1824,W1824,X1824,Y1824,AD1824,AE1824,AF1824,AG1824,AM1824,AN1824,AO1824,AP1824,AQ1824,AX1824,AY1824,AZ1824,BA1824,BB1824,BC1824)</f>
        <v>0.73403506313403721</v>
      </c>
      <c r="BK1824" s="14">
        <f t="shared" ref="BK1824:BK1887" si="2458">SUM(M1824,P1824,S1824,V1824,AC1824,AL1824,AY1824)</f>
        <v>0.15099082397741256</v>
      </c>
      <c r="BL1824" s="14">
        <f t="shared" ref="BL1824:BL1887" si="2459">SUM(O1824,R1824,U1824,AA1824,AB1824,AH1824,AI1824,AJ1824,AK1824,AR1824,AS1824,AT1824,AU1824,AV1824,BD1824,BE1824,BF1824,BG1824,BH1824,BI1824)</f>
        <v>9.5308922579875291E-2</v>
      </c>
      <c r="BM1824" s="14">
        <f t="shared" ref="BM1824:BM1887" si="2460">SUM(S1824:BI1824)</f>
        <v>0.73975753897924035</v>
      </c>
      <c r="BN1824" s="14">
        <f t="shared" ref="BN1824:BN1887" si="2461">SUM(M1824:R1824)</f>
        <v>0.224647653155296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1.4778</v>
      </c>
      <c r="F1825" s="10">
        <f>VLOOKUP(B1825,home!$B$2:$E$405,3,FALSE)</f>
        <v>0.76129999999999998</v>
      </c>
      <c r="G1825" s="10">
        <f>VLOOKUP(C1825,away!$B$2:$E$405,4,FALSE)</f>
        <v>1.2687999999999999</v>
      </c>
      <c r="H1825" s="10">
        <f>VLOOKUP(A1825,away!$A$2:$E$405,3,FALSE)</f>
        <v>1.2444</v>
      </c>
      <c r="I1825" s="10">
        <f>VLOOKUP(C1825,away!$B$2:$E$405,3,FALSE)</f>
        <v>0.90410000000000001</v>
      </c>
      <c r="J1825" s="10">
        <f>VLOOKUP(B1825,home!$B$2:$E$405,4,FALSE)</f>
        <v>1.2054</v>
      </c>
      <c r="K1825" s="12">
        <f t="shared" si="2406"/>
        <v>1.427462348832</v>
      </c>
      <c r="L1825" s="12">
        <f t="shared" si="2407"/>
        <v>1.3561497830160001</v>
      </c>
      <c r="M1825" s="13">
        <f t="shared" si="2408"/>
        <v>6.1814820345796433E-2</v>
      </c>
      <c r="N1825" s="13">
        <f t="shared" si="2409"/>
        <v>8.8238328643438668E-2</v>
      </c>
      <c r="O1825" s="13">
        <f t="shared" si="2410"/>
        <v>8.3830155199124859E-2</v>
      </c>
      <c r="P1825" s="13">
        <f t="shared" si="2411"/>
        <v>0.11966439024349385</v>
      </c>
      <c r="Q1825" s="13">
        <f t="shared" si="2412"/>
        <v>6.2978445931186469E-2</v>
      </c>
      <c r="R1825" s="13">
        <f t="shared" si="2413"/>
        <v>5.6843123391745409E-2</v>
      </c>
      <c r="S1825" s="13">
        <f t="shared" si="2414"/>
        <v>5.7913159871057378E-2</v>
      </c>
      <c r="T1825" s="13">
        <f t="shared" si="2415"/>
        <v>8.5408205784263419E-2</v>
      </c>
      <c r="U1825" s="13">
        <f t="shared" si="2416"/>
        <v>8.1141418431728091E-2</v>
      </c>
      <c r="V1825" s="13">
        <f t="shared" si="2417"/>
        <v>1.2456816673981257E-2</v>
      </c>
      <c r="W1825" s="13">
        <f t="shared" si="2418"/>
        <v>2.9966453451573505E-2</v>
      </c>
      <c r="X1825" s="13">
        <f t="shared" si="2419"/>
        <v>4.0638999346110476E-2</v>
      </c>
      <c r="Y1825" s="13">
        <f t="shared" si="2420"/>
        <v>2.7556285072607555E-2</v>
      </c>
      <c r="Z1825" s="13">
        <f t="shared" si="2421"/>
        <v>2.5695929817889082E-2</v>
      </c>
      <c r="AA1825" s="13">
        <f t="shared" si="2422"/>
        <v>3.667997233326617E-2</v>
      </c>
      <c r="AB1825" s="13">
        <f t="shared" si="2423"/>
        <v>2.6179639730968457E-2</v>
      </c>
      <c r="AC1825" s="13">
        <f t="shared" si="2424"/>
        <v>1.5071601795170497E-3</v>
      </c>
      <c r="AD1825" s="13">
        <f t="shared" si="2425"/>
        <v>1.069399600753698E-2</v>
      </c>
      <c r="AE1825" s="13">
        <f t="shared" si="2426"/>
        <v>1.4502660365195248E-2</v>
      </c>
      <c r="AF1825" s="13">
        <f t="shared" si="2427"/>
        <v>9.8338898537071433E-3</v>
      </c>
      <c r="AG1825" s="13">
        <f t="shared" si="2428"/>
        <v>4.4454091971027282E-3</v>
      </c>
      <c r="AH1825" s="13">
        <f t="shared" si="2429"/>
        <v>8.7118824117311654E-3</v>
      </c>
      <c r="AI1825" s="13">
        <f t="shared" si="2430"/>
        <v>1.2435884130197956E-2</v>
      </c>
      <c r="AJ1825" s="13">
        <f t="shared" si="2431"/>
        <v>8.8758781851474861E-3</v>
      </c>
      <c r="AK1825" s="13">
        <f t="shared" si="2432"/>
        <v>4.223327307372445E-3</v>
      </c>
      <c r="AL1825" s="13">
        <f t="shared" si="2433"/>
        <v>1.167056074075911E-4</v>
      </c>
      <c r="AM1825" s="13">
        <f t="shared" si="2434"/>
        <v>3.0530553318637538E-3</v>
      </c>
      <c r="AN1825" s="13">
        <f t="shared" si="2435"/>
        <v>4.1404003258428716E-3</v>
      </c>
      <c r="AO1825" s="13">
        <f t="shared" si="2436"/>
        <v>2.8075015017455939E-3</v>
      </c>
      <c r="AP1825" s="13">
        <f t="shared" si="2437"/>
        <v>1.269130850803127E-3</v>
      </c>
      <c r="AQ1825" s="13">
        <f t="shared" si="2438"/>
        <v>4.3028288198389324E-4</v>
      </c>
      <c r="AR1825" s="13">
        <f t="shared" si="2439"/>
        <v>2.3629234884660236E-3</v>
      </c>
      <c r="AS1825" s="13">
        <f t="shared" si="2440"/>
        <v>3.3729843129560125E-3</v>
      </c>
      <c r="AT1825" s="13">
        <f t="shared" si="2441"/>
        <v>2.4074040549728402E-3</v>
      </c>
      <c r="AU1825" s="13">
        <f t="shared" si="2442"/>
        <v>1.1454928822997369E-3</v>
      </c>
      <c r="AV1825" s="13">
        <f t="shared" si="2443"/>
        <v>4.0878699008448018E-4</v>
      </c>
      <c r="AW1825" s="13">
        <f t="shared" si="2444"/>
        <v>6.2756908772496898E-6</v>
      </c>
      <c r="AX1825" s="13">
        <f t="shared" si="2445"/>
        <v>7.2635358918938196E-4</v>
      </c>
      <c r="AY1825" s="13">
        <f t="shared" si="2446"/>
        <v>9.8504426237207309E-4</v>
      </c>
      <c r="AZ1825" s="13">
        <f t="shared" si="2447"/>
        <v>6.6793378133852156E-4</v>
      </c>
      <c r="BA1825" s="13">
        <f t="shared" si="2448"/>
        <v>3.0193941754376414E-4</v>
      </c>
      <c r="BB1825" s="13">
        <f t="shared" si="2449"/>
        <v>1.0236876889648834E-4</v>
      </c>
      <c r="BC1825" s="13">
        <f t="shared" si="2450"/>
        <v>2.7765476745317522E-5</v>
      </c>
      <c r="BD1825" s="13">
        <f t="shared" si="2451"/>
        <v>5.3407969602776778E-4</v>
      </c>
      <c r="BE1825" s="13">
        <f t="shared" si="2452"/>
        <v>7.6237865735527782E-4</v>
      </c>
      <c r="BF1825" s="13">
        <f t="shared" si="2453"/>
        <v>5.441334144638759E-4</v>
      </c>
      <c r="BG1825" s="13">
        <f t="shared" si="2454"/>
        <v>2.5890998729619341E-4</v>
      </c>
      <c r="BH1825" s="13">
        <f t="shared" si="2455"/>
        <v>9.2396064650471907E-5</v>
      </c>
      <c r="BI1825" s="13">
        <f t="shared" si="2456"/>
        <v>2.6378380693759185E-5</v>
      </c>
      <c r="BJ1825" s="14">
        <f t="shared" si="2457"/>
        <v>0.38877444984104681</v>
      </c>
      <c r="BK1825" s="14">
        <f t="shared" si="2458"/>
        <v>0.25445809718362561</v>
      </c>
      <c r="BL1825" s="14">
        <f t="shared" si="2459"/>
        <v>0.33083714905054851</v>
      </c>
      <c r="BM1825" s="14">
        <f t="shared" si="2460"/>
        <v>0.52541759356682993</v>
      </c>
      <c r="BN1825" s="14">
        <f t="shared" si="2461"/>
        <v>0.47336926375478566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1.3520000000000001</v>
      </c>
      <c r="F1826" s="10">
        <f>VLOOKUP(B1826,home!$B$2:$E$405,3,FALSE)</f>
        <v>1.2326999999999999</v>
      </c>
      <c r="G1826" s="10">
        <f>VLOOKUP(C1826,away!$B$2:$E$405,4,FALSE)</f>
        <v>0.78069999999999995</v>
      </c>
      <c r="H1826" s="10">
        <f>VLOOKUP(A1826,away!$A$2:$E$405,3,FALSE)</f>
        <v>1.1732</v>
      </c>
      <c r="I1826" s="10">
        <f>VLOOKUP(C1826,away!$B$2:$E$405,3,FALSE)</f>
        <v>0.89970000000000006</v>
      </c>
      <c r="J1826" s="10">
        <f>VLOOKUP(B1826,home!$B$2:$E$405,4,FALSE)</f>
        <v>0.85240000000000005</v>
      </c>
      <c r="K1826" s="12">
        <f t="shared" si="2406"/>
        <v>1.3011227392799998</v>
      </c>
      <c r="L1826" s="12">
        <f t="shared" si="2407"/>
        <v>0.89973210129600001</v>
      </c>
      <c r="M1826" s="13">
        <f t="shared" si="2408"/>
        <v>0.11070847979992079</v>
      </c>
      <c r="N1826" s="13">
        <f t="shared" si="2409"/>
        <v>0.14404532049879745</v>
      </c>
      <c r="O1826" s="13">
        <f t="shared" si="2410"/>
        <v>9.9607973161668514E-2</v>
      </c>
      <c r="P1826" s="13">
        <f t="shared" si="2411"/>
        <v>0.12960219889423882</v>
      </c>
      <c r="Q1826" s="13">
        <f t="shared" si="2412"/>
        <v>9.3710320993930438E-2</v>
      </c>
      <c r="R1826" s="13">
        <f t="shared" si="2413"/>
        <v>4.4810245499291787E-2</v>
      </c>
      <c r="S1826" s="13">
        <f t="shared" si="2414"/>
        <v>3.7930088979132241E-2</v>
      </c>
      <c r="T1826" s="13">
        <f t="shared" si="2415"/>
        <v>8.4314184020991709E-2</v>
      </c>
      <c r="U1826" s="13">
        <f t="shared" si="2416"/>
        <v>5.8303629371847805E-2</v>
      </c>
      <c r="V1826" s="13">
        <f t="shared" si="2417"/>
        <v>4.9337010988316655E-3</v>
      </c>
      <c r="W1826" s="13">
        <f t="shared" si="2418"/>
        <v>4.0642876516810277E-2</v>
      </c>
      <c r="X1826" s="13">
        <f t="shared" si="2419"/>
        <v>3.6567700691183563E-2</v>
      </c>
      <c r="Y1826" s="13">
        <f t="shared" si="2420"/>
        <v>1.6450567091220888E-2</v>
      </c>
      <c r="Z1826" s="13">
        <f t="shared" si="2421"/>
        <v>1.3439072114222477E-2</v>
      </c>
      <c r="AA1826" s="13">
        <f t="shared" si="2422"/>
        <v>1.7485882322638608E-2</v>
      </c>
      <c r="AB1826" s="13">
        <f t="shared" si="2423"/>
        <v>1.1375639553179636E-2</v>
      </c>
      <c r="AC1826" s="13">
        <f t="shared" si="2424"/>
        <v>3.6098099274503581E-4</v>
      </c>
      <c r="AD1826" s="13">
        <f t="shared" si="2425"/>
        <v>1.3220342706442748E-2</v>
      </c>
      <c r="AE1826" s="13">
        <f t="shared" si="2426"/>
        <v>1.1894766723120981E-2</v>
      </c>
      <c r="AF1826" s="13">
        <f t="shared" si="2427"/>
        <v>5.3510517291096875E-3</v>
      </c>
      <c r="AG1826" s="13">
        <f t="shared" si="2428"/>
        <v>1.6048376721251513E-3</v>
      </c>
      <c r="AH1826" s="13">
        <f t="shared" si="2429"/>
        <v>3.0228911481994664E-3</v>
      </c>
      <c r="AI1826" s="13">
        <f t="shared" si="2430"/>
        <v>3.9331524112905534E-3</v>
      </c>
      <c r="AJ1826" s="13">
        <f t="shared" si="2431"/>
        <v>2.558757019692051E-3</v>
      </c>
      <c r="AK1826" s="13">
        <f t="shared" si="2432"/>
        <v>1.1097523142045496E-3</v>
      </c>
      <c r="AL1826" s="13">
        <f t="shared" si="2433"/>
        <v>1.6903467739176866E-5</v>
      </c>
      <c r="AM1826" s="13">
        <f t="shared" si="2434"/>
        <v>3.4402577032854268E-3</v>
      </c>
      <c r="AN1826" s="13">
        <f t="shared" si="2435"/>
        <v>3.0953102923767478E-3</v>
      </c>
      <c r="AO1826" s="13">
        <f t="shared" si="2436"/>
        <v>1.3924750167616338E-3</v>
      </c>
      <c r="AP1826" s="13">
        <f t="shared" si="2437"/>
        <v>4.1761815761104257E-4</v>
      </c>
      <c r="AQ1826" s="13">
        <f t="shared" si="2438"/>
        <v>9.3936115621686843E-5</v>
      </c>
      <c r="AR1826" s="13">
        <f t="shared" si="2439"/>
        <v>5.4395844095171686E-4</v>
      </c>
      <c r="AS1826" s="13">
        <f t="shared" si="2440"/>
        <v>7.0775669674557576E-4</v>
      </c>
      <c r="AT1826" s="13">
        <f t="shared" si="2441"/>
        <v>4.6043916600668392E-4</v>
      </c>
      <c r="AU1826" s="13">
        <f t="shared" si="2442"/>
        <v>1.9969595631547167E-4</v>
      </c>
      <c r="AV1826" s="13">
        <f t="shared" si="2443"/>
        <v>6.4957237426081449E-5</v>
      </c>
      <c r="AW1826" s="13">
        <f t="shared" si="2444"/>
        <v>5.4967348880149187E-7</v>
      </c>
      <c r="AX1826" s="13">
        <f t="shared" si="2445"/>
        <v>7.4603292112130964E-4</v>
      </c>
      <c r="AY1826" s="13">
        <f t="shared" si="2446"/>
        <v>6.7122976775646893E-4</v>
      </c>
      <c r="AZ1826" s="13">
        <f t="shared" si="2447"/>
        <v>3.0196348469797689E-4</v>
      </c>
      <c r="BA1826" s="13">
        <f t="shared" si="2448"/>
        <v>9.0562080200657779E-5</v>
      </c>
      <c r="BB1826" s="13">
        <f t="shared" si="2449"/>
        <v>2.0370402679168672E-5</v>
      </c>
      <c r="BC1826" s="13">
        <f t="shared" si="2450"/>
        <v>3.6655810413548198E-6</v>
      </c>
      <c r="BD1826" s="13">
        <f t="shared" si="2451"/>
        <v>8.1569478515864036E-5</v>
      </c>
      <c r="BE1826" s="13">
        <f t="shared" si="2452"/>
        <v>1.0613190332820209E-4</v>
      </c>
      <c r="BF1826" s="13">
        <f t="shared" si="2453"/>
        <v>6.9045316391695233E-5</v>
      </c>
      <c r="BG1826" s="13">
        <f t="shared" si="2454"/>
        <v>2.9945477066005581E-5</v>
      </c>
      <c r="BH1826" s="13">
        <f t="shared" si="2455"/>
        <v>9.7406852872919039E-6</v>
      </c>
      <c r="BI1826" s="13">
        <f t="shared" si="2456"/>
        <v>2.5347654246931239E-6</v>
      </c>
      <c r="BJ1826" s="14">
        <f t="shared" si="2457"/>
        <v>0.45807539016688631</v>
      </c>
      <c r="BK1826" s="14">
        <f t="shared" si="2458"/>
        <v>0.28422358300036421</v>
      </c>
      <c r="BL1826" s="14">
        <f t="shared" si="2459"/>
        <v>0.24448369792547225</v>
      </c>
      <c r="BM1826" s="14">
        <f t="shared" si="2460"/>
        <v>0.37706652426482984</v>
      </c>
      <c r="BN1826" s="14">
        <f t="shared" si="2461"/>
        <v>0.62248453884784782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1.3520000000000001</v>
      </c>
      <c r="F1827" s="10">
        <f>VLOOKUP(B1827,home!$B$2:$E$405,3,FALSE)</f>
        <v>0.87019999999999997</v>
      </c>
      <c r="G1827" s="10">
        <f>VLOOKUP(C1827,away!$B$2:$E$405,4,FALSE)</f>
        <v>0.61639999999999995</v>
      </c>
      <c r="H1827" s="10">
        <f>VLOOKUP(A1827,away!$A$2:$E$405,3,FALSE)</f>
        <v>1.1732</v>
      </c>
      <c r="I1827" s="10">
        <f>VLOOKUP(C1827,away!$B$2:$E$405,3,FALSE)</f>
        <v>1.2786</v>
      </c>
      <c r="J1827" s="10">
        <f>VLOOKUP(B1827,home!$B$2:$E$405,4,FALSE)</f>
        <v>1.454</v>
      </c>
      <c r="K1827" s="12">
        <f t="shared" si="2406"/>
        <v>0.72520101055999986</v>
      </c>
      <c r="L1827" s="12">
        <f t="shared" si="2407"/>
        <v>2.1810778180799999</v>
      </c>
      <c r="M1827" s="13">
        <f t="shared" si="2408"/>
        <v>5.4678821029145973E-2</v>
      </c>
      <c r="N1827" s="13">
        <f t="shared" si="2409"/>
        <v>3.9653136266566025E-2</v>
      </c>
      <c r="O1827" s="13">
        <f t="shared" si="2410"/>
        <v>0.1192587636654365</v>
      </c>
      <c r="P1827" s="13">
        <f t="shared" si="2411"/>
        <v>8.648657592831073E-2</v>
      </c>
      <c r="Q1827" s="13">
        <f t="shared" si="2412"/>
        <v>1.4378247246193528E-2</v>
      </c>
      <c r="R1827" s="13">
        <f t="shared" si="2413"/>
        <v>0.13005632202116435</v>
      </c>
      <c r="S1827" s="13">
        <f t="shared" si="2414"/>
        <v>3.4199383211903758E-2</v>
      </c>
      <c r="T1827" s="13">
        <f t="shared" si="2415"/>
        <v>3.1360076131542548E-2</v>
      </c>
      <c r="U1827" s="13">
        <f t="shared" si="2416"/>
        <v>9.4316976159465132E-2</v>
      </c>
      <c r="V1827" s="13">
        <f t="shared" si="2417"/>
        <v>6.0104269851293029E-3</v>
      </c>
      <c r="W1827" s="13">
        <f t="shared" si="2418"/>
        <v>3.4757064776736947E-3</v>
      </c>
      <c r="X1827" s="13">
        <f t="shared" si="2419"/>
        <v>7.5807863006110629E-3</v>
      </c>
      <c r="Y1827" s="13">
        <f t="shared" si="2420"/>
        <v>8.2671424219337691E-3</v>
      </c>
      <c r="Z1827" s="13">
        <f t="shared" si="2421"/>
        <v>9.4554319687143645E-2</v>
      </c>
      <c r="AA1827" s="13">
        <f t="shared" si="2422"/>
        <v>6.857088818992986E-2</v>
      </c>
      <c r="AB1827" s="13">
        <f t="shared" si="2423"/>
        <v>2.4863838705166941E-2</v>
      </c>
      <c r="AC1827" s="13">
        <f t="shared" si="2424"/>
        <v>5.9417572474481024E-4</v>
      </c>
      <c r="AD1827" s="13">
        <f t="shared" si="2425"/>
        <v>6.30146462504725E-4</v>
      </c>
      <c r="AE1827" s="13">
        <f t="shared" si="2426"/>
        <v>1.3743984715106361E-3</v>
      </c>
      <c r="AF1827" s="13">
        <f t="shared" si="2427"/>
        <v>1.498835009707453E-3</v>
      </c>
      <c r="AG1827" s="13">
        <f t="shared" si="2428"/>
        <v>1.0896919308782155E-3</v>
      </c>
      <c r="AH1827" s="13">
        <f t="shared" si="2429"/>
        <v>5.1557582318318529E-2</v>
      </c>
      <c r="AI1827" s="13">
        <f t="shared" si="2430"/>
        <v>3.7389610799274969E-2</v>
      </c>
      <c r="AJ1827" s="13">
        <f t="shared" si="2431"/>
        <v>1.3557491768039645E-2</v>
      </c>
      <c r="AK1827" s="13">
        <f t="shared" si="2432"/>
        <v>3.2773022436137439E-3</v>
      </c>
      <c r="AL1827" s="13">
        <f t="shared" si="2433"/>
        <v>3.7592781238285403E-5</v>
      </c>
      <c r="AM1827" s="13">
        <f t="shared" si="2434"/>
        <v>9.1396570281847167E-5</v>
      </c>
      <c r="AN1827" s="13">
        <f t="shared" si="2435"/>
        <v>1.9934303209032656E-4</v>
      </c>
      <c r="AO1827" s="13">
        <f t="shared" si="2436"/>
        <v>2.1739133274051048E-4</v>
      </c>
      <c r="AP1827" s="13">
        <f t="shared" si="2437"/>
        <v>1.5804913789439195E-4</v>
      </c>
      <c r="AQ1827" s="13">
        <f t="shared" si="2438"/>
        <v>8.6179367207031373E-5</v>
      </c>
      <c r="AR1827" s="13">
        <f t="shared" si="2439"/>
        <v>2.2490219829663625E-2</v>
      </c>
      <c r="AS1827" s="13">
        <f t="shared" si="2440"/>
        <v>1.6309930148188604E-2</v>
      </c>
      <c r="AT1827" s="13">
        <f t="shared" si="2441"/>
        <v>5.9139889128146921E-3</v>
      </c>
      <c r="AU1827" s="13">
        <f t="shared" si="2442"/>
        <v>1.42961024533795E-3</v>
      </c>
      <c r="AV1827" s="13">
        <f t="shared" si="2443"/>
        <v>2.5918869865650259E-4</v>
      </c>
      <c r="AW1827" s="13">
        <f t="shared" si="2444"/>
        <v>1.6517013289439032E-6</v>
      </c>
      <c r="AX1827" s="13">
        <f t="shared" si="2445"/>
        <v>1.1046814188352264E-5</v>
      </c>
      <c r="AY1827" s="13">
        <f t="shared" si="2446"/>
        <v>2.4093961386666539E-5</v>
      </c>
      <c r="AZ1827" s="13">
        <f t="shared" si="2447"/>
        <v>2.6275402365067221E-5</v>
      </c>
      <c r="BA1827" s="13">
        <f t="shared" si="2448"/>
        <v>1.9102899086524961E-5</v>
      </c>
      <c r="BB1827" s="13">
        <f t="shared" si="2449"/>
        <v>1.0416227364660073E-5</v>
      </c>
      <c r="BC1827" s="13">
        <f t="shared" si="2450"/>
        <v>4.5437204906275945E-6</v>
      </c>
      <c r="BD1827" s="13">
        <f t="shared" si="2451"/>
        <v>8.1754865990370448E-3</v>
      </c>
      <c r="BE1827" s="13">
        <f t="shared" si="2452"/>
        <v>5.9288711434414007E-3</v>
      </c>
      <c r="BF1827" s="13">
        <f t="shared" si="2453"/>
        <v>2.1498116723518627E-3</v>
      </c>
      <c r="BG1827" s="13">
        <f t="shared" si="2454"/>
        <v>5.1968186576775146E-4</v>
      </c>
      <c r="BH1827" s="13">
        <f t="shared" si="2455"/>
        <v>9.4218453556119865E-5</v>
      </c>
      <c r="BI1827" s="13">
        <f t="shared" si="2456"/>
        <v>1.3665463546459711E-5</v>
      </c>
      <c r="BJ1827" s="14">
        <f t="shared" si="2457"/>
        <v>0.11015600518421764</v>
      </c>
      <c r="BK1827" s="14">
        <f t="shared" si="2458"/>
        <v>0.18203106962185955</v>
      </c>
      <c r="BL1827" s="14">
        <f t="shared" si="2459"/>
        <v>0.60613344890277165</v>
      </c>
      <c r="BM1827" s="14">
        <f t="shared" si="2460"/>
        <v>0.54834053497911783</v>
      </c>
      <c r="BN1827" s="14">
        <f t="shared" si="2461"/>
        <v>0.44451186615681709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1.3520000000000001</v>
      </c>
      <c r="F1828" s="10">
        <f>VLOOKUP(B1828,home!$B$2:$E$405,3,FALSE)</f>
        <v>0.78320000000000001</v>
      </c>
      <c r="G1828" s="10">
        <f>VLOOKUP(C1828,away!$B$2:$E$405,4,FALSE)</f>
        <v>0.91369999999999996</v>
      </c>
      <c r="H1828" s="10">
        <f>VLOOKUP(A1828,away!$A$2:$E$405,3,FALSE)</f>
        <v>1.1732</v>
      </c>
      <c r="I1828" s="10">
        <f>VLOOKUP(C1828,away!$B$2:$E$405,3,FALSE)</f>
        <v>1.0528999999999999</v>
      </c>
      <c r="J1828" s="10">
        <f>VLOOKUP(B1828,home!$B$2:$E$405,4,FALSE)</f>
        <v>1.1031</v>
      </c>
      <c r="K1828" s="12">
        <f t="shared" si="2406"/>
        <v>0.96750450367999996</v>
      </c>
      <c r="L1828" s="12">
        <f t="shared" si="2407"/>
        <v>1.362617821068</v>
      </c>
      <c r="M1828" s="13">
        <f t="shared" si="2408"/>
        <v>9.728384613969375E-2</v>
      </c>
      <c r="N1828" s="13">
        <f t="shared" si="2409"/>
        <v>9.4122559275465881E-2</v>
      </c>
      <c r="O1828" s="13">
        <f t="shared" si="2410"/>
        <v>0.13256070245198406</v>
      </c>
      <c r="P1828" s="13">
        <f t="shared" si="2411"/>
        <v>0.12825307663327898</v>
      </c>
      <c r="Q1828" s="13">
        <f t="shared" si="2412"/>
        <v>4.5531999998450499E-2</v>
      </c>
      <c r="R1828" s="13">
        <f t="shared" si="2413"/>
        <v>9.0314787767183019E-2</v>
      </c>
      <c r="S1828" s="13">
        <f t="shared" si="2414"/>
        <v>4.227025430892755E-2</v>
      </c>
      <c r="T1828" s="13">
        <f t="shared" si="2415"/>
        <v>6.2042714626756798E-2</v>
      </c>
      <c r="U1828" s="13">
        <f t="shared" si="2416"/>
        <v>8.737996391365295E-2</v>
      </c>
      <c r="V1828" s="13">
        <f t="shared" si="2417"/>
        <v>6.1918355185624436E-3</v>
      </c>
      <c r="W1828" s="13">
        <f t="shared" si="2418"/>
        <v>1.4684138353352871E-2</v>
      </c>
      <c r="X1828" s="13">
        <f t="shared" si="2419"/>
        <v>2.0008868607306735E-2</v>
      </c>
      <c r="Y1828" s="13">
        <f t="shared" si="2420"/>
        <v>1.3632220471862111E-2</v>
      </c>
      <c r="Z1828" s="13">
        <f t="shared" si="2421"/>
        <v>4.1021513105845932E-2</v>
      </c>
      <c r="AA1828" s="13">
        <f t="shared" si="2422"/>
        <v>3.9688498677674079E-2</v>
      </c>
      <c r="AB1828" s="13">
        <f t="shared" si="2423"/>
        <v>1.9199400607473698E-2</v>
      </c>
      <c r="AC1828" s="13">
        <f t="shared" si="2424"/>
        <v>5.1018359340623224E-4</v>
      </c>
      <c r="AD1828" s="13">
        <f t="shared" si="2425"/>
        <v>3.5517424973822796E-3</v>
      </c>
      <c r="AE1828" s="13">
        <f t="shared" si="2426"/>
        <v>4.8396676227776582E-3</v>
      </c>
      <c r="AF1828" s="13">
        <f t="shared" si="2427"/>
        <v>3.2973086754213214E-3</v>
      </c>
      <c r="AG1828" s="13">
        <f t="shared" si="2428"/>
        <v>1.4976571875637379E-3</v>
      </c>
      <c r="AH1828" s="13">
        <f t="shared" si="2429"/>
        <v>1.3974161201300043E-2</v>
      </c>
      <c r="AI1828" s="13">
        <f t="shared" si="2430"/>
        <v>1.352006389740811E-2</v>
      </c>
      <c r="AJ1828" s="13">
        <f t="shared" si="2431"/>
        <v>6.5403613553918598E-3</v>
      </c>
      <c r="AK1828" s="13">
        <f t="shared" si="2432"/>
        <v>2.109276355678751E-3</v>
      </c>
      <c r="AL1828" s="13">
        <f t="shared" si="2433"/>
        <v>2.6903794658041735E-5</v>
      </c>
      <c r="AM1828" s="13">
        <f t="shared" si="2434"/>
        <v>6.872653724258013E-4</v>
      </c>
      <c r="AN1828" s="13">
        <f t="shared" si="2435"/>
        <v>9.3648004427033279E-4</v>
      </c>
      <c r="AO1828" s="13">
        <f t="shared" si="2436"/>
        <v>6.3803219869865277E-4</v>
      </c>
      <c r="AP1828" s="13">
        <f t="shared" si="2437"/>
        <v>2.8979801478732779E-4</v>
      </c>
      <c r="AQ1828" s="13">
        <f t="shared" si="2438"/>
        <v>9.8720984864835129E-5</v>
      </c>
      <c r="AR1828" s="13">
        <f t="shared" si="2439"/>
        <v>3.8082882174736905E-3</v>
      </c>
      <c r="AS1828" s="13">
        <f t="shared" si="2440"/>
        <v>3.6845360017172747E-3</v>
      </c>
      <c r="AT1828" s="13">
        <f t="shared" si="2441"/>
        <v>1.7824025878162817E-3</v>
      </c>
      <c r="AU1828" s="13">
        <f t="shared" si="2442"/>
        <v>5.7482751036104637E-4</v>
      </c>
      <c r="AV1828" s="13">
        <f t="shared" si="2443"/>
        <v>1.3903705127836855E-4</v>
      </c>
      <c r="AW1828" s="13">
        <f t="shared" si="2444"/>
        <v>9.8523106893510251E-7</v>
      </c>
      <c r="AX1828" s="13">
        <f t="shared" si="2445"/>
        <v>1.1082205717421251E-4</v>
      </c>
      <c r="AY1828" s="13">
        <f t="shared" si="2446"/>
        <v>1.5100811007299876E-4</v>
      </c>
      <c r="AZ1828" s="13">
        <f t="shared" si="2447"/>
        <v>1.0288317095563318E-4</v>
      </c>
      <c r="BA1828" s="13">
        <f t="shared" si="2448"/>
        <v>4.6730147410710471E-5</v>
      </c>
      <c r="BB1828" s="13">
        <f t="shared" si="2449"/>
        <v>1.5918832910742183E-5</v>
      </c>
      <c r="BC1828" s="13">
        <f t="shared" si="2450"/>
        <v>4.3382570829562168E-6</v>
      </c>
      <c r="BD1828" s="13">
        <f t="shared" si="2451"/>
        <v>8.6487356548215605E-4</v>
      </c>
      <c r="BE1828" s="13">
        <f t="shared" si="2452"/>
        <v>8.3676906971776532E-4</v>
      </c>
      <c r="BF1828" s="13">
        <f t="shared" si="2453"/>
        <v>4.047889217460309E-4</v>
      </c>
      <c r="BG1828" s="13">
        <f t="shared" si="2454"/>
        <v>1.3054503494301867E-4</v>
      </c>
      <c r="BH1828" s="13">
        <f t="shared" si="2455"/>
        <v>3.1575727310108381E-5</v>
      </c>
      <c r="BI1828" s="13">
        <f t="shared" si="2456"/>
        <v>6.1099316759002863E-6</v>
      </c>
      <c r="BJ1828" s="14">
        <f t="shared" si="2457"/>
        <v>0.26629087450699412</v>
      </c>
      <c r="BK1828" s="14">
        <f t="shared" si="2458"/>
        <v>0.27468710809859997</v>
      </c>
      <c r="BL1828" s="14">
        <f t="shared" si="2459"/>
        <v>0.41755096984726819</v>
      </c>
      <c r="BM1828" s="14">
        <f t="shared" si="2460"/>
        <v>0.41133347041364804</v>
      </c>
      <c r="BN1828" s="14">
        <f t="shared" si="2461"/>
        <v>0.5880669722660562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1.5366</v>
      </c>
      <c r="F1829" s="10">
        <f>VLOOKUP(B1829,home!$B$2:$E$405,3,FALSE)</f>
        <v>1.2085999999999999</v>
      </c>
      <c r="G1829" s="10">
        <f>VLOOKUP(C1829,away!$B$2:$E$405,4,FALSE)</f>
        <v>0.86770000000000003</v>
      </c>
      <c r="H1829" s="10">
        <f>VLOOKUP(A1829,away!$A$2:$E$405,3,FALSE)</f>
        <v>1.1789000000000001</v>
      </c>
      <c r="I1829" s="10">
        <f>VLOOKUP(C1829,away!$B$2:$E$405,3,FALSE)</f>
        <v>0.70689999999999997</v>
      </c>
      <c r="J1829" s="10">
        <f>VLOOKUP(B1829,home!$B$2:$E$405,4,FALSE)</f>
        <v>0.2424</v>
      </c>
      <c r="K1829" s="12">
        <f t="shared" si="2406"/>
        <v>1.6114358312519999</v>
      </c>
      <c r="L1829" s="12">
        <f t="shared" si="2407"/>
        <v>0.20200753298400001</v>
      </c>
      <c r="M1829" s="13">
        <f t="shared" si="2408"/>
        <v>0.16309158509202143</v>
      </c>
      <c r="N1829" s="13">
        <f t="shared" si="2409"/>
        <v>0.26281162399296781</v>
      </c>
      <c r="O1829" s="13">
        <f t="shared" si="2410"/>
        <v>3.294572875488936E-2</v>
      </c>
      <c r="P1829" s="13">
        <f t="shared" si="2411"/>
        <v>5.3089927802338052E-2</v>
      </c>
      <c r="Q1829" s="13">
        <f t="shared" si="2412"/>
        <v>0.21175203388589811</v>
      </c>
      <c r="R1829" s="13">
        <f t="shared" si="2413"/>
        <v>3.327642694067615E-3</v>
      </c>
      <c r="S1829" s="13">
        <f t="shared" si="2414"/>
        <v>4.3204872165341305E-3</v>
      </c>
      <c r="T1829" s="13">
        <f t="shared" si="2415"/>
        <v>4.2775505969634642E-2</v>
      </c>
      <c r="U1829" s="13">
        <f t="shared" si="2416"/>
        <v>5.3622826708244918E-3</v>
      </c>
      <c r="V1829" s="13">
        <f t="shared" si="2417"/>
        <v>1.5626826707848524E-4</v>
      </c>
      <c r="W1829" s="13">
        <f t="shared" si="2418"/>
        <v>0.11374160491474129</v>
      </c>
      <c r="X1829" s="13">
        <f t="shared" si="2419"/>
        <v>2.2976661006467697E-2</v>
      </c>
      <c r="Y1829" s="13">
        <f t="shared" si="2420"/>
        <v>2.3207293030631051E-3</v>
      </c>
      <c r="Z1829" s="13">
        <f t="shared" si="2421"/>
        <v>2.2406963042694356E-4</v>
      </c>
      <c r="AA1829" s="13">
        <f t="shared" si="2422"/>
        <v>3.610738311653702E-4</v>
      </c>
      <c r="AB1829" s="13">
        <f t="shared" si="2423"/>
        <v>2.9092365463365637E-4</v>
      </c>
      <c r="AC1829" s="13">
        <f t="shared" si="2424"/>
        <v>3.1792991543341434E-6</v>
      </c>
      <c r="AD1829" s="13">
        <f t="shared" si="2425"/>
        <v>4.5821824415930669E-2</v>
      </c>
      <c r="AE1829" s="13">
        <f t="shared" si="2426"/>
        <v>9.2563537070881694E-3</v>
      </c>
      <c r="AF1829" s="13">
        <f t="shared" si="2427"/>
        <v>9.3492658839809228E-4</v>
      </c>
      <c r="AG1829" s="13">
        <f t="shared" si="2428"/>
        <v>6.29540712144821E-5</v>
      </c>
      <c r="AH1829" s="13">
        <f t="shared" si="2429"/>
        <v>1.131593831479587E-5</v>
      </c>
      <c r="AI1829" s="13">
        <f t="shared" si="2430"/>
        <v>1.8234908464699438E-5</v>
      </c>
      <c r="AJ1829" s="13">
        <f t="shared" si="2431"/>
        <v>1.4692192439808537E-5</v>
      </c>
      <c r="AK1829" s="13">
        <f t="shared" si="2432"/>
        <v>7.8918417790524055E-6</v>
      </c>
      <c r="AL1829" s="13">
        <f t="shared" si="2433"/>
        <v>4.1397295260916874E-8</v>
      </c>
      <c r="AM1829" s="13">
        <f t="shared" si="2434"/>
        <v>1.476778594343367E-2</v>
      </c>
      <c r="AN1829" s="13">
        <f t="shared" si="2435"/>
        <v>2.9832040060688283E-3</v>
      </c>
      <c r="AO1829" s="13">
        <f t="shared" si="2436"/>
        <v>3.0131484082697495E-4</v>
      </c>
      <c r="AP1829" s="13">
        <f t="shared" si="2437"/>
        <v>2.0289289215641292E-5</v>
      </c>
      <c r="AQ1829" s="13">
        <f t="shared" si="2438"/>
        <v>1.0246473151126432E-6</v>
      </c>
      <c r="AR1829" s="13">
        <f t="shared" si="2439"/>
        <v>4.5718095647420731E-7</v>
      </c>
      <c r="AS1829" s="13">
        <f t="shared" si="2440"/>
        <v>7.3671777462859868E-7</v>
      </c>
      <c r="AT1829" s="13">
        <f t="shared" si="2441"/>
        <v>5.9358670977837985E-7</v>
      </c>
      <c r="AU1829" s="13">
        <f t="shared" si="2442"/>
        <v>3.1884229769728767E-7</v>
      </c>
      <c r="AV1829" s="13">
        <f t="shared" si="2443"/>
        <v>1.2844847575703158E-7</v>
      </c>
      <c r="AW1829" s="13">
        <f t="shared" si="2444"/>
        <v>3.7432604634283182E-10</v>
      </c>
      <c r="AX1829" s="13">
        <f t="shared" si="2445"/>
        <v>3.9662232362514399E-3</v>
      </c>
      <c r="AY1829" s="13">
        <f t="shared" si="2446"/>
        <v>8.0120697121896978E-4</v>
      </c>
      <c r="AZ1829" s="13">
        <f t="shared" si="2447"/>
        <v>8.0924921832763402E-5</v>
      </c>
      <c r="BA1829" s="13">
        <f t="shared" si="2448"/>
        <v>5.4491479387865269E-6</v>
      </c>
      <c r="BB1829" s="13">
        <f t="shared" si="2449"/>
        <v>2.751922329947787E-7</v>
      </c>
      <c r="BC1829" s="13">
        <f t="shared" si="2450"/>
        <v>1.1118180816726676E-8</v>
      </c>
      <c r="BD1829" s="13">
        <f t="shared" si="2451"/>
        <v>1.5392332857436689E-8</v>
      </c>
      <c r="BE1829" s="13">
        <f t="shared" si="2452"/>
        <v>2.4803756693030965E-8</v>
      </c>
      <c r="BF1829" s="13">
        <f t="shared" si="2453"/>
        <v>1.9984831142403357E-8</v>
      </c>
      <c r="BG1829" s="13">
        <f t="shared" si="2454"/>
        <v>1.0734757661463202E-8</v>
      </c>
      <c r="BH1829" s="13">
        <f t="shared" si="2455"/>
        <v>4.3245932838721826E-9</v>
      </c>
      <c r="BI1829" s="13">
        <f t="shared" si="2456"/>
        <v>1.3937609146446759E-9</v>
      </c>
      <c r="BJ1829" s="14">
        <f t="shared" si="2457"/>
        <v>0.7353819271699199</v>
      </c>
      <c r="BK1829" s="14">
        <f t="shared" si="2458"/>
        <v>0.22146269604564067</v>
      </c>
      <c r="BL1829" s="14">
        <f t="shared" si="2459"/>
        <v>4.2342097896825734E-2</v>
      </c>
      <c r="BM1829" s="14">
        <f t="shared" si="2460"/>
        <v>0.27159104192373806</v>
      </c>
      <c r="BN1829" s="14">
        <f t="shared" si="2461"/>
        <v>0.72701854222218243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1.5366</v>
      </c>
      <c r="F1830" s="10">
        <f>VLOOKUP(B1830,home!$B$2:$E$405,3,FALSE)</f>
        <v>0.92969999999999997</v>
      </c>
      <c r="G1830" s="10">
        <f>VLOOKUP(C1830,away!$B$2:$E$405,4,FALSE)</f>
        <v>1.3016000000000001</v>
      </c>
      <c r="H1830" s="10">
        <f>VLOOKUP(A1830,away!$A$2:$E$405,3,FALSE)</f>
        <v>1.1789000000000001</v>
      </c>
      <c r="I1830" s="10">
        <f>VLOOKUP(C1830,away!$B$2:$E$405,3,FALSE)</f>
        <v>0.84819999999999995</v>
      </c>
      <c r="J1830" s="10">
        <f>VLOOKUP(B1830,home!$B$2:$E$405,4,FALSE)</f>
        <v>0.96940000000000004</v>
      </c>
      <c r="K1830" s="12">
        <f t="shared" si="2406"/>
        <v>1.859435849232</v>
      </c>
      <c r="L1830" s="12">
        <f t="shared" si="2407"/>
        <v>0.96934472481200007</v>
      </c>
      <c r="M1830" s="13">
        <f t="shared" si="2408"/>
        <v>5.9084859368836694E-2</v>
      </c>
      <c r="N1830" s="13">
        <f t="shared" si="2409"/>
        <v>0.10986450565724613</v>
      </c>
      <c r="O1830" s="13">
        <f t="shared" si="2410"/>
        <v>5.7273596745440726E-2</v>
      </c>
      <c r="P1830" s="13">
        <f t="shared" si="2411"/>
        <v>0.10649657900292968</v>
      </c>
      <c r="Q1830" s="13">
        <f t="shared" si="2412"/>
        <v>0.1021430001886177</v>
      </c>
      <c r="R1830" s="13">
        <f t="shared" si="2413"/>
        <v>2.7758929438101348E-2</v>
      </c>
      <c r="S1830" s="13">
        <f t="shared" si="2414"/>
        <v>4.7988272547658542E-2</v>
      </c>
      <c r="T1830" s="13">
        <f t="shared" si="2415"/>
        <v>9.9011778409307694E-2</v>
      </c>
      <c r="U1830" s="13">
        <f t="shared" si="2416"/>
        <v>5.1615948533507136E-2</v>
      </c>
      <c r="V1830" s="13">
        <f t="shared" si="2417"/>
        <v>9.6106344392319042E-3</v>
      </c>
      <c r="W1830" s="13">
        <f t="shared" si="2418"/>
        <v>6.3309452099608907E-2</v>
      </c>
      <c r="X1830" s="13">
        <f t="shared" si="2419"/>
        <v>6.13686834234939E-2</v>
      </c>
      <c r="Y1830" s="13">
        <f t="shared" si="2420"/>
        <v>2.9743704772610718E-2</v>
      </c>
      <c r="Z1830" s="13">
        <f t="shared" si="2421"/>
        <v>8.9693239390840271E-3</v>
      </c>
      <c r="AA1830" s="13">
        <f t="shared" si="2422"/>
        <v>1.6677882475707614E-2</v>
      </c>
      <c r="AB1830" s="13">
        <f t="shared" si="2423"/>
        <v>1.5505726282304443E-2</v>
      </c>
      <c r="AC1830" s="13">
        <f t="shared" si="2424"/>
        <v>1.0826585913456591E-3</v>
      </c>
      <c r="AD1830" s="13">
        <f t="shared" si="2425"/>
        <v>2.9429966207312239E-2</v>
      </c>
      <c r="AE1830" s="13">
        <f t="shared" si="2426"/>
        <v>2.8527782494453542E-2</v>
      </c>
      <c r="AF1830" s="13">
        <f t="shared" si="2427"/>
        <v>1.3826627735791328E-2</v>
      </c>
      <c r="AG1830" s="13">
        <f t="shared" si="2428"/>
        <v>4.4675895525428718E-3</v>
      </c>
      <c r="AH1830" s="13">
        <f t="shared" si="2429"/>
        <v>2.1735917113702729E-3</v>
      </c>
      <c r="AI1830" s="13">
        <f t="shared" si="2430"/>
        <v>4.0416543497154185E-3</v>
      </c>
      <c r="AJ1830" s="13">
        <f t="shared" si="2431"/>
        <v>3.7575984940326494E-3</v>
      </c>
      <c r="AK1830" s="13">
        <f t="shared" si="2432"/>
        <v>2.3290044489414951E-3</v>
      </c>
      <c r="AL1830" s="13">
        <f t="shared" si="2433"/>
        <v>7.8056840576830647E-5</v>
      </c>
      <c r="AM1830" s="13">
        <f t="shared" si="2434"/>
        <v>1.0944626841512543E-2</v>
      </c>
      <c r="AN1830" s="13">
        <f t="shared" si="2435"/>
        <v>1.0609116293856006E-2</v>
      </c>
      <c r="AO1830" s="13">
        <f t="shared" si="2436"/>
        <v>5.1419454571831769E-3</v>
      </c>
      <c r="AP1830" s="13">
        <f t="shared" si="2437"/>
        <v>1.6614392347305137E-3</v>
      </c>
      <c r="AQ1830" s="13">
        <f t="shared" si="2438"/>
        <v>4.0262683944542745E-4</v>
      </c>
      <c r="AR1830" s="13">
        <f t="shared" si="2439"/>
        <v>4.2139193186237228E-4</v>
      </c>
      <c r="AS1830" s="13">
        <f t="shared" si="2440"/>
        <v>7.8355126468202321E-4</v>
      </c>
      <c r="AT1830" s="13">
        <f t="shared" si="2441"/>
        <v>7.2848165563041292E-4</v>
      </c>
      <c r="AU1830" s="13">
        <f t="shared" si="2442"/>
        <v>4.5152163532902352E-4</v>
      </c>
      <c r="AV1830" s="13">
        <f t="shared" si="2443"/>
        <v>2.0989387885866112E-4</v>
      </c>
      <c r="AW1830" s="13">
        <f t="shared" si="2444"/>
        <v>3.9081202575082342E-6</v>
      </c>
      <c r="AX1830" s="13">
        <f t="shared" si="2445"/>
        <v>3.3918052509292031E-3</v>
      </c>
      <c r="AY1830" s="13">
        <f t="shared" si="2446"/>
        <v>3.2878285275778651E-3</v>
      </c>
      <c r="AZ1830" s="13">
        <f t="shared" si="2447"/>
        <v>1.5935196196470043E-3</v>
      </c>
      <c r="BA1830" s="13">
        <f t="shared" si="2448"/>
        <v>5.1488994572974954E-4</v>
      </c>
      <c r="BB1830" s="13">
        <f t="shared" si="2449"/>
        <v>1.2477646318796742E-4</v>
      </c>
      <c r="BC1830" s="13">
        <f t="shared" si="2450"/>
        <v>2.4190281274390989E-5</v>
      </c>
      <c r="BD1830" s="13">
        <f t="shared" si="2451"/>
        <v>6.8079007704854709E-5</v>
      </c>
      <c r="BE1830" s="13">
        <f t="shared" si="2452"/>
        <v>1.2658854750654836E-4</v>
      </c>
      <c r="BF1830" s="13">
        <f t="shared" si="2453"/>
        <v>1.176916416679421E-4</v>
      </c>
      <c r="BG1830" s="13">
        <f t="shared" si="2454"/>
        <v>7.294668589077941E-5</v>
      </c>
      <c r="BH1830" s="13">
        <f t="shared" si="2455"/>
        <v>3.3909920706995348E-5</v>
      </c>
      <c r="BI1830" s="13">
        <f t="shared" si="2456"/>
        <v>1.2610664441440341E-5</v>
      </c>
      <c r="BJ1830" s="14">
        <f t="shared" si="2457"/>
        <v>0.57938985529605913</v>
      </c>
      <c r="BK1830" s="14">
        <f t="shared" si="2458"/>
        <v>0.22762888931815714</v>
      </c>
      <c r="BL1830" s="14">
        <f t="shared" si="2459"/>
        <v>0.1841605993134022</v>
      </c>
      <c r="BM1830" s="14">
        <f t="shared" si="2460"/>
        <v>0.53424327705820995</v>
      </c>
      <c r="BN1830" s="14">
        <f t="shared" si="2461"/>
        <v>0.4626214704011723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1.2417</v>
      </c>
      <c r="F1831" s="10">
        <f>VLOOKUP(B1831,home!$B$2:$E$405,3,FALSE)</f>
        <v>0.69030000000000002</v>
      </c>
      <c r="G1831" s="10">
        <f>VLOOKUP(C1831,away!$B$2:$E$405,4,FALSE)</f>
        <v>1.1505000000000001</v>
      </c>
      <c r="H1831" s="10">
        <f>VLOOKUP(A1831,away!$A$2:$E$405,3,FALSE)</f>
        <v>0.875</v>
      </c>
      <c r="I1831" s="10">
        <f>VLOOKUP(C1831,away!$B$2:$E$405,3,FALSE)</f>
        <v>0.81630000000000003</v>
      </c>
      <c r="J1831" s="10">
        <f>VLOOKUP(B1831,home!$B$2:$E$405,4,FALSE)</f>
        <v>0.97960000000000003</v>
      </c>
      <c r="K1831" s="12">
        <f t="shared" si="2406"/>
        <v>0.98614590925500012</v>
      </c>
      <c r="L1831" s="12">
        <f t="shared" si="2407"/>
        <v>0.69969154500000008</v>
      </c>
      <c r="M1831" s="13">
        <f t="shared" si="2408"/>
        <v>0.18528919573805153</v>
      </c>
      <c r="N1831" s="13">
        <f t="shared" si="2409"/>
        <v>0.18272218240622851</v>
      </c>
      <c r="O1831" s="13">
        <f t="shared" si="2410"/>
        <v>0.1296452836377647</v>
      </c>
      <c r="P1831" s="13">
        <f t="shared" si="2411"/>
        <v>0.12784916611358585</v>
      </c>
      <c r="Q1831" s="13">
        <f t="shared" si="2412"/>
        <v>9.009536635502409E-2</v>
      </c>
      <c r="R1831" s="13">
        <f t="shared" si="2413"/>
        <v>4.5355854405235402E-2</v>
      </c>
      <c r="S1831" s="13">
        <f t="shared" si="2414"/>
        <v>2.2053915786659287E-2</v>
      </c>
      <c r="T1831" s="13">
        <f t="shared" si="2415"/>
        <v>6.3038966082287831E-2</v>
      </c>
      <c r="U1831" s="13">
        <f t="shared" si="2416"/>
        <v>4.4727490282488264E-2</v>
      </c>
      <c r="V1831" s="13">
        <f t="shared" si="2417"/>
        <v>1.6907951987837726E-3</v>
      </c>
      <c r="W1831" s="13">
        <f t="shared" si="2418"/>
        <v>2.9615725657945863E-2</v>
      </c>
      <c r="X1831" s="13">
        <f t="shared" si="2419"/>
        <v>2.0721872841904288E-2</v>
      </c>
      <c r="Y1831" s="13">
        <f t="shared" si="2420"/>
        <v>7.2494596120227751E-3</v>
      </c>
      <c r="Z1831" s="13">
        <f t="shared" si="2421"/>
        <v>1.0578369281198076E-2</v>
      </c>
      <c r="AA1831" s="13">
        <f t="shared" si="2422"/>
        <v>1.0431815593242237E-2</v>
      </c>
      <c r="AB1831" s="13">
        <f t="shared" si="2423"/>
        <v>5.1436461366891773E-3</v>
      </c>
      <c r="AC1831" s="13">
        <f t="shared" si="2424"/>
        <v>7.2915326826098658E-5</v>
      </c>
      <c r="AD1831" s="13">
        <f t="shared" si="2425"/>
        <v>7.3013566768004136E-3</v>
      </c>
      <c r="AE1831" s="13">
        <f t="shared" si="2426"/>
        <v>5.1086975337865477E-3</v>
      </c>
      <c r="AF1831" s="13">
        <f t="shared" si="2427"/>
        <v>1.7872562351763997E-3</v>
      </c>
      <c r="AG1831" s="13">
        <f t="shared" si="2428"/>
        <v>4.1684269216715297E-4</v>
      </c>
      <c r="AH1831" s="13">
        <f t="shared" si="2429"/>
        <v>1.8503988864855051E-3</v>
      </c>
      <c r="AI1831" s="13">
        <f t="shared" si="2430"/>
        <v>1.8247632923976882E-3</v>
      </c>
      <c r="AJ1831" s="13">
        <f t="shared" si="2431"/>
        <v>8.9974142807833289E-4</v>
      </c>
      <c r="AK1831" s="13">
        <f t="shared" si="2432"/>
        <v>2.9575877622889997E-4</v>
      </c>
      <c r="AL1831" s="13">
        <f t="shared" si="2433"/>
        <v>2.0124570554659426E-6</v>
      </c>
      <c r="AM1831" s="13">
        <f t="shared" si="2434"/>
        <v>1.4400406037676824E-3</v>
      </c>
      <c r="AN1831" s="13">
        <f t="shared" si="2435"/>
        <v>1.0075842349129428E-3</v>
      </c>
      <c r="AO1831" s="13">
        <f t="shared" si="2436"/>
        <v>3.5249908502193989E-4</v>
      </c>
      <c r="AP1831" s="13">
        <f t="shared" si="2437"/>
        <v>8.2213543136695863E-5</v>
      </c>
      <c r="AQ1831" s="13">
        <f t="shared" si="2438"/>
        <v>1.4381030254309718E-5</v>
      </c>
      <c r="AR1831" s="13">
        <f t="shared" si="2439"/>
        <v>2.5894169115026462E-4</v>
      </c>
      <c r="AS1831" s="13">
        <f t="shared" si="2440"/>
        <v>2.5535428946340513E-4</v>
      </c>
      <c r="AT1831" s="13">
        <f t="shared" si="2441"/>
        <v>1.2590829398252706E-4</v>
      </c>
      <c r="AU1831" s="13">
        <f t="shared" si="2442"/>
        <v>4.1387983017381676E-5</v>
      </c>
      <c r="AV1831" s="13">
        <f t="shared" si="2443"/>
        <v>1.0203647536226588E-5</v>
      </c>
      <c r="AW1831" s="13">
        <f t="shared" si="2444"/>
        <v>3.8571979235527099E-8</v>
      </c>
      <c r="AX1831" s="13">
        <f t="shared" si="2445"/>
        <v>2.3668169176110001E-4</v>
      </c>
      <c r="AY1831" s="13">
        <f t="shared" si="2446"/>
        <v>1.6560417858153787E-4</v>
      </c>
      <c r="AZ1831" s="13">
        <f t="shared" si="2447"/>
        <v>5.7935921785086066E-5</v>
      </c>
      <c r="BA1831" s="13">
        <f t="shared" si="2448"/>
        <v>1.3512424874935348E-5</v>
      </c>
      <c r="BB1831" s="13">
        <f t="shared" si="2449"/>
        <v>2.3636323593599863E-6</v>
      </c>
      <c r="BC1831" s="13">
        <f t="shared" si="2450"/>
        <v>3.3076271546651693E-7</v>
      </c>
      <c r="BD1831" s="13">
        <f t="shared" si="2451"/>
        <v>3.019655199097358E-5</v>
      </c>
      <c r="BE1831" s="13">
        <f t="shared" si="2452"/>
        <v>2.9778206219504521E-5</v>
      </c>
      <c r="BF1831" s="13">
        <f t="shared" si="2453"/>
        <v>1.4682828124158092E-5</v>
      </c>
      <c r="BG1831" s="13">
        <f t="shared" si="2454"/>
        <v>4.8264702969775905E-6</v>
      </c>
      <c r="BH1831" s="13">
        <f t="shared" si="2455"/>
        <v>1.1899009848763039E-6</v>
      </c>
      <c r="BI1831" s="13">
        <f t="shared" si="2456"/>
        <v>2.3468319773085265E-7</v>
      </c>
      <c r="BJ1831" s="14">
        <f t="shared" si="2457"/>
        <v>0.41143087320251487</v>
      </c>
      <c r="BK1831" s="14">
        <f t="shared" si="2458"/>
        <v>0.33712360479954345</v>
      </c>
      <c r="BL1831" s="14">
        <f t="shared" si="2459"/>
        <v>0.24094745698457429</v>
      </c>
      <c r="BM1831" s="14">
        <f t="shared" si="2460"/>
        <v>0.23895769000533842</v>
      </c>
      <c r="BN1831" s="14">
        <f t="shared" si="2461"/>
        <v>0.76095704865589009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1.2417</v>
      </c>
      <c r="F1832" s="10">
        <f>VLOOKUP(B1832,home!$B$2:$E$405,3,FALSE)</f>
        <v>0.34510000000000002</v>
      </c>
      <c r="G1832" s="10">
        <f>VLOOKUP(C1832,away!$B$2:$E$405,4,FALSE)</f>
        <v>0.50329999999999997</v>
      </c>
      <c r="H1832" s="10">
        <f>VLOOKUP(A1832,away!$A$2:$E$405,3,FALSE)</f>
        <v>0.875</v>
      </c>
      <c r="I1832" s="10">
        <f>VLOOKUP(C1832,away!$B$2:$E$405,3,FALSE)</f>
        <v>1.4286000000000001</v>
      </c>
      <c r="J1832" s="10">
        <f>VLOOKUP(B1832,home!$B$2:$E$405,4,FALSE)</f>
        <v>0.81630000000000003</v>
      </c>
      <c r="K1832" s="12">
        <f t="shared" si="2406"/>
        <v>0.215669420211</v>
      </c>
      <c r="L1832" s="12">
        <f t="shared" si="2407"/>
        <v>1.0203954075000001</v>
      </c>
      <c r="M1832" s="13">
        <f t="shared" si="2408"/>
        <v>0.29052523827772075</v>
      </c>
      <c r="N1832" s="13">
        <f t="shared" si="2409"/>
        <v>6.2657409696018657E-2</v>
      </c>
      <c r="O1832" s="13">
        <f t="shared" si="2410"/>
        <v>0.29645061890142943</v>
      </c>
      <c r="P1832" s="13">
        <f t="shared" si="2411"/>
        <v>6.39353330996634E-2</v>
      </c>
      <c r="Q1832" s="13">
        <f t="shared" si="2412"/>
        <v>6.756643610531716E-3</v>
      </c>
      <c r="R1832" s="13">
        <f t="shared" si="2413"/>
        <v>0.15124842503877564</v>
      </c>
      <c r="S1832" s="13">
        <f t="shared" si="2414"/>
        <v>3.5175315944989852E-3</v>
      </c>
      <c r="T1832" s="13">
        <f t="shared" si="2415"/>
        <v>6.8944481103007807E-3</v>
      </c>
      <c r="U1832" s="13">
        <f t="shared" si="2416"/>
        <v>3.2619660135939636E-2</v>
      </c>
      <c r="V1832" s="13">
        <f t="shared" si="2417"/>
        <v>8.6010716129974018E-5</v>
      </c>
      <c r="W1832" s="13">
        <f t="shared" si="2418"/>
        <v>4.8573380335191111E-4</v>
      </c>
      <c r="X1832" s="13">
        <f t="shared" si="2419"/>
        <v>4.9564054220779818E-4</v>
      </c>
      <c r="Y1832" s="13">
        <f t="shared" si="2420"/>
        <v>2.5287466651982359E-4</v>
      </c>
      <c r="Z1832" s="13">
        <f t="shared" si="2421"/>
        <v>5.1444399433724912E-2</v>
      </c>
      <c r="AA1832" s="13">
        <f t="shared" si="2422"/>
        <v>1.1094983798974547E-2</v>
      </c>
      <c r="AB1832" s="13">
        <f t="shared" si="2423"/>
        <v>1.1964243615876394E-3</v>
      </c>
      <c r="AC1832" s="13">
        <f t="shared" si="2424"/>
        <v>1.1830133542162618E-6</v>
      </c>
      <c r="AD1832" s="13">
        <f t="shared" si="2425"/>
        <v>2.6189481936447634E-5</v>
      </c>
      <c r="AE1832" s="13">
        <f t="shared" si="2426"/>
        <v>2.6723627092755373E-5</v>
      </c>
      <c r="AF1832" s="13">
        <f t="shared" si="2427"/>
        <v>1.3634333178595079E-5</v>
      </c>
      <c r="AG1832" s="13">
        <f t="shared" si="2428"/>
        <v>4.6374703199210997E-6</v>
      </c>
      <c r="AH1832" s="13">
        <f t="shared" si="2429"/>
        <v>1.3123407230942127E-2</v>
      </c>
      <c r="AI1832" s="13">
        <f t="shared" si="2430"/>
        <v>2.8303176286901335E-3</v>
      </c>
      <c r="AJ1832" s="13">
        <f t="shared" si="2431"/>
        <v>3.0520648099628667E-4</v>
      </c>
      <c r="AK1832" s="13">
        <f t="shared" si="2432"/>
        <v>2.1941234933702919E-5</v>
      </c>
      <c r="AL1832" s="13">
        <f t="shared" si="2433"/>
        <v>1.0413739379277481E-8</v>
      </c>
      <c r="AM1832" s="13">
        <f t="shared" si="2434"/>
        <v>1.1296540769720241E-6</v>
      </c>
      <c r="AN1832" s="13">
        <f t="shared" si="2435"/>
        <v>1.1526938322059049E-6</v>
      </c>
      <c r="AO1832" s="13">
        <f t="shared" si="2436"/>
        <v>5.8810174631824046E-7</v>
      </c>
      <c r="AP1832" s="13">
        <f t="shared" si="2437"/>
        <v>2.0003210702862092E-7</v>
      </c>
      <c r="AQ1832" s="13">
        <f t="shared" si="2438"/>
        <v>5.1027960841138325E-8</v>
      </c>
      <c r="AR1832" s="13">
        <f t="shared" si="2439"/>
        <v>2.6782128938411284E-3</v>
      </c>
      <c r="AS1832" s="13">
        <f t="shared" si="2440"/>
        <v>5.7760862201634063E-4</v>
      </c>
      <c r="AT1832" s="13">
        <f t="shared" si="2441"/>
        <v>6.2286258309569406E-5</v>
      </c>
      <c r="AU1832" s="13">
        <f t="shared" si="2442"/>
        <v>4.4777470722458073E-6</v>
      </c>
      <c r="AV1832" s="13">
        <f t="shared" si="2443"/>
        <v>2.4142827873068891E-7</v>
      </c>
      <c r="AW1832" s="13">
        <f t="shared" si="2444"/>
        <v>6.3659213680079473E-11</v>
      </c>
      <c r="AX1832" s="13">
        <f t="shared" si="2445"/>
        <v>4.0605306636591453E-8</v>
      </c>
      <c r="AY1832" s="13">
        <f t="shared" si="2446"/>
        <v>4.1433468412107193E-8</v>
      </c>
      <c r="AZ1832" s="13">
        <f t="shared" si="2447"/>
        <v>2.1139260442255246E-8</v>
      </c>
      <c r="BA1832" s="13">
        <f t="shared" si="2448"/>
        <v>7.1901347577412261E-9</v>
      </c>
      <c r="BB1832" s="13">
        <f t="shared" si="2449"/>
        <v>1.8341951215263185E-9</v>
      </c>
      <c r="BC1832" s="13">
        <f t="shared" si="2450"/>
        <v>3.7432085569287206E-10</v>
      </c>
      <c r="BD1832" s="13">
        <f t="shared" si="2451"/>
        <v>4.5547268953046203E-4</v>
      </c>
      <c r="BE1832" s="13">
        <f t="shared" si="2452"/>
        <v>9.8231530872979557E-5</v>
      </c>
      <c r="BF1832" s="13">
        <f t="shared" si="2453"/>
        <v>1.0592768654907222E-5</v>
      </c>
      <c r="BG1832" s="13">
        <f t="shared" si="2454"/>
        <v>7.6151209141103191E-7</v>
      </c>
      <c r="BH1832" s="13">
        <f t="shared" si="2455"/>
        <v>4.1058717809570814E-8</v>
      </c>
      <c r="BI1832" s="13">
        <f t="shared" si="2456"/>
        <v>1.7710219729194401E-9</v>
      </c>
      <c r="BJ1832" s="14">
        <f t="shared" si="2457"/>
        <v>7.7617169427867977E-2</v>
      </c>
      <c r="BK1832" s="14">
        <f t="shared" si="2458"/>
        <v>0.35806534854857514</v>
      </c>
      <c r="BL1832" s="14">
        <f t="shared" si="2459"/>
        <v>0.51277891309267676</v>
      </c>
      <c r="BM1832" s="14">
        <f t="shared" si="2460"/>
        <v>0.12833212050889597</v>
      </c>
      <c r="BN1832" s="14">
        <f t="shared" si="2461"/>
        <v>0.87157366862413965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1.3193999999999999</v>
      </c>
      <c r="F1833" s="10">
        <f>VLOOKUP(B1833,home!$B$2:$E$405,3,FALSE)</f>
        <v>1.3090999999999999</v>
      </c>
      <c r="G1833" s="10">
        <f>VLOOKUP(C1833,away!$B$2:$E$405,4,FALSE)</f>
        <v>1.0335000000000001</v>
      </c>
      <c r="H1833" s="10">
        <f>VLOOKUP(A1833,away!$A$2:$E$405,3,FALSE)</f>
        <v>1.0076000000000001</v>
      </c>
      <c r="I1833" s="10">
        <f>VLOOKUP(C1833,away!$B$2:$E$405,3,FALSE)</f>
        <v>1.4436</v>
      </c>
      <c r="J1833" s="10">
        <f>VLOOKUP(B1833,home!$B$2:$E$405,4,FALSE)</f>
        <v>1.4436</v>
      </c>
      <c r="K1833" s="12">
        <f t="shared" si="2406"/>
        <v>1.7850886290899999</v>
      </c>
      <c r="L1833" s="12">
        <f t="shared" si="2407"/>
        <v>2.0998192152960002</v>
      </c>
      <c r="M1833" s="13">
        <f t="shared" si="2408"/>
        <v>2.0549722446461877E-2</v>
      </c>
      <c r="N1833" s="13">
        <f t="shared" si="2409"/>
        <v>3.6683075870134634E-2</v>
      </c>
      <c r="O1833" s="13">
        <f t="shared" si="2410"/>
        <v>4.315070206208018E-2</v>
      </c>
      <c r="P1833" s="13">
        <f t="shared" si="2411"/>
        <v>7.7027827588269746E-2</v>
      </c>
      <c r="Q1833" s="13">
        <f t="shared" si="2412"/>
        <v>3.2741270807911553E-2</v>
      </c>
      <c r="R1833" s="13">
        <f t="shared" si="2413"/>
        <v>4.5304336671734363E-2</v>
      </c>
      <c r="S1833" s="13">
        <f t="shared" si="2414"/>
        <v>7.2182072512489925E-2</v>
      </c>
      <c r="T1833" s="13">
        <f t="shared" si="2415"/>
        <v>6.875074957566267E-2</v>
      </c>
      <c r="U1833" s="13">
        <f t="shared" si="2416"/>
        <v>8.0872256241178109E-2</v>
      </c>
      <c r="V1833" s="13">
        <f t="shared" si="2417"/>
        <v>3.0062737673040938E-2</v>
      </c>
      <c r="W1833" s="13">
        <f t="shared" si="2418"/>
        <v>1.9482023407053094E-2</v>
      </c>
      <c r="X1833" s="13">
        <f t="shared" si="2419"/>
        <v>4.0908727102976536E-2</v>
      </c>
      <c r="Y1833" s="13">
        <f t="shared" si="2420"/>
        <v>4.2950465622065212E-2</v>
      </c>
      <c r="Z1833" s="13">
        <f t="shared" si="2421"/>
        <v>3.1710305559849015E-2</v>
      </c>
      <c r="AA1833" s="13">
        <f t="shared" si="2422"/>
        <v>5.6605705879855889E-2</v>
      </c>
      <c r="AB1833" s="13">
        <f t="shared" si="2423"/>
        <v>5.0523100953871858E-2</v>
      </c>
      <c r="AC1833" s="13">
        <f t="shared" si="2424"/>
        <v>7.0428791080493275E-3</v>
      </c>
      <c r="AD1833" s="13">
        <f t="shared" si="2425"/>
        <v>8.6942846138989213E-3</v>
      </c>
      <c r="AE1833" s="13">
        <f t="shared" si="2426"/>
        <v>1.825642589551732E-2</v>
      </c>
      <c r="AF1833" s="13">
        <f t="shared" si="2427"/>
        <v>1.9167596949017384E-2</v>
      </c>
      <c r="AG1833" s="13">
        <f t="shared" si="2428"/>
        <v>1.341616279486523E-2</v>
      </c>
      <c r="AH1833" s="13">
        <f t="shared" si="2429"/>
        <v>1.6646477234369645E-2</v>
      </c>
      <c r="AI1833" s="13">
        <f t="shared" si="2430"/>
        <v>2.9715437225478803E-2</v>
      </c>
      <c r="AJ1833" s="13">
        <f t="shared" si="2431"/>
        <v>2.652234454981996E-2</v>
      </c>
      <c r="AK1833" s="13">
        <f t="shared" si="2432"/>
        <v>1.5781578557563587E-2</v>
      </c>
      <c r="AL1833" s="13">
        <f t="shared" si="2433"/>
        <v>1.0559708124004451E-3</v>
      </c>
      <c r="AM1833" s="13">
        <f t="shared" si="2434"/>
        <v>3.1040137204686202E-3</v>
      </c>
      <c r="AN1833" s="13">
        <f t="shared" si="2435"/>
        <v>6.5178676547824358E-3</v>
      </c>
      <c r="AO1833" s="13">
        <f t="shared" si="2436"/>
        <v>6.8431718721342193E-3</v>
      </c>
      <c r="AP1833" s="13">
        <f t="shared" si="2437"/>
        <v>4.7898079302268462E-3</v>
      </c>
      <c r="AQ1833" s="13">
        <f t="shared" si="2438"/>
        <v>2.5144326823668744E-3</v>
      </c>
      <c r="AR1833" s="13">
        <f t="shared" si="2439"/>
        <v>6.9909185527433576E-3</v>
      </c>
      <c r="AS1833" s="13">
        <f t="shared" si="2440"/>
        <v>1.2479409215396487E-2</v>
      </c>
      <c r="AT1833" s="13">
        <f t="shared" si="2441"/>
        <v>1.1138425744082617E-2</v>
      </c>
      <c r="AU1833" s="13">
        <f t="shared" si="2442"/>
        <v>6.627692380575069E-3</v>
      </c>
      <c r="AV1833" s="13">
        <f t="shared" si="2443"/>
        <v>2.9577545764177459E-3</v>
      </c>
      <c r="AW1833" s="13">
        <f t="shared" si="2444"/>
        <v>1.0994895414678453E-4</v>
      </c>
      <c r="AX1833" s="13">
        <f t="shared" si="2445"/>
        <v>9.234899328246476E-4</v>
      </c>
      <c r="AY1833" s="13">
        <f t="shared" si="2446"/>
        <v>1.9391619060776073E-3</v>
      </c>
      <c r="AZ1833" s="13">
        <f t="shared" si="2447"/>
        <v>2.0359447159758893E-3</v>
      </c>
      <c r="BA1833" s="13">
        <f t="shared" si="2448"/>
        <v>1.4250386119621767E-3</v>
      </c>
      <c r="BB1833" s="13">
        <f t="shared" si="2449"/>
        <v>7.4808086498423E-4</v>
      </c>
      <c r="BC1833" s="13">
        <f t="shared" si="2450"/>
        <v>3.1416691497782772E-4</v>
      </c>
      <c r="BD1833" s="13">
        <f t="shared" si="2451"/>
        <v>2.4466108516033006E-3</v>
      </c>
      <c r="BE1833" s="13">
        <f t="shared" si="2452"/>
        <v>4.3674172110052534E-3</v>
      </c>
      <c r="BF1833" s="13">
        <f t="shared" si="2453"/>
        <v>3.8981134009287203E-3</v>
      </c>
      <c r="BG1833" s="13">
        <f t="shared" si="2454"/>
        <v>2.319492635633736E-3</v>
      </c>
      <c r="BH1833" s="13">
        <f t="shared" si="2455"/>
        <v>1.0351249822819438E-3</v>
      </c>
      <c r="BI1833" s="13">
        <f t="shared" si="2456"/>
        <v>3.69557967111697E-4</v>
      </c>
      <c r="BJ1833" s="14">
        <f t="shared" si="2457"/>
        <v>0.33220595944588405</v>
      </c>
      <c r="BK1833" s="14">
        <f t="shared" si="2458"/>
        <v>0.20986037204678984</v>
      </c>
      <c r="BL1833" s="14">
        <f t="shared" si="2459"/>
        <v>0.41975245689373225</v>
      </c>
      <c r="BM1833" s="14">
        <f t="shared" si="2460"/>
        <v>0.73624294554773195</v>
      </c>
      <c r="BN1833" s="14">
        <f t="shared" si="2461"/>
        <v>0.25545693544659231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1.3193999999999999</v>
      </c>
      <c r="F1834" s="10">
        <f>VLOOKUP(B1834,home!$B$2:$E$405,3,FALSE)</f>
        <v>0.90949999999999998</v>
      </c>
      <c r="G1834" s="10">
        <f>VLOOKUP(C1834,away!$B$2:$E$405,4,FALSE)</f>
        <v>1.1713</v>
      </c>
      <c r="H1834" s="10">
        <f>VLOOKUP(A1834,away!$A$2:$E$405,3,FALSE)</f>
        <v>1.0076000000000001</v>
      </c>
      <c r="I1834" s="10">
        <f>VLOOKUP(C1834,away!$B$2:$E$405,3,FALSE)</f>
        <v>1.2630999999999999</v>
      </c>
      <c r="J1834" s="10">
        <f>VLOOKUP(B1834,home!$B$2:$E$405,4,FALSE)</f>
        <v>0.69469999999999998</v>
      </c>
      <c r="K1834" s="12">
        <f t="shared" si="2406"/>
        <v>1.40555332359</v>
      </c>
      <c r="L1834" s="12">
        <f t="shared" si="2407"/>
        <v>0.88414438433199993</v>
      </c>
      <c r="M1834" s="13">
        <f t="shared" si="2408"/>
        <v>0.10129707853042517</v>
      </c>
      <c r="N1834" s="13">
        <f t="shared" si="2409"/>
        <v>0.14237844539839634</v>
      </c>
      <c r="O1834" s="13">
        <f t="shared" si="2410"/>
        <v>8.9561243131913007E-2</v>
      </c>
      <c r="P1834" s="13">
        <f t="shared" si="2411"/>
        <v>0.12588310294891239</v>
      </c>
      <c r="Q1834" s="13">
        <f t="shared" si="2412"/>
        <v>0.10006024856864668</v>
      </c>
      <c r="R1834" s="13">
        <f t="shared" si="2413"/>
        <v>3.9592535084436893E-2</v>
      </c>
      <c r="S1834" s="13">
        <f t="shared" si="2414"/>
        <v>3.9109113110519941E-2</v>
      </c>
      <c r="T1834" s="13">
        <f t="shared" si="2415"/>
        <v>8.8467706866832987E-2</v>
      </c>
      <c r="U1834" s="13">
        <f t="shared" si="2416"/>
        <v>5.5649419277283951E-2</v>
      </c>
      <c r="V1834" s="13">
        <f t="shared" si="2417"/>
        <v>5.4001519132915099E-3</v>
      </c>
      <c r="W1834" s="13">
        <f t="shared" si="2418"/>
        <v>4.6880004978300957E-2</v>
      </c>
      <c r="X1834" s="13">
        <f t="shared" si="2419"/>
        <v>4.1448693139020991E-2</v>
      </c>
      <c r="Y1834" s="13">
        <f t="shared" si="2420"/>
        <v>1.832331463838285E-2</v>
      </c>
      <c r="Z1834" s="13">
        <f t="shared" si="2421"/>
        <v>1.1668505852124188E-2</v>
      </c>
      <c r="AA1834" s="13">
        <f t="shared" si="2422"/>
        <v>1.6400707181782517E-2</v>
      </c>
      <c r="AB1834" s="13">
        <f t="shared" si="2423"/>
        <v>1.1526034244290401E-2</v>
      </c>
      <c r="AC1834" s="13">
        <f t="shared" si="2424"/>
        <v>4.1942712533194073E-4</v>
      </c>
      <c r="AD1834" s="13">
        <f t="shared" si="2425"/>
        <v>1.6473086701791664E-2</v>
      </c>
      <c r="AE1834" s="13">
        <f t="shared" si="2426"/>
        <v>1.4564587100003246E-2</v>
      </c>
      <c r="AF1834" s="13">
        <f t="shared" si="2427"/>
        <v>6.4385989472910791E-3</v>
      </c>
      <c r="AG1834" s="13">
        <f t="shared" si="2428"/>
        <v>1.8975503674044446E-3</v>
      </c>
      <c r="AH1834" s="13">
        <f t="shared" si="2429"/>
        <v>2.5791609806751696E-3</v>
      </c>
      <c r="AI1834" s="13">
        <f t="shared" si="2430"/>
        <v>3.6251482884616282E-3</v>
      </c>
      <c r="AJ1834" s="13">
        <f t="shared" si="2431"/>
        <v>2.5476696126769212E-3</v>
      </c>
      <c r="AK1834" s="13">
        <f t="shared" si="2432"/>
        <v>1.1936284971690982E-3</v>
      </c>
      <c r="AL1834" s="13">
        <f t="shared" si="2433"/>
        <v>2.0849086178479934E-5</v>
      </c>
      <c r="AM1834" s="13">
        <f t="shared" si="2434"/>
        <v>4.6307603526979015E-3</v>
      </c>
      <c r="AN1834" s="13">
        <f t="shared" si="2435"/>
        <v>4.0942607610251211E-3</v>
      </c>
      <c r="AO1834" s="13">
        <f t="shared" si="2436"/>
        <v>1.8099588299256106E-3</v>
      </c>
      <c r="AP1834" s="13">
        <f t="shared" si="2437"/>
        <v>5.3342164511694865E-4</v>
      </c>
      <c r="AQ1834" s="13">
        <f t="shared" si="2438"/>
        <v>1.1790543800282177E-4</v>
      </c>
      <c r="AR1834" s="13">
        <f t="shared" si="2439"/>
        <v>4.5607013947043308E-4</v>
      </c>
      <c r="AS1834" s="13">
        <f t="shared" si="2440"/>
        <v>6.4103090032282205E-4</v>
      </c>
      <c r="AT1834" s="13">
        <f t="shared" si="2441"/>
        <v>4.505015562363163E-4</v>
      </c>
      <c r="AU1834" s="13">
        <f t="shared" si="2442"/>
        <v>2.1106798655014057E-4</v>
      </c>
      <c r="AV1834" s="13">
        <f t="shared" si="2443"/>
        <v>7.4166827499749869E-5</v>
      </c>
      <c r="AW1834" s="13">
        <f t="shared" si="2444"/>
        <v>7.1970586688408361E-7</v>
      </c>
      <c r="AX1834" s="13">
        <f t="shared" si="2445"/>
        <v>1.0847967674138877E-3</v>
      </c>
      <c r="AY1834" s="13">
        <f t="shared" si="2446"/>
        <v>9.5911697005049543E-4</v>
      </c>
      <c r="AZ1834" s="13">
        <f t="shared" si="2447"/>
        <v>4.2399894149383426E-4</v>
      </c>
      <c r="BA1834" s="13">
        <f t="shared" si="2448"/>
        <v>1.2495876102816192E-4</v>
      </c>
      <c r="BB1834" s="13">
        <f t="shared" si="2449"/>
        <v>2.7620396709033431E-5</v>
      </c>
      <c r="BC1834" s="13">
        <f t="shared" si="2450"/>
        <v>4.8840837286627929E-6</v>
      </c>
      <c r="BD1834" s="13">
        <f t="shared" si="2451"/>
        <v>6.7205308779049209E-5</v>
      </c>
      <c r="BE1834" s="13">
        <f t="shared" si="2452"/>
        <v>9.4460645117284801E-5</v>
      </c>
      <c r="BF1834" s="13">
        <f t="shared" si="2453"/>
        <v>6.6384736846527594E-5</v>
      </c>
      <c r="BG1834" s="13">
        <f t="shared" si="2454"/>
        <v>3.1102429170094802E-5</v>
      </c>
      <c r="BH1834" s="13">
        <f t="shared" si="2455"/>
        <v>1.0929030672937328E-5</v>
      </c>
      <c r="BI1834" s="13">
        <f t="shared" si="2456"/>
        <v>3.0722670771928238E-6</v>
      </c>
      <c r="BJ1834" s="14">
        <f t="shared" si="2457"/>
        <v>0.4907439196532638</v>
      </c>
      <c r="BK1834" s="14">
        <f t="shared" si="2458"/>
        <v>0.27308883968470998</v>
      </c>
      <c r="BL1834" s="14">
        <f t="shared" si="2459"/>
        <v>0.22478153812643215</v>
      </c>
      <c r="BM1834" s="14">
        <f t="shared" si="2460"/>
        <v>0.40055175238961599</v>
      </c>
      <c r="BN1834" s="14">
        <f t="shared" si="2461"/>
        <v>0.59877265366273058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1.3193999999999999</v>
      </c>
      <c r="F1835" s="10">
        <f>VLOOKUP(B1835,home!$B$2:$E$405,3,FALSE)</f>
        <v>1.1024</v>
      </c>
      <c r="G1835" s="10">
        <f>VLOOKUP(C1835,away!$B$2:$E$405,4,FALSE)</f>
        <v>1.0335000000000001</v>
      </c>
      <c r="H1835" s="10">
        <f>VLOOKUP(A1835,away!$A$2:$E$405,3,FALSE)</f>
        <v>1.0076000000000001</v>
      </c>
      <c r="I1835" s="10">
        <f>VLOOKUP(C1835,away!$B$2:$E$405,3,FALSE)</f>
        <v>1.3533999999999999</v>
      </c>
      <c r="J1835" s="10">
        <f>VLOOKUP(B1835,home!$B$2:$E$405,4,FALSE)</f>
        <v>1.1729000000000001</v>
      </c>
      <c r="K1835" s="12">
        <f t="shared" si="2406"/>
        <v>1.5032325297600002</v>
      </c>
      <c r="L1835" s="12">
        <f t="shared" si="2407"/>
        <v>1.5994671217360001</v>
      </c>
      <c r="M1835" s="13">
        <f t="shared" si="2408"/>
        <v>4.4927749261251301E-2</v>
      </c>
      <c r="N1835" s="13">
        <f t="shared" si="2409"/>
        <v>6.7536854178413763E-2</v>
      </c>
      <c r="O1835" s="13">
        <f t="shared" si="2410"/>
        <v>7.1860457796970312E-2</v>
      </c>
      <c r="P1835" s="13">
        <f t="shared" si="2411"/>
        <v>0.10802297776385142</v>
      </c>
      <c r="Q1835" s="13">
        <f t="shared" si="2412"/>
        <v>5.0761798079324599E-2</v>
      </c>
      <c r="R1835" s="13">
        <f t="shared" si="2413"/>
        <v>5.7469219799575734E-2</v>
      </c>
      <c r="S1835" s="13">
        <f t="shared" si="2414"/>
        <v>6.4931828974535574E-2</v>
      </c>
      <c r="T1835" s="13">
        <f t="shared" si="2415"/>
        <v>8.1191827068081326E-2</v>
      </c>
      <c r="U1835" s="13">
        <f t="shared" si="2416"/>
        <v>8.6389600662649724E-2</v>
      </c>
      <c r="V1835" s="13">
        <f t="shared" si="2417"/>
        <v>1.7346689673521647E-2</v>
      </c>
      <c r="W1835" s="13">
        <f t="shared" si="2418"/>
        <v>2.5435595380649809E-2</v>
      </c>
      <c r="X1835" s="13">
        <f t="shared" si="2419"/>
        <v>4.0683398533129453E-2</v>
      </c>
      <c r="Y1835" s="13">
        <f t="shared" si="2420"/>
        <v>3.25358791771116E-2</v>
      </c>
      <c r="Z1835" s="13">
        <f t="shared" si="2421"/>
        <v>3.0640042527080313E-2</v>
      </c>
      <c r="AA1835" s="13">
        <f t="shared" si="2422"/>
        <v>4.6059108639936931E-2</v>
      </c>
      <c r="AB1835" s="13">
        <f t="shared" si="2423"/>
        <v>3.4618775199651543E-2</v>
      </c>
      <c r="AC1835" s="13">
        <f t="shared" si="2424"/>
        <v>2.6067423581345897E-3</v>
      </c>
      <c r="AD1835" s="13">
        <f t="shared" si="2425"/>
        <v>9.5589035975014985E-3</v>
      </c>
      <c r="AE1835" s="13">
        <f t="shared" si="2426"/>
        <v>1.528915202404762E-2</v>
      </c>
      <c r="AF1835" s="13">
        <f t="shared" si="2427"/>
        <v>1.2227247990843798E-2</v>
      </c>
      <c r="AG1835" s="13">
        <f t="shared" si="2428"/>
        <v>6.5190270502224062E-3</v>
      </c>
      <c r="AH1835" s="13">
        <f t="shared" si="2429"/>
        <v>1.2251935157664448E-2</v>
      </c>
      <c r="AI1835" s="13">
        <f t="shared" si="2430"/>
        <v>1.8417507481511414E-2</v>
      </c>
      <c r="AJ1835" s="13">
        <f t="shared" si="2431"/>
        <v>1.384289818165307E-2</v>
      </c>
      <c r="AK1835" s="13">
        <f t="shared" si="2432"/>
        <v>6.9363649509388168E-3</v>
      </c>
      <c r="AL1835" s="13">
        <f t="shared" si="2433"/>
        <v>2.5070303001510272E-4</v>
      </c>
      <c r="AM1835" s="13">
        <f t="shared" si="2434"/>
        <v>2.8738509673208274E-3</v>
      </c>
      <c r="AN1835" s="13">
        <f t="shared" si="2435"/>
        <v>4.5966301349988636E-3</v>
      </c>
      <c r="AO1835" s="13">
        <f t="shared" si="2436"/>
        <v>3.6760793858557979E-3</v>
      </c>
      <c r="AP1835" s="13">
        <f t="shared" si="2437"/>
        <v>1.9599227048559386E-3</v>
      </c>
      <c r="AQ1835" s="13">
        <f t="shared" si="2438"/>
        <v>7.8370798189024112E-4</v>
      </c>
      <c r="AR1835" s="13">
        <f t="shared" si="2439"/>
        <v>3.9193134924651336E-3</v>
      </c>
      <c r="AS1835" s="13">
        <f t="shared" si="2440"/>
        <v>5.8916395362008638E-3</v>
      </c>
      <c r="AT1835" s="13">
        <f t="shared" si="2441"/>
        <v>4.42825210221863E-3</v>
      </c>
      <c r="AU1835" s="13">
        <f t="shared" si="2442"/>
        <v>2.2188975366777166E-3</v>
      </c>
      <c r="AV1835" s="13">
        <f t="shared" si="2443"/>
        <v>8.3387973933456941E-4</v>
      </c>
      <c r="AW1835" s="13">
        <f t="shared" si="2444"/>
        <v>1.6743974914017404E-5</v>
      </c>
      <c r="AX1835" s="13">
        <f t="shared" si="2445"/>
        <v>7.2001104329315183E-4</v>
      </c>
      <c r="AY1835" s="13">
        <f t="shared" si="2446"/>
        <v>1.1516339910342321E-3</v>
      </c>
      <c r="AZ1835" s="13">
        <f t="shared" si="2447"/>
        <v>9.2100035246643326E-4</v>
      </c>
      <c r="BA1835" s="13">
        <f t="shared" si="2448"/>
        <v>4.9103659429244255E-4</v>
      </c>
      <c r="BB1835" s="13">
        <f t="shared" si="2449"/>
        <v>1.9634922203499528E-4</v>
      </c>
      <c r="BC1835" s="13">
        <f t="shared" si="2450"/>
        <v>6.2810825004683361E-5</v>
      </c>
      <c r="BD1835" s="13">
        <f t="shared" si="2451"/>
        <v>1.0448021784957122E-3</v>
      </c>
      <c r="BE1835" s="13">
        <f t="shared" si="2452"/>
        <v>1.570580621878869E-3</v>
      </c>
      <c r="BF1835" s="13">
        <f t="shared" si="2453"/>
        <v>1.1804739407095034E-3</v>
      </c>
      <c r="BG1835" s="13">
        <f t="shared" si="2454"/>
        <v>5.915089427361677E-4</v>
      </c>
      <c r="BH1835" s="13">
        <f t="shared" si="2455"/>
        <v>2.2229387109123818E-4</v>
      </c>
      <c r="BI1835" s="13">
        <f t="shared" si="2456"/>
        <v>6.6831875638125035E-5</v>
      </c>
      <c r="BJ1835" s="14">
        <f t="shared" si="2457"/>
        <v>0.35917271628237363</v>
      </c>
      <c r="BK1835" s="14">
        <f t="shared" si="2458"/>
        <v>0.23923832505234388</v>
      </c>
      <c r="BL1835" s="14">
        <f t="shared" si="2459"/>
        <v>0.3698143417079986</v>
      </c>
      <c r="BM1835" s="14">
        <f t="shared" si="2460"/>
        <v>0.59715147867428875</v>
      </c>
      <c r="BN1835" s="14">
        <f t="shared" si="2461"/>
        <v>0.40057905687938711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1.3193999999999999</v>
      </c>
      <c r="F1836" s="10">
        <f>VLOOKUP(B1836,home!$B$2:$E$405,3,FALSE)</f>
        <v>0.89570000000000005</v>
      </c>
      <c r="G1836" s="10">
        <f>VLOOKUP(C1836,away!$B$2:$E$405,4,FALSE)</f>
        <v>1.44</v>
      </c>
      <c r="H1836" s="10">
        <f>VLOOKUP(A1836,away!$A$2:$E$405,3,FALSE)</f>
        <v>1.0076000000000001</v>
      </c>
      <c r="I1836" s="10">
        <f>VLOOKUP(C1836,away!$B$2:$E$405,3,FALSE)</f>
        <v>0.19850000000000001</v>
      </c>
      <c r="J1836" s="10">
        <f>VLOOKUP(B1836,home!$B$2:$E$405,4,FALSE)</f>
        <v>0.63160000000000005</v>
      </c>
      <c r="K1836" s="12">
        <f t="shared" si="2406"/>
        <v>1.7017726752</v>
      </c>
      <c r="L1836" s="12">
        <f t="shared" si="2407"/>
        <v>0.12632543176000002</v>
      </c>
      <c r="M1836" s="13">
        <f t="shared" si="2408"/>
        <v>0.16071894753101046</v>
      </c>
      <c r="N1836" s="13">
        <f t="shared" si="2409"/>
        <v>0.27350711329517607</v>
      </c>
      <c r="O1836" s="13">
        <f t="shared" si="2410"/>
        <v>2.0302890438867689E-2</v>
      </c>
      <c r="P1836" s="13">
        <f t="shared" si="2411"/>
        <v>3.4550904176444366E-2</v>
      </c>
      <c r="Q1836" s="13">
        <f t="shared" si="2412"/>
        <v>0.2327234659392807</v>
      </c>
      <c r="R1836" s="13">
        <f t="shared" si="2413"/>
        <v>1.2823857003329685E-3</v>
      </c>
      <c r="S1836" s="13">
        <f t="shared" si="2414"/>
        <v>1.8569138825083238E-3</v>
      </c>
      <c r="T1836" s="13">
        <f t="shared" si="2415"/>
        <v>2.9398892315463297E-2</v>
      </c>
      <c r="U1836" s="13">
        <f t="shared" si="2416"/>
        <v>2.1823289438938614E-3</v>
      </c>
      <c r="V1836" s="13">
        <f t="shared" si="2417"/>
        <v>4.4354898621379073E-5</v>
      </c>
      <c r="W1836" s="13">
        <f t="shared" si="2418"/>
        <v>0.13201414507110193</v>
      </c>
      <c r="X1836" s="13">
        <f t="shared" si="2419"/>
        <v>1.6676743874534234E-2</v>
      </c>
      <c r="Y1836" s="13">
        <f t="shared" si="2420"/>
        <v>1.0533484351507364E-3</v>
      </c>
      <c r="Z1836" s="13">
        <f t="shared" si="2421"/>
        <v>5.3999309092470778E-5</v>
      </c>
      <c r="AA1836" s="13">
        <f t="shared" si="2422"/>
        <v>9.1894548693245676E-5</v>
      </c>
      <c r="AB1836" s="13">
        <f t="shared" si="2423"/>
        <v>7.8191815983000689E-5</v>
      </c>
      <c r="AC1836" s="13">
        <f t="shared" si="2424"/>
        <v>5.9595565565141224E-7</v>
      </c>
      <c r="AD1836" s="13">
        <f t="shared" si="2425"/>
        <v>5.6164516205472498E-2</v>
      </c>
      <c r="AE1836" s="13">
        <f t="shared" si="2426"/>
        <v>7.0950067592478322E-3</v>
      </c>
      <c r="AF1836" s="13">
        <f t="shared" si="2427"/>
        <v>4.4813989610105047E-4</v>
      </c>
      <c r="AG1836" s="13">
        <f t="shared" si="2428"/>
        <v>1.8870488621282257E-5</v>
      </c>
      <c r="AH1836" s="13">
        <f t="shared" si="2429"/>
        <v>1.7053715089620164E-6</v>
      </c>
      <c r="AI1836" s="13">
        <f t="shared" si="2430"/>
        <v>2.9021546350161514E-6</v>
      </c>
      <c r="AJ1836" s="13">
        <f t="shared" si="2431"/>
        <v>2.4694037285377579E-6</v>
      </c>
      <c r="AK1836" s="13">
        <f t="shared" si="2432"/>
        <v>1.4007879297541852E-6</v>
      </c>
      <c r="AL1836" s="13">
        <f t="shared" si="2433"/>
        <v>5.1246743630769603E-9</v>
      </c>
      <c r="AM1836" s="13">
        <f t="shared" si="2434"/>
        <v>1.9115847798860129E-2</v>
      </c>
      <c r="AN1836" s="13">
        <f t="shared" si="2435"/>
        <v>2.4148177266494521E-3</v>
      </c>
      <c r="AO1836" s="13">
        <f t="shared" si="2436"/>
        <v>1.5252644597034688E-4</v>
      </c>
      <c r="AP1836" s="13">
        <f t="shared" si="2437"/>
        <v>6.4226563806741316E-6</v>
      </c>
      <c r="AQ1836" s="13">
        <f t="shared" si="2438"/>
        <v>2.0283621008369466E-7</v>
      </c>
      <c r="AR1836" s="13">
        <f t="shared" si="2439"/>
        <v>4.3086358436165899E-8</v>
      </c>
      <c r="AS1836" s="13">
        <f t="shared" si="2440"/>
        <v>7.3323187460540129E-8</v>
      </c>
      <c r="AT1836" s="13">
        <f t="shared" si="2441"/>
        <v>6.2389698439457244E-8</v>
      </c>
      <c r="AU1836" s="13">
        <f t="shared" si="2442"/>
        <v>3.5391028006078809E-8</v>
      </c>
      <c r="AV1836" s="13">
        <f t="shared" si="2443"/>
        <v>1.505687110199571E-8</v>
      </c>
      <c r="AW1836" s="13">
        <f t="shared" si="2444"/>
        <v>3.0602443923626581E-11</v>
      </c>
      <c r="AX1836" s="13">
        <f t="shared" si="2445"/>
        <v>5.4218045745637062E-3</v>
      </c>
      <c r="AY1836" s="13">
        <f t="shared" si="2446"/>
        <v>6.8491180380010348E-4</v>
      </c>
      <c r="AZ1836" s="13">
        <f t="shared" si="2447"/>
        <v>4.3260889666284249E-5</v>
      </c>
      <c r="BA1836" s="13">
        <f t="shared" si="2448"/>
        <v>1.8216501884716944E-6</v>
      </c>
      <c r="BB1836" s="13">
        <f t="shared" si="2449"/>
        <v>5.753018664359305E-8</v>
      </c>
      <c r="BC1836" s="13">
        <f t="shared" si="2450"/>
        <v>1.4535051333970559E-9</v>
      </c>
      <c r="BD1836" s="13">
        <f t="shared" si="2451"/>
        <v>9.0715047206912927E-10</v>
      </c>
      <c r="BE1836" s="13">
        <f t="shared" si="2452"/>
        <v>1.543763885662025E-9</v>
      </c>
      <c r="BF1836" s="13">
        <f t="shared" si="2453"/>
        <v>1.3135675987901058E-9</v>
      </c>
      <c r="BG1836" s="13">
        <f t="shared" si="2454"/>
        <v>7.4513114888302632E-10</v>
      </c>
      <c r="BH1836" s="13">
        <f t="shared" si="2455"/>
        <v>3.1701095715237921E-10</v>
      </c>
      <c r="BI1836" s="13">
        <f t="shared" si="2456"/>
        <v>1.0789611692418335E-10</v>
      </c>
      <c r="BJ1836" s="14">
        <f t="shared" si="2457"/>
        <v>0.77694191764613041</v>
      </c>
      <c r="BK1836" s="14">
        <f t="shared" si="2458"/>
        <v>0.19785663337271461</v>
      </c>
      <c r="BL1836" s="14">
        <f t="shared" si="2459"/>
        <v>2.3946403347236658E-2</v>
      </c>
      <c r="BM1836" s="14">
        <f t="shared" si="2460"/>
        <v>0.27502833482086464</v>
      </c>
      <c r="BN1836" s="14">
        <f t="shared" si="2461"/>
        <v>0.72308570708111231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1.3193999999999999</v>
      </c>
      <c r="F1837" s="10">
        <f>VLOOKUP(B1837,home!$B$2:$E$405,3,FALSE)</f>
        <v>0.90949999999999998</v>
      </c>
      <c r="G1837" s="10">
        <f>VLOOKUP(C1837,away!$B$2:$E$405,4,FALSE)</f>
        <v>0.55120000000000002</v>
      </c>
      <c r="H1837" s="10">
        <f>VLOOKUP(A1837,away!$A$2:$E$405,3,FALSE)</f>
        <v>1.0076000000000001</v>
      </c>
      <c r="I1837" s="10">
        <f>VLOOKUP(C1837,away!$B$2:$E$405,3,FALSE)</f>
        <v>1.0827</v>
      </c>
      <c r="J1837" s="10">
        <f>VLOOKUP(B1837,home!$B$2:$E$405,4,FALSE)</f>
        <v>1.0916999999999999</v>
      </c>
      <c r="K1837" s="12">
        <f t="shared" si="2406"/>
        <v>0.66143685815999997</v>
      </c>
      <c r="L1837" s="12">
        <f t="shared" si="2407"/>
        <v>1.1909666652839999</v>
      </c>
      <c r="M1837" s="13">
        <f t="shared" si="2408"/>
        <v>0.15685969690812518</v>
      </c>
      <c r="N1837" s="13">
        <f t="shared" si="2409"/>
        <v>0.10375278509484018</v>
      </c>
      <c r="O1837" s="13">
        <f t="shared" si="2410"/>
        <v>0.18681467014412878</v>
      </c>
      <c r="P1837" s="13">
        <f t="shared" si="2411"/>
        <v>0.12356610847832929</v>
      </c>
      <c r="Q1837" s="13">
        <f t="shared" si="2412"/>
        <v>3.431295809924037E-2</v>
      </c>
      <c r="R1837" s="13">
        <f t="shared" si="2413"/>
        <v>0.11124502236384176</v>
      </c>
      <c r="S1837" s="13">
        <f t="shared" si="2414"/>
        <v>2.4334777296907022E-2</v>
      </c>
      <c r="T1837" s="13">
        <f t="shared" si="2415"/>
        <v>4.0865589283481919E-2</v>
      </c>
      <c r="U1837" s="13">
        <f t="shared" si="2416"/>
        <v>7.3581558078278431E-2</v>
      </c>
      <c r="V1837" s="13">
        <f t="shared" si="2417"/>
        <v>2.1299669496130181E-3</v>
      </c>
      <c r="W1837" s="13">
        <f t="shared" si="2418"/>
        <v>7.5652850664457601E-3</v>
      </c>
      <c r="X1837" s="13">
        <f t="shared" si="2419"/>
        <v>9.0100023275077497E-3</v>
      </c>
      <c r="Y1837" s="13">
        <f t="shared" si="2420"/>
        <v>5.365306213096493E-3</v>
      </c>
      <c r="Z1837" s="13">
        <f t="shared" si="2421"/>
        <v>4.4163037771369526E-2</v>
      </c>
      <c r="AA1837" s="13">
        <f t="shared" si="2422"/>
        <v>2.9211060950296068E-2</v>
      </c>
      <c r="AB1837" s="13">
        <f t="shared" si="2423"/>
        <v>9.6606361892420459E-3</v>
      </c>
      <c r="AC1837" s="13">
        <f t="shared" si="2424"/>
        <v>1.0486749159397409E-4</v>
      </c>
      <c r="AD1837" s="13">
        <f t="shared" si="2425"/>
        <v>1.250989596358662E-3</v>
      </c>
      <c r="AE1837" s="13">
        <f t="shared" si="2426"/>
        <v>1.4898869078802527E-3</v>
      </c>
      <c r="AF1837" s="13">
        <f t="shared" si="2427"/>
        <v>8.8720282116421759E-4</v>
      </c>
      <c r="AG1837" s="13">
        <f t="shared" si="2428"/>
        <v>3.5220966178416829E-4</v>
      </c>
      <c r="AH1837" s="13">
        <f t="shared" si="2429"/>
        <v>1.3149176455844826E-2</v>
      </c>
      <c r="AI1837" s="13">
        <f t="shared" si="2430"/>
        <v>8.6973499623454447E-3</v>
      </c>
      <c r="AJ1837" s="13">
        <f t="shared" si="2431"/>
        <v>2.876373916705882E-3</v>
      </c>
      <c r="AK1837" s="13">
        <f t="shared" si="2432"/>
        <v>6.341799087864375E-4</v>
      </c>
      <c r="AL1837" s="13">
        <f t="shared" si="2433"/>
        <v>3.3043715109920186E-6</v>
      </c>
      <c r="AM1837" s="13">
        <f t="shared" si="2434"/>
        <v>1.6549012564126409E-4</v>
      </c>
      <c r="AN1837" s="13">
        <f t="shared" si="2435"/>
        <v>1.9709322307240643E-4</v>
      </c>
      <c r="AO1837" s="13">
        <f t="shared" si="2436"/>
        <v>1.1736572931630975E-4</v>
      </c>
      <c r="AP1837" s="13">
        <f t="shared" si="2437"/>
        <v>4.6592890420823321E-5</v>
      </c>
      <c r="AQ1837" s="13">
        <f t="shared" si="2438"/>
        <v>1.3872644832607694E-5</v>
      </c>
      <c r="AR1837" s="13">
        <f t="shared" si="2439"/>
        <v>3.132046166969678E-3</v>
      </c>
      <c r="AS1837" s="13">
        <f t="shared" si="2440"/>
        <v>2.0716507762924947E-3</v>
      </c>
      <c r="AT1837" s="13">
        <f t="shared" si="2441"/>
        <v>6.851330903378161E-4</v>
      </c>
      <c r="AU1837" s="13">
        <f t="shared" si="2442"/>
        <v>1.5105742623149887E-4</v>
      </c>
      <c r="AV1837" s="13">
        <f t="shared" si="2443"/>
        <v>2.4978737352074635E-5</v>
      </c>
      <c r="AW1837" s="13">
        <f t="shared" si="2444"/>
        <v>7.2306004918220442E-8</v>
      </c>
      <c r="AX1837" s="13">
        <f t="shared" si="2445"/>
        <v>1.8243544793443554E-5</v>
      </c>
      <c r="AY1837" s="13">
        <f t="shared" si="2446"/>
        <v>2.1727453705606746E-5</v>
      </c>
      <c r="AZ1837" s="13">
        <f t="shared" si="2447"/>
        <v>1.2938336542439481E-5</v>
      </c>
      <c r="BA1837" s="13">
        <f t="shared" si="2448"/>
        <v>5.1363758420904207E-6</v>
      </c>
      <c r="BB1837" s="13">
        <f t="shared" si="2449"/>
        <v>1.5293131020749313E-6</v>
      </c>
      <c r="BC1837" s="13">
        <f t="shared" si="2450"/>
        <v>3.6427218507066193E-7</v>
      </c>
      <c r="BD1837" s="13">
        <f t="shared" si="2451"/>
        <v>6.2169376316523574E-4</v>
      </c>
      <c r="BE1837" s="13">
        <f t="shared" si="2452"/>
        <v>4.1121116944568066E-4</v>
      </c>
      <c r="BF1837" s="13">
        <f t="shared" si="2453"/>
        <v>1.3599511197922516E-4</v>
      </c>
      <c r="BG1837" s="13">
        <f t="shared" si="2454"/>
        <v>2.9984059864218694E-5</v>
      </c>
      <c r="BH1837" s="13">
        <f t="shared" si="2455"/>
        <v>4.9581405878675404E-6</v>
      </c>
      <c r="BI1837" s="13">
        <f t="shared" si="2456"/>
        <v>6.5589938655093653E-7</v>
      </c>
      <c r="BJ1837" s="14">
        <f t="shared" si="2457"/>
        <v>0.20545256898125394</v>
      </c>
      <c r="BK1837" s="14">
        <f t="shared" si="2458"/>
        <v>0.30702044894978509</v>
      </c>
      <c r="BL1837" s="14">
        <f t="shared" si="2459"/>
        <v>0.44313939231108201</v>
      </c>
      <c r="BM1837" s="14">
        <f t="shared" si="2460"/>
        <v>0.28320255177728426</v>
      </c>
      <c r="BN1837" s="14">
        <f t="shared" si="2461"/>
        <v>0.71655124108850554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1.6506000000000001</v>
      </c>
      <c r="F1838" s="10">
        <f>VLOOKUP(B1838,home!$B$2:$E$405,3,FALSE)</f>
        <v>0.77890000000000004</v>
      </c>
      <c r="G1838" s="10">
        <f>VLOOKUP(C1838,away!$B$2:$E$405,4,FALSE)</f>
        <v>1.6660999999999999</v>
      </c>
      <c r="H1838" s="10">
        <f>VLOOKUP(A1838,away!$A$2:$E$405,3,FALSE)</f>
        <v>1.3734999999999999</v>
      </c>
      <c r="I1838" s="10">
        <f>VLOOKUP(C1838,away!$B$2:$E$405,3,FALSE)</f>
        <v>0.72809999999999997</v>
      </c>
      <c r="J1838" s="10">
        <f>VLOOKUP(B1838,home!$B$2:$E$405,4,FALSE)</f>
        <v>0.62409999999999999</v>
      </c>
      <c r="K1838" s="12">
        <f t="shared" si="2406"/>
        <v>2.1420253636740001</v>
      </c>
      <c r="L1838" s="12">
        <f t="shared" si="2407"/>
        <v>0.62412830293499999</v>
      </c>
      <c r="M1838" s="13">
        <f t="shared" si="2408"/>
        <v>6.2903487817834614E-2</v>
      </c>
      <c r="N1838" s="13">
        <f t="shared" si="2409"/>
        <v>0.13474086636936025</v>
      </c>
      <c r="O1838" s="13">
        <f t="shared" si="2410"/>
        <v>3.9259847100437562E-2</v>
      </c>
      <c r="P1838" s="13">
        <f t="shared" si="2411"/>
        <v>8.4095588263100415E-2</v>
      </c>
      <c r="Q1838" s="13">
        <f t="shared" si="2412"/>
        <v>0.14430917664328938</v>
      </c>
      <c r="R1838" s="13">
        <f t="shared" si="2413"/>
        <v>1.2251590872141838E-2</v>
      </c>
      <c r="S1838" s="13">
        <f t="shared" si="2414"/>
        <v>2.8106819711640117E-2</v>
      </c>
      <c r="T1838" s="13">
        <f t="shared" si="2415"/>
        <v>9.0067441516323316E-2</v>
      </c>
      <c r="U1838" s="13">
        <f t="shared" si="2416"/>
        <v>2.6243218393484681E-2</v>
      </c>
      <c r="V1838" s="13">
        <f t="shared" si="2417"/>
        <v>4.1751077189874737E-3</v>
      </c>
      <c r="W1838" s="13">
        <f t="shared" si="2418"/>
        <v>0.10303797219361246</v>
      </c>
      <c r="X1838" s="13">
        <f t="shared" si="2419"/>
        <v>6.4308914723063063E-2</v>
      </c>
      <c r="Y1838" s="13">
        <f t="shared" si="2420"/>
        <v>2.0068506904848491E-2</v>
      </c>
      <c r="Z1838" s="13">
        <f t="shared" si="2421"/>
        <v>2.5488548730946076E-3</v>
      </c>
      <c r="AA1838" s="13">
        <f t="shared" si="2422"/>
        <v>5.4597117864927242E-3</v>
      </c>
      <c r="AB1838" s="13">
        <f t="shared" si="2423"/>
        <v>5.8474205625086515E-3</v>
      </c>
      <c r="AC1838" s="13">
        <f t="shared" si="2424"/>
        <v>3.4885599339385461E-4</v>
      </c>
      <c r="AD1838" s="13">
        <f t="shared" si="2425"/>
        <v>5.5177487465063568E-2</v>
      </c>
      <c r="AE1838" s="13">
        <f t="shared" si="2426"/>
        <v>3.4437831611787352E-2</v>
      </c>
      <c r="AF1838" s="13">
        <f t="shared" si="2427"/>
        <v>1.0746812700313068E-2</v>
      </c>
      <c r="AG1838" s="13">
        <f t="shared" si="2428"/>
        <v>2.2357966575355668E-3</v>
      </c>
      <c r="AH1838" s="13">
        <f t="shared" si="2429"/>
        <v>3.9770311659303548E-4</v>
      </c>
      <c r="AI1838" s="13">
        <f t="shared" si="2430"/>
        <v>8.518901629544801E-4</v>
      </c>
      <c r="AJ1838" s="13">
        <f t="shared" si="2431"/>
        <v>9.1238516805643675E-4</v>
      </c>
      <c r="AK1838" s="13">
        <f t="shared" si="2432"/>
        <v>6.5145072380561747E-4</v>
      </c>
      <c r="AL1838" s="13">
        <f t="shared" si="2433"/>
        <v>1.8655404335304079E-5</v>
      </c>
      <c r="AM1838" s="13">
        <f t="shared" si="2434"/>
        <v>2.3638315530794065E-2</v>
      </c>
      <c r="AN1838" s="13">
        <f t="shared" si="2435"/>
        <v>1.4753341756476553E-2</v>
      </c>
      <c r="AO1838" s="13">
        <f t="shared" si="2436"/>
        <v>4.6039890765448913E-3</v>
      </c>
      <c r="AP1838" s="13">
        <f t="shared" si="2437"/>
        <v>9.5782662969174704E-4</v>
      </c>
      <c r="AQ1838" s="13">
        <f t="shared" si="2438"/>
        <v>1.4945167722386516E-4</v>
      </c>
      <c r="AR1838" s="13">
        <f t="shared" si="2439"/>
        <v>4.9643554246234356E-5</v>
      </c>
      <c r="AS1838" s="13">
        <f t="shared" si="2440"/>
        <v>1.063377523383601E-4</v>
      </c>
      <c r="AT1838" s="13">
        <f t="shared" si="2441"/>
        <v>1.1388908131242578E-4</v>
      </c>
      <c r="AU1838" s="13">
        <f t="shared" si="2442"/>
        <v>8.1317766938915527E-5</v>
      </c>
      <c r="AV1838" s="13">
        <f t="shared" si="2443"/>
        <v>4.354617982512203E-5</v>
      </c>
      <c r="AW1838" s="13">
        <f t="shared" si="2444"/>
        <v>6.9278847127005217E-7</v>
      </c>
      <c r="AX1838" s="13">
        <f t="shared" si="2445"/>
        <v>8.4389785702483327E-3</v>
      </c>
      <c r="AY1838" s="13">
        <f t="shared" si="2446"/>
        <v>5.267005373553923E-3</v>
      </c>
      <c r="AZ1838" s="13">
        <f t="shared" si="2447"/>
        <v>1.6436435626728679E-3</v>
      </c>
      <c r="BA1838" s="13">
        <f t="shared" si="2448"/>
        <v>3.4194815580035153E-4</v>
      </c>
      <c r="BB1838" s="13">
        <f t="shared" si="2449"/>
        <v>5.3354880542856577E-5</v>
      </c>
      <c r="BC1838" s="13">
        <f t="shared" si="2450"/>
        <v>6.6600582093025486E-6</v>
      </c>
      <c r="BD1838" s="13">
        <f t="shared" si="2451"/>
        <v>5.1639912105606411E-6</v>
      </c>
      <c r="BE1838" s="13">
        <f t="shared" si="2452"/>
        <v>1.1061400150810498E-5</v>
      </c>
      <c r="BF1838" s="13">
        <f t="shared" si="2453"/>
        <v>1.1846899840391749E-5</v>
      </c>
      <c r="BG1838" s="13">
        <f t="shared" si="2454"/>
        <v>8.458786646341529E-6</v>
      </c>
      <c r="BH1838" s="13">
        <f t="shared" si="2455"/>
        <v>4.5297338855926224E-6</v>
      </c>
      <c r="BI1838" s="13">
        <f t="shared" si="2456"/>
        <v>1.9405609747265952E-6</v>
      </c>
      <c r="BJ1838" s="14">
        <f t="shared" si="2457"/>
        <v>0.71898532205695553</v>
      </c>
      <c r="BK1838" s="14">
        <f t="shared" si="2458"/>
        <v>0.18491552028284569</v>
      </c>
      <c r="BL1838" s="14">
        <f t="shared" si="2459"/>
        <v>9.2312953593844491E-2</v>
      </c>
      <c r="BM1838" s="14">
        <f t="shared" si="2460"/>
        <v>0.51593578115549321</v>
      </c>
      <c r="BN1838" s="14">
        <f t="shared" si="2461"/>
        <v>0.47756055706616402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1.6506000000000001</v>
      </c>
      <c r="F1839" s="10">
        <f>VLOOKUP(B1839,home!$B$2:$E$405,3,FALSE)</f>
        <v>0.77890000000000004</v>
      </c>
      <c r="G1839" s="10">
        <f>VLOOKUP(C1839,away!$B$2:$E$405,4,FALSE)</f>
        <v>0.37869999999999998</v>
      </c>
      <c r="H1839" s="10">
        <f>VLOOKUP(A1839,away!$A$2:$E$405,3,FALSE)</f>
        <v>1.3734999999999999</v>
      </c>
      <c r="I1839" s="10">
        <f>VLOOKUP(C1839,away!$B$2:$E$405,3,FALSE)</f>
        <v>1.2741</v>
      </c>
      <c r="J1839" s="10">
        <f>VLOOKUP(B1839,home!$B$2:$E$405,4,FALSE)</f>
        <v>0.72809999999999997</v>
      </c>
      <c r="K1839" s="12">
        <f t="shared" si="2406"/>
        <v>0.48687654115800005</v>
      </c>
      <c r="L1839" s="12">
        <f t="shared" si="2407"/>
        <v>1.2741577804349999</v>
      </c>
      <c r="M1839" s="13">
        <f t="shared" si="2408"/>
        <v>0.17186700610233044</v>
      </c>
      <c r="N1839" s="13">
        <f t="shared" si="2409"/>
        <v>8.3678013470283544E-2</v>
      </c>
      <c r="O1839" s="13">
        <f t="shared" si="2410"/>
        <v>0.21898568302535393</v>
      </c>
      <c r="P1839" s="13">
        <f t="shared" si="2411"/>
        <v>0.10661899191450649</v>
      </c>
      <c r="Q1839" s="13">
        <f t="shared" si="2412"/>
        <v>2.0370430884692092E-2</v>
      </c>
      <c r="R1839" s="13">
        <f t="shared" si="2413"/>
        <v>0.13951115591531374</v>
      </c>
      <c r="S1839" s="13">
        <f t="shared" si="2414"/>
        <v>1.6535473699497146E-2</v>
      </c>
      <c r="T1839" s="13">
        <f t="shared" si="2415"/>
        <v>2.5955143002543844E-2</v>
      </c>
      <c r="U1839" s="13">
        <f t="shared" si="2416"/>
        <v>6.7924709045002418E-2</v>
      </c>
      <c r="V1839" s="13">
        <f t="shared" si="2417"/>
        <v>1.1397672968516943E-3</v>
      </c>
      <c r="W1839" s="13">
        <f t="shared" si="2418"/>
        <v>3.3059616436789956E-3</v>
      </c>
      <c r="X1839" s="13">
        <f t="shared" si="2419"/>
        <v>4.2123167501132734E-3</v>
      </c>
      <c r="Y1839" s="13">
        <f t="shared" si="2420"/>
        <v>2.683578080406751E-3</v>
      </c>
      <c r="Z1839" s="13">
        <f t="shared" si="2421"/>
        <v>5.9253074922325788E-2</v>
      </c>
      <c r="AA1839" s="13">
        <f t="shared" si="2422"/>
        <v>2.8848932171157814E-2</v>
      </c>
      <c r="AB1839" s="13">
        <f t="shared" si="2423"/>
        <v>7.0229341557975335E-3</v>
      </c>
      <c r="AC1839" s="13">
        <f t="shared" si="2424"/>
        <v>4.4191451781288809E-5</v>
      </c>
      <c r="AD1839" s="13">
        <f t="shared" si="2425"/>
        <v>4.0239879256886144E-4</v>
      </c>
      <c r="AE1839" s="13">
        <f t="shared" si="2426"/>
        <v>5.1271955238926445E-4</v>
      </c>
      <c r="AF1839" s="13">
        <f t="shared" si="2427"/>
        <v>3.2664280342896597E-4</v>
      </c>
      <c r="AG1839" s="13">
        <f t="shared" si="2428"/>
        <v>1.3873148980403908E-4</v>
      </c>
      <c r="AH1839" s="13">
        <f t="shared" si="2429"/>
        <v>1.8874441606744841E-2</v>
      </c>
      <c r="AI1839" s="13">
        <f t="shared" si="2430"/>
        <v>9.1895228457805744E-3</v>
      </c>
      <c r="AJ1839" s="13">
        <f t="shared" si="2431"/>
        <v>2.2370815490230333E-3</v>
      </c>
      <c r="AK1839" s="13">
        <f t="shared" si="2432"/>
        <v>3.6306084229223857E-4</v>
      </c>
      <c r="AL1839" s="13">
        <f t="shared" si="2433"/>
        <v>1.0965800003181984E-6</v>
      </c>
      <c r="AM1839" s="13">
        <f t="shared" si="2434"/>
        <v>3.9183706458416561E-5</v>
      </c>
      <c r="AN1839" s="13">
        <f t="shared" si="2435"/>
        <v>4.9926224450272614E-5</v>
      </c>
      <c r="AO1839" s="13">
        <f t="shared" si="2436"/>
        <v>3.1806943665529494E-5</v>
      </c>
      <c r="AP1839" s="13">
        <f t="shared" si="2437"/>
        <v>1.350902158109738E-5</v>
      </c>
      <c r="AQ1839" s="13">
        <f t="shared" si="2438"/>
        <v>4.3031562384048873E-6</v>
      </c>
      <c r="AR1839" s="13">
        <f t="shared" si="2439"/>
        <v>4.809803324920002E-3</v>
      </c>
      <c r="AS1839" s="13">
        <f t="shared" si="2440"/>
        <v>2.341780406487299E-3</v>
      </c>
      <c r="AT1839" s="13">
        <f t="shared" si="2441"/>
        <v>5.7007897223105566E-4</v>
      </c>
      <c r="AU1839" s="13">
        <f t="shared" si="2442"/>
        <v>9.251935939558801E-5</v>
      </c>
      <c r="AV1839" s="13">
        <f t="shared" si="2443"/>
        <v>1.1261376423169449E-5</v>
      </c>
      <c r="AW1839" s="13">
        <f t="shared" si="2444"/>
        <v>1.88964351045823E-8</v>
      </c>
      <c r="AX1839" s="13">
        <f t="shared" si="2445"/>
        <v>3.1796045783707068E-6</v>
      </c>
      <c r="AY1839" s="13">
        <f t="shared" si="2446"/>
        <v>4.0513179122377836E-6</v>
      </c>
      <c r="AZ1839" s="13">
        <f t="shared" si="2447"/>
        <v>2.5810091194467265E-6</v>
      </c>
      <c r="BA1839" s="13">
        <f t="shared" si="2448"/>
        <v>1.0962042836389114E-6</v>
      </c>
      <c r="BB1839" s="13">
        <f t="shared" si="2449"/>
        <v>3.4918430423617359E-7</v>
      </c>
      <c r="BC1839" s="13">
        <f t="shared" si="2450"/>
        <v>8.8983179609660485E-8</v>
      </c>
      <c r="BD1839" s="13">
        <f t="shared" si="2451"/>
        <v>1.0214080548014907E-3</v>
      </c>
      <c r="BE1839" s="13">
        <f t="shared" si="2452"/>
        <v>4.9729962083267085E-4</v>
      </c>
      <c r="BF1839" s="13">
        <f t="shared" si="2453"/>
        <v>1.2106175965509782E-4</v>
      </c>
      <c r="BG1839" s="13">
        <f t="shared" si="2454"/>
        <v>1.9647376935791719E-5</v>
      </c>
      <c r="BH1839" s="13">
        <f t="shared" si="2455"/>
        <v>2.3914617313314343E-6</v>
      </c>
      <c r="BI1839" s="13">
        <f t="shared" si="2456"/>
        <v>2.3286932321247422E-7</v>
      </c>
      <c r="BJ1839" s="14">
        <f t="shared" si="2457"/>
        <v>0.14173601182568094</v>
      </c>
      <c r="BK1839" s="14">
        <f t="shared" si="2458"/>
        <v>0.29621057836287962</v>
      </c>
      <c r="BL1839" s="14">
        <f t="shared" si="2459"/>
        <v>0.50244500573920259</v>
      </c>
      <c r="BM1839" s="14">
        <f t="shared" si="2460"/>
        <v>0.25860935711613159</v>
      </c>
      <c r="BN1839" s="14">
        <f t="shared" si="2461"/>
        <v>0.74103128131248019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1.6506000000000001</v>
      </c>
      <c r="F1840" s="10">
        <f>VLOOKUP(B1840,home!$B$2:$E$405,3,FALSE)</f>
        <v>0.77890000000000004</v>
      </c>
      <c r="G1840" s="10">
        <f>VLOOKUP(C1840,away!$B$2:$E$405,4,FALSE)</f>
        <v>0.98450000000000004</v>
      </c>
      <c r="H1840" s="10">
        <f>VLOOKUP(A1840,away!$A$2:$E$405,3,FALSE)</f>
        <v>1.3734999999999999</v>
      </c>
      <c r="I1840" s="10">
        <f>VLOOKUP(C1840,away!$B$2:$E$405,3,FALSE)</f>
        <v>1.0011000000000001</v>
      </c>
      <c r="J1840" s="10">
        <f>VLOOKUP(B1840,home!$B$2:$E$405,4,FALSE)</f>
        <v>1.3521000000000001</v>
      </c>
      <c r="K1840" s="12">
        <f t="shared" si="2406"/>
        <v>1.2657247287300002</v>
      </c>
      <c r="L1840" s="12">
        <f t="shared" si="2407"/>
        <v>1.859152170285</v>
      </c>
      <c r="M1840" s="13">
        <f t="shared" si="2408"/>
        <v>4.394234263613489E-2</v>
      </c>
      <c r="N1840" s="13">
        <f t="shared" si="2409"/>
        <v>5.5618909712882553E-2</v>
      </c>
      <c r="O1840" s="13">
        <f t="shared" si="2410"/>
        <v>8.169550167937728E-2</v>
      </c>
      <c r="P1840" s="13">
        <f t="shared" si="2411"/>
        <v>0.10340401670159106</v>
      </c>
      <c r="Q1840" s="13">
        <f t="shared" si="2412"/>
        <v>3.5199114704298332E-2</v>
      </c>
      <c r="R1840" s="13">
        <f t="shared" si="2413"/>
        <v>7.5942184624868084E-2</v>
      </c>
      <c r="S1840" s="13">
        <f t="shared" si="2414"/>
        <v>6.0831933555303391E-2</v>
      </c>
      <c r="T1840" s="13">
        <f t="shared" si="2415"/>
        <v>6.5440510494606904E-2</v>
      </c>
      <c r="U1840" s="13">
        <f t="shared" si="2416"/>
        <v>9.6121901033474746E-2</v>
      </c>
      <c r="V1840" s="13">
        <f t="shared" si="2417"/>
        <v>1.5905353080586871E-2</v>
      </c>
      <c r="W1840" s="13">
        <f t="shared" si="2418"/>
        <v>1.4850796636878051E-2</v>
      </c>
      <c r="X1840" s="13">
        <f t="shared" si="2419"/>
        <v>2.7609890797913011E-2</v>
      </c>
      <c r="Y1840" s="13">
        <f t="shared" si="2420"/>
        <v>2.566549419913592E-2</v>
      </c>
      <c r="Z1840" s="13">
        <f t="shared" si="2421"/>
        <v>4.7062692453835882E-2</v>
      </c>
      <c r="AA1840" s="13">
        <f t="shared" si="2422"/>
        <v>5.9568413639434839E-2</v>
      </c>
      <c r="AB1840" s="13">
        <f t="shared" si="2423"/>
        <v>3.7698607097325067E-2</v>
      </c>
      <c r="AC1840" s="13">
        <f t="shared" si="2424"/>
        <v>2.3392548293460348E-3</v>
      </c>
      <c r="AD1840" s="13">
        <f t="shared" si="2425"/>
        <v>4.6992551361592187E-3</v>
      </c>
      <c r="AE1840" s="13">
        <f t="shared" si="2426"/>
        <v>8.7366303851133444E-3</v>
      </c>
      <c r="AF1840" s="13">
        <f t="shared" si="2427"/>
        <v>8.1213626707306776E-3</v>
      </c>
      <c r="AG1840" s="13">
        <f t="shared" si="2428"/>
        <v>5.0329496783201736E-3</v>
      </c>
      <c r="AH1840" s="13">
        <f t="shared" si="2429"/>
        <v>2.1874176703751112E-2</v>
      </c>
      <c r="AI1840" s="13">
        <f t="shared" si="2430"/>
        <v>2.7686686374547461E-2</v>
      </c>
      <c r="AJ1840" s="13">
        <f t="shared" si="2431"/>
        <v>1.7521861800428345E-2</v>
      </c>
      <c r="AK1840" s="13">
        <f t="shared" si="2432"/>
        <v>7.3926179247305714E-3</v>
      </c>
      <c r="AL1840" s="13">
        <f t="shared" si="2433"/>
        <v>2.2018702775674422E-4</v>
      </c>
      <c r="AM1840" s="13">
        <f t="shared" si="2434"/>
        <v>1.189592686489637E-3</v>
      </c>
      <c r="AN1840" s="13">
        <f t="shared" si="2435"/>
        <v>2.2116338248423721E-3</v>
      </c>
      <c r="AO1840" s="13">
        <f t="shared" si="2436"/>
        <v>2.0558819126657063E-3</v>
      </c>
      <c r="AP1840" s="13">
        <f t="shared" si="2437"/>
        <v>1.2740657732607081E-3</v>
      </c>
      <c r="AQ1840" s="13">
        <f t="shared" si="2438"/>
        <v>5.9217053686087037E-4</v>
      </c>
      <c r="AR1840" s="13">
        <f t="shared" si="2439"/>
        <v>8.1334846183952949E-3</v>
      </c>
      <c r="AS1840" s="13">
        <f t="shared" si="2440"/>
        <v>1.0294752612248013E-2</v>
      </c>
      <c r="AT1840" s="13">
        <f t="shared" si="2441"/>
        <v>6.5151614787400409E-3</v>
      </c>
      <c r="AU1840" s="13">
        <f t="shared" si="2442"/>
        <v>2.7488003317701275E-3</v>
      </c>
      <c r="AV1840" s="13">
        <f t="shared" si="2443"/>
        <v>8.6980613856566988E-4</v>
      </c>
      <c r="AW1840" s="13">
        <f t="shared" si="2444"/>
        <v>1.4392738384076408E-5</v>
      </c>
      <c r="AX1840" s="13">
        <f t="shared" si="2445"/>
        <v>2.5094948006771484E-4</v>
      </c>
      <c r="AY1840" s="13">
        <f t="shared" si="2446"/>
        <v>4.6655327049978439E-4</v>
      </c>
      <c r="AZ1840" s="13">
        <f t="shared" si="2447"/>
        <v>4.3369676270161954E-4</v>
      </c>
      <c r="BA1840" s="13">
        <f t="shared" si="2448"/>
        <v>2.6876942587409817E-4</v>
      </c>
      <c r="BB1840" s="13">
        <f t="shared" si="2449"/>
        <v>1.2492081535502071E-4</v>
      </c>
      <c r="BC1840" s="13">
        <f t="shared" si="2450"/>
        <v>4.6449360996211719E-5</v>
      </c>
      <c r="BD1840" s="13">
        <f t="shared" si="2451"/>
        <v>2.5202309300448797E-3</v>
      </c>
      <c r="BE1840" s="13">
        <f t="shared" si="2452"/>
        <v>3.189918610268011E-3</v>
      </c>
      <c r="BF1840" s="13">
        <f t="shared" si="2453"/>
        <v>2.0187794338261292E-3</v>
      </c>
      <c r="BG1840" s="13">
        <f t="shared" si="2454"/>
        <v>8.5173968374842681E-4</v>
      </c>
      <c r="BH1840" s="13">
        <f t="shared" si="2455"/>
        <v>2.6951699504026343E-4</v>
      </c>
      <c r="BI1840" s="13">
        <f t="shared" si="2456"/>
        <v>6.8226865087092422E-5</v>
      </c>
      <c r="BJ1840" s="14">
        <f t="shared" si="2457"/>
        <v>0.259889598265652</v>
      </c>
      <c r="BK1840" s="14">
        <f t="shared" si="2458"/>
        <v>0.22710964110121878</v>
      </c>
      <c r="BL1840" s="14">
        <f t="shared" si="2459"/>
        <v>0.46298236857567143</v>
      </c>
      <c r="BM1840" s="14">
        <f t="shared" si="2460"/>
        <v>0.60079006980511007</v>
      </c>
      <c r="BN1840" s="14">
        <f t="shared" si="2461"/>
        <v>0.39580207005915219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1.2378</v>
      </c>
      <c r="F1841" s="10">
        <f>VLOOKUP(B1841,home!$B$2:$E$405,3,FALSE)</f>
        <v>1.3782000000000001</v>
      </c>
      <c r="G1841" s="10">
        <f>VLOOKUP(C1841,away!$B$2:$E$405,4,FALSE)</f>
        <v>0.998</v>
      </c>
      <c r="H1841" s="10">
        <f>VLOOKUP(A1841,away!$A$2:$E$405,3,FALSE)</f>
        <v>0.96950000000000003</v>
      </c>
      <c r="I1841" s="10">
        <f>VLOOKUP(C1841,away!$B$2:$E$405,3,FALSE)</f>
        <v>0.78879999999999995</v>
      </c>
      <c r="J1841" s="10">
        <f>VLOOKUP(B1841,home!$B$2:$E$405,4,FALSE)</f>
        <v>0.78879999999999995</v>
      </c>
      <c r="K1841" s="12">
        <f t="shared" si="2406"/>
        <v>1.7025240880800001</v>
      </c>
      <c r="L1841" s="12">
        <f t="shared" si="2407"/>
        <v>0.60322817407999996</v>
      </c>
      <c r="M1841" s="13">
        <f t="shared" si="2408"/>
        <v>9.9683784102354026E-2</v>
      </c>
      <c r="N1841" s="13">
        <f t="shared" si="2409"/>
        <v>0.16971404362522388</v>
      </c>
      <c r="O1841" s="13">
        <f t="shared" si="2410"/>
        <v>6.0132067069447945E-2</v>
      </c>
      <c r="P1841" s="13">
        <f t="shared" si="2411"/>
        <v>0.10237629265177725</v>
      </c>
      <c r="Q1841" s="13">
        <f t="shared" si="2412"/>
        <v>0.14447112367870188</v>
      </c>
      <c r="R1841" s="13">
        <f t="shared" si="2413"/>
        <v>1.8136678510979588E-2</v>
      </c>
      <c r="S1841" s="13">
        <f t="shared" si="2414"/>
        <v>2.6285381798810646E-2</v>
      </c>
      <c r="T1841" s="13">
        <f t="shared" si="2415"/>
        <v>8.7149052143989172E-2</v>
      </c>
      <c r="U1841" s="13">
        <f t="shared" si="2416"/>
        <v>3.0878132042705654E-2</v>
      </c>
      <c r="V1841" s="13">
        <f t="shared" si="2417"/>
        <v>2.9994847804997869E-3</v>
      </c>
      <c r="W1841" s="13">
        <f t="shared" si="2418"/>
        <v>8.198852269832492E-2</v>
      </c>
      <c r="X1841" s="13">
        <f t="shared" si="2419"/>
        <v>4.9457786842827173E-2</v>
      </c>
      <c r="Y1841" s="13">
        <f t="shared" si="2420"/>
        <v>1.4917165225618239E-2</v>
      </c>
      <c r="Z1841" s="13">
        <f t="shared" si="2421"/>
        <v>3.6468518206847294E-3</v>
      </c>
      <c r="AA1841" s="13">
        <f t="shared" si="2422"/>
        <v>6.2088530703741564E-3</v>
      </c>
      <c r="AB1841" s="13">
        <f t="shared" si="2423"/>
        <v>5.2853609558307368E-3</v>
      </c>
      <c r="AC1841" s="13">
        <f t="shared" si="2424"/>
        <v>1.9253139719401118E-4</v>
      </c>
      <c r="AD1841" s="13">
        <f t="shared" si="2425"/>
        <v>3.4896858709998008E-2</v>
      </c>
      <c r="AE1841" s="13">
        <f t="shared" si="2426"/>
        <v>2.105076836075984E-2</v>
      </c>
      <c r="AF1841" s="13">
        <f t="shared" si="2427"/>
        <v>6.3492082806210961E-3</v>
      </c>
      <c r="AG1841" s="13">
        <f t="shared" si="2428"/>
        <v>1.2766737726575598E-3</v>
      </c>
      <c r="AH1841" s="13">
        <f t="shared" si="2429"/>
        <v>5.4997094123299312E-4</v>
      </c>
      <c r="AI1841" s="13">
        <f t="shared" si="2430"/>
        <v>9.3633877519320096E-4</v>
      </c>
      <c r="AJ1841" s="13">
        <f t="shared" si="2431"/>
        <v>7.9706965968487462E-4</v>
      </c>
      <c r="AK1841" s="13">
        <f t="shared" si="2432"/>
        <v>4.5234343183040896E-4</v>
      </c>
      <c r="AL1841" s="13">
        <f t="shared" si="2433"/>
        <v>7.9092706366568211E-6</v>
      </c>
      <c r="AM1841" s="13">
        <f t="shared" si="2434"/>
        <v>1.18825485104192E-2</v>
      </c>
      <c r="AN1841" s="13">
        <f t="shared" si="2435"/>
        <v>7.1678880413571962E-3</v>
      </c>
      <c r="AO1841" s="13">
        <f t="shared" si="2436"/>
        <v>2.1619360075988843E-3</v>
      </c>
      <c r="AP1841" s="13">
        <f t="shared" si="2437"/>
        <v>4.3471357011389325E-4</v>
      </c>
      <c r="AQ1841" s="13">
        <f t="shared" si="2438"/>
        <v>6.5557868286900465E-5</v>
      </c>
      <c r="AR1841" s="13">
        <f t="shared" si="2439"/>
        <v>6.6351593335407487E-5</v>
      </c>
      <c r="AS1841" s="13">
        <f t="shared" si="2440"/>
        <v>1.1296518593601963E-4</v>
      </c>
      <c r="AT1841" s="13">
        <f t="shared" si="2441"/>
        <v>9.6162975085254773E-5</v>
      </c>
      <c r="AU1841" s="13">
        <f t="shared" si="2442"/>
        <v>5.4573260488027708E-5</v>
      </c>
      <c r="AV1841" s="13">
        <f t="shared" si="2443"/>
        <v>2.322807263648292E-5</v>
      </c>
      <c r="AW1841" s="13">
        <f t="shared" si="2444"/>
        <v>2.2563622131388831E-7</v>
      </c>
      <c r="AX1841" s="13">
        <f t="shared" si="2445"/>
        <v>3.3717208444612968E-3</v>
      </c>
      <c r="AY1841" s="13">
        <f t="shared" si="2446"/>
        <v>2.0339170085118636E-3</v>
      </c>
      <c r="AZ1841" s="13">
        <f t="shared" si="2447"/>
        <v>6.1345802163743359E-4</v>
      </c>
      <c r="BA1841" s="13">
        <f t="shared" si="2448"/>
        <v>1.2335172075569271E-4</v>
      </c>
      <c r="BB1841" s="13">
        <f t="shared" si="2449"/>
        <v>1.8602308320270637E-5</v>
      </c>
      <c r="BC1841" s="13">
        <f t="shared" si="2450"/>
        <v>2.2442872963420094E-6</v>
      </c>
      <c r="BD1841" s="13">
        <f t="shared" si="2451"/>
        <v>6.6708584158360914E-6</v>
      </c>
      <c r="BE1841" s="13">
        <f t="shared" si="2452"/>
        <v>1.1357297141132134E-5</v>
      </c>
      <c r="BF1841" s="13">
        <f t="shared" si="2453"/>
        <v>9.6680359791297923E-6</v>
      </c>
      <c r="BG1841" s="13">
        <f t="shared" si="2454"/>
        <v>5.4866880462975258E-6</v>
      </c>
      <c r="BH1841" s="13">
        <f t="shared" si="2455"/>
        <v>2.3353046406505334E-6</v>
      </c>
      <c r="BI1841" s="13">
        <f t="shared" si="2456"/>
        <v>7.9518248074250866E-7</v>
      </c>
      <c r="BJ1841" s="14">
        <f t="shared" si="2457"/>
        <v>0.63914714152748076</v>
      </c>
      <c r="BK1841" s="14">
        <f t="shared" si="2458"/>
        <v>0.23357930100978427</v>
      </c>
      <c r="BL1841" s="14">
        <f t="shared" si="2459"/>
        <v>0.12376640891146452</v>
      </c>
      <c r="BM1841" s="14">
        <f t="shared" si="2460"/>
        <v>0.40359202225863927</v>
      </c>
      <c r="BN1841" s="14">
        <f t="shared" si="2461"/>
        <v>0.59451398963848456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1.2378</v>
      </c>
      <c r="F1842" s="10">
        <f>VLOOKUP(B1842,home!$B$2:$E$405,3,FALSE)</f>
        <v>1.1108</v>
      </c>
      <c r="G1842" s="10">
        <f>VLOOKUP(C1842,away!$B$2:$E$405,4,FALSE)</f>
        <v>1.093</v>
      </c>
      <c r="H1842" s="10">
        <f>VLOOKUP(A1842,away!$A$2:$E$405,3,FALSE)</f>
        <v>0.96950000000000003</v>
      </c>
      <c r="I1842" s="10">
        <f>VLOOKUP(C1842,away!$B$2:$E$405,3,FALSE)</f>
        <v>1.0921000000000001</v>
      </c>
      <c r="J1842" s="10">
        <f>VLOOKUP(B1842,home!$B$2:$E$405,4,FALSE)</f>
        <v>1.0959000000000001</v>
      </c>
      <c r="K1842" s="12">
        <f t="shared" si="2406"/>
        <v>1.50281842632</v>
      </c>
      <c r="L1842" s="12">
        <f t="shared" si="2407"/>
        <v>1.1603290021050003</v>
      </c>
      <c r="M1842" s="13">
        <f t="shared" si="2408"/>
        <v>6.9728410824286935E-2</v>
      </c>
      <c r="N1842" s="13">
        <f t="shared" si="2409"/>
        <v>0.10478914062474935</v>
      </c>
      <c r="O1842" s="13">
        <f t="shared" si="2410"/>
        <v>8.0907897350112376E-2</v>
      </c>
      <c r="P1842" s="13">
        <f t="shared" si="2411"/>
        <v>0.12158987897255596</v>
      </c>
      <c r="Q1842" s="13">
        <f t="shared" si="2412"/>
        <v>7.8739525704555516E-2</v>
      </c>
      <c r="R1842" s="13">
        <f t="shared" si="2413"/>
        <v>4.6939889897334851E-2</v>
      </c>
      <c r="S1842" s="13">
        <f t="shared" si="2414"/>
        <v>5.3006007500358075E-2</v>
      </c>
      <c r="T1842" s="13">
        <f t="shared" si="2415"/>
        <v>9.1363755286987924E-2</v>
      </c>
      <c r="U1842" s="13">
        <f t="shared" si="2416"/>
        <v>7.0542131467146829E-2</v>
      </c>
      <c r="V1842" s="13">
        <f t="shared" si="2417"/>
        <v>1.0269995258266449E-2</v>
      </c>
      <c r="W1842" s="13">
        <f t="shared" si="2418"/>
        <v>3.9443736702834443E-2</v>
      </c>
      <c r="X1842" s="13">
        <f t="shared" si="2419"/>
        <v>4.5767711647692264E-2</v>
      </c>
      <c r="Y1842" s="13">
        <f t="shared" si="2420"/>
        <v>2.6552801592398086E-2</v>
      </c>
      <c r="Z1842" s="13">
        <f t="shared" si="2421"/>
        <v>1.8155238534497718E-2</v>
      </c>
      <c r="AA1842" s="13">
        <f t="shared" si="2422"/>
        <v>2.7284027003878081E-2</v>
      </c>
      <c r="AB1842" s="13">
        <f t="shared" si="2423"/>
        <v>2.0501469262820225E-2</v>
      </c>
      <c r="AC1842" s="13">
        <f t="shared" si="2424"/>
        <v>1.1192778755277457E-3</v>
      </c>
      <c r="AD1842" s="13">
        <f t="shared" si="2425"/>
        <v>1.4819193579983514E-2</v>
      </c>
      <c r="AE1842" s="13">
        <f t="shared" si="2426"/>
        <v>1.71951400986631E-2</v>
      </c>
      <c r="AF1842" s="13">
        <f t="shared" si="2427"/>
        <v>9.9760098758687171E-3</v>
      </c>
      <c r="AG1842" s="13">
        <f t="shared" si="2428"/>
        <v>3.85848452808546E-3</v>
      </c>
      <c r="AH1842" s="13">
        <f t="shared" si="2429"/>
        <v>5.266512452927993E-3</v>
      </c>
      <c r="AI1842" s="13">
        <f t="shared" si="2430"/>
        <v>7.9146119567039298E-3</v>
      </c>
      <c r="AJ1842" s="13">
        <f t="shared" si="2431"/>
        <v>5.9471123428536284E-3</v>
      </c>
      <c r="AK1842" s="13">
        <f t="shared" si="2432"/>
        <v>2.9791433374118468E-3</v>
      </c>
      <c r="AL1842" s="13">
        <f t="shared" si="2433"/>
        <v>7.8070249881373083E-5</v>
      </c>
      <c r="AM1842" s="13">
        <f t="shared" si="2434"/>
        <v>4.4541114350404509E-3</v>
      </c>
      <c r="AN1842" s="13">
        <f t="shared" si="2435"/>
        <v>5.168234676684957E-3</v>
      </c>
      <c r="AO1842" s="13">
        <f t="shared" si="2436"/>
        <v>2.9984262925211581E-3</v>
      </c>
      <c r="AP1842" s="13">
        <f t="shared" si="2437"/>
        <v>1.159720329295491E-3</v>
      </c>
      <c r="AQ1842" s="13">
        <f t="shared" si="2438"/>
        <v>3.3641428310307966E-4</v>
      </c>
      <c r="AR1842" s="13">
        <f t="shared" si="2439"/>
        <v>1.2221774278158989E-3</v>
      </c>
      <c r="AS1842" s="13">
        <f t="shared" si="2440"/>
        <v>1.8367107587541147E-3</v>
      </c>
      <c r="AT1842" s="13">
        <f t="shared" si="2441"/>
        <v>1.380121386037936E-3</v>
      </c>
      <c r="AU1842" s="13">
        <f t="shared" si="2442"/>
        <v>6.913572831653696E-4</v>
      </c>
      <c r="AV1842" s="13">
        <f t="shared" si="2443"/>
        <v>2.597461160778627E-4</v>
      </c>
      <c r="AW1842" s="13">
        <f t="shared" si="2444"/>
        <v>3.7815576663077439E-6</v>
      </c>
      <c r="AX1842" s="13">
        <f t="shared" si="2445"/>
        <v>1.1156201229102368E-3</v>
      </c>
      <c r="AY1842" s="13">
        <f t="shared" si="2446"/>
        <v>1.2944863839446927E-3</v>
      </c>
      <c r="AZ1842" s="13">
        <f t="shared" si="2447"/>
        <v>7.5101504706052795E-4</v>
      </c>
      <c r="BA1842" s="13">
        <f t="shared" si="2448"/>
        <v>2.904748467071942E-4</v>
      </c>
      <c r="BB1842" s="13">
        <f t="shared" si="2449"/>
        <v>8.4261597254090353E-5</v>
      </c>
      <c r="BC1842" s="13">
        <f t="shared" si="2450"/>
        <v>1.9554235011522415E-5</v>
      </c>
      <c r="BD1842" s="13">
        <f t="shared" si="2451"/>
        <v>2.3635465253547968E-4</v>
      </c>
      <c r="BE1842" s="13">
        <f t="shared" si="2452"/>
        <v>3.5519812697677998E-4</v>
      </c>
      <c r="BF1842" s="13">
        <f t="shared" si="2453"/>
        <v>2.6689914510752806E-4</v>
      </c>
      <c r="BG1842" s="13">
        <f t="shared" si="2454"/>
        <v>1.3370031774554957E-4</v>
      </c>
      <c r="BH1842" s="13">
        <f t="shared" si="2455"/>
        <v>5.0231825278212672E-5</v>
      </c>
      <c r="BI1842" s="13">
        <f t="shared" si="2456"/>
        <v>1.5097862523156941E-5</v>
      </c>
      <c r="BJ1842" s="14">
        <f t="shared" si="2457"/>
        <v>0.45017781889135189</v>
      </c>
      <c r="BK1842" s="14">
        <f t="shared" si="2458"/>
        <v>0.25708612706482126</v>
      </c>
      <c r="BL1842" s="14">
        <f t="shared" si="2459"/>
        <v>0.27473038997320764</v>
      </c>
      <c r="BM1842" s="14">
        <f t="shared" si="2460"/>
        <v>0.49616412626400508</v>
      </c>
      <c r="BN1842" s="14">
        <f t="shared" si="2461"/>
        <v>0.50269474337359499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1.2378</v>
      </c>
      <c r="F1843" s="10">
        <f>VLOOKUP(B1843,home!$B$2:$E$405,3,FALSE)</f>
        <v>1.3128</v>
      </c>
      <c r="G1843" s="10">
        <f>VLOOKUP(C1843,away!$B$2:$E$405,4,FALSE)</f>
        <v>1.2623</v>
      </c>
      <c r="H1843" s="10">
        <f>VLOOKUP(A1843,away!$A$2:$E$405,3,FALSE)</f>
        <v>0.96950000000000003</v>
      </c>
      <c r="I1843" s="10">
        <f>VLOOKUP(C1843,away!$B$2:$E$405,3,FALSE)</f>
        <v>0.64470000000000005</v>
      </c>
      <c r="J1843" s="10">
        <f>VLOOKUP(B1843,home!$B$2:$E$405,4,FALSE)</f>
        <v>1.0959000000000001</v>
      </c>
      <c r="K1843" s="12">
        <f t="shared" si="2406"/>
        <v>2.051217101232</v>
      </c>
      <c r="L1843" s="12">
        <f t="shared" si="2407"/>
        <v>0.6849776647350001</v>
      </c>
      <c r="M1843" s="13">
        <f t="shared" si="2408"/>
        <v>6.4816520251263984E-2</v>
      </c>
      <c r="N1843" s="13">
        <f t="shared" si="2409"/>
        <v>0.13295275478174293</v>
      </c>
      <c r="O1843" s="13">
        <f t="shared" si="2410"/>
        <v>4.439786867795964E-2</v>
      </c>
      <c r="P1843" s="13">
        <f t="shared" si="2411"/>
        <v>9.1069667490483383E-2</v>
      </c>
      <c r="Q1843" s="13">
        <f t="shared" si="2412"/>
        <v>0.13635748213210785</v>
      </c>
      <c r="R1843" s="13">
        <f t="shared" si="2413"/>
        <v>1.5205774203119998E-2</v>
      </c>
      <c r="S1843" s="13">
        <f t="shared" si="2414"/>
        <v>3.1989083588089842E-2</v>
      </c>
      <c r="T1843" s="13">
        <f t="shared" si="2415"/>
        <v>9.3401829679995732E-2</v>
      </c>
      <c r="U1843" s="13">
        <f t="shared" si="2416"/>
        <v>3.1190344082912127E-2</v>
      </c>
      <c r="V1843" s="13">
        <f t="shared" si="2417"/>
        <v>4.993986091473359E-3</v>
      </c>
      <c r="W1843" s="13">
        <f t="shared" si="2418"/>
        <v>9.3232933076772176E-2</v>
      </c>
      <c r="X1843" s="13">
        <f t="shared" si="2419"/>
        <v>6.3862476775321947E-2</v>
      </c>
      <c r="Y1843" s="13">
        <f t="shared" si="2420"/>
        <v>2.1872185102876602E-2</v>
      </c>
      <c r="Z1843" s="13">
        <f t="shared" si="2421"/>
        <v>3.4718719013802821E-3</v>
      </c>
      <c r="AA1843" s="13">
        <f t="shared" si="2422"/>
        <v>7.1215630173980943E-3</v>
      </c>
      <c r="AB1843" s="13">
        <f t="shared" si="2423"/>
        <v>7.3039359243941681E-3</v>
      </c>
      <c r="AC1843" s="13">
        <f t="shared" si="2424"/>
        <v>4.3854623312035597E-4</v>
      </c>
      <c r="AD1843" s="13">
        <f t="shared" si="2425"/>
        <v>4.781024668127342E-2</v>
      </c>
      <c r="AE1843" s="13">
        <f t="shared" si="2426"/>
        <v>3.2748951122142954E-2</v>
      </c>
      <c r="AF1843" s="13">
        <f t="shared" si="2427"/>
        <v>1.1216150031083068E-2</v>
      </c>
      <c r="AG1843" s="13">
        <f t="shared" si="2428"/>
        <v>2.5609374185362271E-3</v>
      </c>
      <c r="AH1843" s="13">
        <f t="shared" si="2429"/>
        <v>5.9453867681663239E-4</v>
      </c>
      <c r="AI1843" s="13">
        <f t="shared" si="2430"/>
        <v>1.2195279012301215E-3</v>
      </c>
      <c r="AJ1843" s="13">
        <f t="shared" si="2431"/>
        <v>1.2507582432163976E-3</v>
      </c>
      <c r="AK1843" s="13">
        <f t="shared" si="2432"/>
        <v>8.5519223266412273E-4</v>
      </c>
      <c r="AL1843" s="13">
        <f t="shared" si="2433"/>
        <v>2.4646963135109678E-5</v>
      </c>
      <c r="AM1843" s="13">
        <f t="shared" si="2434"/>
        <v>1.9613839121349695E-2</v>
      </c>
      <c r="AN1843" s="13">
        <f t="shared" si="2435"/>
        <v>1.3435041717830099E-2</v>
      </c>
      <c r="AO1843" s="13">
        <f t="shared" si="2436"/>
        <v>4.6013517507482822E-3</v>
      </c>
      <c r="AP1843" s="13">
        <f t="shared" si="2437"/>
        <v>1.0506077256172879E-3</v>
      </c>
      <c r="AQ1843" s="13">
        <f t="shared" si="2438"/>
        <v>1.7991070661146983E-4</v>
      </c>
      <c r="AR1843" s="13">
        <f t="shared" si="2439"/>
        <v>8.1449142888098786E-5</v>
      </c>
      <c r="AS1843" s="13">
        <f t="shared" si="2440"/>
        <v>1.6706987477275694E-4</v>
      </c>
      <c r="AT1843" s="13">
        <f t="shared" si="2441"/>
        <v>1.7134829211728391E-4</v>
      </c>
      <c r="AU1843" s="13">
        <f t="shared" si="2442"/>
        <v>1.1715751568595637E-4</v>
      </c>
      <c r="AV1843" s="13">
        <f t="shared" si="2443"/>
        <v>6.0078874928222499E-5</v>
      </c>
      <c r="AW1843" s="13">
        <f t="shared" si="2444"/>
        <v>9.619421478177461E-7</v>
      </c>
      <c r="AX1843" s="13">
        <f t="shared" si="2445"/>
        <v>6.7053737044209518E-3</v>
      </c>
      <c r="AY1843" s="13">
        <f t="shared" si="2446"/>
        <v>4.5930312212297403E-3</v>
      </c>
      <c r="AZ1843" s="13">
        <f t="shared" si="2447"/>
        <v>1.5730618999864462E-3</v>
      </c>
      <c r="BA1843" s="13">
        <f t="shared" si="2448"/>
        <v>3.5917075557877285E-4</v>
      </c>
      <c r="BB1843" s="13">
        <f t="shared" si="2449"/>
        <v>6.1505986349363312E-5</v>
      </c>
      <c r="BC1843" s="13">
        <f t="shared" si="2450"/>
        <v>8.426045379361937E-6</v>
      </c>
      <c r="BD1843" s="13">
        <f t="shared" si="2451"/>
        <v>9.2984739483595383E-6</v>
      </c>
      <c r="BE1843" s="13">
        <f t="shared" si="2452"/>
        <v>1.9073188778235321E-5</v>
      </c>
      <c r="BF1843" s="13">
        <f t="shared" si="2453"/>
        <v>1.9561625498471287E-5</v>
      </c>
      <c r="BG1843" s="13">
        <f t="shared" si="2454"/>
        <v>1.3375046916786753E-5</v>
      </c>
      <c r="BH1843" s="13">
        <f t="shared" si="2455"/>
        <v>6.8587812413733301E-6</v>
      </c>
      <c r="BI1843" s="13">
        <f t="shared" si="2456"/>
        <v>2.8137698751828432E-6</v>
      </c>
      <c r="BJ1843" s="14">
        <f t="shared" si="2457"/>
        <v>0.68819726743695431</v>
      </c>
      <c r="BK1843" s="14">
        <f t="shared" si="2458"/>
        <v>0.19792548183879582</v>
      </c>
      <c r="BL1843" s="14">
        <f t="shared" si="2459"/>
        <v>0.10980758754636205</v>
      </c>
      <c r="BM1843" s="14">
        <f t="shared" si="2460"/>
        <v>0.51001007190773273</v>
      </c>
      <c r="BN1843" s="14">
        <f t="shared" si="2461"/>
        <v>0.48480006753667781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1.3371</v>
      </c>
      <c r="F1844" s="10">
        <f>VLOOKUP(B1844,home!$B$2:$E$405,3,FALSE)</f>
        <v>0.6159</v>
      </c>
      <c r="G1844" s="10">
        <f>VLOOKUP(C1844,away!$B$2:$E$405,4,FALSE)</f>
        <v>0.96789999999999998</v>
      </c>
      <c r="H1844" s="10">
        <f>VLOOKUP(A1844,away!$A$2:$E$405,3,FALSE)</f>
        <v>1.1086</v>
      </c>
      <c r="I1844" s="10">
        <f>VLOOKUP(C1844,away!$B$2:$E$405,3,FALSE)</f>
        <v>1.0611999999999999</v>
      </c>
      <c r="J1844" s="10">
        <f>VLOOKUP(B1844,home!$B$2:$E$405,4,FALSE)</f>
        <v>1.4326000000000001</v>
      </c>
      <c r="K1844" s="12">
        <f t="shared" si="2406"/>
        <v>0.79708490153099987</v>
      </c>
      <c r="L1844" s="12">
        <f t="shared" si="2407"/>
        <v>1.6853769980319999</v>
      </c>
      <c r="M1844" s="13">
        <f t="shared" si="2408"/>
        <v>8.3537311755301644E-2</v>
      </c>
      <c r="N1844" s="13">
        <f t="shared" si="2409"/>
        <v>6.6586329914639045E-2</v>
      </c>
      <c r="O1844" s="13">
        <f t="shared" si="2410"/>
        <v>0.14079186370981359</v>
      </c>
      <c r="P1844" s="13">
        <f t="shared" si="2411"/>
        <v>0.11222306882150271</v>
      </c>
      <c r="Q1844" s="13">
        <f t="shared" si="2412"/>
        <v>2.6537479111660364E-2</v>
      </c>
      <c r="R1844" s="13">
        <f t="shared" si="2413"/>
        <v>0.11864368430328806</v>
      </c>
      <c r="S1844" s="13">
        <f t="shared" si="2414"/>
        <v>3.7689796664172825E-2</v>
      </c>
      <c r="T1844" s="13">
        <f t="shared" si="2415"/>
        <v>4.4725656880547041E-2</v>
      </c>
      <c r="U1844" s="13">
        <f t="shared" si="2416"/>
        <v>9.4569089420161387E-2</v>
      </c>
      <c r="V1844" s="13">
        <f t="shared" si="2417"/>
        <v>5.6257824012839377E-3</v>
      </c>
      <c r="W1844" s="13">
        <f t="shared" si="2418"/>
        <v>7.0508746415329235E-3</v>
      </c>
      <c r="X1844" s="13">
        <f t="shared" si="2419"/>
        <v>1.1883381936846711E-2</v>
      </c>
      <c r="Y1844" s="13">
        <f t="shared" si="2420"/>
        <v>1.0013989287595202E-2</v>
      </c>
      <c r="Z1844" s="13">
        <f t="shared" si="2421"/>
        <v>6.6653112162177328E-2</v>
      </c>
      <c r="AA1844" s="13">
        <f t="shared" si="2422"/>
        <v>5.3128189344523805E-2</v>
      </c>
      <c r="AB1844" s="13">
        <f t="shared" si="2423"/>
        <v>2.1173838786100033E-2</v>
      </c>
      <c r="AC1844" s="13">
        <f t="shared" si="2424"/>
        <v>4.7235073191263105E-4</v>
      </c>
      <c r="AD1844" s="13">
        <f t="shared" si="2425"/>
        <v>1.4050364298384235E-3</v>
      </c>
      <c r="AE1844" s="13">
        <f t="shared" si="2426"/>
        <v>2.3680160802466805E-3</v>
      </c>
      <c r="AF1844" s="13">
        <f t="shared" si="2427"/>
        <v>1.9954999163088274E-3</v>
      </c>
      <c r="AG1844" s="13">
        <f t="shared" si="2428"/>
        <v>1.1210565528405598E-3</v>
      </c>
      <c r="AH1844" s="13">
        <f t="shared" si="2429"/>
        <v>2.8083905521345147E-2</v>
      </c>
      <c r="AI1844" s="13">
        <f t="shared" si="2430"/>
        <v>2.23852570670873E-2</v>
      </c>
      <c r="AJ1844" s="13">
        <f t="shared" si="2431"/>
        <v>8.9214752125326979E-3</v>
      </c>
      <c r="AK1844" s="13">
        <f t="shared" si="2432"/>
        <v>2.3703910637642941E-3</v>
      </c>
      <c r="AL1844" s="13">
        <f t="shared" si="2433"/>
        <v>2.5382022754379187E-5</v>
      </c>
      <c r="AM1844" s="13">
        <f t="shared" si="2434"/>
        <v>2.2398666486504553E-4</v>
      </c>
      <c r="AN1844" s="13">
        <f t="shared" si="2435"/>
        <v>3.7750197282945006E-4</v>
      </c>
      <c r="AO1844" s="13">
        <f t="shared" si="2436"/>
        <v>3.1811657085922812E-4</v>
      </c>
      <c r="AP1844" s="13">
        <f t="shared" si="2437"/>
        <v>1.7871545040632001E-4</v>
      </c>
      <c r="AQ1844" s="13">
        <f t="shared" si="2438"/>
        <v>7.5300727326935076E-5</v>
      </c>
      <c r="AR1844" s="13">
        <f t="shared" si="2439"/>
        <v>9.4663936761157919E-3</v>
      </c>
      <c r="AS1844" s="13">
        <f t="shared" si="2440"/>
        <v>7.5455194711804363E-3</v>
      </c>
      <c r="AT1844" s="13">
        <f t="shared" si="2441"/>
        <v>3.0072098223430494E-3</v>
      </c>
      <c r="AU1844" s="13">
        <f t="shared" si="2442"/>
        <v>7.9900051504178853E-4</v>
      </c>
      <c r="AV1844" s="13">
        <f t="shared" si="2443"/>
        <v>1.5921781171382554E-4</v>
      </c>
      <c r="AW1844" s="13">
        <f t="shared" si="2444"/>
        <v>9.4716441556390667E-7</v>
      </c>
      <c r="AX1844" s="13">
        <f t="shared" si="2445"/>
        <v>2.9756064784701967E-5</v>
      </c>
      <c r="AY1844" s="13">
        <f t="shared" si="2446"/>
        <v>5.0150187140086704E-5</v>
      </c>
      <c r="AZ1844" s="13">
        <f t="shared" si="2447"/>
        <v>4.2260985926451176E-5</v>
      </c>
      <c r="BA1844" s="13">
        <f t="shared" si="2448"/>
        <v>2.3741897864864965E-5</v>
      </c>
      <c r="BB1844" s="13">
        <f t="shared" si="2449"/>
        <v>1.0003512137767113E-5</v>
      </c>
      <c r="BC1844" s="13">
        <f t="shared" si="2450"/>
        <v>3.3719378513053203E-6</v>
      </c>
      <c r="BD1844" s="13">
        <f t="shared" si="2451"/>
        <v>2.6590736926735271E-3</v>
      </c>
      <c r="BE1844" s="13">
        <f t="shared" si="2452"/>
        <v>2.1195074924883505E-3</v>
      </c>
      <c r="BF1844" s="13">
        <f t="shared" si="2453"/>
        <v>8.4471371047214648E-4</v>
      </c>
      <c r="BG1844" s="13">
        <f t="shared" si="2454"/>
        <v>2.2443618157785885E-4</v>
      </c>
      <c r="BH1844" s="13">
        <f t="shared" si="2455"/>
        <v>4.4723672923245303E-5</v>
      </c>
      <c r="BI1844" s="13">
        <f t="shared" si="2456"/>
        <v>7.1297128856259274E-6</v>
      </c>
      <c r="BJ1844" s="14">
        <f t="shared" si="2457"/>
        <v>0.17502022672404782</v>
      </c>
      <c r="BK1844" s="14">
        <f t="shared" si="2458"/>
        <v>0.23962384258406819</v>
      </c>
      <c r="BL1844" s="14">
        <f t="shared" si="2459"/>
        <v>0.516944620188032</v>
      </c>
      <c r="BM1844" s="14">
        <f t="shared" si="2460"/>
        <v>0.4498728610193955</v>
      </c>
      <c r="BN1844" s="14">
        <f t="shared" si="2461"/>
        <v>0.54831973761620545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1.3371</v>
      </c>
      <c r="F1845" s="10">
        <f>VLOOKUP(B1845,home!$B$2:$E$405,3,FALSE)</f>
        <v>1.288</v>
      </c>
      <c r="G1845" s="10">
        <f>VLOOKUP(C1845,away!$B$2:$E$405,4,FALSE)</f>
        <v>1.3637999999999999</v>
      </c>
      <c r="H1845" s="10">
        <f>VLOOKUP(A1845,away!$A$2:$E$405,3,FALSE)</f>
        <v>1.1086</v>
      </c>
      <c r="I1845" s="10">
        <f>VLOOKUP(C1845,away!$B$2:$E$405,3,FALSE)</f>
        <v>0.68979999999999997</v>
      </c>
      <c r="J1845" s="10">
        <f>VLOOKUP(B1845,home!$B$2:$E$405,4,FALSE)</f>
        <v>0.60140000000000005</v>
      </c>
      <c r="K1845" s="12">
        <f t="shared" si="2406"/>
        <v>2.3487156302399996</v>
      </c>
      <c r="L1845" s="12">
        <f t="shared" si="2407"/>
        <v>0.45989796519200005</v>
      </c>
      <c r="M1845" s="13">
        <f t="shared" si="2408"/>
        <v>6.0288518756129929E-2</v>
      </c>
      <c r="N1845" s="13">
        <f t="shared" si="2409"/>
        <v>0.14160058632653974</v>
      </c>
      <c r="O1845" s="13">
        <f t="shared" si="2410"/>
        <v>2.7726567100383879E-2</v>
      </c>
      <c r="P1845" s="13">
        <f t="shared" si="2411"/>
        <v>6.512182152156977E-2</v>
      </c>
      <c r="Q1845" s="13">
        <f t="shared" si="2412"/>
        <v>0.16628975517814618</v>
      </c>
      <c r="R1845" s="13">
        <f t="shared" si="2413"/>
        <v>6.3756958956129994E-3</v>
      </c>
      <c r="S1845" s="13">
        <f t="shared" si="2414"/>
        <v>1.7585651985586367E-2</v>
      </c>
      <c r="T1845" s="13">
        <f t="shared" si="2415"/>
        <v>7.6476320038705276E-2</v>
      </c>
      <c r="U1845" s="13">
        <f t="shared" si="2416"/>
        <v>1.4974696603683264E-2</v>
      </c>
      <c r="V1845" s="13">
        <f t="shared" si="2417"/>
        <v>2.1106095112371692E-3</v>
      </c>
      <c r="W1845" s="13">
        <f t="shared" si="2418"/>
        <v>0.13018911571189828</v>
      </c>
      <c r="X1845" s="13">
        <f t="shared" si="2419"/>
        <v>5.9873709406047859E-2</v>
      </c>
      <c r="Y1845" s="13">
        <f t="shared" si="2420"/>
        <v>1.376789856216926E-2</v>
      </c>
      <c r="Z1845" s="13">
        <f t="shared" si="2421"/>
        <v>9.7738985635846846E-4</v>
      </c>
      <c r="AA1845" s="13">
        <f t="shared" si="2422"/>
        <v>2.2956108324671629E-3</v>
      </c>
      <c r="AB1845" s="13">
        <f t="shared" si="2423"/>
        <v>2.6958685215819423E-3</v>
      </c>
      <c r="AC1845" s="13">
        <f t="shared" si="2424"/>
        <v>1.4248850644400199E-4</v>
      </c>
      <c r="AD1845" s="13">
        <f t="shared" si="2425"/>
        <v>7.6444302739914829E-2</v>
      </c>
      <c r="AE1845" s="13">
        <f t="shared" si="2426"/>
        <v>3.5156579280608065E-2</v>
      </c>
      <c r="AF1845" s="13">
        <f t="shared" si="2427"/>
        <v>8.084219637131438E-3</v>
      </c>
      <c r="AG1845" s="13">
        <f t="shared" si="2428"/>
        <v>1.239305387093986E-3</v>
      </c>
      <c r="AH1845" s="13">
        <f t="shared" si="2429"/>
        <v>1.1237490153464017E-4</v>
      </c>
      <c r="AI1845" s="13">
        <f t="shared" si="2430"/>
        <v>2.6393668768109028E-4</v>
      </c>
      <c r="AJ1845" s="13">
        <f t="shared" si="2431"/>
        <v>3.0995611187517504E-4</v>
      </c>
      <c r="AK1845" s="13">
        <f t="shared" si="2432"/>
        <v>2.4266625488321387E-4</v>
      </c>
      <c r="AL1845" s="13">
        <f t="shared" si="2433"/>
        <v>6.156469773660101E-6</v>
      </c>
      <c r="AM1845" s="13">
        <f t="shared" si="2434"/>
        <v>3.5909185737607291E-2</v>
      </c>
      <c r="AN1845" s="13">
        <f t="shared" si="2435"/>
        <v>1.6514561452427183E-2</v>
      </c>
      <c r="AO1845" s="13">
        <f t="shared" si="2436"/>
        <v>3.7975066040047507E-3</v>
      </c>
      <c r="AP1845" s="13">
        <f t="shared" si="2437"/>
        <v>5.8215518666165586E-4</v>
      </c>
      <c r="AQ1845" s="13">
        <f t="shared" si="2438"/>
        <v>6.6932996442916096E-5</v>
      </c>
      <c r="AR1845" s="13">
        <f t="shared" si="2439"/>
        <v>1.033619771088648E-5</v>
      </c>
      <c r="AS1845" s="13">
        <f t="shared" si="2440"/>
        <v>2.4276789120809983E-5</v>
      </c>
      <c r="AT1845" s="13">
        <f t="shared" si="2441"/>
        <v>2.8509637030043402E-5</v>
      </c>
      <c r="AU1845" s="13">
        <f t="shared" si="2442"/>
        <v>2.2320343368310672E-5</v>
      </c>
      <c r="AV1845" s="13">
        <f t="shared" si="2443"/>
        <v>1.3106034835368745E-5</v>
      </c>
      <c r="AW1845" s="13">
        <f t="shared" si="2444"/>
        <v>1.8472308661887065E-7</v>
      </c>
      <c r="AX1845" s="13">
        <f t="shared" si="2445"/>
        <v>1.4056744301851583E-2</v>
      </c>
      <c r="AY1845" s="13">
        <f t="shared" si="2446"/>
        <v>6.4646681016457836E-3</v>
      </c>
      <c r="AZ1845" s="13">
        <f t="shared" si="2447"/>
        <v>1.4865438527942626E-3</v>
      </c>
      <c r="BA1845" s="13">
        <f t="shared" si="2448"/>
        <v>2.2788616435625255E-4</v>
      </c>
      <c r="BB1845" s="13">
        <f t="shared" si="2449"/>
        <v>2.6201095820712549E-5</v>
      </c>
      <c r="BC1845" s="13">
        <f t="shared" si="2450"/>
        <v>2.4099661307492646E-6</v>
      </c>
      <c r="BD1845" s="13">
        <f t="shared" si="2451"/>
        <v>7.9226604917648323E-7</v>
      </c>
      <c r="BE1845" s="13">
        <f t="shared" si="2452"/>
        <v>1.8608076530092985E-6</v>
      </c>
      <c r="BF1845" s="13">
        <f t="shared" si="2453"/>
        <v>2.1852540097465753E-6</v>
      </c>
      <c r="BG1845" s="13">
        <f t="shared" si="2454"/>
        <v>1.7108467495788044E-6</v>
      </c>
      <c r="BH1845" s="13">
        <f t="shared" si="2455"/>
        <v>1.0045731254202589E-6</v>
      </c>
      <c r="BI1845" s="13">
        <f t="shared" si="2456"/>
        <v>4.7189132027872206E-7</v>
      </c>
      <c r="BJ1845" s="14">
        <f t="shared" si="2457"/>
        <v>0.788256587727998</v>
      </c>
      <c r="BK1845" s="14">
        <f t="shared" si="2458"/>
        <v>0.1517199148523867</v>
      </c>
      <c r="BL1845" s="14">
        <f t="shared" si="2459"/>
        <v>5.5103947550675991E-2</v>
      </c>
      <c r="BM1845" s="14">
        <f t="shared" si="2460"/>
        <v>0.52219041183047754</v>
      </c>
      <c r="BN1845" s="14">
        <f t="shared" si="2461"/>
        <v>0.46740294477838246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1.3371</v>
      </c>
      <c r="F1846" s="10">
        <f>VLOOKUP(B1846,home!$B$2:$E$405,3,FALSE)</f>
        <v>1.8696999999999999</v>
      </c>
      <c r="G1846" s="10">
        <f>VLOOKUP(C1846,away!$B$2:$E$405,4,FALSE)</f>
        <v>1.0803</v>
      </c>
      <c r="H1846" s="10">
        <f>VLOOKUP(A1846,away!$A$2:$E$405,3,FALSE)</f>
        <v>1.1086</v>
      </c>
      <c r="I1846" s="10">
        <f>VLOOKUP(C1846,away!$B$2:$E$405,3,FALSE)</f>
        <v>0.85189999999999999</v>
      </c>
      <c r="J1846" s="10">
        <f>VLOOKUP(B1846,home!$B$2:$E$405,4,FALSE)</f>
        <v>0.55120000000000002</v>
      </c>
      <c r="K1846" s="12">
        <f t="shared" si="2406"/>
        <v>2.7007239323609995</v>
      </c>
      <c r="L1846" s="12">
        <f t="shared" si="2407"/>
        <v>0.52056228660799997</v>
      </c>
      <c r="M1846" s="13">
        <f t="shared" si="2408"/>
        <v>3.9903700342656112E-2</v>
      </c>
      <c r="N1846" s="13">
        <f t="shared" si="2409"/>
        <v>0.10776887850517318</v>
      </c>
      <c r="O1846" s="13">
        <f t="shared" si="2410"/>
        <v>2.0772361494493498E-2</v>
      </c>
      <c r="P1846" s="13">
        <f t="shared" si="2411"/>
        <v>5.6100413819832683E-2</v>
      </c>
      <c r="Q1846" s="13">
        <f t="shared" si="2412"/>
        <v>0.14552699467131308</v>
      </c>
      <c r="R1846" s="13">
        <f t="shared" si="2413"/>
        <v>5.4066539989107527E-3</v>
      </c>
      <c r="S1846" s="13">
        <f t="shared" si="2414"/>
        <v>1.9717823182629331E-2</v>
      </c>
      <c r="T1846" s="13">
        <f t="shared" si="2415"/>
        <v>7.5755865109288958E-2</v>
      </c>
      <c r="U1846" s="13">
        <f t="shared" si="2416"/>
        <v>1.4601879848853571E-2</v>
      </c>
      <c r="V1846" s="13">
        <f t="shared" si="2417"/>
        <v>3.080132170068777E-3</v>
      </c>
      <c r="W1846" s="13">
        <f t="shared" si="2418"/>
        <v>0.13100941243779562</v>
      </c>
      <c r="X1846" s="13">
        <f t="shared" si="2419"/>
        <v>6.8198559305789441E-2</v>
      </c>
      <c r="Y1846" s="13">
        <f t="shared" si="2420"/>
        <v>1.7750798987796523E-2</v>
      </c>
      <c r="Z1846" s="13">
        <f t="shared" si="2421"/>
        <v>9.3816672285708966E-4</v>
      </c>
      <c r="AA1846" s="13">
        <f t="shared" si="2422"/>
        <v>2.5337293209648309E-3</v>
      </c>
      <c r="AB1846" s="13">
        <f t="shared" si="2423"/>
        <v>3.4214517076272526E-3</v>
      </c>
      <c r="AC1846" s="13">
        <f t="shared" si="2424"/>
        <v>2.7064640603004757E-4</v>
      </c>
      <c r="AD1846" s="13">
        <f t="shared" si="2425"/>
        <v>8.8455063883826873E-2</v>
      </c>
      <c r="AE1846" s="13">
        <f t="shared" si="2426"/>
        <v>4.6046370317421627E-2</v>
      </c>
      <c r="AF1846" s="13">
        <f t="shared" si="2427"/>
        <v>1.1985001911217869E-2</v>
      </c>
      <c r="AG1846" s="13">
        <f t="shared" si="2428"/>
        <v>2.0796466666349418E-3</v>
      </c>
      <c r="AH1846" s="13">
        <f t="shared" si="2429"/>
        <v>1.220935536175051E-4</v>
      </c>
      <c r="AI1846" s="13">
        <f t="shared" si="2430"/>
        <v>3.2974098224179687E-4</v>
      </c>
      <c r="AJ1846" s="13">
        <f t="shared" si="2431"/>
        <v>4.4526968111032215E-4</v>
      </c>
      <c r="AK1846" s="13">
        <f t="shared" si="2432"/>
        <v>4.0085016137646586E-4</v>
      </c>
      <c r="AL1846" s="13">
        <f t="shared" si="2433"/>
        <v>1.5220017438739099E-5</v>
      </c>
      <c r="AM1846" s="13">
        <f t="shared" si="2434"/>
        <v>4.777854159391446E-2</v>
      </c>
      <c r="AN1846" s="13">
        <f t="shared" si="2435"/>
        <v>2.4871706862923545E-2</v>
      </c>
      <c r="AO1846" s="13">
        <f t="shared" si="2436"/>
        <v>6.4736362982036827E-3</v>
      </c>
      <c r="AP1846" s="13">
        <f t="shared" si="2437"/>
        <v>1.1233103046871527E-3</v>
      </c>
      <c r="AQ1846" s="13">
        <f t="shared" si="2438"/>
        <v>1.4618824519456832E-4</v>
      </c>
      <c r="AR1846" s="13">
        <f t="shared" si="2439"/>
        <v>1.2711459890244987E-5</v>
      </c>
      <c r="AS1846" s="13">
        <f t="shared" si="2440"/>
        <v>3.4330143940831556E-5</v>
      </c>
      <c r="AT1846" s="13">
        <f t="shared" si="2441"/>
        <v>4.6358120671200882E-5</v>
      </c>
      <c r="AU1846" s="13">
        <f t="shared" si="2442"/>
        <v>4.1733495318663799E-5</v>
      </c>
      <c r="AV1846" s="13">
        <f t="shared" si="2443"/>
        <v>2.8177662397047764E-5</v>
      </c>
      <c r="AW1846" s="13">
        <f t="shared" si="2444"/>
        <v>5.9438185579439748E-7</v>
      </c>
      <c r="AX1846" s="13">
        <f t="shared" si="2445"/>
        <v>2.1506108455998381E-2</v>
      </c>
      <c r="AY1846" s="13">
        <f t="shared" si="2446"/>
        <v>1.1195268993894161E-2</v>
      </c>
      <c r="AZ1846" s="13">
        <f t="shared" si="2447"/>
        <v>2.9139174133265937E-3</v>
      </c>
      <c r="BA1846" s="13">
        <f t="shared" si="2448"/>
        <v>5.0562517055605344E-4</v>
      </c>
      <c r="BB1846" s="13">
        <f t="shared" si="2449"/>
        <v>6.5802348737804793E-5</v>
      </c>
      <c r="BC1846" s="13">
        <f t="shared" si="2450"/>
        <v>6.8508442246257439E-6</v>
      </c>
      <c r="BD1846" s="13">
        <f t="shared" si="2451"/>
        <v>1.1028511044319668E-6</v>
      </c>
      <c r="BE1846" s="13">
        <f t="shared" si="2452"/>
        <v>2.9784963715701726E-6</v>
      </c>
      <c r="BF1846" s="13">
        <f t="shared" si="2453"/>
        <v>4.0220482165749831E-6</v>
      </c>
      <c r="BG1846" s="13">
        <f t="shared" si="2454"/>
        <v>3.6208139585379783E-6</v>
      </c>
      <c r="BH1846" s="13">
        <f t="shared" si="2455"/>
        <v>2.4447047281125714E-6</v>
      </c>
      <c r="BI1846" s="13">
        <f t="shared" si="2456"/>
        <v>1.3204945133539422E-6</v>
      </c>
      <c r="BJ1846" s="14">
        <f t="shared" si="2457"/>
        <v>0.81116354832791893</v>
      </c>
      <c r="BK1846" s="14">
        <f t="shared" si="2458"/>
        <v>0.13028320493254986</v>
      </c>
      <c r="BL1846" s="14">
        <f t="shared" si="2459"/>
        <v>4.8212831040306561E-2</v>
      </c>
      <c r="BM1846" s="14">
        <f t="shared" si="2460"/>
        <v>0.60392407357921496</v>
      </c>
      <c r="BN1846" s="14">
        <f t="shared" si="2461"/>
        <v>0.37547900283237934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1.8412999999999999</v>
      </c>
      <c r="F1850" s="10">
        <f>VLOOKUP(B1850,home!$B$2:$E$405,3,FALSE)</f>
        <v>0.752</v>
      </c>
      <c r="G1850" s="10">
        <f>VLOOKUP(C1850,away!$B$2:$E$405,4,FALSE)</f>
        <v>0.752</v>
      </c>
      <c r="H1850" s="10">
        <f>VLOOKUP(A1850,away!$A$2:$E$405,3,FALSE)</f>
        <v>1.226</v>
      </c>
      <c r="I1850" s="10">
        <f>VLOOKUP(C1850,away!$B$2:$E$405,3,FALSE)</f>
        <v>1.1920999999999999</v>
      </c>
      <c r="J1850" s="10">
        <f>VLOOKUP(B1850,home!$B$2:$E$405,4,FALSE)</f>
        <v>1.3803000000000001</v>
      </c>
      <c r="K1850" s="12">
        <f t="shared" si="2406"/>
        <v>1.0412625151999999</v>
      </c>
      <c r="L1850" s="12">
        <f t="shared" si="2407"/>
        <v>2.0173286023800001</v>
      </c>
      <c r="M1850" s="13">
        <f t="shared" si="2408"/>
        <v>4.6953801026217656E-2</v>
      </c>
      <c r="N1850" s="13">
        <f t="shared" si="2409"/>
        <v>4.8891232954759729E-2</v>
      </c>
      <c r="O1850" s="13">
        <f t="shared" si="2410"/>
        <v>9.4721245800648265E-2</v>
      </c>
      <c r="P1850" s="13">
        <f t="shared" si="2411"/>
        <v>9.8629682645260425E-2</v>
      </c>
      <c r="Q1850" s="13">
        <f t="shared" si="2412"/>
        <v>2.5454304098851115E-2</v>
      </c>
      <c r="R1850" s="13">
        <f t="shared" si="2413"/>
        <v>9.5541939203357143E-2</v>
      </c>
      <c r="S1850" s="13">
        <f t="shared" si="2414"/>
        <v>5.1794604941956986E-2</v>
      </c>
      <c r="T1850" s="13">
        <f t="shared" si="2415"/>
        <v>5.1349695712290824E-2</v>
      </c>
      <c r="U1850" s="13">
        <f t="shared" si="2416"/>
        <v>9.9484239921973125E-2</v>
      </c>
      <c r="V1850" s="13">
        <f t="shared" si="2417"/>
        <v>1.2088680401470998E-2</v>
      </c>
      <c r="W1850" s="13">
        <f t="shared" si="2418"/>
        <v>8.8348709028784611E-3</v>
      </c>
      <c r="X1850" s="13">
        <f t="shared" si="2419"/>
        <v>1.782283777071153E-2</v>
      </c>
      <c r="Y1850" s="13">
        <f t="shared" si="2420"/>
        <v>1.7977260205217494E-2</v>
      </c>
      <c r="Z1850" s="13">
        <f t="shared" si="2421"/>
        <v>6.424649556059446E-2</v>
      </c>
      <c r="AA1850" s="13">
        <f t="shared" si="2422"/>
        <v>6.6897467560210214E-2</v>
      </c>
      <c r="AB1850" s="13">
        <f t="shared" si="2423"/>
        <v>3.4828912666127435E-2</v>
      </c>
      <c r="AC1850" s="13">
        <f t="shared" si="2424"/>
        <v>1.5870689453492232E-3</v>
      </c>
      <c r="AD1850" s="13">
        <f t="shared" si="2425"/>
        <v>2.29985497444963E-3</v>
      </c>
      <c r="AE1850" s="13">
        <f t="shared" si="2426"/>
        <v>4.639563221283163E-3</v>
      </c>
      <c r="AF1850" s="13">
        <f t="shared" si="2427"/>
        <v>4.6797617944224082E-3</v>
      </c>
      <c r="AG1850" s="13">
        <f t="shared" si="2428"/>
        <v>3.1468724400711594E-3</v>
      </c>
      <c r="AH1850" s="13">
        <f t="shared" si="2429"/>
        <v>3.240157327426673E-2</v>
      </c>
      <c r="AI1850" s="13">
        <f t="shared" si="2430"/>
        <v>3.3738543684000068E-2</v>
      </c>
      <c r="AJ1850" s="13">
        <f t="shared" si="2431"/>
        <v>1.7565340427793487E-2</v>
      </c>
      <c r="AK1850" s="13">
        <f t="shared" si="2432"/>
        <v>6.0967101847294973E-3</v>
      </c>
      <c r="AL1850" s="13">
        <f t="shared" si="2433"/>
        <v>1.3334989116518096E-4</v>
      </c>
      <c r="AM1850" s="13">
        <f t="shared" si="2434"/>
        <v>4.7895055505813076E-4</v>
      </c>
      <c r="AN1850" s="13">
        <f t="shared" si="2435"/>
        <v>9.6620065384454411E-4</v>
      </c>
      <c r="AO1850" s="13">
        <f t="shared" si="2436"/>
        <v>9.7457210731942856E-4</v>
      </c>
      <c r="AP1850" s="13">
        <f t="shared" si="2437"/>
        <v>6.5534406239241131E-4</v>
      </c>
      <c r="AQ1850" s="13">
        <f t="shared" si="2438"/>
        <v>3.3051108036602874E-4</v>
      </c>
      <c r="AR1850" s="13">
        <f t="shared" si="2439"/>
        <v>1.3072924105657935E-2</v>
      </c>
      <c r="AS1850" s="13">
        <f t="shared" si="2440"/>
        <v>1.3612345835276089E-2</v>
      </c>
      <c r="AT1850" s="13">
        <f t="shared" si="2441"/>
        <v>7.0870127311059112E-3</v>
      </c>
      <c r="AU1850" s="13">
        <f t="shared" si="2442"/>
        <v>2.4598135672152543E-3</v>
      </c>
      <c r="AV1850" s="13">
        <f t="shared" si="2443"/>
        <v>6.403279154804099E-4</v>
      </c>
      <c r="AW1850" s="13">
        <f t="shared" si="2444"/>
        <v>7.7808500406234852E-6</v>
      </c>
      <c r="AX1850" s="13">
        <f t="shared" si="2445"/>
        <v>8.311887660271087E-5</v>
      </c>
      <c r="AY1850" s="13">
        <f t="shared" si="2446"/>
        <v>1.6767808716834238E-4</v>
      </c>
      <c r="AZ1850" s="13">
        <f t="shared" si="2447"/>
        <v>1.6913090061853204E-4</v>
      </c>
      <c r="BA1850" s="13">
        <f t="shared" si="2448"/>
        <v>1.1373086778801797E-4</v>
      </c>
      <c r="BB1850" s="13">
        <f t="shared" si="2449"/>
        <v>5.7358133140566723E-5</v>
      </c>
      <c r="BC1850" s="13">
        <f t="shared" si="2450"/>
        <v>2.3142040512717089E-5</v>
      </c>
      <c r="BD1850" s="13">
        <f t="shared" si="2451"/>
        <v>4.3953972858477896E-3</v>
      </c>
      <c r="BE1850" s="13">
        <f t="shared" si="2452"/>
        <v>4.5767624331651225E-3</v>
      </c>
      <c r="BF1850" s="13">
        <f t="shared" si="2453"/>
        <v>2.382805581315193E-3</v>
      </c>
      <c r="BG1850" s="13">
        <f t="shared" si="2454"/>
        <v>8.2704204427761863E-4</v>
      </c>
      <c r="BH1850" s="13">
        <f t="shared" si="2455"/>
        <v>2.1529196980016573E-4</v>
      </c>
      <c r="BI1850" s="13">
        <f t="shared" si="2456"/>
        <v>4.4835091595296608E-5</v>
      </c>
      <c r="BJ1850" s="14">
        <f t="shared" si="2457"/>
        <v>0.18911599143974694</v>
      </c>
      <c r="BK1850" s="14">
        <f t="shared" si="2458"/>
        <v>0.21135486593858877</v>
      </c>
      <c r="BL1850" s="14">
        <f t="shared" si="2459"/>
        <v>0.5305905312838427</v>
      </c>
      <c r="BM1850" s="14">
        <f t="shared" si="2460"/>
        <v>0.58495578125655079</v>
      </c>
      <c r="BN1850" s="14">
        <f t="shared" si="2461"/>
        <v>0.41019220572909432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1.8412999999999999</v>
      </c>
      <c r="F1851" s="10">
        <f>VLOOKUP(B1851,home!$B$2:$E$405,3,FALSE)</f>
        <v>0.83550000000000002</v>
      </c>
      <c r="G1851" s="10">
        <f>VLOOKUP(C1851,away!$B$2:$E$405,4,FALSE)</f>
        <v>1.3368</v>
      </c>
      <c r="H1851" s="10">
        <f>VLOOKUP(A1851,away!$A$2:$E$405,3,FALSE)</f>
        <v>1.226</v>
      </c>
      <c r="I1851" s="10">
        <f>VLOOKUP(C1851,away!$B$2:$E$405,3,FALSE)</f>
        <v>1.0666</v>
      </c>
      <c r="J1851" s="10">
        <f>VLOOKUP(B1851,home!$B$2:$E$405,4,FALSE)</f>
        <v>0.75290000000000001</v>
      </c>
      <c r="K1851" s="12">
        <f t="shared" si="2406"/>
        <v>2.05654134132</v>
      </c>
      <c r="L1851" s="12">
        <f t="shared" si="2407"/>
        <v>0.98453088964000002</v>
      </c>
      <c r="M1851" s="13">
        <f t="shared" si="2408"/>
        <v>4.7783626932278798E-2</v>
      </c>
      <c r="N1851" s="13">
        <f t="shared" si="2409"/>
        <v>9.8269004224443082E-2</v>
      </c>
      <c r="O1851" s="13">
        <f t="shared" si="2410"/>
        <v>4.704445673386231E-2</v>
      </c>
      <c r="P1851" s="13">
        <f t="shared" si="2411"/>
        <v>9.6748870153127858E-2</v>
      </c>
      <c r="Q1851" s="13">
        <f t="shared" si="2412"/>
        <v>0.1010471348789585</v>
      </c>
      <c r="R1851" s="13">
        <f t="shared" si="2413"/>
        <v>2.315836042040997E-2</v>
      </c>
      <c r="S1851" s="13">
        <f t="shared" si="2414"/>
        <v>4.8972548113461134E-2</v>
      </c>
      <c r="T1851" s="13">
        <f t="shared" si="2415"/>
        <v>9.9484025597954079E-2</v>
      </c>
      <c r="U1851" s="13">
        <f t="shared" si="2416"/>
        <v>4.7626125601761909E-2</v>
      </c>
      <c r="V1851" s="13">
        <f t="shared" si="2417"/>
        <v>1.1017345858311657E-2</v>
      </c>
      <c r="W1851" s="13">
        <f t="shared" si="2418"/>
        <v>6.9269203433505427E-2</v>
      </c>
      <c r="X1851" s="13">
        <f t="shared" si="2419"/>
        <v>6.8197670481043249E-2</v>
      </c>
      <c r="Y1851" s="13">
        <f t="shared" si="2420"/>
        <v>3.3571356595038536E-2</v>
      </c>
      <c r="Z1851" s="13">
        <f t="shared" si="2421"/>
        <v>7.600040395769999E-3</v>
      </c>
      <c r="AA1851" s="13">
        <f t="shared" si="2422"/>
        <v>1.5629797269603011E-2</v>
      </c>
      <c r="AB1851" s="13">
        <f t="shared" si="2423"/>
        <v>1.6071662120694531E-2</v>
      </c>
      <c r="AC1851" s="13">
        <f t="shared" si="2424"/>
        <v>1.3941958683208607E-3</v>
      </c>
      <c r="AD1851" s="13">
        <f t="shared" si="2425"/>
        <v>3.5613745135327307E-2</v>
      </c>
      <c r="AE1851" s="13">
        <f t="shared" si="2426"/>
        <v>3.5062832181496015E-2</v>
      </c>
      <c r="AF1851" s="13">
        <f t="shared" si="2427"/>
        <v>1.7260220680473146E-2</v>
      </c>
      <c r="AG1851" s="13">
        <f t="shared" si="2428"/>
        <v>5.6644068073096517E-3</v>
      </c>
      <c r="AH1851" s="13">
        <f t="shared" si="2429"/>
        <v>1.8706186330368435E-3</v>
      </c>
      <c r="AI1851" s="13">
        <f t="shared" si="2430"/>
        <v>3.847004552683774E-3</v>
      </c>
      <c r="AJ1851" s="13">
        <f t="shared" si="2431"/>
        <v>3.955761951420219E-3</v>
      </c>
      <c r="AK1851" s="13">
        <f t="shared" si="2432"/>
        <v>2.711729329838786E-3</v>
      </c>
      <c r="AL1851" s="13">
        <f t="shared" si="2433"/>
        <v>1.1291472304801835E-4</v>
      </c>
      <c r="AM1851" s="13">
        <f t="shared" si="2434"/>
        <v>1.4648227838006919E-2</v>
      </c>
      <c r="AN1851" s="13">
        <f t="shared" si="2435"/>
        <v>1.4421632785002365E-2</v>
      </c>
      <c r="AO1851" s="13">
        <f t="shared" si="2436"/>
        <v>7.0992714779398837E-3</v>
      </c>
      <c r="AP1851" s="13">
        <f t="shared" si="2437"/>
        <v>2.3298173546573444E-3</v>
      </c>
      <c r="AQ1851" s="13">
        <f t="shared" si="2438"/>
        <v>5.7344428821987656E-4</v>
      </c>
      <c r="AR1851" s="13">
        <f t="shared" si="2439"/>
        <v>3.6833636539218491E-4</v>
      </c>
      <c r="AS1851" s="13">
        <f t="shared" si="2440"/>
        <v>7.5749896294057732E-4</v>
      </c>
      <c r="AT1851" s="13">
        <f t="shared" si="2441"/>
        <v>7.7891396664716227E-4</v>
      </c>
      <c r="AU1851" s="13">
        <f t="shared" si="2442"/>
        <v>5.339562579138123E-4</v>
      </c>
      <c r="AV1851" s="13">
        <f t="shared" si="2443"/>
        <v>2.7452577971406991E-4</v>
      </c>
      <c r="AW1851" s="13">
        <f t="shared" si="2444"/>
        <v>6.3506015320731649E-6</v>
      </c>
      <c r="AX1851" s="13">
        <f t="shared" si="2445"/>
        <v>5.0207810209892852E-3</v>
      </c>
      <c r="AY1851" s="13">
        <f t="shared" si="2446"/>
        <v>4.943114005282208E-3</v>
      </c>
      <c r="AZ1851" s="13">
        <f t="shared" si="2447"/>
        <v>2.4333242146062179E-3</v>
      </c>
      <c r="BA1851" s="13">
        <f t="shared" si="2448"/>
        <v>7.9856095126293802E-4</v>
      </c>
      <c r="BB1851" s="13">
        <f t="shared" si="2449"/>
        <v>1.9655198094466626E-4</v>
      </c>
      <c r="BC1851" s="13">
        <f t="shared" si="2450"/>
        <v>3.8702299331991326E-5</v>
      </c>
      <c r="BD1851" s="13">
        <f t="shared" si="2451"/>
        <v>6.0439754917721971E-5</v>
      </c>
      <c r="BE1851" s="13">
        <f t="shared" si="2452"/>
        <v>1.2429685464754398E-4</v>
      </c>
      <c r="BF1851" s="13">
        <f t="shared" si="2453"/>
        <v>1.2781081008935862E-4</v>
      </c>
      <c r="BG1851" s="13">
        <f t="shared" si="2454"/>
        <v>8.7616071605455136E-5</v>
      </c>
      <c r="BH1851" s="13">
        <f t="shared" si="2455"/>
        <v>4.5046518355167975E-5</v>
      </c>
      <c r="BI1851" s="13">
        <f t="shared" si="2456"/>
        <v>1.8528005455986614E-5</v>
      </c>
      <c r="BJ1851" s="14">
        <f t="shared" si="2457"/>
        <v>0.61594302823179259</v>
      </c>
      <c r="BK1851" s="14">
        <f t="shared" si="2458"/>
        <v>0.21097261565383058</v>
      </c>
      <c r="BL1851" s="14">
        <f t="shared" si="2459"/>
        <v>0.16509248596099041</v>
      </c>
      <c r="BM1851" s="14">
        <f t="shared" si="2460"/>
        <v>0.58061995349555295</v>
      </c>
      <c r="BN1851" s="14">
        <f t="shared" si="2461"/>
        <v>0.41405145334308052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1.5366</v>
      </c>
      <c r="F1852" s="10">
        <f>VLOOKUP(B1852,home!$B$2:$E$405,3,FALSE)</f>
        <v>1.1389</v>
      </c>
      <c r="G1852" s="10">
        <f>VLOOKUP(C1852,away!$B$2:$E$405,4,FALSE)</f>
        <v>0.8367</v>
      </c>
      <c r="H1852" s="10">
        <f>VLOOKUP(A1852,away!$A$2:$E$405,3,FALSE)</f>
        <v>1.1789000000000001</v>
      </c>
      <c r="I1852" s="10">
        <f>VLOOKUP(C1852,away!$B$2:$E$405,3,FALSE)</f>
        <v>0.84819999999999995</v>
      </c>
      <c r="J1852" s="10">
        <f>VLOOKUP(B1852,home!$B$2:$E$405,4,FALSE)</f>
        <v>1.4843999999999999</v>
      </c>
      <c r="K1852" s="12">
        <f t="shared" si="2406"/>
        <v>1.4642532302579998</v>
      </c>
      <c r="L1852" s="12">
        <f t="shared" si="2407"/>
        <v>1.484315359512</v>
      </c>
      <c r="M1852" s="13">
        <f t="shared" si="2408"/>
        <v>5.2414679184889727E-2</v>
      </c>
      <c r="N1852" s="13">
        <f t="shared" si="2409"/>
        <v>7.6748363309411524E-2</v>
      </c>
      <c r="O1852" s="13">
        <f t="shared" si="2410"/>
        <v>7.7799913378025748E-2</v>
      </c>
      <c r="P1852" s="13">
        <f t="shared" si="2411"/>
        <v>0.11391877447756676</v>
      </c>
      <c r="Q1852" s="13">
        <f t="shared" si="2412"/>
        <v>5.6189519446410201E-2</v>
      </c>
      <c r="R1852" s="13">
        <f t="shared" si="2413"/>
        <v>5.7739803197853372E-2</v>
      </c>
      <c r="S1852" s="13">
        <f t="shared" si="2414"/>
        <v>6.1898152293813485E-2</v>
      </c>
      <c r="T1852" s="13">
        <f t="shared" si="2415"/>
        <v>8.3402966757904873E-2</v>
      </c>
      <c r="U1852" s="13">
        <f t="shared" si="2416"/>
        <v>8.4545693346917986E-2</v>
      </c>
      <c r="V1852" s="13">
        <f t="shared" si="2417"/>
        <v>1.4947809280813941E-2</v>
      </c>
      <c r="W1852" s="13">
        <f t="shared" si="2418"/>
        <v>2.7425228452016941E-2</v>
      </c>
      <c r="X1852" s="13">
        <f t="shared" si="2419"/>
        <v>4.0707687829454262E-2</v>
      </c>
      <c r="Y1852" s="13">
        <f t="shared" si="2420"/>
        <v>3.0211523147739335E-2</v>
      </c>
      <c r="Z1852" s="13">
        <f t="shared" si="2421"/>
        <v>2.8568025580591287E-2</v>
      </c>
      <c r="AA1852" s="13">
        <f t="shared" si="2422"/>
        <v>4.1830823738473959E-2</v>
      </c>
      <c r="AB1852" s="13">
        <f t="shared" si="2423"/>
        <v>3.0625459391706765E-2</v>
      </c>
      <c r="AC1852" s="13">
        <f t="shared" si="2424"/>
        <v>2.0304857113453705E-3</v>
      </c>
      <c r="AD1852" s="13">
        <f t="shared" si="2425"/>
        <v>1.0039369837857359E-2</v>
      </c>
      <c r="AE1852" s="13">
        <f t="shared" si="2426"/>
        <v>1.4901590850153176E-2</v>
      </c>
      <c r="AF1852" s="13">
        <f t="shared" si="2427"/>
        <v>1.1059330090022921E-2</v>
      </c>
      <c r="AG1852" s="13">
        <f t="shared" si="2428"/>
        <v>5.4718445061780838E-3</v>
      </c>
      <c r="AH1852" s="13">
        <f t="shared" si="2429"/>
        <v>1.0600989790050839E-2</v>
      </c>
      <c r="AI1852" s="13">
        <f t="shared" si="2430"/>
        <v>1.5522533544014016E-2</v>
      </c>
      <c r="AJ1852" s="13">
        <f t="shared" si="2431"/>
        <v>1.1364459941805342E-2</v>
      </c>
      <c r="AK1852" s="13">
        <f t="shared" si="2432"/>
        <v>5.5468157266420366E-3</v>
      </c>
      <c r="AL1852" s="13">
        <f t="shared" si="2433"/>
        <v>1.7652340712779395E-4</v>
      </c>
      <c r="AM1852" s="13">
        <f t="shared" si="2434"/>
        <v>2.9400359429674751E-3</v>
      </c>
      <c r="AN1852" s="13">
        <f t="shared" si="2435"/>
        <v>4.3639405076639701E-3</v>
      </c>
      <c r="AO1852" s="13">
        <f t="shared" si="2436"/>
        <v>3.2387319617611129E-3</v>
      </c>
      <c r="AP1852" s="13">
        <f t="shared" si="2437"/>
        <v>1.6024331987281506E-3</v>
      </c>
      <c r="AQ1852" s="13">
        <f t="shared" si="2438"/>
        <v>5.9462905236603452E-4</v>
      </c>
      <c r="AR1852" s="13">
        <f t="shared" si="2439"/>
        <v>3.1470423942804682E-3</v>
      </c>
      <c r="AS1852" s="13">
        <f t="shared" si="2440"/>
        <v>4.608066991584045E-3</v>
      </c>
      <c r="AT1852" s="13">
        <f t="shared" si="2441"/>
        <v>3.3736884888361015E-3</v>
      </c>
      <c r="AU1852" s="13">
        <f t="shared" si="2442"/>
        <v>1.6466447558874968E-3</v>
      </c>
      <c r="AV1852" s="13">
        <f t="shared" si="2443"/>
        <v>6.0277622572391608E-4</v>
      </c>
      <c r="AW1852" s="13">
        <f t="shared" si="2444"/>
        <v>1.0657176852472271E-5</v>
      </c>
      <c r="AX1852" s="13">
        <f t="shared" si="2445"/>
        <v>7.1749285442745633E-4</v>
      </c>
      <c r="AY1852" s="13">
        <f t="shared" si="2446"/>
        <v>1.0649856641667811E-3</v>
      </c>
      <c r="AZ1852" s="13">
        <f t="shared" si="2447"/>
        <v>7.9038728949142089E-4</v>
      </c>
      <c r="BA1852" s="13">
        <f t="shared" si="2448"/>
        <v>3.9106133125172457E-4</v>
      </c>
      <c r="BB1852" s="13">
        <f t="shared" si="2449"/>
        <v>1.4511458512203617E-4</v>
      </c>
      <c r="BC1852" s="13">
        <f t="shared" si="2450"/>
        <v>4.3079161517169938E-5</v>
      </c>
      <c r="BD1852" s="13">
        <f t="shared" si="2451"/>
        <v>7.7853389381098658E-4</v>
      </c>
      <c r="BE1852" s="13">
        <f t="shared" si="2452"/>
        <v>1.1399707688780757E-3</v>
      </c>
      <c r="BF1852" s="13">
        <f t="shared" si="2453"/>
        <v>8.3460294036470921E-4</v>
      </c>
      <c r="BG1852" s="13">
        <f t="shared" si="2454"/>
        <v>4.0735668380395004E-4</v>
      </c>
      <c r="BH1852" s="13">
        <f t="shared" si="2455"/>
        <v>1.4911833503178021E-4</v>
      </c>
      <c r="BI1852" s="13">
        <f t="shared" si="2456"/>
        <v>4.3669400752195783E-5</v>
      </c>
      <c r="BJ1852" s="14">
        <f t="shared" si="2457"/>
        <v>0.3720493157766121</v>
      </c>
      <c r="BK1852" s="14">
        <f t="shared" si="2458"/>
        <v>0.24645141001972384</v>
      </c>
      <c r="BL1852" s="14">
        <f t="shared" si="2459"/>
        <v>0.35230796293444383</v>
      </c>
      <c r="BM1852" s="14">
        <f t="shared" si="2460"/>
        <v>0.5635113328298994</v>
      </c>
      <c r="BN1852" s="14">
        <f t="shared" si="2461"/>
        <v>0.43481105299415734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1.5366</v>
      </c>
      <c r="F1853" s="10">
        <f>VLOOKUP(B1853,home!$B$2:$E$405,3,FALSE)</f>
        <v>1.0226999999999999</v>
      </c>
      <c r="G1853" s="10">
        <f>VLOOKUP(C1853,away!$B$2:$E$405,4,FALSE)</f>
        <v>1.0846</v>
      </c>
      <c r="H1853" s="10">
        <f>VLOOKUP(A1853,away!$A$2:$E$405,3,FALSE)</f>
        <v>1.1789000000000001</v>
      </c>
      <c r="I1853" s="10">
        <f>VLOOKUP(C1853,away!$B$2:$E$405,3,FALSE)</f>
        <v>0.98960000000000004</v>
      </c>
      <c r="J1853" s="10">
        <f>VLOOKUP(B1853,home!$B$2:$E$405,4,FALSE)</f>
        <v>0.60589999999999999</v>
      </c>
      <c r="K1853" s="12">
        <f t="shared" si="2406"/>
        <v>1.7044280973719999</v>
      </c>
      <c r="L1853" s="12">
        <f t="shared" si="2407"/>
        <v>0.70686683669600014</v>
      </c>
      <c r="M1853" s="13">
        <f t="shared" si="2408"/>
        <v>8.9699064958563487E-2</v>
      </c>
      <c r="N1853" s="13">
        <f t="shared" si="2409"/>
        <v>0.15288560662337178</v>
      </c>
      <c r="O1853" s="13">
        <f t="shared" si="2410"/>
        <v>6.3405294301848811E-2</v>
      </c>
      <c r="P1853" s="13">
        <f t="shared" si="2411"/>
        <v>0.10806976513021187</v>
      </c>
      <c r="Q1853" s="13">
        <f t="shared" si="2412"/>
        <v>0.13029126180631884</v>
      </c>
      <c r="R1853" s="13">
        <f t="shared" si="2413"/>
        <v>2.2409549906463391E-2</v>
      </c>
      <c r="S1853" s="13">
        <f t="shared" si="2414"/>
        <v>3.2550713155968546E-2</v>
      </c>
      <c r="T1853" s="13">
        <f t="shared" si="2415"/>
        <v>9.2098572082162988E-2</v>
      </c>
      <c r="U1853" s="13">
        <f t="shared" si="2416"/>
        <v>3.8195466510036274E-2</v>
      </c>
      <c r="V1853" s="13">
        <f t="shared" si="2417"/>
        <v>4.3574688409658601E-3</v>
      </c>
      <c r="W1853" s="13">
        <f t="shared" si="2418"/>
        <v>7.4024029154913684E-2</v>
      </c>
      <c r="X1853" s="13">
        <f t="shared" si="2419"/>
        <v>5.2325131328226325E-2</v>
      </c>
      <c r="Y1853" s="13">
        <f t="shared" si="2420"/>
        <v>1.8493450030843055E-2</v>
      </c>
      <c r="Z1853" s="13">
        <f t="shared" si="2421"/>
        <v>5.2801892180543084E-3</v>
      </c>
      <c r="AA1853" s="13">
        <f t="shared" si="2422"/>
        <v>8.9997028626924522E-3</v>
      </c>
      <c r="AB1853" s="13">
        <f t="shared" si="2423"/>
        <v>7.669673213586122E-3</v>
      </c>
      <c r="AC1853" s="13">
        <f t="shared" si="2424"/>
        <v>3.2811841072628129E-4</v>
      </c>
      <c r="AD1853" s="13">
        <f t="shared" si="2425"/>
        <v>3.1542158793079762E-2</v>
      </c>
      <c r="AE1853" s="13">
        <f t="shared" si="2426"/>
        <v>2.229610600862722E-2</v>
      </c>
      <c r="AF1853" s="13">
        <f t="shared" si="2427"/>
        <v>7.8801889624785012E-3</v>
      </c>
      <c r="AG1853" s="13">
        <f t="shared" si="2428"/>
        <v>1.8567480814913049E-3</v>
      </c>
      <c r="AH1853" s="13">
        <f t="shared" si="2429"/>
        <v>9.3309766243059359E-4</v>
      </c>
      <c r="AI1853" s="13">
        <f t="shared" si="2430"/>
        <v>1.5903978734388372E-3</v>
      </c>
      <c r="AJ1853" s="13">
        <f t="shared" si="2431"/>
        <v>1.3553594107449164E-3</v>
      </c>
      <c r="AK1853" s="13">
        <f t="shared" si="2432"/>
        <v>7.7003755390373061E-4</v>
      </c>
      <c r="AL1853" s="13">
        <f t="shared" si="2433"/>
        <v>1.5812730979288679E-5</v>
      </c>
      <c r="AM1853" s="13">
        <f t="shared" si="2434"/>
        <v>1.0752268339738887E-2</v>
      </c>
      <c r="AN1853" s="13">
        <f t="shared" si="2435"/>
        <v>7.6004219086177804E-3</v>
      </c>
      <c r="AO1853" s="13">
        <f t="shared" si="2436"/>
        <v>2.6862430960498127E-3</v>
      </c>
      <c r="AP1853" s="13">
        <f t="shared" si="2437"/>
        <v>6.3293871996706697E-4</v>
      </c>
      <c r="AQ1853" s="13">
        <f t="shared" si="2438"/>
        <v>1.1185084770138399E-4</v>
      </c>
      <c r="AR1853" s="13">
        <f t="shared" si="2439"/>
        <v>1.3191515859414921E-4</v>
      </c>
      <c r="AS1853" s="13">
        <f t="shared" si="2440"/>
        <v>2.2483990277715133E-4</v>
      </c>
      <c r="AT1853" s="13">
        <f t="shared" si="2441"/>
        <v>1.9161172385188279E-4</v>
      </c>
      <c r="AU1853" s="13">
        <f t="shared" si="2442"/>
        <v>1.0886280197301117E-4</v>
      </c>
      <c r="AV1853" s="13">
        <f t="shared" si="2443"/>
        <v>4.6387204610361086E-5</v>
      </c>
      <c r="AW1853" s="13">
        <f t="shared" si="2444"/>
        <v>5.2920102090137842E-7</v>
      </c>
      <c r="AX1853" s="13">
        <f t="shared" si="2445"/>
        <v>3.0544113781223875E-3</v>
      </c>
      <c r="AY1853" s="13">
        <f t="shared" si="2446"/>
        <v>2.1590621088216425E-3</v>
      </c>
      <c r="AZ1853" s="13">
        <f t="shared" si="2447"/>
        <v>7.630847015464747E-4</v>
      </c>
      <c r="BA1853" s="13">
        <f t="shared" si="2448"/>
        <v>1.7979975637108934E-4</v>
      </c>
      <c r="BB1853" s="13">
        <f t="shared" si="2449"/>
        <v>3.1773621256185841E-5</v>
      </c>
      <c r="BC1853" s="13">
        <f t="shared" si="2450"/>
        <v>4.491943829547377E-6</v>
      </c>
      <c r="BD1853" s="13">
        <f t="shared" si="2451"/>
        <v>1.5541075144616237E-5</v>
      </c>
      <c r="BE1853" s="13">
        <f t="shared" si="2452"/>
        <v>2.6488645139853527E-5</v>
      </c>
      <c r="BF1853" s="13">
        <f t="shared" si="2453"/>
        <v>2.2573995518841318E-5</v>
      </c>
      <c r="BG1853" s="13">
        <f t="shared" si="2454"/>
        <v>1.2825250744087581E-5</v>
      </c>
      <c r="BH1853" s="13">
        <f t="shared" si="2455"/>
        <v>5.4649294310160086E-6</v>
      </c>
      <c r="BI1853" s="13">
        <f t="shared" si="2456"/>
        <v>1.862915854475772E-6</v>
      </c>
      <c r="BJ1853" s="14">
        <f t="shared" si="2457"/>
        <v>0.61166959929353559</v>
      </c>
      <c r="BK1853" s="14">
        <f t="shared" si="2458"/>
        <v>0.23718000533623695</v>
      </c>
      <c r="BL1853" s="14">
        <f t="shared" si="2459"/>
        <v>0.14611695289878454</v>
      </c>
      <c r="BM1853" s="14">
        <f t="shared" si="2460"/>
        <v>0.43132767111203291</v>
      </c>
      <c r="BN1853" s="14">
        <f t="shared" si="2461"/>
        <v>0.56676054272677812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1.5366</v>
      </c>
      <c r="F1854" s="10">
        <f>VLOOKUP(B1854,home!$B$2:$E$405,3,FALSE)</f>
        <v>1.2085999999999999</v>
      </c>
      <c r="G1854" s="10">
        <f>VLOOKUP(C1854,away!$B$2:$E$405,4,FALSE)</f>
        <v>1.2085999999999999</v>
      </c>
      <c r="H1854" s="10">
        <f>VLOOKUP(A1854,away!$A$2:$E$405,3,FALSE)</f>
        <v>1.1789000000000001</v>
      </c>
      <c r="I1854" s="10">
        <f>VLOOKUP(C1854,away!$B$2:$E$405,3,FALSE)</f>
        <v>0.72709999999999997</v>
      </c>
      <c r="J1854" s="10">
        <f>VLOOKUP(B1854,home!$B$2:$E$405,4,FALSE)</f>
        <v>0.60589999999999999</v>
      </c>
      <c r="K1854" s="12">
        <f t="shared" si="2406"/>
        <v>2.2445330709359999</v>
      </c>
      <c r="L1854" s="12">
        <f t="shared" si="2407"/>
        <v>0.519364265321</v>
      </c>
      <c r="M1854" s="13">
        <f t="shared" si="2408"/>
        <v>6.3045579108808411E-2</v>
      </c>
      <c r="N1854" s="13">
        <f t="shared" si="2409"/>
        <v>0.14150788728603225</v>
      </c>
      <c r="O1854" s="13">
        <f t="shared" si="2410"/>
        <v>3.2743620875583267E-2</v>
      </c>
      <c r="P1854" s="13">
        <f t="shared" si="2411"/>
        <v>7.3494139917437029E-2</v>
      </c>
      <c r="Q1854" s="13">
        <f t="shared" si="2412"/>
        <v>0.15880956640589169</v>
      </c>
      <c r="R1854" s="13">
        <f t="shared" si="2413"/>
        <v>8.5029332999983307E-3</v>
      </c>
      <c r="S1854" s="13">
        <f t="shared" si="2414"/>
        <v>2.1418585880866134E-2</v>
      </c>
      <c r="T1854" s="13">
        <f t="shared" si="2415"/>
        <v>8.2480013782342501E-2</v>
      </c>
      <c r="U1854" s="13">
        <f t="shared" si="2416"/>
        <v>1.9085114991809229E-2</v>
      </c>
      <c r="V1854" s="13">
        <f t="shared" si="2417"/>
        <v>2.7742548765046049E-3</v>
      </c>
      <c r="W1854" s="13">
        <f t="shared" si="2418"/>
        <v>0.11881777459301023</v>
      </c>
      <c r="X1854" s="13">
        <f t="shared" si="2419"/>
        <v>6.1709706208574938E-2</v>
      </c>
      <c r="Y1854" s="13">
        <f t="shared" si="2420"/>
        <v>1.6024908114095637E-2</v>
      </c>
      <c r="Z1854" s="13">
        <f t="shared" si="2421"/>
        <v>1.4720399021423667E-3</v>
      </c>
      <c r="AA1854" s="13">
        <f t="shared" si="2422"/>
        <v>3.3040422420959354E-3</v>
      </c>
      <c r="AB1854" s="13">
        <f t="shared" si="2423"/>
        <v>3.7080160400769289E-3</v>
      </c>
      <c r="AC1854" s="13">
        <f t="shared" si="2424"/>
        <v>2.0212705528147674E-4</v>
      </c>
      <c r="AD1854" s="13">
        <f t="shared" si="2425"/>
        <v>6.6672606122257658E-2</v>
      </c>
      <c r="AE1854" s="13">
        <f t="shared" si="2426"/>
        <v>3.4627369095722754E-2</v>
      </c>
      <c r="AF1854" s="13">
        <f t="shared" si="2427"/>
        <v>8.9921090551995739E-3</v>
      </c>
      <c r="AG1854" s="13">
        <f t="shared" si="2428"/>
        <v>1.5567267043800133E-3</v>
      </c>
      <c r="AH1854" s="13">
        <f t="shared" si="2429"/>
        <v>1.9113123057484173E-4</v>
      </c>
      <c r="AI1854" s="13">
        <f t="shared" si="2430"/>
        <v>4.2900036791392618E-4</v>
      </c>
      <c r="AJ1854" s="13">
        <f t="shared" si="2431"/>
        <v>4.8145275661325935E-4</v>
      </c>
      <c r="AK1854" s="13">
        <f t="shared" si="2432"/>
        <v>3.6021221143725383E-4</v>
      </c>
      <c r="AL1854" s="13">
        <f t="shared" si="2433"/>
        <v>9.4250250640529995E-6</v>
      </c>
      <c r="AM1854" s="13">
        <f t="shared" si="2434"/>
        <v>2.9929773873379476E-2</v>
      </c>
      <c r="AN1854" s="13">
        <f t="shared" si="2435"/>
        <v>1.5544455018971393E-2</v>
      </c>
      <c r="AO1854" s="13">
        <f t="shared" si="2436"/>
        <v>4.0366172303717036E-3</v>
      </c>
      <c r="AP1854" s="13">
        <f t="shared" si="2437"/>
        <v>6.9882491407803019E-4</v>
      </c>
      <c r="AQ1854" s="13">
        <f t="shared" si="2438"/>
        <v>9.0736172022036745E-5</v>
      </c>
      <c r="AR1854" s="13">
        <f t="shared" si="2439"/>
        <v>1.9853346229480268E-5</v>
      </c>
      <c r="AS1854" s="13">
        <f t="shared" si="2440"/>
        <v>4.4561492180811002E-5</v>
      </c>
      <c r="AT1854" s="13">
        <f t="shared" si="2441"/>
        <v>5.0009871445043143E-5</v>
      </c>
      <c r="AU1854" s="13">
        <f t="shared" si="2442"/>
        <v>3.7416270110552417E-5</v>
      </c>
      <c r="AV1854" s="13">
        <f t="shared" si="2443"/>
        <v>2.0995513913552269E-5</v>
      </c>
      <c r="AW1854" s="13">
        <f t="shared" si="2444"/>
        <v>3.0519547241077916E-7</v>
      </c>
      <c r="AX1854" s="13">
        <f t="shared" si="2445"/>
        <v>1.1196394544072744E-2</v>
      </c>
      <c r="AY1854" s="13">
        <f t="shared" si="2446"/>
        <v>5.8150072266263926E-3</v>
      </c>
      <c r="AZ1854" s="13">
        <f t="shared" si="2447"/>
        <v>1.510053478046561E-3</v>
      </c>
      <c r="BA1854" s="13">
        <f t="shared" si="2448"/>
        <v>2.6142260507369105E-4</v>
      </c>
      <c r="BB1854" s="13">
        <f t="shared" si="2449"/>
        <v>3.3943389805599864E-5</v>
      </c>
      <c r="BC1854" s="13">
        <f t="shared" si="2450"/>
        <v>3.5257967417779397E-6</v>
      </c>
      <c r="BD1854" s="13">
        <f t="shared" si="2451"/>
        <v>1.7185197631062439E-6</v>
      </c>
      <c r="BE1854" s="13">
        <f t="shared" si="2452"/>
        <v>3.8572744413490642E-6</v>
      </c>
      <c r="BF1854" s="13">
        <f t="shared" si="2453"/>
        <v>4.3288900236420807E-6</v>
      </c>
      <c r="BG1854" s="13">
        <f t="shared" si="2454"/>
        <v>3.2387789395031907E-6</v>
      </c>
      <c r="BH1854" s="13">
        <f t="shared" si="2455"/>
        <v>1.8173866097914841E-6</v>
      </c>
      <c r="BI1854" s="13">
        <f t="shared" si="2456"/>
        <v>8.1583686967064935E-7</v>
      </c>
      <c r="BJ1854" s="14">
        <f t="shared" si="2457"/>
        <v>0.76031942161669663</v>
      </c>
      <c r="BK1854" s="14">
        <f t="shared" si="2458"/>
        <v>0.1667591190905881</v>
      </c>
      <c r="BL1854" s="14">
        <f t="shared" si="2459"/>
        <v>6.899413719662946E-2</v>
      </c>
      <c r="BM1854" s="14">
        <f t="shared" si="2460"/>
        <v>0.51362628888115147</v>
      </c>
      <c r="BN1854" s="14">
        <f t="shared" si="2461"/>
        <v>0.47810372689375108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1.5366</v>
      </c>
      <c r="F1855" s="10">
        <f>VLOOKUP(B1855,home!$B$2:$E$405,3,FALSE)</f>
        <v>0.56940000000000002</v>
      </c>
      <c r="G1855" s="10">
        <f>VLOOKUP(C1855,away!$B$2:$E$405,4,FALSE)</f>
        <v>0.55779999999999996</v>
      </c>
      <c r="H1855" s="10">
        <f>VLOOKUP(A1855,away!$A$2:$E$405,3,FALSE)</f>
        <v>1.1789000000000001</v>
      </c>
      <c r="I1855" s="10">
        <f>VLOOKUP(C1855,away!$B$2:$E$405,3,FALSE)</f>
        <v>1.2118</v>
      </c>
      <c r="J1855" s="10">
        <f>VLOOKUP(B1855,home!$B$2:$E$405,4,FALSE)</f>
        <v>1.6964999999999999</v>
      </c>
      <c r="K1855" s="12">
        <f t="shared" si="2406"/>
        <v>0.48804155431199997</v>
      </c>
      <c r="L1855" s="12">
        <f t="shared" si="2407"/>
        <v>2.4236046654300001</v>
      </c>
      <c r="M1855" s="13">
        <f t="shared" si="2408"/>
        <v>5.4386124622418597E-2</v>
      </c>
      <c r="N1855" s="13">
        <f t="shared" si="2409"/>
        <v>2.6542688793731301E-2</v>
      </c>
      <c r="O1855" s="13">
        <f t="shared" si="2410"/>
        <v>0.1318104653695511</v>
      </c>
      <c r="P1855" s="13">
        <f t="shared" si="2411"/>
        <v>6.4328984393543759E-2</v>
      </c>
      <c r="Q1855" s="13">
        <f t="shared" si="2412"/>
        <v>6.4769675472561633E-3</v>
      </c>
      <c r="R1855" s="13">
        <f t="shared" si="2413"/>
        <v>0.15972822941107181</v>
      </c>
      <c r="S1855" s="13">
        <f t="shared" si="2414"/>
        <v>1.9022398919921277E-2</v>
      </c>
      <c r="T1855" s="13">
        <f t="shared" si="2415"/>
        <v>1.5697608765368742E-2</v>
      </c>
      <c r="U1855" s="13">
        <f t="shared" si="2416"/>
        <v>7.7954013349283188E-2</v>
      </c>
      <c r="V1855" s="13">
        <f t="shared" si="2417"/>
        <v>2.5000077618714286E-3</v>
      </c>
      <c r="W1855" s="13">
        <f t="shared" si="2418"/>
        <v>1.0536764363304268E-3</v>
      </c>
      <c r="X1855" s="13">
        <f t="shared" si="2419"/>
        <v>2.5536951269440789E-3</v>
      </c>
      <c r="Y1855" s="13">
        <f t="shared" si="2420"/>
        <v>3.0945737118737637E-3</v>
      </c>
      <c r="Z1855" s="13">
        <f t="shared" si="2421"/>
        <v>0.12903936066718233</v>
      </c>
      <c r="AA1855" s="13">
        <f t="shared" si="2422"/>
        <v>6.2976570147438404E-2</v>
      </c>
      <c r="AB1855" s="13">
        <f t="shared" si="2423"/>
        <v>1.5367591589997266E-2</v>
      </c>
      <c r="AC1855" s="13">
        <f t="shared" si="2424"/>
        <v>1.8481616567379985E-4</v>
      </c>
      <c r="AD1855" s="13">
        <f t="shared" si="2425"/>
        <v>1.2855947143215762E-4</v>
      </c>
      <c r="AE1855" s="13">
        <f t="shared" si="2426"/>
        <v>3.11577334748192E-4</v>
      </c>
      <c r="AF1855" s="13">
        <f t="shared" si="2427"/>
        <v>3.7757014106898162E-4</v>
      </c>
      <c r="AG1855" s="13">
        <f t="shared" si="2428"/>
        <v>3.0502691847394904E-4</v>
      </c>
      <c r="AH1855" s="13">
        <f t="shared" si="2429"/>
        <v>7.8185099134271907E-2</v>
      </c>
      <c r="AI1855" s="13">
        <f t="shared" si="2430"/>
        <v>3.8157577305527858E-2</v>
      </c>
      <c r="AJ1855" s="13">
        <f t="shared" si="2431"/>
        <v>9.3112416684850551E-3</v>
      </c>
      <c r="AK1855" s="13">
        <f t="shared" si="2432"/>
        <v>1.5147576188207022E-3</v>
      </c>
      <c r="AL1855" s="13">
        <f t="shared" si="2433"/>
        <v>8.7441687157122211E-6</v>
      </c>
      <c r="AM1855" s="13">
        <f t="shared" si="2434"/>
        <v>1.2548472851855877E-5</v>
      </c>
      <c r="AN1855" s="13">
        <f t="shared" si="2435"/>
        <v>3.04125373477796E-5</v>
      </c>
      <c r="AO1855" s="13">
        <f t="shared" si="2436"/>
        <v>3.685398370182139E-5</v>
      </c>
      <c r="AP1855" s="13">
        <f t="shared" si="2437"/>
        <v>2.9773162279805168E-5</v>
      </c>
      <c r="AQ1855" s="13">
        <f t="shared" si="2438"/>
        <v>1.803959375148508E-5</v>
      </c>
      <c r="AR1855" s="13">
        <f t="shared" si="2439"/>
        <v>3.7897954205785678E-2</v>
      </c>
      <c r="AS1855" s="13">
        <f t="shared" si="2440"/>
        <v>1.8495776475836636E-2</v>
      </c>
      <c r="AT1855" s="13">
        <f t="shared" si="2441"/>
        <v>4.5133537497373186E-3</v>
      </c>
      <c r="AU1855" s="13">
        <f t="shared" si="2442"/>
        <v>7.3423472639389811E-4</v>
      </c>
      <c r="AV1855" s="13">
        <f t="shared" si="2443"/>
        <v>8.9584264274781002E-5</v>
      </c>
      <c r="AW1855" s="13">
        <f t="shared" si="2444"/>
        <v>2.8729932739319723E-7</v>
      </c>
      <c r="AX1855" s="13">
        <f t="shared" si="2445"/>
        <v>1.0206960324769454E-6</v>
      </c>
      <c r="AY1855" s="13">
        <f t="shared" si="2446"/>
        <v>2.473763666297016E-6</v>
      </c>
      <c r="AZ1855" s="13">
        <f t="shared" si="2447"/>
        <v>2.9977125814043357E-6</v>
      </c>
      <c r="BA1855" s="13">
        <f t="shared" si="2448"/>
        <v>2.4217567326365855E-6</v>
      </c>
      <c r="BB1855" s="13">
        <f t="shared" si="2449"/>
        <v>1.4673452289386358E-6</v>
      </c>
      <c r="BC1855" s="13">
        <f t="shared" si="2450"/>
        <v>7.1125294853042566E-7</v>
      </c>
      <c r="BD1855" s="13">
        <f t="shared" si="2451"/>
        <v>1.5308276437232442E-2</v>
      </c>
      <c r="BE1855" s="13">
        <f t="shared" si="2452"/>
        <v>7.4710750262646855E-3</v>
      </c>
      <c r="BF1855" s="13">
        <f t="shared" si="2453"/>
        <v>1.8230975340998914E-3</v>
      </c>
      <c r="BG1855" s="13">
        <f t="shared" si="2454"/>
        <v>2.9658245140149516E-4</v>
      </c>
      <c r="BH1855" s="13">
        <f t="shared" si="2455"/>
        <v>3.6186140140912217E-5</v>
      </c>
      <c r="BI1855" s="13">
        <f t="shared" si="2456"/>
        <v>3.5320680157845314E-6</v>
      </c>
      <c r="BJ1855" s="14">
        <f t="shared" si="2457"/>
        <v>5.6680664524350798E-2</v>
      </c>
      <c r="BK1855" s="14">
        <f t="shared" si="2458"/>
        <v>0.14043354979581088</v>
      </c>
      <c r="BL1855" s="14">
        <f t="shared" si="2459"/>
        <v>0.66167519867363067</v>
      </c>
      <c r="BM1855" s="14">
        <f t="shared" si="2460"/>
        <v>0.544553127059063</v>
      </c>
      <c r="BN1855" s="14">
        <f t="shared" si="2461"/>
        <v>0.44327346013757274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1.2417</v>
      </c>
      <c r="F1856" s="10">
        <f>VLOOKUP(B1856,home!$B$2:$E$405,3,FALSE)</f>
        <v>0.2301</v>
      </c>
      <c r="G1856" s="10">
        <f>VLOOKUP(C1856,away!$B$2:$E$405,4,FALSE)</f>
        <v>0.4602</v>
      </c>
      <c r="H1856" s="10">
        <f>VLOOKUP(A1856,away!$A$2:$E$405,3,FALSE)</f>
        <v>0.875</v>
      </c>
      <c r="I1856" s="10">
        <f>VLOOKUP(C1856,away!$B$2:$E$405,3,FALSE)</f>
        <v>1.3061</v>
      </c>
      <c r="J1856" s="10">
        <f>VLOOKUP(B1856,home!$B$2:$E$405,4,FALSE)</f>
        <v>0.81630000000000003</v>
      </c>
      <c r="K1856" s="12">
        <f t="shared" si="2406"/>
        <v>0.131486121234</v>
      </c>
      <c r="L1856" s="12">
        <f t="shared" si="2407"/>
        <v>0.93289825125000003</v>
      </c>
      <c r="M1856" s="13">
        <f t="shared" si="2408"/>
        <v>0.34494014405900641</v>
      </c>
      <c r="N1856" s="13">
        <f t="shared" si="2409"/>
        <v>4.5354841600215946E-2</v>
      </c>
      <c r="O1856" s="13">
        <f t="shared" si="2410"/>
        <v>0.32179405717857018</v>
      </c>
      <c r="P1856" s="13">
        <f t="shared" si="2411"/>
        <v>4.231145241456221E-2</v>
      </c>
      <c r="Q1856" s="13">
        <f t="shared" si="2412"/>
        <v>2.98176610059743E-3</v>
      </c>
      <c r="R1856" s="13">
        <f t="shared" si="2413"/>
        <v>0.15010055660226529</v>
      </c>
      <c r="S1856" s="13">
        <f t="shared" si="2414"/>
        <v>1.2975142472280022E-3</v>
      </c>
      <c r="T1856" s="13">
        <f t="shared" si="2415"/>
        <v>2.7816843808838739E-3</v>
      </c>
      <c r="U1856" s="13">
        <f t="shared" si="2416"/>
        <v>1.9736139982696334E-2</v>
      </c>
      <c r="V1856" s="13">
        <f t="shared" si="2417"/>
        <v>1.7684134890053031E-5</v>
      </c>
      <c r="W1856" s="13">
        <f t="shared" si="2418"/>
        <v>1.3068695299819506E-4</v>
      </c>
      <c r="X1856" s="13">
        <f t="shared" si="2419"/>
        <v>1.2191762991320713E-4</v>
      </c>
      <c r="Y1856" s="13">
        <f t="shared" si="2420"/>
        <v>5.6868371871287797E-5</v>
      </c>
      <c r="Z1856" s="13">
        <f t="shared" si="2421"/>
        <v>4.6676182255301658E-2</v>
      </c>
      <c r="AA1856" s="13">
        <f t="shared" si="2422"/>
        <v>6.1372701587608736E-3</v>
      </c>
      <c r="AB1856" s="13">
        <f t="shared" si="2423"/>
        <v>4.0348292407032128E-4</v>
      </c>
      <c r="AC1856" s="13">
        <f t="shared" si="2424"/>
        <v>1.3557450560269912E-7</v>
      </c>
      <c r="AD1856" s="13">
        <f t="shared" si="2425"/>
        <v>4.2958801364056836E-6</v>
      </c>
      <c r="AE1856" s="13">
        <f t="shared" si="2426"/>
        <v>4.0076190668324732E-6</v>
      </c>
      <c r="AF1856" s="13">
        <f t="shared" si="2427"/>
        <v>1.8693504095620854E-6</v>
      </c>
      <c r="AG1856" s="13">
        <f t="shared" si="2428"/>
        <v>5.8130457601798042E-7</v>
      </c>
      <c r="AH1856" s="13">
        <f t="shared" si="2429"/>
        <v>1.0886032200249297E-2</v>
      </c>
      <c r="AI1856" s="13">
        <f t="shared" si="2430"/>
        <v>1.4313621496392069E-3</v>
      </c>
      <c r="AJ1856" s="13">
        <f t="shared" si="2431"/>
        <v>9.4102128568609794E-5</v>
      </c>
      <c r="AK1856" s="13">
        <f t="shared" si="2432"/>
        <v>4.1243746284498953E-6</v>
      </c>
      <c r="AL1856" s="13">
        <f t="shared" si="2433"/>
        <v>6.6519995903464669E-10</v>
      </c>
      <c r="AM1856" s="13">
        <f t="shared" si="2434"/>
        <v>1.1296972328443406E-7</v>
      </c>
      <c r="AN1856" s="13">
        <f t="shared" si="2435"/>
        <v>1.0538925729624494E-7</v>
      </c>
      <c r="AO1856" s="13">
        <f t="shared" si="2436"/>
        <v>4.9158726916101598E-8</v>
      </c>
      <c r="AP1856" s="13">
        <f t="shared" si="2437"/>
        <v>1.5286696791235832E-8</v>
      </c>
      <c r="AQ1856" s="13">
        <f t="shared" si="2438"/>
        <v>3.5652331759832227E-9</v>
      </c>
      <c r="AR1856" s="13">
        <f t="shared" si="2439"/>
        <v>2.0311120805327526E-3</v>
      </c>
      <c r="AS1856" s="13">
        <f t="shared" si="2440"/>
        <v>2.6706304926077152E-4</v>
      </c>
      <c r="AT1856" s="13">
        <f t="shared" si="2441"/>
        <v>1.7557542236111756E-5</v>
      </c>
      <c r="AU1856" s="13">
        <f t="shared" si="2442"/>
        <v>7.6952437567615539E-7</v>
      </c>
      <c r="AV1856" s="13">
        <f t="shared" si="2443"/>
        <v>2.5295443838168279E-8</v>
      </c>
      <c r="AW1856" s="13">
        <f t="shared" si="2444"/>
        <v>2.2665427045517674E-12</v>
      </c>
      <c r="AX1856" s="13">
        <f t="shared" si="2445"/>
        <v>2.4756584552580873E-9</v>
      </c>
      <c r="AY1856" s="13">
        <f t="shared" si="2446"/>
        <v>2.3095374436025461E-9</v>
      </c>
      <c r="AZ1856" s="13">
        <f t="shared" si="2447"/>
        <v>1.0772817211666053E-9</v>
      </c>
      <c r="BA1856" s="13">
        <f t="shared" si="2448"/>
        <v>3.3499807792663882E-10</v>
      </c>
      <c r="BB1856" s="13">
        <f t="shared" si="2449"/>
        <v>7.8129780267468122E-11</v>
      </c>
      <c r="BC1856" s="13">
        <f t="shared" si="2450"/>
        <v>1.457742707641356E-11</v>
      </c>
      <c r="BD1856" s="13">
        <f t="shared" si="2451"/>
        <v>3.1580348467029221E-4</v>
      </c>
      <c r="BE1856" s="13">
        <f t="shared" si="2452"/>
        <v>4.1523775271477707E-5</v>
      </c>
      <c r="BF1856" s="13">
        <f t="shared" si="2453"/>
        <v>2.7299000747194443E-6</v>
      </c>
      <c r="BG1856" s="13">
        <f t="shared" si="2454"/>
        <v>1.1964799072708885E-7</v>
      </c>
      <c r="BH1856" s="13">
        <f t="shared" si="2455"/>
        <v>3.9330125535366275E-9</v>
      </c>
      <c r="BI1856" s="13">
        <f t="shared" si="2456"/>
        <v>1.0342731308583222E-10</v>
      </c>
      <c r="BJ1856" s="14">
        <f t="shared" si="2457"/>
        <v>5.1438811850489118E-2</v>
      </c>
      <c r="BK1856" s="14">
        <f t="shared" si="2458"/>
        <v>0.3885669334049297</v>
      </c>
      <c r="BL1856" s="14">
        <f t="shared" si="2459"/>
        <v>0.51326383603574488</v>
      </c>
      <c r="BM1856" s="14">
        <f t="shared" si="2460"/>
        <v>9.2462943283976931E-2</v>
      </c>
      <c r="BN1856" s="14">
        <f t="shared" si="2461"/>
        <v>0.90748281795521757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1.2417</v>
      </c>
      <c r="F1857" s="10">
        <f>VLOOKUP(B1857,home!$B$2:$E$405,3,FALSE)</f>
        <v>0.57520000000000004</v>
      </c>
      <c r="G1857" s="10">
        <f>VLOOKUP(C1857,away!$B$2:$E$405,4,FALSE)</f>
        <v>0.80530000000000002</v>
      </c>
      <c r="H1857" s="10">
        <f>VLOOKUP(A1857,away!$A$2:$E$405,3,FALSE)</f>
        <v>0.875</v>
      </c>
      <c r="I1857" s="10">
        <f>VLOOKUP(C1857,away!$B$2:$E$405,3,FALSE)</f>
        <v>0.65310000000000001</v>
      </c>
      <c r="J1857" s="10">
        <f>VLOOKUP(B1857,home!$B$2:$E$405,4,FALSE)</f>
        <v>0.81630000000000003</v>
      </c>
      <c r="K1857" s="12">
        <f t="shared" si="2406"/>
        <v>0.57516606895200006</v>
      </c>
      <c r="L1857" s="12">
        <f t="shared" si="2407"/>
        <v>0.46648483875000002</v>
      </c>
      <c r="M1857" s="13">
        <f t="shared" si="2408"/>
        <v>0.35287164230677509</v>
      </c>
      <c r="N1857" s="13">
        <f t="shared" si="2409"/>
        <v>0.20295979535022407</v>
      </c>
      <c r="O1857" s="13">
        <f t="shared" si="2410"/>
        <v>0.16460927116092366</v>
      </c>
      <c r="P1857" s="13">
        <f t="shared" si="2411"/>
        <v>9.4677667406682278E-2</v>
      </c>
      <c r="Q1857" s="13">
        <f t="shared" si="2412"/>
        <v>5.8367793823445403E-2</v>
      </c>
      <c r="R1857" s="13">
        <f t="shared" si="2413"/>
        <v>3.8393864657129254E-2</v>
      </c>
      <c r="S1857" s="13">
        <f t="shared" si="2414"/>
        <v>6.3506524971603286E-3</v>
      </c>
      <c r="T1857" s="13">
        <f t="shared" si="2415"/>
        <v>2.7227690889923176E-2</v>
      </c>
      <c r="U1857" s="13">
        <f t="shared" si="2416"/>
        <v>2.2082848206716157E-2</v>
      </c>
      <c r="V1857" s="13">
        <f t="shared" si="2417"/>
        <v>1.8932441805216026E-4</v>
      </c>
      <c r="W1857" s="13">
        <f t="shared" si="2418"/>
        <v>1.1190391508943976E-2</v>
      </c>
      <c r="X1857" s="13">
        <f t="shared" si="2419"/>
        <v>5.2201479785990998E-3</v>
      </c>
      <c r="Y1857" s="13">
        <f t="shared" si="2420"/>
        <v>1.2175599440239699E-3</v>
      </c>
      <c r="Z1857" s="13">
        <f t="shared" si="2421"/>
        <v>5.9700519211900891E-3</v>
      </c>
      <c r="AA1857" s="13">
        <f t="shared" si="2422"/>
        <v>3.4337712949502391E-3</v>
      </c>
      <c r="AB1857" s="13">
        <f t="shared" si="2423"/>
        <v>9.8749436869837392E-4</v>
      </c>
      <c r="AC1857" s="13">
        <f t="shared" si="2424"/>
        <v>3.1748078010620628E-6</v>
      </c>
      <c r="AD1857" s="13">
        <f t="shared" si="2425"/>
        <v>1.6090833735582864E-3</v>
      </c>
      <c r="AE1857" s="13">
        <f t="shared" si="2426"/>
        <v>7.5061299804964326E-4</v>
      </c>
      <c r="AF1857" s="13">
        <f t="shared" si="2427"/>
        <v>1.7507479167942096E-4</v>
      </c>
      <c r="AG1857" s="13">
        <f t="shared" si="2428"/>
        <v>2.7223245321921519E-5</v>
      </c>
      <c r="AH1857" s="13">
        <f t="shared" si="2429"/>
        <v>6.9623467694637157E-4</v>
      </c>
      <c r="AI1857" s="13">
        <f t="shared" si="2430"/>
        <v>4.0045056220731022E-4</v>
      </c>
      <c r="AJ1857" s="13">
        <f t="shared" si="2431"/>
        <v>1.1516278783719849E-4</v>
      </c>
      <c r="AK1857" s="13">
        <f t="shared" si="2432"/>
        <v>2.2079242656624889E-5</v>
      </c>
      <c r="AL1857" s="13">
        <f t="shared" si="2433"/>
        <v>3.4072831140993418E-8</v>
      </c>
      <c r="AM1857" s="13">
        <f t="shared" si="2434"/>
        <v>1.8509803171710848E-4</v>
      </c>
      <c r="AN1857" s="13">
        <f t="shared" si="2435"/>
        <v>8.6345425478497745E-5</v>
      </c>
      <c r="AO1857" s="13">
        <f t="shared" si="2436"/>
        <v>2.013941594056858E-5</v>
      </c>
      <c r="AP1857" s="13">
        <f t="shared" si="2437"/>
        <v>3.1315773991851056E-6</v>
      </c>
      <c r="AQ1857" s="13">
        <f t="shared" si="2438"/>
        <v>3.6520834452300208E-7</v>
      </c>
      <c r="AR1857" s="13">
        <f t="shared" si="2439"/>
        <v>6.4956584201497311E-5</v>
      </c>
      <c r="AS1857" s="13">
        <f t="shared" si="2440"/>
        <v>3.7360823187724794E-5</v>
      </c>
      <c r="AT1857" s="13">
        <f t="shared" si="2441"/>
        <v>1.0744338902847201E-5</v>
      </c>
      <c r="AU1857" s="13">
        <f t="shared" si="2442"/>
        <v>2.0599263900795569E-6</v>
      </c>
      <c r="AV1857" s="13">
        <f t="shared" si="2443"/>
        <v>2.961999410281357E-7</v>
      </c>
      <c r="AW1857" s="13">
        <f t="shared" si="2444"/>
        <v>2.5394315505542771E-10</v>
      </c>
      <c r="AX1857" s="13">
        <f t="shared" si="2445"/>
        <v>1.7743684545580315E-5</v>
      </c>
      <c r="AY1857" s="13">
        <f t="shared" si="2446"/>
        <v>8.2771598240759019E-6</v>
      </c>
      <c r="AZ1857" s="13">
        <f t="shared" si="2447"/>
        <v>1.9305847829210126E-6</v>
      </c>
      <c r="BA1857" s="13">
        <f t="shared" si="2448"/>
        <v>3.0019617705137091E-7</v>
      </c>
      <c r="BB1857" s="13">
        <f t="shared" si="2449"/>
        <v>3.50092413112938E-8</v>
      </c>
      <c r="BC1857" s="13">
        <f t="shared" si="2450"/>
        <v>3.2662560575717456E-9</v>
      </c>
      <c r="BD1857" s="13">
        <f t="shared" si="2451"/>
        <v>5.0502102844977106E-6</v>
      </c>
      <c r="BE1857" s="13">
        <f t="shared" si="2452"/>
        <v>2.9047095967155099E-6</v>
      </c>
      <c r="BF1857" s="13">
        <f t="shared" si="2453"/>
        <v>8.3534520009500462E-7</v>
      </c>
      <c r="BG1857" s="13">
        <f t="shared" si="2454"/>
        <v>1.6015407165218859E-7</v>
      </c>
      <c r="BH1857" s="13">
        <f t="shared" si="2455"/>
        <v>2.3028796954711562E-8</v>
      </c>
      <c r="BI1857" s="13">
        <f t="shared" si="2456"/>
        <v>2.6490765234270485E-9</v>
      </c>
      <c r="BJ1857" s="14">
        <f t="shared" si="2457"/>
        <v>0.30906874346347579</v>
      </c>
      <c r="BK1857" s="14">
        <f t="shared" si="2458"/>
        <v>0.45410077266912613</v>
      </c>
      <c r="BL1857" s="14">
        <f t="shared" si="2459"/>
        <v>0.23086557092771476</v>
      </c>
      <c r="BM1857" s="14">
        <f t="shared" si="2460"/>
        <v>8.8116827370446196E-2</v>
      </c>
      <c r="BN1857" s="14">
        <f t="shared" si="2461"/>
        <v>0.91188003470517964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</v>
      </c>
      <c r="F1858" s="10">
        <f>VLOOKUP(B1858,home!$B$2:$E$405,3,FALSE)</f>
        <v>0.66669999999999996</v>
      </c>
      <c r="G1858" s="10">
        <f>VLOOKUP(C1858,away!$B$2:$E$405,4,FALSE)</f>
        <v>0.88890000000000002</v>
      </c>
      <c r="H1858" s="10">
        <f>VLOOKUP(A1858,away!$A$2:$E$405,3,FALSE)</f>
        <v>1.1161000000000001</v>
      </c>
      <c r="I1858" s="10">
        <f>VLOOKUP(C1858,away!$B$2:$E$405,3,FALSE)</f>
        <v>0.59730000000000005</v>
      </c>
      <c r="J1858" s="10">
        <f>VLOOKUP(B1858,home!$B$2:$E$405,4,FALSE)</f>
        <v>1.1200000000000001</v>
      </c>
      <c r="K1858" s="12">
        <f t="shared" si="2406"/>
        <v>0.88894444499999992</v>
      </c>
      <c r="L1858" s="12">
        <f t="shared" si="2407"/>
        <v>0.74664411360000016</v>
      </c>
      <c r="M1858" s="13">
        <f t="shared" si="2408"/>
        <v>0.19483766416371071</v>
      </c>
      <c r="N1858" s="13">
        <f t="shared" si="2409"/>
        <v>0.17319985923510617</v>
      </c>
      <c r="O1858" s="13">
        <f t="shared" si="2410"/>
        <v>0.14547439505540832</v>
      </c>
      <c r="P1858" s="13">
        <f t="shared" si="2411"/>
        <v>0.12931865537424067</v>
      </c>
      <c r="Q1858" s="13">
        <f t="shared" si="2412"/>
        <v>7.6982526370914767E-2</v>
      </c>
      <c r="R1858" s="13">
        <f t="shared" si="2413"/>
        <v>5.4308800373820791E-2</v>
      </c>
      <c r="S1858" s="13">
        <f t="shared" si="2414"/>
        <v>2.1458010569442562E-2</v>
      </c>
      <c r="T1858" s="13">
        <f t="shared" si="2415"/>
        <v>5.7478550164900298E-2</v>
      </c>
      <c r="U1858" s="13">
        <f t="shared" si="2416"/>
        <v>4.8277506406921904E-2</v>
      </c>
      <c r="V1858" s="13">
        <f t="shared" si="2417"/>
        <v>1.5824690009712981E-3</v>
      </c>
      <c r="W1858" s="13">
        <f t="shared" si="2418"/>
        <v>2.2811063059830234E-2</v>
      </c>
      <c r="X1858" s="13">
        <f t="shared" si="2419"/>
        <v>1.7031745958580653E-2</v>
      </c>
      <c r="Y1858" s="13">
        <f t="shared" si="2420"/>
        <v>6.3583264321524181E-3</v>
      </c>
      <c r="Z1858" s="13">
        <f t="shared" si="2421"/>
        <v>1.3516448705263596E-2</v>
      </c>
      <c r="AA1858" s="13">
        <f t="shared" si="2422"/>
        <v>1.2015371992671513E-2</v>
      </c>
      <c r="AB1858" s="13">
        <f t="shared" si="2423"/>
        <v>5.3404990937469601E-3</v>
      </c>
      <c r="AC1858" s="13">
        <f t="shared" si="2424"/>
        <v>6.5645278421718812E-5</v>
      </c>
      <c r="AD1858" s="13">
        <f t="shared" si="2425"/>
        <v>5.0694419478951973E-3</v>
      </c>
      <c r="AE1858" s="13">
        <f t="shared" si="2426"/>
        <v>3.7850689896328678E-3</v>
      </c>
      <c r="AF1858" s="13">
        <f t="shared" si="2427"/>
        <v>1.4130497403396403E-3</v>
      </c>
      <c r="AG1858" s="13">
        <f t="shared" si="2428"/>
        <v>3.5168175694953377E-4</v>
      </c>
      <c r="AH1858" s="13">
        <f t="shared" si="2429"/>
        <v>2.5229942156403508E-3</v>
      </c>
      <c r="AI1858" s="13">
        <f t="shared" si="2430"/>
        <v>2.2428016927606219E-3</v>
      </c>
      <c r="AJ1858" s="13">
        <f t="shared" si="2431"/>
        <v>9.9686305300807532E-4</v>
      </c>
      <c r="AK1858" s="13">
        <f t="shared" si="2432"/>
        <v>2.9538529113242308E-4</v>
      </c>
      <c r="AL1858" s="13">
        <f t="shared" si="2433"/>
        <v>1.7428168570182393E-6</v>
      </c>
      <c r="AM1858" s="13">
        <f t="shared" si="2434"/>
        <v>9.0129045176628314E-4</v>
      </c>
      <c r="AN1858" s="13">
        <f t="shared" si="2435"/>
        <v>6.7294321045518026E-4</v>
      </c>
      <c r="AO1858" s="13">
        <f t="shared" si="2436"/>
        <v>2.5122454343672317E-4</v>
      </c>
      <c r="AP1858" s="13">
        <f t="shared" si="2437"/>
        <v>6.2525108849625645E-5</v>
      </c>
      <c r="AQ1858" s="13">
        <f t="shared" si="2438"/>
        <v>1.1671001118693063E-5</v>
      </c>
      <c r="AR1858" s="13">
        <f t="shared" si="2439"/>
        <v>3.7675575595094365E-4</v>
      </c>
      <c r="AS1858" s="13">
        <f t="shared" si="2440"/>
        <v>3.34914936374367E-4</v>
      </c>
      <c r="AT1858" s="13">
        <f t="shared" si="2441"/>
        <v>1.4886038611876094E-4</v>
      </c>
      <c r="AU1858" s="13">
        <f t="shared" si="2442"/>
        <v>4.4109537773609227E-5</v>
      </c>
      <c r="AV1858" s="13">
        <f t="shared" si="2443"/>
        <v>9.8027321438418961E-6</v>
      </c>
      <c r="AW1858" s="13">
        <f t="shared" si="2444"/>
        <v>3.2131982152728908E-8</v>
      </c>
      <c r="AX1858" s="13">
        <f t="shared" si="2445"/>
        <v>1.3353285673819621E-4</v>
      </c>
      <c r="AY1858" s="13">
        <f t="shared" si="2446"/>
        <v>9.970152145576633E-5</v>
      </c>
      <c r="AZ1858" s="13">
        <f t="shared" si="2447"/>
        <v>3.7220777055956018E-5</v>
      </c>
      <c r="BA1858" s="13">
        <f t="shared" si="2448"/>
        <v>9.2635580308158369E-6</v>
      </c>
      <c r="BB1858" s="13">
        <f t="shared" si="2449"/>
        <v>1.7291452686751627E-6</v>
      </c>
      <c r="BC1858" s="13">
        <f t="shared" si="2450"/>
        <v>2.5821122728312032E-7</v>
      </c>
      <c r="BD1858" s="13">
        <f t="shared" si="2451"/>
        <v>4.6883744574281698E-5</v>
      </c>
      <c r="BE1858" s="13">
        <f t="shared" si="2452"/>
        <v>4.16770443001066E-5</v>
      </c>
      <c r="BF1858" s="13">
        <f t="shared" si="2453"/>
        <v>1.852428850729933E-5</v>
      </c>
      <c r="BG1858" s="13">
        <f t="shared" si="2454"/>
        <v>5.4890211220470277E-6</v>
      </c>
      <c r="BH1858" s="13">
        <f t="shared" si="2455"/>
        <v>1.2198587087328431E-6</v>
      </c>
      <c r="BI1858" s="13">
        <f t="shared" si="2456"/>
        <v>2.1687732456258679E-7</v>
      </c>
      <c r="BJ1858" s="14">
        <f t="shared" si="2457"/>
        <v>0.36666267404170499</v>
      </c>
      <c r="BK1858" s="14">
        <f t="shared" si="2458"/>
        <v>0.34736388872509977</v>
      </c>
      <c r="BL1858" s="14">
        <f t="shared" si="2459"/>
        <v>0.2725030713580095</v>
      </c>
      <c r="BM1858" s="14">
        <f t="shared" si="2460"/>
        <v>0.22582451286740285</v>
      </c>
      <c r="BN1858" s="14">
        <f t="shared" si="2461"/>
        <v>0.7741219005732014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</v>
      </c>
      <c r="F1859" s="10">
        <f>VLOOKUP(B1859,home!$B$2:$E$405,3,FALSE)</f>
        <v>1.0476000000000001</v>
      </c>
      <c r="G1859" s="10">
        <f>VLOOKUP(C1859,away!$B$2:$E$405,4,FALSE)</f>
        <v>0.66669999999999996</v>
      </c>
      <c r="H1859" s="10">
        <f>VLOOKUP(A1859,away!$A$2:$E$405,3,FALSE)</f>
        <v>1.1161000000000001</v>
      </c>
      <c r="I1859" s="10">
        <f>VLOOKUP(C1859,away!$B$2:$E$405,3,FALSE)</f>
        <v>1.456</v>
      </c>
      <c r="J1859" s="10">
        <f>VLOOKUP(B1859,home!$B$2:$E$405,4,FALSE)</f>
        <v>0.76800000000000002</v>
      </c>
      <c r="K1859" s="12">
        <f t="shared" si="2406"/>
        <v>1.0476523799999999</v>
      </c>
      <c r="L1859" s="12">
        <f t="shared" si="2407"/>
        <v>1.2480319488</v>
      </c>
      <c r="M1859" s="13">
        <f t="shared" si="2408"/>
        <v>0.10069246293315891</v>
      </c>
      <c r="N1859" s="13">
        <f t="shared" si="2409"/>
        <v>0.10549069843998569</v>
      </c>
      <c r="O1859" s="13">
        <f t="shared" si="2410"/>
        <v>0.12566741074394205</v>
      </c>
      <c r="P1859" s="13">
        <f t="shared" si="2411"/>
        <v>0.13165576195432846</v>
      </c>
      <c r="Q1859" s="13">
        <f t="shared" si="2412"/>
        <v>5.525879064425665E-2</v>
      </c>
      <c r="R1859" s="13">
        <f t="shared" si="2413"/>
        <v>7.8418471765706071E-2</v>
      </c>
      <c r="S1859" s="13">
        <f t="shared" si="2414"/>
        <v>4.3035097044157269E-2</v>
      </c>
      <c r="T1859" s="13">
        <f t="shared" si="2415"/>
        <v>6.8964736176082828E-2</v>
      </c>
      <c r="U1859" s="13">
        <f t="shared" si="2416"/>
        <v>8.2155298581304756E-2</v>
      </c>
      <c r="V1859" s="13">
        <f t="shared" si="2417"/>
        <v>6.252060677391565E-3</v>
      </c>
      <c r="W1859" s="13">
        <f t="shared" si="2418"/>
        <v>1.9297334511459072E-2</v>
      </c>
      <c r="X1859" s="13">
        <f t="shared" si="2419"/>
        <v>2.4083689996981759E-2</v>
      </c>
      <c r="Y1859" s="13">
        <f t="shared" si="2420"/>
        <v>1.5028607280614111E-2</v>
      </c>
      <c r="Z1859" s="13">
        <f t="shared" si="2421"/>
        <v>3.2622919379890633E-2</v>
      </c>
      <c r="AA1859" s="13">
        <f t="shared" si="2422"/>
        <v>3.4177479130890538E-2</v>
      </c>
      <c r="AB1859" s="13">
        <f t="shared" si="2423"/>
        <v>1.79030586769389E-2</v>
      </c>
      <c r="AC1859" s="13">
        <f t="shared" si="2424"/>
        <v>5.1091200640128866E-4</v>
      </c>
      <c r="AD1859" s="13">
        <f t="shared" si="2425"/>
        <v>5.0542246071465574E-3</v>
      </c>
      <c r="AE1859" s="13">
        <f t="shared" si="2426"/>
        <v>6.3078337861300314E-3</v>
      </c>
      <c r="AF1859" s="13">
        <f t="shared" si="2427"/>
        <v>3.9361890464051745E-3</v>
      </c>
      <c r="AG1859" s="13">
        <f t="shared" si="2428"/>
        <v>1.6374965621434208E-3</v>
      </c>
      <c r="AH1859" s="13">
        <f t="shared" si="2429"/>
        <v>1.0178611412307553E-2</v>
      </c>
      <c r="AI1859" s="13">
        <f t="shared" si="2430"/>
        <v>1.0663646471199169E-2</v>
      </c>
      <c r="AJ1859" s="13">
        <f t="shared" si="2431"/>
        <v>5.5858973025152041E-3</v>
      </c>
      <c r="AK1859" s="13">
        <f t="shared" si="2432"/>
        <v>1.9506928678052116E-3</v>
      </c>
      <c r="AL1859" s="13">
        <f t="shared" si="2433"/>
        <v>2.6720772353747064E-5</v>
      </c>
      <c r="AM1859" s="13">
        <f t="shared" si="2434"/>
        <v>1.0590140877463315E-3</v>
      </c>
      <c r="AN1859" s="13">
        <f t="shared" si="2435"/>
        <v>1.321683415736708E-3</v>
      </c>
      <c r="AO1859" s="13">
        <f t="shared" si="2436"/>
        <v>8.2475156451926248E-4</v>
      </c>
      <c r="AP1859" s="13">
        <f t="shared" si="2437"/>
        <v>3.4310543411427465E-4</v>
      </c>
      <c r="AQ1859" s="13">
        <f t="shared" si="2438"/>
        <v>1.070516358953771E-4</v>
      </c>
      <c r="AR1859" s="13">
        <f t="shared" si="2439"/>
        <v>2.5406464473960197E-3</v>
      </c>
      <c r="AS1859" s="13">
        <f t="shared" si="2440"/>
        <v>2.6617142973529846E-3</v>
      </c>
      <c r="AT1859" s="13">
        <f t="shared" si="2441"/>
        <v>1.3942756592509409E-3</v>
      </c>
      <c r="AU1859" s="13">
        <f t="shared" si="2442"/>
        <v>4.8690540426343917E-4</v>
      </c>
      <c r="AV1859" s="13">
        <f t="shared" si="2443"/>
        <v>1.2752690140286352E-4</v>
      </c>
      <c r="AW1859" s="13">
        <f t="shared" si="2444"/>
        <v>9.7048630987736526E-7</v>
      </c>
      <c r="AX1859" s="13">
        <f t="shared" si="2445"/>
        <v>1.8491310491349544E-4</v>
      </c>
      <c r="AY1859" s="13">
        <f t="shared" si="2446"/>
        <v>2.3077746268384853E-4</v>
      </c>
      <c r="AZ1859" s="13">
        <f t="shared" si="2447"/>
        <v>1.4400882324622143E-4</v>
      </c>
      <c r="BA1859" s="13">
        <f t="shared" si="2448"/>
        <v>5.9909204106792149E-5</v>
      </c>
      <c r="BB1859" s="13">
        <f t="shared" si="2449"/>
        <v>1.86921501881142E-5</v>
      </c>
      <c r="BC1859" s="13">
        <f t="shared" si="2450"/>
        <v>4.6656801253068841E-6</v>
      </c>
      <c r="BD1859" s="13">
        <f t="shared" si="2451"/>
        <v>5.2846798949257644E-4</v>
      </c>
      <c r="BE1859" s="13">
        <f t="shared" si="2452"/>
        <v>5.5365074694571257E-4</v>
      </c>
      <c r="BF1859" s="13">
        <f t="shared" si="2453"/>
        <v>2.9001676136322673E-4</v>
      </c>
      <c r="BG1859" s="13">
        <f t="shared" si="2454"/>
        <v>1.0127891676069218E-4</v>
      </c>
      <c r="BH1859" s="13">
        <f t="shared" si="2455"/>
        <v>2.652627454704026E-5</v>
      </c>
      <c r="BI1859" s="13">
        <f t="shared" si="2456"/>
        <v>5.5580629323480314E-6</v>
      </c>
      <c r="BJ1859" s="14">
        <f t="shared" si="2457"/>
        <v>0.30935817361448104</v>
      </c>
      <c r="BK1859" s="14">
        <f t="shared" si="2458"/>
        <v>0.28240379285047512</v>
      </c>
      <c r="BL1859" s="14">
        <f t="shared" si="2459"/>
        <v>0.37541713441431723</v>
      </c>
      <c r="BM1859" s="14">
        <f t="shared" si="2460"/>
        <v>0.40238861680141225</v>
      </c>
      <c r="BN1859" s="14">
        <f t="shared" si="2461"/>
        <v>0.59718359648137787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</v>
      </c>
      <c r="F1860" s="10">
        <f>VLOOKUP(B1860,home!$B$2:$E$405,3,FALSE)</f>
        <v>1.2222</v>
      </c>
      <c r="G1860" s="10">
        <f>VLOOKUP(C1860,away!$B$2:$E$405,4,FALSE)</f>
        <v>1.5238</v>
      </c>
      <c r="H1860" s="10">
        <f>VLOOKUP(A1860,away!$A$2:$E$405,3,FALSE)</f>
        <v>1.1161000000000001</v>
      </c>
      <c r="I1860" s="10">
        <f>VLOOKUP(C1860,away!$B$2:$E$405,3,FALSE)</f>
        <v>0.64</v>
      </c>
      <c r="J1860" s="10">
        <f>VLOOKUP(B1860,home!$B$2:$E$405,4,FALSE)</f>
        <v>0.74660000000000004</v>
      </c>
      <c r="K1860" s="12">
        <f t="shared" si="2406"/>
        <v>2.7935825400000001</v>
      </c>
      <c r="L1860" s="12">
        <f t="shared" si="2407"/>
        <v>0.53329936640000009</v>
      </c>
      <c r="M1860" s="13">
        <f t="shared" si="2408"/>
        <v>3.5904885499850499E-2</v>
      </c>
      <c r="N1860" s="13">
        <f t="shared" si="2409"/>
        <v>0.10030326123308153</v>
      </c>
      <c r="O1860" s="13">
        <f t="shared" si="2410"/>
        <v>1.9148052687734823E-2</v>
      </c>
      <c r="P1860" s="13">
        <f t="shared" si="2411"/>
        <v>5.3491665663456076E-2</v>
      </c>
      <c r="Q1860" s="13">
        <f t="shared" si="2412"/>
        <v>0.14010271964289775</v>
      </c>
      <c r="R1860" s="13">
        <f t="shared" si="2413"/>
        <v>5.1058221830814002E-3</v>
      </c>
      <c r="S1860" s="13">
        <f t="shared" si="2414"/>
        <v>1.9923182149284947E-2</v>
      </c>
      <c r="T1860" s="13">
        <f t="shared" si="2415"/>
        <v>7.4716691616474207E-2</v>
      </c>
      <c r="U1860" s="13">
        <f t="shared" si="2416"/>
        <v>1.4263535703000882E-2</v>
      </c>
      <c r="V1860" s="13">
        <f t="shared" si="2417"/>
        <v>3.2979857248616375E-3</v>
      </c>
      <c r="W1860" s="13">
        <f t="shared" si="2418"/>
        <v>0.13046283713363807</v>
      </c>
      <c r="X1860" s="13">
        <f t="shared" si="2419"/>
        <v>6.9575748382115582E-2</v>
      </c>
      <c r="Y1860" s="13">
        <f t="shared" si="2420"/>
        <v>1.8552351264494036E-2</v>
      </c>
      <c r="Z1860" s="13">
        <f t="shared" si="2421"/>
        <v>9.0764391172945894E-4</v>
      </c>
      <c r="AA1860" s="13">
        <f t="shared" si="2422"/>
        <v>2.5355781843447176E-3</v>
      </c>
      <c r="AB1860" s="13">
        <f t="shared" si="2423"/>
        <v>3.5416734722951526E-3</v>
      </c>
      <c r="AC1860" s="13">
        <f t="shared" si="2424"/>
        <v>3.0708695227193392E-4</v>
      </c>
      <c r="AD1860" s="13">
        <f t="shared" si="2425"/>
        <v>9.1114675983848745E-2</v>
      </c>
      <c r="AE1860" s="13">
        <f t="shared" si="2426"/>
        <v>4.8591398971927845E-2</v>
      </c>
      <c r="AF1860" s="13">
        <f t="shared" si="2427"/>
        <v>1.2956881142109368E-2</v>
      </c>
      <c r="AG1860" s="13">
        <f t="shared" si="2428"/>
        <v>2.3032988345356789E-3</v>
      </c>
      <c r="AH1860" s="13">
        <f t="shared" si="2429"/>
        <v>1.2101148076053446E-4</v>
      </c>
      <c r="AI1860" s="13">
        <f t="shared" si="2430"/>
        <v>3.3805555979217499E-4</v>
      </c>
      <c r="AJ1860" s="13">
        <f t="shared" si="2431"/>
        <v>4.7219305469267312E-4</v>
      </c>
      <c r="AK1860" s="13">
        <f t="shared" si="2432"/>
        <v>4.3970342436623893E-4</v>
      </c>
      <c r="AL1860" s="13">
        <f t="shared" si="2433"/>
        <v>1.8300119721154249E-5</v>
      </c>
      <c r="AM1860" s="13">
        <f t="shared" si="2434"/>
        <v>5.0907273593247433E-2</v>
      </c>
      <c r="AN1860" s="13">
        <f t="shared" si="2435"/>
        <v>2.7148816752430312E-2</v>
      </c>
      <c r="AO1860" s="13">
        <f t="shared" si="2436"/>
        <v>7.2392233862903967E-3</v>
      </c>
      <c r="AP1860" s="13">
        <f t="shared" si="2437"/>
        <v>1.2868910817122443E-3</v>
      </c>
      <c r="AQ1860" s="13">
        <f t="shared" si="2438"/>
        <v>1.7157454962573758E-4</v>
      </c>
      <c r="AR1860" s="13">
        <f t="shared" si="2439"/>
        <v>1.290706920334377E-5</v>
      </c>
      <c r="AS1860" s="13">
        <f t="shared" si="2440"/>
        <v>3.6056963169032868E-5</v>
      </c>
      <c r="AT1860" s="13">
        <f t="shared" si="2441"/>
        <v>5.036405137721665E-5</v>
      </c>
      <c r="AU1860" s="13">
        <f t="shared" si="2442"/>
        <v>4.6898711523685129E-5</v>
      </c>
      <c r="AV1860" s="13">
        <f t="shared" si="2443"/>
        <v>3.27538554152659E-5</v>
      </c>
      <c r="AW1860" s="13">
        <f t="shared" si="2444"/>
        <v>7.5732798545175921E-7</v>
      </c>
      <c r="AX1860" s="13">
        <f t="shared" si="2445"/>
        <v>2.3702278444849869E-2</v>
      </c>
      <c r="AY1860" s="13">
        <f t="shared" si="2446"/>
        <v>1.2640410076874813E-2</v>
      </c>
      <c r="AZ1860" s="13">
        <f t="shared" si="2447"/>
        <v>3.3705613425167574E-3</v>
      </c>
      <c r="BA1860" s="13">
        <f t="shared" si="2448"/>
        <v>5.9917274279217361E-4</v>
      </c>
      <c r="BB1860" s="13">
        <f t="shared" si="2449"/>
        <v>7.9884611023804073E-5</v>
      </c>
      <c r="BC1860" s="13">
        <f t="shared" si="2450"/>
        <v>8.5204824888210383E-6</v>
      </c>
      <c r="BD1860" s="13">
        <f t="shared" si="2451"/>
        <v>1.1472219713706978E-6</v>
      </c>
      <c r="BE1860" s="13">
        <f t="shared" si="2452"/>
        <v>3.2048592687255613E-6</v>
      </c>
      <c r="BF1860" s="13">
        <f t="shared" si="2453"/>
        <v>4.4765194481344483E-6</v>
      </c>
      <c r="BG1860" s="13">
        <f t="shared" si="2454"/>
        <v>4.1685088567596106E-6</v>
      </c>
      <c r="BH1860" s="13">
        <f t="shared" si="2455"/>
        <v>2.9112683900197527E-6</v>
      </c>
      <c r="BI1860" s="13">
        <f t="shared" si="2456"/>
        <v>1.6265737087226181E-6</v>
      </c>
      <c r="BJ1860" s="14">
        <f t="shared" si="2457"/>
        <v>0.81583447126897501</v>
      </c>
      <c r="BK1860" s="14">
        <f t="shared" si="2458"/>
        <v>0.12558351618632105</v>
      </c>
      <c r="BL1860" s="14">
        <f t="shared" si="2459"/>
        <v>4.6162141352400862E-2</v>
      </c>
      <c r="BM1860" s="14">
        <f t="shared" si="2460"/>
        <v>0.6217917130604349</v>
      </c>
      <c r="BN1860" s="14">
        <f t="shared" si="2461"/>
        <v>0.35405640691010209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</v>
      </c>
      <c r="F1861" s="10">
        <f>VLOOKUP(B1861,home!$B$2:$E$405,3,FALSE)</f>
        <v>1.6667000000000001</v>
      </c>
      <c r="G1861" s="10">
        <f>VLOOKUP(C1861,away!$B$2:$E$405,4,FALSE)</f>
        <v>0.91669999999999996</v>
      </c>
      <c r="H1861" s="10">
        <f>VLOOKUP(A1861,away!$A$2:$E$405,3,FALSE)</f>
        <v>1.1161000000000001</v>
      </c>
      <c r="I1861" s="10">
        <f>VLOOKUP(C1861,away!$B$2:$E$405,3,FALSE)</f>
        <v>1.1200000000000001</v>
      </c>
      <c r="J1861" s="10">
        <f>VLOOKUP(B1861,home!$B$2:$E$405,4,FALSE)</f>
        <v>0.74660000000000004</v>
      </c>
      <c r="K1861" s="12">
        <f t="shared" si="2406"/>
        <v>2.2917958349999998</v>
      </c>
      <c r="L1861" s="12">
        <f t="shared" si="2407"/>
        <v>0.93327389120000026</v>
      </c>
      <c r="M1861" s="13">
        <f t="shared" si="2408"/>
        <v>3.9753009653282913E-2</v>
      </c>
      <c r="N1861" s="13">
        <f t="shared" si="2409"/>
        <v>9.1105781952108569E-2</v>
      </c>
      <c r="O1861" s="13">
        <f t="shared" si="2410"/>
        <v>3.7100446006030519E-2</v>
      </c>
      <c r="P1861" s="13">
        <f t="shared" si="2411"/>
        <v>8.5026647633263119E-2</v>
      </c>
      <c r="Q1861" s="13">
        <f t="shared" si="2412"/>
        <v>0.10439792581113029</v>
      </c>
      <c r="R1861" s="13">
        <f t="shared" si="2413"/>
        <v>1.7312438804651803E-2</v>
      </c>
      <c r="S1861" s="13">
        <f t="shared" si="2414"/>
        <v>4.5465304833555244E-2</v>
      </c>
      <c r="T1861" s="13">
        <f t="shared" si="2415"/>
        <v>9.7431858454962508E-2</v>
      </c>
      <c r="U1861" s="13">
        <f t="shared" si="2416"/>
        <v>3.9676575146193375E-2</v>
      </c>
      <c r="V1861" s="13">
        <f t="shared" si="2417"/>
        <v>1.0804946977845717E-2</v>
      </c>
      <c r="W1861" s="13">
        <f t="shared" si="2418"/>
        <v>7.9752910518862463E-2</v>
      </c>
      <c r="X1861" s="13">
        <f t="shared" si="2419"/>
        <v>7.4431309134464205E-2</v>
      </c>
      <c r="Y1861" s="13">
        <f t="shared" si="2420"/>
        <v>3.4732398751515757E-2</v>
      </c>
      <c r="Z1861" s="13">
        <f t="shared" si="2421"/>
        <v>5.3857490431264239E-3</v>
      </c>
      <c r="AA1861" s="13">
        <f t="shared" si="2422"/>
        <v>1.2343037225392373E-2</v>
      </c>
      <c r="AB1861" s="13">
        <f t="shared" si="2423"/>
        <v>1.4143860652202097E-2</v>
      </c>
      <c r="AC1861" s="13">
        <f t="shared" si="2424"/>
        <v>1.4444007312184558E-3</v>
      </c>
      <c r="AD1861" s="13">
        <f t="shared" si="2425"/>
        <v>4.5694347039064165E-2</v>
      </c>
      <c r="AE1861" s="13">
        <f t="shared" si="2426"/>
        <v>4.2645341066990625E-2</v>
      </c>
      <c r="AF1861" s="13">
        <f t="shared" si="2427"/>
        <v>1.9899891699570751E-2</v>
      </c>
      <c r="AG1861" s="13">
        <f t="shared" si="2428"/>
        <v>6.1906831203056619E-3</v>
      </c>
      <c r="AH1861" s="13">
        <f t="shared" si="2429"/>
        <v>1.2565947416263185E-3</v>
      </c>
      <c r="AI1861" s="13">
        <f t="shared" si="2430"/>
        <v>2.8798585951420978E-3</v>
      </c>
      <c r="AJ1861" s="13">
        <f t="shared" si="2431"/>
        <v>3.3000239668678055E-3</v>
      </c>
      <c r="AK1861" s="13">
        <f t="shared" si="2432"/>
        <v>2.5209937275559378E-3</v>
      </c>
      <c r="AL1861" s="13">
        <f t="shared" si="2433"/>
        <v>1.2357560153123867E-4</v>
      </c>
      <c r="AM1861" s="13">
        <f t="shared" si="2434"/>
        <v>2.0944422845434376E-2</v>
      </c>
      <c r="AN1861" s="13">
        <f t="shared" si="2435"/>
        <v>1.9546883007896722E-2</v>
      </c>
      <c r="AO1861" s="13">
        <f t="shared" si="2436"/>
        <v>9.1212977828054684E-3</v>
      </c>
      <c r="AP1861" s="13">
        <f t="shared" si="2437"/>
        <v>2.8375563581842654E-3</v>
      </c>
      <c r="AQ1861" s="13">
        <f t="shared" si="2438"/>
        <v>6.6205431597548257E-4</v>
      </c>
      <c r="AR1861" s="13">
        <f t="shared" si="2439"/>
        <v>2.3454941283581072E-4</v>
      </c>
      <c r="AS1861" s="13">
        <f t="shared" si="2440"/>
        <v>5.3753936743880656E-4</v>
      </c>
      <c r="AT1861" s="13">
        <f t="shared" si="2441"/>
        <v>6.1596524172239568E-4</v>
      </c>
      <c r="AU1861" s="13">
        <f t="shared" si="2442"/>
        <v>4.7055552516138486E-4</v>
      </c>
      <c r="AV1861" s="13">
        <f t="shared" si="2443"/>
        <v>2.6960429817527484E-4</v>
      </c>
      <c r="AW1861" s="13">
        <f t="shared" si="2444"/>
        <v>7.3420151211378761E-6</v>
      </c>
      <c r="AX1861" s="13">
        <f t="shared" si="2445"/>
        <v>8.0000568406075542E-3</v>
      </c>
      <c r="AY1861" s="13">
        <f t="shared" si="2446"/>
        <v>7.4662441774549929E-3</v>
      </c>
      <c r="AZ1861" s="13">
        <f t="shared" si="2447"/>
        <v>3.4840253780713828E-3</v>
      </c>
      <c r="BA1861" s="13">
        <f t="shared" si="2448"/>
        <v>1.0838499738774106E-3</v>
      </c>
      <c r="BB1861" s="13">
        <f t="shared" si="2449"/>
        <v>2.5288222064939736E-4</v>
      </c>
      <c r="BC1861" s="13">
        <f t="shared" si="2450"/>
        <v>4.7201674816152038E-5</v>
      </c>
      <c r="BD1861" s="13">
        <f t="shared" si="2451"/>
        <v>3.6483140532658714E-5</v>
      </c>
      <c r="BE1861" s="13">
        <f t="shared" si="2452"/>
        <v>8.3611909520466926E-5</v>
      </c>
      <c r="BF1861" s="13">
        <f t="shared" si="2453"/>
        <v>9.5810712997701467E-5</v>
      </c>
      <c r="BG1861" s="13">
        <f t="shared" si="2454"/>
        <v>7.3192864332170858E-5</v>
      </c>
      <c r="BH1861" s="13">
        <f t="shared" si="2455"/>
        <v>4.1935775407047305E-5</v>
      </c>
      <c r="BI1861" s="13">
        <f t="shared" si="2456"/>
        <v>1.9221647083073296E-5</v>
      </c>
      <c r="BJ1861" s="14">
        <f t="shared" si="2457"/>
        <v>0.66972892212474822</v>
      </c>
      <c r="BK1861" s="14">
        <f t="shared" si="2458"/>
        <v>0.19008412960815169</v>
      </c>
      <c r="BL1861" s="14">
        <f t="shared" si="2459"/>
        <v>0.13301229876086906</v>
      </c>
      <c r="BM1861" s="14">
        <f t="shared" si="2460"/>
        <v>0.6160559475140942</v>
      </c>
      <c r="BN1861" s="14">
        <f t="shared" si="2461"/>
        <v>0.37469624986046723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1.5278</v>
      </c>
      <c r="F1862" s="10">
        <f>VLOOKUP(B1862,home!$B$2:$E$405,3,FALSE)</f>
        <v>1.1221000000000001</v>
      </c>
      <c r="G1862" s="10">
        <f>VLOOKUP(C1862,away!$B$2:$E$405,4,FALSE)</f>
        <v>0.88829999999999998</v>
      </c>
      <c r="H1862" s="10">
        <f>VLOOKUP(A1862,away!$A$2:$E$405,3,FALSE)</f>
        <v>1.0787</v>
      </c>
      <c r="I1862" s="10">
        <f>VLOOKUP(C1862,away!$B$2:$E$405,3,FALSE)</f>
        <v>1.1256999999999999</v>
      </c>
      <c r="J1862" s="10">
        <f>VLOOKUP(B1862,home!$B$2:$E$405,4,FALSE)</f>
        <v>0.86080000000000001</v>
      </c>
      <c r="K1862" s="12">
        <f t="shared" si="2406"/>
        <v>1.5228521127540002</v>
      </c>
      <c r="L1862" s="12">
        <f t="shared" si="2407"/>
        <v>1.045263061472</v>
      </c>
      <c r="M1862" s="13">
        <f t="shared" si="2408"/>
        <v>7.6679937626879552E-2</v>
      </c>
      <c r="N1862" s="13">
        <f t="shared" si="2409"/>
        <v>0.11677220502093849</v>
      </c>
      <c r="O1862" s="13">
        <f t="shared" si="2410"/>
        <v>8.0150706357354121E-2</v>
      </c>
      <c r="P1862" s="13">
        <f t="shared" si="2411"/>
        <v>0.12205767251502221</v>
      </c>
      <c r="Q1862" s="13">
        <f t="shared" si="2412"/>
        <v>8.8913399563539747E-2</v>
      </c>
      <c r="R1862" s="13">
        <f t="shared" si="2413"/>
        <v>4.1889286353115632E-2</v>
      </c>
      <c r="S1862" s="13">
        <f t="shared" si="2414"/>
        <v>4.8572272881459697E-2</v>
      </c>
      <c r="T1862" s="13">
        <f t="shared" si="2415"/>
        <v>9.2937892233668731E-2</v>
      </c>
      <c r="U1862" s="13">
        <f t="shared" si="2416"/>
        <v>6.3791188224599463E-2</v>
      </c>
      <c r="V1862" s="13">
        <f t="shared" si="2417"/>
        <v>8.5907137876632053E-3</v>
      </c>
      <c r="W1862" s="13">
        <f t="shared" si="2418"/>
        <v>4.5133986125825677E-2</v>
      </c>
      <c r="X1862" s="13">
        <f t="shared" si="2419"/>
        <v>4.717688851431532E-2</v>
      </c>
      <c r="Y1862" s="13">
        <f t="shared" si="2420"/>
        <v>2.4656129459598233E-2</v>
      </c>
      <c r="Z1862" s="13">
        <f t="shared" si="2421"/>
        <v>1.4595107898778305E-2</v>
      </c>
      <c r="AA1862" s="13">
        <f t="shared" si="2422"/>
        <v>2.222619089952714E-2</v>
      </c>
      <c r="AB1862" s="13">
        <f t="shared" si="2423"/>
        <v>1.692360088490932E-2</v>
      </c>
      <c r="AC1862" s="13">
        <f t="shared" si="2424"/>
        <v>8.546584695229625E-4</v>
      </c>
      <c r="AD1862" s="13">
        <f t="shared" si="2425"/>
        <v>1.7183096532180843E-2</v>
      </c>
      <c r="AE1862" s="13">
        <f t="shared" si="2426"/>
        <v>1.7960856086796255E-2</v>
      </c>
      <c r="AF1862" s="13">
        <f t="shared" si="2427"/>
        <v>9.3869097099713306E-3</v>
      </c>
      <c r="AG1862" s="13">
        <f t="shared" si="2428"/>
        <v>3.2705966604019581E-3</v>
      </c>
      <c r="AH1862" s="13">
        <f t="shared" si="2429"/>
        <v>3.8139317911977948E-3</v>
      </c>
      <c r="AI1862" s="13">
        <f t="shared" si="2430"/>
        <v>5.8080540861252103E-3</v>
      </c>
      <c r="AJ1862" s="13">
        <f t="shared" si="2431"/>
        <v>4.4224037180226414E-3</v>
      </c>
      <c r="AK1862" s="13">
        <f t="shared" si="2432"/>
        <v>2.2448889484806408E-3</v>
      </c>
      <c r="AL1862" s="13">
        <f t="shared" si="2433"/>
        <v>5.441716663507361E-5</v>
      </c>
      <c r="AM1862" s="13">
        <f t="shared" si="2434"/>
        <v>5.2334629715375071E-3</v>
      </c>
      <c r="AN1862" s="13">
        <f t="shared" si="2435"/>
        <v>5.4703455277296444E-3</v>
      </c>
      <c r="AO1862" s="13">
        <f t="shared" si="2436"/>
        <v>2.8589750568121762E-3</v>
      </c>
      <c r="AP1862" s="13">
        <f t="shared" si="2437"/>
        <v>9.9612700685185987E-4</v>
      </c>
      <c r="AQ1862" s="13">
        <f t="shared" si="2438"/>
        <v>2.6030369119922874E-4</v>
      </c>
      <c r="AR1862" s="13">
        <f t="shared" si="2439"/>
        <v>7.9731240406255934E-4</v>
      </c>
      <c r="AS1862" s="13">
        <f t="shared" si="2440"/>
        <v>1.2141888790516398E-3</v>
      </c>
      <c r="AT1862" s="13">
        <f t="shared" si="2441"/>
        <v>9.2451504987310054E-4</v>
      </c>
      <c r="AU1862" s="13">
        <f t="shared" si="2442"/>
        <v>4.6929989899070681E-4</v>
      </c>
      <c r="AV1862" s="13">
        <f t="shared" si="2443"/>
        <v>1.7866858567330921E-4</v>
      </c>
      <c r="AW1862" s="13">
        <f t="shared" si="2444"/>
        <v>2.4061170909089427E-6</v>
      </c>
      <c r="AX1862" s="13">
        <f t="shared" si="2445"/>
        <v>1.3282983572042854E-3</v>
      </c>
      <c r="AY1862" s="13">
        <f t="shared" si="2446"/>
        <v>1.3884212073995796E-3</v>
      </c>
      <c r="AZ1862" s="13">
        <f t="shared" si="2447"/>
        <v>7.2563270092956757E-4</v>
      </c>
      <c r="BA1862" s="13">
        <f t="shared" si="2448"/>
        <v>2.5282568615927863E-4</v>
      </c>
      <c r="BB1862" s="13">
        <f t="shared" si="2449"/>
        <v>6.6067337683401657E-5</v>
      </c>
      <c r="BC1862" s="13">
        <f t="shared" si="2450"/>
        <v>1.3811549530051374E-5</v>
      </c>
      <c r="BD1862" s="13">
        <f t="shared" si="2451"/>
        <v>1.3890020073667177E-4</v>
      </c>
      <c r="BE1862" s="13">
        <f t="shared" si="2452"/>
        <v>2.1152446415379538E-4</v>
      </c>
      <c r="BF1862" s="13">
        <f t="shared" si="2453"/>
        <v>1.6106023856788255E-4</v>
      </c>
      <c r="BG1862" s="13">
        <f t="shared" si="2454"/>
        <v>8.1756974861254392E-5</v>
      </c>
      <c r="BH1862" s="13">
        <f t="shared" si="2455"/>
        <v>3.1125945474959233E-5</v>
      </c>
      <c r="BI1862" s="13">
        <f t="shared" si="2456"/>
        <v>9.4800423656014977E-6</v>
      </c>
      <c r="BJ1862" s="14">
        <f t="shared" si="2457"/>
        <v>0.48198623100027316</v>
      </c>
      <c r="BK1862" s="14">
        <f t="shared" si="2458"/>
        <v>0.25819809365458229</v>
      </c>
      <c r="BL1862" s="14">
        <f t="shared" si="2459"/>
        <v>0.24548808394714342</v>
      </c>
      <c r="BM1862" s="14">
        <f t="shared" si="2460"/>
        <v>0.47241829397361867</v>
      </c>
      <c r="BN1862" s="14">
        <f t="shared" si="2461"/>
        <v>0.52646320743684971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1.5278</v>
      </c>
      <c r="F1863" s="10">
        <f>VLOOKUP(B1863,home!$B$2:$E$405,3,FALSE)</f>
        <v>1.3090999999999999</v>
      </c>
      <c r="G1863" s="10">
        <f>VLOOKUP(C1863,away!$B$2:$E$405,4,FALSE)</f>
        <v>0.79479999999999995</v>
      </c>
      <c r="H1863" s="10">
        <f>VLOOKUP(A1863,away!$A$2:$E$405,3,FALSE)</f>
        <v>1.0787</v>
      </c>
      <c r="I1863" s="10">
        <f>VLOOKUP(C1863,away!$B$2:$E$405,3,FALSE)</f>
        <v>0.72840000000000005</v>
      </c>
      <c r="J1863" s="10">
        <f>VLOOKUP(B1863,home!$B$2:$E$405,4,FALSE)</f>
        <v>0.99329999999999996</v>
      </c>
      <c r="K1863" s="12">
        <f t="shared" si="2406"/>
        <v>1.5896341605039999</v>
      </c>
      <c r="L1863" s="12">
        <f t="shared" si="2407"/>
        <v>0.78046072196400007</v>
      </c>
      <c r="M1863" s="13">
        <f t="shared" si="2408"/>
        <v>9.3471857016814139E-2</v>
      </c>
      <c r="N1863" s="13">
        <f t="shared" si="2409"/>
        <v>0.14858605695967325</v>
      </c>
      <c r="O1863" s="13">
        <f t="shared" si="2410"/>
        <v>7.2951113010658555E-2</v>
      </c>
      <c r="P1863" s="13">
        <f t="shared" si="2411"/>
        <v>0.11596558128853064</v>
      </c>
      <c r="Q1863" s="13">
        <f t="shared" si="2412"/>
        <v>0.11809873595884486</v>
      </c>
      <c r="R1863" s="13">
        <f t="shared" si="2413"/>
        <v>2.8467739164187961E-2</v>
      </c>
      <c r="S1863" s="13">
        <f t="shared" si="2414"/>
        <v>3.5968088344408608E-2</v>
      </c>
      <c r="T1863" s="13">
        <f t="shared" si="2415"/>
        <v>9.217142472947587E-2</v>
      </c>
      <c r="U1863" s="13">
        <f t="shared" si="2416"/>
        <v>4.5253290647710769E-2</v>
      </c>
      <c r="V1863" s="13">
        <f t="shared" si="2417"/>
        <v>4.9581890870891987E-3</v>
      </c>
      <c r="W1863" s="13">
        <f t="shared" si="2418"/>
        <v>6.2577928330840638E-2</v>
      </c>
      <c r="X1863" s="13">
        <f t="shared" si="2419"/>
        <v>4.8839615124099345E-2</v>
      </c>
      <c r="Y1863" s="13">
        <f t="shared" si="2420"/>
        <v>1.9058700640099232E-2</v>
      </c>
      <c r="Z1863" s="13">
        <f t="shared" si="2421"/>
        <v>7.4059840869216591E-3</v>
      </c>
      <c r="AA1863" s="13">
        <f t="shared" si="2422"/>
        <v>1.1772805296719695E-2</v>
      </c>
      <c r="AB1863" s="13">
        <f t="shared" si="2423"/>
        <v>9.3572267323140269E-3</v>
      </c>
      <c r="AC1863" s="13">
        <f t="shared" si="2424"/>
        <v>3.8446015863317435E-4</v>
      </c>
      <c r="AD1863" s="13">
        <f t="shared" si="2425"/>
        <v>2.486900314206884E-2</v>
      </c>
      <c r="AE1863" s="13">
        <f t="shared" si="2426"/>
        <v>1.9409280146784034E-2</v>
      </c>
      <c r="AF1863" s="13">
        <f t="shared" si="2427"/>
        <v>7.5740903980802982E-3</v>
      </c>
      <c r="AG1863" s="13">
        <f t="shared" si="2428"/>
        <v>1.9704266867687837E-3</v>
      </c>
      <c r="AH1863" s="13">
        <f t="shared" si="2429"/>
        <v>1.4450199218331934E-3</v>
      </c>
      <c r="AI1863" s="13">
        <f t="shared" si="2430"/>
        <v>2.2970530303548643E-3</v>
      </c>
      <c r="AJ1863" s="13">
        <f t="shared" si="2431"/>
        <v>1.8257369827706616E-3</v>
      </c>
      <c r="AK1863" s="13">
        <f t="shared" si="2432"/>
        <v>9.674179586359157E-4</v>
      </c>
      <c r="AL1863" s="13">
        <f t="shared" si="2433"/>
        <v>1.9079174074890483E-5</v>
      </c>
      <c r="AM1863" s="13">
        <f t="shared" si="2434"/>
        <v>7.906523386462784E-3</v>
      </c>
      <c r="AN1863" s="13">
        <f t="shared" si="2435"/>
        <v>6.1707309504239957E-3</v>
      </c>
      <c r="AO1863" s="13">
        <f t="shared" si="2436"/>
        <v>2.4080065663067553E-3</v>
      </c>
      <c r="AP1863" s="13">
        <f t="shared" si="2437"/>
        <v>6.2645151441127441E-4</v>
      </c>
      <c r="AQ1863" s="13">
        <f t="shared" si="2438"/>
        <v>1.222302003032161E-4</v>
      </c>
      <c r="AR1863" s="13">
        <f t="shared" si="2439"/>
        <v>2.2555625828925949E-4</v>
      </c>
      <c r="AS1863" s="13">
        <f t="shared" si="2440"/>
        <v>3.5855193329207039E-4</v>
      </c>
      <c r="AT1863" s="13">
        <f t="shared" si="2441"/>
        <v>2.8498320073791326E-4</v>
      </c>
      <c r="AU1863" s="13">
        <f t="shared" si="2442"/>
        <v>1.5100634368758522E-4</v>
      </c>
      <c r="AV1863" s="13">
        <f t="shared" si="2443"/>
        <v>6.0011210594648272E-5</v>
      </c>
      <c r="AW1863" s="13">
        <f t="shared" si="2444"/>
        <v>6.57514459643939E-7</v>
      </c>
      <c r="AX1863" s="13">
        <f t="shared" si="2445"/>
        <v>2.0947466109908362E-3</v>
      </c>
      <c r="AY1863" s="13">
        <f t="shared" si="2446"/>
        <v>1.6348674523455505E-3</v>
      </c>
      <c r="AZ1863" s="13">
        <f t="shared" si="2447"/>
        <v>6.3797491608652676E-4</v>
      </c>
      <c r="BA1863" s="13">
        <f t="shared" si="2448"/>
        <v>1.6597145453460437E-4</v>
      </c>
      <c r="BB1863" s="13">
        <f t="shared" si="2449"/>
        <v>3.2383550307873135E-5</v>
      </c>
      <c r="BC1863" s="13">
        <f t="shared" si="2450"/>
        <v>5.0548178106080387E-6</v>
      </c>
      <c r="BD1863" s="13">
        <f t="shared" si="2451"/>
        <v>2.9339633364655642E-5</v>
      </c>
      <c r="BE1863" s="13">
        <f t="shared" si="2452"/>
        <v>4.6639283453119522E-5</v>
      </c>
      <c r="BF1863" s="13">
        <f t="shared" si="2453"/>
        <v>3.7069699099253877E-5</v>
      </c>
      <c r="BG1863" s="13">
        <f t="shared" si="2454"/>
        <v>1.9642420002592773E-5</v>
      </c>
      <c r="BH1863" s="13">
        <f t="shared" si="2455"/>
        <v>7.8060654577721367E-6</v>
      </c>
      <c r="BI1863" s="13">
        <f t="shared" si="2456"/>
        <v>2.4817576621609757E-6</v>
      </c>
      <c r="BJ1863" s="14">
        <f t="shared" si="2457"/>
        <v>0.56496020353671927</v>
      </c>
      <c r="BK1863" s="14">
        <f t="shared" si="2458"/>
        <v>0.2524021225218962</v>
      </c>
      <c r="BL1863" s="14">
        <f t="shared" si="2459"/>
        <v>0.17556049055082668</v>
      </c>
      <c r="BM1863" s="14">
        <f t="shared" si="2460"/>
        <v>0.42115350735976848</v>
      </c>
      <c r="BN1863" s="14">
        <f t="shared" si="2461"/>
        <v>0.57754108339870946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1.5278</v>
      </c>
      <c r="F1864" s="10">
        <f>VLOOKUP(B1864,home!$B$2:$E$405,3,FALSE)</f>
        <v>0.748</v>
      </c>
      <c r="G1864" s="10">
        <f>VLOOKUP(C1864,away!$B$2:$E$405,4,FALSE)</f>
        <v>1.4026000000000001</v>
      </c>
      <c r="H1864" s="10">
        <f>VLOOKUP(A1864,away!$A$2:$E$405,3,FALSE)</f>
        <v>1.0787</v>
      </c>
      <c r="I1864" s="10">
        <f>VLOOKUP(C1864,away!$B$2:$E$405,3,FALSE)</f>
        <v>1.0595000000000001</v>
      </c>
      <c r="J1864" s="10">
        <f>VLOOKUP(B1864,home!$B$2:$E$405,4,FALSE)</f>
        <v>0.72840000000000005</v>
      </c>
      <c r="K1864" s="12">
        <f t="shared" si="2406"/>
        <v>1.6028834254400002</v>
      </c>
      <c r="L1864" s="12">
        <f t="shared" si="2407"/>
        <v>0.83247572226000011</v>
      </c>
      <c r="M1864" s="13">
        <f t="shared" si="2408"/>
        <v>8.7566292167492218E-2</v>
      </c>
      <c r="N1864" s="13">
        <f t="shared" si="2409"/>
        <v>0.14035855834250982</v>
      </c>
      <c r="O1864" s="13">
        <f t="shared" si="2410"/>
        <v>7.2896812317763265E-2</v>
      </c>
      <c r="P1864" s="13">
        <f t="shared" si="2411"/>
        <v>0.1168450922315532</v>
      </c>
      <c r="Q1864" s="13">
        <f t="shared" si="2412"/>
        <v>0.11248920339293113</v>
      </c>
      <c r="R1864" s="13">
        <f t="shared" si="2413"/>
        <v>3.0342413242340827E-2</v>
      </c>
      <c r="S1864" s="13">
        <f t="shared" si="2414"/>
        <v>3.8978399223772831E-2</v>
      </c>
      <c r="T1864" s="13">
        <f t="shared" si="2415"/>
        <v>9.3644530840982385E-2</v>
      </c>
      <c r="U1864" s="13">
        <f t="shared" si="2416"/>
        <v>4.8635351273999289E-2</v>
      </c>
      <c r="V1864" s="13">
        <f t="shared" si="2417"/>
        <v>5.7790307454894394E-3</v>
      </c>
      <c r="W1864" s="13">
        <f t="shared" si="2418"/>
        <v>6.0102359886492776E-2</v>
      </c>
      <c r="X1864" s="13">
        <f t="shared" si="2419"/>
        <v>5.0033755456038526E-2</v>
      </c>
      <c r="Y1864" s="13">
        <f t="shared" si="2420"/>
        <v>2.0825943355322944E-2</v>
      </c>
      <c r="Z1864" s="13">
        <f t="shared" si="2421"/>
        <v>8.4197741263430225E-3</v>
      </c>
      <c r="AA1864" s="13">
        <f t="shared" si="2422"/>
        <v>1.3495916393063792E-2</v>
      </c>
      <c r="AB1864" s="13">
        <f t="shared" si="2423"/>
        <v>1.0816190348782971E-2</v>
      </c>
      <c r="AC1864" s="13">
        <f t="shared" si="2424"/>
        <v>4.8195727185047294E-4</v>
      </c>
      <c r="AD1864" s="13">
        <f t="shared" si="2425"/>
        <v>2.4084269122972322E-2</v>
      </c>
      <c r="AE1864" s="13">
        <f t="shared" si="2426"/>
        <v>2.00495693332506E-2</v>
      </c>
      <c r="AF1864" s="13">
        <f t="shared" si="2427"/>
        <v>8.3453898558498701E-3</v>
      </c>
      <c r="AG1864" s="13">
        <f t="shared" si="2428"/>
        <v>2.3157781492632997E-3</v>
      </c>
      <c r="AH1864" s="13">
        <f t="shared" si="2429"/>
        <v>1.7523143867733673E-3</v>
      </c>
      <c r="AI1864" s="13">
        <f t="shared" si="2430"/>
        <v>2.8087556867190887E-3</v>
      </c>
      <c r="AJ1864" s="13">
        <f t="shared" si="2431"/>
        <v>2.2510539681761866E-3</v>
      </c>
      <c r="AK1864" s="13">
        <f t="shared" si="2432"/>
        <v>1.202725698453517E-3</v>
      </c>
      <c r="AL1864" s="13">
        <f t="shared" si="2433"/>
        <v>2.5724209847013338E-5</v>
      </c>
      <c r="AM1864" s="13">
        <f t="shared" si="2434"/>
        <v>7.7208551582097357E-3</v>
      </c>
      <c r="AN1864" s="13">
        <f t="shared" si="2435"/>
        <v>6.4274244742954963E-3</v>
      </c>
      <c r="AO1864" s="13">
        <f t="shared" si="2436"/>
        <v>2.6753374157553723E-3</v>
      </c>
      <c r="AP1864" s="13">
        <f t="shared" si="2437"/>
        <v>7.4238448249005194E-4</v>
      </c>
      <c r="AQ1864" s="13">
        <f t="shared" si="2438"/>
        <v>1.5450426456388059E-4</v>
      </c>
      <c r="AR1864" s="13">
        <f t="shared" si="2439"/>
        <v>2.9175183695114975E-4</v>
      </c>
      <c r="AS1864" s="13">
        <f t="shared" si="2440"/>
        <v>4.676441837906714E-4</v>
      </c>
      <c r="AT1864" s="13">
        <f t="shared" si="2441"/>
        <v>3.7478955560074222E-4</v>
      </c>
      <c r="AU1864" s="13">
        <f t="shared" si="2442"/>
        <v>2.0024798890015103E-4</v>
      </c>
      <c r="AV1864" s="13">
        <f t="shared" si="2443"/>
        <v>8.0243545596436368E-5</v>
      </c>
      <c r="AW1864" s="13">
        <f t="shared" si="2444"/>
        <v>9.5348322769656167E-7</v>
      </c>
      <c r="AX1864" s="13">
        <f t="shared" si="2445"/>
        <v>2.0626051272195538E-3</v>
      </c>
      <c r="AY1864" s="13">
        <f t="shared" si="2446"/>
        <v>1.7170686930192774E-3</v>
      </c>
      <c r="AZ1864" s="13">
        <f t="shared" si="2447"/>
        <v>7.1470900019562867E-4</v>
      </c>
      <c r="BA1864" s="13">
        <f t="shared" si="2448"/>
        <v>1.9832596371452616E-4</v>
      </c>
      <c r="BB1864" s="13">
        <f t="shared" si="2449"/>
        <v>4.1275387471540185E-5</v>
      </c>
      <c r="BC1864" s="13">
        <f t="shared" si="2450"/>
        <v>6.8721515993863583E-6</v>
      </c>
      <c r="BD1864" s="13">
        <f t="shared" si="2451"/>
        <v>4.0479386864431674E-5</v>
      </c>
      <c r="BE1864" s="13">
        <f t="shared" si="2452"/>
        <v>6.4883738276971196E-5</v>
      </c>
      <c r="BF1864" s="13">
        <f t="shared" si="2453"/>
        <v>5.2000534332372026E-5</v>
      </c>
      <c r="BG1864" s="13">
        <f t="shared" si="2454"/>
        <v>2.7783598198460935E-5</v>
      </c>
      <c r="BH1864" s="13">
        <f t="shared" si="2455"/>
        <v>1.113346726284943E-5</v>
      </c>
      <c r="BI1864" s="13">
        <f t="shared" si="2456"/>
        <v>3.5691300286600372E-6</v>
      </c>
      <c r="BJ1864" s="14">
        <f t="shared" si="2457"/>
        <v>0.5547107198541481</v>
      </c>
      <c r="BK1864" s="14">
        <f t="shared" si="2458"/>
        <v>0.25139356454302447</v>
      </c>
      <c r="BL1864" s="14">
        <f t="shared" si="2459"/>
        <v>0.18581606028187522</v>
      </c>
      <c r="BM1864" s="14">
        <f t="shared" si="2460"/>
        <v>0.43812563190100873</v>
      </c>
      <c r="BN1864" s="14">
        <f t="shared" si="2461"/>
        <v>0.5604983716945906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1.8438000000000001</v>
      </c>
      <c r="F1865" s="10">
        <f>VLOOKUP(B1865,home!$B$2:$E$405,3,FALSE)</f>
        <v>1.2397</v>
      </c>
      <c r="G1865" s="10">
        <f>VLOOKUP(C1865,away!$B$2:$E$405,4,FALSE)</f>
        <v>0.77480000000000004</v>
      </c>
      <c r="H1865" s="10">
        <f>VLOOKUP(A1865,away!$A$2:$E$405,3,FALSE)</f>
        <v>1.5311999999999999</v>
      </c>
      <c r="I1865" s="10">
        <f>VLOOKUP(C1865,away!$B$2:$E$405,3,FALSE)</f>
        <v>1.7726999999999999</v>
      </c>
      <c r="J1865" s="10">
        <f>VLOOKUP(B1865,home!$B$2:$E$405,4,FALSE)</f>
        <v>1.0263</v>
      </c>
      <c r="K1865" s="12">
        <f t="shared" si="2406"/>
        <v>1.7710059647280001</v>
      </c>
      <c r="L1865" s="12">
        <f t="shared" si="2407"/>
        <v>2.7857458617119994</v>
      </c>
      <c r="M1865" s="13">
        <f t="shared" si="2408"/>
        <v>1.0496096777139041E-2</v>
      </c>
      <c r="N1865" s="13">
        <f t="shared" si="2409"/>
        <v>1.8588649998675582E-2</v>
      </c>
      <c r="O1865" s="13">
        <f t="shared" si="2410"/>
        <v>2.9239458161043737E-2</v>
      </c>
      <c r="P1865" s="13">
        <f t="shared" si="2411"/>
        <v>5.1783254808623259E-2</v>
      </c>
      <c r="Q1865" s="13">
        <f t="shared" si="2412"/>
        <v>1.6460305011947798E-2</v>
      </c>
      <c r="R1865" s="13">
        <f t="shared" si="2413"/>
        <v>4.0726849785414382E-2</v>
      </c>
      <c r="S1865" s="13">
        <f t="shared" si="2414"/>
        <v>6.3869110954065375E-2</v>
      </c>
      <c r="T1865" s="13">
        <f t="shared" si="2415"/>
        <v>4.5854226569550856E-2</v>
      </c>
      <c r="U1865" s="13">
        <f t="shared" si="2416"/>
        <v>7.2127493894550143E-2</v>
      </c>
      <c r="V1865" s="13">
        <f t="shared" si="2417"/>
        <v>3.5011432420585901E-2</v>
      </c>
      <c r="W1865" s="13">
        <f t="shared" si="2418"/>
        <v>9.7170994524672458E-3</v>
      </c>
      <c r="X1865" s="13">
        <f t="shared" si="2419"/>
        <v>2.7069369587554563E-2</v>
      </c>
      <c r="Y1865" s="13">
        <f t="shared" si="2420"/>
        <v>3.7704192153841402E-2</v>
      </c>
      <c r="Z1865" s="13">
        <f t="shared" si="2421"/>
        <v>3.7818217750094779E-2</v>
      </c>
      <c r="AA1865" s="13">
        <f t="shared" si="2422"/>
        <v>6.6976289210800177E-2</v>
      </c>
      <c r="AB1865" s="13">
        <f t="shared" si="2423"/>
        <v>5.9307703843837371E-2</v>
      </c>
      <c r="AC1865" s="13">
        <f t="shared" si="2424"/>
        <v>1.0795715092626737E-2</v>
      </c>
      <c r="AD1865" s="13">
        <f t="shared" si="2425"/>
        <v>4.3022602725436678E-3</v>
      </c>
      <c r="AE1865" s="13">
        <f t="shared" si="2426"/>
        <v>1.198500375024646E-2</v>
      </c>
      <c r="AF1865" s="13">
        <f t="shared" si="2427"/>
        <v>1.6693587299925941E-2</v>
      </c>
      <c r="AG1865" s="13">
        <f t="shared" si="2428"/>
        <v>1.5501363912632224E-2</v>
      </c>
      <c r="AH1865" s="13">
        <f t="shared" si="2429"/>
        <v>2.6337985898662455E-2</v>
      </c>
      <c r="AI1865" s="13">
        <f t="shared" si="2430"/>
        <v>4.6644730125453164E-2</v>
      </c>
      <c r="AJ1865" s="13">
        <f t="shared" si="2431"/>
        <v>4.1304047637652705E-2</v>
      </c>
      <c r="AK1865" s="13">
        <f t="shared" si="2432"/>
        <v>2.4383238244564131E-2</v>
      </c>
      <c r="AL1865" s="13">
        <f t="shared" si="2433"/>
        <v>2.1304577400635184E-3</v>
      </c>
      <c r="AM1865" s="13">
        <f t="shared" si="2434"/>
        <v>1.5238657208974302E-3</v>
      </c>
      <c r="AN1865" s="13">
        <f t="shared" si="2435"/>
        <v>4.2451026257947881E-3</v>
      </c>
      <c r="AO1865" s="13">
        <f t="shared" si="2436"/>
        <v>5.9128885361752889E-3</v>
      </c>
      <c r="AP1865" s="13">
        <f t="shared" si="2437"/>
        <v>5.4906015901382103E-3</v>
      </c>
      <c r="AQ1865" s="13">
        <f t="shared" si="2438"/>
        <v>3.8238551645092111E-3</v>
      </c>
      <c r="AR1865" s="13">
        <f t="shared" si="2439"/>
        <v>1.4674187044605585E-2</v>
      </c>
      <c r="AS1865" s="13">
        <f t="shared" si="2440"/>
        <v>2.5988072783530838E-2</v>
      </c>
      <c r="AT1865" s="13">
        <f t="shared" si="2441"/>
        <v>2.3012515955709262E-2</v>
      </c>
      <c r="AU1865" s="13">
        <f t="shared" si="2442"/>
        <v>1.3585101006986457E-2</v>
      </c>
      <c r="AV1865" s="13">
        <f t="shared" si="2443"/>
        <v>6.0148237287013413E-3</v>
      </c>
      <c r="AW1865" s="13">
        <f t="shared" si="2444"/>
        <v>2.9196577217425709E-4</v>
      </c>
      <c r="AX1865" s="13">
        <f t="shared" si="2445"/>
        <v>4.4979588019231374E-4</v>
      </c>
      <c r="AY1865" s="13">
        <f t="shared" si="2446"/>
        <v>1.2530170118608443E-3</v>
      </c>
      <c r="AZ1865" s="13">
        <f t="shared" si="2447"/>
        <v>1.7452934777230417E-3</v>
      </c>
      <c r="BA1865" s="13">
        <f t="shared" si="2448"/>
        <v>1.6206480276799687E-3</v>
      </c>
      <c r="BB1865" s="13">
        <f t="shared" si="2449"/>
        <v>1.1286783841002969E-3</v>
      </c>
      <c r="BC1865" s="13">
        <f t="shared" si="2450"/>
        <v>6.2884222754223766E-4</v>
      </c>
      <c r="BD1865" s="13">
        <f t="shared" si="2451"/>
        <v>6.8130926389163016E-3</v>
      </c>
      <c r="BE1865" s="13">
        <f t="shared" si="2452"/>
        <v>1.2066027701765202E-2</v>
      </c>
      <c r="BF1865" s="13">
        <f t="shared" si="2453"/>
        <v>1.068450351519973E-2</v>
      </c>
      <c r="BG1865" s="13">
        <f t="shared" si="2454"/>
        <v>6.3074398185253341E-3</v>
      </c>
      <c r="BH1865" s="13">
        <f t="shared" si="2455"/>
        <v>2.7926283851928144E-3</v>
      </c>
      <c r="BI1865" s="13">
        <f t="shared" si="2456"/>
        <v>9.8915230548903997E-4</v>
      </c>
      <c r="BJ1865" s="14">
        <f t="shared" si="2457"/>
        <v>0.23169864665599932</v>
      </c>
      <c r="BK1865" s="14">
        <f t="shared" si="2458"/>
        <v>0.17533908480496468</v>
      </c>
      <c r="BL1865" s="14">
        <f t="shared" si="2459"/>
        <v>0.5299753416866001</v>
      </c>
      <c r="BM1865" s="14">
        <f t="shared" si="2460"/>
        <v>0.8065756251151287</v>
      </c>
      <c r="BN1865" s="14">
        <f t="shared" si="2461"/>
        <v>0.16729461454284381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1.8438000000000001</v>
      </c>
      <c r="F1866" s="10">
        <f>VLOOKUP(B1866,home!$B$2:$E$405,3,FALSE)</f>
        <v>0.77480000000000004</v>
      </c>
      <c r="G1866" s="10">
        <f>VLOOKUP(C1866,away!$B$2:$E$405,4,FALSE)</f>
        <v>1.3946000000000001</v>
      </c>
      <c r="H1866" s="10">
        <f>VLOOKUP(A1866,away!$A$2:$E$405,3,FALSE)</f>
        <v>1.5311999999999999</v>
      </c>
      <c r="I1866" s="10">
        <f>VLOOKUP(C1866,away!$B$2:$E$405,3,FALSE)</f>
        <v>0.8397</v>
      </c>
      <c r="J1866" s="10">
        <f>VLOOKUP(B1866,home!$B$2:$E$405,4,FALSE)</f>
        <v>1.2129000000000001</v>
      </c>
      <c r="K1866" s="12">
        <f t="shared" si="2406"/>
        <v>1.9922924243040003</v>
      </c>
      <c r="L1866" s="12">
        <f t="shared" si="2407"/>
        <v>1.5594845254560001</v>
      </c>
      <c r="M1866" s="13">
        <f t="shared" si="2408"/>
        <v>2.8673642735599678E-2</v>
      </c>
      <c r="N1866" s="13">
        <f t="shared" si="2409"/>
        <v>5.7126281199334661E-2</v>
      </c>
      <c r="O1866" s="13">
        <f t="shared" si="2410"/>
        <v>4.4716102134621544E-2</v>
      </c>
      <c r="P1866" s="13">
        <f t="shared" si="2411"/>
        <v>8.9087551527210429E-2</v>
      </c>
      <c r="Q1866" s="13">
        <f t="shared" si="2412"/>
        <v>5.6906128631047256E-2</v>
      </c>
      <c r="R1866" s="13">
        <f t="shared" si="2413"/>
        <v>3.4867034658826165E-2</v>
      </c>
      <c r="S1866" s="13">
        <f t="shared" si="2414"/>
        <v>6.9197624367933253E-2</v>
      </c>
      <c r="T1866" s="13">
        <f t="shared" si="2415"/>
        <v>8.8744227003726833E-2</v>
      </c>
      <c r="U1866" s="13">
        <f t="shared" si="2416"/>
        <v>6.9465329008724375E-2</v>
      </c>
      <c r="V1866" s="13">
        <f t="shared" si="2417"/>
        <v>2.3888167119900008E-2</v>
      </c>
      <c r="W1866" s="13">
        <f t="shared" si="2418"/>
        <v>3.7791216322701479E-2</v>
      </c>
      <c r="X1866" s="13">
        <f t="shared" si="2419"/>
        <v>5.8934817053413156E-2</v>
      </c>
      <c r="Y1866" s="13">
        <f t="shared" si="2420"/>
        <v>4.5953967602689112E-2</v>
      </c>
      <c r="Z1866" s="13">
        <f t="shared" si="2421"/>
        <v>1.8124866999659144E-2</v>
      </c>
      <c r="AA1866" s="13">
        <f t="shared" si="2422"/>
        <v>3.6110035214938482E-2</v>
      </c>
      <c r="AB1866" s="13">
        <f t="shared" si="2423"/>
        <v>3.5970874800036315E-2</v>
      </c>
      <c r="AC1866" s="13">
        <f t="shared" si="2424"/>
        <v>4.638707616451806E-3</v>
      </c>
      <c r="AD1866" s="13">
        <f t="shared" si="2425"/>
        <v>1.882278849623796E-2</v>
      </c>
      <c r="AE1866" s="13">
        <f t="shared" si="2426"/>
        <v>2.9353847385814313E-2</v>
      </c>
      <c r="AF1866" s="13">
        <f t="shared" si="2427"/>
        <v>2.2888435380387248E-2</v>
      </c>
      <c r="AG1866" s="13">
        <f t="shared" si="2428"/>
        <v>1.1898053595871176E-2</v>
      </c>
      <c r="AH1866" s="13">
        <f t="shared" si="2429"/>
        <v>7.066362402979141E-3</v>
      </c>
      <c r="AI1866" s="13">
        <f t="shared" si="2430"/>
        <v>1.4078260282841953E-2</v>
      </c>
      <c r="AJ1866" s="13">
        <f t="shared" si="2431"/>
        <v>1.4024005654442961E-2</v>
      </c>
      <c r="AK1866" s="13">
        <f t="shared" si="2432"/>
        <v>9.3133067412477268E-3</v>
      </c>
      <c r="AL1866" s="13">
        <f t="shared" si="2433"/>
        <v>5.7648915781076252E-4</v>
      </c>
      <c r="AM1866" s="13">
        <f t="shared" si="2434"/>
        <v>7.5000997850662738E-3</v>
      </c>
      <c r="AN1866" s="13">
        <f t="shared" si="2435"/>
        <v>1.1696289554186726E-2</v>
      </c>
      <c r="AO1866" s="13">
        <f t="shared" si="2436"/>
        <v>9.1200912825034307E-3</v>
      </c>
      <c r="AP1866" s="13">
        <f t="shared" si="2437"/>
        <v>4.7408804086034213E-3</v>
      </c>
      <c r="AQ1866" s="13">
        <f t="shared" si="2438"/>
        <v>1.8483324085636394E-3</v>
      </c>
      <c r="AR1866" s="13">
        <f t="shared" si="2439"/>
        <v>2.2039765637420091E-3</v>
      </c>
      <c r="AS1866" s="13">
        <f t="shared" si="2440"/>
        <v>4.3909658112867662E-3</v>
      </c>
      <c r="AT1866" s="13">
        <f t="shared" si="2441"/>
        <v>4.3740439606022481E-3</v>
      </c>
      <c r="AU1866" s="13">
        <f t="shared" si="2442"/>
        <v>2.9047915487601748E-3</v>
      </c>
      <c r="AV1866" s="13">
        <f t="shared" si="2443"/>
        <v>1.4467985491942953E-3</v>
      </c>
      <c r="AW1866" s="13">
        <f t="shared" si="2444"/>
        <v>4.9753403640600988E-5</v>
      </c>
      <c r="AX1866" s="13">
        <f t="shared" si="2445"/>
        <v>2.4903986638852645E-3</v>
      </c>
      <c r="AY1866" s="13">
        <f t="shared" si="2446"/>
        <v>3.883738178545368E-3</v>
      </c>
      <c r="AZ1866" s="13">
        <f t="shared" si="2447"/>
        <v>3.0283147951820875E-3</v>
      </c>
      <c r="BA1866" s="13">
        <f t="shared" si="2448"/>
        <v>1.5742033537653071E-3</v>
      </c>
      <c r="BB1866" s="13">
        <f t="shared" si="2449"/>
        <v>6.1373644252948369E-4</v>
      </c>
      <c r="BC1866" s="13">
        <f t="shared" si="2450"/>
        <v>1.9142249696662907E-4</v>
      </c>
      <c r="BD1866" s="13">
        <f t="shared" si="2451"/>
        <v>5.7284455760389164E-4</v>
      </c>
      <c r="BE1866" s="13">
        <f t="shared" si="2452"/>
        <v>1.1412738724180097E-3</v>
      </c>
      <c r="BF1866" s="13">
        <f t="shared" si="2453"/>
        <v>1.1368756450372457E-3</v>
      </c>
      <c r="BG1866" s="13">
        <f t="shared" si="2454"/>
        <v>7.5499624499447617E-4</v>
      </c>
      <c r="BH1866" s="13">
        <f t="shared" si="2455"/>
        <v>3.7604332482011552E-4</v>
      </c>
      <c r="BI1866" s="13">
        <f t="shared" si="2456"/>
        <v>1.4983765344984089E-4</v>
      </c>
      <c r="BJ1866" s="14">
        <f t="shared" si="2457"/>
        <v>0.47510727004102077</v>
      </c>
      <c r="BK1866" s="14">
        <f t="shared" si="2458"/>
        <v>0.21994592070345129</v>
      </c>
      <c r="BL1866" s="14">
        <f t="shared" si="2459"/>
        <v>0.28506375863056771</v>
      </c>
      <c r="BM1866" s="14">
        <f t="shared" si="2460"/>
        <v>0.68303109071315438</v>
      </c>
      <c r="BN1866" s="14">
        <f t="shared" si="2461"/>
        <v>0.31137674088663975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1.3193999999999999</v>
      </c>
      <c r="F1867" s="10">
        <f>VLOOKUP(B1867,home!$B$2:$E$405,3,FALSE)</f>
        <v>0.62009999999999998</v>
      </c>
      <c r="G1867" s="10">
        <f>VLOOKUP(C1867,away!$B$2:$E$405,4,FALSE)</f>
        <v>0.55120000000000002</v>
      </c>
      <c r="H1867" s="10">
        <f>VLOOKUP(A1867,away!$A$2:$E$405,3,FALSE)</f>
        <v>1.0076000000000001</v>
      </c>
      <c r="I1867" s="10">
        <f>VLOOKUP(C1867,away!$B$2:$E$405,3,FALSE)</f>
        <v>0.63160000000000005</v>
      </c>
      <c r="J1867" s="10">
        <f>VLOOKUP(B1867,home!$B$2:$E$405,4,FALSE)</f>
        <v>0.63160000000000005</v>
      </c>
      <c r="K1867" s="12">
        <f t="shared" si="2406"/>
        <v>0.45096975892799995</v>
      </c>
      <c r="L1867" s="12">
        <f t="shared" si="2407"/>
        <v>0.40195034105600008</v>
      </c>
      <c r="M1867" s="13">
        <f t="shared" si="2408"/>
        <v>0.42616865812045446</v>
      </c>
      <c r="N1867" s="13">
        <f t="shared" si="2409"/>
        <v>0.1921891770152506</v>
      </c>
      <c r="O1867" s="13">
        <f t="shared" si="2410"/>
        <v>0.17129863747889457</v>
      </c>
      <c r="P1867" s="13">
        <f t="shared" si="2411"/>
        <v>7.7250505248551954E-2</v>
      </c>
      <c r="Q1867" s="13">
        <f t="shared" si="2412"/>
        <v>4.3335753413569135E-2</v>
      </c>
      <c r="R1867" s="13">
        <f t="shared" si="2413"/>
        <v>3.4426772878534885E-2</v>
      </c>
      <c r="S1867" s="13">
        <f t="shared" si="2414"/>
        <v>3.5007504936401409E-3</v>
      </c>
      <c r="T1867" s="13">
        <f t="shared" si="2415"/>
        <v>1.7418820864502832E-2</v>
      </c>
      <c r="U1867" s="13">
        <f t="shared" si="2416"/>
        <v>1.5525433465701885E-2</v>
      </c>
      <c r="V1867" s="13">
        <f t="shared" si="2417"/>
        <v>7.0508012165763903E-5</v>
      </c>
      <c r="W1867" s="13">
        <f t="shared" si="2418"/>
        <v>6.5143714232935076E-3</v>
      </c>
      <c r="X1867" s="13">
        <f t="shared" si="2419"/>
        <v>2.6184538153582858E-3</v>
      </c>
      <c r="Y1867" s="13">
        <f t="shared" si="2420"/>
        <v>5.2624420206132377E-4</v>
      </c>
      <c r="Z1867" s="13">
        <f t="shared" si="2421"/>
        <v>4.6126176999948506E-3</v>
      </c>
      <c r="AA1867" s="13">
        <f t="shared" si="2422"/>
        <v>2.0801510921937038E-3</v>
      </c>
      <c r="AB1867" s="13">
        <f t="shared" si="2423"/>
        <v>4.6904261829020514E-4</v>
      </c>
      <c r="AC1867" s="13">
        <f t="shared" si="2424"/>
        <v>7.9880046609633642E-7</v>
      </c>
      <c r="AD1867" s="13">
        <f t="shared" si="2425"/>
        <v>7.3444612758253127E-4</v>
      </c>
      <c r="AE1867" s="13">
        <f t="shared" si="2426"/>
        <v>2.9521087146905698E-4</v>
      </c>
      <c r="AF1867" s="13">
        <f t="shared" si="2427"/>
        <v>5.9330055235213216E-5</v>
      </c>
      <c r="AG1867" s="13">
        <f t="shared" si="2428"/>
        <v>7.9492453122217601E-6</v>
      </c>
      <c r="AH1867" s="13">
        <f t="shared" si="2429"/>
        <v>4.6351081441846814E-4</v>
      </c>
      <c r="AI1867" s="13">
        <f t="shared" si="2430"/>
        <v>2.0902936023881752E-4</v>
      </c>
      <c r="AJ1867" s="13">
        <f t="shared" si="2431"/>
        <v>4.7132960097886795E-5</v>
      </c>
      <c r="AK1867" s="13">
        <f t="shared" si="2432"/>
        <v>7.0851798843023499E-6</v>
      </c>
      <c r="AL1867" s="13">
        <f t="shared" si="2433"/>
        <v>5.7918608910258656E-9</v>
      </c>
      <c r="AM1867" s="13">
        <f t="shared" si="2434"/>
        <v>6.6242598620299469E-5</v>
      </c>
      <c r="AN1867" s="13">
        <f t="shared" si="2435"/>
        <v>2.6626235107865094E-5</v>
      </c>
      <c r="AO1867" s="13">
        <f t="shared" si="2436"/>
        <v>5.3512121413218069E-6</v>
      </c>
      <c r="AP1867" s="13">
        <f t="shared" si="2437"/>
        <v>7.1697384842243638E-7</v>
      </c>
      <c r="AQ1867" s="13">
        <f t="shared" si="2438"/>
        <v>7.2046970725407784E-8</v>
      </c>
      <c r="AR1867" s="13">
        <f t="shared" si="2439"/>
        <v>3.7261665987729545E-5</v>
      </c>
      <c r="AS1867" s="13">
        <f t="shared" si="2440"/>
        <v>1.6803884527742048E-5</v>
      </c>
      <c r="AT1867" s="13">
        <f t="shared" si="2441"/>
        <v>3.7890218772648898E-6</v>
      </c>
      <c r="AU1867" s="13">
        <f t="shared" si="2442"/>
        <v>5.6957809418768838E-7</v>
      </c>
      <c r="AV1867" s="13">
        <f t="shared" si="2443"/>
        <v>6.421562395662287E-8</v>
      </c>
      <c r="AW1867" s="13">
        <f t="shared" si="2444"/>
        <v>2.9163217923468069E-11</v>
      </c>
      <c r="AX1867" s="13">
        <f t="shared" si="2445"/>
        <v>4.9789014550934504E-6</v>
      </c>
      <c r="AY1867" s="13">
        <f t="shared" si="2446"/>
        <v>2.0012711379590277E-6</v>
      </c>
      <c r="AZ1867" s="13">
        <f t="shared" si="2447"/>
        <v>4.0220580822408017E-7</v>
      </c>
      <c r="BA1867" s="13">
        <f t="shared" si="2448"/>
        <v>5.3888920596791067E-8</v>
      </c>
      <c r="BB1867" s="13">
        <f t="shared" si="2449"/>
        <v>5.4151675032549686E-9</v>
      </c>
      <c r="BC1867" s="13">
        <f t="shared" si="2450"/>
        <v>4.3532568496174077E-10</v>
      </c>
      <c r="BD1867" s="13">
        <f t="shared" si="2451"/>
        <v>2.4962232253471063E-6</v>
      </c>
      <c r="BE1867" s="13">
        <f t="shared" si="2452"/>
        <v>1.1257211861652592E-6</v>
      </c>
      <c r="BF1867" s="13">
        <f t="shared" si="2453"/>
        <v>2.5383310597254452E-7</v>
      </c>
      <c r="BG1867" s="13">
        <f t="shared" si="2454"/>
        <v>3.8157018202794618E-8</v>
      </c>
      <c r="BH1867" s="13">
        <f t="shared" si="2455"/>
        <v>4.3019153250813997E-9</v>
      </c>
      <c r="BI1867" s="13">
        <f t="shared" si="2456"/>
        <v>3.8800674341612559E-10</v>
      </c>
      <c r="BJ1867" s="14">
        <f t="shared" si="2457"/>
        <v>0.26380620821813844</v>
      </c>
      <c r="BK1867" s="14">
        <f t="shared" si="2458"/>
        <v>0.50699322773827726</v>
      </c>
      <c r="BL1867" s="14">
        <f t="shared" si="2459"/>
        <v>0.2245892028388233</v>
      </c>
      <c r="BM1867" s="14">
        <f t="shared" si="2460"/>
        <v>5.532975109800356E-2</v>
      </c>
      <c r="BN1867" s="14">
        <f t="shared" si="2461"/>
        <v>0.94466950415525552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1.3193999999999999</v>
      </c>
      <c r="F1868" s="10">
        <f>VLOOKUP(B1868,home!$B$2:$E$405,3,FALSE)</f>
        <v>1.0335000000000001</v>
      </c>
      <c r="G1868" s="10">
        <f>VLOOKUP(C1868,away!$B$2:$E$405,4,FALSE)</f>
        <v>0.75790000000000002</v>
      </c>
      <c r="H1868" s="10">
        <f>VLOOKUP(A1868,away!$A$2:$E$405,3,FALSE)</f>
        <v>1.0076000000000001</v>
      </c>
      <c r="I1868" s="10">
        <f>VLOOKUP(C1868,away!$B$2:$E$405,3,FALSE)</f>
        <v>0.79400000000000004</v>
      </c>
      <c r="J1868" s="10">
        <f>VLOOKUP(B1868,home!$B$2:$E$405,4,FALSE)</f>
        <v>1.2630999999999999</v>
      </c>
      <c r="K1868" s="12">
        <f t="shared" si="2406"/>
        <v>1.0334723642100001</v>
      </c>
      <c r="L1868" s="12">
        <f t="shared" si="2407"/>
        <v>1.01052345064</v>
      </c>
      <c r="M1868" s="13">
        <f t="shared" si="2408"/>
        <v>0.1295101768973948</v>
      </c>
      <c r="N1868" s="13">
        <f t="shared" si="2409"/>
        <v>0.13384518870740594</v>
      </c>
      <c r="O1868" s="13">
        <f t="shared" si="2410"/>
        <v>0.13087307085135222</v>
      </c>
      <c r="P1868" s="13">
        <f t="shared" si="2411"/>
        <v>0.13525370194416983</v>
      </c>
      <c r="Q1868" s="13">
        <f t="shared" si="2412"/>
        <v>6.9162651805788206E-2</v>
      </c>
      <c r="R1868" s="13">
        <f t="shared" si="2413"/>
        <v>6.6125153576280821E-2</v>
      </c>
      <c r="S1868" s="13">
        <f t="shared" si="2414"/>
        <v>3.5312985295540729E-2</v>
      </c>
      <c r="T1868" s="13">
        <f t="shared" si="2415"/>
        <v>6.9890481558197937E-2</v>
      </c>
      <c r="U1868" s="13">
        <f t="shared" si="2416"/>
        <v>6.8338518800228287E-2</v>
      </c>
      <c r="V1868" s="13">
        <f t="shared" si="2417"/>
        <v>4.097671963653138E-3</v>
      </c>
      <c r="W1868" s="13">
        <f t="shared" si="2418"/>
        <v>2.3825896425586988E-2</v>
      </c>
      <c r="X1868" s="13">
        <f t="shared" si="2419"/>
        <v>2.407662707057541E-2</v>
      </c>
      <c r="Y1868" s="13">
        <f t="shared" si="2420"/>
        <v>1.216499813356515E-2</v>
      </c>
      <c r="Z1868" s="13">
        <f t="shared" si="2421"/>
        <v>2.2273672788667744E-2</v>
      </c>
      <c r="AA1868" s="13">
        <f t="shared" si="2422"/>
        <v>2.3019225276544399E-2</v>
      </c>
      <c r="AB1868" s="13">
        <f t="shared" si="2423"/>
        <v>1.1894866584416465E-2</v>
      </c>
      <c r="AC1868" s="13">
        <f t="shared" si="2424"/>
        <v>2.6746223526318458E-4</v>
      </c>
      <c r="AD1868" s="13">
        <f t="shared" si="2425"/>
        <v>6.1558513770934931E-3</v>
      </c>
      <c r="AE1868" s="13">
        <f t="shared" si="2426"/>
        <v>6.2206321752075137E-3</v>
      </c>
      <c r="AF1868" s="13">
        <f t="shared" si="2427"/>
        <v>3.143047345426453E-3</v>
      </c>
      <c r="AG1868" s="13">
        <f t="shared" si="2428"/>
        <v>1.0587076830084103E-3</v>
      </c>
      <c r="AH1868" s="13">
        <f t="shared" si="2429"/>
        <v>5.6270171712077006E-3</v>
      </c>
      <c r="AI1868" s="13">
        <f t="shared" si="2430"/>
        <v>5.8153667393782893E-3</v>
      </c>
      <c r="AJ1868" s="13">
        <f t="shared" si="2431"/>
        <v>3.0050104064467398E-3</v>
      </c>
      <c r="AK1868" s="13">
        <f t="shared" si="2432"/>
        <v>1.0351984030753886E-3</v>
      </c>
      <c r="AL1868" s="13">
        <f t="shared" si="2433"/>
        <v>1.1172946656776872E-5</v>
      </c>
      <c r="AM1868" s="13">
        <f t="shared" si="2434"/>
        <v>1.27238045528204E-3</v>
      </c>
      <c r="AN1868" s="13">
        <f t="shared" si="2435"/>
        <v>1.2857702881985014E-3</v>
      </c>
      <c r="AO1868" s="13">
        <f t="shared" si="2436"/>
        <v>6.4965051418036852E-4</v>
      </c>
      <c r="AP1868" s="13">
        <f t="shared" si="2437"/>
        <v>2.1882902643319873E-4</v>
      </c>
      <c r="AQ1868" s="13">
        <f t="shared" si="2438"/>
        <v>5.5282965722866947E-5</v>
      </c>
      <c r="AR1868" s="13">
        <f t="shared" si="2439"/>
        <v>1.1372465617318678E-3</v>
      </c>
      <c r="AS1868" s="13">
        <f t="shared" si="2440"/>
        <v>1.1753128928427272E-3</v>
      </c>
      <c r="AT1868" s="13">
        <f t="shared" si="2441"/>
        <v>6.0732669702633383E-4</v>
      </c>
      <c r="AU1868" s="13">
        <f t="shared" si="2442"/>
        <v>2.0921845247455191E-4</v>
      </c>
      <c r="AV1868" s="13">
        <f t="shared" si="2443"/>
        <v>5.4055372178808168E-5</v>
      </c>
      <c r="AW1868" s="13">
        <f t="shared" si="2444"/>
        <v>3.2412347670198271E-7</v>
      </c>
      <c r="AX1868" s="13">
        <f t="shared" si="2445"/>
        <v>2.1916167288248763E-4</v>
      </c>
      <c r="AY1868" s="13">
        <f t="shared" si="2446"/>
        <v>2.2146800992924634E-4</v>
      </c>
      <c r="AZ1868" s="13">
        <f t="shared" si="2447"/>
        <v>1.118993088000379E-4</v>
      </c>
      <c r="BA1868" s="13">
        <f t="shared" si="2448"/>
        <v>3.7692291884281736E-5</v>
      </c>
      <c r="BB1868" s="13">
        <f t="shared" si="2449"/>
        <v>9.5222362143586129E-6</v>
      </c>
      <c r="BC1868" s="13">
        <f t="shared" si="2450"/>
        <v>1.924488599428568E-6</v>
      </c>
      <c r="BD1868" s="13">
        <f t="shared" si="2451"/>
        <v>1.915357199649604E-4</v>
      </c>
      <c r="BE1868" s="13">
        <f t="shared" si="2452"/>
        <v>1.9794687334285212E-4</v>
      </c>
      <c r="BF1868" s="13">
        <f t="shared" si="2453"/>
        <v>1.022863115908074E-4</v>
      </c>
      <c r="BG1868" s="13">
        <f t="shared" si="2454"/>
        <v>3.5236692088690827E-5</v>
      </c>
      <c r="BH1868" s="13">
        <f t="shared" si="2455"/>
        <v>9.1040368699597758E-6</v>
      </c>
      <c r="BI1868" s="13">
        <f t="shared" si="2456"/>
        <v>1.8817541015704688E-6</v>
      </c>
      <c r="BJ1868" s="14">
        <f t="shared" si="2457"/>
        <v>0.35362766353998232</v>
      </c>
      <c r="BK1868" s="14">
        <f t="shared" si="2458"/>
        <v>0.30467463929260763</v>
      </c>
      <c r="BL1868" s="14">
        <f t="shared" si="2459"/>
        <v>0.3194545791731434</v>
      </c>
      <c r="BM1868" s="14">
        <f t="shared" si="2460"/>
        <v>0.33503946712555688</v>
      </c>
      <c r="BN1868" s="14">
        <f t="shared" si="2461"/>
        <v>0.66476994378239185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1.3193999999999999</v>
      </c>
      <c r="F1869" s="10">
        <f>VLOOKUP(B1869,home!$B$2:$E$405,3,FALSE)</f>
        <v>1.5158</v>
      </c>
      <c r="G1869" s="10">
        <f>VLOOKUP(C1869,away!$B$2:$E$405,4,FALSE)</f>
        <v>1.2402</v>
      </c>
      <c r="H1869" s="10">
        <f>VLOOKUP(A1869,away!$A$2:$E$405,3,FALSE)</f>
        <v>1.0076000000000001</v>
      </c>
      <c r="I1869" s="10">
        <f>VLOOKUP(C1869,away!$B$2:$E$405,3,FALSE)</f>
        <v>0.63160000000000005</v>
      </c>
      <c r="J1869" s="10">
        <f>VLOOKUP(B1869,home!$B$2:$E$405,4,FALSE)</f>
        <v>0.7218</v>
      </c>
      <c r="K1869" s="12">
        <f t="shared" si="2406"/>
        <v>2.4803336741040001</v>
      </c>
      <c r="L1869" s="12">
        <f t="shared" si="2407"/>
        <v>0.45935363548800007</v>
      </c>
      <c r="M1869" s="13">
        <f t="shared" si="2408"/>
        <v>5.2882261929389184E-2</v>
      </c>
      <c r="N1869" s="13">
        <f t="shared" si="2409"/>
        <v>0.13116565502625196</v>
      </c>
      <c r="O1869" s="13">
        <f t="shared" si="2410"/>
        <v>2.4291659270093583E-2</v>
      </c>
      <c r="P1869" s="13">
        <f t="shared" si="2411"/>
        <v>6.0251420487473707E-2</v>
      </c>
      <c r="Q1869" s="13">
        <f t="shared" si="2412"/>
        <v>0.16266729552376069</v>
      </c>
      <c r="R1869" s="13">
        <f t="shared" si="2413"/>
        <v>5.5792309988766317E-3</v>
      </c>
      <c r="S1869" s="13">
        <f t="shared" si="2414"/>
        <v>1.7161868357700075E-2</v>
      </c>
      <c r="T1869" s="13">
        <f t="shared" si="2415"/>
        <v>7.4721813573840348E-2</v>
      </c>
      <c r="U1869" s="13">
        <f t="shared" si="2416"/>
        <v>1.3838354522118606E-2</v>
      </c>
      <c r="V1869" s="13">
        <f t="shared" si="2417"/>
        <v>2.1725977441718384E-3</v>
      </c>
      <c r="W1869" s="13">
        <f t="shared" si="2418"/>
        <v>0.1344897235876702</v>
      </c>
      <c r="X1869" s="13">
        <f t="shared" si="2419"/>
        <v>6.1778343465772538E-2</v>
      </c>
      <c r="Y1869" s="13">
        <f t="shared" si="2420"/>
        <v>1.4189053332714472E-2</v>
      </c>
      <c r="Z1869" s="13">
        <f t="shared" si="2421"/>
        <v>8.5428001418710886E-4</v>
      </c>
      <c r="AA1869" s="13">
        <f t="shared" si="2422"/>
        <v>2.1188994863023287E-3</v>
      </c>
      <c r="AB1869" s="13">
        <f t="shared" si="2423"/>
        <v>2.6277888739586674E-3</v>
      </c>
      <c r="AC1869" s="13">
        <f t="shared" si="2424"/>
        <v>1.54709366924656E-4</v>
      </c>
      <c r="AD1869" s="13">
        <f t="shared" si="2425"/>
        <v>8.3394847558859314E-2</v>
      </c>
      <c r="AE1869" s="13">
        <f t="shared" si="2426"/>
        <v>3.8307726407129594E-2</v>
      </c>
      <c r="AF1869" s="13">
        <f t="shared" si="2427"/>
        <v>8.7983966961973203E-3</v>
      </c>
      <c r="AG1869" s="13">
        <f t="shared" si="2428"/>
        <v>1.347191836287949E-3</v>
      </c>
      <c r="AH1869" s="13">
        <f t="shared" si="2429"/>
        <v>9.8104157560397178E-5</v>
      </c>
      <c r="AI1869" s="13">
        <f t="shared" si="2430"/>
        <v>2.4333104556665763E-4</v>
      </c>
      <c r="AJ1869" s="13">
        <f t="shared" si="2431"/>
        <v>3.0177109313695794E-4</v>
      </c>
      <c r="AK1869" s="13">
        <f t="shared" si="2432"/>
        <v>2.494976680595905E-4</v>
      </c>
      <c r="AL1869" s="13">
        <f t="shared" si="2433"/>
        <v>7.050726485470495E-6</v>
      </c>
      <c r="AM1869" s="13">
        <f t="shared" si="2434"/>
        <v>4.1369409729401702E-2</v>
      </c>
      <c r="AN1869" s="13">
        <f t="shared" si="2435"/>
        <v>1.9003188757193312E-2</v>
      </c>
      <c r="AO1869" s="13">
        <f t="shared" si="2436"/>
        <v>4.3645919207407182E-3</v>
      </c>
      <c r="AP1869" s="13">
        <f t="shared" si="2437"/>
        <v>6.682970554046006E-4</v>
      </c>
      <c r="AQ1869" s="13">
        <f t="shared" si="2438"/>
        <v>7.6746170496507171E-5</v>
      </c>
      <c r="AR1869" s="13">
        <f t="shared" si="2439"/>
        <v>9.0129002863712055E-6</v>
      </c>
      <c r="AS1869" s="13">
        <f t="shared" si="2440"/>
        <v>2.2355000081628086E-5</v>
      </c>
      <c r="AT1869" s="13">
        <f t="shared" si="2441"/>
        <v>2.7723929743529912E-5</v>
      </c>
      <c r="AU1869" s="13">
        <f t="shared" si="2442"/>
        <v>2.2921532173790241E-5</v>
      </c>
      <c r="AV1869" s="13">
        <f t="shared" si="2443"/>
        <v>1.4213262028177543E-5</v>
      </c>
      <c r="AW1869" s="13">
        <f t="shared" si="2444"/>
        <v>2.23145757469828E-7</v>
      </c>
      <c r="AX1869" s="13">
        <f t="shared" si="2445"/>
        <v>1.7101656671606787E-2</v>
      </c>
      <c r="AY1869" s="13">
        <f t="shared" si="2446"/>
        <v>7.8557081649701897E-3</v>
      </c>
      <c r="AZ1869" s="13">
        <f t="shared" si="2447"/>
        <v>1.8042740524559107E-3</v>
      </c>
      <c r="BA1869" s="13">
        <f t="shared" si="2448"/>
        <v>2.7626661513742966E-4</v>
      </c>
      <c r="BB1869" s="13">
        <f t="shared" si="2449"/>
        <v>3.1726018506835618E-5</v>
      </c>
      <c r="BC1869" s="13">
        <f t="shared" si="2450"/>
        <v>2.9146923881349037E-6</v>
      </c>
      <c r="BD1869" s="13">
        <f t="shared" si="2451"/>
        <v>6.9001808547257453E-7</v>
      </c>
      <c r="BE1869" s="13">
        <f t="shared" si="2452"/>
        <v>1.7114750931383988E-6</v>
      </c>
      <c r="BF1869" s="13">
        <f t="shared" si="2453"/>
        <v>2.1225146529507257E-6</v>
      </c>
      <c r="BG1869" s="13">
        <f t="shared" si="2454"/>
        <v>1.7548481891642834E-6</v>
      </c>
      <c r="BH1869" s="13">
        <f t="shared" si="2455"/>
        <v>1.0881522641311491E-6</v>
      </c>
      <c r="BI1869" s="13">
        <f t="shared" si="2456"/>
        <v>5.3979614065539987E-7</v>
      </c>
      <c r="BJ1869" s="14">
        <f t="shared" si="2457"/>
        <v>0.80341482685678633</v>
      </c>
      <c r="BK1869" s="14">
        <f t="shared" si="2458"/>
        <v>0.1404856167771151</v>
      </c>
      <c r="BL1869" s="14">
        <f t="shared" si="2459"/>
        <v>4.9452770544412439E-2</v>
      </c>
      <c r="BM1869" s="14">
        <f t="shared" si="2460"/>
        <v>0.54951448593744256</v>
      </c>
      <c r="BN1869" s="14">
        <f t="shared" si="2461"/>
        <v>0.43683752323584579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1.3193999999999999</v>
      </c>
      <c r="F1870" s="10">
        <f>VLOOKUP(B1870,home!$B$2:$E$405,3,FALSE)</f>
        <v>1.7224999999999999</v>
      </c>
      <c r="G1870" s="10">
        <f>VLOOKUP(C1870,away!$B$2:$E$405,4,FALSE)</f>
        <v>1.4469000000000001</v>
      </c>
      <c r="H1870" s="10">
        <f>VLOOKUP(A1870,away!$A$2:$E$405,3,FALSE)</f>
        <v>1.0076000000000001</v>
      </c>
      <c r="I1870" s="10">
        <f>VLOOKUP(C1870,away!$B$2:$E$405,3,FALSE)</f>
        <v>0.81200000000000006</v>
      </c>
      <c r="J1870" s="10">
        <f>VLOOKUP(B1870,home!$B$2:$E$405,4,FALSE)</f>
        <v>0.5413</v>
      </c>
      <c r="K1870" s="12">
        <f t="shared" si="2406"/>
        <v>3.2883211588499996</v>
      </c>
      <c r="L1870" s="12">
        <f t="shared" si="2407"/>
        <v>0.44287607056000006</v>
      </c>
      <c r="M1870" s="13">
        <f t="shared" si="2408"/>
        <v>2.3964128096320755E-2</v>
      </c>
      <c r="N1870" s="13">
        <f t="shared" si="2409"/>
        <v>7.8801749472523316E-2</v>
      </c>
      <c r="O1870" s="13">
        <f t="shared" si="2410"/>
        <v>1.0613138885695032E-2</v>
      </c>
      <c r="P1870" s="13">
        <f t="shared" si="2411"/>
        <v>3.4899409159644686E-2</v>
      </c>
      <c r="Q1870" s="13">
        <f t="shared" si="2412"/>
        <v>0.12956273007244765</v>
      </c>
      <c r="R1870" s="13">
        <f t="shared" si="2413"/>
        <v>2.350152623002076E-3</v>
      </c>
      <c r="S1870" s="13">
        <f t="shared" si="2414"/>
        <v>1.2706166011932722E-2</v>
      </c>
      <c r="T1870" s="13">
        <f t="shared" si="2415"/>
        <v>5.7380232785511569E-2</v>
      </c>
      <c r="U1870" s="13">
        <f t="shared" si="2416"/>
        <v>7.7280565967445545E-3</v>
      </c>
      <c r="V1870" s="13">
        <f t="shared" si="2417"/>
        <v>2.0560253165734935E-3</v>
      </c>
      <c r="W1870" s="13">
        <f t="shared" si="2418"/>
        <v>0.14201462223186687</v>
      </c>
      <c r="X1870" s="13">
        <f t="shared" si="2419"/>
        <v>6.289487785611203E-2</v>
      </c>
      <c r="Y1870" s="13">
        <f t="shared" si="2420"/>
        <v>1.3927318181633026E-2</v>
      </c>
      <c r="Z1870" s="13">
        <f t="shared" si="2421"/>
        <v>3.4694211963047901E-4</v>
      </c>
      <c r="AA1870" s="13">
        <f t="shared" si="2422"/>
        <v>1.1408571128771721E-3</v>
      </c>
      <c r="AB1870" s="13">
        <f t="shared" si="2423"/>
        <v>1.8757522917492641E-3</v>
      </c>
      <c r="AC1870" s="13">
        <f t="shared" si="2424"/>
        <v>1.8713926414639417E-4</v>
      </c>
      <c r="AD1870" s="13">
        <f t="shared" si="2425"/>
        <v>0.11674742178778437</v>
      </c>
      <c r="AE1870" s="13">
        <f t="shared" si="2426"/>
        <v>5.1704639409384884E-2</v>
      </c>
      <c r="AF1870" s="13">
        <f t="shared" si="2427"/>
        <v>1.1449373765675046E-2</v>
      </c>
      <c r="AG1870" s="13">
        <f t="shared" si="2428"/>
        <v>1.6902178879049724E-3</v>
      </c>
      <c r="AH1870" s="13">
        <f t="shared" si="2429"/>
        <v>3.8413090663425992E-5</v>
      </c>
      <c r="AI1870" s="13">
        <f t="shared" si="2430"/>
        <v>1.2631457880536706E-4</v>
      </c>
      <c r="AJ1870" s="13">
        <f t="shared" si="2431"/>
        <v>2.0768145107845717E-4</v>
      </c>
      <c r="AK1870" s="13">
        <f t="shared" si="2432"/>
        <v>2.2764110329398721E-4</v>
      </c>
      <c r="AL1870" s="13">
        <f t="shared" si="2433"/>
        <v>1.0901376796233295E-5</v>
      </c>
      <c r="AM1870" s="13">
        <f t="shared" si="2434"/>
        <v>7.6780603461191352E-2</v>
      </c>
      <c r="AN1870" s="13">
        <f t="shared" si="2435"/>
        <v>3.4004291956117969E-2</v>
      </c>
      <c r="AO1870" s="13">
        <f t="shared" si="2436"/>
        <v>7.5298436018502697E-3</v>
      </c>
      <c r="AP1870" s="13">
        <f t="shared" si="2437"/>
        <v>1.1115958487729353E-3</v>
      </c>
      <c r="AQ1870" s="13">
        <f t="shared" si="2438"/>
        <v>1.2307480038884139E-4</v>
      </c>
      <c r="AR1870" s="13">
        <f t="shared" si="2439"/>
        <v>3.4024477302166278E-6</v>
      </c>
      <c r="AS1870" s="13">
        <f t="shared" si="2440"/>
        <v>1.1188340863152495E-5</v>
      </c>
      <c r="AT1870" s="13">
        <f t="shared" si="2441"/>
        <v>1.8395428996365212E-5</v>
      </c>
      <c r="AU1870" s="13">
        <f t="shared" si="2442"/>
        <v>2.0163359464956841E-5</v>
      </c>
      <c r="AV1870" s="13">
        <f t="shared" si="2443"/>
        <v>1.6575900390529001E-5</v>
      </c>
      <c r="AW1870" s="13">
        <f t="shared" si="2444"/>
        <v>4.4099665189155672E-7</v>
      </c>
      <c r="AX1870" s="13">
        <f t="shared" si="2445"/>
        <v>4.2079880491784516E-2</v>
      </c>
      <c r="AY1870" s="13">
        <f t="shared" si="2446"/>
        <v>1.8636172121835933E-2</v>
      </c>
      <c r="AZ1870" s="13">
        <f t="shared" si="2447"/>
        <v>4.1267573397992573E-3</v>
      </c>
      <c r="BA1870" s="13">
        <f t="shared" si="2448"/>
        <v>6.0921402493497819E-4</v>
      </c>
      <c r="BB1870" s="13">
        <f t="shared" si="2449"/>
        <v>6.7451578373311241E-5</v>
      </c>
      <c r="BC1870" s="13">
        <f t="shared" si="2450"/>
        <v>5.9745379966083961E-6</v>
      </c>
      <c r="BD1870" s="13">
        <f t="shared" si="2451"/>
        <v>2.5114378017402177E-7</v>
      </c>
      <c r="BE1870" s="13">
        <f t="shared" si="2452"/>
        <v>8.2584140625980889E-7</v>
      </c>
      <c r="BF1870" s="13">
        <f t="shared" si="2453"/>
        <v>1.3578158850292843E-6</v>
      </c>
      <c r="BG1870" s="13">
        <f t="shared" si="2454"/>
        <v>1.4883115681881445E-6</v>
      </c>
      <c r="BH1870" s="13">
        <f t="shared" si="2455"/>
        <v>1.223511605158575E-6</v>
      </c>
      <c r="BI1870" s="13">
        <f t="shared" si="2456"/>
        <v>8.0465981986829362E-7</v>
      </c>
      <c r="BJ1870" s="14">
        <f t="shared" si="2457"/>
        <v>0.85124804321388947</v>
      </c>
      <c r="BK1870" s="14">
        <f t="shared" si="2458"/>
        <v>9.2459941347250205E-2</v>
      </c>
      <c r="BL1870" s="14">
        <f t="shared" si="2459"/>
        <v>2.438368449541924E-2</v>
      </c>
      <c r="BM1870" s="14">
        <f t="shared" si="2460"/>
        <v>0.66961157174137198</v>
      </c>
      <c r="BN1870" s="14">
        <f t="shared" si="2461"/>
        <v>0.28019130830963351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1.6506000000000001</v>
      </c>
      <c r="F1871" s="10">
        <f>VLOOKUP(B1871,home!$B$2:$E$405,3,FALSE)</f>
        <v>0.43269999999999997</v>
      </c>
      <c r="G1871" s="10">
        <f>VLOOKUP(C1871,away!$B$2:$E$405,4,FALSE)</f>
        <v>1.0097</v>
      </c>
      <c r="H1871" s="10">
        <f>VLOOKUP(A1871,away!$A$2:$E$405,3,FALSE)</f>
        <v>1.3734999999999999</v>
      </c>
      <c r="I1871" s="10">
        <f>VLOOKUP(C1871,away!$B$2:$E$405,3,FALSE)</f>
        <v>1.6988000000000001</v>
      </c>
      <c r="J1871" s="10">
        <f>VLOOKUP(B1871,home!$B$2:$E$405,4,FALSE)</f>
        <v>1.2481</v>
      </c>
      <c r="K1871" s="12">
        <f t="shared" si="2406"/>
        <v>0.72114250181400008</v>
      </c>
      <c r="L1871" s="12">
        <f t="shared" si="2407"/>
        <v>2.9121939765800002</v>
      </c>
      <c r="M1871" s="13">
        <f t="shared" si="2408"/>
        <v>2.6427861158765612E-2</v>
      </c>
      <c r="N1871" s="13">
        <f t="shared" si="2409"/>
        <v>1.9058253913625273E-2</v>
      </c>
      <c r="O1871" s="13">
        <f t="shared" si="2410"/>
        <v>7.6963058080449759E-2</v>
      </c>
      <c r="P1871" s="13">
        <f t="shared" si="2411"/>
        <v>5.5501332251391727E-2</v>
      </c>
      <c r="Q1871" s="13">
        <f t="shared" si="2412"/>
        <v>6.8718584537390921E-3</v>
      </c>
      <c r="R1871" s="13">
        <f t="shared" si="2413"/>
        <v>0.11206567708053128</v>
      </c>
      <c r="S1871" s="13">
        <f t="shared" si="2414"/>
        <v>2.9139682011853501E-2</v>
      </c>
      <c r="T1871" s="13">
        <f t="shared" si="2415"/>
        <v>2.0012184796889338E-2</v>
      </c>
      <c r="U1871" s="13">
        <f t="shared" si="2416"/>
        <v>8.0815322737334175E-2</v>
      </c>
      <c r="V1871" s="13">
        <f t="shared" si="2417"/>
        <v>6.799605089004338E-3</v>
      </c>
      <c r="W1871" s="13">
        <f t="shared" si="2418"/>
        <v>1.6518630658136988E-3</v>
      </c>
      <c r="X1871" s="13">
        <f t="shared" si="2419"/>
        <v>4.8105456703976266E-3</v>
      </c>
      <c r="Y1871" s="13">
        <f t="shared" si="2420"/>
        <v>7.0046210626974852E-3</v>
      </c>
      <c r="Z1871" s="13">
        <f t="shared" si="2421"/>
        <v>0.10878566325842751</v>
      </c>
      <c r="AA1871" s="13">
        <f t="shared" si="2422"/>
        <v>7.8449965363677765E-2</v>
      </c>
      <c r="AB1871" s="13">
        <f t="shared" si="2423"/>
        <v>2.8286802144792112E-2</v>
      </c>
      <c r="AC1871" s="13">
        <f t="shared" si="2424"/>
        <v>8.9249357656094261E-4</v>
      </c>
      <c r="AD1871" s="13">
        <f t="shared" si="2425"/>
        <v>2.9780716598375878E-4</v>
      </c>
      <c r="AE1871" s="13">
        <f t="shared" si="2426"/>
        <v>8.672722349602625E-4</v>
      </c>
      <c r="AF1871" s="13">
        <f t="shared" si="2427"/>
        <v>1.262832489353176E-3</v>
      </c>
      <c r="AG1871" s="13">
        <f t="shared" si="2428"/>
        <v>1.2258710563079487E-3</v>
      </c>
      <c r="AH1871" s="13">
        <f t="shared" si="2429"/>
        <v>7.9201238319863213E-2</v>
      </c>
      <c r="AI1871" s="13">
        <f t="shared" si="2430"/>
        <v>5.7115379148753004E-2</v>
      </c>
      <c r="AJ1871" s="13">
        <f t="shared" si="2431"/>
        <v>2.0594163705693454E-2</v>
      </c>
      <c r="AK1871" s="13">
        <f t="shared" si="2432"/>
        <v>4.9504422458302869E-3</v>
      </c>
      <c r="AL1871" s="13">
        <f t="shared" si="2433"/>
        <v>7.4973274950042106E-5</v>
      </c>
      <c r="AM1871" s="13">
        <f t="shared" si="2434"/>
        <v>4.2952280947133001E-5</v>
      </c>
      <c r="AN1871" s="13">
        <f t="shared" si="2435"/>
        <v>1.2508537385461262E-4</v>
      </c>
      <c r="AO1871" s="13">
        <f t="shared" si="2436"/>
        <v>1.8213643614883022E-4</v>
      </c>
      <c r="AP1871" s="13">
        <f t="shared" si="2437"/>
        <v>1.7680554408945704E-4</v>
      </c>
      <c r="AQ1871" s="13">
        <f t="shared" si="2438"/>
        <v>1.2872301013081662E-4</v>
      </c>
      <c r="AR1871" s="13">
        <f t="shared" si="2439"/>
        <v>4.6129873834556551E-2</v>
      </c>
      <c r="AS1871" s="13">
        <f t="shared" si="2440"/>
        <v>3.3266212625416292E-2</v>
      </c>
      <c r="AT1871" s="13">
        <f t="shared" si="2441"/>
        <v>1.1994839899284588E-2</v>
      </c>
      <c r="AU1871" s="13">
        <f t="shared" si="2442"/>
        <v>2.8833296179428267E-3</v>
      </c>
      <c r="AV1871" s="13">
        <f t="shared" si="2443"/>
        <v>5.1982288355942373E-4</v>
      </c>
      <c r="AW1871" s="13">
        <f t="shared" si="2444"/>
        <v>4.3736635636780001E-6</v>
      </c>
      <c r="AX1871" s="13">
        <f t="shared" si="2445"/>
        <v>5.1624525568055491E-6</v>
      </c>
      <c r="AY1871" s="13">
        <f t="shared" si="2446"/>
        <v>1.503406324030914E-5</v>
      </c>
      <c r="AZ1871" s="13">
        <f t="shared" si="2447"/>
        <v>2.1891054205975545E-5</v>
      </c>
      <c r="BA1871" s="13">
        <f t="shared" si="2448"/>
        <v>2.1250332066542752E-5</v>
      </c>
      <c r="BB1871" s="13">
        <f t="shared" si="2449"/>
        <v>1.5471272261127659E-5</v>
      </c>
      <c r="BC1871" s="13">
        <f t="shared" si="2450"/>
        <v>9.0110691777770429E-6</v>
      </c>
      <c r="BD1871" s="13">
        <f t="shared" si="2451"/>
        <v>2.2389856786898497E-2</v>
      </c>
      <c r="BE1871" s="13">
        <f t="shared" si="2452"/>
        <v>1.6146277338561148E-2</v>
      </c>
      <c r="BF1871" s="13">
        <f t="shared" si="2453"/>
        <v>5.8218834174563402E-3</v>
      </c>
      <c r="BG1871" s="13">
        <f t="shared" si="2454"/>
        <v>1.3994691909779691E-3</v>
      </c>
      <c r="BH1871" s="13">
        <f t="shared" si="2455"/>
        <v>2.5230417839836679E-4</v>
      </c>
      <c r="BI1871" s="13">
        <f t="shared" si="2456"/>
        <v>3.6389453285664808E-5</v>
      </c>
      <c r="BJ1871" s="14">
        <f t="shared" si="2457"/>
        <v>6.3806632798447033E-2</v>
      </c>
      <c r="BK1871" s="14">
        <f t="shared" si="2458"/>
        <v>0.11885098142576647</v>
      </c>
      <c r="BL1871" s="14">
        <f t="shared" si="2459"/>
        <v>0.67928230805326284</v>
      </c>
      <c r="BM1871" s="14">
        <f t="shared" si="2460"/>
        <v>0.67382688419772441</v>
      </c>
      <c r="BN1871" s="14">
        <f t="shared" si="2461"/>
        <v>0.29688804093850274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1.6506000000000001</v>
      </c>
      <c r="F1872" s="10">
        <f>VLOOKUP(B1872,home!$B$2:$E$405,3,FALSE)</f>
        <v>0.68159999999999998</v>
      </c>
      <c r="G1872" s="10">
        <f>VLOOKUP(C1872,away!$B$2:$E$405,4,FALSE)</f>
        <v>1.5579000000000001</v>
      </c>
      <c r="H1872" s="10">
        <f>VLOOKUP(A1872,away!$A$2:$E$405,3,FALSE)</f>
        <v>1.3734999999999999</v>
      </c>
      <c r="I1872" s="10">
        <f>VLOOKUP(C1872,away!$B$2:$E$405,3,FALSE)</f>
        <v>0.72809999999999997</v>
      </c>
      <c r="J1872" s="10">
        <f>VLOOKUP(B1872,home!$B$2:$E$405,4,FALSE)</f>
        <v>0.91010000000000002</v>
      </c>
      <c r="K1872" s="12">
        <f t="shared" si="2406"/>
        <v>1.752713774784</v>
      </c>
      <c r="L1872" s="12">
        <f t="shared" si="2407"/>
        <v>0.91014127303499992</v>
      </c>
      <c r="M1872" s="13">
        <f t="shared" si="2408"/>
        <v>6.9748801040005748E-2</v>
      </c>
      <c r="N1872" s="13">
        <f t="shared" si="2409"/>
        <v>0.12224968435748663</v>
      </c>
      <c r="O1872" s="13">
        <f t="shared" si="2410"/>
        <v>6.3481262571215752E-2</v>
      </c>
      <c r="P1872" s="13">
        <f t="shared" si="2411"/>
        <v>0.11126448334924981</v>
      </c>
      <c r="Q1872" s="13">
        <f t="shared" si="2412"/>
        <v>0.1071343528681815</v>
      </c>
      <c r="R1872" s="13">
        <f t="shared" si="2413"/>
        <v>2.8888458565217698E-2</v>
      </c>
      <c r="S1872" s="13">
        <f t="shared" si="2414"/>
        <v>4.4372752901784045E-2</v>
      </c>
      <c r="T1872" s="13">
        <f t="shared" si="2415"/>
        <v>9.7507396305227603E-2</v>
      </c>
      <c r="U1872" s="13">
        <f t="shared" si="2416"/>
        <v>5.0633199259533877E-2</v>
      </c>
      <c r="V1872" s="13">
        <f t="shared" si="2417"/>
        <v>7.8649084727940802E-3</v>
      </c>
      <c r="W1872" s="13">
        <f t="shared" si="2418"/>
        <v>6.259195200821048E-2</v>
      </c>
      <c r="X1872" s="13">
        <f t="shared" si="2419"/>
        <v>5.6967518882498305E-2</v>
      </c>
      <c r="Y1872" s="13">
        <f t="shared" si="2420"/>
        <v>2.5924245078681199E-2</v>
      </c>
      <c r="Z1872" s="13">
        <f t="shared" si="2421"/>
        <v>8.7641928181886944E-3</v>
      </c>
      <c r="AA1872" s="13">
        <f t="shared" si="2422"/>
        <v>1.5361121477302328E-2</v>
      </c>
      <c r="AB1872" s="13">
        <f t="shared" si="2423"/>
        <v>1.3461824604699075E-2</v>
      </c>
      <c r="AC1872" s="13">
        <f t="shared" si="2424"/>
        <v>7.8413980309196391E-4</v>
      </c>
      <c r="AD1872" s="13">
        <f t="shared" si="2425"/>
        <v>2.7426444118852391E-2</v>
      </c>
      <c r="AE1872" s="13">
        <f t="shared" si="2426"/>
        <v>2.4961938765155602E-2</v>
      </c>
      <c r="AF1872" s="13">
        <f t="shared" si="2427"/>
        <v>1.1359445362570216E-2</v>
      </c>
      <c r="AG1872" s="13">
        <f t="shared" si="2428"/>
        <v>3.4462333544203944E-3</v>
      </c>
      <c r="AH1872" s="13">
        <f t="shared" si="2429"/>
        <v>1.9941634021676154E-3</v>
      </c>
      <c r="AI1872" s="13">
        <f t="shared" si="2430"/>
        <v>3.4951976641493044E-3</v>
      </c>
      <c r="AJ1872" s="13">
        <f t="shared" si="2431"/>
        <v>3.0630405457736745E-3</v>
      </c>
      <c r="AK1872" s="13">
        <f t="shared" si="2432"/>
        <v>1.7895444524331401E-3</v>
      </c>
      <c r="AL1872" s="13">
        <f t="shared" si="2433"/>
        <v>5.0034930357909774E-5</v>
      </c>
      <c r="AM1872" s="13">
        <f t="shared" si="2434"/>
        <v>9.6141412800912346E-3</v>
      </c>
      <c r="AN1872" s="13">
        <f t="shared" si="2435"/>
        <v>8.7502267838005798E-3</v>
      </c>
      <c r="AO1872" s="13">
        <f t="shared" si="2436"/>
        <v>3.9819712721766059E-3</v>
      </c>
      <c r="AP1872" s="13">
        <f t="shared" si="2437"/>
        <v>1.2080521342825383E-3</v>
      </c>
      <c r="AQ1872" s="13">
        <f t="shared" si="2438"/>
        <v>2.7487452684713947E-4</v>
      </c>
      <c r="AR1872" s="13">
        <f t="shared" si="2439"/>
        <v>3.6299408349772816E-4</v>
      </c>
      <c r="AS1872" s="13">
        <f t="shared" si="2440"/>
        <v>6.3622473031156146E-4</v>
      </c>
      <c r="AT1872" s="13">
        <f t="shared" si="2441"/>
        <v>5.5755992433765482E-4</v>
      </c>
      <c r="AU1872" s="13">
        <f t="shared" si="2442"/>
        <v>3.2574765321804415E-4</v>
      </c>
      <c r="AV1872" s="13">
        <f t="shared" si="2443"/>
        <v>1.4273559972470689E-4</v>
      </c>
      <c r="AW1872" s="13">
        <f t="shared" si="2444"/>
        <v>2.217127189396019E-6</v>
      </c>
      <c r="AX1872" s="13">
        <f t="shared" si="2445"/>
        <v>2.8084729757225633E-3</v>
      </c>
      <c r="AY1872" s="13">
        <f t="shared" si="2446"/>
        <v>2.5561071694085277E-3</v>
      </c>
      <c r="AZ1872" s="13">
        <f t="shared" si="2447"/>
        <v>1.1632093165896838E-3</v>
      </c>
      <c r="BA1872" s="13">
        <f t="shared" si="2448"/>
        <v>3.5289493606903573E-4</v>
      </c>
      <c r="BB1872" s="13">
        <f t="shared" si="2449"/>
        <v>8.0296061590369257E-5</v>
      </c>
      <c r="BC1872" s="13">
        <f t="shared" si="2450"/>
        <v>1.4616151943111093E-5</v>
      </c>
      <c r="BD1872" s="13">
        <f t="shared" si="2451"/>
        <v>5.506264954313254E-5</v>
      </c>
      <c r="BE1872" s="13">
        <f t="shared" si="2452"/>
        <v>9.6509064330352305E-5</v>
      </c>
      <c r="BF1872" s="13">
        <f t="shared" si="2453"/>
        <v>8.4576383221661881E-5</v>
      </c>
      <c r="BG1872" s="13">
        <f t="shared" si="2454"/>
        <v>4.9412730631339047E-5</v>
      </c>
      <c r="BH1872" s="13">
        <f t="shared" si="2455"/>
        <v>2.1651593406809811E-5</v>
      </c>
      <c r="BI1872" s="13">
        <f t="shared" si="2456"/>
        <v>7.589809202027592E-6</v>
      </c>
      <c r="BJ1872" s="14">
        <f t="shared" si="2457"/>
        <v>0.57037407370980542</v>
      </c>
      <c r="BK1872" s="14">
        <f t="shared" si="2458"/>
        <v>0.2366412276666921</v>
      </c>
      <c r="BL1872" s="14">
        <f t="shared" si="2459"/>
        <v>0.18450787676391747</v>
      </c>
      <c r="BM1872" s="14">
        <f t="shared" si="2460"/>
        <v>0.49496643816502767</v>
      </c>
      <c r="BN1872" s="14">
        <f t="shared" si="2461"/>
        <v>0.50276704275135708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1.6506000000000001</v>
      </c>
      <c r="F1873" s="10">
        <f>VLOOKUP(B1873,home!$B$2:$E$405,3,FALSE)</f>
        <v>0.86550000000000005</v>
      </c>
      <c r="G1873" s="10">
        <f>VLOOKUP(C1873,away!$B$2:$E$405,4,FALSE)</f>
        <v>1.0386</v>
      </c>
      <c r="H1873" s="10">
        <f>VLOOKUP(A1873,away!$A$2:$E$405,3,FALSE)</f>
        <v>1.3734999999999999</v>
      </c>
      <c r="I1873" s="10">
        <f>VLOOKUP(C1873,away!$B$2:$E$405,3,FALSE)</f>
        <v>0.62409999999999999</v>
      </c>
      <c r="J1873" s="10">
        <f>VLOOKUP(B1873,home!$B$2:$E$405,4,FALSE)</f>
        <v>1.2481</v>
      </c>
      <c r="K1873" s="12">
        <f t="shared" si="2406"/>
        <v>1.48373803998</v>
      </c>
      <c r="L1873" s="12">
        <f t="shared" si="2407"/>
        <v>1.069873004935</v>
      </c>
      <c r="M1873" s="13">
        <f t="shared" si="2408"/>
        <v>7.7800218064586757E-2</v>
      </c>
      <c r="N1873" s="13">
        <f t="shared" si="2409"/>
        <v>0.11543514306116655</v>
      </c>
      <c r="O1873" s="13">
        <f t="shared" si="2410"/>
        <v>8.3236353085357706E-2</v>
      </c>
      <c r="P1873" s="13">
        <f t="shared" si="2411"/>
        <v>0.12350094338195186</v>
      </c>
      <c r="Q1873" s="13">
        <f t="shared" si="2412"/>
        <v>8.5637756455193087E-2</v>
      </c>
      <c r="R1873" s="13">
        <f t="shared" si="2413"/>
        <v>4.4526163597631147E-2</v>
      </c>
      <c r="S1873" s="13">
        <f t="shared" si="2414"/>
        <v>4.9011697510828484E-2</v>
      </c>
      <c r="T1873" s="13">
        <f t="shared" si="2415"/>
        <v>9.1621523834609114E-2</v>
      </c>
      <c r="U1873" s="13">
        <f t="shared" si="2416"/>
        <v>6.606516270417806E-2</v>
      </c>
      <c r="V1873" s="13">
        <f t="shared" si="2417"/>
        <v>8.6446356948557349E-3</v>
      </c>
      <c r="W1873" s="13">
        <f t="shared" si="2418"/>
        <v>4.2354665637037596E-2</v>
      </c>
      <c r="X1873" s="13">
        <f t="shared" si="2419"/>
        <v>4.5314113398114593E-2</v>
      </c>
      <c r="Y1873" s="13">
        <f t="shared" si="2420"/>
        <v>2.4240173333603097E-2</v>
      </c>
      <c r="Z1873" s="13">
        <f t="shared" si="2421"/>
        <v>1.5879113482141684E-2</v>
      </c>
      <c r="AA1873" s="13">
        <f t="shared" si="2422"/>
        <v>2.3560444714612893E-2</v>
      </c>
      <c r="AB1873" s="13">
        <f t="shared" si="2423"/>
        <v>1.7478764030958445E-2</v>
      </c>
      <c r="AC1873" s="13">
        <f t="shared" si="2424"/>
        <v>8.5766201084237358E-4</v>
      </c>
      <c r="AD1873" s="13">
        <f t="shared" si="2425"/>
        <v>1.5710807144076602E-2</v>
      </c>
      <c r="AE1873" s="13">
        <f t="shared" si="2426"/>
        <v>1.6808568449187499E-2</v>
      </c>
      <c r="AF1873" s="13">
        <f t="shared" si="2427"/>
        <v>8.9915168176939297E-3</v>
      </c>
      <c r="AG1873" s="13">
        <f t="shared" si="2428"/>
        <v>3.2065937055565982E-3</v>
      </c>
      <c r="AH1873" s="13">
        <f t="shared" si="2429"/>
        <v>4.2471587142106984E-3</v>
      </c>
      <c r="AI1873" s="13">
        <f t="shared" si="2430"/>
        <v>6.3016709461069589E-3</v>
      </c>
      <c r="AJ1873" s="13">
        <f t="shared" si="2431"/>
        <v>4.6750144490878267E-3</v>
      </c>
      <c r="AK1873" s="13">
        <f t="shared" si="2432"/>
        <v>2.3121655918559168E-3</v>
      </c>
      <c r="AL1873" s="13">
        <f t="shared" si="2433"/>
        <v>5.4458493858699784E-5</v>
      </c>
      <c r="AM1873" s="13">
        <f t="shared" si="2434"/>
        <v>4.6621444396912019E-3</v>
      </c>
      <c r="AN1873" s="13">
        <f t="shared" si="2435"/>
        <v>4.987902481133428E-3</v>
      </c>
      <c r="AO1873" s="13">
        <f t="shared" si="2436"/>
        <v>2.6682111079064808E-3</v>
      </c>
      <c r="AP1873" s="13">
        <f t="shared" si="2437"/>
        <v>9.5154901193895091E-4</v>
      </c>
      <c r="AQ1873" s="13">
        <f t="shared" si="2438"/>
        <v>2.5450915018651393E-4</v>
      </c>
      <c r="AR1873" s="13">
        <f t="shared" si="2439"/>
        <v>9.0878409120169435E-4</v>
      </c>
      <c r="AS1873" s="13">
        <f t="shared" si="2440"/>
        <v>1.3483975262446077E-3</v>
      </c>
      <c r="AT1873" s="13">
        <f t="shared" si="2441"/>
        <v>1.0003343513520274E-3</v>
      </c>
      <c r="AU1873" s="13">
        <f t="shared" si="2442"/>
        <v>4.9474470993324064E-4</v>
      </c>
      <c r="AV1873" s="13">
        <f t="shared" si="2443"/>
        <v>1.83517886551705E-4</v>
      </c>
      <c r="AW1873" s="13">
        <f t="shared" si="2444"/>
        <v>2.4013340886376474E-6</v>
      </c>
      <c r="AX1873" s="13">
        <f t="shared" si="2445"/>
        <v>1.1529001755085126E-3</v>
      </c>
      <c r="AY1873" s="13">
        <f t="shared" si="2446"/>
        <v>1.2334567751613812E-3</v>
      </c>
      <c r="AZ1873" s="13">
        <f t="shared" si="2447"/>
        <v>6.5982105324967062E-4</v>
      </c>
      <c r="BA1873" s="13">
        <f t="shared" si="2448"/>
        <v>2.3530824431986731E-4</v>
      </c>
      <c r="BB1873" s="13">
        <f t="shared" si="2449"/>
        <v>6.293748460911889E-5</v>
      </c>
      <c r="BC1873" s="13">
        <f t="shared" si="2450"/>
        <v>1.3467023156361672E-5</v>
      </c>
      <c r="BD1873" s="13">
        <f t="shared" si="2451"/>
        <v>1.6204726108184659E-4</v>
      </c>
      <c r="BE1873" s="13">
        <f t="shared" si="2452"/>
        <v>2.4043568554170638E-4</v>
      </c>
      <c r="BF1873" s="13">
        <f t="shared" si="2453"/>
        <v>1.7837178640344955E-4</v>
      </c>
      <c r="BG1873" s="13">
        <f t="shared" si="2454"/>
        <v>8.8219001581995145E-5</v>
      </c>
      <c r="BH1873" s="13">
        <f t="shared" si="2455"/>
        <v>3.2723472124065495E-5</v>
      </c>
      <c r="BI1873" s="13">
        <f t="shared" si="2456"/>
        <v>9.7106120781402253E-6</v>
      </c>
      <c r="BJ1873" s="14">
        <f t="shared" si="2457"/>
        <v>0.46620306878310019</v>
      </c>
      <c r="BK1873" s="14">
        <f t="shared" si="2458"/>
        <v>0.26110307193208532</v>
      </c>
      <c r="BL1873" s="14">
        <f t="shared" si="2459"/>
        <v>0.25705018421809411</v>
      </c>
      <c r="BM1873" s="14">
        <f t="shared" si="2460"/>
        <v>0.46886780532846145</v>
      </c>
      <c r="BN1873" s="14">
        <f t="shared" si="2461"/>
        <v>0.53013657764588717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1.2378</v>
      </c>
      <c r="F1874" s="10">
        <f>VLOOKUP(B1874,home!$B$2:$E$405,3,FALSE)</f>
        <v>0.90890000000000004</v>
      </c>
      <c r="G1874" s="10">
        <f>VLOOKUP(C1874,away!$B$2:$E$405,4,FALSE)</f>
        <v>1.0455000000000001</v>
      </c>
      <c r="H1874" s="10">
        <f>VLOOKUP(A1874,away!$A$2:$E$405,3,FALSE)</f>
        <v>0.96950000000000003</v>
      </c>
      <c r="I1874" s="10">
        <f>VLOOKUP(C1874,away!$B$2:$E$405,3,FALSE)</f>
        <v>0.60670000000000002</v>
      </c>
      <c r="J1874" s="10">
        <f>VLOOKUP(B1874,home!$B$2:$E$405,4,FALSE)</f>
        <v>0.90249999999999997</v>
      </c>
      <c r="K1874" s="12">
        <f t="shared" si="2406"/>
        <v>1.1762255771100001</v>
      </c>
      <c r="L1874" s="12">
        <f t="shared" si="2407"/>
        <v>0.53084657412500003</v>
      </c>
      <c r="M1874" s="13">
        <f t="shared" si="2408"/>
        <v>0.18139611627956589</v>
      </c>
      <c r="N1874" s="13">
        <f t="shared" si="2409"/>
        <v>0.21336275155644507</v>
      </c>
      <c r="O1874" s="13">
        <f t="shared" si="2410"/>
        <v>9.6293506886587707E-2</v>
      </c>
      <c r="P1874" s="13">
        <f t="shared" si="2411"/>
        <v>0.11326288570962238</v>
      </c>
      <c r="Q1874" s="13">
        <f t="shared" si="2412"/>
        <v>0.12548136279162864</v>
      </c>
      <c r="R1874" s="13">
        <f t="shared" si="2413"/>
        <v>2.5558539120613583E-2</v>
      </c>
      <c r="S1874" s="13">
        <f t="shared" si="2414"/>
        <v>1.7680203885263809E-2</v>
      </c>
      <c r="T1874" s="13">
        <f t="shared" si="2415"/>
        <v>6.6611351554472314E-2</v>
      </c>
      <c r="U1874" s="13">
        <f t="shared" si="2416"/>
        <v>3.0062607427232227E-2</v>
      </c>
      <c r="V1874" s="13">
        <f t="shared" si="2417"/>
        <v>1.2266040585965205E-3</v>
      </c>
      <c r="W1874" s="13">
        <f t="shared" si="2418"/>
        <v>4.9198129455377562E-2</v>
      </c>
      <c r="X1874" s="13">
        <f t="shared" si="2419"/>
        <v>2.6116658474745435E-2</v>
      </c>
      <c r="Y1874" s="13">
        <f t="shared" si="2420"/>
        <v>6.9319693394556299E-3</v>
      </c>
      <c r="Z1874" s="13">
        <f t="shared" si="2421"/>
        <v>4.5225543106058386E-3</v>
      </c>
      <c r="AA1874" s="13">
        <f t="shared" si="2422"/>
        <v>5.3195440540036712E-3</v>
      </c>
      <c r="AB1874" s="13">
        <f t="shared" si="2423"/>
        <v>3.1284918874412695E-3</v>
      </c>
      <c r="AC1874" s="13">
        <f t="shared" si="2424"/>
        <v>4.7867864452256591E-5</v>
      </c>
      <c r="AD1874" s="13">
        <f t="shared" si="2425"/>
        <v>1.4467024552845984E-2</v>
      </c>
      <c r="AE1874" s="13">
        <f t="shared" si="2426"/>
        <v>7.6797704216605518E-3</v>
      </c>
      <c r="AF1874" s="13">
        <f t="shared" si="2427"/>
        <v>2.0383899092025052E-3</v>
      </c>
      <c r="AG1874" s="13">
        <f t="shared" si="2428"/>
        <v>3.6069076667703993E-4</v>
      </c>
      <c r="AH1874" s="13">
        <f t="shared" si="2429"/>
        <v>6.0019561551984005E-4</v>
      </c>
      <c r="AI1874" s="13">
        <f t="shared" si="2430"/>
        <v>7.0596543424371566E-4</v>
      </c>
      <c r="AJ1874" s="13">
        <f t="shared" si="2431"/>
        <v>4.1518730015651327E-4</v>
      </c>
      <c r="AK1874" s="13">
        <f t="shared" si="2432"/>
        <v>1.6278464057844588E-4</v>
      </c>
      <c r="AL1874" s="13">
        <f t="shared" si="2433"/>
        <v>1.1955388178793946E-6</v>
      </c>
      <c r="AM1874" s="13">
        <f t="shared" si="2434"/>
        <v>3.4032968607471607E-3</v>
      </c>
      <c r="AN1874" s="13">
        <f t="shared" si="2435"/>
        <v>1.8066284792579977E-3</v>
      </c>
      <c r="AO1874" s="13">
        <f t="shared" si="2436"/>
        <v>4.7952126946538328E-4</v>
      </c>
      <c r="AP1874" s="13">
        <f t="shared" si="2437"/>
        <v>8.4850741038589923E-5</v>
      </c>
      <c r="AQ1874" s="13">
        <f t="shared" si="2438"/>
        <v>1.1260681298075749E-5</v>
      </c>
      <c r="AR1874" s="13">
        <f t="shared" si="2439"/>
        <v>6.3722357260710582E-5</v>
      </c>
      <c r="AS1874" s="13">
        <f t="shared" si="2440"/>
        <v>7.4951866443788916E-5</v>
      </c>
      <c r="AT1874" s="13">
        <f t="shared" si="2441"/>
        <v>4.4080151181658648E-5</v>
      </c>
      <c r="AU1874" s="13">
        <f t="shared" si="2442"/>
        <v>1.7282733754247501E-5</v>
      </c>
      <c r="AV1874" s="13">
        <f t="shared" si="2443"/>
        <v>5.0820983710320586E-6</v>
      </c>
      <c r="AW1874" s="13">
        <f t="shared" si="2444"/>
        <v>2.0735801121654727E-8</v>
      </c>
      <c r="AX1874" s="13">
        <f t="shared" si="2445"/>
        <v>6.671741356848301E-4</v>
      </c>
      <c r="AY1874" s="13">
        <f t="shared" si="2446"/>
        <v>3.5416710427310004E-4</v>
      </c>
      <c r="AZ1874" s="13">
        <f t="shared" si="2447"/>
        <v>9.4004196985573378E-5</v>
      </c>
      <c r="BA1874" s="13">
        <f t="shared" si="2448"/>
        <v>1.6633935307721099E-5</v>
      </c>
      <c r="BB1874" s="13">
        <f t="shared" si="2449"/>
        <v>2.2075168930801554E-6</v>
      </c>
      <c r="BC1874" s="13">
        <f t="shared" si="2450"/>
        <v>2.3437055600293302E-7</v>
      </c>
      <c r="BD1874" s="13">
        <f t="shared" si="2451"/>
        <v>5.6377991745029193E-6</v>
      </c>
      <c r="BE1874" s="13">
        <f t="shared" si="2452"/>
        <v>6.6313235876599781E-6</v>
      </c>
      <c r="BF1874" s="13">
        <f t="shared" si="2453"/>
        <v>3.8999662069492583E-6</v>
      </c>
      <c r="BG1874" s="13">
        <f t="shared" si="2454"/>
        <v>1.5290800008261298E-6</v>
      </c>
      <c r="BH1874" s="13">
        <f t="shared" si="2455"/>
        <v>4.4963575160476828E-7</v>
      </c>
      <c r="BI1874" s="13">
        <f t="shared" si="2456"/>
        <v>1.0577461428412142E-7</v>
      </c>
      <c r="BJ1874" s="14">
        <f t="shared" si="2457"/>
        <v>0.51916807811401788</v>
      </c>
      <c r="BK1874" s="14">
        <f t="shared" si="2458"/>
        <v>0.31396904044059187</v>
      </c>
      <c r="BL1874" s="14">
        <f t="shared" si="2459"/>
        <v>0.16247019515272426</v>
      </c>
      <c r="BM1874" s="14">
        <f t="shared" si="2460"/>
        <v>0.24442055930500498</v>
      </c>
      <c r="BN1874" s="14">
        <f t="shared" si="2461"/>
        <v>0.75535516234446332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1.2378</v>
      </c>
      <c r="F1875" s="10">
        <f>VLOOKUP(B1875,home!$B$2:$E$405,3,FALSE)</f>
        <v>1.7168000000000001</v>
      </c>
      <c r="G1875" s="10">
        <f>VLOOKUP(C1875,away!$B$2:$E$405,4,FALSE)</f>
        <v>1.1613</v>
      </c>
      <c r="H1875" s="10">
        <f>VLOOKUP(A1875,away!$A$2:$E$405,3,FALSE)</f>
        <v>0.96950000000000003</v>
      </c>
      <c r="I1875" s="10">
        <f>VLOOKUP(C1875,away!$B$2:$E$405,3,FALSE)</f>
        <v>1.1604000000000001</v>
      </c>
      <c r="J1875" s="10">
        <f>VLOOKUP(B1875,home!$B$2:$E$405,4,FALSE)</f>
        <v>0.58020000000000005</v>
      </c>
      <c r="K1875" s="12">
        <f t="shared" si="2406"/>
        <v>2.4678264179520002</v>
      </c>
      <c r="L1875" s="12">
        <f t="shared" si="2407"/>
        <v>0.65272952556000008</v>
      </c>
      <c r="M1875" s="13">
        <f t="shared" si="2408"/>
        <v>4.4132626351035667E-2</v>
      </c>
      <c r="N1875" s="13">
        <f t="shared" si="2409"/>
        <v>0.10891166120269037</v>
      </c>
      <c r="O1875" s="13">
        <f t="shared" si="2410"/>
        <v>2.8806668259828267E-2</v>
      </c>
      <c r="P1875" s="13">
        <f t="shared" si="2411"/>
        <v>7.108985694478355E-2</v>
      </c>
      <c r="Q1875" s="13">
        <f t="shared" si="2412"/>
        <v>0.13438753736951867</v>
      </c>
      <c r="R1875" s="13">
        <f t="shared" si="2413"/>
        <v>9.4014814531010078E-3</v>
      </c>
      <c r="S1875" s="13">
        <f t="shared" si="2414"/>
        <v>2.8628297125530101E-2</v>
      </c>
      <c r="T1875" s="13">
        <f t="shared" si="2415"/>
        <v>8.7718713508382701E-2</v>
      </c>
      <c r="U1875" s="13">
        <f t="shared" si="2416"/>
        <v>2.3201224297848419E-2</v>
      </c>
      <c r="V1875" s="13">
        <f t="shared" si="2417"/>
        <v>5.1239026933614972E-3</v>
      </c>
      <c r="W1875" s="13">
        <f t="shared" si="2418"/>
        <v>0.11054837165466994</v>
      </c>
      <c r="X1875" s="13">
        <f t="shared" si="2419"/>
        <v>7.2158186181583261E-2</v>
      </c>
      <c r="Y1875" s="13">
        <f t="shared" si="2420"/>
        <v>2.3549889315787498E-2</v>
      </c>
      <c r="Z1875" s="13">
        <f t="shared" si="2421"/>
        <v>2.0455415094812542E-3</v>
      </c>
      <c r="AA1875" s="13">
        <f t="shared" si="2422"/>
        <v>5.0480413761152497E-3</v>
      </c>
      <c r="AB1875" s="13">
        <f t="shared" si="2423"/>
        <v>6.228844933445994E-3</v>
      </c>
      <c r="AC1875" s="13">
        <f t="shared" si="2424"/>
        <v>5.1585632273037137E-4</v>
      </c>
      <c r="AD1875" s="13">
        <f t="shared" si="2425"/>
        <v>6.8203548007742629E-2</v>
      </c>
      <c r="AE1875" s="13">
        <f t="shared" si="2426"/>
        <v>4.4518469532602536E-2</v>
      </c>
      <c r="AF1875" s="13">
        <f t="shared" si="2427"/>
        <v>1.4529259748336482E-2</v>
      </c>
      <c r="AG1875" s="13">
        <f t="shared" si="2428"/>
        <v>3.1612256074232269E-3</v>
      </c>
      <c r="AH1875" s="13">
        <f t="shared" si="2429"/>
        <v>3.3379633474924631E-4</v>
      </c>
      <c r="AI1875" s="13">
        <f t="shared" si="2430"/>
        <v>8.2375141310973908E-4</v>
      </c>
      <c r="AJ1875" s="13">
        <f t="shared" si="2431"/>
        <v>1.0164377495487534E-3</v>
      </c>
      <c r="AK1875" s="13">
        <f t="shared" si="2432"/>
        <v>8.3613064351336405E-4</v>
      </c>
      <c r="AL1875" s="13">
        <f t="shared" si="2433"/>
        <v>3.3238132618956292E-5</v>
      </c>
      <c r="AM1875" s="13">
        <f t="shared" si="2434"/>
        <v>3.3662903514312954E-2</v>
      </c>
      <c r="AN1875" s="13">
        <f t="shared" si="2435"/>
        <v>2.1972771039869551E-2</v>
      </c>
      <c r="AO1875" s="13">
        <f t="shared" si="2436"/>
        <v>7.1711382080462804E-3</v>
      </c>
      <c r="AP1875" s="13">
        <f t="shared" si="2437"/>
        <v>1.5602712134210794E-3</v>
      </c>
      <c r="AQ1875" s="13">
        <f t="shared" si="2438"/>
        <v>2.5460877222031669E-4</v>
      </c>
      <c r="AR1875" s="13">
        <f t="shared" si="2439"/>
        <v>4.3575744642908507E-5</v>
      </c>
      <c r="AS1875" s="13">
        <f t="shared" si="2440"/>
        <v>1.0753737381169995E-4</v>
      </c>
      <c r="AT1875" s="13">
        <f t="shared" si="2441"/>
        <v>1.3269178600484641E-4</v>
      </c>
      <c r="AU1875" s="13">
        <f t="shared" si="2442"/>
        <v>1.0915343164933115E-4</v>
      </c>
      <c r="AV1875" s="13">
        <f t="shared" si="2443"/>
        <v>6.7342930558584338E-5</v>
      </c>
      <c r="AW1875" s="13">
        <f t="shared" si="2444"/>
        <v>1.4872431680253407E-6</v>
      </c>
      <c r="AX1875" s="13">
        <f t="shared" si="2445"/>
        <v>1.384570043293178E-2</v>
      </c>
      <c r="AY1875" s="13">
        <f t="shared" si="2446"/>
        <v>9.0374974746334474E-3</v>
      </c>
      <c r="AZ1875" s="13">
        <f t="shared" si="2447"/>
        <v>2.949520719433594E-3</v>
      </c>
      <c r="BA1875" s="13">
        <f t="shared" si="2448"/>
        <v>6.4174641994176019E-4</v>
      </c>
      <c r="BB1875" s="13">
        <f t="shared" si="2449"/>
        <v>1.047217090546034E-4</v>
      </c>
      <c r="BC1875" s="13">
        <f t="shared" si="2450"/>
        <v>1.3670990293408733E-5</v>
      </c>
      <c r="BD1875" s="13">
        <f t="shared" si="2451"/>
        <v>4.7405291877815622E-6</v>
      </c>
      <c r="BE1875" s="13">
        <f t="shared" si="2452"/>
        <v>1.1698803164679875E-5</v>
      </c>
      <c r="BF1875" s="13">
        <f t="shared" si="2453"/>
        <v>1.4435307754108737E-5</v>
      </c>
      <c r="BG1875" s="13">
        <f t="shared" si="2454"/>
        <v>1.1874611275618966E-5</v>
      </c>
      <c r="BH1875" s="13">
        <f t="shared" si="2455"/>
        <v>7.3261198522207949E-6</v>
      </c>
      <c r="BI1875" s="13">
        <f t="shared" si="2456"/>
        <v>3.6159184224786161E-6</v>
      </c>
      <c r="BJ1875" s="14">
        <f t="shared" si="2457"/>
        <v>0.7589014126228959</v>
      </c>
      <c r="BK1875" s="14">
        <f t="shared" si="2458"/>
        <v>0.15856127504469361</v>
      </c>
      <c r="BL1875" s="14">
        <f t="shared" si="2459"/>
        <v>7.6210369017584281E-2</v>
      </c>
      <c r="BM1875" s="14">
        <f t="shared" si="2460"/>
        <v>0.58995275638223199</v>
      </c>
      <c r="BN1875" s="14">
        <f t="shared" si="2461"/>
        <v>0.39672983158095748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1.2378</v>
      </c>
      <c r="F1876" s="10">
        <f>VLOOKUP(B1876,home!$B$2:$E$405,3,FALSE)</f>
        <v>1.2356</v>
      </c>
      <c r="G1876" s="10">
        <f>VLOOKUP(C1876,away!$B$2:$E$405,4,FALSE)</f>
        <v>1.1108</v>
      </c>
      <c r="H1876" s="10">
        <f>VLOOKUP(A1876,away!$A$2:$E$405,3,FALSE)</f>
        <v>0.96950000000000003</v>
      </c>
      <c r="I1876" s="10">
        <f>VLOOKUP(C1876,away!$B$2:$E$405,3,FALSE)</f>
        <v>1.0959000000000001</v>
      </c>
      <c r="J1876" s="10">
        <f>VLOOKUP(B1876,home!$B$2:$E$405,4,FALSE)</f>
        <v>1.1528</v>
      </c>
      <c r="K1876" s="12">
        <f t="shared" si="2406"/>
        <v>1.6988860453440002</v>
      </c>
      <c r="L1876" s="12">
        <f t="shared" si="2407"/>
        <v>1.2248212376400003</v>
      </c>
      <c r="M1876" s="13">
        <f t="shared" si="2408"/>
        <v>5.3734110032449225E-2</v>
      </c>
      <c r="N1876" s="13">
        <f t="shared" si="2409"/>
        <v>9.1288129693107026E-2</v>
      </c>
      <c r="O1876" s="13">
        <f t="shared" si="2410"/>
        <v>6.581467915342841E-2</v>
      </c>
      <c r="P1876" s="13">
        <f t="shared" si="2411"/>
        <v>0.1118116399925522</v>
      </c>
      <c r="Q1876" s="13">
        <f t="shared" si="2412"/>
        <v>7.7544064820586414E-2</v>
      </c>
      <c r="R1876" s="13">
        <f t="shared" si="2413"/>
        <v>4.0305608387790869E-2</v>
      </c>
      <c r="S1876" s="13">
        <f t="shared" si="2414"/>
        <v>5.8165301473656256E-2</v>
      </c>
      <c r="T1876" s="13">
        <f t="shared" si="2415"/>
        <v>9.497761744518704E-2</v>
      </c>
      <c r="U1876" s="13">
        <f t="shared" si="2416"/>
        <v>6.8474635639117987E-2</v>
      </c>
      <c r="V1876" s="13">
        <f t="shared" si="2417"/>
        <v>1.3448022627843562E-2</v>
      </c>
      <c r="W1876" s="13">
        <f t="shared" si="2418"/>
        <v>4.3912843207648281E-2</v>
      </c>
      <c r="X1876" s="13">
        <f t="shared" si="2419"/>
        <v>5.378538296588304E-2</v>
      </c>
      <c r="Y1876" s="13">
        <f t="shared" si="2420"/>
        <v>3.293873966560714E-2</v>
      </c>
      <c r="Z1876" s="13">
        <f t="shared" si="2421"/>
        <v>1.6455721716455724E-2</v>
      </c>
      <c r="AA1876" s="13">
        <f t="shared" si="2422"/>
        <v>2.7956395990150845E-2</v>
      </c>
      <c r="AB1876" s="13">
        <f t="shared" si="2423"/>
        <v>2.3747365512889123E-2</v>
      </c>
      <c r="AC1876" s="13">
        <f t="shared" si="2424"/>
        <v>1.7489419939309878E-3</v>
      </c>
      <c r="AD1876" s="13">
        <f t="shared" si="2425"/>
        <v>1.865072913421318E-2</v>
      </c>
      <c r="AE1876" s="13">
        <f t="shared" si="2426"/>
        <v>2.2843809141055396E-2</v>
      </c>
      <c r="AF1876" s="13">
        <f t="shared" si="2427"/>
        <v>1.3989791292279716E-2</v>
      </c>
      <c r="AG1876" s="13">
        <f t="shared" si="2428"/>
        <v>5.7116644949784445E-3</v>
      </c>
      <c r="AH1876" s="13">
        <f t="shared" si="2429"/>
        <v>5.0388293597521863E-3</v>
      </c>
      <c r="AI1876" s="13">
        <f t="shared" si="2430"/>
        <v>8.5603968841526309E-3</v>
      </c>
      <c r="AJ1876" s="13">
        <f t="shared" si="2431"/>
        <v>7.271569404546584E-3</v>
      </c>
      <c r="AK1876" s="13">
        <f t="shared" si="2432"/>
        <v>4.1178559297115232E-3</v>
      </c>
      <c r="AL1876" s="13">
        <f t="shared" si="2433"/>
        <v>1.4557015830367472E-4</v>
      </c>
      <c r="AM1876" s="13">
        <f t="shared" si="2434"/>
        <v>6.3370926923211049E-3</v>
      </c>
      <c r="AN1876" s="13">
        <f t="shared" si="2435"/>
        <v>7.7618057144481362E-3</v>
      </c>
      <c r="AO1876" s="13">
        <f t="shared" si="2436"/>
        <v>4.7534122407457986E-3</v>
      </c>
      <c r="AP1876" s="13">
        <f t="shared" si="2437"/>
        <v>1.9406934212411312E-3</v>
      </c>
      <c r="AQ1876" s="13">
        <f t="shared" si="2438"/>
        <v>5.9425062952109264E-4</v>
      </c>
      <c r="AR1876" s="13">
        <f t="shared" si="2439"/>
        <v>1.2343330425336879E-3</v>
      </c>
      <c r="AS1876" s="13">
        <f t="shared" si="2440"/>
        <v>2.0969911812674844E-3</v>
      </c>
      <c r="AT1876" s="13">
        <f t="shared" si="2441"/>
        <v>1.7812745275323804E-3</v>
      </c>
      <c r="AU1876" s="13">
        <f t="shared" si="2442"/>
        <v>1.0087274792504959E-3</v>
      </c>
      <c r="AV1876" s="13">
        <f t="shared" si="2443"/>
        <v>4.2842825951342427E-4</v>
      </c>
      <c r="AW1876" s="13">
        <f t="shared" si="2444"/>
        <v>8.4140833676123057E-6</v>
      </c>
      <c r="AX1876" s="13">
        <f t="shared" si="2445"/>
        <v>1.794333057172629E-3</v>
      </c>
      <c r="AY1876" s="13">
        <f t="shared" si="2446"/>
        <v>2.1977372358245447E-3</v>
      </c>
      <c r="AZ1876" s="13">
        <f t="shared" si="2447"/>
        <v>1.3459176205950665E-3</v>
      </c>
      <c r="BA1876" s="13">
        <f t="shared" si="2448"/>
        <v>5.4950282860624438E-4</v>
      </c>
      <c r="BB1876" s="13">
        <f t="shared" si="2449"/>
        <v>1.6826068365504541E-4</v>
      </c>
      <c r="BC1876" s="13">
        <f t="shared" si="2450"/>
        <v>4.1217851760105036E-5</v>
      </c>
      <c r="BD1876" s="13">
        <f t="shared" si="2451"/>
        <v>2.5197288746934274E-4</v>
      </c>
      <c r="BE1876" s="13">
        <f t="shared" si="2452"/>
        <v>4.2807322232670046E-4</v>
      </c>
      <c r="BF1876" s="13">
        <f t="shared" si="2453"/>
        <v>3.6362381189813562E-4</v>
      </c>
      <c r="BG1876" s="13">
        <f t="shared" si="2454"/>
        <v>2.0591847326284469E-4</v>
      </c>
      <c r="BH1876" s="13">
        <f t="shared" si="2455"/>
        <v>8.7458005176197119E-5</v>
      </c>
      <c r="BI1876" s="13">
        <f t="shared" si="2456"/>
        <v>2.9716236909492893E-5</v>
      </c>
      <c r="BJ1876" s="14">
        <f t="shared" si="2457"/>
        <v>0.48312699583643653</v>
      </c>
      <c r="BK1876" s="14">
        <f t="shared" si="2458"/>
        <v>0.24125132351456047</v>
      </c>
      <c r="BL1876" s="14">
        <f t="shared" si="2459"/>
        <v>0.25920385338868041</v>
      </c>
      <c r="BM1876" s="14">
        <f t="shared" si="2460"/>
        <v>0.55735033922376187</v>
      </c>
      <c r="BN1876" s="14">
        <f t="shared" si="2461"/>
        <v>0.44049823207991412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1.2378</v>
      </c>
      <c r="F1877" s="10">
        <f>VLOOKUP(B1877,home!$B$2:$E$405,3,FALSE)</f>
        <v>0.85540000000000005</v>
      </c>
      <c r="G1877" s="10">
        <f>VLOOKUP(C1877,away!$B$2:$E$405,4,FALSE)</f>
        <v>0.75739999999999996</v>
      </c>
      <c r="H1877" s="10">
        <f>VLOOKUP(A1877,away!$A$2:$E$405,3,FALSE)</f>
        <v>0.96950000000000003</v>
      </c>
      <c r="I1877" s="10">
        <f>VLOOKUP(C1877,away!$B$2:$E$405,3,FALSE)</f>
        <v>1.4182999999999999</v>
      </c>
      <c r="J1877" s="10">
        <f>VLOOKUP(B1877,home!$B$2:$E$405,4,FALSE)</f>
        <v>0.78879999999999995</v>
      </c>
      <c r="K1877" s="12">
        <f t="shared" si="2406"/>
        <v>0.80194581448800006</v>
      </c>
      <c r="L1877" s="12">
        <f t="shared" si="2407"/>
        <v>1.0846330112799998</v>
      </c>
      <c r="M1877" s="13">
        <f t="shared" si="2408"/>
        <v>0.15158953692997396</v>
      </c>
      <c r="N1877" s="13">
        <f t="shared" si="2409"/>
        <v>0.12156659466116672</v>
      </c>
      <c r="O1877" s="13">
        <f t="shared" si="2410"/>
        <v>0.16441901591889838</v>
      </c>
      <c r="P1877" s="13">
        <f t="shared" si="2411"/>
        <v>0.1318551416383964</v>
      </c>
      <c r="Q1877" s="13">
        <f t="shared" si="2412"/>
        <v>4.8744910885040939E-2</v>
      </c>
      <c r="R1877" s="13">
        <f t="shared" si="2413"/>
        <v>8.9167146173904477E-2</v>
      </c>
      <c r="S1877" s="13">
        <f t="shared" si="2414"/>
        <v>2.8672457757610355E-2</v>
      </c>
      <c r="T1877" s="13">
        <f t="shared" si="2415"/>
        <v>5.2870339477817198E-2</v>
      </c>
      <c r="U1877" s="13">
        <f t="shared" si="2416"/>
        <v>7.1507219664002378E-2</v>
      </c>
      <c r="V1877" s="13">
        <f t="shared" si="2417"/>
        <v>2.7710876029781568E-3</v>
      </c>
      <c r="W1877" s="13">
        <f t="shared" si="2418"/>
        <v>1.3030259087283048E-2</v>
      </c>
      <c r="X1877" s="13">
        <f t="shared" si="2419"/>
        <v>1.4133049151598394E-2</v>
      </c>
      <c r="Y1877" s="13">
        <f t="shared" si="2420"/>
        <v>7.6645858299332053E-3</v>
      </c>
      <c r="Z1877" s="13">
        <f t="shared" si="2421"/>
        <v>3.2237876753948645E-2</v>
      </c>
      <c r="AA1877" s="13">
        <f t="shared" si="2422"/>
        <v>2.5853030330809108E-2</v>
      </c>
      <c r="AB1877" s="13">
        <f t="shared" si="2423"/>
        <v>1.0366364732811838E-2</v>
      </c>
      <c r="AC1877" s="13">
        <f t="shared" si="2424"/>
        <v>1.5064617741059679E-4</v>
      </c>
      <c r="AD1877" s="13">
        <f t="shared" si="2425"/>
        <v>2.6123904341852169E-3</v>
      </c>
      <c r="AE1877" s="13">
        <f t="shared" si="2426"/>
        <v>2.833484903269378E-3</v>
      </c>
      <c r="AF1877" s="13">
        <f t="shared" si="2427"/>
        <v>1.5366456315247419E-3</v>
      </c>
      <c r="AG1877" s="13">
        <f t="shared" si="2428"/>
        <v>5.5556552619697938E-4</v>
      </c>
      <c r="AH1877" s="13">
        <f t="shared" si="2429"/>
        <v>8.7415663352272029E-3</v>
      </c>
      <c r="AI1877" s="13">
        <f t="shared" si="2430"/>
        <v>7.0102625346046606E-3</v>
      </c>
      <c r="AJ1877" s="13">
        <f t="shared" si="2431"/>
        <v>2.8109253490441227E-3</v>
      </c>
      <c r="AK1877" s="13">
        <f t="shared" si="2432"/>
        <v>7.5140327283471846E-4</v>
      </c>
      <c r="AL1877" s="13">
        <f t="shared" si="2433"/>
        <v>5.2413836632888679E-6</v>
      </c>
      <c r="AM1877" s="13">
        <f t="shared" si="2434"/>
        <v>4.1899911490066486E-4</v>
      </c>
      <c r="AN1877" s="13">
        <f t="shared" si="2435"/>
        <v>4.5446027171836277E-4</v>
      </c>
      <c r="AO1877" s="13">
        <f t="shared" si="2436"/>
        <v>2.4646130651050736E-4</v>
      </c>
      <c r="AP1877" s="13">
        <f t="shared" si="2437"/>
        <v>8.9106689681498201E-5</v>
      </c>
      <c r="AQ1877" s="13">
        <f t="shared" si="2438"/>
        <v>2.4162014288608965E-5</v>
      </c>
      <c r="AR1877" s="13">
        <f t="shared" si="2439"/>
        <v>1.8962782834962718E-3</v>
      </c>
      <c r="AS1877" s="13">
        <f t="shared" si="2440"/>
        <v>1.5207124325543244E-3</v>
      </c>
      <c r="AT1877" s="13">
        <f t="shared" si="2441"/>
        <v>6.0976448516340267E-4</v>
      </c>
      <c r="AU1877" s="13">
        <f t="shared" si="2442"/>
        <v>1.6299935890007368E-4</v>
      </c>
      <c r="AV1877" s="13">
        <f t="shared" si="2443"/>
        <v>3.267916340853535E-5</v>
      </c>
      <c r="AW1877" s="13">
        <f t="shared" si="2444"/>
        <v>1.2664011413476489E-7</v>
      </c>
      <c r="AX1877" s="13">
        <f t="shared" si="2445"/>
        <v>5.6002431078127448E-5</v>
      </c>
      <c r="AY1877" s="13">
        <f t="shared" si="2446"/>
        <v>6.074208545927002E-5</v>
      </c>
      <c r="AZ1877" s="13">
        <f t="shared" si="2447"/>
        <v>3.2941435531557564E-5</v>
      </c>
      <c r="BA1877" s="13">
        <f t="shared" si="2448"/>
        <v>1.1909789472159754E-5</v>
      </c>
      <c r="BB1877" s="13">
        <f t="shared" si="2449"/>
        <v>3.2294377047248674E-6</v>
      </c>
      <c r="BC1877" s="13">
        <f t="shared" si="2450"/>
        <v>7.0055094848338112E-7</v>
      </c>
      <c r="BD1877" s="13">
        <f t="shared" si="2451"/>
        <v>3.4279433747557157E-4</v>
      </c>
      <c r="BE1877" s="13">
        <f t="shared" si="2452"/>
        <v>2.749024841687216E-4</v>
      </c>
      <c r="BF1877" s="13">
        <f t="shared" si="2453"/>
        <v>1.1022844828572996E-4</v>
      </c>
      <c r="BG1877" s="13">
        <f t="shared" si="2454"/>
        <v>2.9465747580082711E-5</v>
      </c>
      <c r="BH1877" s="13">
        <f t="shared" si="2455"/>
        <v>5.9074832356518105E-6</v>
      </c>
      <c r="BI1877" s="13">
        <f t="shared" si="2456"/>
        <v>9.4749629099779975E-7</v>
      </c>
      <c r="BJ1877" s="14">
        <f t="shared" si="2457"/>
        <v>0.26694654071530971</v>
      </c>
      <c r="BK1877" s="14">
        <f t="shared" si="2458"/>
        <v>0.31510485357549206</v>
      </c>
      <c r="BL1877" s="14">
        <f t="shared" si="2459"/>
        <v>0.38561361403269623</v>
      </c>
      <c r="BM1877" s="14">
        <f t="shared" si="2460"/>
        <v>0.2924999234247207</v>
      </c>
      <c r="BN1877" s="14">
        <f t="shared" si="2461"/>
        <v>0.7073423462073809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1.2378</v>
      </c>
      <c r="F1878" s="10">
        <f>VLOOKUP(B1878,home!$B$2:$E$405,3,FALSE)</f>
        <v>1.0771999999999999</v>
      </c>
      <c r="G1878" s="10">
        <f>VLOOKUP(C1878,away!$B$2:$E$405,4,FALSE)</f>
        <v>0.90290000000000004</v>
      </c>
      <c r="H1878" s="10">
        <f>VLOOKUP(A1878,away!$A$2:$E$405,3,FALSE)</f>
        <v>0.96950000000000003</v>
      </c>
      <c r="I1878" s="10">
        <f>VLOOKUP(C1878,away!$B$2:$E$405,3,FALSE)</f>
        <v>0.78879999999999995</v>
      </c>
      <c r="J1878" s="10">
        <f>VLOOKUP(B1878,home!$B$2:$E$405,4,FALSE)</f>
        <v>1.2378</v>
      </c>
      <c r="K1878" s="12">
        <f t="shared" si="2406"/>
        <v>1.2038890826640001</v>
      </c>
      <c r="L1878" s="12">
        <f t="shared" si="2407"/>
        <v>0.94659715247999998</v>
      </c>
      <c r="M1878" s="13">
        <f t="shared" si="2408"/>
        <v>0.11642753284989779</v>
      </c>
      <c r="N1878" s="13">
        <f t="shared" si="2409"/>
        <v>0.1401658357194962</v>
      </c>
      <c r="O1878" s="13">
        <f t="shared" si="2410"/>
        <v>0.1102099710659849</v>
      </c>
      <c r="P1878" s="13">
        <f t="shared" si="2411"/>
        <v>0.13268058096705457</v>
      </c>
      <c r="Q1878" s="13">
        <f t="shared" si="2412"/>
        <v>8.4372059692588625E-2</v>
      </c>
      <c r="R1878" s="13">
        <f t="shared" si="2413"/>
        <v>5.2162222392982252E-2</v>
      </c>
      <c r="S1878" s="13">
        <f t="shared" si="2414"/>
        <v>3.780063043260342E-2</v>
      </c>
      <c r="T1878" s="13">
        <f t="shared" si="2415"/>
        <v>7.986635145387698E-2</v>
      </c>
      <c r="U1878" s="13">
        <f t="shared" si="2416"/>
        <v>6.2797530066402957E-2</v>
      </c>
      <c r="V1878" s="13">
        <f t="shared" si="2417"/>
        <v>4.786391332351844E-3</v>
      </c>
      <c r="W1878" s="13">
        <f t="shared" si="2418"/>
        <v>3.3858200515260908E-2</v>
      </c>
      <c r="X1878" s="13">
        <f t="shared" si="2419"/>
        <v>3.2050076195842846E-2</v>
      </c>
      <c r="Y1878" s="13">
        <f t="shared" si="2420"/>
        <v>1.5169255431875934E-2</v>
      </c>
      <c r="Z1878" s="13">
        <f t="shared" si="2421"/>
        <v>1.645887039474183E-2</v>
      </c>
      <c r="AA1878" s="13">
        <f t="shared" si="2422"/>
        <v>1.9814654381211411E-2</v>
      </c>
      <c r="AB1878" s="13">
        <f t="shared" si="2423"/>
        <v>1.1927323043150412E-2</v>
      </c>
      <c r="AC1878" s="13">
        <f t="shared" si="2424"/>
        <v>3.4091011763238765E-4</v>
      </c>
      <c r="AD1878" s="13">
        <f t="shared" si="2425"/>
        <v>1.0190379489742813E-2</v>
      </c>
      <c r="AE1878" s="13">
        <f t="shared" si="2426"/>
        <v>9.6461842076811417E-3</v>
      </c>
      <c r="AF1878" s="13">
        <f t="shared" si="2427"/>
        <v>4.5655252516442566E-3</v>
      </c>
      <c r="AG1878" s="13">
        <f t="shared" si="2428"/>
        <v>1.4405710675939965E-3</v>
      </c>
      <c r="AH1878" s="13">
        <f t="shared" si="2429"/>
        <v>3.8949799621749975E-3</v>
      </c>
      <c r="AI1878" s="13">
        <f t="shared" si="2430"/>
        <v>4.6891238536575196E-3</v>
      </c>
      <c r="AJ1878" s="13">
        <f t="shared" si="2431"/>
        <v>2.8225925073388169E-3</v>
      </c>
      <c r="AK1878" s="13">
        <f t="shared" si="2432"/>
        <v>1.1326961014648021E-3</v>
      </c>
      <c r="AL1878" s="13">
        <f t="shared" si="2433"/>
        <v>1.5540019223228542E-5</v>
      </c>
      <c r="AM1878" s="13">
        <f t="shared" si="2434"/>
        <v>2.4536173231809034E-3</v>
      </c>
      <c r="AN1878" s="13">
        <f t="shared" si="2435"/>
        <v>2.3225871713986432E-3</v>
      </c>
      <c r="AO1878" s="13">
        <f t="shared" si="2436"/>
        <v>1.0992772014162665E-3</v>
      </c>
      <c r="AP1878" s="13">
        <f t="shared" si="2437"/>
        <v>3.4685755621560716E-4</v>
      </c>
      <c r="AQ1878" s="13">
        <f t="shared" si="2438"/>
        <v>8.208359375746631E-5</v>
      </c>
      <c r="AR1878" s="13">
        <f t="shared" si="2439"/>
        <v>7.3739538823230217E-4</v>
      </c>
      <c r="AS1878" s="13">
        <f t="shared" si="2440"/>
        <v>8.8774225749965047E-4</v>
      </c>
      <c r="AT1878" s="13">
        <f t="shared" si="2441"/>
        <v>5.3437160601166149E-4</v>
      </c>
      <c r="AU1878" s="13">
        <f t="shared" si="2442"/>
        <v>2.1444138085435579E-4</v>
      </c>
      <c r="AV1878" s="13">
        <f t="shared" si="2443"/>
        <v>6.4540909320487996E-5</v>
      </c>
      <c r="AW1878" s="13">
        <f t="shared" si="2444"/>
        <v>4.9192706883062946E-7</v>
      </c>
      <c r="AX1878" s="13">
        <f t="shared" si="2445"/>
        <v>4.923138514021251E-4</v>
      </c>
      <c r="AY1878" s="13">
        <f t="shared" si="2446"/>
        <v>4.6602288986371344E-4</v>
      </c>
      <c r="AZ1878" s="13">
        <f t="shared" si="2447"/>
        <v>2.2056797026774589E-4</v>
      </c>
      <c r="BA1878" s="13">
        <f t="shared" si="2448"/>
        <v>6.9596337527913865E-5</v>
      </c>
      <c r="BB1878" s="13">
        <f t="shared" si="2449"/>
        <v>1.6469923731740056E-5</v>
      </c>
      <c r="BC1878" s="13">
        <f t="shared" si="2450"/>
        <v>3.1180765812055824E-6</v>
      </c>
      <c r="BD1878" s="13">
        <f t="shared" si="2451"/>
        <v>1.1633606245876351E-4</v>
      </c>
      <c r="BE1878" s="13">
        <f t="shared" si="2452"/>
        <v>1.4005571551422262E-4</v>
      </c>
      <c r="BF1878" s="13">
        <f t="shared" si="2453"/>
        <v>8.4305773436133837E-5</v>
      </c>
      <c r="BG1878" s="13">
        <f t="shared" si="2454"/>
        <v>3.3831600081768715E-5</v>
      </c>
      <c r="BH1878" s="13">
        <f t="shared" si="2455"/>
        <v>1.0182373496873967E-5</v>
      </c>
      <c r="BI1878" s="13">
        <f t="shared" si="2456"/>
        <v>2.4516896576987656E-6</v>
      </c>
      <c r="BJ1878" s="14">
        <f t="shared" si="2457"/>
        <v>0.41889695092094698</v>
      </c>
      <c r="BK1878" s="14">
        <f t="shared" si="2458"/>
        <v>0.29251760860862691</v>
      </c>
      <c r="BL1878" s="14">
        <f t="shared" si="2459"/>
        <v>0.27227674813093194</v>
      </c>
      <c r="BM1878" s="14">
        <f t="shared" si="2460"/>
        <v>0.36366644440444851</v>
      </c>
      <c r="BN1878" s="14">
        <f t="shared" si="2461"/>
        <v>0.63601820268800435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1.2378</v>
      </c>
      <c r="F1879" s="10">
        <f>VLOOKUP(B1879,home!$B$2:$E$405,3,FALSE)</f>
        <v>1.0455000000000001</v>
      </c>
      <c r="G1879" s="10">
        <f>VLOOKUP(C1879,away!$B$2:$E$405,4,FALSE)</f>
        <v>0.75739999999999996</v>
      </c>
      <c r="H1879" s="10">
        <f>VLOOKUP(A1879,away!$A$2:$E$405,3,FALSE)</f>
        <v>0.96950000000000003</v>
      </c>
      <c r="I1879" s="10">
        <f>VLOOKUP(C1879,away!$B$2:$E$405,3,FALSE)</f>
        <v>0.96699999999999997</v>
      </c>
      <c r="J1879" s="10">
        <f>VLOOKUP(B1879,home!$B$2:$E$405,4,FALSE)</f>
        <v>0.78879999999999995</v>
      </c>
      <c r="K1879" s="12">
        <f t="shared" si="2406"/>
        <v>0.98016641226000001</v>
      </c>
      <c r="L1879" s="12">
        <f t="shared" si="2407"/>
        <v>0.73950512719999995</v>
      </c>
      <c r="M1879" s="13">
        <f t="shared" si="2408"/>
        <v>0.17912497373558406</v>
      </c>
      <c r="N1879" s="13">
        <f t="shared" si="2409"/>
        <v>0.17557228285257417</v>
      </c>
      <c r="O1879" s="13">
        <f t="shared" si="2410"/>
        <v>0.13246383648702975</v>
      </c>
      <c r="P1879" s="13">
        <f t="shared" si="2411"/>
        <v>0.12983660336368721</v>
      </c>
      <c r="Q1879" s="13">
        <f t="shared" si="2412"/>
        <v>8.6045027287952755E-2</v>
      </c>
      <c r="R1879" s="13">
        <f t="shared" si="2413"/>
        <v>4.8978843125370451E-2</v>
      </c>
      <c r="S1879" s="13">
        <f t="shared" si="2414"/>
        <v>2.352762881336657E-2</v>
      </c>
      <c r="T1879" s="13">
        <f t="shared" si="2415"/>
        <v>6.3630738849504972E-2</v>
      </c>
      <c r="U1879" s="13">
        <f t="shared" si="2416"/>
        <v>4.800741694283972E-2</v>
      </c>
      <c r="V1879" s="13">
        <f t="shared" si="2417"/>
        <v>1.894857941062368E-3</v>
      </c>
      <c r="W1879" s="13">
        <f t="shared" si="2418"/>
        <v>2.8112815229882158E-2</v>
      </c>
      <c r="X1879" s="13">
        <f t="shared" si="2419"/>
        <v>2.0789571002524102E-2</v>
      </c>
      <c r="Y1879" s="13">
        <f t="shared" si="2420"/>
        <v>7.6869971743275065E-3</v>
      </c>
      <c r="Z1879" s="13">
        <f t="shared" si="2421"/>
        <v>1.2073368538511976E-2</v>
      </c>
      <c r="AA1879" s="13">
        <f t="shared" si="2422"/>
        <v>1.1833910324286042E-2</v>
      </c>
      <c r="AB1879" s="13">
        <f t="shared" si="2423"/>
        <v>5.7996007127810107E-3</v>
      </c>
      <c r="AC1879" s="13">
        <f t="shared" si="2424"/>
        <v>8.584157536549511E-5</v>
      </c>
      <c r="AD1879" s="13">
        <f t="shared" si="2425"/>
        <v>6.8888093106004682E-3</v>
      </c>
      <c r="AE1879" s="13">
        <f t="shared" si="2426"/>
        <v>5.0943098054921435E-3</v>
      </c>
      <c r="AF1879" s="13">
        <f t="shared" si="2427"/>
        <v>1.8836341103533368E-3</v>
      </c>
      <c r="AG1879" s="13">
        <f t="shared" si="2428"/>
        <v>4.6431902745836776E-4</v>
      </c>
      <c r="AH1879" s="13">
        <f t="shared" si="2429"/>
        <v>2.2320794842011931E-3</v>
      </c>
      <c r="AI1879" s="13">
        <f t="shared" si="2430"/>
        <v>2.1878093399086353E-3</v>
      </c>
      <c r="AJ1879" s="13">
        <f t="shared" si="2431"/>
        <v>1.0722086157035828E-3</v>
      </c>
      <c r="AK1879" s="13">
        <f t="shared" si="2432"/>
        <v>3.5031429068281404E-4</v>
      </c>
      <c r="AL1879" s="13">
        <f t="shared" si="2433"/>
        <v>2.4888497322090111E-6</v>
      </c>
      <c r="AM1879" s="13">
        <f t="shared" si="2434"/>
        <v>1.3504359013429097E-3</v>
      </c>
      <c r="AN1879" s="13">
        <f t="shared" si="2435"/>
        <v>9.9865427299803506E-4</v>
      </c>
      <c r="AO1879" s="13">
        <f t="shared" si="2436"/>
        <v>3.6925497759111761E-4</v>
      </c>
      <c r="AP1879" s="13">
        <f t="shared" si="2437"/>
        <v>9.1021983057584211E-5</v>
      </c>
      <c r="AQ1879" s="13">
        <f t="shared" si="2438"/>
        <v>1.6827805789748758E-5</v>
      </c>
      <c r="AR1879" s="13">
        <f t="shared" si="2439"/>
        <v>3.3012684457694286E-4</v>
      </c>
      <c r="AS1879" s="13">
        <f t="shared" si="2440"/>
        <v>3.2357924483969675E-4</v>
      </c>
      <c r="AT1879" s="13">
        <f t="shared" si="2441"/>
        <v>1.5858075374816281E-4</v>
      </c>
      <c r="AU1879" s="13">
        <f t="shared" si="2442"/>
        <v>5.1811842818274443E-5</v>
      </c>
      <c r="AV1879" s="13">
        <f t="shared" si="2443"/>
        <v>1.2696057021941773E-5</v>
      </c>
      <c r="AW1879" s="13">
        <f t="shared" si="2444"/>
        <v>5.0111474434983338E-8</v>
      </c>
      <c r="AX1879" s="13">
        <f t="shared" si="2445"/>
        <v>2.2060865206772974E-4</v>
      </c>
      <c r="AY1879" s="13">
        <f t="shared" si="2446"/>
        <v>1.6314122930876702E-4</v>
      </c>
      <c r="AZ1879" s="13">
        <f t="shared" si="2447"/>
        <v>6.0321887765772042E-5</v>
      </c>
      <c r="BA1879" s="13">
        <f t="shared" si="2448"/>
        <v>1.486944842839046E-5</v>
      </c>
      <c r="BB1879" s="13">
        <f t="shared" si="2449"/>
        <v>2.7490083378576809E-6</v>
      </c>
      <c r="BC1879" s="13">
        <f t="shared" si="2450"/>
        <v>4.0658115211226112E-7</v>
      </c>
      <c r="BD1879" s="13">
        <f t="shared" si="2451"/>
        <v>4.0688415698501108E-5</v>
      </c>
      <c r="BE1879" s="13">
        <f t="shared" si="2452"/>
        <v>3.9881418435743289E-5</v>
      </c>
      <c r="BF1879" s="13">
        <f t="shared" si="2453"/>
        <v>1.9545213412001158E-5</v>
      </c>
      <c r="BG1879" s="13">
        <f t="shared" si="2454"/>
        <v>6.3858539022990712E-6</v>
      </c>
      <c r="BH1879" s="13">
        <f t="shared" si="2455"/>
        <v>1.5647998771582498E-6</v>
      </c>
      <c r="BI1879" s="13">
        <f t="shared" si="2456"/>
        <v>3.0675285629981827E-7</v>
      </c>
      <c r="BJ1879" s="14">
        <f t="shared" si="2457"/>
        <v>0.39945679639851017</v>
      </c>
      <c r="BK1879" s="14">
        <f t="shared" si="2458"/>
        <v>0.33463553550810671</v>
      </c>
      <c r="BL1879" s="14">
        <f t="shared" si="2459"/>
        <v>0.25391118651999023</v>
      </c>
      <c r="BM1879" s="14">
        <f t="shared" si="2460"/>
        <v>0.24789222899508612</v>
      </c>
      <c r="BN1879" s="14">
        <f t="shared" si="2461"/>
        <v>0.75202156685219834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1.4778</v>
      </c>
      <c r="F1880" s="10">
        <f>VLOOKUP(B1880,home!$B$2:$E$405,3,FALSE)</f>
        <v>1.2566999999999999</v>
      </c>
      <c r="G1880" s="10">
        <f>VLOOKUP(C1880,away!$B$2:$E$405,4,FALSE)</f>
        <v>0.67669999999999997</v>
      </c>
      <c r="H1880" s="10">
        <f>VLOOKUP(A1880,away!$A$2:$E$405,3,FALSE)</f>
        <v>1.2444</v>
      </c>
      <c r="I1880" s="10">
        <f>VLOOKUP(C1880,away!$B$2:$E$405,3,FALSE)</f>
        <v>1.1479999999999999</v>
      </c>
      <c r="J1880" s="10">
        <f>VLOOKUP(B1880,home!$B$2:$E$405,4,FALSE)</f>
        <v>0.91839999999999999</v>
      </c>
      <c r="K1880" s="12">
        <f t="shared" si="2406"/>
        <v>1.256734257642</v>
      </c>
      <c r="L1880" s="12">
        <f t="shared" si="2407"/>
        <v>1.31199979008</v>
      </c>
      <c r="M1880" s="13">
        <f t="shared" si="2408"/>
        <v>7.6632497127155488E-2</v>
      </c>
      <c r="N1880" s="13">
        <f t="shared" si="2409"/>
        <v>9.630668438834844E-2</v>
      </c>
      <c r="O1880" s="13">
        <f t="shared" si="2410"/>
        <v>0.10054182014413419</v>
      </c>
      <c r="P1880" s="13">
        <f t="shared" si="2411"/>
        <v>0.12635434970081394</v>
      </c>
      <c r="Q1880" s="13">
        <f t="shared" si="2412"/>
        <v>6.051595475537673E-2</v>
      </c>
      <c r="R1880" s="13">
        <f t="shared" si="2413"/>
        <v>6.5955423461682594E-2</v>
      </c>
      <c r="S1880" s="13">
        <f t="shared" si="2414"/>
        <v>5.2084371144216844E-2</v>
      </c>
      <c r="T1880" s="13">
        <f t="shared" si="2415"/>
        <v>7.9396919935545041E-2</v>
      </c>
      <c r="U1880" s="13">
        <f t="shared" si="2416"/>
        <v>8.2888440141581421E-2</v>
      </c>
      <c r="V1880" s="13">
        <f t="shared" si="2417"/>
        <v>9.5420598197298746E-3</v>
      </c>
      <c r="W1880" s="13">
        <f t="shared" si="2418"/>
        <v>2.5350824491665081E-2</v>
      </c>
      <c r="X1880" s="13">
        <f t="shared" si="2419"/>
        <v>3.3260276411419508E-2</v>
      </c>
      <c r="Y1880" s="13">
        <f t="shared" si="2420"/>
        <v>2.1818737834892587E-2</v>
      </c>
      <c r="Z1880" s="13">
        <f t="shared" si="2421"/>
        <v>2.8844500578788353E-2</v>
      </c>
      <c r="AA1880" s="13">
        <f t="shared" si="2422"/>
        <v>3.6249872021937822E-2</v>
      </c>
      <c r="AB1880" s="13">
        <f t="shared" si="2423"/>
        <v>2.2778228002553764E-2</v>
      </c>
      <c r="AC1880" s="13">
        <f t="shared" si="2424"/>
        <v>9.8333018670889588E-4</v>
      </c>
      <c r="AD1880" s="13">
        <f t="shared" si="2425"/>
        <v>7.9648123995363397E-3</v>
      </c>
      <c r="AE1880" s="13">
        <f t="shared" si="2426"/>
        <v>1.0449832196218258E-2</v>
      </c>
      <c r="AF1880" s="13">
        <f t="shared" si="2427"/>
        <v>6.8550888239047912E-3</v>
      </c>
      <c r="AG1880" s="13">
        <f t="shared" si="2428"/>
        <v>2.9979583659809463E-3</v>
      </c>
      <c r="AH1880" s="13">
        <f t="shared" si="2429"/>
        <v>9.460994676083195E-3</v>
      </c>
      <c r="AI1880" s="13">
        <f t="shared" si="2430"/>
        <v>1.1889956120802328E-2</v>
      </c>
      <c r="AJ1880" s="13">
        <f t="shared" si="2431"/>
        <v>7.4712575894362336E-3</v>
      </c>
      <c r="AK1880" s="13">
        <f t="shared" si="2432"/>
        <v>3.1297951201041015E-3</v>
      </c>
      <c r="AL1880" s="13">
        <f t="shared" si="2433"/>
        <v>6.4853972369773618E-5</v>
      </c>
      <c r="AM1880" s="13">
        <f t="shared" si="2434"/>
        <v>2.0019305196378187E-3</v>
      </c>
      <c r="AN1880" s="13">
        <f t="shared" si="2435"/>
        <v>2.6265324215195632E-3</v>
      </c>
      <c r="AO1880" s="13">
        <f t="shared" si="2436"/>
        <v>1.7230049928359907E-3</v>
      </c>
      <c r="AP1880" s="13">
        <f t="shared" si="2437"/>
        <v>7.5352739630253716E-4</v>
      </c>
      <c r="AQ1880" s="13">
        <f t="shared" si="2438"/>
        <v>2.4715694644211457E-4</v>
      </c>
      <c r="AR1880" s="13">
        <f t="shared" si="2439"/>
        <v>2.4825646057938296E-3</v>
      </c>
      <c r="AS1880" s="13">
        <f t="shared" si="2440"/>
        <v>3.1199239869106128E-3</v>
      </c>
      <c r="AT1880" s="13">
        <f t="shared" si="2441"/>
        <v>1.9604576777947891E-3</v>
      </c>
      <c r="AU1880" s="13">
        <f t="shared" si="2442"/>
        <v>8.2125810811399785E-4</v>
      </c>
      <c r="AV1880" s="13">
        <f t="shared" si="2443"/>
        <v>2.5802579970827968E-4</v>
      </c>
      <c r="AW1880" s="13">
        <f t="shared" si="2444"/>
        <v>2.970375135114793E-6</v>
      </c>
      <c r="AX1880" s="13">
        <f t="shared" si="2445"/>
        <v>4.1931577757464992E-4</v>
      </c>
      <c r="AY1880" s="13">
        <f t="shared" si="2446"/>
        <v>5.5014221215517255E-4</v>
      </c>
      <c r="AZ1880" s="13">
        <f t="shared" si="2447"/>
        <v>3.6089323343086669E-4</v>
      </c>
      <c r="BA1880" s="13">
        <f t="shared" si="2448"/>
        <v>1.5783061550086317E-4</v>
      </c>
      <c r="BB1880" s="13">
        <f t="shared" si="2449"/>
        <v>5.1768433601332441E-5</v>
      </c>
      <c r="BC1880" s="13">
        <f t="shared" si="2450"/>
        <v>1.3584034803543716E-5</v>
      </c>
      <c r="BD1880" s="13">
        <f t="shared" si="2451"/>
        <v>5.4285404027692335E-4</v>
      </c>
      <c r="BE1880" s="13">
        <f t="shared" si="2452"/>
        <v>6.822232693153796E-4</v>
      </c>
      <c r="BF1880" s="13">
        <f t="shared" si="2453"/>
        <v>4.2868667695458094E-4</v>
      </c>
      <c r="BG1880" s="13">
        <f t="shared" si="2454"/>
        <v>1.7958174424117707E-4</v>
      </c>
      <c r="BH1880" s="13">
        <f t="shared" si="2455"/>
        <v>5.6421632508747805E-5</v>
      </c>
      <c r="BI1880" s="13">
        <f t="shared" si="2456"/>
        <v>1.4181399689166175E-5</v>
      </c>
      <c r="BJ1880" s="14">
        <f t="shared" si="2457"/>
        <v>0.35382277618669211</v>
      </c>
      <c r="BK1880" s="14">
        <f t="shared" si="2458"/>
        <v>0.26621160416314993</v>
      </c>
      <c r="BL1880" s="14">
        <f t="shared" si="2459"/>
        <v>0.35091196621962312</v>
      </c>
      <c r="BM1880" s="14">
        <f t="shared" si="2460"/>
        <v>0.47293694573372214</v>
      </c>
      <c r="BN1880" s="14">
        <f t="shared" si="2461"/>
        <v>0.52630672957751146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1.4778</v>
      </c>
      <c r="F1881" s="10">
        <f>VLOOKUP(B1881,home!$B$2:$E$405,3,FALSE)</f>
        <v>0.84589999999999999</v>
      </c>
      <c r="G1881" s="10">
        <f>VLOOKUP(C1881,away!$B$2:$E$405,4,FALSE)</f>
        <v>1.3533999999999999</v>
      </c>
      <c r="H1881" s="10">
        <f>VLOOKUP(A1881,away!$A$2:$E$405,3,FALSE)</f>
        <v>1.2444</v>
      </c>
      <c r="I1881" s="10">
        <f>VLOOKUP(C1881,away!$B$2:$E$405,3,FALSE)</f>
        <v>0.40179999999999999</v>
      </c>
      <c r="J1881" s="10">
        <f>VLOOKUP(B1881,home!$B$2:$E$405,4,FALSE)</f>
        <v>1.5067999999999999</v>
      </c>
      <c r="K1881" s="12">
        <f t="shared" si="2406"/>
        <v>1.691846118468</v>
      </c>
      <c r="L1881" s="12">
        <f t="shared" si="2407"/>
        <v>0.75339987945599995</v>
      </c>
      <c r="M1881" s="13">
        <f t="shared" si="2408"/>
        <v>8.6704803076488701E-2</v>
      </c>
      <c r="N1881" s="13">
        <f t="shared" si="2409"/>
        <v>0.14669118453748972</v>
      </c>
      <c r="O1881" s="13">
        <f t="shared" si="2410"/>
        <v>6.5323388186082812E-2</v>
      </c>
      <c r="P1881" s="13">
        <f t="shared" si="2411"/>
        <v>0.11051712074780261</v>
      </c>
      <c r="Q1881" s="13">
        <f t="shared" si="2412"/>
        <v>0.12408945558661257</v>
      </c>
      <c r="R1881" s="13">
        <f t="shared" si="2413"/>
        <v>2.4607316392526137E-2</v>
      </c>
      <c r="S1881" s="13">
        <f t="shared" si="2414"/>
        <v>3.5217293462997318E-2</v>
      </c>
      <c r="T1881" s="13">
        <f t="shared" si="2415"/>
        <v>9.3488980880714584E-2</v>
      </c>
      <c r="U1881" s="13">
        <f t="shared" si="2416"/>
        <v>4.1631792724609332E-2</v>
      </c>
      <c r="V1881" s="13">
        <f t="shared" si="2417"/>
        <v>4.9876948193558835E-3</v>
      </c>
      <c r="W1881" s="13">
        <f t="shared" si="2418"/>
        <v>6.9980087925672577E-2</v>
      </c>
      <c r="X1881" s="13">
        <f t="shared" si="2419"/>
        <v>5.2722989807521999E-2</v>
      </c>
      <c r="Y1881" s="13">
        <f t="shared" si="2420"/>
        <v>1.9860747082773491E-2</v>
      </c>
      <c r="Z1881" s="13">
        <f t="shared" si="2421"/>
        <v>6.1797164012882813E-3</v>
      </c>
      <c r="AA1881" s="13">
        <f t="shared" si="2422"/>
        <v>1.0455129206752616E-2</v>
      </c>
      <c r="AB1881" s="13">
        <f t="shared" si="2423"/>
        <v>8.8442348832629188E-3</v>
      </c>
      <c r="AC1881" s="13">
        <f t="shared" si="2424"/>
        <v>3.97343667136343E-4</v>
      </c>
      <c r="AD1881" s="13">
        <f t="shared" si="2425"/>
        <v>2.9598885031774637E-2</v>
      </c>
      <c r="AE1881" s="13">
        <f t="shared" si="2426"/>
        <v>2.2299796414971016E-2</v>
      </c>
      <c r="AF1881" s="13">
        <f t="shared" si="2427"/>
        <v>8.4003319654662508E-3</v>
      </c>
      <c r="AG1881" s="13">
        <f t="shared" si="2428"/>
        <v>2.1096030300575522E-3</v>
      </c>
      <c r="AH1881" s="13">
        <f t="shared" si="2429"/>
        <v>1.1639493979507141E-3</v>
      </c>
      <c r="AI1881" s="13">
        <f t="shared" si="2430"/>
        <v>1.9692232710160811E-3</v>
      </c>
      <c r="AJ1881" s="13">
        <f t="shared" si="2431"/>
        <v>1.6658113737327081E-3</v>
      </c>
      <c r="AK1881" s="13">
        <f t="shared" si="2432"/>
        <v>9.394321689165095E-4</v>
      </c>
      <c r="AL1881" s="13">
        <f t="shared" si="2433"/>
        <v>2.0258752217241188E-5</v>
      </c>
      <c r="AM1881" s="13">
        <f t="shared" si="2434"/>
        <v>1.0015351750397698E-2</v>
      </c>
      <c r="AN1881" s="13">
        <f t="shared" si="2435"/>
        <v>7.5455648014590643E-3</v>
      </c>
      <c r="AO1881" s="13">
        <f t="shared" si="2436"/>
        <v>2.842413805923347E-3</v>
      </c>
      <c r="AP1881" s="13">
        <f t="shared" si="2437"/>
        <v>7.1382473958224002E-4</v>
      </c>
      <c r="AQ1881" s="13">
        <f t="shared" si="2438"/>
        <v>1.3444886818849252E-4</v>
      </c>
      <c r="AR1881" s="13">
        <f t="shared" si="2439"/>
        <v>1.7538386722179043E-4</v>
      </c>
      <c r="AS1881" s="13">
        <f t="shared" si="2440"/>
        <v>2.9672251500109323E-4</v>
      </c>
      <c r="AT1881" s="13">
        <f t="shared" si="2441"/>
        <v>2.5100441763333128E-4</v>
      </c>
      <c r="AU1881" s="13">
        <f t="shared" si="2442"/>
        <v>1.4155361656375742E-4</v>
      </c>
      <c r="AV1881" s="13">
        <f t="shared" si="2443"/>
        <v>5.9871734184625181E-5</v>
      </c>
      <c r="AW1881" s="13">
        <f t="shared" si="2444"/>
        <v>7.172930082397973E-7</v>
      </c>
      <c r="AX1881" s="13">
        <f t="shared" si="2445"/>
        <v>2.8240723306670063E-3</v>
      </c>
      <c r="AY1881" s="13">
        <f t="shared" si="2446"/>
        <v>2.1276557534995479E-3</v>
      </c>
      <c r="AZ1881" s="13">
        <f t="shared" si="2447"/>
        <v>8.0148779410521185E-4</v>
      </c>
      <c r="BA1881" s="13">
        <f t="shared" si="2448"/>
        <v>2.0128026915477399E-4</v>
      </c>
      <c r="BB1881" s="13">
        <f t="shared" si="2449"/>
        <v>3.7911132629519485E-5</v>
      </c>
      <c r="BC1881" s="13">
        <f t="shared" si="2450"/>
        <v>5.7124485506240836E-6</v>
      </c>
      <c r="BD1881" s="13">
        <f t="shared" si="2451"/>
        <v>2.2022364070570654E-5</v>
      </c>
      <c r="BE1881" s="13">
        <f t="shared" si="2452"/>
        <v>3.7258451172284104E-5</v>
      </c>
      <c r="BF1881" s="13">
        <f t="shared" si="2453"/>
        <v>3.1517782997979195E-5</v>
      </c>
      <c r="BG1881" s="13">
        <f t="shared" si="2454"/>
        <v>1.7774412942615936E-5</v>
      </c>
      <c r="BH1881" s="13">
        <f t="shared" si="2455"/>
        <v>7.5178928862530429E-6</v>
      </c>
      <c r="BI1881" s="13">
        <f t="shared" si="2456"/>
        <v>2.5438235797330788E-6</v>
      </c>
      <c r="BJ1881" s="14">
        <f t="shared" si="2457"/>
        <v>0.59649178595721208</v>
      </c>
      <c r="BK1881" s="14">
        <f t="shared" si="2458"/>
        <v>0.23997217027949763</v>
      </c>
      <c r="BL1881" s="14">
        <f t="shared" si="2459"/>
        <v>0.15764344848310388</v>
      </c>
      <c r="BM1881" s="14">
        <f t="shared" si="2460"/>
        <v>0.44022691413360782</v>
      </c>
      <c r="BN1881" s="14">
        <f t="shared" si="2461"/>
        <v>0.55793326852700253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1.4778</v>
      </c>
      <c r="F1882" s="10">
        <f>VLOOKUP(B1882,home!$B$2:$E$405,3,FALSE)</f>
        <v>0.9304</v>
      </c>
      <c r="G1882" s="10">
        <f>VLOOKUP(C1882,away!$B$2:$E$405,4,FALSE)</f>
        <v>0.67669999999999997</v>
      </c>
      <c r="H1882" s="10">
        <f>VLOOKUP(A1882,away!$A$2:$E$405,3,FALSE)</f>
        <v>1.2444</v>
      </c>
      <c r="I1882" s="10">
        <f>VLOOKUP(C1882,away!$B$2:$E$405,3,FALSE)</f>
        <v>1.105</v>
      </c>
      <c r="J1882" s="10">
        <f>VLOOKUP(B1882,home!$B$2:$E$405,4,FALSE)</f>
        <v>0.80359999999999998</v>
      </c>
      <c r="K1882" s="12">
        <f t="shared" si="2406"/>
        <v>0.930425362704</v>
      </c>
      <c r="L1882" s="12">
        <f t="shared" si="2407"/>
        <v>1.1049998232</v>
      </c>
      <c r="M1882" s="13">
        <f t="shared" si="2408"/>
        <v>0.13062493081567075</v>
      </c>
      <c r="N1882" s="13">
        <f t="shared" si="2409"/>
        <v>0.12153674863235535</v>
      </c>
      <c r="O1882" s="13">
        <f t="shared" si="2410"/>
        <v>0.14434052545682841</v>
      </c>
      <c r="P1882" s="13">
        <f t="shared" si="2411"/>
        <v>0.13429808575105551</v>
      </c>
      <c r="Q1882" s="13">
        <f t="shared" si="2412"/>
        <v>5.6540436714062052E-2</v>
      </c>
      <c r="R1882" s="13">
        <f t="shared" si="2413"/>
        <v>7.9748127555195267E-2</v>
      </c>
      <c r="S1882" s="13">
        <f t="shared" si="2414"/>
        <v>3.4518632323428826E-2</v>
      </c>
      <c r="T1882" s="13">
        <f t="shared" si="2415"/>
        <v>6.2477172572689359E-2</v>
      </c>
      <c r="U1882" s="13">
        <f t="shared" si="2416"/>
        <v>7.4199680505507404E-2</v>
      </c>
      <c r="V1882" s="13">
        <f t="shared" si="2417"/>
        <v>3.9432546084710914E-3</v>
      </c>
      <c r="W1882" s="13">
        <f t="shared" si="2418"/>
        <v>1.7535552112374581E-2</v>
      </c>
      <c r="X1882" s="13">
        <f t="shared" si="2419"/>
        <v>1.9376781983888303E-2</v>
      </c>
      <c r="Y1882" s="13">
        <f t="shared" si="2420"/>
        <v>1.0705670333190762E-2</v>
      </c>
      <c r="Z1882" s="13">
        <f t="shared" si="2421"/>
        <v>2.9373888949673934E-2</v>
      </c>
      <c r="AA1882" s="13">
        <f t="shared" si="2422"/>
        <v>2.7330211280027387E-2</v>
      </c>
      <c r="AB1882" s="13">
        <f t="shared" si="2423"/>
        <v>1.2714360871498217E-2</v>
      </c>
      <c r="AC1882" s="13">
        <f t="shared" si="2424"/>
        <v>2.533836488179618E-4</v>
      </c>
      <c r="AD1882" s="13">
        <f t="shared" si="2425"/>
        <v>4.0788806085927517E-3</v>
      </c>
      <c r="AE1882" s="13">
        <f t="shared" si="2426"/>
        <v>4.5071623513488999E-3</v>
      </c>
      <c r="AF1882" s="13">
        <f t="shared" si="2427"/>
        <v>2.4902068006871156E-3</v>
      </c>
      <c r="AG1882" s="13">
        <f t="shared" si="2428"/>
        <v>9.172260248302334E-4</v>
      </c>
      <c r="AH1882" s="13">
        <f t="shared" si="2429"/>
        <v>8.1145355240215371E-3</v>
      </c>
      <c r="AI1882" s="13">
        <f t="shared" si="2430"/>
        <v>7.5499696581122298E-3</v>
      </c>
      <c r="AJ1882" s="13">
        <f t="shared" si="2431"/>
        <v>3.5123416287766332E-3</v>
      </c>
      <c r="AK1882" s="13">
        <f t="shared" si="2432"/>
        <v>1.0893239112982859E-3</v>
      </c>
      <c r="AL1882" s="13">
        <f t="shared" si="2433"/>
        <v>1.0420350475022061E-5</v>
      </c>
      <c r="AM1882" s="13">
        <f t="shared" si="2434"/>
        <v>7.5901879393524511E-4</v>
      </c>
      <c r="AN1882" s="13">
        <f t="shared" si="2435"/>
        <v>8.387156331039231E-4</v>
      </c>
      <c r="AO1882" s="13">
        <f t="shared" si="2436"/>
        <v>4.6339031314745566E-4</v>
      </c>
      <c r="AP1882" s="13">
        <f t="shared" si="2437"/>
        <v>1.7068207136684369E-4</v>
      </c>
      <c r="AQ1882" s="13">
        <f t="shared" si="2438"/>
        <v>4.7150914670943039E-5</v>
      </c>
      <c r="AR1882" s="13">
        <f t="shared" si="2439"/>
        <v>1.7933120638787823E-3</v>
      </c>
      <c r="AS1882" s="13">
        <f t="shared" si="2440"/>
        <v>1.6685430274758746E-3</v>
      </c>
      <c r="AT1882" s="13">
        <f t="shared" si="2441"/>
        <v>7.7622737576323552E-4</v>
      </c>
      <c r="AU1882" s="13">
        <f t="shared" si="2442"/>
        <v>2.4074054587842751E-4</v>
      </c>
      <c r="AV1882" s="13">
        <f t="shared" si="2443"/>
        <v>5.5997777429123694E-5</v>
      </c>
      <c r="AW1882" s="13">
        <f t="shared" si="2444"/>
        <v>2.9759359124887444E-7</v>
      </c>
      <c r="AX1882" s="13">
        <f t="shared" si="2445"/>
        <v>1.1770172277439211E-4</v>
      </c>
      <c r="AY1882" s="13">
        <f t="shared" si="2446"/>
        <v>1.3006038285603871E-4</v>
      </c>
      <c r="AZ1882" s="13">
        <f t="shared" si="2447"/>
        <v>7.1858350030623561E-5</v>
      </c>
      <c r="BA1882" s="13">
        <f t="shared" si="2448"/>
        <v>2.6467821359760912E-5</v>
      </c>
      <c r="BB1882" s="13">
        <f t="shared" si="2449"/>
        <v>7.3117344807562509E-6</v>
      </c>
      <c r="BC1882" s="13">
        <f t="shared" si="2450"/>
        <v>1.615893061704199E-6</v>
      </c>
      <c r="BD1882" s="13">
        <f t="shared" si="2451"/>
        <v>3.3026825225474692E-4</v>
      </c>
      <c r="BE1882" s="13">
        <f t="shared" si="2452"/>
        <v>3.0728995839373902E-4</v>
      </c>
      <c r="BF1882" s="13">
        <f t="shared" si="2453"/>
        <v>1.4295518549689587E-4</v>
      </c>
      <c r="BG1882" s="13">
        <f t="shared" si="2454"/>
        <v>4.4336376772122315E-5</v>
      </c>
      <c r="BH1882" s="13">
        <f t="shared" si="2455"/>
        <v>1.0312922359795772E-5</v>
      </c>
      <c r="BI1882" s="13">
        <f t="shared" si="2456"/>
        <v>1.9190809054302356E-6</v>
      </c>
      <c r="BJ1882" s="14">
        <f t="shared" si="2457"/>
        <v>0.30279981176480714</v>
      </c>
      <c r="BK1882" s="14">
        <f t="shared" si="2458"/>
        <v>0.30377876788077518</v>
      </c>
      <c r="BL1882" s="14">
        <f t="shared" si="2459"/>
        <v>0.36397097895787356</v>
      </c>
      <c r="BM1882" s="14">
        <f t="shared" si="2460"/>
        <v>0.33270482983869765</v>
      </c>
      <c r="BN1882" s="14">
        <f t="shared" si="2461"/>
        <v>0.66708885492516723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1.4778</v>
      </c>
      <c r="F1883" s="10">
        <f>VLOOKUP(B1883,home!$B$2:$E$405,3,FALSE)</f>
        <v>1.0995999999999999</v>
      </c>
      <c r="G1883" s="10">
        <f>VLOOKUP(C1883,away!$B$2:$E$405,4,FALSE)</f>
        <v>1.0995999999999999</v>
      </c>
      <c r="H1883" s="10">
        <f>VLOOKUP(A1883,away!$A$2:$E$405,3,FALSE)</f>
        <v>1.2444</v>
      </c>
      <c r="I1883" s="10">
        <f>VLOOKUP(C1883,away!$B$2:$E$405,3,FALSE)</f>
        <v>0.90410000000000001</v>
      </c>
      <c r="J1883" s="10">
        <f>VLOOKUP(B1883,home!$B$2:$E$405,4,FALSE)</f>
        <v>0.80359999999999998</v>
      </c>
      <c r="K1883" s="12">
        <f t="shared" si="2406"/>
        <v>1.7868377724479998</v>
      </c>
      <c r="L1883" s="12">
        <f t="shared" si="2407"/>
        <v>0.90409985534399995</v>
      </c>
      <c r="M1883" s="13">
        <f t="shared" si="2408"/>
        <v>6.7817322145759737E-2</v>
      </c>
      <c r="N1883" s="13">
        <f t="shared" si="2409"/>
        <v>0.12117855283631772</v>
      </c>
      <c r="O1883" s="13">
        <f t="shared" si="2410"/>
        <v>6.1313631141798809E-2</v>
      </c>
      <c r="P1883" s="13">
        <f t="shared" si="2411"/>
        <v>0.10955751209011008</v>
      </c>
      <c r="Q1883" s="13">
        <f t="shared" si="2412"/>
        <v>0.10826320770925914</v>
      </c>
      <c r="R1883" s="13">
        <f t="shared" si="2413"/>
        <v>2.7716822522957839E-2</v>
      </c>
      <c r="S1883" s="13">
        <f t="shared" si="2414"/>
        <v>4.4246986151918938E-2</v>
      </c>
      <c r="T1883" s="13">
        <f t="shared" si="2415"/>
        <v>9.7880750429018587E-2</v>
      </c>
      <c r="U1883" s="13">
        <f t="shared" si="2416"/>
        <v>4.9525465416258532E-2</v>
      </c>
      <c r="V1883" s="13">
        <f t="shared" si="2417"/>
        <v>7.9422345647110811E-3</v>
      </c>
      <c r="W1883" s="13">
        <f t="shared" si="2418"/>
        <v>6.4482929633762565E-2</v>
      </c>
      <c r="X1883" s="13">
        <f t="shared" si="2419"/>
        <v>5.8299007354042046E-2</v>
      </c>
      <c r="Y1883" s="13">
        <f t="shared" si="2420"/>
        <v>2.6354062057744102E-2</v>
      </c>
      <c r="Z1883" s="13">
        <f t="shared" si="2421"/>
        <v>8.3529250778671682E-3</v>
      </c>
      <c r="AA1883" s="13">
        <f t="shared" si="2422"/>
        <v>1.4925322039561205E-2</v>
      </c>
      <c r="AB1883" s="13">
        <f t="shared" si="2423"/>
        <v>1.3334564593119295E-2</v>
      </c>
      <c r="AC1883" s="13">
        <f t="shared" si="2424"/>
        <v>8.0190745503380743E-4</v>
      </c>
      <c r="AD1883" s="13">
        <f t="shared" si="2425"/>
        <v>2.880513358692836E-2</v>
      </c>
      <c r="AE1883" s="13">
        <f t="shared" si="2426"/>
        <v>2.6042717109106519E-2</v>
      </c>
      <c r="AF1883" s="13">
        <f t="shared" si="2427"/>
        <v>1.1772608385553959E-2</v>
      </c>
      <c r="AG1883" s="13">
        <f t="shared" si="2428"/>
        <v>3.5478711794669653E-3</v>
      </c>
      <c r="AH1883" s="13">
        <f t="shared" si="2429"/>
        <v>1.8879695886497437E-3</v>
      </c>
      <c r="AI1883" s="13">
        <f t="shared" si="2430"/>
        <v>3.3734953742324742E-3</v>
      </c>
      <c r="AJ1883" s="13">
        <f t="shared" si="2431"/>
        <v>3.013944479928594E-3</v>
      </c>
      <c r="AK1883" s="13">
        <f t="shared" si="2432"/>
        <v>1.795143280265851E-3</v>
      </c>
      <c r="AL1883" s="13">
        <f t="shared" si="2433"/>
        <v>5.1818610891883402E-5</v>
      </c>
      <c r="AM1883" s="13">
        <f t="shared" si="2434"/>
        <v>1.0294020146706823E-2</v>
      </c>
      <c r="AN1883" s="13">
        <f t="shared" si="2435"/>
        <v>9.3068221255458595E-3</v>
      </c>
      <c r="AO1883" s="13">
        <f t="shared" si="2436"/>
        <v>4.2071482687091747E-3</v>
      </c>
      <c r="AP1883" s="13">
        <f t="shared" si="2437"/>
        <v>1.2678940470502416E-3</v>
      </c>
      <c r="AQ1883" s="13">
        <f t="shared" si="2438"/>
        <v>2.8657570613241048E-4</v>
      </c>
      <c r="AR1883" s="13">
        <f t="shared" si="2439"/>
        <v>3.4138260639842094E-4</v>
      </c>
      <c r="AS1883" s="13">
        <f t="shared" si="2440"/>
        <v>6.0999533596944671E-4</v>
      </c>
      <c r="AT1883" s="13">
        <f t="shared" si="2441"/>
        <v>5.4498135366365787E-4</v>
      </c>
      <c r="AU1883" s="13">
        <f t="shared" si="2442"/>
        <v>3.2459775600202193E-4</v>
      </c>
      <c r="AV1883" s="13">
        <f t="shared" si="2443"/>
        <v>1.4500088281906809E-4</v>
      </c>
      <c r="AW1883" s="13">
        <f t="shared" si="2444"/>
        <v>2.3253310468863524E-6</v>
      </c>
      <c r="AX1883" s="13">
        <f t="shared" si="2445"/>
        <v>3.0656240047460754E-3</v>
      </c>
      <c r="AY1883" s="13">
        <f t="shared" si="2446"/>
        <v>2.7716302192300202E-3</v>
      </c>
      <c r="AZ1883" s="13">
        <f t="shared" si="2447"/>
        <v>1.25291524013646E-3</v>
      </c>
      <c r="BA1883" s="13">
        <f t="shared" si="2448"/>
        <v>3.7758682912188889E-4</v>
      </c>
      <c r="BB1883" s="13">
        <f t="shared" si="2449"/>
        <v>8.5344049397224837E-5</v>
      </c>
      <c r="BC1883" s="13">
        <f t="shared" si="2450"/>
        <v>1.5431908542900434E-5</v>
      </c>
      <c r="BD1883" s="13">
        <f t="shared" si="2451"/>
        <v>5.1440660843628323E-5</v>
      </c>
      <c r="BE1883" s="13">
        <f t="shared" si="2452"/>
        <v>9.1916115835081875E-5</v>
      </c>
      <c r="BF1883" s="13">
        <f t="shared" si="2453"/>
        <v>8.2119593835415036E-5</v>
      </c>
      <c r="BG1883" s="13">
        <f t="shared" si="2454"/>
        <v>4.8911464041069154E-5</v>
      </c>
      <c r="BH1883" s="13">
        <f t="shared" si="2455"/>
        <v>2.1849212863578618E-5</v>
      </c>
      <c r="BI1883" s="13">
        <f t="shared" si="2456"/>
        <v>7.8081997685797983E-6</v>
      </c>
      <c r="BJ1883" s="14">
        <f t="shared" si="2457"/>
        <v>0.57955783282651896</v>
      </c>
      <c r="BK1883" s="14">
        <f t="shared" si="2458"/>
        <v>0.23318941123765552</v>
      </c>
      <c r="BL1883" s="14">
        <f t="shared" si="2459"/>
        <v>0.17915636161881232</v>
      </c>
      <c r="BM1883" s="14">
        <f t="shared" si="2460"/>
        <v>0.50164017742646749</v>
      </c>
      <c r="BN1883" s="14">
        <f t="shared" si="2461"/>
        <v>0.49584704844620331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1.4778</v>
      </c>
      <c r="F1884" s="10">
        <f>VLOOKUP(B1884,home!$B$2:$E$405,3,FALSE)</f>
        <v>0.9304</v>
      </c>
      <c r="G1884" s="10">
        <f>VLOOKUP(C1884,away!$B$2:$E$405,4,FALSE)</f>
        <v>0.4229</v>
      </c>
      <c r="H1884" s="10">
        <f>VLOOKUP(A1884,away!$A$2:$E$405,3,FALSE)</f>
        <v>1.2444</v>
      </c>
      <c r="I1884" s="10">
        <f>VLOOKUP(C1884,away!$B$2:$E$405,3,FALSE)</f>
        <v>1.8081</v>
      </c>
      <c r="J1884" s="10">
        <f>VLOOKUP(B1884,home!$B$2:$E$405,4,FALSE)</f>
        <v>0.60270000000000001</v>
      </c>
      <c r="K1884" s="12">
        <f t="shared" si="2406"/>
        <v>0.58146429124800003</v>
      </c>
      <c r="L1884" s="12">
        <f t="shared" si="2407"/>
        <v>1.356074783028</v>
      </c>
      <c r="M1884" s="13">
        <f t="shared" si="2408"/>
        <v>0.14405803002825268</v>
      </c>
      <c r="N1884" s="13">
        <f t="shared" si="2409"/>
        <v>8.3764600328961061E-2</v>
      </c>
      <c r="O1884" s="13">
        <f t="shared" si="2410"/>
        <v>0.19535346181400384</v>
      </c>
      <c r="P1884" s="13">
        <f t="shared" si="2411"/>
        <v>0.11359106221652297</v>
      </c>
      <c r="Q1884" s="13">
        <f t="shared" si="2412"/>
        <v>2.4353061980975657E-2</v>
      </c>
      <c r="R1884" s="13">
        <f t="shared" si="2413"/>
        <v>0.13245695167159699</v>
      </c>
      <c r="S1884" s="13">
        <f t="shared" si="2414"/>
        <v>2.2391895496813804E-2</v>
      </c>
      <c r="T1884" s="13">
        <f t="shared" si="2415"/>
        <v>3.3024573241918993E-2</v>
      </c>
      <c r="U1884" s="13">
        <f t="shared" si="2416"/>
        <v>7.7018987524595739E-2</v>
      </c>
      <c r="V1884" s="13">
        <f t="shared" si="2417"/>
        <v>1.9618013919850551E-3</v>
      </c>
      <c r="W1884" s="13">
        <f t="shared" si="2418"/>
        <v>4.7201453081622095E-3</v>
      </c>
      <c r="X1884" s="13">
        <f t="shared" si="2419"/>
        <v>6.4008700246266995E-3</v>
      </c>
      <c r="Y1884" s="13">
        <f t="shared" si="2420"/>
        <v>4.3400292149180413E-3</v>
      </c>
      <c r="Z1884" s="13">
        <f t="shared" si="2421"/>
        <v>5.9873843999537074E-2</v>
      </c>
      <c r="AA1884" s="13">
        <f t="shared" si="2422"/>
        <v>3.4814502265484146E-2</v>
      </c>
      <c r="AB1884" s="13">
        <f t="shared" si="2423"/>
        <v>1.0121694942475811E-2</v>
      </c>
      <c r="AC1884" s="13">
        <f t="shared" si="2424"/>
        <v>9.6681136036694555E-5</v>
      </c>
      <c r="AD1884" s="13">
        <f t="shared" si="2425"/>
        <v>6.8614898654952787E-4</v>
      </c>
      <c r="AE1884" s="13">
        <f t="shared" si="2426"/>
        <v>9.3046933806003294E-4</v>
      </c>
      <c r="AF1884" s="13">
        <f t="shared" si="2427"/>
        <v>6.308930028619831E-4</v>
      </c>
      <c r="AG1884" s="13">
        <f t="shared" si="2428"/>
        <v>2.8517936398998246E-4</v>
      </c>
      <c r="AH1884" s="13">
        <f t="shared" si="2429"/>
        <v>2.0298352502681125E-2</v>
      </c>
      <c r="AI1884" s="13">
        <f t="shared" si="2430"/>
        <v>1.1802767151473549E-2</v>
      </c>
      <c r="AJ1884" s="13">
        <f t="shared" si="2431"/>
        <v>3.4314438182483707E-3</v>
      </c>
      <c r="AK1884" s="13">
        <f t="shared" si="2432"/>
        <v>6.6508734924504008E-4</v>
      </c>
      <c r="AL1884" s="13">
        <f t="shared" si="2433"/>
        <v>3.0493580778675035E-6</v>
      </c>
      <c r="AM1884" s="13">
        <f t="shared" si="2434"/>
        <v>7.9794226830910949E-5</v>
      </c>
      <c r="AN1884" s="13">
        <f t="shared" si="2435"/>
        <v>1.0820693883661457E-4</v>
      </c>
      <c r="AO1884" s="13">
        <f t="shared" si="2436"/>
        <v>7.33683505524931E-5</v>
      </c>
      <c r="AP1884" s="13">
        <f t="shared" si="2437"/>
        <v>3.3164323352198115E-5</v>
      </c>
      <c r="AQ1884" s="13">
        <f t="shared" si="2438"/>
        <v>1.1243325648525616E-5</v>
      </c>
      <c r="AR1884" s="13">
        <f t="shared" si="2439"/>
        <v>5.505216793179832E-3</v>
      </c>
      <c r="AS1884" s="13">
        <f t="shared" si="2440"/>
        <v>3.2010869808128989E-3</v>
      </c>
      <c r="AT1884" s="13">
        <f t="shared" si="2441"/>
        <v>9.306588862607859E-4</v>
      </c>
      <c r="AU1884" s="13">
        <f t="shared" si="2442"/>
        <v>1.8038163656442703E-4</v>
      </c>
      <c r="AV1884" s="13">
        <f t="shared" si="2443"/>
        <v>2.6221370114772216E-5</v>
      </c>
      <c r="AW1884" s="13">
        <f t="shared" si="2444"/>
        <v>6.6790179985796166E-8</v>
      </c>
      <c r="AX1884" s="13">
        <f t="shared" si="2445"/>
        <v>7.7329155916529637E-6</v>
      </c>
      <c r="AY1884" s="13">
        <f t="shared" si="2446"/>
        <v>1.0486411833124629E-5</v>
      </c>
      <c r="AZ1884" s="13">
        <f t="shared" si="2447"/>
        <v>7.1101793256733679E-6</v>
      </c>
      <c r="BA1884" s="13">
        <f t="shared" si="2448"/>
        <v>3.2139782954508953E-6</v>
      </c>
      <c r="BB1884" s="13">
        <f t="shared" si="2449"/>
        <v>1.089598729915068E-6</v>
      </c>
      <c r="BC1884" s="13">
        <f t="shared" si="2450"/>
        <v>2.9551547225143191E-7</v>
      </c>
      <c r="BD1884" s="13">
        <f t="shared" si="2451"/>
        <v>1.2442476113889056E-3</v>
      </c>
      <c r="BE1884" s="13">
        <f t="shared" si="2452"/>
        <v>7.2348555549326689E-4</v>
      </c>
      <c r="BF1884" s="13">
        <f t="shared" si="2453"/>
        <v>2.1034050787652897E-4</v>
      </c>
      <c r="BG1884" s="13">
        <f t="shared" si="2454"/>
        <v>4.0768498111056769E-5</v>
      </c>
      <c r="BH1884" s="13">
        <f t="shared" si="2455"/>
        <v>5.9263564648477624E-6</v>
      </c>
      <c r="BI1884" s="13">
        <f t="shared" si="2456"/>
        <v>6.8919293230314143E-7</v>
      </c>
      <c r="BJ1884" s="14">
        <f t="shared" si="2457"/>
        <v>0.15947167655549299</v>
      </c>
      <c r="BK1884" s="14">
        <f t="shared" si="2458"/>
        <v>0.28211300603952216</v>
      </c>
      <c r="BL1884" s="14">
        <f t="shared" si="2459"/>
        <v>0.49803227242900427</v>
      </c>
      <c r="BM1884" s="14">
        <f t="shared" si="2460"/>
        <v>0.30590321136159015</v>
      </c>
      <c r="BN1884" s="14">
        <f t="shared" si="2461"/>
        <v>0.69357716804031311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1.3520000000000001</v>
      </c>
      <c r="F1886" s="10">
        <f>VLOOKUP(B1886,home!$B$2:$E$405,3,FALSE)</f>
        <v>1.5615000000000001</v>
      </c>
      <c r="G1886" s="10">
        <f>VLOOKUP(C1886,away!$B$2:$E$405,4,FALSE)</f>
        <v>1.0442</v>
      </c>
      <c r="H1886" s="10">
        <f>VLOOKUP(A1886,away!$A$2:$E$405,3,FALSE)</f>
        <v>1.1732</v>
      </c>
      <c r="I1886" s="10">
        <f>VLOOKUP(C1886,away!$B$2:$E$405,3,FALSE)</f>
        <v>1.1031</v>
      </c>
      <c r="J1886" s="10">
        <f>VLOOKUP(B1886,home!$B$2:$E$405,4,FALSE)</f>
        <v>1.0418000000000001</v>
      </c>
      <c r="K1886" s="12">
        <f t="shared" si="2406"/>
        <v>2.2044607416000006</v>
      </c>
      <c r="L1886" s="12">
        <f t="shared" si="2407"/>
        <v>1.3482526792560001</v>
      </c>
      <c r="M1886" s="13">
        <f t="shared" si="2408"/>
        <v>2.8646803267115453E-2</v>
      </c>
      <c r="N1886" s="13">
        <f t="shared" si="2409"/>
        <v>6.3150753174694652E-2</v>
      </c>
      <c r="O1886" s="13">
        <f t="shared" si="2410"/>
        <v>3.8623129257007942E-2</v>
      </c>
      <c r="P1886" s="13">
        <f t="shared" si="2411"/>
        <v>8.5143172164816414E-2</v>
      </c>
      <c r="Q1886" s="13">
        <f t="shared" si="2412"/>
        <v>6.9606678088042981E-2</v>
      </c>
      <c r="R1886" s="13">
        <f t="shared" si="2413"/>
        <v>2.6036868751005887E-2</v>
      </c>
      <c r="S1886" s="13">
        <f t="shared" si="2414"/>
        <v>6.3264997656905533E-2</v>
      </c>
      <c r="T1886" s="13">
        <f t="shared" si="2415"/>
        <v>9.3847390226313873E-2</v>
      </c>
      <c r="U1886" s="13">
        <f t="shared" si="2416"/>
        <v>5.7397254995784318E-2</v>
      </c>
      <c r="V1886" s="13">
        <f t="shared" si="2417"/>
        <v>2.089270383187548E-2</v>
      </c>
      <c r="W1886" s="13">
        <f t="shared" si="2418"/>
        <v>5.1148396399426581E-2</v>
      </c>
      <c r="X1886" s="13">
        <f t="shared" si="2419"/>
        <v>6.8960962485174832E-2</v>
      </c>
      <c r="Y1886" s="13">
        <f t="shared" si="2420"/>
        <v>4.6488401217354751E-2</v>
      </c>
      <c r="Z1886" s="13">
        <f t="shared" si="2421"/>
        <v>1.1701426017660171E-2</v>
      </c>
      <c r="AA1886" s="13">
        <f t="shared" si="2422"/>
        <v>2.5795334276668681E-2</v>
      </c>
      <c r="AB1886" s="13">
        <f t="shared" si="2423"/>
        <v>2.8432400864682482E-2</v>
      </c>
      <c r="AC1886" s="13">
        <f t="shared" si="2424"/>
        <v>3.8810418538652324E-3</v>
      </c>
      <c r="AD1886" s="13">
        <f t="shared" si="2425"/>
        <v>2.818865796458268E-2</v>
      </c>
      <c r="AE1886" s="13">
        <f t="shared" si="2426"/>
        <v>3.8005433625379587E-2</v>
      </c>
      <c r="AF1886" s="13">
        <f t="shared" si="2427"/>
        <v>2.5620463855852059E-2</v>
      </c>
      <c r="AG1886" s="13">
        <f t="shared" si="2428"/>
        <v>1.1514286345811349E-2</v>
      </c>
      <c r="AH1886" s="13">
        <f t="shared" si="2429"/>
        <v>3.9441197448565482E-3</v>
      </c>
      <c r="AI1886" s="13">
        <f t="shared" si="2430"/>
        <v>8.6946571377056713E-3</v>
      </c>
      <c r="AJ1886" s="13">
        <f t="shared" si="2431"/>
        <v>9.5835151608721931E-3</v>
      </c>
      <c r="AK1886" s="13">
        <f t="shared" si="2432"/>
        <v>7.042160979557054E-3</v>
      </c>
      <c r="AL1886" s="13">
        <f t="shared" si="2433"/>
        <v>4.6140466237897172E-4</v>
      </c>
      <c r="AM1886" s="13">
        <f t="shared" si="2434"/>
        <v>1.2428157968262535E-2</v>
      </c>
      <c r="AN1886" s="13">
        <f t="shared" si="2435"/>
        <v>1.6756297278926767E-2</v>
      </c>
      <c r="AO1886" s="13">
        <f t="shared" si="2436"/>
        <v>1.1295861350361522E-2</v>
      </c>
      <c r="AP1886" s="13">
        <f t="shared" si="2437"/>
        <v>5.0765584433764069E-3</v>
      </c>
      <c r="AQ1886" s="13">
        <f t="shared" si="2438"/>
        <v>1.7111208806704775E-3</v>
      </c>
      <c r="AR1886" s="13">
        <f t="shared" si="2439"/>
        <v>1.0635340026618669E-3</v>
      </c>
      <c r="AS1886" s="13">
        <f t="shared" si="2440"/>
        <v>2.3445189562247963E-3</v>
      </c>
      <c r="AT1886" s="13">
        <f t="shared" si="2441"/>
        <v>2.5841999984672873E-3</v>
      </c>
      <c r="AU1886" s="13">
        <f t="shared" si="2442"/>
        <v>1.898922481687972E-3</v>
      </c>
      <c r="AV1886" s="13">
        <f t="shared" si="2443"/>
        <v>1.0465250155556952E-3</v>
      </c>
      <c r="AW1886" s="13">
        <f t="shared" si="2444"/>
        <v>3.8093698390732957E-5</v>
      </c>
      <c r="AX1886" s="13">
        <f t="shared" si="2445"/>
        <v>4.5662310552396623E-3</v>
      </c>
      <c r="AY1886" s="13">
        <f t="shared" si="2446"/>
        <v>6.1564332543288273E-3</v>
      </c>
      <c r="AZ1886" s="13">
        <f t="shared" si="2447"/>
        <v>4.1502138149047893E-3</v>
      </c>
      <c r="BA1886" s="13">
        <f t="shared" si="2448"/>
        <v>1.8651789651435492E-3</v>
      </c>
      <c r="BB1886" s="13">
        <f t="shared" si="2449"/>
        <v>6.2868313426168098E-4</v>
      </c>
      <c r="BC1886" s="13">
        <f t="shared" si="2450"/>
        <v>1.6952474403427427E-4</v>
      </c>
      <c r="BD1886" s="13">
        <f t="shared" si="2451"/>
        <v>2.389854280947865E-4</v>
      </c>
      <c r="BE1886" s="13">
        <f t="shared" si="2452"/>
        <v>5.2683399404942664E-4</v>
      </c>
      <c r="BF1886" s="13">
        <f t="shared" si="2453"/>
        <v>5.8069242861114479E-4</v>
      </c>
      <c r="BG1886" s="13">
        <f t="shared" si="2454"/>
        <v>4.2670455393920985E-4</v>
      </c>
      <c r="BH1886" s="13">
        <f t="shared" si="2455"/>
        <v>2.35163359355232E-4</v>
      </c>
      <c r="BI1886" s="13">
        <f t="shared" si="2456"/>
        <v>1.0368167871227639E-4</v>
      </c>
      <c r="BJ1886" s="14">
        <f t="shared" si="2457"/>
        <v>0.56133568427214398</v>
      </c>
      <c r="BK1886" s="14">
        <f t="shared" si="2458"/>
        <v>0.20844655669128589</v>
      </c>
      <c r="BL1886" s="14">
        <f t="shared" si="2459"/>
        <v>0.21659920306550048</v>
      </c>
      <c r="BM1886" s="14">
        <f t="shared" si="2460"/>
        <v>0.68075712578796899</v>
      </c>
      <c r="BN1886" s="14">
        <f t="shared" si="2461"/>
        <v>0.31120740470268338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1.3520000000000001</v>
      </c>
      <c r="F1887" s="10">
        <f>VLOOKUP(B1887,home!$B$2:$E$405,3,FALSE)</f>
        <v>1.0006999999999999</v>
      </c>
      <c r="G1887" s="10">
        <f>VLOOKUP(C1887,away!$B$2:$E$405,4,FALSE)</f>
        <v>1.4793000000000001</v>
      </c>
      <c r="H1887" s="10">
        <f>VLOOKUP(A1887,away!$A$2:$E$405,3,FALSE)</f>
        <v>1.1732</v>
      </c>
      <c r="I1887" s="10">
        <f>VLOOKUP(C1887,away!$B$2:$E$405,3,FALSE)</f>
        <v>0.55149999999999999</v>
      </c>
      <c r="J1887" s="10">
        <f>VLOOKUP(B1887,home!$B$2:$E$405,4,FALSE)</f>
        <v>1.0027999999999999</v>
      </c>
      <c r="K1887" s="12">
        <f t="shared" si="2406"/>
        <v>2.0014136095200001</v>
      </c>
      <c r="L1887" s="12">
        <f t="shared" si="2407"/>
        <v>0.64883145543999998</v>
      </c>
      <c r="M1887" s="13">
        <f t="shared" si="2408"/>
        <v>7.0633901045097786E-2</v>
      </c>
      <c r="N1887" s="13">
        <f t="shared" si="2409"/>
        <v>0.14136765084514769</v>
      </c>
      <c r="O1887" s="13">
        <f t="shared" si="2410"/>
        <v>4.5829496818495727E-2</v>
      </c>
      <c r="P1887" s="13">
        <f t="shared" si="2411"/>
        <v>9.17237786499909E-2</v>
      </c>
      <c r="Q1887" s="13">
        <f t="shared" si="2412"/>
        <v>0.14146757017367509</v>
      </c>
      <c r="R1887" s="13">
        <f t="shared" si="2413"/>
        <v>1.4867809561413715E-2</v>
      </c>
      <c r="S1887" s="13">
        <f t="shared" si="2414"/>
        <v>2.9777668532214092E-2</v>
      </c>
      <c r="T1887" s="13">
        <f t="shared" si="2415"/>
        <v>9.1788609453345937E-2</v>
      </c>
      <c r="U1887" s="13">
        <f t="shared" si="2416"/>
        <v>2.9756636399964998E-2</v>
      </c>
      <c r="V1887" s="13">
        <f t="shared" si="2417"/>
        <v>4.2965208816934837E-3</v>
      </c>
      <c r="W1887" s="13">
        <f t="shared" si="2418"/>
        <v>9.4378373417106309E-2</v>
      </c>
      <c r="X1887" s="13">
        <f t="shared" si="2419"/>
        <v>6.1235657386280888E-2</v>
      </c>
      <c r="Y1887" s="13">
        <f t="shared" si="2420"/>
        <v>1.9865810353382907E-2</v>
      </c>
      <c r="Z1887" s="13">
        <f t="shared" si="2421"/>
        <v>3.2155675056456026E-3</v>
      </c>
      <c r="AA1887" s="13">
        <f t="shared" si="2422"/>
        <v>6.4356805681293899E-3</v>
      </c>
      <c r="AB1887" s="13">
        <f t="shared" si="2423"/>
        <v>6.4402293377887852E-3</v>
      </c>
      <c r="AC1887" s="13">
        <f t="shared" si="2424"/>
        <v>3.4871103365958372E-4</v>
      </c>
      <c r="AD1887" s="13">
        <f t="shared" si="2425"/>
        <v>4.7222540250339291E-2</v>
      </c>
      <c r="AE1887" s="13">
        <f t="shared" si="2426"/>
        <v>3.063946952020162E-2</v>
      </c>
      <c r="AF1887" s="13">
        <f t="shared" si="2427"/>
        <v>9.9399258013509687E-3</v>
      </c>
      <c r="AG1887" s="13">
        <f t="shared" si="2428"/>
        <v>2.1497788415520522E-3</v>
      </c>
      <c r="AH1887" s="13">
        <f t="shared" si="2429"/>
        <v>5.2159033618840161E-4</v>
      </c>
      <c r="AI1887" s="13">
        <f t="shared" si="2430"/>
        <v>1.0439179974415793E-3</v>
      </c>
      <c r="AJ1887" s="13">
        <f t="shared" si="2431"/>
        <v>1.044655843651221E-3</v>
      </c>
      <c r="AK1887" s="13">
        <f t="shared" si="2432"/>
        <v>6.9692947424938368E-4</v>
      </c>
      <c r="AL1887" s="13">
        <f t="shared" si="2433"/>
        <v>1.8113168430994389E-5</v>
      </c>
      <c r="AM1887" s="13">
        <f t="shared" si="2434"/>
        <v>1.8902366946626996E-2</v>
      </c>
      <c r="AN1887" s="13">
        <f t="shared" si="2435"/>
        <v>1.2264450257240942E-2</v>
      </c>
      <c r="AO1887" s="13">
        <f t="shared" si="2436"/>
        <v>3.9787805552885611E-3</v>
      </c>
      <c r="AP1887" s="13">
        <f t="shared" si="2437"/>
        <v>8.6051932618808286E-4</v>
      </c>
      <c r="AQ1887" s="13">
        <f t="shared" si="2438"/>
        <v>1.3958300171121546E-4</v>
      </c>
      <c r="AR1887" s="13">
        <f t="shared" si="2439"/>
        <v>6.7684843394511928E-5</v>
      </c>
      <c r="AS1887" s="13">
        <f t="shared" si="2440"/>
        <v>1.3546536672800607E-4</v>
      </c>
      <c r="AT1887" s="13">
        <f t="shared" si="2441"/>
        <v>1.355611142940246E-4</v>
      </c>
      <c r="AU1887" s="13">
        <f t="shared" si="2442"/>
        <v>9.0437953023252344E-5</v>
      </c>
      <c r="AV1887" s="13">
        <f t="shared" si="2443"/>
        <v>4.5250937499466915E-5</v>
      </c>
      <c r="AW1887" s="13">
        <f t="shared" si="2444"/>
        <v>6.5337222685187301E-7</v>
      </c>
      <c r="AX1887" s="13">
        <f t="shared" si="2445"/>
        <v>6.3052424098533864E-3</v>
      </c>
      <c r="AY1887" s="13">
        <f t="shared" si="2446"/>
        <v>4.0910396096871847E-3</v>
      </c>
      <c r="AZ1887" s="13">
        <f t="shared" si="2447"/>
        <v>1.3271975921080128E-3</v>
      </c>
      <c r="BA1887" s="13">
        <f t="shared" si="2448"/>
        <v>2.8704251511463513E-4</v>
      </c>
      <c r="BB1887" s="13">
        <f t="shared" si="2449"/>
        <v>4.6560553213746719E-5</v>
      </c>
      <c r="BC1887" s="13">
        <f t="shared" si="2450"/>
        <v>6.0419903015533719E-6</v>
      </c>
      <c r="BD1887" s="13">
        <f t="shared" si="2451"/>
        <v>7.3193425751482709E-6</v>
      </c>
      <c r="BE1887" s="13">
        <f t="shared" si="2452"/>
        <v>1.4649031842640915E-5</v>
      </c>
      <c r="BF1887" s="13">
        <f t="shared" si="2453"/>
        <v>1.465938584807669E-5</v>
      </c>
      <c r="BG1887" s="13">
        <f t="shared" si="2454"/>
        <v>9.7798314478485256E-6</v>
      </c>
      <c r="BH1887" s="13">
        <f t="shared" si="2455"/>
        <v>4.8933719396339309E-6</v>
      </c>
      <c r="BI1887" s="13">
        <f t="shared" si="2456"/>
        <v>1.9587322392853245E-6</v>
      </c>
      <c r="BJ1887" s="14">
        <f t="shared" si="2457"/>
        <v>0.688264210799717</v>
      </c>
      <c r="BK1887" s="14">
        <f t="shared" si="2458"/>
        <v>0.20088973292077403</v>
      </c>
      <c r="BL1887" s="14">
        <f t="shared" si="2459"/>
        <v>0.1071646062481551</v>
      </c>
      <c r="BM1887" s="14">
        <f t="shared" si="2460"/>
        <v>0.48955352414301057</v>
      </c>
      <c r="BN1887" s="14">
        <f t="shared" si="2461"/>
        <v>0.50589020709382093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1.3371</v>
      </c>
      <c r="F1888" s="10">
        <f>VLOOKUP(B1888,home!$B$2:$E$405,3,FALSE)</f>
        <v>1.3637999999999999</v>
      </c>
      <c r="G1888" s="10">
        <f>VLOOKUP(C1888,away!$B$2:$E$405,4,FALSE)</f>
        <v>0.87250000000000005</v>
      </c>
      <c r="H1888" s="10">
        <f>VLOOKUP(A1888,away!$A$2:$E$405,3,FALSE)</f>
        <v>1.1086</v>
      </c>
      <c r="I1888" s="10">
        <f>VLOOKUP(C1888,away!$B$2:$E$405,3,FALSE)</f>
        <v>0.85189999999999999</v>
      </c>
      <c r="J1888" s="10">
        <f>VLOOKUP(B1888,home!$B$2:$E$405,4,FALSE)</f>
        <v>1.0611999999999999</v>
      </c>
      <c r="K1888" s="12">
        <f t="shared" ref="K1888:K1941" si="2462">E1888*F1888*G1888</f>
        <v>1.59103601505</v>
      </c>
      <c r="L1888" s="12">
        <f t="shared" ref="L1888:L1941" si="2463">H1888*I1888*J1888</f>
        <v>1.002214620008</v>
      </c>
      <c r="M1888" s="13">
        <f t="shared" ref="M1888:M1941" si="2464">_xlfn.POISSON.DIST(0,K1888,FALSE) * _xlfn.POISSON.DIST(0,L1888,FALSE)</f>
        <v>7.4776573238292524E-2</v>
      </c>
      <c r="N1888" s="13">
        <f t="shared" ref="N1888:N1941" si="2465">_xlfn.POISSON.DIST(1,K1888,FALSE) * _xlfn.POISSON.DIST(0,L1888,FALSE)</f>
        <v>0.1189722211041474</v>
      </c>
      <c r="O1888" s="13">
        <f t="shared" ref="O1888:O1941" si="2466">_xlfn.POISSON.DIST(0,K1888,FALSE) * _xlfn.POISSON.DIST(1,L1888,FALSE)</f>
        <v>7.4942174933515709E-2</v>
      </c>
      <c r="P1888" s="13">
        <f t="shared" ref="P1888:P1941" si="2467">_xlfn.POISSON.DIST(1,K1888,FALSE) * _xlfn.POISSON.DIST(1,L1888,FALSE)</f>
        <v>0.11923569936540085</v>
      </c>
      <c r="Q1888" s="13">
        <f t="shared" ref="Q1888:Q1941" si="2468">_xlfn.POISSON.DIST(2,K1888,FALSE) * _xlfn.POISSON.DIST(0,L1888,FALSE)</f>
        <v>9.4644544283595103E-2</v>
      </c>
      <c r="R1888" s="13">
        <f t="shared" ref="R1888:R1941" si="2469">_xlfn.POISSON.DIST(0,K1888,FALSE) * _xlfn.POISSON.DIST(2,L1888,FALSE)</f>
        <v>3.755407168678325E-2</v>
      </c>
      <c r="S1888" s="13">
        <f t="shared" ref="S1888:S1941" si="2470">_xlfn.POISSON.DIST(2,K1888,FALSE) * _xlfn.POISSON.DIST(2,L1888,FALSE)</f>
        <v>4.7532105937276872E-2</v>
      </c>
      <c r="T1888" s="13">
        <f t="shared" ref="T1888:T1941" si="2471">_xlfn.POISSON.DIST(2,K1888,FALSE) * _xlfn.POISSON.DIST(1,L1888,FALSE)</f>
        <v>9.4854145985013599E-2</v>
      </c>
      <c r="U1888" s="13">
        <f t="shared" ref="U1888:U1941" si="2472">_xlfn.POISSON.DIST(1,K1888,FALSE) * _xlfn.POISSON.DIST(2,L1888,FALSE)</f>
        <v>5.9749880565441657E-2</v>
      </c>
      <c r="V1888" s="13">
        <f t="shared" ref="V1888:V1941" si="2473">_xlfn.POISSON.DIST(3,K1888,FALSE) * _xlfn.POISSON.DIST(3,L1888,FALSE)</f>
        <v>8.4214193003419816E-3</v>
      </c>
      <c r="W1888" s="13">
        <f t="shared" ref="W1888:W1941" si="2474">_xlfn.POISSON.DIST(3,K1888,FALSE) * _xlfn.POISSON.DIST(0,L1888,FALSE)</f>
        <v>5.0194292861064811E-2</v>
      </c>
      <c r="X1888" s="13">
        <f t="shared" ref="X1888:X1941" si="2475">_xlfn.POISSON.DIST(3,K1888,FALSE) * _xlfn.POISSON.DIST(1,L1888,FALSE)</f>
        <v>5.0305454146322336E-2</v>
      </c>
      <c r="Y1888" s="13">
        <f t="shared" ref="Y1888:Y1941" si="2476">_xlfn.POISSON.DIST(3,K1888,FALSE) * _xlfn.POISSON.DIST(2,L1888,FALSE)</f>
        <v>2.5208430805793148E-2</v>
      </c>
      <c r="Z1888" s="13">
        <f t="shared" ref="Z1888:Z1941" si="2477">_xlfn.POISSON.DIST(0,K1888,FALSE) * _xlfn.POISSON.DIST(3,L1888,FALSE)</f>
        <v>1.2545746561774224E-2</v>
      </c>
      <c r="AA1888" s="13">
        <f t="shared" ref="AA1888:AA1941" si="2478">_xlfn.POISSON.DIST(1,K1888,FALSE) * _xlfn.POISSON.DIST(3,L1888,FALSE)</f>
        <v>1.99607346154725E-2</v>
      </c>
      <c r="AB1888" s="13">
        <f t="shared" ref="AB1888:AB1941" si="2479">_xlfn.POISSON.DIST(2,K1888,FALSE) * _xlfn.POISSON.DIST(3,L1888,FALSE)</f>
        <v>1.5879123830035983E-2</v>
      </c>
      <c r="AC1888" s="13">
        <f t="shared" ref="AC1888:AC1941" si="2480">_xlfn.POISSON.DIST(4,K1888,FALSE) * _xlfn.POISSON.DIST(4,L1888,FALSE)</f>
        <v>8.3927841337893031E-4</v>
      </c>
      <c r="AD1888" s="13">
        <f t="shared" ref="AD1888:AD1941" si="2481">_xlfn.POISSON.DIST(4,K1888,FALSE) * _xlfn.POISSON.DIST(0,L1888,FALSE)</f>
        <v>1.9965231922980296E-2</v>
      </c>
      <c r="AE1888" s="13">
        <f t="shared" ref="AE1888:AE1941" si="2482">_xlfn.POISSON.DIST(4,K1888,FALSE) * _xlfn.POISSON.DIST(1,L1888,FALSE)</f>
        <v>2.0009447325061287E-2</v>
      </c>
      <c r="AF1888" s="13">
        <f t="shared" ref="AF1888:AF1941" si="2483">_xlfn.POISSON.DIST(4,K1888,FALSE) * _xlfn.POISSON.DIST(2,L1888,FALSE)</f>
        <v>1.0026880323728194E-2</v>
      </c>
      <c r="AG1888" s="13">
        <f t="shared" ref="AG1888:AG1941" si="2484">_xlfn.POISSON.DIST(4,K1888,FALSE) * _xlfn.POISSON.DIST(3,L1888,FALSE)</f>
        <v>3.3496953511703148E-3</v>
      </c>
      <c r="AH1888" s="13">
        <f t="shared" ref="AH1888:AH1941" si="2485">_xlfn.POISSON.DIST(0,K1888,FALSE) * _xlfn.POISSON.DIST(4,L1888,FALSE)</f>
        <v>3.1433826557813065E-3</v>
      </c>
      <c r="AI1888" s="13">
        <f t="shared" ref="AI1888:AI1941" si="2486">_xlfn.POISSON.DIST(1,K1888,FALSE) * _xlfn.POISSON.DIST(4,L1888,FALSE)</f>
        <v>5.0012350144315763E-3</v>
      </c>
      <c r="AJ1888" s="13">
        <f t="shared" ref="AJ1888:AJ1941" si="2487">_xlfn.POISSON.DIST(2,K1888,FALSE) * _xlfn.POISSON.DIST(4,L1888,FALSE)</f>
        <v>3.9785725138448726E-3</v>
      </c>
      <c r="AK1888" s="13">
        <f t="shared" ref="AK1888:AK1941" si="2488">_xlfn.POISSON.DIST(3,K1888,FALSE) * _xlfn.POISSON.DIST(4,L1888,FALSE)</f>
        <v>2.1100173860050691E-3</v>
      </c>
      <c r="AL1888" s="13">
        <f t="shared" ref="AL1888:AL1941" si="2489">_xlfn.POISSON.DIST(5,K1888,FALSE) * _xlfn.POISSON.DIST(5,L1888,FALSE)</f>
        <v>5.3531176542481419E-5</v>
      </c>
      <c r="AM1888" s="13">
        <f t="shared" ref="AM1888:AM1941" si="2490">_xlfn.POISSON.DIST(5,K1888,FALSE) * _xlfn.POISSON.DIST(0,L1888,FALSE)</f>
        <v>6.3530806076575203E-3</v>
      </c>
      <c r="AN1888" s="13">
        <f t="shared" ref="AN1888:AN1941" si="2491">_xlfn.POISSON.DIST(5,K1888,FALSE) * _xlfn.POISSON.DIST(1,L1888,FALSE)</f>
        <v>6.3671502670836749E-3</v>
      </c>
      <c r="AO1888" s="13">
        <f t="shared" ref="AO1888:AO1941" si="2492">_xlfn.POISSON.DIST(5,K1888,FALSE) * _xlfn.POISSON.DIST(2,L1888,FALSE)</f>
        <v>3.19062554272955E-3</v>
      </c>
      <c r="AP1888" s="13">
        <f t="shared" ref="AP1888:AP1941" si="2493">_xlfn.POISSON.DIST(5,K1888,FALSE) * _xlfn.POISSON.DIST(3,L1888,FALSE)</f>
        <v>1.0658971886315051E-3</v>
      </c>
      <c r="AQ1888" s="13">
        <f t="shared" ref="AQ1888:AQ1941" si="2494">_xlfn.POISSON.DIST(5,K1888,FALSE) * _xlfn.POISSON.DIST(4,L1888,FALSE)</f>
        <v>2.6706443646797983E-4</v>
      </c>
      <c r="AR1888" s="13">
        <f t="shared" ref="AR1888:AR1941" si="2495">_xlfn.POISSON.DIST(0,K1888,FALSE) * _xlfn.POISSON.DIST(5,L1888,FALSE)</f>
        <v>6.3006881078072014E-4</v>
      </c>
      <c r="AS1888" s="13">
        <f t="shared" ref="AS1888:AS1941" si="2496">_xlfn.POISSON.DIST(1,K1888,FALSE) * _xlfn.POISSON.DIST(5,L1888,FALSE)</f>
        <v>1.0024621699118495E-3</v>
      </c>
      <c r="AT1888" s="13">
        <f t="shared" ref="AT1888:AT1941" si="2497">_xlfn.POISSON.DIST(2,K1888,FALSE) * _xlfn.POISSON.DIST(5,L1888,FALSE)</f>
        <v>7.9747670802746259E-4</v>
      </c>
      <c r="AU1888" s="13">
        <f t="shared" ref="AU1888:AU1941" si="2498">_xlfn.POISSON.DIST(3,K1888,FALSE) * _xlfn.POISSON.DIST(5,L1888,FALSE)</f>
        <v>4.2293805454506886E-4</v>
      </c>
      <c r="AV1888" s="13">
        <f t="shared" ref="AV1888:AV1941" si="2499">_xlfn.POISSON.DIST(4,K1888,FALSE) * _xlfn.POISSON.DIST(5,L1888,FALSE)</f>
        <v>1.6822741922909638E-4</v>
      </c>
      <c r="AW1888" s="13">
        <f t="shared" ref="AW1888:AW1941" si="2500">_xlfn.POISSON.DIST(6,K1888,FALSE) * _xlfn.POISSON.DIST(6,L1888,FALSE)</f>
        <v>2.3710735849772354E-6</v>
      </c>
      <c r="AX1888" s="13">
        <f t="shared" ref="AX1888:AX1941" si="2501">_xlfn.POISSON.DIST(6,K1888,FALSE) * _xlfn.POISSON.DIST(0,L1888,FALSE)</f>
        <v>1.6846633422164775E-3</v>
      </c>
      <c r="AY1888" s="13">
        <f t="shared" ref="AY1888:AY1941" si="2502">_xlfn.POISSON.DIST(6,K1888,FALSE) * _xlfn.POISSON.DIST(1,L1888,FALSE)</f>
        <v>1.6883942313608942E-3</v>
      </c>
      <c r="AZ1888" s="13">
        <f t="shared" ref="AZ1888:AZ1941" si="2503">_xlfn.POISSON.DIST(6,K1888,FALSE) * _xlfn.POISSON.DIST(2,L1888,FALSE)</f>
        <v>8.4606669150352873E-4</v>
      </c>
      <c r="BA1888" s="13">
        <f t="shared" ref="BA1888:BA1941" si="2504">_xlfn.POISSON.DIST(6,K1888,FALSE) * _xlfn.POISSON.DIST(3,L1888,FALSE)</f>
        <v>2.8264680257554498E-4</v>
      </c>
      <c r="BB1888" s="13">
        <f t="shared" ref="BB1888:BB1941" si="2505">_xlfn.POISSON.DIST(6,K1888,FALSE) * _xlfn.POISSON.DIST(4,L1888,FALSE)</f>
        <v>7.0818189459931493E-5</v>
      </c>
      <c r="BC1888" s="13">
        <f t="shared" ref="BC1888:BC1941" si="2506">_xlfn.POISSON.DIST(6,K1888,FALSE) * _xlfn.POISSON.DIST(5,L1888,FALSE)</f>
        <v>1.4195004967847962E-5</v>
      </c>
      <c r="BD1888" s="13">
        <f t="shared" ref="BD1888:BD1941" si="2507">_xlfn.POISSON.DIST(0,K1888,FALSE) * _xlfn.POISSON.DIST(6,L1888,FALSE)</f>
        <v>1.0524402896258194E-4</v>
      </c>
      <c r="BE1888" s="13">
        <f t="shared" ref="BE1888:BE1941" si="2508">_xlfn.POISSON.DIST(1,K1888,FALSE) * _xlfn.POISSON.DIST(6,L1888,FALSE)</f>
        <v>1.6744704044843316E-4</v>
      </c>
      <c r="BF1888" s="13">
        <f t="shared" ref="BF1888:BF1941" si="2509">_xlfn.POISSON.DIST(2,K1888,FALSE) * _xlfn.POISSON.DIST(6,L1888,FALSE)</f>
        <v>1.3320713598349564E-4</v>
      </c>
      <c r="BG1888" s="13">
        <f t="shared" ref="BG1888:BG1941" si="2510">_xlfn.POISSON.DIST(3,K1888,FALSE) * _xlfn.POISSON.DIST(6,L1888,FALSE)</f>
        <v>7.064578360380146E-5</v>
      </c>
      <c r="BH1888" s="13">
        <f t="shared" ref="BH1888:BH1941" si="2511">_xlfn.POISSON.DIST(4,K1888,FALSE) * _xlfn.POISSON.DIST(6,L1888,FALSE)</f>
        <v>2.8099996506269215E-5</v>
      </c>
      <c r="BI1888" s="13">
        <f t="shared" ref="BI1888:BI1941" si="2512">_xlfn.POISSON.DIST(5,K1888,FALSE) * _xlfn.POISSON.DIST(6,L1888,FALSE)</f>
        <v>8.9416212928506928E-6</v>
      </c>
      <c r="BJ1888" s="14">
        <f t="shared" ref="BJ1888:BJ1941" si="2513">SUM(N1888,Q1888,T1888,W1888,X1888,Y1888,AD1888,AE1888,AF1888,AG1888,AM1888,AN1888,AO1888,AP1888,AQ1888,AX1888,AY1888,AZ1888,BA1888,BB1888,BC1888)</f>
        <v>0.5093609464135308</v>
      </c>
      <c r="BK1888" s="14">
        <f t="shared" ref="BK1888:BK1941" si="2514">SUM(M1888,P1888,S1888,V1888,AC1888,AL1888,AY1888)</f>
        <v>0.25254700166259453</v>
      </c>
      <c r="BL1888" s="14">
        <f t="shared" ref="BL1888:BL1941" si="2515">SUM(O1888,R1888,U1888,AA1888,AB1888,AH1888,AI1888,AJ1888,AK1888,AR1888,AS1888,AT1888,AU1888,AV1888,BD1888,BE1888,BF1888,BG1888,BH1888,BI1888)</f>
        <v>0.22585395197060359</v>
      </c>
      <c r="BM1888" s="14">
        <f t="shared" ref="BM1888:BM1941" si="2516">SUM(S1888:BI1888)</f>
        <v>0.4784963388389924</v>
      </c>
      <c r="BN1888" s="14">
        <f t="shared" ref="BN1888:BN1941" si="2517">SUM(M1888:R1888)</f>
        <v>0.52012528461173479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1.3371</v>
      </c>
      <c r="F1889" s="10">
        <f>VLOOKUP(B1889,home!$B$2:$E$405,3,FALSE)</f>
        <v>0.70630000000000004</v>
      </c>
      <c r="G1889" s="10">
        <f>VLOOKUP(C1889,away!$B$2:$E$405,4,FALSE)</f>
        <v>0.70630000000000004</v>
      </c>
      <c r="H1889" s="10">
        <f>VLOOKUP(A1889,away!$A$2:$E$405,3,FALSE)</f>
        <v>1.1086</v>
      </c>
      <c r="I1889" s="10">
        <f>VLOOKUP(C1889,away!$B$2:$E$405,3,FALSE)</f>
        <v>0.75170000000000003</v>
      </c>
      <c r="J1889" s="10">
        <f>VLOOKUP(B1889,home!$B$2:$E$405,4,FALSE)</f>
        <v>1.0524</v>
      </c>
      <c r="K1889" s="12">
        <f t="shared" si="2462"/>
        <v>0.66702529149900003</v>
      </c>
      <c r="L1889" s="12">
        <f t="shared" si="2463"/>
        <v>0.87700135408800006</v>
      </c>
      <c r="M1889" s="13">
        <f t="shared" si="2464"/>
        <v>0.21351960035474837</v>
      </c>
      <c r="N1889" s="13">
        <f t="shared" si="2465"/>
        <v>0.142422973667376</v>
      </c>
      <c r="O1889" s="13">
        <f t="shared" si="2466"/>
        <v>0.18725697863544291</v>
      </c>
      <c r="P1889" s="13">
        <f t="shared" si="2467"/>
        <v>0.12490514075952831</v>
      </c>
      <c r="Q1889" s="13">
        <f t="shared" si="2468"/>
        <v>4.7499862763317947E-2</v>
      </c>
      <c r="R1889" s="13">
        <f t="shared" si="2469"/>
        <v>8.2112311912855562E-2</v>
      </c>
      <c r="S1889" s="13">
        <f t="shared" si="2470"/>
        <v>1.8266817381445418E-2</v>
      </c>
      <c r="T1889" s="13">
        <f t="shared" si="2471"/>
        <v>4.1657443962424004E-2</v>
      </c>
      <c r="U1889" s="13">
        <f t="shared" si="2472"/>
        <v>5.4770988789329289E-2</v>
      </c>
      <c r="V1889" s="13">
        <f t="shared" si="2473"/>
        <v>1.1873067663563349E-3</v>
      </c>
      <c r="W1889" s="13">
        <f t="shared" si="2474"/>
        <v>1.056120326862155E-2</v>
      </c>
      <c r="X1889" s="13">
        <f t="shared" si="2475"/>
        <v>9.2621895673797097E-3</v>
      </c>
      <c r="Y1889" s="13">
        <f t="shared" si="2476"/>
        <v>4.0614763962058768E-3</v>
      </c>
      <c r="Z1889" s="13">
        <f t="shared" si="2477"/>
        <v>2.4004202911623519E-2</v>
      </c>
      <c r="AA1889" s="13">
        <f t="shared" si="2478"/>
        <v>1.6011410444326822E-2</v>
      </c>
      <c r="AB1889" s="13">
        <f t="shared" si="2479"/>
        <v>5.340007859468616E-3</v>
      </c>
      <c r="AC1889" s="13">
        <f t="shared" si="2480"/>
        <v>4.3409574147433898E-5</v>
      </c>
      <c r="AD1889" s="13">
        <f t="shared" si="2481"/>
        <v>1.7611474222081203E-3</v>
      </c>
      <c r="AE1889" s="13">
        <f t="shared" si="2482"/>
        <v>1.5445286740251119E-3</v>
      </c>
      <c r="AF1889" s="13">
        <f t="shared" si="2483"/>
        <v>6.7727686927388322E-4</v>
      </c>
      <c r="AG1889" s="13">
        <f t="shared" si="2484"/>
        <v>1.9799091048189235E-4</v>
      </c>
      <c r="AH1889" s="13">
        <f t="shared" si="2485"/>
        <v>5.2629296143242342E-3</v>
      </c>
      <c r="AI1889" s="13">
        <f t="shared" si="2486"/>
        <v>3.5105071601333419E-3</v>
      </c>
      <c r="AJ1889" s="13">
        <f t="shared" si="2487"/>
        <v>1.1707985308986345E-3</v>
      </c>
      <c r="AK1889" s="13">
        <f t="shared" si="2488"/>
        <v>2.6031741045308757E-4</v>
      </c>
      <c r="AL1889" s="13">
        <f t="shared" si="2489"/>
        <v>1.0157529257619439E-6</v>
      </c>
      <c r="AM1889" s="13">
        <f t="shared" si="2490"/>
        <v>2.3494597453421685E-4</v>
      </c>
      <c r="AN1889" s="13">
        <f t="shared" si="2491"/>
        <v>2.0604793780403294E-4</v>
      </c>
      <c r="AO1889" s="13">
        <f t="shared" si="2492"/>
        <v>9.035216023058846E-5</v>
      </c>
      <c r="AP1889" s="13">
        <f t="shared" si="2493"/>
        <v>2.6412988955667342E-5</v>
      </c>
      <c r="AQ1889" s="13">
        <f t="shared" si="2494"/>
        <v>5.7910567699079123E-6</v>
      </c>
      <c r="AR1889" s="13">
        <f t="shared" si="2495"/>
        <v>9.2311927964643808E-4</v>
      </c>
      <c r="AS1889" s="13">
        <f t="shared" si="2496"/>
        <v>6.1574390659451222E-4</v>
      </c>
      <c r="AT1889" s="13">
        <f t="shared" si="2497"/>
        <v>2.053583793924688E-4</v>
      </c>
      <c r="AU1889" s="13">
        <f t="shared" si="2498"/>
        <v>4.5659744292007913E-5</v>
      </c>
      <c r="AV1889" s="13">
        <f t="shared" si="2499"/>
        <v>7.6140510615365953E-6</v>
      </c>
      <c r="AW1889" s="13">
        <f t="shared" si="2500"/>
        <v>1.6505479533183591E-8</v>
      </c>
      <c r="AX1889" s="13">
        <f t="shared" si="2501"/>
        <v>2.6119151191700424E-5</v>
      </c>
      <c r="AY1889" s="13">
        <f t="shared" si="2502"/>
        <v>2.2906530962750469E-5</v>
      </c>
      <c r="AZ1889" s="13">
        <f t="shared" si="2503"/>
        <v>1.0044529335895429E-5</v>
      </c>
      <c r="BA1889" s="13">
        <f t="shared" si="2504"/>
        <v>2.9363552762523111E-6</v>
      </c>
      <c r="BB1889" s="13">
        <f t="shared" si="2505"/>
        <v>6.4379688833917997E-7</v>
      </c>
      <c r="BC1889" s="13">
        <f t="shared" si="2506"/>
        <v>1.1292214856622039E-7</v>
      </c>
      <c r="BD1889" s="13">
        <f t="shared" si="2507"/>
        <v>1.3492947637244417E-4</v>
      </c>
      <c r="BE1889" s="13">
        <f t="shared" si="2508"/>
        <v>9.0001373309137002E-5</v>
      </c>
      <c r="BF1889" s="13">
        <f t="shared" si="2509"/>
        <v>3.0016596133418713E-5</v>
      </c>
      <c r="BG1889" s="13">
        <f t="shared" si="2510"/>
        <v>6.6739429285671254E-6</v>
      </c>
      <c r="BH1889" s="13">
        <f t="shared" si="2511"/>
        <v>1.1129221818437942E-6</v>
      </c>
      <c r="BI1889" s="13">
        <f t="shared" si="2512"/>
        <v>1.4846944855201202E-7</v>
      </c>
      <c r="BJ1889" s="14">
        <f t="shared" si="2513"/>
        <v>0.26027240690541203</v>
      </c>
      <c r="BK1889" s="14">
        <f t="shared" si="2514"/>
        <v>0.35794619712011438</v>
      </c>
      <c r="BL1889" s="14">
        <f t="shared" si="2515"/>
        <v>0.35775662849859347</v>
      </c>
      <c r="BM1889" s="14">
        <f t="shared" si="2516"/>
        <v>0.20223967731699111</v>
      </c>
      <c r="BN1889" s="14">
        <f t="shared" si="2517"/>
        <v>0.79771686809326914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1.3371</v>
      </c>
      <c r="F1890" s="10">
        <f>VLOOKUP(B1890,home!$B$2:$E$405,3,FALSE)</f>
        <v>1.2758</v>
      </c>
      <c r="G1890" s="10">
        <f>VLOOKUP(C1890,away!$B$2:$E$405,4,FALSE)</f>
        <v>0.52790000000000004</v>
      </c>
      <c r="H1890" s="10">
        <f>VLOOKUP(A1890,away!$A$2:$E$405,3,FALSE)</f>
        <v>1.1086</v>
      </c>
      <c r="I1890" s="10">
        <f>VLOOKUP(C1890,away!$B$2:$E$405,3,FALSE)</f>
        <v>1.9633</v>
      </c>
      <c r="J1890" s="10">
        <f>VLOOKUP(B1890,home!$B$2:$E$405,4,FALSE)</f>
        <v>0.68979999999999997</v>
      </c>
      <c r="K1890" s="12">
        <f t="shared" si="2462"/>
        <v>0.90052992382200014</v>
      </c>
      <c r="L1890" s="12">
        <f t="shared" si="2463"/>
        <v>1.501359619324</v>
      </c>
      <c r="M1890" s="13">
        <f t="shared" si="2464"/>
        <v>9.054669964907977E-2</v>
      </c>
      <c r="N1890" s="13">
        <f t="shared" si="2465"/>
        <v>8.1540012537319323E-2</v>
      </c>
      <c r="O1890" s="13">
        <f t="shared" si="2466"/>
        <v>0.13594315851618696</v>
      </c>
      <c r="P1890" s="13">
        <f t="shared" si="2467"/>
        <v>0.12242088218270392</v>
      </c>
      <c r="Q1890" s="13">
        <f t="shared" si="2468"/>
        <v>3.6714610639338556E-2</v>
      </c>
      <c r="R1890" s="13">
        <f t="shared" si="2469"/>
        <v>0.10204978435978233</v>
      </c>
      <c r="S1890" s="13">
        <f t="shared" si="2470"/>
        <v>4.1378847745070162E-2</v>
      </c>
      <c r="T1890" s="13">
        <f t="shared" si="2471"/>
        <v>5.5121833853106206E-2</v>
      </c>
      <c r="U1890" s="13">
        <f t="shared" si="2472"/>
        <v>9.1898884535566328E-2</v>
      </c>
      <c r="V1890" s="13">
        <f t="shared" si="2473"/>
        <v>6.2161110286337341E-3</v>
      </c>
      <c r="W1890" s="13">
        <f t="shared" si="2474"/>
        <v>1.1020868507399317E-2</v>
      </c>
      <c r="X1890" s="13">
        <f t="shared" si="2475"/>
        <v>1.6546286946888897E-2</v>
      </c>
      <c r="Y1890" s="13">
        <f t="shared" si="2476"/>
        <v>1.2420963535903395E-2</v>
      </c>
      <c r="Z1890" s="13">
        <f t="shared" si="2477"/>
        <v>5.1071141799499696E-2</v>
      </c>
      <c r="AA1890" s="13">
        <f t="shared" si="2478"/>
        <v>4.5991091434206023E-2</v>
      </c>
      <c r="AB1890" s="13">
        <f t="shared" si="2479"/>
        <v>2.0708177032868095E-2</v>
      </c>
      <c r="AC1890" s="13">
        <f t="shared" si="2480"/>
        <v>5.2526886596931228E-4</v>
      </c>
      <c r="AD1890" s="13">
        <f t="shared" si="2481"/>
        <v>2.4811554693551464E-3</v>
      </c>
      <c r="AE1890" s="13">
        <f t="shared" si="2482"/>
        <v>3.7251066309547027E-3</v>
      </c>
      <c r="AF1890" s="13">
        <f t="shared" si="2483"/>
        <v>2.7963623366957309E-3</v>
      </c>
      <c r="AG1890" s="13">
        <f t="shared" si="2484"/>
        <v>1.3994484977711578E-3</v>
      </c>
      <c r="AH1890" s="13">
        <f t="shared" si="2485"/>
        <v>1.9169037502634722E-2</v>
      </c>
      <c r="AI1890" s="13">
        <f t="shared" si="2486"/>
        <v>1.726229188198871E-2</v>
      </c>
      <c r="AJ1890" s="13">
        <f t="shared" si="2487"/>
        <v>7.7726051967402111E-3</v>
      </c>
      <c r="AK1890" s="13">
        <f t="shared" si="2488"/>
        <v>2.3331545219063155E-3</v>
      </c>
      <c r="AL1890" s="13">
        <f t="shared" si="2489"/>
        <v>2.840694501479832E-5</v>
      </c>
      <c r="AM1890" s="13">
        <f t="shared" si="2490"/>
        <v>4.4687094916178588E-4</v>
      </c>
      <c r="AN1890" s="13">
        <f t="shared" si="2491"/>
        <v>6.7091399812049335E-4</v>
      </c>
      <c r="AO1890" s="13">
        <f t="shared" si="2492"/>
        <v>5.0364159240866345E-4</v>
      </c>
      <c r="AP1890" s="13">
        <f t="shared" si="2493"/>
        <v>2.5204904981813466E-4</v>
      </c>
      <c r="AQ1890" s="13">
        <f t="shared" si="2494"/>
        <v>9.4604066371482655E-5</v>
      </c>
      <c r="AR1890" s="13">
        <f t="shared" si="2495"/>
        <v>5.7559237695526278E-3</v>
      </c>
      <c r="AS1890" s="13">
        <f t="shared" si="2496"/>
        <v>5.1833815937204677E-3</v>
      </c>
      <c r="AT1890" s="13">
        <f t="shared" si="2497"/>
        <v>2.333895115866725E-3</v>
      </c>
      <c r="AU1890" s="13">
        <f t="shared" si="2498"/>
        <v>7.0058079696666683E-4</v>
      </c>
      <c r="AV1890" s="13">
        <f t="shared" si="2499"/>
        <v>1.5772349293088716E-4</v>
      </c>
      <c r="AW1890" s="13">
        <f t="shared" si="2500"/>
        <v>1.0668538022383521E-6</v>
      </c>
      <c r="AX1890" s="13">
        <f t="shared" si="2501"/>
        <v>6.7070110301154637E-5</v>
      </c>
      <c r="AY1890" s="13">
        <f t="shared" si="2502"/>
        <v>1.006963552697602E-4</v>
      </c>
      <c r="AZ1890" s="13">
        <f t="shared" si="2503"/>
        <v>7.5590720807560733E-5</v>
      </c>
      <c r="BA1890" s="13">
        <f t="shared" si="2504"/>
        <v>3.7829618605355376E-5</v>
      </c>
      <c r="BB1890" s="13">
        <f t="shared" si="2505"/>
        <v>1.4198965447127114E-5</v>
      </c>
      <c r="BC1890" s="13">
        <f t="shared" si="2506"/>
        <v>4.2635506716986781E-6</v>
      </c>
      <c r="BD1890" s="13">
        <f t="shared" si="2507"/>
        <v>1.4402852532522498E-3</v>
      </c>
      <c r="BE1890" s="13">
        <f t="shared" si="2508"/>
        <v>1.2970199693931987E-3</v>
      </c>
      <c r="BF1890" s="13">
        <f t="shared" si="2509"/>
        <v>5.8400264711663504E-4</v>
      </c>
      <c r="BG1890" s="13">
        <f t="shared" si="2510"/>
        <v>1.7530395310659663E-4</v>
      </c>
      <c r="BH1890" s="13">
        <f t="shared" si="2511"/>
        <v>3.946661388419473E-5</v>
      </c>
      <c r="BI1890" s="13">
        <f t="shared" si="2512"/>
        <v>7.1081733589292359E-6</v>
      </c>
      <c r="BJ1890" s="14">
        <f t="shared" si="2513"/>
        <v>0.22603437793171569</v>
      </c>
      <c r="BK1890" s="14">
        <f t="shared" si="2514"/>
        <v>0.26121691277174147</v>
      </c>
      <c r="BL1890" s="14">
        <f t="shared" si="2515"/>
        <v>0.46080287636102879</v>
      </c>
      <c r="BM1890" s="14">
        <f t="shared" si="2516"/>
        <v>0.42981053147810722</v>
      </c>
      <c r="BN1890" s="14">
        <f t="shared" si="2517"/>
        <v>0.56921514788441085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1.3371</v>
      </c>
      <c r="F1891" s="10">
        <f>VLOOKUP(B1891,home!$B$2:$E$405,3,FALSE)</f>
        <v>0.52790000000000004</v>
      </c>
      <c r="G1891" s="10">
        <f>VLOOKUP(C1891,away!$B$2:$E$405,4,FALSE)</f>
        <v>0.6159</v>
      </c>
      <c r="H1891" s="10">
        <f>VLOOKUP(A1891,away!$A$2:$E$405,3,FALSE)</f>
        <v>1.1086</v>
      </c>
      <c r="I1891" s="10">
        <f>VLOOKUP(C1891,away!$B$2:$E$405,3,FALSE)</f>
        <v>0.95509999999999995</v>
      </c>
      <c r="J1891" s="10">
        <f>VLOOKUP(B1891,home!$B$2:$E$405,4,FALSE)</f>
        <v>1.0611999999999999</v>
      </c>
      <c r="K1891" s="12">
        <f t="shared" si="2462"/>
        <v>0.43473614993100002</v>
      </c>
      <c r="L1891" s="12">
        <f t="shared" si="2463"/>
        <v>1.1236238802319998</v>
      </c>
      <c r="M1891" s="13">
        <f t="shared" si="2464"/>
        <v>0.21048097075433142</v>
      </c>
      <c r="N1891" s="13">
        <f t="shared" si="2465"/>
        <v>9.1503686859477448E-2</v>
      </c>
      <c r="O1891" s="13">
        <f t="shared" si="2466"/>
        <v>0.23650144507397991</v>
      </c>
      <c r="P1891" s="13">
        <f t="shared" si="2467"/>
        <v>0.10281572768457989</v>
      </c>
      <c r="Q1891" s="13">
        <f t="shared" si="2468"/>
        <v>1.9889980264890528E-2</v>
      </c>
      <c r="R1891" s="13">
        <f t="shared" si="2469"/>
        <v>0.13286933569725029</v>
      </c>
      <c r="S1891" s="13">
        <f t="shared" si="2470"/>
        <v>1.2555854599853597E-2</v>
      </c>
      <c r="T1891" s="13">
        <f t="shared" si="2471"/>
        <v>2.2348856802974194E-2</v>
      </c>
      <c r="U1891" s="13">
        <f t="shared" si="2472"/>
        <v>5.7763103444912166E-2</v>
      </c>
      <c r="V1891" s="13">
        <f t="shared" si="2473"/>
        <v>6.8147587180351736E-4</v>
      </c>
      <c r="W1891" s="13">
        <f t="shared" si="2474"/>
        <v>2.882297814187361E-3</v>
      </c>
      <c r="X1891" s="13">
        <f t="shared" si="2475"/>
        <v>3.2386186539614141E-3</v>
      </c>
      <c r="Y1891" s="13">
        <f t="shared" si="2476"/>
        <v>1.8194946292779306E-3</v>
      </c>
      <c r="Z1891" s="13">
        <f t="shared" si="2477"/>
        <v>4.9765052846664166E-2</v>
      </c>
      <c r="AA1891" s="13">
        <f t="shared" si="2478"/>
        <v>2.1634667475671533E-2</v>
      </c>
      <c r="AB1891" s="13">
        <f t="shared" si="2479"/>
        <v>4.7026860217054336E-3</v>
      </c>
      <c r="AC1891" s="13">
        <f t="shared" si="2480"/>
        <v>2.0805454944411006E-5</v>
      </c>
      <c r="AD1891" s="13">
        <f t="shared" si="2481"/>
        <v>3.1325976367358745E-4</v>
      </c>
      <c r="AE1891" s="13">
        <f t="shared" si="2482"/>
        <v>3.5198615117947556E-4</v>
      </c>
      <c r="AF1891" s="13">
        <f t="shared" si="2483"/>
        <v>1.9775002248810487E-4</v>
      </c>
      <c r="AG1891" s="13">
        <f t="shared" si="2484"/>
        <v>7.4065549194683196E-5</v>
      </c>
      <c r="AH1891" s="13">
        <f t="shared" si="2485"/>
        <v>1.3979300444879836E-2</v>
      </c>
      <c r="AI1891" s="13">
        <f t="shared" si="2486"/>
        <v>6.0773072541357746E-3</v>
      </c>
      <c r="AJ1891" s="13">
        <f t="shared" si="2487"/>
        <v>1.321012578805362E-3</v>
      </c>
      <c r="AK1891" s="13">
        <f t="shared" si="2488"/>
        <v>1.9143064084008835E-4</v>
      </c>
      <c r="AL1891" s="13">
        <f t="shared" si="2489"/>
        <v>4.0652187839158153E-7</v>
      </c>
      <c r="AM1891" s="13">
        <f t="shared" si="2490"/>
        <v>2.723706871755007E-5</v>
      </c>
      <c r="AN1891" s="13">
        <f t="shared" si="2491"/>
        <v>3.0604220838559225E-5</v>
      </c>
      <c r="AO1891" s="13">
        <f t="shared" si="2492"/>
        <v>1.7193816685049475E-5</v>
      </c>
      <c r="AP1891" s="13">
        <f t="shared" si="2493"/>
        <v>6.43979433988433E-6</v>
      </c>
      <c r="AQ1891" s="13">
        <f t="shared" si="2494"/>
        <v>1.8089766760192258E-6</v>
      </c>
      <c r="AR1891" s="13">
        <f t="shared" si="2495"/>
        <v>3.1414951617609603E-3</v>
      </c>
      <c r="AS1891" s="13">
        <f t="shared" si="2496"/>
        <v>1.3657215116508238E-3</v>
      </c>
      <c r="AT1891" s="13">
        <f t="shared" si="2497"/>
        <v>2.9686425592651222E-4</v>
      </c>
      <c r="AU1891" s="13">
        <f t="shared" si="2498"/>
        <v>4.3019207891207676E-5</v>
      </c>
      <c r="AV1891" s="13">
        <f t="shared" si="2499"/>
        <v>4.6755012029262283E-6</v>
      </c>
      <c r="AW1891" s="13">
        <f t="shared" si="2500"/>
        <v>5.5160492916057012E-9</v>
      </c>
      <c r="AX1891" s="13">
        <f t="shared" si="2501"/>
        <v>1.9734897316123002E-6</v>
      </c>
      <c r="AY1891" s="13">
        <f t="shared" si="2502"/>
        <v>2.2174601898322203E-6</v>
      </c>
      <c r="AZ1891" s="13">
        <f t="shared" si="2503"/>
        <v>1.2457956113796335E-6</v>
      </c>
      <c r="BA1891" s="13">
        <f t="shared" si="2504"/>
        <v>4.6660189961146008E-7</v>
      </c>
      <c r="BB1891" s="13">
        <f t="shared" si="2505"/>
        <v>1.3107125924126273E-7</v>
      </c>
      <c r="BC1891" s="13">
        <f t="shared" si="2506"/>
        <v>2.9454959379112401E-8</v>
      </c>
      <c r="BD1891" s="13">
        <f t="shared" si="2507"/>
        <v>5.8830983056465066E-4</v>
      </c>
      <c r="BE1891" s="13">
        <f t="shared" si="2508"/>
        <v>2.5575955070623516E-4</v>
      </c>
      <c r="BF1891" s="13">
        <f t="shared" si="2509"/>
        <v>5.5593961191055522E-5</v>
      </c>
      <c r="BG1891" s="13">
        <f t="shared" si="2510"/>
        <v>8.0562348825376382E-6</v>
      </c>
      <c r="BH1891" s="13">
        <f t="shared" si="2511"/>
        <v>8.7558413394355846E-7</v>
      </c>
      <c r="BI1891" s="13">
        <f t="shared" si="2512"/>
        <v>7.6129615066258332E-8</v>
      </c>
      <c r="BJ1891" s="14">
        <f t="shared" si="2513"/>
        <v>0.14270934426221285</v>
      </c>
      <c r="BK1891" s="14">
        <f t="shared" si="2514"/>
        <v>0.32655745834758104</v>
      </c>
      <c r="BL1891" s="14">
        <f t="shared" si="2515"/>
        <v>0.48080073556170622</v>
      </c>
      <c r="BM1891" s="14">
        <f t="shared" si="2516"/>
        <v>0.20576923273951428</v>
      </c>
      <c r="BN1891" s="14">
        <f t="shared" si="2517"/>
        <v>0.79406114633450953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1.3371</v>
      </c>
      <c r="F1892" s="10">
        <f>VLOOKUP(B1892,home!$B$2:$E$405,3,FALSE)</f>
        <v>0.99719999999999998</v>
      </c>
      <c r="G1892" s="10">
        <f>VLOOKUP(C1892,away!$B$2:$E$405,4,FALSE)</f>
        <v>1.8282</v>
      </c>
      <c r="H1892" s="10">
        <f>VLOOKUP(A1892,away!$A$2:$E$405,3,FALSE)</f>
        <v>1.1086</v>
      </c>
      <c r="I1892" s="10">
        <f>VLOOKUP(C1892,away!$B$2:$E$405,3,FALSE)</f>
        <v>0.55120000000000002</v>
      </c>
      <c r="J1892" s="10">
        <f>VLOOKUP(B1892,home!$B$2:$E$405,4,FALSE)</f>
        <v>0.80179999999999996</v>
      </c>
      <c r="K1892" s="12">
        <f t="shared" si="2462"/>
        <v>2.4376416585839999</v>
      </c>
      <c r="L1892" s="12">
        <f t="shared" si="2463"/>
        <v>0.48994816457599999</v>
      </c>
      <c r="M1892" s="13">
        <f t="shared" si="2464"/>
        <v>5.3525889664959254E-2</v>
      </c>
      <c r="N1892" s="13">
        <f t="shared" si="2465"/>
        <v>0.13047693846007544</v>
      </c>
      <c r="O1892" s="13">
        <f t="shared" si="2466"/>
        <v>2.622491139864427E-2</v>
      </c>
      <c r="P1892" s="13">
        <f t="shared" si="2467"/>
        <v>6.3926936518009667E-2</v>
      </c>
      <c r="Q1892" s="13">
        <f t="shared" si="2468"/>
        <v>0.15902801033739045</v>
      </c>
      <c r="R1892" s="13">
        <f t="shared" si="2469"/>
        <v>6.4244236029669909E-3</v>
      </c>
      <c r="S1892" s="13">
        <f t="shared" si="2470"/>
        <v>1.908727364532237E-2</v>
      </c>
      <c r="T1892" s="13">
        <f t="shared" si="2471"/>
        <v>7.7915481780977597E-2</v>
      </c>
      <c r="U1892" s="13">
        <f t="shared" si="2472"/>
        <v>1.5660442606982652E-2</v>
      </c>
      <c r="V1892" s="13">
        <f t="shared" si="2473"/>
        <v>2.5329195071437677E-3</v>
      </c>
      <c r="W1892" s="13">
        <f t="shared" si="2474"/>
        <v>0.12921776762671661</v>
      </c>
      <c r="X1892" s="13">
        <f t="shared" si="2475"/>
        <v>6.3310008079317873E-2</v>
      </c>
      <c r="Y1892" s="13">
        <f t="shared" si="2476"/>
        <v>1.5509311128876761E-2</v>
      </c>
      <c r="Z1892" s="13">
        <f t="shared" si="2477"/>
        <v>1.0492115175774704E-3</v>
      </c>
      <c r="AA1892" s="13">
        <f t="shared" si="2478"/>
        <v>2.5576017039129805E-3</v>
      </c>
      <c r="AB1892" s="13">
        <f t="shared" si="2479"/>
        <v>3.1172582297618518E-3</v>
      </c>
      <c r="AC1892" s="13">
        <f t="shared" si="2480"/>
        <v>1.8906946894290736E-4</v>
      </c>
      <c r="AD1892" s="13">
        <f t="shared" si="2481"/>
        <v>7.8746653349027876E-2</v>
      </c>
      <c r="AE1892" s="13">
        <f t="shared" si="2482"/>
        <v>3.858177827485873E-2</v>
      </c>
      <c r="AF1892" s="13">
        <f t="shared" si="2483"/>
        <v>9.4515357259226124E-3</v>
      </c>
      <c r="AG1892" s="13">
        <f t="shared" si="2484"/>
        <v>1.543587527113426E-3</v>
      </c>
      <c r="AH1892" s="13">
        <f t="shared" si="2485"/>
        <v>1.2851481432227027E-4</v>
      </c>
      <c r="AI1892" s="13">
        <f t="shared" si="2486"/>
        <v>3.1327306513715368E-4</v>
      </c>
      <c r="AJ1892" s="13">
        <f t="shared" si="2487"/>
        <v>3.8182373704531247E-4</v>
      </c>
      <c r="AK1892" s="13">
        <f t="shared" si="2488"/>
        <v>3.102498158859588E-4</v>
      </c>
      <c r="AL1892" s="13">
        <f t="shared" si="2489"/>
        <v>9.0323632277854984E-6</v>
      </c>
      <c r="AM1892" s="13">
        <f t="shared" si="2490"/>
        <v>3.8391224535532724E-2</v>
      </c>
      <c r="AN1892" s="13">
        <f t="shared" si="2491"/>
        <v>1.8809709997009354E-2</v>
      </c>
      <c r="AO1892" s="13">
        <f t="shared" si="2492"/>
        <v>4.6078914446207857E-3</v>
      </c>
      <c r="AP1892" s="13">
        <f t="shared" si="2493"/>
        <v>7.5254265195246947E-4</v>
      </c>
      <c r="AQ1892" s="13">
        <f t="shared" si="2494"/>
        <v>9.2176722772316965E-5</v>
      </c>
      <c r="AR1892" s="13">
        <f t="shared" si="2495"/>
        <v>1.2593119479604353E-5</v>
      </c>
      <c r="AS1892" s="13">
        <f t="shared" si="2496"/>
        <v>3.0697512655009231E-5</v>
      </c>
      <c r="AT1892" s="13">
        <f t="shared" si="2497"/>
        <v>3.7414767831380025E-5</v>
      </c>
      <c r="AU1892" s="13">
        <f t="shared" si="2498"/>
        <v>3.0401265570673494E-5</v>
      </c>
      <c r="AV1892" s="13">
        <f t="shared" si="2499"/>
        <v>1.8526847857187302E-5</v>
      </c>
      <c r="AW1892" s="13">
        <f t="shared" si="2500"/>
        <v>2.9965318044351218E-7</v>
      </c>
      <c r="AX1892" s="13">
        <f t="shared" si="2501"/>
        <v>1.5597341375311114E-2</v>
      </c>
      <c r="AY1892" s="13">
        <f t="shared" si="2502"/>
        <v>7.6418887790989836E-3</v>
      </c>
      <c r="AZ1892" s="13">
        <f t="shared" si="2503"/>
        <v>1.8720646906067384E-3</v>
      </c>
      <c r="BA1892" s="13">
        <f t="shared" si="2504"/>
        <v>3.0573821971010304E-4</v>
      </c>
      <c r="BB1892" s="13">
        <f t="shared" si="2505"/>
        <v>3.7448969896924694E-5</v>
      </c>
      <c r="BC1892" s="13">
        <f t="shared" si="2506"/>
        <v>3.6696108132520263E-6</v>
      </c>
      <c r="BD1892" s="13">
        <f t="shared" si="2507"/>
        <v>1.0283292958864041E-6</v>
      </c>
      <c r="BE1892" s="13">
        <f t="shared" si="2508"/>
        <v>2.5066983303950512E-6</v>
      </c>
      <c r="BF1892" s="13">
        <f t="shared" si="2509"/>
        <v>3.0552161378369689E-6</v>
      </c>
      <c r="BG1892" s="13">
        <f t="shared" si="2510"/>
        <v>2.4825073778565031E-6</v>
      </c>
      <c r="BH1892" s="13">
        <f t="shared" si="2511"/>
        <v>1.5128658505012863E-6</v>
      </c>
      <c r="BI1892" s="13">
        <f t="shared" si="2512"/>
        <v>7.3756496420620996E-7</v>
      </c>
      <c r="BJ1892" s="14">
        <f t="shared" si="2513"/>
        <v>0.79189276928760222</v>
      </c>
      <c r="BK1892" s="14">
        <f t="shared" si="2514"/>
        <v>0.14691300994670473</v>
      </c>
      <c r="BL1892" s="14">
        <f t="shared" si="2515"/>
        <v>5.5259455670009991E-2</v>
      </c>
      <c r="BM1892" s="14">
        <f t="shared" si="2516"/>
        <v>0.5478657473139299</v>
      </c>
      <c r="BN1892" s="14">
        <f t="shared" si="2517"/>
        <v>0.43960710998204605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1.3371</v>
      </c>
      <c r="F1893" s="10">
        <f>VLOOKUP(B1893,home!$B$2:$E$405,3,FALSE)</f>
        <v>0.54010000000000002</v>
      </c>
      <c r="G1893" s="10">
        <f>VLOOKUP(C1893,away!$B$2:$E$405,4,FALSE)</f>
        <v>0.70389999999999997</v>
      </c>
      <c r="H1893" s="10">
        <f>VLOOKUP(A1893,away!$A$2:$E$405,3,FALSE)</f>
        <v>1.1086</v>
      </c>
      <c r="I1893" s="10">
        <f>VLOOKUP(C1893,away!$B$2:$E$405,3,FALSE)</f>
        <v>1.1143000000000001</v>
      </c>
      <c r="J1893" s="10">
        <f>VLOOKUP(B1893,home!$B$2:$E$405,4,FALSE)</f>
        <v>0.7016</v>
      </c>
      <c r="K1893" s="12">
        <f t="shared" si="2462"/>
        <v>0.50833385106899998</v>
      </c>
      <c r="L1893" s="12">
        <f t="shared" si="2463"/>
        <v>0.86669558676799996</v>
      </c>
      <c r="M1893" s="13">
        <f t="shared" si="2464"/>
        <v>0.25283215286349064</v>
      </c>
      <c r="N1893" s="13">
        <f t="shared" si="2465"/>
        <v>0.12852314193916428</v>
      </c>
      <c r="O1893" s="13">
        <f t="shared" si="2466"/>
        <v>0.21912851107983966</v>
      </c>
      <c r="P1893" s="13">
        <f t="shared" si="2467"/>
        <v>0.11139043991623093</v>
      </c>
      <c r="Q1893" s="13">
        <f t="shared" si="2468"/>
        <v>3.2666331846711534E-2</v>
      </c>
      <c r="R1893" s="13">
        <f t="shared" si="2469"/>
        <v>9.4958856743969894E-2</v>
      </c>
      <c r="S1893" s="13">
        <f t="shared" si="2470"/>
        <v>1.2268841170124726E-2</v>
      </c>
      <c r="T1893" s="13">
        <f t="shared" si="2471"/>
        <v>2.8311765647443855E-2</v>
      </c>
      <c r="U1893" s="13">
        <f t="shared" si="2472"/>
        <v>4.8270801341771696E-2</v>
      </c>
      <c r="V1893" s="13">
        <f t="shared" si="2473"/>
        <v>6.0058800087311158E-4</v>
      </c>
      <c r="W1893" s="13">
        <f t="shared" si="2474"/>
        <v>5.5351340893122648E-3</v>
      </c>
      <c r="X1893" s="13">
        <f t="shared" si="2475"/>
        <v>4.7972762873760523E-3</v>
      </c>
      <c r="Y1893" s="13">
        <f t="shared" si="2476"/>
        <v>2.0788890933877997E-3</v>
      </c>
      <c r="Z1893" s="13">
        <f t="shared" si="2477"/>
        <v>2.743347402151115E-2</v>
      </c>
      <c r="AA1893" s="13">
        <f t="shared" si="2478"/>
        <v>1.3945363497556129E-2</v>
      </c>
      <c r="AB1893" s="13">
        <f t="shared" si="2479"/>
        <v>3.5444501656348823E-3</v>
      </c>
      <c r="AC1893" s="13">
        <f t="shared" si="2480"/>
        <v>1.6537592447198096E-5</v>
      </c>
      <c r="AD1893" s="13">
        <f t="shared" si="2481"/>
        <v>7.0342400695085116E-4</v>
      </c>
      <c r="AE1893" s="13">
        <f t="shared" si="2482"/>
        <v>6.0965448245096563E-4</v>
      </c>
      <c r="AF1893" s="13">
        <f t="shared" si="2483"/>
        <v>2.6419242469679044E-4</v>
      </c>
      <c r="AG1893" s="13">
        <f t="shared" si="2484"/>
        <v>7.6324802847415159E-5</v>
      </c>
      <c r="AH1893" s="13">
        <f t="shared" si="2485"/>
        <v>5.9441177160395719E-3</v>
      </c>
      <c r="AI1893" s="13">
        <f t="shared" si="2486"/>
        <v>3.0215962498018637E-3</v>
      </c>
      <c r="AJ1893" s="13">
        <f t="shared" si="2487"/>
        <v>7.6798982901871463E-4</v>
      </c>
      <c r="AK1893" s="13">
        <f t="shared" si="2488"/>
        <v>1.3013174245563537E-4</v>
      </c>
      <c r="AL1893" s="13">
        <f t="shared" si="2489"/>
        <v>2.914391507544279E-7</v>
      </c>
      <c r="AM1893" s="13">
        <f t="shared" si="2490"/>
        <v>7.1514846877542655E-5</v>
      </c>
      <c r="AN1893" s="13">
        <f t="shared" si="2491"/>
        <v>6.1981602177155499E-5</v>
      </c>
      <c r="AO1893" s="13">
        <f t="shared" si="2492"/>
        <v>2.685959053387526E-5</v>
      </c>
      <c r="AP1893" s="13">
        <f t="shared" si="2493"/>
        <v>7.7596961927017475E-6</v>
      </c>
      <c r="AQ1893" s="13">
        <f t="shared" si="2494"/>
        <v>1.6813236112187637E-6</v>
      </c>
      <c r="AR1893" s="13">
        <f t="shared" si="2495"/>
        <v>1.0303481183441966E-3</v>
      </c>
      <c r="AS1893" s="13">
        <f t="shared" si="2496"/>
        <v>5.2376082693960312E-4</v>
      </c>
      <c r="AT1893" s="13">
        <f t="shared" si="2497"/>
        <v>1.3312267909864622E-4</v>
      </c>
      <c r="AU1893" s="13">
        <f t="shared" si="2498"/>
        <v>2.2556921376945838E-5</v>
      </c>
      <c r="AV1893" s="13">
        <f t="shared" si="2499"/>
        <v>2.866611677950881E-6</v>
      </c>
      <c r="AW1893" s="13">
        <f t="shared" si="2500"/>
        <v>3.5666542279880961E-9</v>
      </c>
      <c r="AX1893" s="13">
        <f t="shared" si="2501"/>
        <v>6.0589029203118506E-6</v>
      </c>
      <c r="AY1893" s="13">
        <f t="shared" si="2502"/>
        <v>5.251224421690028E-6</v>
      </c>
      <c r="AZ1893" s="13">
        <f t="shared" si="2503"/>
        <v>2.2756065157035446E-6</v>
      </c>
      <c r="BA1893" s="13">
        <f t="shared" si="2504"/>
        <v>6.5741937479358932E-7</v>
      </c>
      <c r="BB1893" s="13">
        <f t="shared" si="2505"/>
        <v>1.4244561769734536E-7</v>
      </c>
      <c r="BC1893" s="13">
        <f t="shared" si="2506"/>
        <v>2.4691397642546197E-8</v>
      </c>
      <c r="BD1893" s="13">
        <f t="shared" si="2507"/>
        <v>1.4883302783393792E-4</v>
      </c>
      <c r="BE1893" s="13">
        <f t="shared" si="2508"/>
        <v>7.5656866205085329E-5</v>
      </c>
      <c r="BF1893" s="13">
        <f t="shared" si="2509"/>
        <v>1.9229473078921545E-5</v>
      </c>
      <c r="BG1893" s="13">
        <f t="shared" si="2510"/>
        <v>3.2583307014119508E-6</v>
      </c>
      <c r="BH1893" s="13">
        <f t="shared" si="2511"/>
        <v>4.1407994837627304E-7</v>
      </c>
      <c r="BI1893" s="13">
        <f t="shared" si="2512"/>
        <v>4.2098170961712724E-8</v>
      </c>
      <c r="BJ1893" s="14">
        <f t="shared" si="2513"/>
        <v>0.20375034196998218</v>
      </c>
      <c r="BK1893" s="14">
        <f t="shared" si="2514"/>
        <v>0.37711410220673902</v>
      </c>
      <c r="BL1893" s="14">
        <f t="shared" si="2515"/>
        <v>0.39167190739946406</v>
      </c>
      <c r="BM1893" s="14">
        <f t="shared" si="2516"/>
        <v>0.16046514355052202</v>
      </c>
      <c r="BN1893" s="14">
        <f t="shared" si="2517"/>
        <v>0.83949943438940688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1.3371</v>
      </c>
      <c r="F1894" s="10">
        <f>VLOOKUP(B1894,home!$B$2:$E$405,3,FALSE)</f>
        <v>0.83589999999999998</v>
      </c>
      <c r="G1894" s="10">
        <f>VLOOKUP(C1894,away!$B$2:$E$405,4,FALSE)</f>
        <v>0.87250000000000005</v>
      </c>
      <c r="H1894" s="10">
        <f>VLOOKUP(A1894,away!$A$2:$E$405,3,FALSE)</f>
        <v>1.1086</v>
      </c>
      <c r="I1894" s="10">
        <f>VLOOKUP(C1894,away!$B$2:$E$405,3,FALSE)</f>
        <v>1.0023</v>
      </c>
      <c r="J1894" s="10">
        <f>VLOOKUP(B1894,home!$B$2:$E$405,4,FALSE)</f>
        <v>1.3795999999999999</v>
      </c>
      <c r="K1894" s="12">
        <f t="shared" si="2462"/>
        <v>0.97517744902499992</v>
      </c>
      <c r="L1894" s="12">
        <f t="shared" si="2463"/>
        <v>1.5329422364880001</v>
      </c>
      <c r="M1894" s="13">
        <f t="shared" si="2464"/>
        <v>8.1421192843842055E-2</v>
      </c>
      <c r="N1894" s="13">
        <f t="shared" si="2465"/>
        <v>7.9400111134030463E-2</v>
      </c>
      <c r="O1894" s="13">
        <f t="shared" si="2466"/>
        <v>0.12481398545555998</v>
      </c>
      <c r="P1894" s="13">
        <f t="shared" si="2467"/>
        <v>0.12171578393919642</v>
      </c>
      <c r="Q1894" s="13">
        <f t="shared" si="2468"/>
        <v>3.8714598913992655E-2</v>
      </c>
      <c r="R1894" s="13">
        <f t="shared" si="2469"/>
        <v>9.5666315004613436E-2</v>
      </c>
      <c r="S1894" s="13">
        <f t="shared" si="2470"/>
        <v>4.5487948353773087E-2</v>
      </c>
      <c r="T1894" s="13">
        <f t="shared" si="2471"/>
        <v>5.9347243843951798E-2</v>
      </c>
      <c r="U1894" s="13">
        <f t="shared" si="2472"/>
        <v>9.3291633023821E-2</v>
      </c>
      <c r="V1894" s="13">
        <f t="shared" si="2473"/>
        <v>7.5555012157363516E-3</v>
      </c>
      <c r="W1894" s="13">
        <f t="shared" si="2474"/>
        <v>1.2584534602991132E-2</v>
      </c>
      <c r="X1894" s="13">
        <f t="shared" si="2475"/>
        <v>1.9291364619469856E-2</v>
      </c>
      <c r="Y1894" s="13">
        <f t="shared" si="2476"/>
        <v>1.47862738123378E-2</v>
      </c>
      <c r="Z1894" s="13">
        <f t="shared" si="2477"/>
        <v>4.8883644959912542E-2</v>
      </c>
      <c r="AA1894" s="13">
        <f t="shared" si="2478"/>
        <v>4.7670228191051309E-2</v>
      </c>
      <c r="AB1894" s="13">
        <f t="shared" si="2479"/>
        <v>2.3243465760894519E-2</v>
      </c>
      <c r="AC1894" s="13">
        <f t="shared" si="2480"/>
        <v>7.0591553117706955E-4</v>
      </c>
      <c r="AD1894" s="13">
        <f t="shared" si="2481"/>
        <v>3.0680385878279325E-3</v>
      </c>
      <c r="AE1894" s="13">
        <f t="shared" si="2482"/>
        <v>4.7031259344564365E-3</v>
      </c>
      <c r="AF1894" s="13">
        <f t="shared" si="2483"/>
        <v>3.6048101942251832E-3</v>
      </c>
      <c r="AG1894" s="13">
        <f t="shared" si="2484"/>
        <v>1.8419886004167648E-3</v>
      </c>
      <c r="AH1894" s="13">
        <f t="shared" si="2485"/>
        <v>1.8733951008133434E-2</v>
      </c>
      <c r="AI1894" s="13">
        <f t="shared" si="2486"/>
        <v>1.8268926554270887E-2</v>
      </c>
      <c r="AJ1894" s="13">
        <f t="shared" si="2487"/>
        <v>8.9077225968094802E-3</v>
      </c>
      <c r="AK1894" s="13">
        <f t="shared" si="2488"/>
        <v>2.8955367328596733E-3</v>
      </c>
      <c r="AL1894" s="13">
        <f t="shared" si="2489"/>
        <v>4.221066249268028E-5</v>
      </c>
      <c r="AM1894" s="13">
        <f t="shared" si="2490"/>
        <v>5.9837640871766146E-4</v>
      </c>
      <c r="AN1894" s="13">
        <f t="shared" si="2491"/>
        <v>9.1727647024130972E-4</v>
      </c>
      <c r="AO1894" s="13">
        <f t="shared" si="2492"/>
        <v>7.030659218847659E-4</v>
      </c>
      <c r="AP1894" s="13">
        <f t="shared" si="2493"/>
        <v>3.5925314889751023E-4</v>
      </c>
      <c r="AQ1894" s="13">
        <f t="shared" si="2494"/>
        <v>1.3767858138407653E-4</v>
      </c>
      <c r="AR1894" s="13">
        <f t="shared" si="2495"/>
        <v>5.7436129513329373E-3</v>
      </c>
      <c r="AS1894" s="13">
        <f t="shared" si="2496"/>
        <v>5.6010418260678046E-3</v>
      </c>
      <c r="AT1894" s="13">
        <f t="shared" si="2497"/>
        <v>2.7310048399135636E-3</v>
      </c>
      <c r="AU1894" s="13">
        <f t="shared" si="2498"/>
        <v>8.8773811102061274E-4</v>
      </c>
      <c r="AV1894" s="13">
        <f t="shared" si="2499"/>
        <v>2.1642554662683826E-4</v>
      </c>
      <c r="AW1894" s="13">
        <f t="shared" si="2500"/>
        <v>1.7527868552134229E-6</v>
      </c>
      <c r="AX1894" s="13">
        <f t="shared" si="2501"/>
        <v>9.725386330167159E-5</v>
      </c>
      <c r="AY1894" s="13">
        <f t="shared" si="2502"/>
        <v>1.4908455471676269E-4</v>
      </c>
      <c r="AZ1894" s="13">
        <f t="shared" si="2503"/>
        <v>1.1426900536666593E-4</v>
      </c>
      <c r="BA1894" s="13">
        <f t="shared" si="2504"/>
        <v>5.8389261549345386E-5</v>
      </c>
      <c r="BB1894" s="13">
        <f t="shared" si="2505"/>
        <v>2.2376841296584088E-5</v>
      </c>
      <c r="BC1894" s="13">
        <f t="shared" si="2506"/>
        <v>6.8604810285445295E-6</v>
      </c>
      <c r="BD1894" s="13">
        <f t="shared" si="2507"/>
        <v>1.4674378138562912E-3</v>
      </c>
      <c r="BE1894" s="13">
        <f t="shared" si="2508"/>
        <v>1.4310122639192007E-3</v>
      </c>
      <c r="BF1894" s="13">
        <f t="shared" si="2509"/>
        <v>6.9774544452610792E-4</v>
      </c>
      <c r="BG1894" s="13">
        <f t="shared" si="2510"/>
        <v>2.2680854088726158E-4</v>
      </c>
      <c r="BH1894" s="13">
        <f t="shared" si="2511"/>
        <v>5.5294643579880519E-5</v>
      </c>
      <c r="BI1894" s="13">
        <f t="shared" si="2512"/>
        <v>1.0784417894194898E-5</v>
      </c>
      <c r="BJ1894" s="14">
        <f t="shared" si="2513"/>
        <v>0.24050597478208494</v>
      </c>
      <c r="BK1894" s="14">
        <f t="shared" si="2514"/>
        <v>0.2570776371009344</v>
      </c>
      <c r="BL1894" s="14">
        <f t="shared" si="2515"/>
        <v>0.45256067072763834</v>
      </c>
      <c r="BM1894" s="14">
        <f t="shared" si="2516"/>
        <v>0.45714860851147371</v>
      </c>
      <c r="BN1894" s="14">
        <f t="shared" si="2517"/>
        <v>0.54173198729123506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1.8412999999999999</v>
      </c>
      <c r="F1899" s="10">
        <f>VLOOKUP(B1899,home!$B$2:$E$405,3,FALSE)</f>
        <v>1.1697</v>
      </c>
      <c r="G1899" s="10">
        <f>VLOOKUP(C1899,away!$B$2:$E$405,4,FALSE)</f>
        <v>0.50129999999999997</v>
      </c>
      <c r="H1899" s="10">
        <f>VLOOKUP(A1899,away!$A$2:$E$405,3,FALSE)</f>
        <v>1.226</v>
      </c>
      <c r="I1899" s="10">
        <f>VLOOKUP(C1899,away!$B$2:$E$405,3,FALSE)</f>
        <v>1.3803000000000001</v>
      </c>
      <c r="J1899" s="10">
        <f>VLOOKUP(B1899,home!$B$2:$E$405,4,FALSE)</f>
        <v>0.81569999999999998</v>
      </c>
      <c r="K1899" s="12">
        <f t="shared" si="2462"/>
        <v>1.0796842041929997</v>
      </c>
      <c r="L1899" s="12">
        <f t="shared" si="2463"/>
        <v>1.3803665304600001</v>
      </c>
      <c r="M1899" s="13">
        <f t="shared" si="2464"/>
        <v>8.5430616564682982E-2</v>
      </c>
      <c r="N1899" s="13">
        <f t="shared" si="2465"/>
        <v>9.2238087259357046E-2</v>
      </c>
      <c r="O1899" s="13">
        <f t="shared" si="2466"/>
        <v>0.11792556378245007</v>
      </c>
      <c r="P1899" s="13">
        <f t="shared" si="2467"/>
        <v>0.12732236848646541</v>
      </c>
      <c r="Q1899" s="13">
        <f t="shared" si="2468"/>
        <v>4.9794002919451685E-2</v>
      </c>
      <c r="R1899" s="13">
        <f t="shared" si="2469"/>
        <v>8.1390250665460045E-2</v>
      </c>
      <c r="S1899" s="13">
        <f t="shared" si="2470"/>
        <v>4.7439039330616592E-2</v>
      </c>
      <c r="T1899" s="13">
        <f t="shared" si="2471"/>
        <v>6.8733975047638632E-2</v>
      </c>
      <c r="U1899" s="13">
        <f t="shared" si="2472"/>
        <v>8.7875768018805978E-2</v>
      </c>
      <c r="V1899" s="13">
        <f t="shared" si="2473"/>
        <v>7.8556937510980366E-3</v>
      </c>
      <c r="W1899" s="13">
        <f t="shared" si="2474"/>
        <v>1.7920599471890699E-2</v>
      </c>
      <c r="X1899" s="13">
        <f t="shared" si="2475"/>
        <v>2.4736995716777076E-2</v>
      </c>
      <c r="Y1899" s="13">
        <f t="shared" si="2476"/>
        <v>1.7073060475785731E-2</v>
      </c>
      <c r="Z1899" s="13">
        <f t="shared" si="2477"/>
        <v>3.7449459308116939E-2</v>
      </c>
      <c r="AA1899" s="13">
        <f t="shared" si="2478"/>
        <v>4.0433589670542357E-2</v>
      </c>
      <c r="AB1899" s="13">
        <f t="shared" si="2479"/>
        <v>2.182775404305291E-2</v>
      </c>
      <c r="AC1899" s="13">
        <f t="shared" si="2480"/>
        <v>7.3173820369834303E-4</v>
      </c>
      <c r="AD1899" s="13">
        <f t="shared" si="2481"/>
        <v>4.83714704486745E-3</v>
      </c>
      <c r="AE1899" s="13">
        <f t="shared" si="2482"/>
        <v>6.6770358836485246E-3</v>
      </c>
      <c r="AF1899" s="13">
        <f t="shared" si="2483"/>
        <v>4.6083784282344182E-3</v>
      </c>
      <c r="AG1899" s="13">
        <f t="shared" si="2484"/>
        <v>2.1204171140095512E-3</v>
      </c>
      <c r="AH1899" s="13">
        <f t="shared" si="2485"/>
        <v>1.2923495053187089E-2</v>
      </c>
      <c r="AI1899" s="13">
        <f t="shared" si="2486"/>
        <v>1.395329347189247E-2</v>
      </c>
      <c r="AJ1899" s="13">
        <f t="shared" si="2487"/>
        <v>7.5325752790357994E-3</v>
      </c>
      <c r="AK1899" s="13">
        <f t="shared" si="2488"/>
        <v>2.7109341818898763E-3</v>
      </c>
      <c r="AL1899" s="13">
        <f t="shared" si="2489"/>
        <v>4.362213218319196E-5</v>
      </c>
      <c r="AM1899" s="13">
        <f t="shared" si="2490"/>
        <v>1.0445182515404468E-3</v>
      </c>
      <c r="AN1899" s="13">
        <f t="shared" si="2491"/>
        <v>1.4418180348810324E-3</v>
      </c>
      <c r="AO1899" s="13">
        <f t="shared" si="2492"/>
        <v>9.9511867918169322E-4</v>
      </c>
      <c r="AP1899" s="13">
        <f t="shared" si="2493"/>
        <v>4.5787617285932404E-4</v>
      </c>
      <c r="AQ1899" s="13">
        <f t="shared" si="2494"/>
        <v>1.5800923602753215E-4</v>
      </c>
      <c r="AR1899" s="13">
        <f t="shared" si="2495"/>
        <v>3.5678320055969668E-3</v>
      </c>
      <c r="AS1899" s="13">
        <f t="shared" si="2496"/>
        <v>3.852131859657275E-3</v>
      </c>
      <c r="AT1899" s="13">
        <f t="shared" si="2497"/>
        <v>2.0795429606702827E-3</v>
      </c>
      <c r="AU1899" s="13">
        <f t="shared" si="2498"/>
        <v>7.4841656219214951E-4</v>
      </c>
      <c r="AV1899" s="13">
        <f t="shared" si="2499"/>
        <v>2.0201338508882288E-4</v>
      </c>
      <c r="AW1899" s="13">
        <f t="shared" si="2500"/>
        <v>1.8059077293535667E-6</v>
      </c>
      <c r="AX1899" s="13">
        <f t="shared" si="2501"/>
        <v>1.8795830952991838E-4</v>
      </c>
      <c r="AY1899" s="13">
        <f t="shared" si="2502"/>
        <v>2.5945135959694023E-4</v>
      </c>
      <c r="AZ1899" s="13">
        <f t="shared" si="2503"/>
        <v>1.7906898653497914E-4</v>
      </c>
      <c r="BA1899" s="13">
        <f t="shared" si="2504"/>
        <v>8.2393611885425895E-5</v>
      </c>
      <c r="BB1899" s="13">
        <f t="shared" si="2505"/>
        <v>2.8433346042588305E-5</v>
      </c>
      <c r="BC1899" s="13">
        <f t="shared" si="2506"/>
        <v>7.8496878452352383E-6</v>
      </c>
      <c r="BD1899" s="13">
        <f t="shared" si="2507"/>
        <v>8.2081931447167155E-4</v>
      </c>
      <c r="BE1899" s="13">
        <f t="shared" si="2508"/>
        <v>8.8622564833159027E-4</v>
      </c>
      <c r="BF1899" s="13">
        <f t="shared" si="2509"/>
        <v>4.7842191692715907E-4</v>
      </c>
      <c r="BG1899" s="13">
        <f t="shared" si="2510"/>
        <v>1.721815288819964E-4</v>
      </c>
      <c r="BH1899" s="13">
        <f t="shared" si="2511"/>
        <v>4.6475419246923065E-5</v>
      </c>
      <c r="BI1899" s="13">
        <f t="shared" si="2512"/>
        <v>1.0035755208830034E-5</v>
      </c>
      <c r="BJ1899" s="14">
        <f t="shared" si="2513"/>
        <v>0.29358219503758592</v>
      </c>
      <c r="BK1899" s="14">
        <f t="shared" si="2514"/>
        <v>0.26908252982834141</v>
      </c>
      <c r="BL1899" s="14">
        <f t="shared" si="2515"/>
        <v>0.39943732052259018</v>
      </c>
      <c r="BM1899" s="14">
        <f t="shared" si="2516"/>
        <v>0.44519296956689963</v>
      </c>
      <c r="BN1899" s="14">
        <f t="shared" si="2517"/>
        <v>0.55410088967786719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1.8412999999999999</v>
      </c>
      <c r="F1900" s="10">
        <f>VLOOKUP(B1900,home!$B$2:$E$405,3,FALSE)</f>
        <v>0.752</v>
      </c>
      <c r="G1900" s="10">
        <f>VLOOKUP(C1900,away!$B$2:$E$405,4,FALSE)</f>
        <v>0.96089999999999998</v>
      </c>
      <c r="H1900" s="10">
        <f>VLOOKUP(A1900,away!$A$2:$E$405,3,FALSE)</f>
        <v>1.226</v>
      </c>
      <c r="I1900" s="10">
        <f>VLOOKUP(C1900,away!$B$2:$E$405,3,FALSE)</f>
        <v>1.3176000000000001</v>
      </c>
      <c r="J1900" s="10">
        <f>VLOOKUP(B1900,home!$B$2:$E$405,4,FALSE)</f>
        <v>1.0039</v>
      </c>
      <c r="K1900" s="12">
        <f t="shared" si="2462"/>
        <v>1.3305174878399999</v>
      </c>
      <c r="L1900" s="12">
        <f t="shared" si="2463"/>
        <v>1.6216775726400001</v>
      </c>
      <c r="M1900" s="13">
        <f t="shared" si="2464"/>
        <v>5.2224943130113735E-2</v>
      </c>
      <c r="N1900" s="13">
        <f t="shared" si="2465"/>
        <v>6.9486200136065795E-2</v>
      </c>
      <c r="O1900" s="13">
        <f t="shared" si="2466"/>
        <v>8.4692019006504901E-2</v>
      </c>
      <c r="P1900" s="13">
        <f t="shared" si="2467"/>
        <v>0.11268421236863244</v>
      </c>
      <c r="Q1900" s="13">
        <f t="shared" si="2468"/>
        <v>4.6226302222292869E-2</v>
      </c>
      <c r="R1900" s="13">
        <f t="shared" si="2469"/>
        <v>6.8671573902224822E-2</v>
      </c>
      <c r="S1900" s="13">
        <f t="shared" si="2470"/>
        <v>6.0783846549644888E-2</v>
      </c>
      <c r="T1900" s="13">
        <f t="shared" si="2471"/>
        <v>7.496415757997095E-2</v>
      </c>
      <c r="U1900" s="13">
        <f t="shared" si="2472"/>
        <v>9.136872999440708E-2</v>
      </c>
      <c r="V1900" s="13">
        <f t="shared" si="2473"/>
        <v>1.457238940854998E-2</v>
      </c>
      <c r="W1900" s="13">
        <f t="shared" si="2474"/>
        <v>2.0501634501645907E-2</v>
      </c>
      <c r="X1900" s="13">
        <f t="shared" si="2475"/>
        <v>3.3247040873781615E-2</v>
      </c>
      <c r="Y1900" s="13">
        <f t="shared" si="2476"/>
        <v>2.6957990270828527E-2</v>
      </c>
      <c r="Z1900" s="13">
        <f t="shared" si="2477"/>
        <v>3.7121050425042774E-2</v>
      </c>
      <c r="AA1900" s="13">
        <f t="shared" si="2478"/>
        <v>4.939020675750988E-2</v>
      </c>
      <c r="AB1900" s="13">
        <f t="shared" si="2479"/>
        <v>3.2857266909450115E-2</v>
      </c>
      <c r="AC1900" s="13">
        <f t="shared" si="2480"/>
        <v>1.9651508029654126E-3</v>
      </c>
      <c r="AD1900" s="13">
        <f t="shared" si="2481"/>
        <v>6.819445808435947E-3</v>
      </c>
      <c r="AE1900" s="13">
        <f t="shared" si="2482"/>
        <v>1.1058942325374431E-2</v>
      </c>
      <c r="AF1900" s="13">
        <f t="shared" si="2483"/>
        <v>8.9670193730894843E-3</v>
      </c>
      <c r="AG1900" s="13">
        <f t="shared" si="2484"/>
        <v>4.8472047369225359E-3</v>
      </c>
      <c r="AH1900" s="13">
        <f t="shared" si="2485"/>
        <v>1.5049593736782607E-2</v>
      </c>
      <c r="AI1900" s="13">
        <f t="shared" si="2486"/>
        <v>2.0023747651676593E-2</v>
      </c>
      <c r="AJ1900" s="13">
        <f t="shared" si="2487"/>
        <v>1.3320973211325421E-2</v>
      </c>
      <c r="AK1900" s="13">
        <f t="shared" si="2488"/>
        <v>5.9079292709055455E-3</v>
      </c>
      <c r="AL1900" s="13">
        <f t="shared" si="2489"/>
        <v>1.6960590640839279E-4</v>
      </c>
      <c r="AM1900" s="13">
        <f t="shared" si="2490"/>
        <v>1.8146783811002407E-3</v>
      </c>
      <c r="AN1900" s="13">
        <f t="shared" si="2491"/>
        <v>2.9428232321849239E-3</v>
      </c>
      <c r="AO1900" s="13">
        <f t="shared" si="2492"/>
        <v>2.3861552179391238E-3</v>
      </c>
      <c r="AP1900" s="13">
        <f t="shared" si="2493"/>
        <v>1.2898581339232627E-3</v>
      </c>
      <c r="AQ1900" s="13">
        <f t="shared" si="2494"/>
        <v>5.229335019176594E-4</v>
      </c>
      <c r="AR1900" s="13">
        <f t="shared" si="2495"/>
        <v>4.8811177280567494E-3</v>
      </c>
      <c r="AS1900" s="13">
        <f t="shared" si="2496"/>
        <v>6.494412497385354E-3</v>
      </c>
      <c r="AT1900" s="13">
        <f t="shared" si="2497"/>
        <v>4.3204647005089317E-3</v>
      </c>
      <c r="AU1900" s="13">
        <f t="shared" si="2498"/>
        <v>1.9161512798741807E-3</v>
      </c>
      <c r="AV1900" s="13">
        <f t="shared" si="2499"/>
        <v>6.3736819680489901E-4</v>
      </c>
      <c r="AW1900" s="13">
        <f t="shared" si="2500"/>
        <v>1.0165378856677611E-5</v>
      </c>
      <c r="AX1900" s="13">
        <f t="shared" si="2501"/>
        <v>4.0241022014317541E-4</v>
      </c>
      <c r="AY1900" s="13">
        <f t="shared" si="2502"/>
        <v>6.5257962900731274E-4</v>
      </c>
      <c r="AZ1900" s="13">
        <f t="shared" si="2503"/>
        <v>5.2913687436144548E-4</v>
      </c>
      <c r="BA1900" s="13">
        <f t="shared" si="2504"/>
        <v>2.8602980066959517E-4</v>
      </c>
      <c r="BB1900" s="13">
        <f t="shared" si="2505"/>
        <v>1.1596202821314308E-4</v>
      </c>
      <c r="BC1900" s="13">
        <f t="shared" si="2506"/>
        <v>3.7610604086220188E-5</v>
      </c>
      <c r="BD1900" s="13">
        <f t="shared" si="2507"/>
        <v>1.3192665248341912E-3</v>
      </c>
      <c r="BE1900" s="13">
        <f t="shared" si="2508"/>
        <v>1.755307182413795E-3</v>
      </c>
      <c r="BF1900" s="13">
        <f t="shared" si="2509"/>
        <v>1.1677334513663555E-3</v>
      </c>
      <c r="BG1900" s="13">
        <f t="shared" si="2510"/>
        <v>5.1789659272623214E-4</v>
      </c>
      <c r="BH1900" s="13">
        <f t="shared" si="2511"/>
        <v>1.7226761837875053E-4</v>
      </c>
      <c r="BI1900" s="13">
        <f t="shared" si="2512"/>
        <v>4.5841015768294944E-5</v>
      </c>
      <c r="BJ1900" s="14">
        <f t="shared" si="2513"/>
        <v>0.31405611545195417</v>
      </c>
      <c r="BK1900" s="14">
        <f t="shared" si="2514"/>
        <v>0.24305272779532217</v>
      </c>
      <c r="BL1900" s="14">
        <f t="shared" si="2515"/>
        <v>0.4045098672289047</v>
      </c>
      <c r="BM1900" s="14">
        <f t="shared" si="2516"/>
        <v>0.56411209588523881</v>
      </c>
      <c r="BN1900" s="14">
        <f t="shared" si="2517"/>
        <v>0.43398525076583455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1.8412999999999999</v>
      </c>
      <c r="F1901" s="10">
        <f>VLOOKUP(B1901,home!$B$2:$E$405,3,FALSE)</f>
        <v>1.6293</v>
      </c>
      <c r="G1901" s="10">
        <f>VLOOKUP(C1901,away!$B$2:$E$405,4,FALSE)</f>
        <v>1.2950999999999999</v>
      </c>
      <c r="H1901" s="10">
        <f>VLOOKUP(A1901,away!$A$2:$E$405,3,FALSE)</f>
        <v>1.226</v>
      </c>
      <c r="I1901" s="10">
        <f>VLOOKUP(C1901,away!$B$2:$E$405,3,FALSE)</f>
        <v>0.94110000000000005</v>
      </c>
      <c r="J1901" s="10">
        <f>VLOOKUP(B1901,home!$B$2:$E$405,4,FALSE)</f>
        <v>0.87839999999999996</v>
      </c>
      <c r="K1901" s="12">
        <f t="shared" si="2462"/>
        <v>3.8853389695589993</v>
      </c>
      <c r="L1901" s="12">
        <f t="shared" si="2463"/>
        <v>1.01348790624</v>
      </c>
      <c r="M1901" s="13">
        <f t="shared" si="2464"/>
        <v>7.4553239638136494E-3</v>
      </c>
      <c r="N1901" s="13">
        <f t="shared" si="2465"/>
        <v>2.896646072729224E-2</v>
      </c>
      <c r="O1901" s="13">
        <f t="shared" si="2466"/>
        <v>7.5558806744263915E-3</v>
      </c>
      <c r="P1901" s="13">
        <f t="shared" si="2467"/>
        <v>2.9357157633686595E-2</v>
      </c>
      <c r="Q1901" s="13">
        <f t="shared" si="2468"/>
        <v>5.6272259336974426E-2</v>
      </c>
      <c r="R1901" s="13">
        <f t="shared" si="2469"/>
        <v>3.828896842261841E-3</v>
      </c>
      <c r="S1901" s="13">
        <f t="shared" si="2470"/>
        <v>2.890024325275134E-2</v>
      </c>
      <c r="T1901" s="13">
        <f t="shared" si="2471"/>
        <v>5.7031254294824495E-2</v>
      </c>
      <c r="U1901" s="13">
        <f t="shared" si="2472"/>
        <v>1.4876562111661329E-2</v>
      </c>
      <c r="V1901" s="13">
        <f t="shared" si="2473"/>
        <v>1.2644640124754088E-2</v>
      </c>
      <c r="W1901" s="13">
        <f t="shared" si="2474"/>
        <v>7.2878934035692344E-2</v>
      </c>
      <c r="X1901" s="13">
        <f t="shared" si="2475"/>
        <v>7.3861918264836901E-2</v>
      </c>
      <c r="Y1901" s="13">
        <f t="shared" si="2476"/>
        <v>3.7429080446549773E-2</v>
      </c>
      <c r="Z1901" s="13">
        <f t="shared" si="2477"/>
        <v>1.293513547957634E-3</v>
      </c>
      <c r="AA1901" s="13">
        <f t="shared" si="2478"/>
        <v>5.0257385955323189E-3</v>
      </c>
      <c r="AB1901" s="13">
        <f t="shared" si="2479"/>
        <v>9.7633490080192165E-3</v>
      </c>
      <c r="AC1901" s="13">
        <f t="shared" si="2480"/>
        <v>3.1119597817396306E-3</v>
      </c>
      <c r="AD1901" s="13">
        <f t="shared" si="2481"/>
        <v>7.0789840617198785E-2</v>
      </c>
      <c r="AE1901" s="13">
        <f t="shared" si="2482"/>
        <v>7.1744647350188095E-2</v>
      </c>
      <c r="AF1901" s="13">
        <f t="shared" si="2483"/>
        <v>3.6356166213434647E-2</v>
      </c>
      <c r="AG1901" s="13">
        <f t="shared" si="2484"/>
        <v>1.2282178258189105E-2</v>
      </c>
      <c r="AH1901" s="13">
        <f t="shared" si="2485"/>
        <v>3.2774008435316392E-4</v>
      </c>
      <c r="AI1901" s="13">
        <f t="shared" si="2486"/>
        <v>1.2733813216239014E-3</v>
      </c>
      <c r="AJ1901" s="13">
        <f t="shared" si="2487"/>
        <v>2.4737590360069434E-3</v>
      </c>
      <c r="AK1901" s="13">
        <f t="shared" si="2488"/>
        <v>3.2037974612988272E-3</v>
      </c>
      <c r="AL1901" s="13">
        <f t="shared" si="2489"/>
        <v>4.9016404548295677E-4</v>
      </c>
      <c r="AM1901" s="13">
        <f t="shared" si="2490"/>
        <v>5.5008505279774571E-2</v>
      </c>
      <c r="AN1901" s="13">
        <f t="shared" si="2491"/>
        <v>5.5750454841390712E-2</v>
      </c>
      <c r="AO1901" s="13">
        <f t="shared" si="2492"/>
        <v>2.825120587456437E-2</v>
      </c>
      <c r="AP1901" s="13">
        <f t="shared" si="2493"/>
        <v>9.5440851635224793E-3</v>
      </c>
      <c r="AQ1901" s="13">
        <f t="shared" si="2494"/>
        <v>2.4182037223386605E-3</v>
      </c>
      <c r="AR1901" s="13">
        <f t="shared" si="2495"/>
        <v>6.6432122376401849E-5</v>
      </c>
      <c r="AS1901" s="13">
        <f t="shared" si="2496"/>
        <v>2.5811131389954649E-4</v>
      </c>
      <c r="AT1901" s="13">
        <f t="shared" si="2497"/>
        <v>5.0142497318899173E-4</v>
      </c>
      <c r="AU1901" s="13">
        <f t="shared" si="2498"/>
        <v>6.4940199621375534E-4</v>
      </c>
      <c r="AV1901" s="13">
        <f t="shared" si="2499"/>
        <v>6.3078672069967728E-4</v>
      </c>
      <c r="AW1901" s="13">
        <f t="shared" si="2500"/>
        <v>5.3615015477728963E-5</v>
      </c>
      <c r="AX1901" s="13">
        <f t="shared" si="2501"/>
        <v>3.5621114870116696E-2</v>
      </c>
      <c r="AY1901" s="13">
        <f t="shared" si="2502"/>
        <v>3.61015691276491E-2</v>
      </c>
      <c r="AZ1901" s="13">
        <f t="shared" si="2503"/>
        <v>1.829425185357985E-2</v>
      </c>
      <c r="BA1901" s="13">
        <f t="shared" si="2504"/>
        <v>6.1803343357706283E-3</v>
      </c>
      <c r="BB1901" s="13">
        <f t="shared" si="2505"/>
        <v>1.5659235264558384E-3</v>
      </c>
      <c r="BC1901" s="13">
        <f t="shared" si="2506"/>
        <v>3.1740891123193711E-4</v>
      </c>
      <c r="BD1901" s="13">
        <f t="shared" si="2507"/>
        <v>1.1221358769056487E-5</v>
      </c>
      <c r="BE1901" s="13">
        <f t="shared" si="2508"/>
        <v>4.3598782516817774E-5</v>
      </c>
      <c r="BF1901" s="13">
        <f t="shared" si="2509"/>
        <v>8.4698024368959847E-5</v>
      </c>
      <c r="BG1901" s="13">
        <f t="shared" si="2510"/>
        <v>1.0969351157512584E-4</v>
      </c>
      <c r="BH1901" s="13">
        <f t="shared" si="2511"/>
        <v>1.0654911880765189E-4</v>
      </c>
      <c r="BI1901" s="13">
        <f t="shared" si="2512"/>
        <v>8.2795888695108303E-5</v>
      </c>
      <c r="BJ1901" s="14">
        <f t="shared" si="2513"/>
        <v>0.76666579705157545</v>
      </c>
      <c r="BK1901" s="14">
        <f t="shared" si="2514"/>
        <v>0.11806105792987735</v>
      </c>
      <c r="BL1901" s="14">
        <f t="shared" si="2515"/>
        <v>5.0873818946295016E-2</v>
      </c>
      <c r="BM1901" s="14">
        <f t="shared" si="2516"/>
        <v>0.76741025418507902</v>
      </c>
      <c r="BN1901" s="14">
        <f t="shared" si="2517"/>
        <v>0.13343597917845512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1.8412999999999999</v>
      </c>
      <c r="F1902" s="10">
        <f>VLOOKUP(B1902,home!$B$2:$E$405,3,FALSE)</f>
        <v>1.0862000000000001</v>
      </c>
      <c r="G1902" s="10">
        <f>VLOOKUP(C1902,away!$B$2:$E$405,4,FALSE)</f>
        <v>1.0025999999999999</v>
      </c>
      <c r="H1902" s="10">
        <f>VLOOKUP(A1902,away!$A$2:$E$405,3,FALSE)</f>
        <v>1.226</v>
      </c>
      <c r="I1902" s="10">
        <f>VLOOKUP(C1902,away!$B$2:$E$405,3,FALSE)</f>
        <v>0.75290000000000001</v>
      </c>
      <c r="J1902" s="10">
        <f>VLOOKUP(B1902,home!$B$2:$E$405,4,FALSE)</f>
        <v>1.6313</v>
      </c>
      <c r="K1902" s="12">
        <f t="shared" si="2462"/>
        <v>2.005220112156</v>
      </c>
      <c r="L1902" s="12">
        <f t="shared" si="2463"/>
        <v>1.5057802740199999</v>
      </c>
      <c r="M1902" s="13">
        <f t="shared" si="2464"/>
        <v>2.9867020932036137E-2</v>
      </c>
      <c r="N1902" s="13">
        <f t="shared" si="2465"/>
        <v>5.9889951063103082E-2</v>
      </c>
      <c r="O1902" s="13">
        <f t="shared" si="2466"/>
        <v>4.4973170963202441E-2</v>
      </c>
      <c r="P1902" s="13">
        <f t="shared" si="2467"/>
        <v>9.0181106922843729E-2</v>
      </c>
      <c r="Q1902" s="13">
        <f t="shared" si="2468"/>
        <v>6.0046267193886484E-2</v>
      </c>
      <c r="R1902" s="13">
        <f t="shared" si="2469"/>
        <v>3.3859856848259644E-2</v>
      </c>
      <c r="S1902" s="13">
        <f t="shared" si="2470"/>
        <v>6.8073679530472622E-2</v>
      </c>
      <c r="T1902" s="13">
        <f t="shared" si="2471"/>
        <v>9.0416484669088512E-2</v>
      </c>
      <c r="U1902" s="13">
        <f t="shared" si="2472"/>
        <v>6.7896465946853293E-2</v>
      </c>
      <c r="V1902" s="13">
        <f t="shared" si="2473"/>
        <v>2.2838121114472542E-2</v>
      </c>
      <c r="W1902" s="13">
        <f t="shared" si="2474"/>
        <v>4.0135327545691386E-2</v>
      </c>
      <c r="X1902" s="13">
        <f t="shared" si="2475"/>
        <v>6.0434984509633617E-2</v>
      </c>
      <c r="Y1902" s="13">
        <f t="shared" si="2476"/>
        <v>4.5500903767655289E-2</v>
      </c>
      <c r="Z1902" s="13">
        <f t="shared" si="2477"/>
        <v>1.6995168174416792E-2</v>
      </c>
      <c r="AA1902" s="13">
        <f t="shared" si="2478"/>
        <v>3.4079053032814111E-2</v>
      </c>
      <c r="AB1902" s="13">
        <f t="shared" si="2479"/>
        <v>3.4168001272314903E-2</v>
      </c>
      <c r="AC1902" s="13">
        <f t="shared" si="2480"/>
        <v>4.3098687487692312E-3</v>
      </c>
      <c r="AD1902" s="13">
        <f t="shared" si="2481"/>
        <v>2.0120041500647275E-2</v>
      </c>
      <c r="AE1902" s="13">
        <f t="shared" si="2482"/>
        <v>3.0296361604138421E-2</v>
      </c>
      <c r="AF1902" s="13">
        <f t="shared" si="2483"/>
        <v>2.2809831839044285E-2</v>
      </c>
      <c r="AG1902" s="13">
        <f t="shared" si="2484"/>
        <v>1.1448864945648739E-2</v>
      </c>
      <c r="AH1902" s="13">
        <f t="shared" si="2485"/>
        <v>6.3977472476723224E-3</v>
      </c>
      <c r="AI1902" s="13">
        <f t="shared" si="2486"/>
        <v>1.2828891453523231E-2</v>
      </c>
      <c r="AJ1902" s="13">
        <f t="shared" si="2487"/>
        <v>1.2862375579635507E-2</v>
      </c>
      <c r="AK1902" s="13">
        <f t="shared" si="2488"/>
        <v>8.5972980674630991E-3</v>
      </c>
      <c r="AL1902" s="13">
        <f t="shared" si="2489"/>
        <v>5.2053230931952083E-4</v>
      </c>
      <c r="AM1902" s="13">
        <f t="shared" si="2490"/>
        <v>8.0690223749022641E-3</v>
      </c>
      <c r="AN1902" s="13">
        <f t="shared" si="2491"/>
        <v>1.2150174722753841E-2</v>
      </c>
      <c r="AO1902" s="13">
        <f t="shared" si="2492"/>
        <v>9.1477467117095802E-3</v>
      </c>
      <c r="AP1902" s="13">
        <f t="shared" si="2493"/>
        <v>4.5914988500745345E-3</v>
      </c>
      <c r="AQ1902" s="13">
        <f t="shared" si="2494"/>
        <v>1.7284470991569361E-3</v>
      </c>
      <c r="AR1902" s="13">
        <f t="shared" si="2495"/>
        <v>1.9267203207421451E-3</v>
      </c>
      <c r="AS1902" s="13">
        <f t="shared" si="2496"/>
        <v>3.8634983376518075E-3</v>
      </c>
      <c r="AT1902" s="13">
        <f t="shared" si="2497"/>
        <v>3.8735822849703403E-3</v>
      </c>
      <c r="AU1902" s="13">
        <f t="shared" si="2498"/>
        <v>2.5891283679712394E-3</v>
      </c>
      <c r="AV1902" s="13">
        <f t="shared" si="2499"/>
        <v>1.2979430691023928E-3</v>
      </c>
      <c r="AW1902" s="13">
        <f t="shared" si="2500"/>
        <v>4.365850357374084E-5</v>
      </c>
      <c r="AX1902" s="13">
        <f t="shared" si="2501"/>
        <v>2.6966943252651303E-3</v>
      </c>
      <c r="AY1902" s="13">
        <f t="shared" si="2502"/>
        <v>4.060629120045906E-3</v>
      </c>
      <c r="AZ1902" s="13">
        <f t="shared" si="2503"/>
        <v>3.0572076145381588E-3</v>
      </c>
      <c r="BA1902" s="13">
        <f t="shared" si="2504"/>
        <v>1.5344943065184328E-3</v>
      </c>
      <c r="BB1902" s="13">
        <f t="shared" si="2505"/>
        <v>5.7765281433786364E-4</v>
      </c>
      <c r="BC1902" s="13">
        <f t="shared" si="2506"/>
        <v>1.7396364261241842E-4</v>
      </c>
      <c r="BD1902" s="13">
        <f t="shared" si="2507"/>
        <v>4.8353624208783541E-4</v>
      </c>
      <c r="BE1902" s="13">
        <f t="shared" si="2508"/>
        <v>9.695965975908598E-4</v>
      </c>
      <c r="BF1902" s="13">
        <f t="shared" si="2509"/>
        <v>9.7212729908361035E-4</v>
      </c>
      <c r="BG1902" s="13">
        <f t="shared" si="2510"/>
        <v>6.4977640389944863E-4</v>
      </c>
      <c r="BH1902" s="13">
        <f t="shared" si="2511"/>
        <v>3.2573617837589378E-4</v>
      </c>
      <c r="BI1902" s="13">
        <f t="shared" si="2512"/>
        <v>1.3063454722723536E-4</v>
      </c>
      <c r="BJ1902" s="14">
        <f t="shared" si="2513"/>
        <v>0.48888655022045213</v>
      </c>
      <c r="BK1902" s="14">
        <f t="shared" si="2514"/>
        <v>0.2198509586779597</v>
      </c>
      <c r="BL1902" s="14">
        <f t="shared" si="2515"/>
        <v>0.27274514006044154</v>
      </c>
      <c r="BM1902" s="14">
        <f t="shared" si="2516"/>
        <v>0.67564347259346635</v>
      </c>
      <c r="BN1902" s="14">
        <f t="shared" si="2517"/>
        <v>0.31881737392333154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1.8412999999999999</v>
      </c>
      <c r="F1903" s="10">
        <f>VLOOKUP(B1903,home!$B$2:$E$405,3,FALSE)</f>
        <v>0.66839999999999999</v>
      </c>
      <c r="G1903" s="10">
        <f>VLOOKUP(C1903,away!$B$2:$E$405,4,FALSE)</f>
        <v>1.0444</v>
      </c>
      <c r="H1903" s="10">
        <f>VLOOKUP(A1903,away!$A$2:$E$405,3,FALSE)</f>
        <v>1.226</v>
      </c>
      <c r="I1903" s="10">
        <f>VLOOKUP(C1903,away!$B$2:$E$405,3,FALSE)</f>
        <v>0.43919999999999998</v>
      </c>
      <c r="J1903" s="10">
        <f>VLOOKUP(B1903,home!$B$2:$E$405,4,FALSE)</f>
        <v>1.1920999999999999</v>
      </c>
      <c r="K1903" s="12">
        <f t="shared" si="2462"/>
        <v>1.285369106448</v>
      </c>
      <c r="L1903" s="12">
        <f t="shared" si="2463"/>
        <v>0.64189721231999985</v>
      </c>
      <c r="M1903" s="13">
        <f t="shared" si="2464"/>
        <v>0.1455455302314092</v>
      </c>
      <c r="N1903" s="13">
        <f t="shared" si="2465"/>
        <v>0.18707972814104679</v>
      </c>
      <c r="O1903" s="13">
        <f t="shared" si="2466"/>
        <v>9.3425270121177836E-2</v>
      </c>
      <c r="P1903" s="13">
        <f t="shared" si="2467"/>
        <v>0.12008595597532136</v>
      </c>
      <c r="Q1903" s="13">
        <f t="shared" si="2468"/>
        <v>0.12023325149759607</v>
      </c>
      <c r="R1903" s="13">
        <f t="shared" si="2469"/>
        <v>2.9984710225513508E-2</v>
      </c>
      <c r="S1903" s="13">
        <f t="shared" si="2470"/>
        <v>2.4769975415216847E-2</v>
      </c>
      <c r="T1903" s="13">
        <f t="shared" si="2471"/>
        <v>7.7177388964476373E-2</v>
      </c>
      <c r="U1903" s="13">
        <f t="shared" si="2472"/>
        <v>3.8541420189670501E-2</v>
      </c>
      <c r="V1903" s="13">
        <f t="shared" si="2473"/>
        <v>2.2707870729845713E-3</v>
      </c>
      <c r="W1903" s="13">
        <f t="shared" si="2474"/>
        <v>5.1514702347600874E-2</v>
      </c>
      <c r="X1903" s="13">
        <f t="shared" si="2475"/>
        <v>3.306714383041956E-2</v>
      </c>
      <c r="Y1903" s="13">
        <f t="shared" si="2476"/>
        <v>1.0612853722065396E-2</v>
      </c>
      <c r="Z1903" s="13">
        <f t="shared" si="2477"/>
        <v>6.4157006353267069E-3</v>
      </c>
      <c r="AA1903" s="13">
        <f t="shared" si="2478"/>
        <v>8.2465433928677542E-3</v>
      </c>
      <c r="AB1903" s="13">
        <f t="shared" si="2479"/>
        <v>5.2999260560875434E-3</v>
      </c>
      <c r="AC1903" s="13">
        <f t="shared" si="2480"/>
        <v>1.1709808094166187E-4</v>
      </c>
      <c r="AD1903" s="13">
        <f t="shared" si="2481"/>
        <v>1.6553851731367624E-2</v>
      </c>
      <c r="AE1903" s="13">
        <f t="shared" si="2482"/>
        <v>1.0625871279523483E-2</v>
      </c>
      <c r="AF1903" s="13">
        <f t="shared" si="2483"/>
        <v>3.4103585763986363E-3</v>
      </c>
      <c r="AG1903" s="13">
        <f t="shared" si="2484"/>
        <v>7.2969988773396283E-4</v>
      </c>
      <c r="AH1903" s="13">
        <f t="shared" si="2485"/>
        <v>1.029555088223966E-3</v>
      </c>
      <c r="AI1903" s="13">
        <f t="shared" si="2486"/>
        <v>1.3233583037894309E-3</v>
      </c>
      <c r="AJ1903" s="13">
        <f t="shared" si="2487"/>
        <v>8.5050194022618113E-4</v>
      </c>
      <c r="AK1903" s="13">
        <f t="shared" si="2488"/>
        <v>3.6440297298027203E-4</v>
      </c>
      <c r="AL1903" s="13">
        <f t="shared" si="2489"/>
        <v>3.8645872450765028E-6</v>
      </c>
      <c r="AM1903" s="13">
        <f t="shared" si="2490"/>
        <v>4.2555619216441305E-3</v>
      </c>
      <c r="AN1903" s="13">
        <f t="shared" si="2491"/>
        <v>2.731633334358509E-3</v>
      </c>
      <c r="AO1903" s="13">
        <f t="shared" si="2492"/>
        <v>8.7671391120255644E-4</v>
      </c>
      <c r="AP1903" s="13">
        <f t="shared" si="2493"/>
        <v>1.8758673853436168E-4</v>
      </c>
      <c r="AQ1903" s="13">
        <f t="shared" si="2494"/>
        <v>3.0102851133351855E-5</v>
      </c>
      <c r="AR1903" s="13">
        <f t="shared" si="2495"/>
        <v>1.3217370821216713E-4</v>
      </c>
      <c r="AS1903" s="13">
        <f t="shared" si="2496"/>
        <v>1.6989200122059192E-4</v>
      </c>
      <c r="AT1903" s="13">
        <f t="shared" si="2497"/>
        <v>1.0918696490078742E-4</v>
      </c>
      <c r="AU1903" s="13">
        <f t="shared" si="2498"/>
        <v>4.6781850503431393E-5</v>
      </c>
      <c r="AV1903" s="13">
        <f t="shared" si="2499"/>
        <v>1.5032986344894899E-5</v>
      </c>
      <c r="AW1903" s="13">
        <f t="shared" si="2500"/>
        <v>8.8571492416072911E-8</v>
      </c>
      <c r="AX1903" s="13">
        <f t="shared" si="2501"/>
        <v>9.1166130410964038E-4</v>
      </c>
      <c r="AY1903" s="13">
        <f t="shared" si="2502"/>
        <v>5.851928496879938E-4</v>
      </c>
      <c r="AZ1903" s="13">
        <f t="shared" si="2503"/>
        <v>1.8781682944215994E-4</v>
      </c>
      <c r="BA1903" s="13">
        <f t="shared" si="2504"/>
        <v>4.0186366415234462E-5</v>
      </c>
      <c r="BB1903" s="13">
        <f t="shared" si="2505"/>
        <v>6.4488791438022643E-6</v>
      </c>
      <c r="BC1903" s="13">
        <f t="shared" si="2506"/>
        <v>8.2790350899905267E-7</v>
      </c>
      <c r="BD1903" s="13">
        <f t="shared" si="2507"/>
        <v>1.4140322473897849E-5</v>
      </c>
      <c r="BE1903" s="13">
        <f t="shared" si="2508"/>
        <v>1.8175533663160647E-5</v>
      </c>
      <c r="BF1903" s="13">
        <f t="shared" si="2509"/>
        <v>1.1681134731916178E-5</v>
      </c>
      <c r="BG1903" s="13">
        <f t="shared" si="2510"/>
        <v>5.0048565708872619E-6</v>
      </c>
      <c r="BH1903" s="13">
        <f t="shared" si="2511"/>
        <v>1.6082720046054422E-6</v>
      </c>
      <c r="BI1903" s="13">
        <f t="shared" si="2512"/>
        <v>4.134446298970056E-7</v>
      </c>
      <c r="BJ1903" s="14">
        <f t="shared" si="2513"/>
        <v>0.52081858286740956</v>
      </c>
      <c r="BK1903" s="14">
        <f t="shared" si="2514"/>
        <v>0.2933784042128067</v>
      </c>
      <c r="BL1903" s="14">
        <f t="shared" si="2515"/>
        <v>0.17958977936579321</v>
      </c>
      <c r="BM1903" s="14">
        <f t="shared" si="2516"/>
        <v>0.30326291661107591</v>
      </c>
      <c r="BN1903" s="14">
        <f t="shared" si="2517"/>
        <v>0.69635444619206488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1.8412999999999999</v>
      </c>
      <c r="F1904" s="10">
        <f>VLOOKUP(B1904,home!$B$2:$E$405,3,FALSE)</f>
        <v>0.71020000000000005</v>
      </c>
      <c r="G1904" s="10">
        <f>VLOOKUP(C1904,away!$B$2:$E$405,4,FALSE)</f>
        <v>0.83550000000000002</v>
      </c>
      <c r="H1904" s="10">
        <f>VLOOKUP(A1904,away!$A$2:$E$405,3,FALSE)</f>
        <v>1.226</v>
      </c>
      <c r="I1904" s="10">
        <f>VLOOKUP(C1904,away!$B$2:$E$405,3,FALSE)</f>
        <v>1.0039</v>
      </c>
      <c r="J1904" s="10">
        <f>VLOOKUP(B1904,home!$B$2:$E$405,4,FALSE)</f>
        <v>0.75290000000000001</v>
      </c>
      <c r="K1904" s="12">
        <f t="shared" si="2462"/>
        <v>1.0925760477300002</v>
      </c>
      <c r="L1904" s="12">
        <f t="shared" si="2463"/>
        <v>0.92665531605999996</v>
      </c>
      <c r="M1904" s="13">
        <f t="shared" si="2464"/>
        <v>0.13275746807061073</v>
      </c>
      <c r="N1904" s="13">
        <f t="shared" si="2465"/>
        <v>0.14504762977122954</v>
      </c>
      <c r="O1904" s="13">
        <f t="shared" si="2466"/>
        <v>0.12302041353429713</v>
      </c>
      <c r="P1904" s="13">
        <f t="shared" si="2467"/>
        <v>0.13440915720941257</v>
      </c>
      <c r="Q1904" s="13">
        <f t="shared" si="2468"/>
        <v>7.9237783034027148E-2</v>
      </c>
      <c r="R1904" s="13">
        <f t="shared" si="2469"/>
        <v>5.6998760092728001E-2</v>
      </c>
      <c r="S1904" s="13">
        <f t="shared" si="2470"/>
        <v>3.4020348919534565E-2</v>
      </c>
      <c r="T1904" s="13">
        <f t="shared" si="2471"/>
        <v>7.3426112881290126E-2</v>
      </c>
      <c r="U1904" s="13">
        <f t="shared" si="2472"/>
        <v>6.227548002762321E-2</v>
      </c>
      <c r="V1904" s="13">
        <f t="shared" si="2473"/>
        <v>3.8270677538688683E-3</v>
      </c>
      <c r="W1904" s="13">
        <f t="shared" si="2474"/>
        <v>2.8857767939401549E-2</v>
      </c>
      <c r="X1904" s="13">
        <f t="shared" si="2475"/>
        <v>2.6741204070672278E-2</v>
      </c>
      <c r="Y1904" s="13">
        <f t="shared" si="2476"/>
        <v>1.2389939454966888E-2</v>
      </c>
      <c r="Z1904" s="13">
        <f t="shared" si="2477"/>
        <v>1.7606068016251659E-2</v>
      </c>
      <c r="AA1904" s="13">
        <f t="shared" si="2478"/>
        <v>1.9235968209261798E-2</v>
      </c>
      <c r="AB1904" s="13">
        <f t="shared" si="2479"/>
        <v>1.0508379060167593E-2</v>
      </c>
      <c r="AC1904" s="13">
        <f t="shared" si="2480"/>
        <v>2.4216761534049812E-4</v>
      </c>
      <c r="AD1904" s="13">
        <f t="shared" si="2481"/>
        <v>7.8823265103852118E-3</v>
      </c>
      <c r="AE1904" s="13">
        <f t="shared" si="2482"/>
        <v>7.3041997637691251E-3</v>
      </c>
      <c r="AF1904" s="13">
        <f t="shared" si="2483"/>
        <v>3.3842377703304275E-3</v>
      </c>
      <c r="AG1904" s="13">
        <f t="shared" si="2484"/>
        <v>1.0453406402292438E-3</v>
      </c>
      <c r="AH1904" s="13">
        <f t="shared" si="2485"/>
        <v>4.0786891305433833E-3</v>
      </c>
      <c r="AI1904" s="13">
        <f t="shared" si="2486"/>
        <v>4.4562780501684E-3</v>
      </c>
      <c r="AJ1904" s="13">
        <f t="shared" si="2487"/>
        <v>2.4344113298194713E-3</v>
      </c>
      <c r="AK1904" s="13">
        <f t="shared" si="2488"/>
        <v>8.8659316976109741E-4</v>
      </c>
      <c r="AL1904" s="13">
        <f t="shared" si="2489"/>
        <v>9.8072208078018536E-6</v>
      </c>
      <c r="AM1904" s="13">
        <f t="shared" si="2490"/>
        <v>1.7224082291268164E-3</v>
      </c>
      <c r="AN1904" s="13">
        <f t="shared" si="2491"/>
        <v>1.5960787419458549E-3</v>
      </c>
      <c r="AO1904" s="13">
        <f t="shared" si="2492"/>
        <v>7.3950742553724165E-4</v>
      </c>
      <c r="AP1904" s="13">
        <f t="shared" si="2493"/>
        <v>2.2842282904664317E-4</v>
      </c>
      <c r="AQ1904" s="13">
        <f t="shared" si="2494"/>
        <v>5.2917307211384107E-5</v>
      </c>
      <c r="AR1904" s="13">
        <f t="shared" si="2495"/>
        <v>7.5590779307483334E-4</v>
      </c>
      <c r="AS1904" s="13">
        <f t="shared" si="2496"/>
        <v>8.2588674900600811E-4</v>
      </c>
      <c r="AT1904" s="13">
        <f t="shared" si="2497"/>
        <v>4.5117204005078155E-4</v>
      </c>
      <c r="AU1904" s="13">
        <f t="shared" si="2498"/>
        <v>1.6431325478832143E-4</v>
      </c>
      <c r="AV1904" s="13">
        <f t="shared" si="2499"/>
        <v>4.4881181626569171E-5</v>
      </c>
      <c r="AW1904" s="13">
        <f t="shared" si="2500"/>
        <v>2.758121220139717E-7</v>
      </c>
      <c r="AX1904" s="13">
        <f t="shared" si="2501"/>
        <v>3.1364366259283412E-4</v>
      </c>
      <c r="AY1904" s="13">
        <f t="shared" si="2502"/>
        <v>2.9063956729017868E-4</v>
      </c>
      <c r="AZ1904" s="13">
        <f t="shared" si="2503"/>
        <v>1.3466135004341106E-4</v>
      </c>
      <c r="BA1904" s="13">
        <f t="shared" si="2504"/>
        <v>4.1594885295181125E-5</v>
      </c>
      <c r="BB1904" s="13">
        <f t="shared" si="2505"/>
        <v>9.6360303949213758E-6</v>
      </c>
      <c r="BC1904" s="13">
        <f t="shared" si="2506"/>
        <v>1.7858557582339274E-6</v>
      </c>
      <c r="BD1904" s="13">
        <f t="shared" si="2507"/>
        <v>1.1674432915066275E-4</v>
      </c>
      <c r="BE1904" s="13">
        <f t="shared" si="2508"/>
        <v>1.2755205773832133E-4</v>
      </c>
      <c r="BF1904" s="13">
        <f t="shared" si="2509"/>
        <v>6.9680161561781962E-5</v>
      </c>
      <c r="BG1904" s="13">
        <f t="shared" si="2510"/>
        <v>2.5376958508119872E-5</v>
      </c>
      <c r="BH1904" s="13">
        <f t="shared" si="2511"/>
        <v>6.9315642575524511E-6</v>
      </c>
      <c r="BI1904" s="13">
        <f t="shared" si="2512"/>
        <v>1.5146522162206387E-6</v>
      </c>
      <c r="BJ1904" s="14">
        <f t="shared" si="2513"/>
        <v>0.39044783772054437</v>
      </c>
      <c r="BK1904" s="14">
        <f t="shared" si="2514"/>
        <v>0.30555665635686524</v>
      </c>
      <c r="BL1904" s="14">
        <f t="shared" si="2515"/>
        <v>0.28648493334634928</v>
      </c>
      <c r="BM1904" s="14">
        <f t="shared" si="2516"/>
        <v>0.3283339199725373</v>
      </c>
      <c r="BN1904" s="14">
        <f t="shared" si="2517"/>
        <v>0.67147121171230517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1.5366</v>
      </c>
      <c r="F1905" s="10">
        <f>VLOOKUP(B1905,home!$B$2:$E$405,3,FALSE)</f>
        <v>1.3016000000000001</v>
      </c>
      <c r="G1905" s="10">
        <f>VLOOKUP(C1905,away!$B$2:$E$405,4,FALSE)</f>
        <v>0.48809999999999998</v>
      </c>
      <c r="H1905" s="10">
        <f>VLOOKUP(A1905,away!$A$2:$E$405,3,FALSE)</f>
        <v>1.1789000000000001</v>
      </c>
      <c r="I1905" s="10">
        <f>VLOOKUP(C1905,away!$B$2:$E$405,3,FALSE)</f>
        <v>0.63619999999999999</v>
      </c>
      <c r="J1905" s="10">
        <f>VLOOKUP(B1905,home!$B$2:$E$405,4,FALSE)</f>
        <v>1.0179</v>
      </c>
      <c r="K1905" s="12">
        <f t="shared" si="2462"/>
        <v>0.976218821136</v>
      </c>
      <c r="L1905" s="12">
        <f t="shared" si="2463"/>
        <v>0.7634414696220001</v>
      </c>
      <c r="M1905" s="13">
        <f t="shared" si="2464"/>
        <v>0.17558003664812796</v>
      </c>
      <c r="N1905" s="13">
        <f t="shared" si="2465"/>
        <v>0.17140453639165112</v>
      </c>
      <c r="O1905" s="13">
        <f t="shared" si="2466"/>
        <v>0.13404508121493142</v>
      </c>
      <c r="P1905" s="13">
        <f t="shared" si="2467"/>
        <v>0.13085733116271972</v>
      </c>
      <c r="Q1905" s="13">
        <f t="shared" si="2468"/>
        <v>8.3664167226810138E-2</v>
      </c>
      <c r="R1905" s="13">
        <f t="shared" si="2469"/>
        <v>5.1167786899163792E-2</v>
      </c>
      <c r="S1905" s="13">
        <f t="shared" si="2470"/>
        <v>2.4381531986672287E-2</v>
      </c>
      <c r="T1905" s="13">
        <f t="shared" si="2471"/>
        <v>6.3872694782336703E-2</v>
      </c>
      <c r="U1905" s="13">
        <f t="shared" si="2472"/>
        <v>4.9950956606839743E-2</v>
      </c>
      <c r="V1905" s="13">
        <f t="shared" si="2473"/>
        <v>2.0190236419571259E-3</v>
      </c>
      <c r="W1905" s="13">
        <f t="shared" si="2474"/>
        <v>2.7224844900493921E-2</v>
      </c>
      <c r="X1905" s="13">
        <f t="shared" si="2475"/>
        <v>2.078457560106409E-2</v>
      </c>
      <c r="Y1905" s="13">
        <f t="shared" si="2476"/>
        <v>7.9339034711729661E-3</v>
      </c>
      <c r="Z1905" s="13">
        <f t="shared" si="2477"/>
        <v>1.3021203475867644E-2</v>
      </c>
      <c r="AA1905" s="13">
        <f t="shared" si="2478"/>
        <v>1.2711543906983496E-2</v>
      </c>
      <c r="AB1905" s="13">
        <f t="shared" si="2479"/>
        <v>6.2046242038469651E-3</v>
      </c>
      <c r="AC1905" s="13">
        <f t="shared" si="2480"/>
        <v>9.404686972985129E-5</v>
      </c>
      <c r="AD1905" s="13">
        <f t="shared" si="2481"/>
        <v>6.644351498592653E-3</v>
      </c>
      <c r="AE1905" s="13">
        <f t="shared" si="2482"/>
        <v>5.0725734727707136E-3</v>
      </c>
      <c r="AF1905" s="13">
        <f t="shared" si="2483"/>
        <v>1.9363064734088226E-3</v>
      </c>
      <c r="AG1905" s="13">
        <f t="shared" si="2484"/>
        <v>4.9275221989927463E-4</v>
      </c>
      <c r="AH1905" s="13">
        <f t="shared" si="2485"/>
        <v>2.4852316794658725E-3</v>
      </c>
      <c r="AI1905" s="13">
        <f t="shared" si="2486"/>
        <v>2.4261299403780154E-3</v>
      </c>
      <c r="AJ1905" s="13">
        <f t="shared" si="2487"/>
        <v>1.1842168551592898E-3</v>
      </c>
      <c r="AK1905" s="13">
        <f t="shared" si="2488"/>
        <v>3.8535159410432778E-4</v>
      </c>
      <c r="AL1905" s="13">
        <f t="shared" si="2489"/>
        <v>2.8036723563783442E-6</v>
      </c>
      <c r="AM1905" s="13">
        <f t="shared" si="2490"/>
        <v>1.2972681974338675E-3</v>
      </c>
      <c r="AN1905" s="13">
        <f t="shared" si="2491"/>
        <v>9.9038833914279461E-4</v>
      </c>
      <c r="AO1905" s="13">
        <f t="shared" si="2492"/>
        <v>3.7805176456583346E-4</v>
      </c>
      <c r="AP1905" s="13">
        <f t="shared" si="2493"/>
        <v>9.6206798244443425E-5</v>
      </c>
      <c r="AQ1905" s="13">
        <f t="shared" si="2494"/>
        <v>1.8362064859841288E-5</v>
      </c>
      <c r="AR1905" s="13">
        <f t="shared" si="2495"/>
        <v>3.7946578514451554E-4</v>
      </c>
      <c r="AS1905" s="13">
        <f t="shared" si="2496"/>
        <v>3.7044164143522557E-4</v>
      </c>
      <c r="AT1905" s="13">
        <f t="shared" si="2497"/>
        <v>1.8081605125079035E-4</v>
      </c>
      <c r="AU1905" s="13">
        <f t="shared" si="2498"/>
        <v>5.8838677464837709E-5</v>
      </c>
      <c r="AV1905" s="13">
        <f t="shared" si="2499"/>
        <v>1.4359856087981296E-5</v>
      </c>
      <c r="AW1905" s="13">
        <f t="shared" si="2500"/>
        <v>5.8042710102505266E-8</v>
      </c>
      <c r="AX1905" s="13">
        <f t="shared" si="2501"/>
        <v>2.1106960506601889E-4</v>
      </c>
      <c r="AY1905" s="13">
        <f t="shared" si="2502"/>
        <v>1.6113928948413659E-4</v>
      </c>
      <c r="AZ1905" s="13">
        <f t="shared" si="2503"/>
        <v>6.1510207988807057E-5</v>
      </c>
      <c r="BA1905" s="13">
        <f t="shared" si="2504"/>
        <v>1.5653147861243253E-5</v>
      </c>
      <c r="BB1905" s="13">
        <f t="shared" si="2505"/>
        <v>2.9875655518495038E-6</v>
      </c>
      <c r="BC1905" s="13">
        <f t="shared" si="2506"/>
        <v>4.5616628709920949E-7</v>
      </c>
      <c r="BD1905" s="13">
        <f t="shared" si="2507"/>
        <v>4.8283319446999159E-5</v>
      </c>
      <c r="BE1905" s="13">
        <f t="shared" si="2508"/>
        <v>4.7135085191082414E-5</v>
      </c>
      <c r="BF1905" s="13">
        <f t="shared" si="2509"/>
        <v>2.3007078649691701E-5</v>
      </c>
      <c r="BG1905" s="13">
        <f t="shared" si="2510"/>
        <v>7.4866477323950904E-6</v>
      </c>
      <c r="BH1905" s="13">
        <f t="shared" si="2511"/>
        <v>1.8271516058948104E-6</v>
      </c>
      <c r="BI1905" s="13">
        <f t="shared" si="2512"/>
        <v>3.5673995734867635E-7</v>
      </c>
      <c r="BJ1905" s="14">
        <f t="shared" si="2513"/>
        <v>0.39226379918468623</v>
      </c>
      <c r="BK1905" s="14">
        <f t="shared" si="2514"/>
        <v>0.33309591327104748</v>
      </c>
      <c r="BL1905" s="14">
        <f t="shared" si="2515"/>
        <v>0.26169294093483975</v>
      </c>
      <c r="BM1905" s="14">
        <f t="shared" si="2516"/>
        <v>0.25319383607626295</v>
      </c>
      <c r="BN1905" s="14">
        <f t="shared" si="2517"/>
        <v>0.74671893954340418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1.5366</v>
      </c>
      <c r="F1906" s="10">
        <f>VLOOKUP(B1906,home!$B$2:$E$405,3,FALSE)</f>
        <v>0.75929999999999997</v>
      </c>
      <c r="G1906" s="10">
        <f>VLOOKUP(C1906,away!$B$2:$E$405,4,FALSE)</f>
        <v>1.0226999999999999</v>
      </c>
      <c r="H1906" s="10">
        <f>VLOOKUP(A1906,away!$A$2:$E$405,3,FALSE)</f>
        <v>1.1789000000000001</v>
      </c>
      <c r="I1906" s="10">
        <f>VLOOKUP(C1906,away!$B$2:$E$405,3,FALSE)</f>
        <v>1.0906</v>
      </c>
      <c r="J1906" s="10">
        <f>VLOOKUP(B1906,home!$B$2:$E$405,4,FALSE)</f>
        <v>1.4137</v>
      </c>
      <c r="K1906" s="12">
        <f t="shared" si="2462"/>
        <v>1.1932253866259999</v>
      </c>
      <c r="L1906" s="12">
        <f t="shared" si="2463"/>
        <v>1.817605880258</v>
      </c>
      <c r="M1906" s="13">
        <f t="shared" si="2464"/>
        <v>4.9250721245923057E-2</v>
      </c>
      <c r="N1906" s="13">
        <f t="shared" si="2465"/>
        <v>5.8767210900275882E-2</v>
      </c>
      <c r="O1906" s="13">
        <f t="shared" si="2466"/>
        <v>8.9518400543537338E-2</v>
      </c>
      <c r="P1906" s="13">
        <f t="shared" si="2467"/>
        <v>0.10681562809870346</v>
      </c>
      <c r="Q1906" s="13">
        <f t="shared" si="2468"/>
        <v>3.5061263973706687E-2</v>
      </c>
      <c r="R1906" s="13">
        <f t="shared" si="2469"/>
        <v>8.1354585609612229E-2</v>
      </c>
      <c r="S1906" s="13">
        <f t="shared" si="2470"/>
        <v>5.7915793502541918E-2</v>
      </c>
      <c r="T1906" s="13">
        <f t="shared" si="2471"/>
        <v>6.372755956788724E-2</v>
      </c>
      <c r="U1906" s="13">
        <f t="shared" si="2472"/>
        <v>9.7074356867827546E-2</v>
      </c>
      <c r="V1906" s="13">
        <f t="shared" si="2473"/>
        <v>1.3956505956348871E-2</v>
      </c>
      <c r="W1906" s="13">
        <f t="shared" si="2474"/>
        <v>1.3945330086874139E-2</v>
      </c>
      <c r="X1906" s="13">
        <f t="shared" si="2475"/>
        <v>2.5347113968041238E-2</v>
      </c>
      <c r="Y1906" s="13">
        <f t="shared" si="2476"/>
        <v>2.3035531697940727E-2</v>
      </c>
      <c r="Z1906" s="13">
        <f t="shared" si="2477"/>
        <v>4.929019106332802E-2</v>
      </c>
      <c r="AA1906" s="13">
        <f t="shared" si="2478"/>
        <v>5.8814307288408973E-2</v>
      </c>
      <c r="AB1906" s="13">
        <f t="shared" si="2479"/>
        <v>3.5089362276676091E-2</v>
      </c>
      <c r="AC1906" s="13">
        <f t="shared" si="2480"/>
        <v>1.8918161400454958E-3</v>
      </c>
      <c r="AD1906" s="13">
        <f t="shared" si="2481"/>
        <v>4.159980471134396E-3</v>
      </c>
      <c r="AE1906" s="13">
        <f t="shared" si="2482"/>
        <v>7.5612049660923218E-3</v>
      </c>
      <c r="AF1906" s="13">
        <f t="shared" si="2483"/>
        <v>6.8716453041026996E-3</v>
      </c>
      <c r="AG1906" s="13">
        <f t="shared" si="2484"/>
        <v>4.1633143039281131E-3</v>
      </c>
      <c r="AH1906" s="13">
        <f t="shared" si="2485"/>
        <v>2.2397535278936339E-2</v>
      </c>
      <c r="AI1906" s="13">
        <f t="shared" si="2486"/>
        <v>2.6725307692678286E-2</v>
      </c>
      <c r="AJ1906" s="13">
        <f t="shared" si="2487"/>
        <v>1.5944657802147433E-2</v>
      </c>
      <c r="AK1906" s="13">
        <f t="shared" si="2488"/>
        <v>6.3418568235288804E-3</v>
      </c>
      <c r="AL1906" s="13">
        <f t="shared" si="2489"/>
        <v>1.6411985378829506E-4</v>
      </c>
      <c r="AM1906" s="13">
        <f t="shared" si="2490"/>
        <v>9.9275886120518925E-4</v>
      </c>
      <c r="AN1906" s="13">
        <f t="shared" si="2491"/>
        <v>1.8044443438047875E-3</v>
      </c>
      <c r="AO1906" s="13">
        <f t="shared" si="2492"/>
        <v>1.6398843249489353E-3</v>
      </c>
      <c r="AP1906" s="13">
        <f t="shared" si="2493"/>
        <v>9.935544639900352E-4</v>
      </c>
      <c r="AQ1906" s="13">
        <f t="shared" si="2494"/>
        <v>4.5147260902621853E-4</v>
      </c>
      <c r="AR1906" s="13">
        <f t="shared" si="2495"/>
        <v>8.1419783652561337E-3</v>
      </c>
      <c r="AS1906" s="13">
        <f t="shared" si="2496"/>
        <v>9.715215282783277E-3</v>
      </c>
      <c r="AT1906" s="13">
        <f t="shared" si="2497"/>
        <v>5.7962207559769507E-3</v>
      </c>
      <c r="AU1906" s="13">
        <f t="shared" si="2498"/>
        <v>2.3053992508400814E-3</v>
      </c>
      <c r="AV1906" s="13">
        <f t="shared" si="2499"/>
        <v>6.8771522810273666E-4</v>
      </c>
      <c r="AW1906" s="13">
        <f t="shared" si="2500"/>
        <v>9.8873708639203575E-6</v>
      </c>
      <c r="AX1906" s="13">
        <f t="shared" si="2501"/>
        <v>1.9743084599799167E-4</v>
      </c>
      <c r="AY1906" s="13">
        <f t="shared" si="2502"/>
        <v>3.5885146663026122E-4</v>
      </c>
      <c r="AZ1906" s="13">
        <f t="shared" si="2503"/>
        <v>3.2612526794318519E-4</v>
      </c>
      <c r="BA1906" s="13">
        <f t="shared" si="2504"/>
        <v>1.9758906823808309E-4</v>
      </c>
      <c r="BB1906" s="13">
        <f t="shared" si="2505"/>
        <v>8.9784763076059798E-5</v>
      </c>
      <c r="BC1906" s="13">
        <f t="shared" si="2506"/>
        <v>3.2638662664923505E-5</v>
      </c>
      <c r="BD1906" s="13">
        <f t="shared" si="2507"/>
        <v>2.4664846256038249E-3</v>
      </c>
      <c r="BE1906" s="13">
        <f t="shared" si="2508"/>
        <v>2.9430720709932084E-3</v>
      </c>
      <c r="BF1906" s="13">
        <f t="shared" si="2509"/>
        <v>1.7558741548895271E-3</v>
      </c>
      <c r="BG1906" s="13">
        <f t="shared" si="2510"/>
        <v>6.9838453911155252E-4</v>
      </c>
      <c r="BH1906" s="13">
        <f t="shared" si="2511"/>
        <v>2.0833254042375074E-4</v>
      </c>
      <c r="BI1906" s="13">
        <f t="shared" si="2512"/>
        <v>4.9717535218781328E-5</v>
      </c>
      <c r="BJ1906" s="14">
        <f t="shared" si="2513"/>
        <v>0.24972468991750915</v>
      </c>
      <c r="BK1906" s="14">
        <f t="shared" si="2514"/>
        <v>0.23035343626398136</v>
      </c>
      <c r="BL1906" s="14">
        <f t="shared" si="2515"/>
        <v>0.46802876453255293</v>
      </c>
      <c r="BM1906" s="14">
        <f t="shared" si="2516"/>
        <v>0.57628030730984647</v>
      </c>
      <c r="BN1906" s="14">
        <f t="shared" si="2517"/>
        <v>0.42076781037175864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1.5366</v>
      </c>
      <c r="F1907" s="10">
        <f>VLOOKUP(B1907,home!$B$2:$E$405,3,FALSE)</f>
        <v>0.74380000000000002</v>
      </c>
      <c r="G1907" s="10">
        <f>VLOOKUP(C1907,away!$B$2:$E$405,4,FALSE)</f>
        <v>0.97619999999999996</v>
      </c>
      <c r="H1907" s="10">
        <f>VLOOKUP(A1907,away!$A$2:$E$405,3,FALSE)</f>
        <v>1.1789000000000001</v>
      </c>
      <c r="I1907" s="10">
        <f>VLOOKUP(C1907,away!$B$2:$E$405,3,FALSE)</f>
        <v>0.95430000000000004</v>
      </c>
      <c r="J1907" s="10">
        <f>VLOOKUP(B1907,home!$B$2:$E$405,4,FALSE)</f>
        <v>1.2118</v>
      </c>
      <c r="K1907" s="12">
        <f t="shared" si="2462"/>
        <v>1.1157215106960001</v>
      </c>
      <c r="L1907" s="12">
        <f t="shared" si="2463"/>
        <v>1.3633044103860001</v>
      </c>
      <c r="M1907" s="13">
        <f t="shared" si="2464"/>
        <v>8.3824837844704916E-2</v>
      </c>
      <c r="N1907" s="13">
        <f t="shared" si="2465"/>
        <v>9.3525174713941409E-2</v>
      </c>
      <c r="O1907" s="13">
        <f t="shared" si="2466"/>
        <v>0.1142787711335775</v>
      </c>
      <c r="P1907" s="13">
        <f t="shared" si="2467"/>
        <v>0.12750328316963752</v>
      </c>
      <c r="Q1907" s="13">
        <f t="shared" si="2468"/>
        <v>5.2174024609973051E-2</v>
      </c>
      <c r="R1907" s="13">
        <f t="shared" si="2469"/>
        <v>7.7898376349949283E-2</v>
      </c>
      <c r="S1907" s="13">
        <f t="shared" si="2470"/>
        <v>4.8485292775498401E-2</v>
      </c>
      <c r="T1907" s="13">
        <f t="shared" si="2471"/>
        <v>7.1129077858363962E-2</v>
      </c>
      <c r="U1907" s="13">
        <f t="shared" si="2472"/>
        <v>8.6912894141930971E-2</v>
      </c>
      <c r="V1907" s="13">
        <f t="shared" si="2473"/>
        <v>8.1943811156546288E-3</v>
      </c>
      <c r="W1907" s="13">
        <f t="shared" si="2474"/>
        <v>1.9403893852309801E-2</v>
      </c>
      <c r="X1907" s="13">
        <f t="shared" si="2475"/>
        <v>2.6453414067515741E-2</v>
      </c>
      <c r="Y1907" s="13">
        <f t="shared" si="2476"/>
        <v>1.8032028034005641E-2</v>
      </c>
      <c r="Z1907" s="13">
        <f t="shared" si="2477"/>
        <v>3.5399733346598114E-2</v>
      </c>
      <c r="AA1907" s="13">
        <f t="shared" si="2478"/>
        <v>3.9496243967702016E-2</v>
      </c>
      <c r="AB1907" s="13">
        <f t="shared" si="2479"/>
        <v>2.2033404493231146E-2</v>
      </c>
      <c r="AC1907" s="13">
        <f t="shared" si="2480"/>
        <v>7.7901320975776438E-4</v>
      </c>
      <c r="AD1907" s="13">
        <f t="shared" si="2481"/>
        <v>5.4123354405709841E-3</v>
      </c>
      <c r="AE1907" s="13">
        <f t="shared" si="2482"/>
        <v>7.3786607766188764E-3</v>
      </c>
      <c r="AF1907" s="13">
        <f t="shared" si="2483"/>
        <v>5.0296803897533536E-3</v>
      </c>
      <c r="AG1907" s="13">
        <f t="shared" si="2484"/>
        <v>2.2856618193942409E-3</v>
      </c>
      <c r="AH1907" s="13">
        <f t="shared" si="2485"/>
        <v>1.206515314947639E-2</v>
      </c>
      <c r="AI1907" s="13">
        <f t="shared" si="2486"/>
        <v>1.34613508987124E-2</v>
      </c>
      <c r="AJ1907" s="13">
        <f t="shared" si="2487"/>
        <v>7.5095593803601824E-3</v>
      </c>
      <c r="AK1907" s="13">
        <f t="shared" si="2488"/>
        <v>2.7928589788389262E-3</v>
      </c>
      <c r="AL1907" s="13">
        <f t="shared" si="2489"/>
        <v>4.7397284351755738E-5</v>
      </c>
      <c r="AM1907" s="13">
        <f t="shared" si="2490"/>
        <v>1.2077318148294707E-3</v>
      </c>
      <c r="AN1907" s="13">
        <f t="shared" si="2491"/>
        <v>1.6465061097205051E-3</v>
      </c>
      <c r="AO1907" s="13">
        <f t="shared" si="2492"/>
        <v>1.1223445205547303E-3</v>
      </c>
      <c r="AP1907" s="13">
        <f t="shared" si="2493"/>
        <v>5.1003241161494157E-4</v>
      </c>
      <c r="AQ1907" s="13">
        <f t="shared" si="2494"/>
        <v>1.7383235904861437E-4</v>
      </c>
      <c r="AR1907" s="13">
        <f t="shared" si="2495"/>
        <v>3.2896953001327403E-3</v>
      </c>
      <c r="AS1907" s="13">
        <f t="shared" si="2496"/>
        <v>3.6703838099936322E-3</v>
      </c>
      <c r="AT1907" s="13">
        <f t="shared" si="2497"/>
        <v>2.0475630846601188E-3</v>
      </c>
      <c r="AU1907" s="13">
        <f t="shared" si="2498"/>
        <v>7.6150339268744979E-4</v>
      </c>
      <c r="AV1907" s="13">
        <f t="shared" si="2499"/>
        <v>2.1240642892234287E-4</v>
      </c>
      <c r="AW1907" s="13">
        <f t="shared" si="2500"/>
        <v>2.0026248661821505E-6</v>
      </c>
      <c r="AX1907" s="13">
        <f t="shared" si="2501"/>
        <v>2.2458206082619307E-4</v>
      </c>
      <c r="AY1907" s="13">
        <f t="shared" si="2502"/>
        <v>3.0617371401792592E-4</v>
      </c>
      <c r="AZ1907" s="13">
        <f t="shared" si="2503"/>
        <v>2.0870398733245022E-4</v>
      </c>
      <c r="BA1907" s="13">
        <f t="shared" si="2504"/>
        <v>9.4842355465157754E-5</v>
      </c>
      <c r="BB1907" s="13">
        <f t="shared" si="2505"/>
        <v>3.2324750374261578E-5</v>
      </c>
      <c r="BC1907" s="13">
        <f t="shared" si="2506"/>
        <v>8.813694949971464E-6</v>
      </c>
      <c r="BD1907" s="13">
        <f t="shared" si="2507"/>
        <v>7.4747601858284301E-4</v>
      </c>
      <c r="BE1907" s="13">
        <f t="shared" si="2508"/>
        <v>8.3397507266228096E-4</v>
      </c>
      <c r="BF1907" s="13">
        <f t="shared" si="2509"/>
        <v>4.6524196397678346E-4</v>
      </c>
      <c r="BG1907" s="13">
        <f t="shared" si="2510"/>
        <v>1.7302682229578358E-4</v>
      </c>
      <c r="BH1907" s="13">
        <f t="shared" si="2511"/>
        <v>4.8262436890695042E-5</v>
      </c>
      <c r="BI1907" s="13">
        <f t="shared" si="2512"/>
        <v>1.0769487799511316E-5</v>
      </c>
      <c r="BJ1907" s="14">
        <f t="shared" si="2513"/>
        <v>0.30635983934118127</v>
      </c>
      <c r="BK1907" s="14">
        <f t="shared" si="2514"/>
        <v>0.26914037911362293</v>
      </c>
      <c r="BL1907" s="14">
        <f t="shared" si="2515"/>
        <v>0.38870891631238302</v>
      </c>
      <c r="BM1907" s="14">
        <f t="shared" si="2516"/>
        <v>0.45010022920284987</v>
      </c>
      <c r="BN1907" s="14">
        <f t="shared" si="2517"/>
        <v>0.54920446782178367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1.2417</v>
      </c>
      <c r="F1908" s="10">
        <f>VLOOKUP(B1908,home!$B$2:$E$405,3,FALSE)</f>
        <v>1.6107</v>
      </c>
      <c r="G1908" s="10">
        <f>VLOOKUP(C1908,away!$B$2:$E$405,4,FALSE)</f>
        <v>0.9204</v>
      </c>
      <c r="H1908" s="10">
        <f>VLOOKUP(A1908,away!$A$2:$E$405,3,FALSE)</f>
        <v>0.875</v>
      </c>
      <c r="I1908" s="10">
        <f>VLOOKUP(C1908,away!$B$2:$E$405,3,FALSE)</f>
        <v>0.97960000000000003</v>
      </c>
      <c r="J1908" s="10">
        <f>VLOOKUP(B1908,home!$B$2:$E$405,4,FALSE)</f>
        <v>0.32650000000000001</v>
      </c>
      <c r="K1908" s="12">
        <f t="shared" si="2462"/>
        <v>1.8408056972760001</v>
      </c>
      <c r="L1908" s="12">
        <f t="shared" si="2463"/>
        <v>0.27985947500000002</v>
      </c>
      <c r="M1908" s="13">
        <f t="shared" si="2464"/>
        <v>0.11995181334828751</v>
      </c>
      <c r="N1908" s="13">
        <f t="shared" si="2465"/>
        <v>0.22080798141011501</v>
      </c>
      <c r="O1908" s="13">
        <f t="shared" si="2466"/>
        <v>3.3569651508949735E-2</v>
      </c>
      <c r="P1908" s="13">
        <f t="shared" si="2467"/>
        <v>6.1795205753244542E-2</v>
      </c>
      <c r="Q1908" s="13">
        <f t="shared" si="2468"/>
        <v>0.20323229509187643</v>
      </c>
      <c r="R1908" s="13">
        <f t="shared" si="2469"/>
        <v>4.6973925236138145E-3</v>
      </c>
      <c r="S1908" s="13">
        <f t="shared" si="2470"/>
        <v>7.9587113931286497E-3</v>
      </c>
      <c r="T1908" s="13">
        <f t="shared" si="2471"/>
        <v>5.6876483407457615E-2</v>
      </c>
      <c r="U1908" s="13">
        <f t="shared" si="2472"/>
        <v>8.6469869198099979E-3</v>
      </c>
      <c r="V1908" s="13">
        <f t="shared" si="2473"/>
        <v>4.5556275598498041E-4</v>
      </c>
      <c r="W1908" s="13">
        <f t="shared" si="2474"/>
        <v>0.12470372222520117</v>
      </c>
      <c r="X1908" s="13">
        <f t="shared" si="2475"/>
        <v>3.4899518232490628E-2</v>
      </c>
      <c r="Y1908" s="13">
        <f t="shared" si="2476"/>
        <v>4.883480425148877E-3</v>
      </c>
      <c r="Z1908" s="13">
        <f t="shared" si="2477"/>
        <v>4.3820326850916235E-4</v>
      </c>
      <c r="AA1908" s="13">
        <f t="shared" si="2478"/>
        <v>8.0664707323663092E-4</v>
      </c>
      <c r="AB1908" s="13">
        <f t="shared" si="2479"/>
        <v>7.4244026405250059E-4</v>
      </c>
      <c r="AC1908" s="13">
        <f t="shared" si="2480"/>
        <v>1.4668178753302329E-5</v>
      </c>
      <c r="AD1908" s="13">
        <f t="shared" si="2481"/>
        <v>5.7388830585918496E-2</v>
      </c>
      <c r="AE1908" s="13">
        <f t="shared" si="2482"/>
        <v>1.6060807998639091E-2</v>
      </c>
      <c r="AF1908" s="13">
        <f t="shared" si="2483"/>
        <v>2.2473846472874683E-3</v>
      </c>
      <c r="AG1908" s="13">
        <f t="shared" si="2484"/>
        <v>2.0965062917097698E-4</v>
      </c>
      <c r="AH1908" s="13">
        <f t="shared" si="2485"/>
        <v>3.0658834167064562E-5</v>
      </c>
      <c r="AI1908" s="13">
        <f t="shared" si="2486"/>
        <v>5.6436956606572533E-5</v>
      </c>
      <c r="AJ1908" s="13">
        <f t="shared" si="2487"/>
        <v>5.1944735629148562E-5</v>
      </c>
      <c r="AK1908" s="13">
        <f t="shared" si="2488"/>
        <v>3.187338842987744E-5</v>
      </c>
      <c r="AL1908" s="13">
        <f t="shared" si="2489"/>
        <v>3.0226241647680034E-7</v>
      </c>
      <c r="AM1908" s="13">
        <f t="shared" si="2490"/>
        <v>2.1128337260513178E-2</v>
      </c>
      <c r="AN1908" s="13">
        <f t="shared" si="2491"/>
        <v>5.9129653733501564E-3</v>
      </c>
      <c r="AO1908" s="13">
        <f t="shared" si="2492"/>
        <v>8.2739969253947676E-4</v>
      </c>
      <c r="AP1908" s="13">
        <f t="shared" si="2493"/>
        <v>7.7185214523086443E-5</v>
      </c>
      <c r="AQ1908" s="13">
        <f t="shared" si="2494"/>
        <v>5.4002534035483381E-6</v>
      </c>
      <c r="AR1908" s="13">
        <f t="shared" si="2495"/>
        <v>1.7160330468213507E-6</v>
      </c>
      <c r="AS1908" s="13">
        <f t="shared" si="2496"/>
        <v>3.1588834093026353E-6</v>
      </c>
      <c r="AT1908" s="13">
        <f t="shared" si="2497"/>
        <v>2.9074452884374631E-6</v>
      </c>
      <c r="AU1908" s="13">
        <f t="shared" si="2498"/>
        <v>1.7840139504913155E-6</v>
      </c>
      <c r="AV1908" s="13">
        <f t="shared" si="2499"/>
        <v>8.210057610210692E-7</v>
      </c>
      <c r="AW1908" s="13">
        <f t="shared" si="2500"/>
        <v>4.3254332478916579E-9</v>
      </c>
      <c r="AX1908" s="13">
        <f t="shared" si="2501"/>
        <v>6.4821939338535837E-3</v>
      </c>
      <c r="AY1908" s="13">
        <f t="shared" si="2502"/>
        <v>1.8141033911764487E-3</v>
      </c>
      <c r="AZ1908" s="13">
        <f t="shared" si="2503"/>
        <v>2.5384701132518024E-4</v>
      </c>
      <c r="BA1908" s="13">
        <f t="shared" si="2504"/>
        <v>2.3680497106594661E-5</v>
      </c>
      <c r="BB1908" s="13">
        <f t="shared" si="2505"/>
        <v>1.6568028719976508E-6</v>
      </c>
      <c r="BC1908" s="13">
        <f t="shared" si="2506"/>
        <v>9.2734396387150976E-8</v>
      </c>
      <c r="BD1908" s="13">
        <f t="shared" si="2507"/>
        <v>8.0041351261012195E-8</v>
      </c>
      <c r="BE1908" s="13">
        <f t="shared" si="2508"/>
        <v>1.4734057541894079E-7</v>
      </c>
      <c r="BF1908" s="13">
        <f t="shared" si="2509"/>
        <v>1.3561268533555523E-7</v>
      </c>
      <c r="BG1908" s="13">
        <f t="shared" si="2510"/>
        <v>8.3212201262862519E-8</v>
      </c>
      <c r="BH1908" s="13">
        <f t="shared" si="2511"/>
        <v>3.8294373541888615E-8</v>
      </c>
      <c r="BI1908" s="13">
        <f t="shared" si="2512"/>
        <v>1.4098500197904769E-8</v>
      </c>
      <c r="BJ1908" s="14">
        <f t="shared" si="2513"/>
        <v>0.75783701681836546</v>
      </c>
      <c r="BK1908" s="14">
        <f t="shared" si="2514"/>
        <v>0.19199036708299194</v>
      </c>
      <c r="BL1908" s="14">
        <f t="shared" si="2515"/>
        <v>4.8644918185638437E-2</v>
      </c>
      <c r="BM1908" s="14">
        <f t="shared" si="2516"/>
        <v>0.35304206665367471</v>
      </c>
      <c r="BN1908" s="14">
        <f t="shared" si="2517"/>
        <v>0.64405433963608705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1.2417</v>
      </c>
      <c r="F1909" s="10">
        <f>VLOOKUP(B1909,home!$B$2:$E$405,3,FALSE)</f>
        <v>1.0066999999999999</v>
      </c>
      <c r="G1909" s="10">
        <f>VLOOKUP(C1909,away!$B$2:$E$405,4,FALSE)</f>
        <v>0.4602</v>
      </c>
      <c r="H1909" s="10">
        <f>VLOOKUP(A1909,away!$A$2:$E$405,3,FALSE)</f>
        <v>0.875</v>
      </c>
      <c r="I1909" s="10">
        <f>VLOOKUP(C1909,away!$B$2:$E$405,3,FALSE)</f>
        <v>1.3061</v>
      </c>
      <c r="J1909" s="10">
        <f>VLOOKUP(B1909,home!$B$2:$E$405,4,FALSE)</f>
        <v>2</v>
      </c>
      <c r="K1909" s="12">
        <f t="shared" si="2462"/>
        <v>0.57525892327799988</v>
      </c>
      <c r="L1909" s="12">
        <f t="shared" si="2463"/>
        <v>2.2856749999999999</v>
      </c>
      <c r="M1909" s="13">
        <f t="shared" si="2464"/>
        <v>5.7215300604649764E-2</v>
      </c>
      <c r="N1909" s="13">
        <f t="shared" si="2465"/>
        <v>3.2913612220857917E-2</v>
      </c>
      <c r="O1909" s="13">
        <f t="shared" si="2466"/>
        <v>0.13077558220953284</v>
      </c>
      <c r="P1909" s="13">
        <f t="shared" si="2467"/>
        <v>7.522982061290942E-2</v>
      </c>
      <c r="Q1909" s="13">
        <f t="shared" si="2468"/>
        <v>9.4669245636801701E-3</v>
      </c>
      <c r="R1909" s="13">
        <f t="shared" si="2469"/>
        <v>0.14945523943338698</v>
      </c>
      <c r="S1909" s="13">
        <f t="shared" si="2470"/>
        <v>2.4729075306958156E-2</v>
      </c>
      <c r="T1909" s="13">
        <f t="shared" si="2471"/>
        <v>2.1638312802089676E-2</v>
      </c>
      <c r="U1909" s="13">
        <f t="shared" si="2472"/>
        <v>8.5975460114705859E-2</v>
      </c>
      <c r="V1909" s="13">
        <f t="shared" si="2473"/>
        <v>3.6127940906352644E-3</v>
      </c>
      <c r="W1909" s="13">
        <f t="shared" si="2474"/>
        <v>1.8153109437522349E-3</v>
      </c>
      <c r="X1909" s="13">
        <f t="shared" si="2475"/>
        <v>4.1492108413608893E-3</v>
      </c>
      <c r="Y1909" s="13">
        <f t="shared" si="2476"/>
        <v>4.7418737449137754E-3</v>
      </c>
      <c r="Z1909" s="13">
        <f t="shared" si="2477"/>
        <v>0.11386870146396892</v>
      </c>
      <c r="AA1909" s="13">
        <f t="shared" si="2478"/>
        <v>6.5503986599226766E-2</v>
      </c>
      <c r="AB1909" s="13">
        <f t="shared" si="2479"/>
        <v>1.8840876400743861E-2</v>
      </c>
      <c r="AC1909" s="13">
        <f t="shared" si="2480"/>
        <v>2.9689375970850694E-4</v>
      </c>
      <c r="AD1909" s="13">
        <f t="shared" si="2481"/>
        <v>2.6106845472942001E-4</v>
      </c>
      <c r="AE1909" s="13">
        <f t="shared" si="2482"/>
        <v>5.9671764026366703E-4</v>
      </c>
      <c r="AF1909" s="13">
        <f t="shared" si="2483"/>
        <v>6.8195129620482854E-4</v>
      </c>
      <c r="AG1909" s="13">
        <f t="shared" si="2484"/>
        <v>5.1957300965099046E-4</v>
      </c>
      <c r="AH1909" s="13">
        <f t="shared" si="2485"/>
        <v>6.50667110546643E-2</v>
      </c>
      <c r="AI1909" s="13">
        <f t="shared" si="2486"/>
        <v>3.7430206142546912E-2</v>
      </c>
      <c r="AJ1909" s="13">
        <f t="shared" si="2487"/>
        <v>1.0766030041817557E-2</v>
      </c>
      <c r="AK1909" s="13">
        <f t="shared" si="2488"/>
        <v>2.0644182832781897E-3</v>
      </c>
      <c r="AL1909" s="13">
        <f t="shared" si="2489"/>
        <v>1.5614889057944113E-5</v>
      </c>
      <c r="AM1909" s="13">
        <f t="shared" si="2490"/>
        <v>3.0036391633899489E-5</v>
      </c>
      <c r="AN1909" s="13">
        <f t="shared" si="2491"/>
        <v>6.8653429447813216E-5</v>
      </c>
      <c r="AO1909" s="13">
        <f t="shared" si="2492"/>
        <v>7.8459713676565235E-5</v>
      </c>
      <c r="AP1909" s="13">
        <f t="shared" si="2493"/>
        <v>5.9777802019227744E-5</v>
      </c>
      <c r="AQ1909" s="13">
        <f t="shared" si="2494"/>
        <v>3.4158156907574594E-5</v>
      </c>
      <c r="AR1909" s="13">
        <f t="shared" si="2495"/>
        <v>2.9744270957973964E-2</v>
      </c>
      <c r="AS1909" s="13">
        <f t="shared" si="2496"/>
        <v>1.7110657284973185E-2</v>
      </c>
      <c r="AT1909" s="13">
        <f t="shared" si="2497"/>
        <v>4.9215291431662688E-3</v>
      </c>
      <c r="AU1909" s="13">
        <f t="shared" si="2498"/>
        <v>9.4371785192637521E-4</v>
      </c>
      <c r="AV1909" s="13">
        <f t="shared" si="2499"/>
        <v>1.3572052884434831E-4</v>
      </c>
      <c r="AW1909" s="13">
        <f t="shared" si="2500"/>
        <v>5.7031427797254098E-7</v>
      </c>
      <c r="AX1909" s="13">
        <f t="shared" si="2501"/>
        <v>2.8797837184122238E-6</v>
      </c>
      <c r="AY1909" s="13">
        <f t="shared" si="2502"/>
        <v>6.5822496505818589E-6</v>
      </c>
      <c r="AZ1909" s="13">
        <f t="shared" si="2503"/>
        <v>7.5224417350468448E-6</v>
      </c>
      <c r="BA1909" s="13">
        <f t="shared" si="2504"/>
        <v>5.7312856709177327E-6</v>
      </c>
      <c r="BB1909" s="13">
        <f t="shared" si="2505"/>
        <v>3.274964093968722E-6</v>
      </c>
      <c r="BC1909" s="13">
        <f t="shared" si="2506"/>
        <v>1.4971007110963919E-6</v>
      </c>
      <c r="BD1909" s="13">
        <f t="shared" si="2507"/>
        <v>1.1330956086977859E-2</v>
      </c>
      <c r="BE1909" s="13">
        <f t="shared" si="2508"/>
        <v>6.5182335983051815E-3</v>
      </c>
      <c r="BF1909" s="13">
        <f t="shared" si="2509"/>
        <v>1.8748360207177606E-3</v>
      </c>
      <c r="BG1909" s="13">
        <f t="shared" si="2510"/>
        <v>3.5950538353363631E-4</v>
      </c>
      <c r="BH1909" s="13">
        <f t="shared" si="2511"/>
        <v>5.1702169961050985E-5</v>
      </c>
      <c r="BI1909" s="13">
        <f t="shared" si="2512"/>
        <v>5.9484269245860692E-6</v>
      </c>
      <c r="BJ1909" s="14">
        <f t="shared" si="2513"/>
        <v>7.7083128836768655E-2</v>
      </c>
      <c r="BK1909" s="14">
        <f t="shared" si="2514"/>
        <v>0.16110608151356964</v>
      </c>
      <c r="BL1909" s="14">
        <f t="shared" si="2515"/>
        <v>0.63887558773320752</v>
      </c>
      <c r="BM1909" s="14">
        <f t="shared" si="2516"/>
        <v>0.53587100796712483</v>
      </c>
      <c r="BN1909" s="14">
        <f t="shared" si="2517"/>
        <v>0.45505647964501705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1.2417</v>
      </c>
      <c r="F1910" s="10">
        <f>VLOOKUP(B1910,home!$B$2:$E$405,3,FALSE)</f>
        <v>1.0066999999999999</v>
      </c>
      <c r="G1910" s="10">
        <f>VLOOKUP(C1910,away!$B$2:$E$405,4,FALSE)</f>
        <v>0.60399999999999998</v>
      </c>
      <c r="H1910" s="10">
        <f>VLOOKUP(A1910,away!$A$2:$E$405,3,FALSE)</f>
        <v>0.875</v>
      </c>
      <c r="I1910" s="10">
        <f>VLOOKUP(C1910,away!$B$2:$E$405,3,FALSE)</f>
        <v>0.71430000000000005</v>
      </c>
      <c r="J1910" s="10">
        <f>VLOOKUP(B1910,home!$B$2:$E$405,4,FALSE)</f>
        <v>0.71430000000000005</v>
      </c>
      <c r="K1910" s="12">
        <f t="shared" si="2462"/>
        <v>0.75501171155999991</v>
      </c>
      <c r="L1910" s="12">
        <f t="shared" si="2463"/>
        <v>0.44644642875000007</v>
      </c>
      <c r="M1910" s="13">
        <f t="shared" si="2464"/>
        <v>0.30075534853062613</v>
      </c>
      <c r="N1910" s="13">
        <f t="shared" si="2465"/>
        <v>0.22707381045493236</v>
      </c>
      <c r="O1910" s="13">
        <f t="shared" si="2466"/>
        <v>0.13427115127895961</v>
      </c>
      <c r="P1910" s="13">
        <f t="shared" si="2467"/>
        <v>0.10137629174025897</v>
      </c>
      <c r="Q1910" s="13">
        <f t="shared" si="2468"/>
        <v>8.5721693141014729E-2</v>
      </c>
      <c r="R1910" s="13">
        <f t="shared" si="2469"/>
        <v>2.9972437986321265E-2</v>
      </c>
      <c r="S1910" s="13">
        <f t="shared" si="2470"/>
        <v>8.5427845067563013E-3</v>
      </c>
      <c r="T1910" s="13">
        <f t="shared" si="2471"/>
        <v>3.8270143769209397E-2</v>
      </c>
      <c r="U1910" s="13">
        <f t="shared" si="2472"/>
        <v>2.2629541703678372E-2</v>
      </c>
      <c r="V1910" s="13">
        <f t="shared" si="2473"/>
        <v>3.1994843008970074E-4</v>
      </c>
      <c r="W1910" s="13">
        <f t="shared" si="2474"/>
        <v>2.1573627418739548E-2</v>
      </c>
      <c r="X1910" s="13">
        <f t="shared" si="2475"/>
        <v>9.6314689162793534E-3</v>
      </c>
      <c r="Y1910" s="13">
        <f t="shared" si="2476"/>
        <v>2.1499674506447754E-3</v>
      </c>
      <c r="Z1910" s="13">
        <f t="shared" si="2477"/>
        <v>4.4603626333079918E-3</v>
      </c>
      <c r="AA1910" s="13">
        <f t="shared" si="2478"/>
        <v>3.3676260259521348E-3</v>
      </c>
      <c r="AB1910" s="13">
        <f t="shared" si="2479"/>
        <v>1.2712985448740607E-3</v>
      </c>
      <c r="AC1910" s="13">
        <f t="shared" si="2480"/>
        <v>6.7403592215976106E-6</v>
      </c>
      <c r="AD1910" s="13">
        <f t="shared" si="2481"/>
        <v>4.0720853404950718E-3</v>
      </c>
      <c r="AE1910" s="13">
        <f t="shared" si="2482"/>
        <v>1.817967957829253E-3</v>
      </c>
      <c r="AF1910" s="13">
        <f t="shared" si="2483"/>
        <v>4.0581265117740033E-4</v>
      </c>
      <c r="AG1910" s="13">
        <f t="shared" si="2484"/>
        <v>6.039120295323998E-5</v>
      </c>
      <c r="AH1910" s="13">
        <f t="shared" si="2485"/>
        <v>4.9782824214257462E-4</v>
      </c>
      <c r="AI1910" s="13">
        <f t="shared" si="2486"/>
        <v>3.7586615316297133E-4</v>
      </c>
      <c r="AJ1910" s="13">
        <f t="shared" si="2487"/>
        <v>1.4189167380852401E-4</v>
      </c>
      <c r="AK1910" s="13">
        <f t="shared" si="2488"/>
        <v>3.5709958499428983E-5</v>
      </c>
      <c r="AL1910" s="13">
        <f t="shared" si="2489"/>
        <v>9.0879530651238614E-8</v>
      </c>
      <c r="AM1910" s="13">
        <f t="shared" si="2490"/>
        <v>6.14894424509114E-4</v>
      </c>
      <c r="AN1910" s="13">
        <f t="shared" si="2491"/>
        <v>2.7451741988038041E-4</v>
      </c>
      <c r="AO1910" s="13">
        <f t="shared" si="2492"/>
        <v>6.1278660867630062E-5</v>
      </c>
      <c r="AP1910" s="13">
        <f t="shared" si="2493"/>
        <v>9.1192131009786089E-6</v>
      </c>
      <c r="AQ1910" s="13">
        <f t="shared" si="2494"/>
        <v>1.0178100304855282E-6</v>
      </c>
      <c r="AR1910" s="13">
        <f t="shared" si="2495"/>
        <v>4.4450728167088573E-5</v>
      </c>
      <c r="AS1910" s="13">
        <f t="shared" si="2496"/>
        <v>3.3560820353521839E-5</v>
      </c>
      <c r="AT1910" s="13">
        <f t="shared" si="2497"/>
        <v>1.2669406208235101E-5</v>
      </c>
      <c r="AU1910" s="13">
        <f t="shared" si="2498"/>
        <v>3.1885166885761582E-6</v>
      </c>
      <c r="AV1910" s="13">
        <f t="shared" si="2499"/>
        <v>6.0184186059487708E-7</v>
      </c>
      <c r="AW1910" s="13">
        <f t="shared" si="2500"/>
        <v>8.5091585583589345E-10</v>
      </c>
      <c r="AX1910" s="13">
        <f t="shared" si="2501"/>
        <v>7.7375415312887851E-5</v>
      </c>
      <c r="AY1910" s="13">
        <f t="shared" si="2502"/>
        <v>3.454397783948685E-5</v>
      </c>
      <c r="AZ1910" s="13">
        <f t="shared" si="2503"/>
        <v>7.7110177706290247E-6</v>
      </c>
      <c r="BA1910" s="13">
        <f t="shared" si="2504"/>
        <v>1.147518781908372E-6</v>
      </c>
      <c r="BB1910" s="13">
        <f t="shared" si="2505"/>
        <v>1.2807641552663568E-7</v>
      </c>
      <c r="BC1910" s="13">
        <f t="shared" si="2506"/>
        <v>1.1435851663793518E-8</v>
      </c>
      <c r="BD1910" s="13">
        <f t="shared" si="2507"/>
        <v>3.3074781409222872E-6</v>
      </c>
      <c r="BE1910" s="13">
        <f t="shared" si="2508"/>
        <v>2.4971847321250222E-6</v>
      </c>
      <c r="BF1910" s="13">
        <f t="shared" si="2509"/>
        <v>9.4270185934160633E-7</v>
      </c>
      <c r="BG1910" s="13">
        <f t="shared" si="2510"/>
        <v>2.3725031477076688E-7</v>
      </c>
      <c r="BH1910" s="13">
        <f t="shared" si="2511"/>
        <v>4.4781691555806358E-8</v>
      </c>
      <c r="BI1910" s="13">
        <f t="shared" si="2512"/>
        <v>6.7621403176202719E-9</v>
      </c>
      <c r="BJ1910" s="14">
        <f t="shared" si="2513"/>
        <v>0.39185871327363581</v>
      </c>
      <c r="BK1910" s="14">
        <f t="shared" si="2514"/>
        <v>0.41103574842432283</v>
      </c>
      <c r="BL1910" s="14">
        <f t="shared" si="2515"/>
        <v>0.19266485903955602</v>
      </c>
      <c r="BM1910" s="14">
        <f t="shared" si="2516"/>
        <v>0.12081440711178597</v>
      </c>
      <c r="BN1910" s="14">
        <f t="shared" si="2517"/>
        <v>0.87917073313211302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</v>
      </c>
      <c r="F1911" s="10">
        <f>VLOOKUP(B1911,home!$B$2:$E$405,3,FALSE)</f>
        <v>0.33329999999999999</v>
      </c>
      <c r="G1911" s="10">
        <f>VLOOKUP(C1911,away!$B$2:$E$405,4,FALSE)</f>
        <v>0.76190000000000002</v>
      </c>
      <c r="H1911" s="10">
        <f>VLOOKUP(A1911,away!$A$2:$E$405,3,FALSE)</f>
        <v>1.1161000000000001</v>
      </c>
      <c r="I1911" s="10">
        <f>VLOOKUP(C1911,away!$B$2:$E$405,3,FALSE)</f>
        <v>1.6639999999999999</v>
      </c>
      <c r="J1911" s="10">
        <f>VLOOKUP(B1911,home!$B$2:$E$405,4,FALSE)</f>
        <v>0.78400000000000003</v>
      </c>
      <c r="K1911" s="12">
        <f t="shared" si="2462"/>
        <v>0.380911905</v>
      </c>
      <c r="L1911" s="12">
        <f t="shared" si="2463"/>
        <v>1.4560372736000002</v>
      </c>
      <c r="M1911" s="13">
        <f t="shared" si="2464"/>
        <v>0.15930268955885962</v>
      </c>
      <c r="N1911" s="13">
        <f t="shared" si="2465"/>
        <v>6.0680290951488816E-2</v>
      </c>
      <c r="O1911" s="13">
        <f t="shared" si="2466"/>
        <v>0.23195065378242918</v>
      </c>
      <c r="P1911" s="13">
        <f t="shared" si="2467"/>
        <v>8.8352765398260549E-2</v>
      </c>
      <c r="Q1911" s="13">
        <f t="shared" si="2468"/>
        <v>1.1556922611142932E-2</v>
      </c>
      <c r="R1911" s="13">
        <f t="shared" si="2469"/>
        <v>0.16886439877155293</v>
      </c>
      <c r="S1911" s="13">
        <f t="shared" si="2470"/>
        <v>1.2250595352685188E-2</v>
      </c>
      <c r="T1911" s="13">
        <f t="shared" si="2471"/>
        <v>1.6827310089934752E-2</v>
      </c>
      <c r="U1911" s="13">
        <f t="shared" si="2472"/>
        <v>6.4322459822751879E-2</v>
      </c>
      <c r="V1911" s="13">
        <f t="shared" si="2473"/>
        <v>7.5493876202461661E-4</v>
      </c>
      <c r="W1911" s="13">
        <f t="shared" si="2474"/>
        <v>1.4673898025826765E-3</v>
      </c>
      <c r="X1911" s="13">
        <f t="shared" si="2475"/>
        <v>2.1365742474609229E-3</v>
      </c>
      <c r="Y1911" s="13">
        <f t="shared" si="2476"/>
        <v>1.5554658710584877E-3</v>
      </c>
      <c r="Z1911" s="13">
        <f t="shared" si="2477"/>
        <v>8.1957619598478387E-2</v>
      </c>
      <c r="AA1911" s="13">
        <f t="shared" si="2478"/>
        <v>3.1218633010521732E-2</v>
      </c>
      <c r="AB1911" s="13">
        <f t="shared" si="2479"/>
        <v>5.9457744857668582E-3</v>
      </c>
      <c r="AC1911" s="13">
        <f t="shared" si="2480"/>
        <v>2.6169099653904984E-5</v>
      </c>
      <c r="AD1911" s="13">
        <f t="shared" si="2481"/>
        <v>1.397365612698353E-4</v>
      </c>
      <c r="AE1911" s="13">
        <f t="shared" si="2482"/>
        <v>2.034616416935704E-4</v>
      </c>
      <c r="AF1911" s="13">
        <f t="shared" si="2483"/>
        <v>1.4812386702684323E-4</v>
      </c>
      <c r="AG1911" s="13">
        <f t="shared" si="2484"/>
        <v>7.1891290500284601E-5</v>
      </c>
      <c r="AH1911" s="13">
        <f t="shared" si="2485"/>
        <v>2.9833337247728593E-2</v>
      </c>
      <c r="AI1911" s="13">
        <f t="shared" si="2486"/>
        <v>1.1363873323539752E-2</v>
      </c>
      <c r="AJ1911" s="13">
        <f t="shared" si="2487"/>
        <v>2.1643173179241039E-3</v>
      </c>
      <c r="AK1911" s="13">
        <f t="shared" si="2488"/>
        <v>2.7480474419832045E-4</v>
      </c>
      <c r="AL1911" s="13">
        <f t="shared" si="2489"/>
        <v>5.8055826397102555E-7</v>
      </c>
      <c r="AM1911" s="13">
        <f t="shared" si="2490"/>
        <v>1.0645463950288439E-5</v>
      </c>
      <c r="AN1911" s="13">
        <f t="shared" si="2491"/>
        <v>1.5500192306385067E-5</v>
      </c>
      <c r="AO1911" s="13">
        <f t="shared" si="2492"/>
        <v>1.128442887303231E-5</v>
      </c>
      <c r="AP1911" s="13">
        <f t="shared" si="2493"/>
        <v>5.4768496834743627E-6</v>
      </c>
      <c r="AQ1911" s="13">
        <f t="shared" si="2494"/>
        <v>1.9936243202607578E-6</v>
      </c>
      <c r="AR1911" s="13">
        <f t="shared" si="2495"/>
        <v>8.6876902057144156E-3</v>
      </c>
      <c r="AS1911" s="13">
        <f t="shared" si="2496"/>
        <v>3.3092446263085196E-3</v>
      </c>
      <c r="AT1911" s="13">
        <f t="shared" si="2497"/>
        <v>6.302653373590956E-4</v>
      </c>
      <c r="AU1911" s="13">
        <f t="shared" si="2498"/>
        <v>8.0025190102973599E-5</v>
      </c>
      <c r="AV1911" s="13">
        <f t="shared" si="2499"/>
        <v>7.6206369025277055E-6</v>
      </c>
      <c r="AW1911" s="13">
        <f t="shared" si="2500"/>
        <v>8.9441762720001138E-9</v>
      </c>
      <c r="AX1911" s="13">
        <f t="shared" si="2501"/>
        <v>6.7583065881886549E-7</v>
      </c>
      <c r="AY1911" s="13">
        <f t="shared" si="2502"/>
        <v>9.8403462988191288E-7</v>
      </c>
      <c r="AZ1911" s="13">
        <f t="shared" si="2503"/>
        <v>7.1639554981062301E-7</v>
      </c>
      <c r="BA1911" s="13">
        <f t="shared" si="2504"/>
        <v>3.4769954105514423E-7</v>
      </c>
      <c r="BB1911" s="13">
        <f t="shared" si="2505"/>
        <v>1.2656587294747584E-7</v>
      </c>
      <c r="BC1911" s="13">
        <f t="shared" si="2506"/>
        <v>3.6856925715449353E-8</v>
      </c>
      <c r="BD1911" s="13">
        <f t="shared" si="2507"/>
        <v>2.108266793501643E-3</v>
      </c>
      <c r="BE1911" s="13">
        <f t="shared" si="2508"/>
        <v>8.0306392056095236E-4</v>
      </c>
      <c r="BF1911" s="13">
        <f t="shared" si="2509"/>
        <v>1.529483039088205E-4</v>
      </c>
      <c r="BG1911" s="13">
        <f t="shared" si="2510"/>
        <v>1.9419943269475924E-5</v>
      </c>
      <c r="BH1911" s="13">
        <f t="shared" si="2511"/>
        <v>1.8493218964420007E-6</v>
      </c>
      <c r="BI1911" s="13">
        <f t="shared" si="2512"/>
        <v>1.4088574530638707E-7</v>
      </c>
      <c r="BJ1911" s="14">
        <f t="shared" si="2513"/>
        <v>9.4834954876470798E-2</v>
      </c>
      <c r="BK1911" s="14">
        <f t="shared" si="2514"/>
        <v>0.26068872276437771</v>
      </c>
      <c r="BL1911" s="14">
        <f t="shared" si="2515"/>
        <v>0.56173878767168328</v>
      </c>
      <c r="BM1911" s="14">
        <f t="shared" si="2516"/>
        <v>0.27851138874682291</v>
      </c>
      <c r="BN1911" s="14">
        <f t="shared" si="2517"/>
        <v>0.72070772107373404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</v>
      </c>
      <c r="F1912" s="10">
        <f>VLOOKUP(B1912,home!$B$2:$E$405,3,FALSE)</f>
        <v>1.3332999999999999</v>
      </c>
      <c r="G1912" s="10">
        <f>VLOOKUP(C1912,away!$B$2:$E$405,4,FALSE)</f>
        <v>1.2222</v>
      </c>
      <c r="H1912" s="10">
        <f>VLOOKUP(A1912,away!$A$2:$E$405,3,FALSE)</f>
        <v>1.1161000000000001</v>
      </c>
      <c r="I1912" s="10">
        <f>VLOOKUP(C1912,away!$B$2:$E$405,3,FALSE)</f>
        <v>0.89600000000000002</v>
      </c>
      <c r="J1912" s="10">
        <f>VLOOKUP(B1912,home!$B$2:$E$405,4,FALSE)</f>
        <v>1.6639999999999999</v>
      </c>
      <c r="K1912" s="12">
        <f t="shared" si="2462"/>
        <v>2.4443388899999996</v>
      </c>
      <c r="L1912" s="12">
        <f t="shared" si="2463"/>
        <v>1.6640425984</v>
      </c>
      <c r="M1912" s="13">
        <f t="shared" si="2464"/>
        <v>1.6434352202030024E-2</v>
      </c>
      <c r="N1912" s="13">
        <f t="shared" si="2465"/>
        <v>4.0171126219379114E-2</v>
      </c>
      <c r="O1912" s="13">
        <f t="shared" si="2466"/>
        <v>2.7347462141286805E-2</v>
      </c>
      <c r="P1912" s="13">
        <f t="shared" si="2467"/>
        <v>6.6846465254749993E-2</v>
      </c>
      <c r="Q1912" s="13">
        <f t="shared" si="2468"/>
        <v>4.909592303656353E-2</v>
      </c>
      <c r="R1912" s="13">
        <f t="shared" si="2469"/>
        <v>2.2753670980616265E-2</v>
      </c>
      <c r="S1912" s="13">
        <f t="shared" si="2470"/>
        <v>6.7974232603195392E-2</v>
      </c>
      <c r="T1912" s="13">
        <f t="shared" si="2471"/>
        <v>8.1697707340609604E-2</v>
      </c>
      <c r="U1912" s="13">
        <f t="shared" si="2472"/>
        <v>5.5617682868184755E-2</v>
      </c>
      <c r="V1912" s="13">
        <f t="shared" si="2473"/>
        <v>3.0720456233447966E-2</v>
      </c>
      <c r="W1912" s="13">
        <f t="shared" si="2474"/>
        <v>4.0002358006239698E-2</v>
      </c>
      <c r="X1912" s="13">
        <f t="shared" si="2475"/>
        <v>6.6565627758830154E-2</v>
      </c>
      <c r="Y1912" s="13">
        <f t="shared" si="2476"/>
        <v>5.5384020089965465E-2</v>
      </c>
      <c r="Z1912" s="13">
        <f t="shared" si="2477"/>
        <v>1.2621025927241118E-2</v>
      </c>
      <c r="AA1912" s="13">
        <f t="shared" si="2478"/>
        <v>3.0850064505653765E-2</v>
      </c>
      <c r="AB1912" s="13">
        <f t="shared" si="2479"/>
        <v>3.770400621508907E-2</v>
      </c>
      <c r="AC1912" s="13">
        <f t="shared" si="2480"/>
        <v>7.8096853353823862E-3</v>
      </c>
      <c r="AD1912" s="13">
        <f t="shared" si="2481"/>
        <v>2.4444829841588647E-2</v>
      </c>
      <c r="AE1912" s="13">
        <f t="shared" si="2482"/>
        <v>4.0677238167043037E-2</v>
      </c>
      <c r="AF1912" s="13">
        <f t="shared" si="2483"/>
        <v>3.3844328547610977E-2</v>
      </c>
      <c r="AG1912" s="13">
        <f t="shared" si="2484"/>
        <v>1.8772801472489952E-2</v>
      </c>
      <c r="AH1912" s="13">
        <f t="shared" si="2485"/>
        <v>5.250481194610023E-3</v>
      </c>
      <c r="AI1912" s="13">
        <f t="shared" si="2486"/>
        <v>1.2833955375198934E-2</v>
      </c>
      <c r="AJ1912" s="13">
        <f t="shared" si="2487"/>
        <v>1.5685268118061653E-2</v>
      </c>
      <c r="AK1912" s="13">
        <f t="shared" si="2488"/>
        <v>1.2780036953685067E-2</v>
      </c>
      <c r="AL1912" s="13">
        <f t="shared" si="2489"/>
        <v>1.2706308177031355E-3</v>
      </c>
      <c r="AM1912" s="13">
        <f t="shared" si="2490"/>
        <v>1.1950289648245523E-2</v>
      </c>
      <c r="AN1912" s="13">
        <f t="shared" si="2491"/>
        <v>1.9885791037899104E-2</v>
      </c>
      <c r="AO1912" s="13">
        <f t="shared" si="2492"/>
        <v>1.6545401694972532E-2</v>
      </c>
      <c r="AP1912" s="13">
        <f t="shared" si="2493"/>
        <v>9.177417742691282E-3</v>
      </c>
      <c r="AQ1912" s="13">
        <f t="shared" si="2494"/>
        <v>3.8179035167875686E-3</v>
      </c>
      <c r="AR1912" s="13">
        <f t="shared" si="2495"/>
        <v>1.7474048739858381E-3</v>
      </c>
      <c r="AS1912" s="13">
        <f t="shared" si="2496"/>
        <v>4.2712496900591318E-3</v>
      </c>
      <c r="AT1912" s="13">
        <f t="shared" si="2497"/>
        <v>5.2201908631559933E-3</v>
      </c>
      <c r="AU1912" s="13">
        <f t="shared" si="2498"/>
        <v>4.25330518001162E-3</v>
      </c>
      <c r="AV1912" s="13">
        <f t="shared" si="2499"/>
        <v>2.5991298156352138E-3</v>
      </c>
      <c r="AW1912" s="13">
        <f t="shared" si="2500"/>
        <v>1.4356307136259038E-4</v>
      </c>
      <c r="AX1912" s="13">
        <f t="shared" si="2501"/>
        <v>4.8684262889951615E-3</v>
      </c>
      <c r="AY1912" s="13">
        <f t="shared" si="2502"/>
        <v>8.1012687320583792E-3</v>
      </c>
      <c r="AZ1912" s="13">
        <f t="shared" si="2503"/>
        <v>6.7404281356155506E-3</v>
      </c>
      <c r="BA1912" s="13">
        <f t="shared" si="2504"/>
        <v>3.7387865163727215E-3</v>
      </c>
      <c r="BB1912" s="13">
        <f t="shared" si="2505"/>
        <v>1.5553750073919379E-3</v>
      </c>
      <c r="BC1912" s="13">
        <f t="shared" si="2506"/>
        <v>5.1764205375737942E-4</v>
      </c>
      <c r="BD1912" s="13">
        <f t="shared" si="2507"/>
        <v>4.8462602449403646E-4</v>
      </c>
      <c r="BE1912" s="13">
        <f t="shared" si="2508"/>
        <v>1.1845902387768656E-3</v>
      </c>
      <c r="BF1912" s="13">
        <f t="shared" si="2509"/>
        <v>1.4477699946783397E-3</v>
      </c>
      <c r="BG1912" s="13">
        <f t="shared" si="2510"/>
        <v>1.1796135005891193E-3</v>
      </c>
      <c r="BH1912" s="13">
        <f t="shared" si="2511"/>
        <v>7.2084378866475566E-4</v>
      </c>
      <c r="BI1912" s="13">
        <f t="shared" si="2512"/>
        <v>3.5239730124964042E-4</v>
      </c>
      <c r="BJ1912" s="14">
        <f t="shared" si="2513"/>
        <v>0.53755469085510732</v>
      </c>
      <c r="BK1912" s="14">
        <f t="shared" si="2514"/>
        <v>0.19915709117856728</v>
      </c>
      <c r="BL1912" s="14">
        <f t="shared" si="2515"/>
        <v>0.24428374962368687</v>
      </c>
      <c r="BM1912" s="14">
        <f t="shared" si="2516"/>
        <v>0.76300985208928118</v>
      </c>
      <c r="BN1912" s="14">
        <f t="shared" si="2517"/>
        <v>0.22264899983462572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</v>
      </c>
      <c r="F1913" s="10">
        <f>VLOOKUP(B1913,home!$B$2:$E$405,3,FALSE)</f>
        <v>0.85709999999999997</v>
      </c>
      <c r="G1913" s="10">
        <f>VLOOKUP(C1913,away!$B$2:$E$405,4,FALSE)</f>
        <v>0.85709999999999997</v>
      </c>
      <c r="H1913" s="10">
        <f>VLOOKUP(A1913,away!$A$2:$E$405,3,FALSE)</f>
        <v>1.1161000000000001</v>
      </c>
      <c r="I1913" s="10">
        <f>VLOOKUP(C1913,away!$B$2:$E$405,3,FALSE)</f>
        <v>1.024</v>
      </c>
      <c r="J1913" s="10">
        <f>VLOOKUP(B1913,home!$B$2:$E$405,4,FALSE)</f>
        <v>1.024</v>
      </c>
      <c r="K1913" s="12">
        <f t="shared" si="2462"/>
        <v>1.1019306149999999</v>
      </c>
      <c r="L1913" s="12">
        <f t="shared" si="2463"/>
        <v>1.1703156736000002</v>
      </c>
      <c r="M1913" s="13">
        <f t="shared" si="2464"/>
        <v>0.10308037156262868</v>
      </c>
      <c r="N1913" s="13">
        <f t="shared" si="2465"/>
        <v>0.11358741723043594</v>
      </c>
      <c r="O1913" s="13">
        <f t="shared" si="2466"/>
        <v>0.12063657448025608</v>
      </c>
      <c r="P1913" s="13">
        <f t="shared" si="2467"/>
        <v>0.13293313470852189</v>
      </c>
      <c r="Q1913" s="13">
        <f t="shared" si="2468"/>
        <v>6.2582726262497931E-2</v>
      </c>
      <c r="R1913" s="13">
        <f t="shared" si="2469"/>
        <v>7.0591436961828763E-2</v>
      </c>
      <c r="S1913" s="13">
        <f t="shared" si="2470"/>
        <v>4.2857864294507095E-2</v>
      </c>
      <c r="T1913" s="13">
        <f t="shared" si="2471"/>
        <v>7.3241545441619677E-2</v>
      </c>
      <c r="U1913" s="13">
        <f t="shared" si="2472"/>
        <v>7.7786865545081713E-2</v>
      </c>
      <c r="V1913" s="13">
        <f t="shared" si="2473"/>
        <v>6.14108751713197E-3</v>
      </c>
      <c r="W1913" s="13">
        <f t="shared" si="2474"/>
        <v>2.2987274012936994E-2</v>
      </c>
      <c r="X1913" s="13">
        <f t="shared" si="2475"/>
        <v>2.6902367070678133E-2</v>
      </c>
      <c r="Y1913" s="13">
        <f t="shared" si="2476"/>
        <v>1.5742130919877577E-2</v>
      </c>
      <c r="Z1913" s="13">
        <f t="shared" si="2477"/>
        <v>2.7538088366124851E-2</v>
      </c>
      <c r="AA1913" s="13">
        <f t="shared" si="2478"/>
        <v>3.0345062649208304E-2</v>
      </c>
      <c r="AB1913" s="13">
        <f t="shared" si="2479"/>
        <v>1.6719076773627814E-2</v>
      </c>
      <c r="AC1913" s="13">
        <f t="shared" si="2480"/>
        <v>4.9497421392911229E-4</v>
      </c>
      <c r="AD1913" s="13">
        <f t="shared" si="2481"/>
        <v>6.3325952475622995E-3</v>
      </c>
      <c r="AE1913" s="13">
        <f t="shared" si="2482"/>
        <v>7.4111354727870319E-3</v>
      </c>
      <c r="AF1913" s="13">
        <f t="shared" si="2483"/>
        <v>4.3366840014878068E-3</v>
      </c>
      <c r="AG1913" s="13">
        <f t="shared" si="2484"/>
        <v>1.691763086130515E-3</v>
      </c>
      <c r="AH1913" s="13">
        <f t="shared" si="2485"/>
        <v>8.0570641089644339E-3</v>
      </c>
      <c r="AI1913" s="13">
        <f t="shared" si="2486"/>
        <v>8.8783256086856065E-3</v>
      </c>
      <c r="AJ1913" s="13">
        <f t="shared" si="2487"/>
        <v>4.891649399074589E-3</v>
      </c>
      <c r="AK1913" s="13">
        <f t="shared" si="2488"/>
        <v>1.7967527435622137E-3</v>
      </c>
      <c r="AL1913" s="13">
        <f t="shared" si="2489"/>
        <v>2.5532881909532509E-5</v>
      </c>
      <c r="AM1913" s="13">
        <f t="shared" si="2490"/>
        <v>1.3956161151384783E-3</v>
      </c>
      <c r="AN1913" s="13">
        <f t="shared" si="2491"/>
        <v>1.6333114138753035E-3</v>
      </c>
      <c r="AO1913" s="13">
        <f t="shared" si="2492"/>
        <v>9.5574497376402256E-4</v>
      </c>
      <c r="AP1913" s="13">
        <f t="shared" si="2493"/>
        <v>3.7284110758681874E-4</v>
      </c>
      <c r="AQ1913" s="13">
        <f t="shared" si="2494"/>
        <v>1.0908544799280948E-4</v>
      </c>
      <c r="AR1913" s="13">
        <f t="shared" si="2495"/>
        <v>1.8858616819842182E-3</v>
      </c>
      <c r="AS1913" s="13">
        <f t="shared" si="2496"/>
        <v>2.0780887230338039E-3</v>
      </c>
      <c r="AT1913" s="13">
        <f t="shared" si="2497"/>
        <v>1.1449547922986021E-3</v>
      </c>
      <c r="AU1913" s="13">
        <f t="shared" si="2498"/>
        <v>4.2055357947493185E-4</v>
      </c>
      <c r="AV1913" s="13">
        <f t="shared" si="2499"/>
        <v>1.1585521611781584E-4</v>
      </c>
      <c r="AW1913" s="13">
        <f t="shared" si="2500"/>
        <v>9.146493003801575E-7</v>
      </c>
      <c r="AX1913" s="13">
        <f t="shared" si="2501"/>
        <v>2.5631202067640869E-4</v>
      </c>
      <c r="AY1913" s="13">
        <f t="shared" si="2502"/>
        <v>2.9996597512968839E-4</v>
      </c>
      <c r="AZ1913" s="13">
        <f t="shared" si="2503"/>
        <v>1.7552744112049113E-4</v>
      </c>
      <c r="BA1913" s="13">
        <f t="shared" si="2504"/>
        <v>6.8474171830070621E-5</v>
      </c>
      <c r="BB1913" s="13">
        <f t="shared" si="2505"/>
        <v>2.0034099132377815E-5</v>
      </c>
      <c r="BC1913" s="13">
        <f t="shared" si="2506"/>
        <v>4.6892440442155818E-6</v>
      </c>
      <c r="BD1913" s="13">
        <f t="shared" si="2507"/>
        <v>3.6784224744463141E-4</v>
      </c>
      <c r="BE1913" s="13">
        <f t="shared" si="2508"/>
        <v>4.0533663394964485E-4</v>
      </c>
      <c r="BF1913" s="13">
        <f t="shared" si="2509"/>
        <v>2.23326423165081E-4</v>
      </c>
      <c r="BG1913" s="13">
        <f t="shared" si="2510"/>
        <v>8.2030074274682635E-5</v>
      </c>
      <c r="BH1913" s="13">
        <f t="shared" si="2511"/>
        <v>2.2597862548499196E-5</v>
      </c>
      <c r="BI1913" s="13">
        <f t="shared" si="2512"/>
        <v>4.9802553151506298E-6</v>
      </c>
      <c r="BJ1913" s="14">
        <f t="shared" si="2513"/>
        <v>0.34010724075630466</v>
      </c>
      <c r="BK1913" s="14">
        <f t="shared" si="2514"/>
        <v>0.28583293115375807</v>
      </c>
      <c r="BL1913" s="14">
        <f t="shared" si="2515"/>
        <v>0.34645423575989664</v>
      </c>
      <c r="BM1913" s="14">
        <f t="shared" si="2516"/>
        <v>0.3962217835040856</v>
      </c>
      <c r="BN1913" s="14">
        <f t="shared" si="2517"/>
        <v>0.60341166120616929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</v>
      </c>
      <c r="F1914" s="10">
        <f>VLOOKUP(B1914,home!$B$2:$E$405,3,FALSE)</f>
        <v>1</v>
      </c>
      <c r="G1914" s="10">
        <f>VLOOKUP(C1914,away!$B$2:$E$405,4,FALSE)</f>
        <v>0.58330000000000004</v>
      </c>
      <c r="H1914" s="10">
        <f>VLOOKUP(A1914,away!$A$2:$E$405,3,FALSE)</f>
        <v>1.1161000000000001</v>
      </c>
      <c r="I1914" s="10">
        <f>VLOOKUP(C1914,away!$B$2:$E$405,3,FALSE)</f>
        <v>1.008</v>
      </c>
      <c r="J1914" s="10">
        <f>VLOOKUP(B1914,home!$B$2:$E$405,4,FALSE)</f>
        <v>1.008</v>
      </c>
      <c r="K1914" s="12">
        <f t="shared" si="2462"/>
        <v>0.87495000000000012</v>
      </c>
      <c r="L1914" s="12">
        <f t="shared" si="2463"/>
        <v>1.1340290304000002</v>
      </c>
      <c r="M1914" s="13">
        <f t="shared" si="2464"/>
        <v>0.13412554288964337</v>
      </c>
      <c r="N1914" s="13">
        <f t="shared" si="2465"/>
        <v>0.11735314375129348</v>
      </c>
      <c r="O1914" s="13">
        <f t="shared" si="2466"/>
        <v>0.1521022593550159</v>
      </c>
      <c r="P1914" s="13">
        <f t="shared" si="2467"/>
        <v>0.13308187182267117</v>
      </c>
      <c r="Q1914" s="13">
        <f t="shared" si="2468"/>
        <v>5.1339066562597117E-2</v>
      </c>
      <c r="R1914" s="13">
        <f t="shared" si="2469"/>
        <v>8.6244188849009043E-2</v>
      </c>
      <c r="S1914" s="13">
        <f t="shared" si="2470"/>
        <v>3.3011580468304373E-2</v>
      </c>
      <c r="T1914" s="13">
        <f t="shared" si="2471"/>
        <v>5.821999187562308E-2</v>
      </c>
      <c r="U1914" s="13">
        <f t="shared" si="2472"/>
        <v>7.5459353033440479E-2</v>
      </c>
      <c r="V1914" s="13">
        <f t="shared" si="2473"/>
        <v>3.6394119402342129E-3</v>
      </c>
      <c r="W1914" s="13">
        <f t="shared" si="2474"/>
        <v>1.4973038762981453E-2</v>
      </c>
      <c r="X1914" s="13">
        <f t="shared" si="2475"/>
        <v>1.6979860630525475E-2</v>
      </c>
      <c r="Y1914" s="13">
        <f t="shared" si="2476"/>
        <v>9.6278274435809726E-3</v>
      </c>
      <c r="Z1914" s="13">
        <f t="shared" si="2477"/>
        <v>3.2601137952692066E-2</v>
      </c>
      <c r="AA1914" s="13">
        <f t="shared" si="2478"/>
        <v>2.8524365651707927E-2</v>
      </c>
      <c r="AB1914" s="13">
        <f t="shared" si="2479"/>
        <v>1.2478696863480925E-2</v>
      </c>
      <c r="AC1914" s="13">
        <f t="shared" si="2480"/>
        <v>2.2569328654025307E-4</v>
      </c>
      <c r="AD1914" s="13">
        <f t="shared" si="2481"/>
        <v>3.2751650664176548E-3</v>
      </c>
      <c r="AE1914" s="13">
        <f t="shared" si="2482"/>
        <v>3.7141322646695655E-3</v>
      </c>
      <c r="AF1914" s="13">
        <f t="shared" si="2483"/>
        <v>2.1059669054402925E-3</v>
      </c>
      <c r="AG1914" s="13">
        <f t="shared" si="2484"/>
        <v>7.9607586927698095E-4</v>
      </c>
      <c r="AH1914" s="13">
        <f t="shared" si="2485"/>
        <v>9.24265921560701E-3</v>
      </c>
      <c r="AI1914" s="13">
        <f t="shared" si="2486"/>
        <v>8.0868646806953534E-3</v>
      </c>
      <c r="AJ1914" s="13">
        <f t="shared" si="2487"/>
        <v>3.5378011261872002E-3</v>
      </c>
      <c r="AK1914" s="13">
        <f t="shared" si="2488"/>
        <v>1.0317996984524971E-3</v>
      </c>
      <c r="AL1914" s="13">
        <f t="shared" si="2489"/>
        <v>8.9574839761283379E-6</v>
      </c>
      <c r="AM1914" s="13">
        <f t="shared" si="2490"/>
        <v>5.7312113497242571E-4</v>
      </c>
      <c r="AN1914" s="13">
        <f t="shared" si="2491"/>
        <v>6.4993600499452762E-4</v>
      </c>
      <c r="AO1914" s="13">
        <f t="shared" si="2492"/>
        <v>3.6852314878299704E-4</v>
      </c>
      <c r="AP1914" s="13">
        <f t="shared" si="2493"/>
        <v>1.3930531636477899E-4</v>
      </c>
      <c r="AQ1914" s="13">
        <f t="shared" si="2494"/>
        <v>3.9494068211678905E-5</v>
      </c>
      <c r="AR1914" s="13">
        <f t="shared" si="2495"/>
        <v>2.0962887737184881E-3</v>
      </c>
      <c r="AS1914" s="13">
        <f t="shared" si="2496"/>
        <v>1.8341478625649914E-3</v>
      </c>
      <c r="AT1914" s="13">
        <f t="shared" si="2497"/>
        <v>8.0239383617561962E-4</v>
      </c>
      <c r="AU1914" s="13">
        <f t="shared" si="2498"/>
        <v>2.3401816232061955E-4</v>
      </c>
      <c r="AV1914" s="13">
        <f t="shared" si="2499"/>
        <v>5.1188547780606504E-5</v>
      </c>
      <c r="AW1914" s="13">
        <f t="shared" si="2500"/>
        <v>2.4688286409430257E-7</v>
      </c>
      <c r="AX1914" s="13">
        <f t="shared" si="2501"/>
        <v>8.3575389507353968E-5</v>
      </c>
      <c r="AY1914" s="13">
        <f t="shared" si="2502"/>
        <v>9.4776917928326965E-5</v>
      </c>
      <c r="AZ1914" s="13">
        <f t="shared" si="2503"/>
        <v>5.3739888171280529E-5</v>
      </c>
      <c r="BA1914" s="13">
        <f t="shared" si="2504"/>
        <v>2.0314197758893892E-5</v>
      </c>
      <c r="BB1914" s="13">
        <f t="shared" si="2505"/>
        <v>5.7592224969680749E-6</v>
      </c>
      <c r="BC1914" s="13">
        <f t="shared" si="2506"/>
        <v>1.3062251008189145E-6</v>
      </c>
      <c r="BD1914" s="13">
        <f t="shared" si="2507"/>
        <v>3.9620872091639689E-4</v>
      </c>
      <c r="BE1914" s="13">
        <f t="shared" si="2508"/>
        <v>3.4666282036580146E-4</v>
      </c>
      <c r="BF1914" s="13">
        <f t="shared" si="2509"/>
        <v>1.5165631733952902E-4</v>
      </c>
      <c r="BG1914" s="13">
        <f t="shared" si="2510"/>
        <v>4.423056495207365E-5</v>
      </c>
      <c r="BH1914" s="13">
        <f t="shared" si="2511"/>
        <v>9.6748832012042076E-6</v>
      </c>
      <c r="BI1914" s="13">
        <f t="shared" si="2512"/>
        <v>1.6930078113787254E-6</v>
      </c>
      <c r="BJ1914" s="14">
        <f t="shared" si="2513"/>
        <v>0.28041412064669607</v>
      </c>
      <c r="BK1914" s="14">
        <f t="shared" si="2514"/>
        <v>0.30418783480929784</v>
      </c>
      <c r="BL1914" s="14">
        <f t="shared" si="2515"/>
        <v>0.38267615197074306</v>
      </c>
      <c r="BM1914" s="14">
        <f t="shared" si="2516"/>
        <v>0.32553864211413475</v>
      </c>
      <c r="BN1914" s="14">
        <f t="shared" si="2517"/>
        <v>0.67424607323023011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1.5278</v>
      </c>
      <c r="F1915" s="10">
        <f>VLOOKUP(B1915,home!$B$2:$E$405,3,FALSE)</f>
        <v>1.1688000000000001</v>
      </c>
      <c r="G1915" s="10">
        <f>VLOOKUP(C1915,away!$B$2:$E$405,4,FALSE)</f>
        <v>1.4961</v>
      </c>
      <c r="H1915" s="10">
        <f>VLOOKUP(A1915,away!$A$2:$E$405,3,FALSE)</f>
        <v>1.0787</v>
      </c>
      <c r="I1915" s="10">
        <f>VLOOKUP(C1915,away!$B$2:$E$405,3,FALSE)</f>
        <v>0.39729999999999999</v>
      </c>
      <c r="J1915" s="10">
        <f>VLOOKUP(B1915,home!$B$2:$E$405,4,FALSE)</f>
        <v>0.39729999999999999</v>
      </c>
      <c r="K1915" s="12">
        <f t="shared" si="2462"/>
        <v>2.6715747587040002</v>
      </c>
      <c r="L1915" s="12">
        <f t="shared" si="2463"/>
        <v>0.17026987172299998</v>
      </c>
      <c r="M1915" s="13">
        <f t="shared" si="2464"/>
        <v>5.8317991543633055E-2</v>
      </c>
      <c r="N1915" s="13">
        <f t="shared" si="2465"/>
        <v>0.15580087418628338</v>
      </c>
      <c r="O1915" s="13">
        <f t="shared" si="2466"/>
        <v>9.9297969392773983E-3</v>
      </c>
      <c r="P1915" s="13">
        <f t="shared" si="2467"/>
        <v>2.6528194862029734E-2</v>
      </c>
      <c r="Q1915" s="13">
        <f t="shared" si="2468"/>
        <v>0.20811684143004622</v>
      </c>
      <c r="R1915" s="13">
        <f t="shared" si="2469"/>
        <v>8.4537262554310012E-4</v>
      </c>
      <c r="S1915" s="13">
        <f t="shared" si="2470"/>
        <v>3.016843961915614E-3</v>
      </c>
      <c r="T1915" s="13">
        <f t="shared" si="2471"/>
        <v>3.5436027893689902E-2</v>
      </c>
      <c r="U1915" s="13">
        <f t="shared" si="2472"/>
        <v>2.2584761681002747E-3</v>
      </c>
      <c r="V1915" s="13">
        <f t="shared" si="2473"/>
        <v>1.5248091135373895E-4</v>
      </c>
      <c r="W1915" s="13">
        <f t="shared" si="2474"/>
        <v>0.18533323347523814</v>
      </c>
      <c r="X1915" s="13">
        <f t="shared" si="2475"/>
        <v>3.1556665889837604E-2</v>
      </c>
      <c r="Y1915" s="13">
        <f t="shared" si="2476"/>
        <v>2.6865747265341086E-3</v>
      </c>
      <c r="Z1915" s="13">
        <f t="shared" si="2477"/>
        <v>4.7980496169786495E-5</v>
      </c>
      <c r="AA1915" s="13">
        <f t="shared" si="2478"/>
        <v>1.2818348247729553E-4</v>
      </c>
      <c r="AB1915" s="13">
        <f t="shared" si="2479"/>
        <v>1.7122587813455967E-4</v>
      </c>
      <c r="AC1915" s="13">
        <f t="shared" si="2480"/>
        <v>4.3351151399236252E-6</v>
      </c>
      <c r="AD1915" s="13">
        <f t="shared" si="2481"/>
        <v>0.12378289712536035</v>
      </c>
      <c r="AE1915" s="13">
        <f t="shared" si="2482"/>
        <v>2.1076498015036412E-2</v>
      </c>
      <c r="AF1915" s="13">
        <f t="shared" si="2483"/>
        <v>1.7943463066951565E-3</v>
      </c>
      <c r="AG1915" s="13">
        <f t="shared" si="2484"/>
        <v>1.0184103848920778E-4</v>
      </c>
      <c r="AH1915" s="13">
        <f t="shared" si="2485"/>
        <v>2.0424082320088582E-6</v>
      </c>
      <c r="AI1915" s="13">
        <f t="shared" si="2486"/>
        <v>5.4564462796041283E-6</v>
      </c>
      <c r="AJ1915" s="13">
        <f t="shared" si="2487"/>
        <v>7.2886520764073707E-6</v>
      </c>
      <c r="AK1915" s="13">
        <f t="shared" si="2488"/>
        <v>6.4907263041018109E-6</v>
      </c>
      <c r="AL1915" s="13">
        <f t="shared" si="2489"/>
        <v>7.8879794133640633E-8</v>
      </c>
      <c r="AM1915" s="13">
        <f t="shared" si="2490"/>
        <v>6.6139052703873352E-2</v>
      </c>
      <c r="AN1915" s="13">
        <f t="shared" si="2491"/>
        <v>1.1261488019769252E-2</v>
      </c>
      <c r="AO1915" s="13">
        <f t="shared" si="2492"/>
        <v>9.5874606026810573E-4</v>
      </c>
      <c r="AP1915" s="13">
        <f t="shared" si="2493"/>
        <v>5.4415189565594037E-5</v>
      </c>
      <c r="AQ1915" s="13">
        <f t="shared" si="2494"/>
        <v>2.3163168367791041E-6</v>
      </c>
      <c r="AR1915" s="13">
        <f t="shared" si="2495"/>
        <v>6.9552117534029485E-8</v>
      </c>
      <c r="AS1915" s="13">
        <f t="shared" si="2496"/>
        <v>1.8581368161832707E-7</v>
      </c>
      <c r="AT1915" s="13">
        <f t="shared" si="2497"/>
        <v>2.4820757081669207E-7</v>
      </c>
      <c r="AU1915" s="13">
        <f t="shared" si="2498"/>
        <v>2.2103502703770341E-7</v>
      </c>
      <c r="AV1915" s="13">
        <f t="shared" si="2499"/>
        <v>1.4762789975584615E-7</v>
      </c>
      <c r="AW1915" s="13">
        <f t="shared" si="2500"/>
        <v>9.9670906489770778E-10</v>
      </c>
      <c r="AX1915" s="13">
        <f t="shared" si="2501"/>
        <v>2.9449237294710252E-2</v>
      </c>
      <c r="AY1915" s="13">
        <f t="shared" si="2502"/>
        <v>5.0143178565105022E-3</v>
      </c>
      <c r="AZ1915" s="13">
        <f t="shared" si="2503"/>
        <v>4.2689362910319561E-4</v>
      </c>
      <c r="BA1915" s="13">
        <f t="shared" si="2504"/>
        <v>2.4229041155589039E-5</v>
      </c>
      <c r="BB1915" s="13">
        <f t="shared" si="2505"/>
        <v>1.0313689323833575E-6</v>
      </c>
      <c r="BC1915" s="13">
        <f t="shared" si="2506"/>
        <v>3.5122211163200339E-8</v>
      </c>
      <c r="BD1915" s="13">
        <f t="shared" si="2507"/>
        <v>1.973771688430372E-9</v>
      </c>
      <c r="BE1915" s="13">
        <f t="shared" si="2508"/>
        <v>5.2730786222551576E-9</v>
      </c>
      <c r="BF1915" s="13">
        <f t="shared" si="2509"/>
        <v>7.0437118739392737E-9</v>
      </c>
      <c r="BG1915" s="13">
        <f t="shared" si="2510"/>
        <v>6.2726009499999391E-9</v>
      </c>
      <c r="BH1915" s="13">
        <f t="shared" si="2511"/>
        <v>4.1894305923606416E-9</v>
      </c>
      <c r="BI1915" s="13">
        <f t="shared" si="2512"/>
        <v>2.2384754047786084E-9</v>
      </c>
      <c r="BJ1915" s="14">
        <f t="shared" si="2513"/>
        <v>0.87901756269014675</v>
      </c>
      <c r="BK1915" s="14">
        <f t="shared" si="2514"/>
        <v>9.3034243130376684E-2</v>
      </c>
      <c r="BL1915" s="14">
        <f t="shared" si="2515"/>
        <v>1.3355232553790647E-2</v>
      </c>
      <c r="BM1915" s="14">
        <f t="shared" si="2516"/>
        <v>0.52090163042386928</v>
      </c>
      <c r="BN1915" s="14">
        <f t="shared" si="2517"/>
        <v>0.4595390715868129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1.5278</v>
      </c>
      <c r="F1916" s="10">
        <f>VLOOKUP(B1916,home!$B$2:$E$405,3,FALSE)</f>
        <v>1.3557999999999999</v>
      </c>
      <c r="G1916" s="10">
        <f>VLOOKUP(C1916,away!$B$2:$E$405,4,FALSE)</f>
        <v>1.3557999999999999</v>
      </c>
      <c r="H1916" s="10">
        <f>VLOOKUP(A1916,away!$A$2:$E$405,3,FALSE)</f>
        <v>1.0787</v>
      </c>
      <c r="I1916" s="10">
        <f>VLOOKUP(C1916,away!$B$2:$E$405,3,FALSE)</f>
        <v>0.66220000000000001</v>
      </c>
      <c r="J1916" s="10">
        <f>VLOOKUP(B1916,home!$B$2:$E$405,4,FALSE)</f>
        <v>1.3243</v>
      </c>
      <c r="K1916" s="12">
        <f t="shared" si="2462"/>
        <v>2.8083922431919999</v>
      </c>
      <c r="L1916" s="12">
        <f t="shared" si="2463"/>
        <v>0.945967539902</v>
      </c>
      <c r="M1916" s="13">
        <f t="shared" si="2464"/>
        <v>2.341543676998396E-2</v>
      </c>
      <c r="N1916" s="13">
        <f t="shared" si="2465"/>
        <v>6.5759730995775686E-2</v>
      </c>
      <c r="O1916" s="13">
        <f t="shared" si="2466"/>
        <v>2.2150243117032561E-2</v>
      </c>
      <c r="P1916" s="13">
        <f t="shared" si="2467"/>
        <v>6.2206570954691232E-2</v>
      </c>
      <c r="Q1916" s="13">
        <f t="shared" si="2468"/>
        <v>9.2339559221464487E-2</v>
      </c>
      <c r="R1916" s="13">
        <f t="shared" si="2469"/>
        <v>1.0476705494825248E-2</v>
      </c>
      <c r="S1916" s="13">
        <f t="shared" si="2470"/>
        <v>4.1315239044585249E-2</v>
      </c>
      <c r="T1916" s="13">
        <f t="shared" si="2471"/>
        <v>8.7350225672363807E-2</v>
      </c>
      <c r="U1916" s="13">
        <f t="shared" si="2472"/>
        <v>2.942269844587423E-2</v>
      </c>
      <c r="V1916" s="13">
        <f t="shared" si="2473"/>
        <v>1.2195560344720892E-2</v>
      </c>
      <c r="W1916" s="13">
        <f t="shared" si="2474"/>
        <v>8.6441900619109738E-2</v>
      </c>
      <c r="X1916" s="13">
        <f t="shared" si="2475"/>
        <v>8.1771232073112404E-2</v>
      </c>
      <c r="Y1916" s="13">
        <f t="shared" si="2476"/>
        <v>3.8676465619478829E-2</v>
      </c>
      <c r="Z1916" s="13">
        <f t="shared" si="2477"/>
        <v>3.3035411077392027E-3</v>
      </c>
      <c r="AA1916" s="13">
        <f t="shared" si="2478"/>
        <v>9.2776392220406834E-3</v>
      </c>
      <c r="AB1916" s="13">
        <f t="shared" si="2479"/>
        <v>1.3027625013156458E-2</v>
      </c>
      <c r="AC1916" s="13">
        <f t="shared" si="2480"/>
        <v>2.0249568622412949E-3</v>
      </c>
      <c r="AD1916" s="13">
        <f t="shared" si="2481"/>
        <v>6.0690690796370378E-2</v>
      </c>
      <c r="AE1916" s="13">
        <f t="shared" si="2482"/>
        <v>5.7411423467595445E-2</v>
      </c>
      <c r="AF1916" s="13">
        <f t="shared" si="2483"/>
        <v>2.71546715099566E-2</v>
      </c>
      <c r="AG1916" s="13">
        <f t="shared" si="2484"/>
        <v>8.5624792683735261E-3</v>
      </c>
      <c r="AH1916" s="13">
        <f t="shared" si="2485"/>
        <v>7.812606636632952E-4</v>
      </c>
      <c r="AI1916" s="13">
        <f t="shared" si="2486"/>
        <v>2.1940863877430322E-3</v>
      </c>
      <c r="AJ1916" s="13">
        <f t="shared" si="2487"/>
        <v>3.0809275961153426E-3</v>
      </c>
      <c r="AK1916" s="13">
        <f t="shared" si="2488"/>
        <v>2.8841510542555017E-3</v>
      </c>
      <c r="AL1916" s="13">
        <f t="shared" si="2489"/>
        <v>2.1518389593770253E-4</v>
      </c>
      <c r="AM1916" s="13">
        <f t="shared" si="2490"/>
        <v>3.4088653053298133E-2</v>
      </c>
      <c r="AN1916" s="13">
        <f t="shared" si="2491"/>
        <v>3.2246759267401233E-2</v>
      </c>
      <c r="AO1916" s="13">
        <f t="shared" si="2492"/>
        <v>1.525219376699778E-2</v>
      </c>
      <c r="AP1916" s="13">
        <f t="shared" si="2493"/>
        <v>4.8093600719585038E-3</v>
      </c>
      <c r="AQ1916" s="13">
        <f t="shared" si="2494"/>
        <v>1.1373746289433727E-3</v>
      </c>
      <c r="AR1916" s="13">
        <f t="shared" si="2495"/>
        <v>1.4780944560555427E-4</v>
      </c>
      <c r="AS1916" s="13">
        <f t="shared" si="2496"/>
        <v>4.1510690050914847E-4</v>
      </c>
      <c r="AT1916" s="13">
        <f t="shared" si="2497"/>
        <v>5.8289149974268288E-4</v>
      </c>
      <c r="AU1916" s="13">
        <f t="shared" si="2498"/>
        <v>5.4566265549996749E-4</v>
      </c>
      <c r="AV1916" s="13">
        <f t="shared" si="2499"/>
        <v>3.8310869227641426E-4</v>
      </c>
      <c r="AW1916" s="13">
        <f t="shared" si="2500"/>
        <v>1.5879662376444165E-5</v>
      </c>
      <c r="AX1916" s="13">
        <f t="shared" si="2501"/>
        <v>1.5955718135957621E-2</v>
      </c>
      <c r="AY1916" s="13">
        <f t="shared" si="2502"/>
        <v>1.5093591432441558E-2</v>
      </c>
      <c r="AZ1916" s="13">
        <f t="shared" si="2503"/>
        <v>7.1390237778163213E-3</v>
      </c>
      <c r="BA1916" s="13">
        <f t="shared" si="2504"/>
        <v>2.251094920134263E-3</v>
      </c>
      <c r="BB1916" s="13">
        <f t="shared" si="2505"/>
        <v>5.3236568092132435E-4</v>
      </c>
      <c r="BC1916" s="13">
        <f t="shared" si="2506"/>
        <v>1.007201307018797E-4</v>
      </c>
      <c r="BD1916" s="13">
        <f t="shared" si="2507"/>
        <v>2.3303822938960768E-5</v>
      </c>
      <c r="BE1916" s="13">
        <f t="shared" si="2508"/>
        <v>6.5446275578497206E-5</v>
      </c>
      <c r="BF1916" s="13">
        <f t="shared" si="2509"/>
        <v>9.1899406340228794E-5</v>
      </c>
      <c r="BG1916" s="13">
        <f t="shared" si="2510"/>
        <v>8.6029859973282756E-5</v>
      </c>
      <c r="BH1916" s="13">
        <f t="shared" si="2511"/>
        <v>6.0401397857965303E-5</v>
      </c>
      <c r="BI1916" s="13">
        <f t="shared" si="2512"/>
        <v>3.3926163444452722E-5</v>
      </c>
      <c r="BJ1916" s="14">
        <f t="shared" si="2513"/>
        <v>0.73476523411017303</v>
      </c>
      <c r="BK1916" s="14">
        <f t="shared" si="2514"/>
        <v>0.15646653930460186</v>
      </c>
      <c r="BL1916" s="14">
        <f t="shared" si="2515"/>
        <v>9.5730923114473523E-2</v>
      </c>
      <c r="BM1916" s="14">
        <f t="shared" si="2516"/>
        <v>0.69884027931314929</v>
      </c>
      <c r="BN1916" s="14">
        <f t="shared" si="2517"/>
        <v>0.27634824655377321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1.5278</v>
      </c>
      <c r="F1917" s="10">
        <f>VLOOKUP(B1917,home!$B$2:$E$405,3,FALSE)</f>
        <v>1.4026000000000001</v>
      </c>
      <c r="G1917" s="10">
        <f>VLOOKUP(C1917,away!$B$2:$E$405,4,FALSE)</f>
        <v>1.5895999999999999</v>
      </c>
      <c r="H1917" s="10">
        <f>VLOOKUP(A1917,away!$A$2:$E$405,3,FALSE)</f>
        <v>1.0787</v>
      </c>
      <c r="I1917" s="10">
        <f>VLOOKUP(C1917,away!$B$2:$E$405,3,FALSE)</f>
        <v>0.66220000000000001</v>
      </c>
      <c r="J1917" s="10">
        <f>VLOOKUP(B1917,home!$B$2:$E$405,4,FALSE)</f>
        <v>1.0595000000000001</v>
      </c>
      <c r="K1917" s="12">
        <f t="shared" si="2462"/>
        <v>3.4063415682880005</v>
      </c>
      <c r="L1917" s="12">
        <f t="shared" si="2463"/>
        <v>0.75681689083000003</v>
      </c>
      <c r="M1917" s="13">
        <f t="shared" si="2464"/>
        <v>1.5558339853901589E-2</v>
      </c>
      <c r="N1917" s="13">
        <f t="shared" si="2465"/>
        <v>5.2997019777896837E-2</v>
      </c>
      <c r="O1917" s="13">
        <f t="shared" si="2466"/>
        <v>1.1774814394706278E-2</v>
      </c>
      <c r="P1917" s="13">
        <f t="shared" si="2467"/>
        <v>4.0109039731563899E-2</v>
      </c>
      <c r="Q1917" s="13">
        <f t="shared" si="2468"/>
        <v>9.0262975732415665E-2</v>
      </c>
      <c r="R1917" s="13">
        <f t="shared" si="2469"/>
        <v>4.4556892101509666E-3</v>
      </c>
      <c r="S1917" s="13">
        <f t="shared" si="2470"/>
        <v>2.5850043823678708E-2</v>
      </c>
      <c r="T1917" s="13">
        <f t="shared" si="2471"/>
        <v>6.8312544650870569E-2</v>
      </c>
      <c r="U1917" s="13">
        <f t="shared" si="2472"/>
        <v>1.5177599371909566E-2</v>
      </c>
      <c r="V1917" s="13">
        <f t="shared" si="2473"/>
        <v>7.404534906271164E-3</v>
      </c>
      <c r="W1917" s="13">
        <f t="shared" si="2474"/>
        <v>0.10248884210489949</v>
      </c>
      <c r="X1917" s="13">
        <f t="shared" si="2475"/>
        <v>7.756528682659683E-2</v>
      </c>
      <c r="Y1917" s="13">
        <f t="shared" si="2476"/>
        <v>2.9351359606221084E-2</v>
      </c>
      <c r="Z1917" s="13">
        <f t="shared" si="2477"/>
        <v>1.1240469515104109E-3</v>
      </c>
      <c r="AA1917" s="13">
        <f t="shared" si="2478"/>
        <v>3.8288878556373192E-3</v>
      </c>
      <c r="AB1917" s="13">
        <f t="shared" si="2479"/>
        <v>6.5212499314852542E-3</v>
      </c>
      <c r="AC1917" s="13">
        <f t="shared" si="2480"/>
        <v>1.1930449663099243E-3</v>
      </c>
      <c r="AD1917" s="13">
        <f t="shared" si="2481"/>
        <v>8.727800078690616E-2</v>
      </c>
      <c r="AE1917" s="13">
        <f t="shared" si="2482"/>
        <v>6.6053465193404617E-2</v>
      </c>
      <c r="AF1917" s="13">
        <f t="shared" si="2483"/>
        <v>2.4995189078110054E-2</v>
      </c>
      <c r="AG1917" s="13">
        <f t="shared" si="2484"/>
        <v>6.3055937612677415E-3</v>
      </c>
      <c r="AH1917" s="13">
        <f t="shared" si="2485"/>
        <v>2.1267442974726226E-4</v>
      </c>
      <c r="AI1917" s="13">
        <f t="shared" si="2486"/>
        <v>7.2444175056004547E-4</v>
      </c>
      <c r="AJ1917" s="13">
        <f t="shared" si="2487"/>
        <v>1.2338480243680051E-3</v>
      </c>
      <c r="AK1917" s="13">
        <f t="shared" si="2488"/>
        <v>1.4009692714515871E-3</v>
      </c>
      <c r="AL1917" s="13">
        <f t="shared" si="2489"/>
        <v>1.2302569144166672E-4</v>
      </c>
      <c r="AM1917" s="13">
        <f t="shared" si="2490"/>
        <v>5.9459736415502236E-2</v>
      </c>
      <c r="AN1917" s="13">
        <f t="shared" si="2491"/>
        <v>4.5000132843551734E-2</v>
      </c>
      <c r="AO1917" s="13">
        <f t="shared" si="2492"/>
        <v>1.7028430312796897E-2</v>
      </c>
      <c r="AP1917" s="13">
        <f t="shared" si="2493"/>
        <v>4.2958012283487567E-3</v>
      </c>
      <c r="AQ1917" s="13">
        <f t="shared" si="2494"/>
        <v>8.1278373231565026E-4</v>
      </c>
      <c r="AR1917" s="13">
        <f t="shared" si="2495"/>
        <v>3.2191120136073267E-5</v>
      </c>
      <c r="AS1917" s="13">
        <f t="shared" si="2496"/>
        <v>1.0965395064925924E-4</v>
      </c>
      <c r="AT1917" s="13">
        <f t="shared" si="2497"/>
        <v>1.8675940511178639E-4</v>
      </c>
      <c r="AU1917" s="13">
        <f t="shared" si="2498"/>
        <v>2.1205544163367213E-4</v>
      </c>
      <c r="AV1917" s="13">
        <f t="shared" si="2499"/>
        <v>1.8058331640461185E-4</v>
      </c>
      <c r="AW1917" s="13">
        <f t="shared" si="2500"/>
        <v>8.8099272951090307E-6</v>
      </c>
      <c r="AX1917" s="13">
        <f t="shared" si="2501"/>
        <v>3.3756695298595506E-2</v>
      </c>
      <c r="AY1917" s="13">
        <f t="shared" si="2502"/>
        <v>2.5547637180578731E-2</v>
      </c>
      <c r="AZ1917" s="13">
        <f t="shared" si="2503"/>
        <v>9.6674416695292521E-3</v>
      </c>
      <c r="BA1917" s="13">
        <f t="shared" si="2504"/>
        <v>2.4388277155378375E-3</v>
      </c>
      <c r="BB1917" s="13">
        <f t="shared" si="2505"/>
        <v>4.614365022358444E-4</v>
      </c>
      <c r="BC1917" s="13">
        <f t="shared" si="2506"/>
        <v>6.9844587787520443E-5</v>
      </c>
      <c r="BD1917" s="13">
        <f t="shared" si="2507"/>
        <v>4.0604639089529937E-6</v>
      </c>
      <c r="BE1917" s="13">
        <f t="shared" si="2508"/>
        <v>1.3831326999599765E-5</v>
      </c>
      <c r="BF1917" s="13">
        <f t="shared" si="2509"/>
        <v>2.3557112051660419E-5</v>
      </c>
      <c r="BG1917" s="13">
        <f t="shared" si="2510"/>
        <v>2.6747856670129698E-5</v>
      </c>
      <c r="BH1917" s="13">
        <f t="shared" si="2511"/>
        <v>2.2778084009518066E-5</v>
      </c>
      <c r="BI1917" s="13">
        <f t="shared" si="2512"/>
        <v>1.5517986881515514E-5</v>
      </c>
      <c r="BJ1917" s="14">
        <f t="shared" si="2513"/>
        <v>0.80414904500536888</v>
      </c>
      <c r="BK1917" s="14">
        <f t="shared" si="2514"/>
        <v>0.11578566615374568</v>
      </c>
      <c r="BL1917" s="14">
        <f t="shared" si="2515"/>
        <v>4.6157910304473061E-2</v>
      </c>
      <c r="BM1917" s="14">
        <f t="shared" si="2516"/>
        <v>0.72651996246117934</v>
      </c>
      <c r="BN1917" s="14">
        <f t="shared" si="2517"/>
        <v>0.21515787870063521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1.5278</v>
      </c>
      <c r="F1918" s="10">
        <f>VLOOKUP(B1918,home!$B$2:$E$405,3,FALSE)</f>
        <v>0.88829999999999998</v>
      </c>
      <c r="G1918" s="10">
        <f>VLOOKUP(C1918,away!$B$2:$E$405,4,FALSE)</f>
        <v>0.65449999999999997</v>
      </c>
      <c r="H1918" s="10">
        <f>VLOOKUP(A1918,away!$A$2:$E$405,3,FALSE)</f>
        <v>1.0787</v>
      </c>
      <c r="I1918" s="10">
        <f>VLOOKUP(C1918,away!$B$2:$E$405,3,FALSE)</f>
        <v>1.7216</v>
      </c>
      <c r="J1918" s="10">
        <f>VLOOKUP(B1918,home!$B$2:$E$405,4,FALSE)</f>
        <v>1.1256999999999999</v>
      </c>
      <c r="K1918" s="12">
        <f t="shared" si="2462"/>
        <v>0.88825123233000003</v>
      </c>
      <c r="L1918" s="12">
        <f t="shared" si="2463"/>
        <v>2.090526122944</v>
      </c>
      <c r="M1918" s="13">
        <f t="shared" si="2464"/>
        <v>5.085497343490996E-2</v>
      </c>
      <c r="N1918" s="13">
        <f t="shared" si="2465"/>
        <v>4.5171992823668183E-2</v>
      </c>
      <c r="O1918" s="13">
        <f t="shared" si="2466"/>
        <v>0.10631365044730243</v>
      </c>
      <c r="P1918" s="13">
        <f t="shared" si="2467"/>
        <v>9.4433231023317243E-2</v>
      </c>
      <c r="Q1918" s="13">
        <f t="shared" si="2468"/>
        <v>2.0062039146212591E-2</v>
      </c>
      <c r="R1918" s="13">
        <f t="shared" si="2469"/>
        <v>0.11112573174281141</v>
      </c>
      <c r="S1918" s="13">
        <f t="shared" si="2470"/>
        <v>4.3838559531040856E-2</v>
      </c>
      <c r="T1918" s="13">
        <f t="shared" si="2471"/>
        <v>4.1940216914682561E-2</v>
      </c>
      <c r="U1918" s="13">
        <f t="shared" si="2472"/>
        <v>9.8707568164125237E-2</v>
      </c>
      <c r="V1918" s="13">
        <f t="shared" si="2473"/>
        <v>9.0449294452386707E-3</v>
      </c>
      <c r="W1918" s="13">
        <f t="shared" si="2474"/>
        <v>5.940043664892012E-3</v>
      </c>
      <c r="X1918" s="13">
        <f t="shared" si="2475"/>
        <v>1.2417816452884766E-2</v>
      </c>
      <c r="Y1918" s="13">
        <f t="shared" si="2476"/>
        <v>1.2979884842339704E-2</v>
      </c>
      <c r="Z1918" s="13">
        <f t="shared" si="2477"/>
        <v>7.7437081713204833E-2</v>
      </c>
      <c r="AA1918" s="13">
        <f t="shared" si="2478"/>
        <v>6.8783583259793099E-2</v>
      </c>
      <c r="AB1918" s="13">
        <f t="shared" si="2479"/>
        <v>3.0548551297292191E-2</v>
      </c>
      <c r="AC1918" s="13">
        <f t="shared" si="2480"/>
        <v>1.0497276055323494E-3</v>
      </c>
      <c r="AD1918" s="13">
        <f t="shared" si="2481"/>
        <v>1.3190627763585846E-3</v>
      </c>
      <c r="AE1918" s="13">
        <f t="shared" si="2482"/>
        <v>2.7575351917806601E-3</v>
      </c>
      <c r="AF1918" s="13">
        <f t="shared" si="2483"/>
        <v>2.8823496766774317E-3</v>
      </c>
      <c r="AG1918" s="13">
        <f t="shared" si="2484"/>
        <v>2.0085424315177875E-3</v>
      </c>
      <c r="AH1918" s="13">
        <f t="shared" si="2485"/>
        <v>4.047106055150098E-2</v>
      </c>
      <c r="AI1918" s="13">
        <f t="shared" si="2486"/>
        <v>3.594846940857279E-2</v>
      </c>
      <c r="AJ1918" s="13">
        <f t="shared" si="2487"/>
        <v>1.5965636126271044E-2</v>
      </c>
      <c r="AK1918" s="13">
        <f t="shared" si="2488"/>
        <v>4.727165321364208E-3</v>
      </c>
      <c r="AL1918" s="13">
        <f t="shared" si="2489"/>
        <v>7.7970088500128233E-5</v>
      </c>
      <c r="AM1918" s="13">
        <f t="shared" si="2490"/>
        <v>2.3433182732422888E-4</v>
      </c>
      <c r="AN1918" s="13">
        <f t="shared" si="2491"/>
        <v>4.8987680645850304E-4</v>
      </c>
      <c r="AO1918" s="13">
        <f t="shared" si="2492"/>
        <v>5.1205013046294145E-4</v>
      </c>
      <c r="AP1918" s="13">
        <f t="shared" si="2493"/>
        <v>3.5681805799655408E-4</v>
      </c>
      <c r="AQ1918" s="13">
        <f t="shared" si="2494"/>
        <v>1.8648436784498597E-4</v>
      </c>
      <c r="AR1918" s="13">
        <f t="shared" si="2495"/>
        <v>1.6921161861232235E-2</v>
      </c>
      <c r="AS1918" s="13">
        <f t="shared" si="2496"/>
        <v>1.5030242875694931E-2</v>
      </c>
      <c r="AT1918" s="13">
        <f t="shared" si="2497"/>
        <v>6.6753158782776123E-3</v>
      </c>
      <c r="AU1918" s="13">
        <f t="shared" si="2498"/>
        <v>1.9764525183573684E-3</v>
      </c>
      <c r="AV1918" s="13">
        <f t="shared" si="2499"/>
        <v>4.3889659626816606E-4</v>
      </c>
      <c r="AW1918" s="13">
        <f t="shared" si="2500"/>
        <v>4.0217673485788097E-6</v>
      </c>
      <c r="AX1918" s="13">
        <f t="shared" si="2501"/>
        <v>3.4690922399147834E-5</v>
      </c>
      <c r="AY1918" s="13">
        <f t="shared" si="2502"/>
        <v>7.2522279504441694E-5</v>
      </c>
      <c r="AZ1918" s="13">
        <f t="shared" si="2503"/>
        <v>7.5804859899740803E-5</v>
      </c>
      <c r="BA1918" s="13">
        <f t="shared" si="2504"/>
        <v>5.2824013288839411E-5</v>
      </c>
      <c r="BB1918" s="13">
        <f t="shared" si="2505"/>
        <v>2.7607494924764961E-5</v>
      </c>
      <c r="BC1918" s="13">
        <f t="shared" si="2506"/>
        <v>1.1542837865853008E-5</v>
      </c>
      <c r="BD1918" s="13">
        <f t="shared" si="2507"/>
        <v>5.8956884835782777E-3</v>
      </c>
      <c r="BE1918" s="13">
        <f t="shared" si="2508"/>
        <v>5.2368525609721942E-3</v>
      </c>
      <c r="BF1918" s="13">
        <f t="shared" si="2509"/>
        <v>2.3258203704070337E-3</v>
      </c>
      <c r="BG1918" s="13">
        <f t="shared" si="2510"/>
        <v>6.8863760339742174E-4</v>
      </c>
      <c r="BH1918" s="13">
        <f t="shared" si="2511"/>
        <v>1.5292079996163439E-4</v>
      </c>
      <c r="BI1918" s="13">
        <f t="shared" si="2512"/>
        <v>2.7166417802962244E-5</v>
      </c>
      <c r="BJ1918" s="14">
        <f t="shared" si="2513"/>
        <v>0.14953403751898434</v>
      </c>
      <c r="BK1918" s="14">
        <f t="shared" si="2514"/>
        <v>0.19937191340804364</v>
      </c>
      <c r="BL1918" s="14">
        <f t="shared" si="2515"/>
        <v>0.56796057228498309</v>
      </c>
      <c r="BM1918" s="14">
        <f t="shared" si="2516"/>
        <v>0.56627348579483838</v>
      </c>
      <c r="BN1918" s="14">
        <f t="shared" si="2517"/>
        <v>0.4279616186182218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1.5278</v>
      </c>
      <c r="F1919" s="10">
        <f>VLOOKUP(B1919,home!$B$2:$E$405,3,FALSE)</f>
        <v>0.84150000000000003</v>
      </c>
      <c r="G1919" s="10">
        <f>VLOOKUP(C1919,away!$B$2:$E$405,4,FALSE)</f>
        <v>0.93510000000000004</v>
      </c>
      <c r="H1919" s="10">
        <f>VLOOKUP(A1919,away!$A$2:$E$405,3,FALSE)</f>
        <v>1.0787</v>
      </c>
      <c r="I1919" s="10">
        <f>VLOOKUP(C1919,away!$B$2:$E$405,3,FALSE)</f>
        <v>1.0595000000000001</v>
      </c>
      <c r="J1919" s="10">
        <f>VLOOKUP(B1919,home!$B$2:$E$405,4,FALSE)</f>
        <v>0.92700000000000005</v>
      </c>
      <c r="K1919" s="12">
        <f t="shared" si="2462"/>
        <v>1.2022054238700002</v>
      </c>
      <c r="L1919" s="12">
        <f t="shared" si="2463"/>
        <v>1.05945221655</v>
      </c>
      <c r="M1919" s="13">
        <f t="shared" si="2464"/>
        <v>0.10417765245986318</v>
      </c>
      <c r="N1919" s="13">
        <f t="shared" si="2465"/>
        <v>0.12524293883329138</v>
      </c>
      <c r="O1919" s="13">
        <f t="shared" si="2466"/>
        <v>0.1103712448135776</v>
      </c>
      <c r="P1919" s="13">
        <f t="shared" si="2467"/>
        <v>0.13268890915416659</v>
      </c>
      <c r="Q1919" s="13">
        <f t="shared" si="2468"/>
        <v>7.5283870183400797E-2</v>
      </c>
      <c r="R1919" s="13">
        <f t="shared" si="2469"/>
        <v>5.8466529980563731E-2</v>
      </c>
      <c r="S1919" s="13">
        <f t="shared" si="2470"/>
        <v>4.2250775950499385E-2</v>
      </c>
      <c r="T1919" s="13">
        <f t="shared" si="2471"/>
        <v>7.9759663136266423E-2</v>
      </c>
      <c r="U1919" s="13">
        <f t="shared" si="2472"/>
        <v>7.0288779457491679E-2</v>
      </c>
      <c r="V1919" s="13">
        <f t="shared" si="2473"/>
        <v>5.9793260619015725E-3</v>
      </c>
      <c r="W1919" s="13">
        <f t="shared" si="2474"/>
        <v>3.0168892354803131E-2</v>
      </c>
      <c r="X1919" s="13">
        <f t="shared" si="2475"/>
        <v>3.1962499876154522E-2</v>
      </c>
      <c r="Y1919" s="13">
        <f t="shared" si="2476"/>
        <v>1.69313706701355E-2</v>
      </c>
      <c r="Z1919" s="13">
        <f t="shared" si="2477"/>
        <v>2.0647498260631759E-2</v>
      </c>
      <c r="AA1919" s="13">
        <f t="shared" si="2478"/>
        <v>2.4822534398277894E-2</v>
      </c>
      <c r="AB1919" s="13">
        <f t="shared" si="2479"/>
        <v>1.492089274390467E-2</v>
      </c>
      <c r="AC1919" s="13">
        <f t="shared" si="2480"/>
        <v>4.7598395259030658E-4</v>
      </c>
      <c r="AD1919" s="13">
        <f t="shared" si="2481"/>
        <v>9.0673015052736335E-3</v>
      </c>
      <c r="AE1919" s="13">
        <f t="shared" si="2482"/>
        <v>9.6063726778893022E-3</v>
      </c>
      <c r="AF1919" s="13">
        <f t="shared" si="2483"/>
        <v>5.0887464132975896E-3</v>
      </c>
      <c r="AG1919" s="13">
        <f t="shared" si="2484"/>
        <v>1.7970945556763313E-3</v>
      </c>
      <c r="AH1919" s="13">
        <f t="shared" si="2485"/>
        <v>5.4687594496096456E-3</v>
      </c>
      <c r="AI1919" s="13">
        <f t="shared" si="2486"/>
        <v>6.5745722721610323E-3</v>
      </c>
      <c r="AJ1919" s="13">
        <f t="shared" si="2487"/>
        <v>3.9519932226086529E-3</v>
      </c>
      <c r="AK1919" s="13">
        <f t="shared" si="2488"/>
        <v>1.5837025624392007E-3</v>
      </c>
      <c r="AL1919" s="13">
        <f t="shared" si="2489"/>
        <v>2.4250034418246969E-5</v>
      </c>
      <c r="AM1919" s="13">
        <f t="shared" si="2490"/>
        <v>2.1801518099009145E-3</v>
      </c>
      <c r="AN1919" s="13">
        <f t="shared" si="2491"/>
        <v>2.3097666674150182E-3</v>
      </c>
      <c r="AO1919" s="13">
        <f t="shared" si="2492"/>
        <v>1.2235437077530735E-3</v>
      </c>
      <c r="AP1919" s="13">
        <f t="shared" si="2493"/>
        <v>4.3209536440826644E-4</v>
      </c>
      <c r="AQ1919" s="13">
        <f t="shared" si="2494"/>
        <v>1.1444609789582945E-4</v>
      </c>
      <c r="AR1919" s="13">
        <f t="shared" si="2495"/>
        <v>1.1587778641335398E-3</v>
      </c>
      <c r="AS1919" s="13">
        <f t="shared" si="2496"/>
        <v>1.3930890333218357E-3</v>
      </c>
      <c r="AT1919" s="13">
        <f t="shared" si="2497"/>
        <v>8.373895958966633E-4</v>
      </c>
      <c r="AU1919" s="13">
        <f t="shared" si="2498"/>
        <v>3.355714380264253E-4</v>
      </c>
      <c r="AV1919" s="13">
        <f t="shared" si="2499"/>
        <v>1.0085645072280612E-4</v>
      </c>
      <c r="AW1919" s="13">
        <f t="shared" si="2500"/>
        <v>8.5796567954700635E-7</v>
      </c>
      <c r="AX1919" s="13">
        <f t="shared" si="2501"/>
        <v>4.3683172178714578E-4</v>
      </c>
      <c r="AY1919" s="13">
        <f t="shared" si="2502"/>
        <v>4.6280233590674448E-4</v>
      </c>
      <c r="AZ1919" s="13">
        <f t="shared" si="2503"/>
        <v>2.45158480300459E-4</v>
      </c>
      <c r="BA1919" s="13">
        <f t="shared" si="2504"/>
        <v>8.6577898453450277E-5</v>
      </c>
      <c r="BB1919" s="13">
        <f t="shared" si="2505"/>
        <v>2.2931286605187175E-5</v>
      </c>
      <c r="BC1919" s="13">
        <f t="shared" si="2506"/>
        <v>4.8589204844417772E-6</v>
      </c>
      <c r="BD1919" s="13">
        <f t="shared" si="2507"/>
        <v>2.0461162944089215E-4</v>
      </c>
      <c r="BE1919" s="13">
        <f t="shared" si="2508"/>
        <v>2.4598521070071913E-4</v>
      </c>
      <c r="BF1919" s="13">
        <f t="shared" si="2509"/>
        <v>1.478623772481047E-4</v>
      </c>
      <c r="BG1919" s="13">
        <f t="shared" si="2510"/>
        <v>5.9253650637994514E-5</v>
      </c>
      <c r="BH1919" s="13">
        <f t="shared" si="2511"/>
        <v>1.7808765045273791E-5</v>
      </c>
      <c r="BI1919" s="13">
        <f t="shared" si="2512"/>
        <v>4.2819587859709214E-6</v>
      </c>
      <c r="BJ1919" s="14">
        <f t="shared" si="2513"/>
        <v>0.39242791449709913</v>
      </c>
      <c r="BK1919" s="14">
        <f t="shared" si="2514"/>
        <v>0.28605969994934599</v>
      </c>
      <c r="BL1919" s="14">
        <f t="shared" si="2515"/>
        <v>0.30095449687459447</v>
      </c>
      <c r="BM1919" s="14">
        <f t="shared" si="2516"/>
        <v>0.39339651978658091</v>
      </c>
      <c r="BN1919" s="14">
        <f t="shared" si="2517"/>
        <v>0.60623114542486323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1.8438000000000001</v>
      </c>
      <c r="F1920" s="10">
        <f>VLOOKUP(B1920,home!$B$2:$E$405,3,FALSE)</f>
        <v>0.92979999999999996</v>
      </c>
      <c r="G1920" s="10">
        <f>VLOOKUP(C1920,away!$B$2:$E$405,4,FALSE)</f>
        <v>1.1621999999999999</v>
      </c>
      <c r="H1920" s="10">
        <f>VLOOKUP(A1920,away!$A$2:$E$405,3,FALSE)</f>
        <v>1.5311999999999999</v>
      </c>
      <c r="I1920" s="10">
        <f>VLOOKUP(C1920,away!$B$2:$E$405,3,FALSE)</f>
        <v>1.3062</v>
      </c>
      <c r="J1920" s="10">
        <f>VLOOKUP(B1920,home!$B$2:$E$405,4,FALSE)</f>
        <v>1.3995</v>
      </c>
      <c r="K1920" s="12">
        <f t="shared" si="2462"/>
        <v>1.9924352819279998</v>
      </c>
      <c r="L1920" s="12">
        <f t="shared" si="2463"/>
        <v>2.7990747892799996</v>
      </c>
      <c r="M1920" s="13">
        <f t="shared" si="2464"/>
        <v>8.2999144521050325E-3</v>
      </c>
      <c r="N1920" s="13">
        <f t="shared" si="2465"/>
        <v>1.653704239135817E-2</v>
      </c>
      <c r="O1920" s="13">
        <f t="shared" si="2466"/>
        <v>2.3232081296067915E-2</v>
      </c>
      <c r="P1920" s="13">
        <f t="shared" si="2467"/>
        <v>4.6288418446905295E-2</v>
      </c>
      <c r="Q1920" s="13">
        <f t="shared" si="2468"/>
        <v>1.6474493359640501E-2</v>
      </c>
      <c r="R1920" s="13">
        <f t="shared" si="2469"/>
        <v>3.2514166529163564E-2</v>
      </c>
      <c r="S1920" s="13">
        <f t="shared" si="2470"/>
        <v>6.453734236298031E-2</v>
      </c>
      <c r="T1920" s="13">
        <f t="shared" si="2471"/>
        <v>4.6113339029130493E-2</v>
      </c>
      <c r="U1920" s="13">
        <f t="shared" si="2472"/>
        <v>6.4782372555187956E-2</v>
      </c>
      <c r="V1920" s="13">
        <f t="shared" si="2473"/>
        <v>3.9991463178289749E-2</v>
      </c>
      <c r="W1920" s="13">
        <f t="shared" si="2474"/>
        <v>1.0941453940545428E-2</v>
      </c>
      <c r="X1920" s="13">
        <f t="shared" si="2475"/>
        <v>3.0625947883049016E-2</v>
      </c>
      <c r="Y1920" s="13">
        <f t="shared" si="2476"/>
        <v>4.2862159308622846E-2</v>
      </c>
      <c r="Z1920" s="13">
        <f t="shared" si="2477"/>
        <v>3.0336527942077772E-2</v>
      </c>
      <c r="AA1920" s="13">
        <f t="shared" si="2478"/>
        <v>6.0443568602990376E-2</v>
      </c>
      <c r="AB1920" s="13">
        <f t="shared" si="2479"/>
        <v>6.0214949325116771E-2</v>
      </c>
      <c r="AC1920" s="13">
        <f t="shared" si="2480"/>
        <v>1.3939462814517274E-2</v>
      </c>
      <c r="AD1920" s="13">
        <f t="shared" si="2481"/>
        <v>5.4500347166832165E-3</v>
      </c>
      <c r="AE1920" s="13">
        <f t="shared" si="2482"/>
        <v>1.5255054776168757E-2</v>
      </c>
      <c r="AF1920" s="13">
        <f t="shared" si="2483"/>
        <v>2.1350019616529711E-2</v>
      </c>
      <c r="AG1920" s="13">
        <f t="shared" si="2484"/>
        <v>1.9920100553087253E-2</v>
      </c>
      <c r="AH1920" s="13">
        <f t="shared" si="2485"/>
        <v>2.1228552639239541E-2</v>
      </c>
      <c r="AI1920" s="13">
        <f t="shared" si="2486"/>
        <v>4.2296517262686621E-2</v>
      </c>
      <c r="AJ1920" s="13">
        <f t="shared" si="2487"/>
        <v>4.2136536648426766E-2</v>
      </c>
      <c r="AK1920" s="13">
        <f t="shared" si="2488"/>
        <v>2.7984774092192563E-2</v>
      </c>
      <c r="AL1920" s="13">
        <f t="shared" si="2489"/>
        <v>3.1096016297845401E-3</v>
      </c>
      <c r="AM1920" s="13">
        <f t="shared" si="2490"/>
        <v>2.1717682914504221E-3</v>
      </c>
      <c r="AN1920" s="13">
        <f t="shared" si="2491"/>
        <v>6.0789418727565745E-3</v>
      </c>
      <c r="AO1920" s="13">
        <f t="shared" si="2492"/>
        <v>8.5077064707657392E-3</v>
      </c>
      <c r="AP1920" s="13">
        <f t="shared" si="2493"/>
        <v>7.9379022323048994E-3</v>
      </c>
      <c r="AQ1920" s="13">
        <f t="shared" si="2494"/>
        <v>5.5546955045535189E-3</v>
      </c>
      <c r="AR1920" s="13">
        <f t="shared" si="2495"/>
        <v>1.1884061301079758E-2</v>
      </c>
      <c r="AS1920" s="13">
        <f t="shared" si="2496"/>
        <v>2.367822302886648E-2</v>
      </c>
      <c r="AT1920" s="13">
        <f t="shared" si="2497"/>
        <v>2.3588663488036826E-2</v>
      </c>
      <c r="AU1920" s="13">
        <f t="shared" si="2498"/>
        <v>1.5666295129030457E-2</v>
      </c>
      <c r="AV1920" s="13">
        <f t="shared" si="2499"/>
        <v>7.8035197880442653E-3</v>
      </c>
      <c r="AW1920" s="13">
        <f t="shared" si="2500"/>
        <v>4.8172699139534042E-4</v>
      </c>
      <c r="AX1920" s="13">
        <f t="shared" si="2501"/>
        <v>7.211846280097187E-4</v>
      </c>
      <c r="AY1920" s="13">
        <f t="shared" si="2502"/>
        <v>2.0186497106782783E-3</v>
      </c>
      <c r="AZ1920" s="13">
        <f t="shared" si="2503"/>
        <v>2.8251757567734678E-3</v>
      </c>
      <c r="BA1920" s="13">
        <f t="shared" si="2504"/>
        <v>2.6359594120232191E-3</v>
      </c>
      <c r="BB1920" s="13">
        <f t="shared" si="2505"/>
        <v>1.8445618839398807E-3</v>
      </c>
      <c r="BC1920" s="13">
        <f t="shared" si="2506"/>
        <v>1.0326133333205881E-3</v>
      </c>
      <c r="BD1920" s="13">
        <f t="shared" si="2507"/>
        <v>5.5440627303517355E-3</v>
      </c>
      <c r="BE1920" s="13">
        <f t="shared" si="2508"/>
        <v>1.1046186189174878E-2</v>
      </c>
      <c r="BF1920" s="13">
        <f t="shared" si="2509"/>
        <v>1.1004405547028914E-2</v>
      </c>
      <c r="BG1920" s="13">
        <f t="shared" si="2510"/>
        <v>7.3085219561815334E-3</v>
      </c>
      <c r="BH1920" s="13">
        <f t="shared" si="2511"/>
        <v>3.6404392510603844E-3</v>
      </c>
      <c r="BI1920" s="13">
        <f t="shared" si="2512"/>
        <v>1.4506679211056506E-3</v>
      </c>
      <c r="BJ1920" s="14">
        <f t="shared" si="2513"/>
        <v>0.26685880467139178</v>
      </c>
      <c r="BK1920" s="14">
        <f t="shared" si="2514"/>
        <v>0.17818485259526048</v>
      </c>
      <c r="BL1920" s="14">
        <f t="shared" si="2515"/>
        <v>0.49744856528103298</v>
      </c>
      <c r="BM1920" s="14">
        <f t="shared" si="2516"/>
        <v>0.82794571129523931</v>
      </c>
      <c r="BN1920" s="14">
        <f t="shared" si="2517"/>
        <v>0.14334611647524048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1.8438000000000001</v>
      </c>
      <c r="F1921" s="10">
        <f>VLOOKUP(B1921,home!$B$2:$E$405,3,FALSE)</f>
        <v>1.3946000000000001</v>
      </c>
      <c r="G1921" s="10">
        <f>VLOOKUP(C1921,away!$B$2:$E$405,4,FALSE)</f>
        <v>1.3171999999999999</v>
      </c>
      <c r="H1921" s="10">
        <f>VLOOKUP(A1921,away!$A$2:$E$405,3,FALSE)</f>
        <v>1.5311999999999999</v>
      </c>
      <c r="I1921" s="10">
        <f>VLOOKUP(C1921,away!$B$2:$E$405,3,FALSE)</f>
        <v>0.74639999999999995</v>
      </c>
      <c r="J1921" s="10">
        <f>VLOOKUP(B1921,home!$B$2:$E$405,4,FALSE)</f>
        <v>0.55979999999999996</v>
      </c>
      <c r="K1921" s="12">
        <f t="shared" si="2462"/>
        <v>3.3869999758560003</v>
      </c>
      <c r="L1921" s="12">
        <f t="shared" si="2463"/>
        <v>0.63978852326399993</v>
      </c>
      <c r="M1921" s="13">
        <f t="shared" si="2464"/>
        <v>1.7831503988038063E-2</v>
      </c>
      <c r="N1921" s="13">
        <f t="shared" si="2465"/>
        <v>6.0395303576961094E-2</v>
      </c>
      <c r="O1921" s="13">
        <f t="shared" si="2466"/>
        <v>1.1408391604082998E-2</v>
      </c>
      <c r="P1921" s="13">
        <f t="shared" si="2467"/>
        <v>3.8640222087584913E-2</v>
      </c>
      <c r="Q1921" s="13">
        <f t="shared" si="2468"/>
        <v>0.10227944587849153</v>
      </c>
      <c r="R1921" s="13">
        <f t="shared" si="2469"/>
        <v>3.6494790085968378E-3</v>
      </c>
      <c r="S1921" s="13">
        <f t="shared" si="2470"/>
        <v>2.0932989780047175E-2</v>
      </c>
      <c r="T1921" s="13">
        <f t="shared" si="2471"/>
        <v>6.5437215638860305E-2</v>
      </c>
      <c r="U1921" s="13">
        <f t="shared" si="2472"/>
        <v>1.2360785314004471E-2</v>
      </c>
      <c r="V1921" s="13">
        <f t="shared" si="2473"/>
        <v>5.0401143616425181E-3</v>
      </c>
      <c r="W1921" s="13">
        <f t="shared" si="2474"/>
        <v>0.11547349357367197</v>
      </c>
      <c r="X1921" s="13">
        <f t="shared" si="2475"/>
        <v>7.3878615929634572E-2</v>
      </c>
      <c r="Y1921" s="13">
        <f t="shared" si="2476"/>
        <v>2.3633345293204561E-2</v>
      </c>
      <c r="Z1921" s="13">
        <f t="shared" si="2477"/>
        <v>7.7829826186437943E-4</v>
      </c>
      <c r="AA1921" s="13">
        <f t="shared" si="2478"/>
        <v>2.6360961941434202E-3</v>
      </c>
      <c r="AB1921" s="13">
        <f t="shared" si="2479"/>
        <v>4.4642288729589297E-3</v>
      </c>
      <c r="AC1921" s="13">
        <f t="shared" si="2480"/>
        <v>6.8260905814274814E-4</v>
      </c>
      <c r="AD1921" s="13">
        <f t="shared" si="2481"/>
        <v>9.7777179986508742E-2</v>
      </c>
      <c r="AE1921" s="13">
        <f t="shared" si="2482"/>
        <v>6.2556717592486766E-2</v>
      </c>
      <c r="AF1921" s="13">
        <f t="shared" si="2483"/>
        <v>2.0011534984370093E-2</v>
      </c>
      <c r="AG1921" s="13">
        <f t="shared" si="2484"/>
        <v>4.2677168052986728E-3</v>
      </c>
      <c r="AH1921" s="13">
        <f t="shared" si="2485"/>
        <v>1.2448657390428728E-4</v>
      </c>
      <c r="AI1921" s="13">
        <f t="shared" si="2486"/>
        <v>4.216360228082172E-4</v>
      </c>
      <c r="AJ1921" s="13">
        <f t="shared" si="2487"/>
        <v>7.1404059953572585E-4</v>
      </c>
      <c r="AK1921" s="13">
        <f t="shared" si="2488"/>
        <v>8.0615183112923592E-4</v>
      </c>
      <c r="AL1921" s="13">
        <f t="shared" si="2489"/>
        <v>5.9167562362270539E-5</v>
      </c>
      <c r="AM1921" s="13">
        <f t="shared" si="2490"/>
        <v>6.6234261250714563E-2</v>
      </c>
      <c r="AN1921" s="13">
        <f t="shared" si="2491"/>
        <v>4.2375920195076647E-2</v>
      </c>
      <c r="AO1921" s="13">
        <f t="shared" si="2492"/>
        <v>1.3555813701780599E-2</v>
      </c>
      <c r="AP1921" s="13">
        <f t="shared" si="2493"/>
        <v>2.8909513433013696E-3</v>
      </c>
      <c r="AQ1921" s="13">
        <f t="shared" si="2494"/>
        <v>4.6239937268971492E-4</v>
      </c>
      <c r="AR1921" s="13">
        <f t="shared" si="2495"/>
        <v>1.5929016256883751E-5</v>
      </c>
      <c r="AS1921" s="13">
        <f t="shared" si="2496"/>
        <v>5.3951577677475109E-5</v>
      </c>
      <c r="AT1921" s="13">
        <f t="shared" si="2497"/>
        <v>9.136699614550066E-5</v>
      </c>
      <c r="AU1921" s="13">
        <f t="shared" si="2498"/>
        <v>1.0315333791294867E-4</v>
      </c>
      <c r="AV1921" s="13">
        <f t="shared" si="2499"/>
        <v>8.7345088255155759E-5</v>
      </c>
      <c r="AW1921" s="13">
        <f t="shared" si="2500"/>
        <v>3.5614989060199491E-6</v>
      </c>
      <c r="AX1921" s="13">
        <f t="shared" si="2501"/>
        <v>3.738924020950174E-2</v>
      </c>
      <c r="AY1921" s="13">
        <f t="shared" si="2502"/>
        <v>2.3921206779600086E-2</v>
      </c>
      <c r="AZ1921" s="13">
        <f t="shared" si="2503"/>
        <v>7.6522567801065615E-3</v>
      </c>
      <c r="BA1921" s="13">
        <f t="shared" si="2504"/>
        <v>1.6319420216604364E-3</v>
      </c>
      <c r="BB1921" s="13">
        <f t="shared" si="2505"/>
        <v>2.6102444402264921E-4</v>
      </c>
      <c r="BC1921" s="13">
        <f t="shared" si="2506"/>
        <v>3.3400088715411481E-5</v>
      </c>
      <c r="BD1921" s="13">
        <f t="shared" si="2507"/>
        <v>1.6985336313399836E-6</v>
      </c>
      <c r="BE1921" s="13">
        <f t="shared" si="2508"/>
        <v>5.7529333683391286E-6</v>
      </c>
      <c r="BF1921" s="13">
        <f t="shared" si="2509"/>
        <v>9.7425925898329059E-6</v>
      </c>
      <c r="BG1921" s="13">
        <f t="shared" si="2510"/>
        <v>1.0999386955512967E-5</v>
      </c>
      <c r="BH1921" s="13">
        <f t="shared" si="2511"/>
        <v>9.3137308381883061E-6</v>
      </c>
      <c r="BI1921" s="13">
        <f t="shared" si="2512"/>
        <v>6.3091212248146138E-6</v>
      </c>
      <c r="BJ1921" s="14">
        <f t="shared" si="2513"/>
        <v>0.82211898544665829</v>
      </c>
      <c r="BK1921" s="14">
        <f t="shared" si="2514"/>
        <v>0.10710781361741778</v>
      </c>
      <c r="BL1921" s="14">
        <f t="shared" si="2515"/>
        <v>3.6980858336020106E-2</v>
      </c>
      <c r="BM1921" s="14">
        <f t="shared" si="2516"/>
        <v>0.70886396423751097</v>
      </c>
      <c r="BN1921" s="14">
        <f t="shared" si="2517"/>
        <v>0.23420434614375543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1.8438000000000001</v>
      </c>
      <c r="F1922" s="10">
        <f>VLOOKUP(B1922,home!$B$2:$E$405,3,FALSE)</f>
        <v>0.69730000000000003</v>
      </c>
      <c r="G1922" s="10">
        <f>VLOOKUP(C1922,away!$B$2:$E$405,4,FALSE)</f>
        <v>0.72309999999999997</v>
      </c>
      <c r="H1922" s="10">
        <f>VLOOKUP(A1922,away!$A$2:$E$405,3,FALSE)</f>
        <v>1.5311999999999999</v>
      </c>
      <c r="I1922" s="10">
        <f>VLOOKUP(C1922,away!$B$2:$E$405,3,FALSE)</f>
        <v>0.97960000000000003</v>
      </c>
      <c r="J1922" s="10">
        <f>VLOOKUP(B1922,home!$B$2:$E$405,4,FALSE)</f>
        <v>1.3995</v>
      </c>
      <c r="K1922" s="12">
        <f t="shared" si="2462"/>
        <v>0.92967646619400013</v>
      </c>
      <c r="L1922" s="12">
        <f t="shared" si="2463"/>
        <v>2.0991989462399996</v>
      </c>
      <c r="M1922" s="13">
        <f t="shared" si="2464"/>
        <v>4.8370003855729836E-2</v>
      </c>
      <c r="N1922" s="13">
        <f t="shared" si="2465"/>
        <v>4.4968454254385073E-2</v>
      </c>
      <c r="O1922" s="13">
        <f t="shared" si="2466"/>
        <v>0.10153826112357278</v>
      </c>
      <c r="P1922" s="13">
        <f t="shared" si="2467"/>
        <v>9.4397731784846756E-2</v>
      </c>
      <c r="Q1922" s="13">
        <f t="shared" si="2468"/>
        <v>2.0903056820711634E-2</v>
      </c>
      <c r="R1922" s="13">
        <f t="shared" si="2469"/>
        <v>0.10657450537682296</v>
      </c>
      <c r="S1922" s="13">
        <f t="shared" si="2470"/>
        <v>4.6056083604530743E-2</v>
      </c>
      <c r="T1922" s="13">
        <f t="shared" si="2471"/>
        <v>4.3879674851232689E-2</v>
      </c>
      <c r="U1922" s="13">
        <f t="shared" si="2472"/>
        <v>9.9079809545098235E-2</v>
      </c>
      <c r="V1922" s="13">
        <f t="shared" si="2473"/>
        <v>9.9868823205395713E-3</v>
      </c>
      <c r="W1922" s="13">
        <f t="shared" si="2474"/>
        <v>6.4776933325771955E-3</v>
      </c>
      <c r="X1922" s="13">
        <f t="shared" si="2475"/>
        <v>1.3597967017811918E-2</v>
      </c>
      <c r="Y1922" s="13">
        <f t="shared" si="2476"/>
        <v>1.4272419017398525E-2</v>
      </c>
      <c r="Z1922" s="13">
        <f t="shared" si="2477"/>
        <v>7.457369646102531E-2</v>
      </c>
      <c r="AA1922" s="13">
        <f t="shared" si="2478"/>
        <v>6.9329410596910016E-2</v>
      </c>
      <c r="AB1922" s="13">
        <f t="shared" si="2479"/>
        <v>3.2226960723524087E-2</v>
      </c>
      <c r="AC1922" s="13">
        <f t="shared" si="2480"/>
        <v>1.2181349022022138E-3</v>
      </c>
      <c r="AD1922" s="13">
        <f t="shared" si="2481"/>
        <v>1.5055397616297007E-3</v>
      </c>
      <c r="AE1922" s="13">
        <f t="shared" si="2482"/>
        <v>3.1604274811354873E-3</v>
      </c>
      <c r="AF1922" s="13">
        <f t="shared" si="2483"/>
        <v>3.3171830190337759E-3</v>
      </c>
      <c r="AG1922" s="13">
        <f t="shared" si="2484"/>
        <v>2.3211423660136408E-3</v>
      </c>
      <c r="AH1922" s="13">
        <f t="shared" si="2485"/>
        <v>3.9136256257051485E-2</v>
      </c>
      <c r="AI1922" s="13">
        <f t="shared" si="2486"/>
        <v>3.6384056417118449E-2</v>
      </c>
      <c r="AJ1922" s="13">
        <f t="shared" si="2487"/>
        <v>1.6912700497834905E-2</v>
      </c>
      <c r="AK1922" s="13">
        <f t="shared" si="2488"/>
        <v>5.2411132108748882E-3</v>
      </c>
      <c r="AL1922" s="13">
        <f t="shared" si="2489"/>
        <v>9.5091306685702212E-5</v>
      </c>
      <c r="AM1922" s="13">
        <f t="shared" si="2490"/>
        <v>2.7993297706129156E-4</v>
      </c>
      <c r="AN1922" s="13">
        <f t="shared" si="2491"/>
        <v>5.8763501046488903E-4</v>
      </c>
      <c r="AO1922" s="13">
        <f t="shared" si="2492"/>
        <v>6.1678139737081329E-4</v>
      </c>
      <c r="AP1922" s="13">
        <f t="shared" si="2493"/>
        <v>4.3158228647374849E-4</v>
      </c>
      <c r="AQ1922" s="13">
        <f t="shared" si="2494"/>
        <v>2.2649427024538566E-4</v>
      </c>
      <c r="AR1922" s="13">
        <f t="shared" si="2495"/>
        <v>1.6430957578916206E-2</v>
      </c>
      <c r="AS1922" s="13">
        <f t="shared" si="2496"/>
        <v>1.5275474578150341E-2</v>
      </c>
      <c r="AT1922" s="13">
        <f t="shared" si="2497"/>
        <v>7.1006246126255473E-3</v>
      </c>
      <c r="AU1922" s="13">
        <f t="shared" si="2498"/>
        <v>2.2004278658786201E-3</v>
      </c>
      <c r="AV1922" s="13">
        <f t="shared" si="2499"/>
        <v>5.1142150061621024E-4</v>
      </c>
      <c r="AW1922" s="13">
        <f t="shared" si="2500"/>
        <v>5.1549416236241933E-6</v>
      </c>
      <c r="AX1922" s="13">
        <f t="shared" si="2501"/>
        <v>4.3374516814251261E-5</v>
      </c>
      <c r="AY1922" s="13">
        <f t="shared" si="2502"/>
        <v>9.1051739990145365E-5</v>
      </c>
      <c r="AZ1922" s="13">
        <f t="shared" si="2503"/>
        <v>9.5567858320315811E-5</v>
      </c>
      <c r="BA1922" s="13">
        <f t="shared" si="2504"/>
        <v>6.6871982493473504E-5</v>
      </c>
      <c r="BB1922" s="13">
        <f t="shared" si="2505"/>
        <v>3.5094398795819826E-5</v>
      </c>
      <c r="BC1922" s="13">
        <f t="shared" si="2506"/>
        <v>1.4734024994222251E-5</v>
      </c>
      <c r="BD1922" s="13">
        <f t="shared" si="2507"/>
        <v>5.7486414725625044E-3</v>
      </c>
      <c r="BE1922" s="13">
        <f t="shared" si="2508"/>
        <v>5.3443766896281823E-3</v>
      </c>
      <c r="BF1922" s="13">
        <f t="shared" si="2509"/>
        <v>2.4842706174115583E-3</v>
      </c>
      <c r="BG1922" s="13">
        <f t="shared" si="2510"/>
        <v>7.6985597622158822E-4</v>
      </c>
      <c r="BH1922" s="13">
        <f t="shared" si="2511"/>
        <v>1.7892924586300458E-4</v>
      </c>
      <c r="BI1922" s="13">
        <f t="shared" si="2512"/>
        <v>3.326926179853511E-5</v>
      </c>
      <c r="BJ1922" s="14">
        <f t="shared" si="2513"/>
        <v>0.15689267838495397</v>
      </c>
      <c r="BK1922" s="14">
        <f t="shared" si="2514"/>
        <v>0.20021497951452494</v>
      </c>
      <c r="BL1922" s="14">
        <f t="shared" si="2515"/>
        <v>0.56250132314848011</v>
      </c>
      <c r="BM1922" s="14">
        <f t="shared" si="2516"/>
        <v>0.57734476749454877</v>
      </c>
      <c r="BN1922" s="14">
        <f t="shared" si="2517"/>
        <v>0.41675201321606903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1.6362000000000001</v>
      </c>
      <c r="F1923" s="10">
        <f>VLOOKUP(B1923,home!$B$2:$E$405,3,FALSE)</f>
        <v>1.0426</v>
      </c>
      <c r="G1923" s="10">
        <f>VLOOKUP(C1923,away!$B$2:$E$405,4,FALSE)</f>
        <v>1.0785</v>
      </c>
      <c r="H1923" s="10">
        <f>VLOOKUP(A1923,away!$A$2:$E$405,3,FALSE)</f>
        <v>1.1547000000000001</v>
      </c>
      <c r="I1923" s="10">
        <f>VLOOKUP(C1923,away!$B$2:$E$405,3,FALSE)</f>
        <v>1.0698000000000001</v>
      </c>
      <c r="J1923" s="10">
        <f>VLOOKUP(B1923,home!$B$2:$E$405,4,FALSE)</f>
        <v>1.1717</v>
      </c>
      <c r="K1923" s="12">
        <f t="shared" si="2462"/>
        <v>1.8398154364199999</v>
      </c>
      <c r="L1923" s="12">
        <f t="shared" si="2463"/>
        <v>1.447398736902</v>
      </c>
      <c r="M1923" s="13">
        <f t="shared" si="2464"/>
        <v>3.7357776858456822E-2</v>
      </c>
      <c r="N1923" s="13">
        <f t="shared" si="2465"/>
        <v>6.8731414534522708E-2</v>
      </c>
      <c r="O1923" s="13">
        <f t="shared" si="2466"/>
        <v>5.4071599038397172E-2</v>
      </c>
      <c r="P1923" s="13">
        <f t="shared" si="2467"/>
        <v>9.9481762582755942E-2</v>
      </c>
      <c r="Q1923" s="13">
        <f t="shared" si="2468"/>
        <v>6.3226558713798425E-2</v>
      </c>
      <c r="R1923" s="13">
        <f t="shared" si="2469"/>
        <v>3.9131582075223742E-2</v>
      </c>
      <c r="S1923" s="13">
        <f t="shared" si="2470"/>
        <v>6.6228653836045176E-2</v>
      </c>
      <c r="T1923" s="13">
        <f t="shared" si="2471"/>
        <v>9.1514041221011991E-2</v>
      </c>
      <c r="U1923" s="13">
        <f t="shared" si="2472"/>
        <v>7.1994888753532812E-2</v>
      </c>
      <c r="V1923" s="13">
        <f t="shared" si="2473"/>
        <v>1.9595929389172286E-2</v>
      </c>
      <c r="W1923" s="13">
        <f t="shared" si="2474"/>
        <v>3.8775066237787259E-2</v>
      </c>
      <c r="X1923" s="13">
        <f t="shared" si="2475"/>
        <v>5.6122981895864663E-2</v>
      </c>
      <c r="Y1923" s="13">
        <f t="shared" si="2476"/>
        <v>4.0616166553624169E-2</v>
      </c>
      <c r="Z1923" s="13">
        <f t="shared" si="2477"/>
        <v>1.8879667489551923E-2</v>
      </c>
      <c r="AA1923" s="13">
        <f t="shared" si="2478"/>
        <v>3.4735103681754448E-2</v>
      </c>
      <c r="AB1923" s="13">
        <f t="shared" si="2479"/>
        <v>3.1953089969670515E-2</v>
      </c>
      <c r="AC1923" s="13">
        <f t="shared" si="2480"/>
        <v>3.2614320213503051E-3</v>
      </c>
      <c r="AD1923" s="13">
        <f t="shared" si="2481"/>
        <v>1.7834741353122248E-2</v>
      </c>
      <c r="AE1923" s="13">
        <f t="shared" si="2482"/>
        <v>2.5813982107483011E-2</v>
      </c>
      <c r="AF1923" s="13">
        <f t="shared" si="2483"/>
        <v>1.8681562548390873E-2</v>
      </c>
      <c r="AG1923" s="13">
        <f t="shared" si="2484"/>
        <v>9.0132233452988823E-3</v>
      </c>
      <c r="AH1923" s="13">
        <f t="shared" si="2485"/>
        <v>6.8316017193768008E-3</v>
      </c>
      <c r="AI1923" s="13">
        <f t="shared" si="2486"/>
        <v>1.256888629878285E-2</v>
      </c>
      <c r="AJ1923" s="13">
        <f t="shared" si="2487"/>
        <v>1.1562215515554267E-2</v>
      </c>
      <c r="AK1923" s="13">
        <f t="shared" si="2488"/>
        <v>7.0907808615771869E-3</v>
      </c>
      <c r="AL1923" s="13">
        <f t="shared" si="2489"/>
        <v>3.474007645123783E-4</v>
      </c>
      <c r="AM1923" s="13">
        <f t="shared" si="2490"/>
        <v>6.5625264892064808E-3</v>
      </c>
      <c r="AN1923" s="13">
        <f t="shared" si="2491"/>
        <v>9.4985925513633787E-3</v>
      </c>
      <c r="AO1923" s="13">
        <f t="shared" si="2492"/>
        <v>6.874125430595051E-3</v>
      </c>
      <c r="AP1923" s="13">
        <f t="shared" si="2493"/>
        <v>3.3165334885163966E-3</v>
      </c>
      <c r="AQ1923" s="13">
        <f t="shared" si="2494"/>
        <v>1.2000865955429539E-3</v>
      </c>
      <c r="AR1923" s="13">
        <f t="shared" si="2495"/>
        <v>1.9776103399287009E-3</v>
      </c>
      <c r="AS1923" s="13">
        <f t="shared" si="2496"/>
        <v>3.6384380306246273E-3</v>
      </c>
      <c r="AT1923" s="13">
        <f t="shared" si="2497"/>
        <v>3.3470272266003876E-3</v>
      </c>
      <c r="AU1923" s="13">
        <f t="shared" si="2498"/>
        <v>2.0526374525391376E-3</v>
      </c>
      <c r="AV1923" s="13">
        <f t="shared" si="2499"/>
        <v>9.4411851763883281E-4</v>
      </c>
      <c r="AW1923" s="13">
        <f t="shared" si="2500"/>
        <v>2.5697490651032856E-5</v>
      </c>
      <c r="AX1923" s="13">
        <f t="shared" si="2501"/>
        <v>2.0123062561262055E-3</v>
      </c>
      <c r="AY1923" s="13">
        <f t="shared" si="2502"/>
        <v>2.9126095333770622E-3</v>
      </c>
      <c r="AZ1923" s="13">
        <f t="shared" si="2503"/>
        <v>2.107853679849342E-3</v>
      </c>
      <c r="BA1923" s="13">
        <f t="shared" si="2504"/>
        <v>1.0169682512627231E-3</v>
      </c>
      <c r="BB1923" s="13">
        <f t="shared" si="2505"/>
        <v>3.6798964058677529E-4</v>
      </c>
      <c r="BC1923" s="13">
        <f t="shared" si="2506"/>
        <v>1.0652554819566382E-4</v>
      </c>
      <c r="BD1923" s="13">
        <f t="shared" si="2507"/>
        <v>4.7706511801619007E-4</v>
      </c>
      <c r="BE1923" s="13">
        <f t="shared" si="2508"/>
        <v>8.7771176830371545E-4</v>
      </c>
      <c r="BF1923" s="13">
        <f t="shared" si="2509"/>
        <v>8.074138300263352E-4</v>
      </c>
      <c r="BG1923" s="13">
        <f t="shared" si="2510"/>
        <v>4.9516414268714842E-4</v>
      </c>
      <c r="BH1923" s="13">
        <f t="shared" si="2511"/>
        <v>2.2775265831937285E-4</v>
      </c>
      <c r="BI1923" s="13">
        <f t="shared" si="2512"/>
        <v>8.3804571292334361E-5</v>
      </c>
      <c r="BJ1923" s="14">
        <f t="shared" si="2513"/>
        <v>0.46630585597552626</v>
      </c>
      <c r="BK1923" s="14">
        <f t="shared" si="2514"/>
        <v>0.22918556498566997</v>
      </c>
      <c r="BL1923" s="14">
        <f t="shared" si="2515"/>
        <v>0.28486849156984656</v>
      </c>
      <c r="BM1923" s="14">
        <f t="shared" si="2516"/>
        <v>0.63435197417471412</v>
      </c>
      <c r="BN1923" s="14">
        <f t="shared" si="2517"/>
        <v>0.3620006938031548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1.6362000000000001</v>
      </c>
      <c r="F1924" s="10">
        <f>VLOOKUP(B1924,home!$B$2:$E$405,3,FALSE)</f>
        <v>1.1863999999999999</v>
      </c>
      <c r="G1924" s="10">
        <f>VLOOKUP(C1924,away!$B$2:$E$405,4,FALSE)</f>
        <v>1.2942</v>
      </c>
      <c r="H1924" s="10">
        <f>VLOOKUP(A1924,away!$A$2:$E$405,3,FALSE)</f>
        <v>1.1547000000000001</v>
      </c>
      <c r="I1924" s="10">
        <f>VLOOKUP(C1924,away!$B$2:$E$405,3,FALSE)</f>
        <v>0.6623</v>
      </c>
      <c r="J1924" s="10">
        <f>VLOOKUP(B1924,home!$B$2:$E$405,4,FALSE)</f>
        <v>1.1207</v>
      </c>
      <c r="K1924" s="12">
        <f t="shared" si="2462"/>
        <v>2.5122850954559999</v>
      </c>
      <c r="L1924" s="12">
        <f t="shared" si="2463"/>
        <v>0.8570640776670001</v>
      </c>
      <c r="M1924" s="13">
        <f t="shared" si="2464"/>
        <v>3.4412026328632488E-2</v>
      </c>
      <c r="N1924" s="13">
        <f t="shared" si="2465"/>
        <v>8.645282084986286E-2</v>
      </c>
      <c r="O1924" s="13">
        <f t="shared" si="2466"/>
        <v>2.9493311606001927E-2</v>
      </c>
      <c r="P1924" s="13">
        <f t="shared" si="2467"/>
        <v>7.4095607163398108E-2</v>
      </c>
      <c r="Q1924" s="13">
        <f t="shared" si="2468"/>
        <v>0.10859706664061911</v>
      </c>
      <c r="R1924" s="13">
        <f t="shared" si="2469"/>
        <v>1.2638828954471734E-2</v>
      </c>
      <c r="S1924" s="13">
        <f t="shared" si="2470"/>
        <v>3.9885467281714035E-2</v>
      </c>
      <c r="T1924" s="13">
        <f t="shared" si="2471"/>
        <v>9.3074644757683955E-2</v>
      </c>
      <c r="U1924" s="13">
        <f t="shared" si="2472"/>
        <v>3.1752341606337074E-2</v>
      </c>
      <c r="V1924" s="13">
        <f t="shared" si="2473"/>
        <v>9.5423290780547246E-3</v>
      </c>
      <c r="W1924" s="13">
        <f t="shared" si="2474"/>
        <v>9.0942263977156448E-2</v>
      </c>
      <c r="X1924" s="13">
        <f t="shared" si="2475"/>
        <v>7.7943347596530432E-2</v>
      </c>
      <c r="Y1924" s="13">
        <f t="shared" si="2476"/>
        <v>3.3401221659049365E-2</v>
      </c>
      <c r="Z1924" s="13">
        <f t="shared" si="2477"/>
        <v>3.6107620935517644E-3</v>
      </c>
      <c r="AA1924" s="13">
        <f t="shared" si="2478"/>
        <v>9.0712637908676001E-3</v>
      </c>
      <c r="AB1924" s="13">
        <f t="shared" si="2479"/>
        <v>1.1394800409373185E-2</v>
      </c>
      <c r="AC1924" s="13">
        <f t="shared" si="2480"/>
        <v>1.2841525591213113E-3</v>
      </c>
      <c r="AD1924" s="13">
        <f t="shared" si="2481"/>
        <v>5.7118223584208816E-2</v>
      </c>
      <c r="AE1924" s="13">
        <f t="shared" si="2482"/>
        <v>4.8953977614177413E-2</v>
      </c>
      <c r="AF1924" s="13">
        <f t="shared" si="2483"/>
        <v>2.0978347836012965E-2</v>
      </c>
      <c r="AG1924" s="13">
        <f t="shared" si="2484"/>
        <v>5.9932627796833206E-3</v>
      </c>
      <c r="AH1924" s="13">
        <f t="shared" si="2485"/>
        <v>7.7366362084622725E-4</v>
      </c>
      <c r="AI1924" s="13">
        <f t="shared" si="2486"/>
        <v>1.9436635835484984E-3</v>
      </c>
      <c r="AJ1924" s="13">
        <f t="shared" si="2487"/>
        <v>2.4415185257647457E-3</v>
      </c>
      <c r="AK1924" s="13">
        <f t="shared" si="2488"/>
        <v>2.0445968675194917E-3</v>
      </c>
      <c r="AL1924" s="13">
        <f t="shared" si="2489"/>
        <v>1.1060094241454825E-4</v>
      </c>
      <c r="AM1924" s="13">
        <f t="shared" si="2490"/>
        <v>2.8699452357906219E-2</v>
      </c>
      <c r="AN1924" s="13">
        <f t="shared" si="2491"/>
        <v>2.4597269664676902E-2</v>
      </c>
      <c r="AO1924" s="13">
        <f t="shared" si="2492"/>
        <v>1.0540718119141394E-2</v>
      </c>
      <c r="AP1924" s="13">
        <f t="shared" si="2493"/>
        <v>3.0113569509099187E-3</v>
      </c>
      <c r="AQ1924" s="13">
        <f t="shared" si="2494"/>
        <v>6.4523146691442966E-4</v>
      </c>
      <c r="AR1924" s="13">
        <f t="shared" si="2495"/>
        <v>1.3261585952501669E-4</v>
      </c>
      <c r="AS1924" s="13">
        <f t="shared" si="2496"/>
        <v>3.3316884730578609E-4</v>
      </c>
      <c r="AT1924" s="13">
        <f t="shared" si="2497"/>
        <v>4.185075646782912E-4</v>
      </c>
      <c r="AU1924" s="13">
        <f t="shared" si="2498"/>
        <v>3.5047010569228622E-4</v>
      </c>
      <c r="AV1924" s="13">
        <f t="shared" si="2499"/>
        <v>2.2012020573340495E-4</v>
      </c>
      <c r="AW1924" s="13">
        <f t="shared" si="2500"/>
        <v>6.6151324078034268E-6</v>
      </c>
      <c r="AX1924" s="13">
        <f t="shared" si="2501"/>
        <v>1.2016867734419552E-2</v>
      </c>
      <c r="AY1924" s="13">
        <f t="shared" si="2502"/>
        <v>1.0299225661246626E-2</v>
      </c>
      <c r="AZ1924" s="13">
        <f t="shared" si="2503"/>
        <v>4.4135481710203192E-3</v>
      </c>
      <c r="BA1924" s="13">
        <f t="shared" si="2504"/>
        <v>1.2608978641448017E-3</v>
      </c>
      <c r="BB1924" s="13">
        <f t="shared" si="2505"/>
        <v>2.7016756624138866E-4</v>
      </c>
      <c r="BC1924" s="13">
        <f t="shared" si="2506"/>
        <v>4.6310183195242798E-5</v>
      </c>
      <c r="BD1924" s="13">
        <f t="shared" si="2507"/>
        <v>1.8943381554637472E-5</v>
      </c>
      <c r="BE1924" s="13">
        <f t="shared" si="2508"/>
        <v>4.7591175137251834E-5</v>
      </c>
      <c r="BF1924" s="13">
        <f t="shared" si="2509"/>
        <v>5.9781299986276978E-5</v>
      </c>
      <c r="BG1924" s="13">
        <f t="shared" si="2510"/>
        <v>5.00625563141692E-5</v>
      </c>
      <c r="BH1924" s="13">
        <f t="shared" si="2511"/>
        <v>3.144285351712849E-5</v>
      </c>
      <c r="BI1924" s="13">
        <f t="shared" si="2512"/>
        <v>1.5798682449937626E-5</v>
      </c>
      <c r="BJ1924" s="14">
        <f t="shared" si="2513"/>
        <v>0.71925622303480152</v>
      </c>
      <c r="BK1924" s="14">
        <f t="shared" si="2514"/>
        <v>0.16962940901458184</v>
      </c>
      <c r="BL1924" s="14">
        <f t="shared" si="2515"/>
        <v>0.10323249149662468</v>
      </c>
      <c r="BM1924" s="14">
        <f t="shared" si="2516"/>
        <v>0.63974661356773477</v>
      </c>
      <c r="BN1924" s="14">
        <f t="shared" si="2517"/>
        <v>0.34568966154298625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1.6362000000000001</v>
      </c>
      <c r="F1925" s="10">
        <f>VLOOKUP(B1925,home!$B$2:$E$405,3,FALSE)</f>
        <v>0.61119999999999997</v>
      </c>
      <c r="G1925" s="10">
        <f>VLOOKUP(C1925,away!$B$2:$E$405,4,FALSE)</f>
        <v>0.82689999999999997</v>
      </c>
      <c r="H1925" s="10">
        <f>VLOOKUP(A1925,away!$A$2:$E$405,3,FALSE)</f>
        <v>1.1547000000000001</v>
      </c>
      <c r="I1925" s="10">
        <f>VLOOKUP(C1925,away!$B$2:$E$405,3,FALSE)</f>
        <v>1.0188999999999999</v>
      </c>
      <c r="J1925" s="10">
        <f>VLOOKUP(B1925,home!$B$2:$E$405,4,FALSE)</f>
        <v>1.4773000000000001</v>
      </c>
      <c r="K1925" s="12">
        <f t="shared" si="2462"/>
        <v>0.82693757433600001</v>
      </c>
      <c r="L1925" s="12">
        <f t="shared" si="2463"/>
        <v>1.7380786540590001</v>
      </c>
      <c r="M1925" s="13">
        <f t="shared" si="2464"/>
        <v>7.6917933177103673E-2</v>
      </c>
      <c r="N1925" s="13">
        <f t="shared" si="2465"/>
        <v>6.3606329084412647E-2</v>
      </c>
      <c r="O1925" s="13">
        <f t="shared" si="2466"/>
        <v>0.13368941776946044</v>
      </c>
      <c r="P1925" s="13">
        <f t="shared" si="2467"/>
        <v>0.11055280284466976</v>
      </c>
      <c r="Q1925" s="13">
        <f t="shared" si="2468"/>
        <v>2.6299231742740778E-2</v>
      </c>
      <c r="R1925" s="13">
        <f t="shared" si="2469"/>
        <v>0.11618136164933761</v>
      </c>
      <c r="S1925" s="13">
        <f t="shared" si="2470"/>
        <v>3.9723903490332439E-2</v>
      </c>
      <c r="T1925" s="13">
        <f t="shared" si="2471"/>
        <v>4.5710133310208623E-2</v>
      </c>
      <c r="U1925" s="13">
        <f t="shared" si="2472"/>
        <v>9.6074733385356825E-2</v>
      </c>
      <c r="V1925" s="13">
        <f t="shared" si="2473"/>
        <v>6.3438303503665838E-3</v>
      </c>
      <c r="W1925" s="13">
        <f t="shared" si="2474"/>
        <v>7.2492743014141315E-3</v>
      </c>
      <c r="X1925" s="13">
        <f t="shared" si="2475"/>
        <v>1.2599808920706371E-2</v>
      </c>
      <c r="Y1925" s="13">
        <f t="shared" si="2476"/>
        <v>1.0949729465150958E-2</v>
      </c>
      <c r="Z1925" s="13">
        <f t="shared" si="2477"/>
        <v>6.7310781560740884E-2</v>
      </c>
      <c r="AA1925" s="13">
        <f t="shared" si="2478"/>
        <v>5.5661814430499418E-2</v>
      </c>
      <c r="AB1925" s="13">
        <f t="shared" si="2479"/>
        <v>2.3014422904148873E-2</v>
      </c>
      <c r="AC1925" s="13">
        <f t="shared" si="2480"/>
        <v>5.6986728991184968E-4</v>
      </c>
      <c r="AD1925" s="13">
        <f t="shared" si="2481"/>
        <v>1.4986743266269256E-3</v>
      </c>
      <c r="AE1925" s="13">
        <f t="shared" si="2482"/>
        <v>2.6048138564965049E-3</v>
      </c>
      <c r="AF1925" s="13">
        <f t="shared" si="2483"/>
        <v>2.2636856808868401E-3</v>
      </c>
      <c r="AG1925" s="13">
        <f t="shared" si="2484"/>
        <v>1.3114879204828098E-3</v>
      </c>
      <c r="AH1925" s="13">
        <f t="shared" si="2485"/>
        <v>2.9247858154687962E-2</v>
      </c>
      <c r="AI1925" s="13">
        <f t="shared" si="2486"/>
        <v>2.4186152876961062E-2</v>
      </c>
      <c r="AJ1925" s="13">
        <f t="shared" si="2487"/>
        <v>1.0000219296296922E-2</v>
      </c>
      <c r="AK1925" s="13">
        <f t="shared" si="2488"/>
        <v>2.7565190292359459E-3</v>
      </c>
      <c r="AL1925" s="13">
        <f t="shared" si="2489"/>
        <v>3.2762412377458125E-5</v>
      </c>
      <c r="AM1925" s="13">
        <f t="shared" si="2490"/>
        <v>2.4786202247610166E-4</v>
      </c>
      <c r="AN1925" s="13">
        <f t="shared" si="2491"/>
        <v>4.3080369041760438E-4</v>
      </c>
      <c r="AO1925" s="13">
        <f t="shared" si="2492"/>
        <v>3.7438534920234009E-4</v>
      </c>
      <c r="AP1925" s="13">
        <f t="shared" si="2493"/>
        <v>2.1690372794700398E-4</v>
      </c>
      <c r="AQ1925" s="13">
        <f t="shared" si="2494"/>
        <v>9.4248934882627038E-5</v>
      </c>
      <c r="AR1925" s="13">
        <f t="shared" si="2495"/>
        <v>1.0167015587121712E-2</v>
      </c>
      <c r="AS1925" s="13">
        <f t="shared" si="2496"/>
        <v>8.4074872078507331E-3</v>
      </c>
      <c r="AT1925" s="13">
        <f t="shared" si="2497"/>
        <v>3.4762335389605169E-3</v>
      </c>
      <c r="AU1925" s="13">
        <f t="shared" si="2498"/>
        <v>9.5820937684448619E-4</v>
      </c>
      <c r="AV1925" s="13">
        <f t="shared" si="2499"/>
        <v>1.9809483444844738E-4</v>
      </c>
      <c r="AW1925" s="13">
        <f t="shared" si="2500"/>
        <v>1.3080234300358112E-6</v>
      </c>
      <c r="AX1925" s="13">
        <f t="shared" si="2501"/>
        <v>3.4161069939400422E-5</v>
      </c>
      <c r="AY1925" s="13">
        <f t="shared" si="2502"/>
        <v>5.9374626461488449E-5</v>
      </c>
      <c r="AZ1925" s="13">
        <f t="shared" si="2503"/>
        <v>5.1598885422719874E-5</v>
      </c>
      <c r="BA1925" s="13">
        <f t="shared" si="2504"/>
        <v>2.9894307108821838E-5</v>
      </c>
      <c r="BB1925" s="13">
        <f t="shared" si="2505"/>
        <v>1.2989664265931862E-5</v>
      </c>
      <c r="BC1925" s="13">
        <f t="shared" si="2506"/>
        <v>4.5154116368018245E-6</v>
      </c>
      <c r="BD1925" s="13">
        <f t="shared" si="2507"/>
        <v>2.9451787945768988E-3</v>
      </c>
      <c r="BE1925" s="13">
        <f t="shared" si="2508"/>
        <v>2.4354790083732452E-3</v>
      </c>
      <c r="BF1925" s="13">
        <f t="shared" si="2509"/>
        <v>1.0069945517652088E-3</v>
      </c>
      <c r="BG1925" s="13">
        <f t="shared" si="2510"/>
        <v>2.7757387733542982E-4</v>
      </c>
      <c r="BH1925" s="13">
        <f t="shared" si="2511"/>
        <v>5.7384067205699683E-5</v>
      </c>
      <c r="BI1925" s="13">
        <f t="shared" si="2512"/>
        <v>9.4906082681230622E-6</v>
      </c>
      <c r="BJ1925" s="14">
        <f t="shared" si="2513"/>
        <v>0.17564990629888738</v>
      </c>
      <c r="BK1925" s="14">
        <f t="shared" si="2514"/>
        <v>0.23420047419122328</v>
      </c>
      <c r="BL1925" s="14">
        <f t="shared" si="2515"/>
        <v>0.52075164094873561</v>
      </c>
      <c r="BM1925" s="14">
        <f t="shared" si="2516"/>
        <v>0.47060766012883104</v>
      </c>
      <c r="BN1925" s="14">
        <f t="shared" si="2517"/>
        <v>0.52724707626772493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1.6362000000000001</v>
      </c>
      <c r="F1926" s="10">
        <f>VLOOKUP(B1926,home!$B$2:$E$405,3,FALSE)</f>
        <v>1.2583</v>
      </c>
      <c r="G1926" s="10">
        <f>VLOOKUP(C1926,away!$B$2:$E$405,4,FALSE)</f>
        <v>0.79090000000000005</v>
      </c>
      <c r="H1926" s="10">
        <f>VLOOKUP(A1926,away!$A$2:$E$405,3,FALSE)</f>
        <v>1.1547000000000001</v>
      </c>
      <c r="I1926" s="10">
        <f>VLOOKUP(C1926,away!$B$2:$E$405,3,FALSE)</f>
        <v>1.0188999999999999</v>
      </c>
      <c r="J1926" s="10">
        <f>VLOOKUP(B1926,home!$B$2:$E$405,4,FALSE)</f>
        <v>0.91700000000000004</v>
      </c>
      <c r="K1926" s="12">
        <f t="shared" si="2462"/>
        <v>1.6283290108140003</v>
      </c>
      <c r="L1926" s="12">
        <f t="shared" si="2463"/>
        <v>1.0788723521100001</v>
      </c>
      <c r="M1926" s="13">
        <f t="shared" si="2464"/>
        <v>6.6723279902886179E-2</v>
      </c>
      <c r="N1926" s="13">
        <f t="shared" si="2465"/>
        <v>0.10864745236253232</v>
      </c>
      <c r="O1926" s="13">
        <f t="shared" si="2466"/>
        <v>7.1985901929320709E-2</v>
      </c>
      <c r="P1926" s="13">
        <f t="shared" si="2467"/>
        <v>0.11721673248112442</v>
      </c>
      <c r="Q1926" s="13">
        <f t="shared" si="2468"/>
        <v>8.8456899316471757E-2</v>
      </c>
      <c r="R1926" s="13">
        <f t="shared" si="2469"/>
        <v>3.8831799666623021E-2</v>
      </c>
      <c r="S1926" s="13">
        <f t="shared" si="2470"/>
        <v>5.1480391827070413E-2</v>
      </c>
      <c r="T1926" s="13">
        <f t="shared" si="2471"/>
        <v>9.5433703025919331E-2</v>
      </c>
      <c r="U1926" s="13">
        <f t="shared" si="2472"/>
        <v>6.3230945939279679E-2</v>
      </c>
      <c r="V1926" s="13">
        <f t="shared" si="2473"/>
        <v>1.0048738820327143E-2</v>
      </c>
      <c r="W1926" s="13">
        <f t="shared" si="2474"/>
        <v>4.8012311787888014E-2</v>
      </c>
      <c r="X1926" s="13">
        <f t="shared" si="2475"/>
        <v>5.1799155748837422E-2</v>
      </c>
      <c r="Y1926" s="13">
        <f t="shared" si="2476"/>
        <v>2.7942338500030233E-2</v>
      </c>
      <c r="Z1926" s="13">
        <f t="shared" si="2477"/>
        <v>1.3964851680997963E-2</v>
      </c>
      <c r="AA1926" s="13">
        <f t="shared" si="2478"/>
        <v>2.273937312388364E-2</v>
      </c>
      <c r="AB1926" s="13">
        <f t="shared" si="2479"/>
        <v>1.8513590472671961E-2</v>
      </c>
      <c r="AC1926" s="13">
        <f t="shared" si="2480"/>
        <v>1.1033258667264897E-3</v>
      </c>
      <c r="AD1926" s="13">
        <f t="shared" si="2481"/>
        <v>1.9544960040116272E-2</v>
      </c>
      <c r="AE1926" s="13">
        <f t="shared" si="2482"/>
        <v>2.1086517010376202E-2</v>
      </c>
      <c r="AF1926" s="13">
        <f t="shared" si="2483"/>
        <v>1.1374830102396051E-2</v>
      </c>
      <c r="AG1926" s="13">
        <f t="shared" si="2484"/>
        <v>4.0906632358078867E-3</v>
      </c>
      <c r="AH1926" s="13">
        <f t="shared" si="2485"/>
        <v>3.7665730949863903E-3</v>
      </c>
      <c r="AI1926" s="13">
        <f t="shared" si="2486"/>
        <v>6.1332202419178165E-3</v>
      </c>
      <c r="AJ1926" s="13">
        <f t="shared" si="2487"/>
        <v>4.9934502248132218E-3</v>
      </c>
      <c r="AK1926" s="13">
        <f t="shared" si="2488"/>
        <v>2.7103266217063529E-3</v>
      </c>
      <c r="AL1926" s="13">
        <f t="shared" si="2489"/>
        <v>7.7531112467982559E-5</v>
      </c>
      <c r="AM1926" s="13">
        <f t="shared" si="2490"/>
        <v>6.3651250897043387E-3</v>
      </c>
      <c r="AN1926" s="13">
        <f t="shared" si="2491"/>
        <v>6.8671574770036948E-3</v>
      </c>
      <c r="AO1926" s="13">
        <f t="shared" si="2492"/>
        <v>3.704393169762375E-3</v>
      </c>
      <c r="AP1926" s="13">
        <f t="shared" si="2493"/>
        <v>1.3321891240672507E-3</v>
      </c>
      <c r="AQ1926" s="13">
        <f t="shared" si="2494"/>
        <v>3.5931550343444888E-4</v>
      </c>
      <c r="AR1926" s="13">
        <f t="shared" si="2495"/>
        <v>8.127303148764422E-4</v>
      </c>
      <c r="AS1926" s="13">
        <f t="shared" si="2496"/>
        <v>1.3233923496813081E-3</v>
      </c>
      <c r="AT1926" s="13">
        <f t="shared" si="2497"/>
        <v>1.0774590778376901E-3</v>
      </c>
      <c r="AU1926" s="13">
        <f t="shared" si="2498"/>
        <v>5.8481929146933682E-4</v>
      </c>
      <c r="AV1926" s="13">
        <f t="shared" si="2499"/>
        <v>2.3806955459580256E-4</v>
      </c>
      <c r="AW1926" s="13">
        <f t="shared" si="2500"/>
        <v>3.7834303119585478E-6</v>
      </c>
      <c r="AX1926" s="13">
        <f t="shared" si="2501"/>
        <v>1.7274196401709384E-3</v>
      </c>
      <c r="AY1926" s="13">
        <f t="shared" si="2502"/>
        <v>1.8636652902722301E-3</v>
      </c>
      <c r="AZ1926" s="13">
        <f t="shared" si="2503"/>
        <v>1.0053284776308836E-3</v>
      </c>
      <c r="BA1926" s="13">
        <f t="shared" si="2504"/>
        <v>3.6154036643493229E-4</v>
      </c>
      <c r="BB1926" s="13">
        <f t="shared" si="2505"/>
        <v>9.7513976379591679E-5</v>
      </c>
      <c r="BC1926" s="13">
        <f t="shared" si="2506"/>
        <v>2.1041026612049821E-5</v>
      </c>
      <c r="BD1926" s="13">
        <f t="shared" si="2507"/>
        <v>1.4613871107364132E-4</v>
      </c>
      <c r="BE1926" s="13">
        <f t="shared" si="2508"/>
        <v>2.3796190284417534E-4</v>
      </c>
      <c r="BF1926" s="13">
        <f t="shared" si="2509"/>
        <v>1.9374013493483666E-4</v>
      </c>
      <c r="BG1926" s="13">
        <f t="shared" si="2510"/>
        <v>1.0515756075780449E-4</v>
      </c>
      <c r="BH1926" s="13">
        <f t="shared" si="2511"/>
        <v>4.2807776722092248E-5</v>
      </c>
      <c r="BI1926" s="13">
        <f t="shared" si="2512"/>
        <v>1.3941028945006212E-5</v>
      </c>
      <c r="BJ1926" s="14">
        <f t="shared" si="2513"/>
        <v>0.50009352027184828</v>
      </c>
      <c r="BK1926" s="14">
        <f t="shared" si="2514"/>
        <v>0.24851366530087485</v>
      </c>
      <c r="BL1926" s="14">
        <f t="shared" si="2515"/>
        <v>0.23768139901894092</v>
      </c>
      <c r="BM1926" s="14">
        <f t="shared" si="2516"/>
        <v>0.50653148875374343</v>
      </c>
      <c r="BN1926" s="14">
        <f t="shared" si="2517"/>
        <v>0.4918620656589584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1.6362000000000001</v>
      </c>
      <c r="F1927" s="10">
        <f>VLOOKUP(B1927,home!$B$2:$E$405,3,FALSE)</f>
        <v>1.1145</v>
      </c>
      <c r="G1927" s="10">
        <f>VLOOKUP(C1927,away!$B$2:$E$405,4,FALSE)</f>
        <v>0.64710000000000001</v>
      </c>
      <c r="H1927" s="10">
        <f>VLOOKUP(A1927,away!$A$2:$E$405,3,FALSE)</f>
        <v>1.1547000000000001</v>
      </c>
      <c r="I1927" s="10">
        <f>VLOOKUP(C1927,away!$B$2:$E$405,3,FALSE)</f>
        <v>0.50939999999999996</v>
      </c>
      <c r="J1927" s="10">
        <f>VLOOKUP(B1927,home!$B$2:$E$405,4,FALSE)</f>
        <v>0.91700000000000004</v>
      </c>
      <c r="K1927" s="12">
        <f t="shared" si="2462"/>
        <v>1.1800159047900001</v>
      </c>
      <c r="L1927" s="12">
        <f t="shared" si="2463"/>
        <v>0.53938323306000002</v>
      </c>
      <c r="M1927" s="13">
        <f t="shared" si="2464"/>
        <v>0.179173774313197</v>
      </c>
      <c r="N1927" s="13">
        <f t="shared" si="2465"/>
        <v>0.21142790341082646</v>
      </c>
      <c r="O1927" s="13">
        <f t="shared" si="2466"/>
        <v>9.6643329668614983E-2</v>
      </c>
      <c r="P1927" s="13">
        <f t="shared" si="2467"/>
        <v>0.11404066610082897</v>
      </c>
      <c r="Q1927" s="13">
        <f t="shared" si="2468"/>
        <v>0.12474414437058956</v>
      </c>
      <c r="R1927" s="13">
        <f t="shared" si="2469"/>
        <v>2.6063895805170482E-2</v>
      </c>
      <c r="S1927" s="13">
        <f t="shared" si="2470"/>
        <v>1.8146173420987736E-2</v>
      </c>
      <c r="T1927" s="13">
        <f t="shared" si="2471"/>
        <v>6.7284899895911993E-2</v>
      </c>
      <c r="U1927" s="13">
        <f t="shared" si="2472"/>
        <v>3.0755811590890535E-2</v>
      </c>
      <c r="V1927" s="13">
        <f t="shared" si="2473"/>
        <v>1.2832989848002535E-3</v>
      </c>
      <c r="W1927" s="13">
        <f t="shared" si="2474"/>
        <v>4.9066691462238535E-2</v>
      </c>
      <c r="X1927" s="13">
        <f t="shared" si="2475"/>
        <v>2.6465750676459718E-2</v>
      </c>
      <c r="Y1927" s="13">
        <f t="shared" si="2476"/>
        <v>7.137591082614362E-3</v>
      </c>
      <c r="Z1927" s="13">
        <f t="shared" si="2477"/>
        <v>4.6861427951772764E-3</v>
      </c>
      <c r="AA1927" s="13">
        <f t="shared" si="2478"/>
        <v>5.5297230304262538E-3</v>
      </c>
      <c r="AB1927" s="13">
        <f t="shared" si="2479"/>
        <v>3.2625805624932683E-3</v>
      </c>
      <c r="AC1927" s="13">
        <f t="shared" si="2480"/>
        <v>5.1049697282050552E-5</v>
      </c>
      <c r="AD1927" s="13">
        <f t="shared" si="2481"/>
        <v>1.4474869080216288E-2</v>
      </c>
      <c r="AE1927" s="13">
        <f t="shared" si="2482"/>
        <v>7.8075016826072898E-3</v>
      </c>
      <c r="AF1927" s="13">
        <f t="shared" si="2483"/>
        <v>2.105617749843055E-3</v>
      </c>
      <c r="AG1927" s="13">
        <f t="shared" si="2484"/>
        <v>3.7857830316628978E-4</v>
      </c>
      <c r="AH1927" s="13">
        <f t="shared" si="2485"/>
        <v>6.319067128608861E-4</v>
      </c>
      <c r="AI1927" s="13">
        <f t="shared" si="2486"/>
        <v>7.4565997151941339E-4</v>
      </c>
      <c r="AJ1927" s="13">
        <f t="shared" si="2487"/>
        <v>4.3994531297908315E-4</v>
      </c>
      <c r="AK1927" s="13">
        <f t="shared" si="2488"/>
        <v>1.7304748885104413E-4</v>
      </c>
      <c r="AL1927" s="13">
        <f t="shared" si="2489"/>
        <v>1.2996860739483627E-6</v>
      </c>
      <c r="AM1927" s="13">
        <f t="shared" si="2490"/>
        <v>3.4161151468816435E-3</v>
      </c>
      <c r="AN1927" s="13">
        <f t="shared" si="2491"/>
        <v>1.8425952324302578E-3</v>
      </c>
      <c r="AO1927" s="13">
        <f t="shared" si="2492"/>
        <v>4.9693248684458727E-4</v>
      </c>
      <c r="AP1927" s="13">
        <f t="shared" si="2493"/>
        <v>8.9345683788926474E-5</v>
      </c>
      <c r="AQ1927" s="13">
        <f t="shared" si="2494"/>
        <v>1.2047890945506897E-5</v>
      </c>
      <c r="AR1927" s="13">
        <f t="shared" si="2495"/>
        <v>6.8167977155044393E-5</v>
      </c>
      <c r="AS1927" s="13">
        <f t="shared" si="2496"/>
        <v>8.0439297240313777E-5</v>
      </c>
      <c r="AT1927" s="13">
        <f t="shared" si="2497"/>
        <v>4.7459825056850308E-5</v>
      </c>
      <c r="AU1927" s="13">
        <f t="shared" si="2498"/>
        <v>1.8667782801878104E-5</v>
      </c>
      <c r="AV1927" s="13">
        <f t="shared" si="2499"/>
        <v>5.507070153345347E-6</v>
      </c>
      <c r="AW1927" s="13">
        <f t="shared" si="2500"/>
        <v>2.2978478445046353E-8</v>
      </c>
      <c r="AX1927" s="13">
        <f t="shared" si="2501"/>
        <v>6.7184503431906052E-4</v>
      </c>
      <c r="AY1927" s="13">
        <f t="shared" si="2502"/>
        <v>3.6238194672632152E-4</v>
      </c>
      <c r="AZ1927" s="13">
        <f t="shared" si="2503"/>
        <v>9.7731373013909979E-5</v>
      </c>
      <c r="BA1927" s="13">
        <f t="shared" si="2504"/>
        <v>1.7571554649211869E-5</v>
      </c>
      <c r="BB1927" s="13">
        <f t="shared" si="2505"/>
        <v>2.3694504891455929E-6</v>
      </c>
      <c r="BC1927" s="13">
        <f t="shared" si="2506"/>
        <v>2.556083730821898E-7</v>
      </c>
      <c r="BD1927" s="13">
        <f t="shared" si="2507"/>
        <v>6.1281106515080076E-6</v>
      </c>
      <c r="BE1927" s="13">
        <f t="shared" si="2508"/>
        <v>7.2312680350924586E-6</v>
      </c>
      <c r="BF1927" s="13">
        <f t="shared" si="2509"/>
        <v>4.2665056466043166E-6</v>
      </c>
      <c r="BG1927" s="13">
        <f t="shared" si="2510"/>
        <v>1.6781815069564784E-6</v>
      </c>
      <c r="BH1927" s="13">
        <f t="shared" si="2511"/>
        <v>4.9507021733327347E-7</v>
      </c>
      <c r="BI1927" s="13">
        <f t="shared" si="2512"/>
        <v>1.1683814608822093E-7</v>
      </c>
      <c r="BJ1927" s="14">
        <f t="shared" si="2513"/>
        <v>0.51790273912293538</v>
      </c>
      <c r="BK1927" s="14">
        <f t="shared" si="2514"/>
        <v>0.31305864414989626</v>
      </c>
      <c r="BL1927" s="14">
        <f t="shared" si="2515"/>
        <v>0.16448605807041691</v>
      </c>
      <c r="BM1927" s="14">
        <f t="shared" si="2516"/>
        <v>0.24767751150095038</v>
      </c>
      <c r="BN1927" s="14">
        <f t="shared" si="2517"/>
        <v>0.75209371366922739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1.6362000000000001</v>
      </c>
      <c r="F1928" s="10">
        <f>VLOOKUP(B1928,home!$B$2:$E$405,3,FALSE)</f>
        <v>1.3302</v>
      </c>
      <c r="G1928" s="10">
        <f>VLOOKUP(C1928,away!$B$2:$E$405,4,FALSE)</f>
        <v>0.89880000000000004</v>
      </c>
      <c r="H1928" s="10">
        <f>VLOOKUP(A1928,away!$A$2:$E$405,3,FALSE)</f>
        <v>1.1547000000000001</v>
      </c>
      <c r="I1928" s="10">
        <f>VLOOKUP(C1928,away!$B$2:$E$405,3,FALSE)</f>
        <v>1.1717</v>
      </c>
      <c r="J1928" s="10">
        <f>VLOOKUP(B1928,home!$B$2:$E$405,4,FALSE)</f>
        <v>0.6623</v>
      </c>
      <c r="K1928" s="12">
        <f t="shared" si="2462"/>
        <v>1.9562141481120006</v>
      </c>
      <c r="L1928" s="12">
        <f t="shared" si="2463"/>
        <v>0.89606672597699999</v>
      </c>
      <c r="M1928" s="13">
        <f t="shared" si="2464"/>
        <v>5.7712535612087924E-2</v>
      </c>
      <c r="N1928" s="13">
        <f t="shared" si="2465"/>
        <v>0.11289807868778406</v>
      </c>
      <c r="O1928" s="13">
        <f t="shared" si="2466"/>
        <v>5.1714282833754635E-2</v>
      </c>
      <c r="P1928" s="13">
        <f t="shared" si="2467"/>
        <v>0.10116421173885638</v>
      </c>
      <c r="Q1928" s="13">
        <f t="shared" si="2468"/>
        <v>0.11042640941185258</v>
      </c>
      <c r="R1928" s="13">
        <f t="shared" si="2469"/>
        <v>2.3169724052545543E-2</v>
      </c>
      <c r="S1928" s="13">
        <f t="shared" si="2470"/>
        <v>4.4332646400830684E-2</v>
      </c>
      <c r="T1928" s="13">
        <f t="shared" si="2471"/>
        <v>9.8949431143074515E-2</v>
      </c>
      <c r="U1928" s="13">
        <f t="shared" si="2472"/>
        <v>4.5324941999440517E-2</v>
      </c>
      <c r="V1928" s="13">
        <f t="shared" si="2473"/>
        <v>8.6345139171657703E-3</v>
      </c>
      <c r="W1928" s="13">
        <f t="shared" si="2474"/>
        <v>7.2005901472224729E-2</v>
      </c>
      <c r="X1928" s="13">
        <f t="shared" si="2475"/>
        <v>6.4522092383238847E-2</v>
      </c>
      <c r="Y1928" s="13">
        <f t="shared" si="2476"/>
        <v>2.8908050037517181E-2</v>
      </c>
      <c r="Z1928" s="13">
        <f t="shared" si="2477"/>
        <v>6.9205395911850114E-3</v>
      </c>
      <c r="AA1928" s="13">
        <f t="shared" si="2478"/>
        <v>1.3538057460845359E-2</v>
      </c>
      <c r="AB1928" s="13">
        <f t="shared" si="2479"/>
        <v>1.3241669771429461E-2</v>
      </c>
      <c r="AC1928" s="13">
        <f t="shared" si="2480"/>
        <v>9.4596410566834537E-4</v>
      </c>
      <c r="AD1928" s="13">
        <f t="shared" si="2481"/>
        <v>3.5214740801881195E-2</v>
      </c>
      <c r="AE1928" s="13">
        <f t="shared" si="2482"/>
        <v>3.1554757496470354E-2</v>
      </c>
      <c r="AF1928" s="13">
        <f t="shared" si="2483"/>
        <v>1.4137584119430193E-2</v>
      </c>
      <c r="AG1928" s="13">
        <f t="shared" si="2484"/>
        <v>4.2227395717074137E-3</v>
      </c>
      <c r="AH1928" s="13">
        <f t="shared" si="2485"/>
        <v>1.5503163133668398E-3</v>
      </c>
      <c r="AI1928" s="13">
        <f t="shared" si="2486"/>
        <v>3.0327507062570497E-3</v>
      </c>
      <c r="AJ1928" s="13">
        <f t="shared" si="2487"/>
        <v>2.9663549196383516E-3</v>
      </c>
      <c r="AK1928" s="13">
        <f t="shared" si="2488"/>
        <v>1.9342751540393933E-3</v>
      </c>
      <c r="AL1928" s="13">
        <f t="shared" si="2489"/>
        <v>6.6327158956534571E-5</v>
      </c>
      <c r="AM1928" s="13">
        <f t="shared" si="2490"/>
        <v>1.3777514835747386E-2</v>
      </c>
      <c r="AN1928" s="13">
        <f t="shared" si="2491"/>
        <v>1.2345572610967704E-2</v>
      </c>
      <c r="AO1928" s="13">
        <f t="shared" si="2492"/>
        <v>5.5312284149105773E-3</v>
      </c>
      <c r="AP1928" s="13">
        <f t="shared" si="2493"/>
        <v>1.6521165787932906E-3</v>
      </c>
      <c r="AQ1928" s="13">
        <f t="shared" si="2494"/>
        <v>3.7010167342290654E-4</v>
      </c>
      <c r="AR1928" s="13">
        <f t="shared" si="2495"/>
        <v>2.7783737262947146E-4</v>
      </c>
      <c r="AS1928" s="13">
        <f t="shared" si="2496"/>
        <v>5.4350939921203796E-4</v>
      </c>
      <c r="AT1928" s="13">
        <f t="shared" si="2497"/>
        <v>5.3161038818522112E-4</v>
      </c>
      <c r="AU1928" s="13">
        <f t="shared" si="2498"/>
        <v>3.4664792088374735E-4</v>
      </c>
      <c r="AV1928" s="13">
        <f t="shared" si="2499"/>
        <v>1.6952939181159906E-4</v>
      </c>
      <c r="AW1928" s="13">
        <f t="shared" si="2500"/>
        <v>3.2295769798976694E-6</v>
      </c>
      <c r="AX1928" s="13">
        <f t="shared" si="2501"/>
        <v>4.4919615745853403E-3</v>
      </c>
      <c r="AY1928" s="13">
        <f t="shared" si="2502"/>
        <v>4.0250973013531751E-3</v>
      </c>
      <c r="AZ1928" s="13">
        <f t="shared" si="2503"/>
        <v>1.8033778802811987E-3</v>
      </c>
      <c r="BA1928" s="13">
        <f t="shared" si="2504"/>
        <v>5.3864897096097197E-4</v>
      </c>
      <c r="BB1928" s="13">
        <f t="shared" si="2505"/>
        <v>1.2066635496496958E-4</v>
      </c>
      <c r="BC1928" s="13">
        <f t="shared" si="2506"/>
        <v>2.1625021125807765E-5</v>
      </c>
      <c r="BD1928" s="13">
        <f t="shared" si="2507"/>
        <v>4.1493470807690357E-5</v>
      </c>
      <c r="BE1928" s="13">
        <f t="shared" si="2508"/>
        <v>8.1170114648276153E-5</v>
      </c>
      <c r="BF1928" s="13">
        <f t="shared" si="2509"/>
        <v>7.939306333941549E-5</v>
      </c>
      <c r="BG1928" s="13">
        <f t="shared" si="2510"/>
        <v>5.1769944588838922E-5</v>
      </c>
      <c r="BH1928" s="13">
        <f t="shared" si="2511"/>
        <v>2.5318274512915258E-5</v>
      </c>
      <c r="BI1928" s="13">
        <f t="shared" si="2512"/>
        <v>9.9055933615896607E-6</v>
      </c>
      <c r="BJ1928" s="14">
        <f t="shared" si="2513"/>
        <v>0.61751769634229425</v>
      </c>
      <c r="BK1928" s="14">
        <f t="shared" si="2514"/>
        <v>0.21688129623491884</v>
      </c>
      <c r="BL1928" s="14">
        <f t="shared" si="2515"/>
        <v>0.15863055814529795</v>
      </c>
      <c r="BM1928" s="14">
        <f t="shared" si="2516"/>
        <v>0.53884298025244148</v>
      </c>
      <c r="BN1928" s="14">
        <f t="shared" si="2517"/>
        <v>0.45708524233688114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1.6362000000000001</v>
      </c>
      <c r="F1929" s="10">
        <f>VLOOKUP(B1929,home!$B$2:$E$405,3,FALSE)</f>
        <v>0.86280000000000001</v>
      </c>
      <c r="G1929" s="10">
        <f>VLOOKUP(C1929,away!$B$2:$E$405,4,FALSE)</f>
        <v>1.3302</v>
      </c>
      <c r="H1929" s="10">
        <f>VLOOKUP(A1929,away!$A$2:$E$405,3,FALSE)</f>
        <v>1.1547000000000001</v>
      </c>
      <c r="I1929" s="10">
        <f>VLOOKUP(C1929,away!$B$2:$E$405,3,FALSE)</f>
        <v>1.2225999999999999</v>
      </c>
      <c r="J1929" s="10">
        <f>VLOOKUP(B1929,home!$B$2:$E$405,4,FALSE)</f>
        <v>1.3754999999999999</v>
      </c>
      <c r="K1929" s="12">
        <f t="shared" si="2462"/>
        <v>1.8778611114720001</v>
      </c>
      <c r="L1929" s="12">
        <f t="shared" si="2463"/>
        <v>1.9418431706099997</v>
      </c>
      <c r="M1929" s="13">
        <f t="shared" si="2464"/>
        <v>2.1934286296765991E-2</v>
      </c>
      <c r="N1929" s="13">
        <f t="shared" si="2465"/>
        <v>4.1189543244590038E-2</v>
      </c>
      <c r="O1929" s="13">
        <f t="shared" si="2466"/>
        <v>4.2592944047579538E-2</v>
      </c>
      <c r="P1929" s="13">
        <f t="shared" si="2467"/>
        <v>7.9983633250052408E-2</v>
      </c>
      <c r="Q1929" s="13">
        <f t="shared" si="2468"/>
        <v>3.8674120729154951E-2</v>
      </c>
      <c r="R1929" s="13">
        <f t="shared" si="2469"/>
        <v>4.1354408757483099E-2</v>
      </c>
      <c r="S1929" s="13">
        <f t="shared" si="2470"/>
        <v>7.2915315106720974E-2</v>
      </c>
      <c r="T1929" s="13">
        <f t="shared" si="2471"/>
        <v>7.5099077217256158E-2</v>
      </c>
      <c r="U1929" s="13">
        <f t="shared" si="2472"/>
        <v>7.7657835993594604E-2</v>
      </c>
      <c r="V1929" s="13">
        <f t="shared" si="2473"/>
        <v>2.9542950565571133E-2</v>
      </c>
      <c r="W1929" s="13">
        <f t="shared" si="2474"/>
        <v>2.4208209112551077E-2</v>
      </c>
      <c r="X1929" s="13">
        <f t="shared" si="2475"/>
        <v>4.7008545537906073E-2</v>
      </c>
      <c r="Y1929" s="13">
        <f t="shared" si="2476"/>
        <v>4.5641611556546058E-2</v>
      </c>
      <c r="Z1929" s="13">
        <f t="shared" si="2477"/>
        <v>2.6767925406777641E-2</v>
      </c>
      <c r="AA1929" s="13">
        <f t="shared" si="2478"/>
        <v>5.0266446156171041E-2</v>
      </c>
      <c r="AB1929" s="13">
        <f t="shared" si="2479"/>
        <v>4.7196702224287422E-2</v>
      </c>
      <c r="AC1929" s="13">
        <f t="shared" si="2480"/>
        <v>6.7330448184831828E-3</v>
      </c>
      <c r="AD1929" s="13">
        <f t="shared" si="2481"/>
        <v>1.136491361771045E-2</v>
      </c>
      <c r="AE1929" s="13">
        <f t="shared" si="2482"/>
        <v>2.206887989312362E-2</v>
      </c>
      <c r="AF1929" s="13">
        <f t="shared" si="2483"/>
        <v>2.1427151851737228E-2</v>
      </c>
      <c r="AG1929" s="13">
        <f t="shared" si="2484"/>
        <v>1.3869389496306448E-2</v>
      </c>
      <c r="AH1929" s="13">
        <f t="shared" si="2485"/>
        <v>1.2994778285637261E-2</v>
      </c>
      <c r="AI1929" s="13">
        <f t="shared" si="2486"/>
        <v>2.4402388794798995E-2</v>
      </c>
      <c r="AJ1929" s="13">
        <f t="shared" si="2487"/>
        <v>2.2912148472386571E-2</v>
      </c>
      <c r="AK1929" s="13">
        <f t="shared" si="2488"/>
        <v>1.4341944198855778E-2</v>
      </c>
      <c r="AL1929" s="13">
        <f t="shared" si="2489"/>
        <v>9.8208508839811581E-4</v>
      </c>
      <c r="AM1929" s="13">
        <f t="shared" si="2490"/>
        <v>4.2683458635874028E-3</v>
      </c>
      <c r="AN1929" s="13">
        <f t="shared" si="2491"/>
        <v>8.2884582650086386E-3</v>
      </c>
      <c r="AO1929" s="13">
        <f t="shared" si="2492"/>
        <v>8.0474430383965182E-3</v>
      </c>
      <c r="AP1929" s="13">
        <f t="shared" si="2493"/>
        <v>5.2089574349944217E-3</v>
      </c>
      <c r="AQ1929" s="13">
        <f t="shared" si="2494"/>
        <v>2.5287446052855243E-3</v>
      </c>
      <c r="AR1929" s="13">
        <f t="shared" si="2495"/>
        <v>5.0467642935111716E-3</v>
      </c>
      <c r="AS1929" s="13">
        <f t="shared" si="2496"/>
        <v>9.4771224055500911E-3</v>
      </c>
      <c r="AT1929" s="13">
        <f t="shared" si="2497"/>
        <v>8.8983598070212482E-3</v>
      </c>
      <c r="AU1929" s="13">
        <f t="shared" si="2498"/>
        <v>5.5699612791635647E-3</v>
      </c>
      <c r="AV1929" s="13">
        <f t="shared" si="2499"/>
        <v>2.6149034196365252E-3</v>
      </c>
      <c r="AW1929" s="13">
        <f t="shared" si="2500"/>
        <v>9.9477356626878768E-5</v>
      </c>
      <c r="AX1929" s="13">
        <f t="shared" si="2501"/>
        <v>1.3358934512571923E-3</v>
      </c>
      <c r="AY1929" s="13">
        <f t="shared" si="2502"/>
        <v>2.5940955749864012E-3</v>
      </c>
      <c r="AZ1929" s="13">
        <f t="shared" si="2503"/>
        <v>2.5186633880984826E-3</v>
      </c>
      <c r="BA1929" s="13">
        <f t="shared" si="2504"/>
        <v>1.6302830997481606E-3</v>
      </c>
      <c r="BB1929" s="13">
        <f t="shared" si="2505"/>
        <v>7.9143852585171644E-4</v>
      </c>
      <c r="BC1929" s="13">
        <f t="shared" si="2506"/>
        <v>3.0736989927656054E-4</v>
      </c>
      <c r="BD1929" s="13">
        <f t="shared" si="2507"/>
        <v>1.6333374628388448E-3</v>
      </c>
      <c r="BE1929" s="13">
        <f t="shared" si="2508"/>
        <v>3.0671809033754093E-3</v>
      </c>
      <c r="BF1929" s="13">
        <f t="shared" si="2509"/>
        <v>2.8798698701491209E-3</v>
      </c>
      <c r="BG1929" s="13">
        <f t="shared" si="2510"/>
        <v>1.8026652117509845E-3</v>
      </c>
      <c r="BH1929" s="13">
        <f t="shared" si="2511"/>
        <v>8.4628872453765356E-4</v>
      </c>
      <c r="BI1929" s="13">
        <f t="shared" si="2512"/>
        <v>3.1784253697729985E-4</v>
      </c>
      <c r="BJ1929" s="14">
        <f t="shared" si="2513"/>
        <v>0.37807113540337312</v>
      </c>
      <c r="BK1929" s="14">
        <f t="shared" si="2514"/>
        <v>0.21468541070097821</v>
      </c>
      <c r="BL1929" s="14">
        <f t="shared" si="2515"/>
        <v>0.37587389284530631</v>
      </c>
      <c r="BM1929" s="14">
        <f t="shared" si="2516"/>
        <v>0.72717480981244953</v>
      </c>
      <c r="BN1929" s="14">
        <f t="shared" si="2517"/>
        <v>0.265728936325626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1.6362000000000001</v>
      </c>
      <c r="F1930" s="10">
        <f>VLOOKUP(B1930,home!$B$2:$E$405,3,FALSE)</f>
        <v>1.1145</v>
      </c>
      <c r="G1930" s="10">
        <f>VLOOKUP(C1930,away!$B$2:$E$405,4,FALSE)</f>
        <v>1.0065999999999999</v>
      </c>
      <c r="H1930" s="10">
        <f>VLOOKUP(A1930,away!$A$2:$E$405,3,FALSE)</f>
        <v>1.1547000000000001</v>
      </c>
      <c r="I1930" s="10">
        <f>VLOOKUP(C1930,away!$B$2:$E$405,3,FALSE)</f>
        <v>0.96789999999999998</v>
      </c>
      <c r="J1930" s="10">
        <f>VLOOKUP(B1930,home!$B$2:$E$405,4,FALSE)</f>
        <v>0.71319999999999995</v>
      </c>
      <c r="K1930" s="12">
        <f t="shared" si="2462"/>
        <v>1.8355802963400001</v>
      </c>
      <c r="L1930" s="12">
        <f t="shared" si="2463"/>
        <v>0.797096661516</v>
      </c>
      <c r="M1930" s="13">
        <f t="shared" si="2464"/>
        <v>7.1885769263585947E-2</v>
      </c>
      <c r="N1930" s="13">
        <f t="shared" si="2465"/>
        <v>0.13195210164748195</v>
      </c>
      <c r="O1930" s="13">
        <f t="shared" si="2466"/>
        <v>5.7299906690513845E-2</v>
      </c>
      <c r="P1930" s="13">
        <f t="shared" si="2467"/>
        <v>0.10517857970322776</v>
      </c>
      <c r="Q1930" s="13">
        <f t="shared" si="2468"/>
        <v>0.1211043389223854</v>
      </c>
      <c r="R1930" s="13">
        <f t="shared" si="2469"/>
        <v>2.2836782164093444E-2</v>
      </c>
      <c r="S1930" s="13">
        <f t="shared" si="2470"/>
        <v>3.847261336184938E-2</v>
      </c>
      <c r="T1930" s="13">
        <f t="shared" si="2471"/>
        <v>9.6531864250135588E-2</v>
      </c>
      <c r="U1930" s="13">
        <f t="shared" si="2472"/>
        <v>4.1918747372218672E-2</v>
      </c>
      <c r="V1930" s="13">
        <f t="shared" si="2473"/>
        <v>6.254513812251403E-3</v>
      </c>
      <c r="W1930" s="13">
        <f t="shared" si="2474"/>
        <v>7.4098912775737324E-2</v>
      </c>
      <c r="X1930" s="13">
        <f t="shared" si="2475"/>
        <v>5.9063995995505505E-2</v>
      </c>
      <c r="Y1930" s="13">
        <f t="shared" si="2476"/>
        <v>2.3539857011905908E-2</v>
      </c>
      <c r="Z1930" s="13">
        <f t="shared" si="2477"/>
        <v>6.0677076075890081E-3</v>
      </c>
      <c r="AA1930" s="13">
        <f t="shared" si="2478"/>
        <v>1.1137764528442704E-2</v>
      </c>
      <c r="AB1930" s="13">
        <f t="shared" si="2479"/>
        <v>1.0222130556842002E-2</v>
      </c>
      <c r="AC1930" s="13">
        <f t="shared" si="2480"/>
        <v>5.7194985030233861E-4</v>
      </c>
      <c r="AD1930" s="13">
        <f t="shared" si="2481"/>
        <v>3.400362606783993E-2</v>
      </c>
      <c r="AE1930" s="13">
        <f t="shared" si="2482"/>
        <v>2.7104176818113643E-2</v>
      </c>
      <c r="AF1930" s="13">
        <f t="shared" si="2483"/>
        <v>1.0802324427428869E-2</v>
      </c>
      <c r="AG1930" s="13">
        <f t="shared" si="2484"/>
        <v>2.8701655792387633E-3</v>
      </c>
      <c r="AH1930" s="13">
        <f t="shared" si="2485"/>
        <v>1.2091373692661082E-3</v>
      </c>
      <c r="AI1930" s="13">
        <f t="shared" si="2486"/>
        <v>2.2194687305932509E-3</v>
      </c>
      <c r="AJ1930" s="13">
        <f t="shared" si="2487"/>
        <v>2.0370065351098619E-3</v>
      </c>
      <c r="AK1930" s="13">
        <f t="shared" si="2488"/>
        <v>1.2463630197878256E-3</v>
      </c>
      <c r="AL1930" s="13">
        <f t="shared" si="2489"/>
        <v>3.3473592079508532E-5</v>
      </c>
      <c r="AM1930" s="13">
        <f t="shared" si="2490"/>
        <v>1.2483277202848033E-2</v>
      </c>
      <c r="AN1930" s="13">
        <f t="shared" si="2491"/>
        <v>9.9503785831689586E-3</v>
      </c>
      <c r="AO1930" s="13">
        <f t="shared" si="2492"/>
        <v>3.9657067747321407E-3</v>
      </c>
      <c r="AP1930" s="13">
        <f t="shared" si="2493"/>
        <v>1.0536838768967914E-3</v>
      </c>
      <c r="AQ1930" s="13">
        <f t="shared" si="2494"/>
        <v>2.0997197514191704E-4</v>
      </c>
      <c r="AR1930" s="13">
        <f t="shared" si="2495"/>
        <v>1.9275987207125083E-4</v>
      </c>
      <c r="AS1930" s="13">
        <f t="shared" si="2496"/>
        <v>3.5382622309900705E-4</v>
      </c>
      <c r="AT1930" s="13">
        <f t="shared" si="2497"/>
        <v>3.2473822172446928E-4</v>
      </c>
      <c r="AU1930" s="13">
        <f t="shared" si="2498"/>
        <v>1.986943604219753E-4</v>
      </c>
      <c r="AV1930" s="13">
        <f t="shared" si="2499"/>
        <v>9.1179863246114039E-5</v>
      </c>
      <c r="AW1930" s="13">
        <f t="shared" si="2500"/>
        <v>1.3604550465407422E-6</v>
      </c>
      <c r="AX1930" s="13">
        <f t="shared" si="2501"/>
        <v>3.8190096112163596E-3</v>
      </c>
      <c r="AY1930" s="13">
        <f t="shared" si="2502"/>
        <v>3.0441198113980777E-3</v>
      </c>
      <c r="AZ1930" s="13">
        <f t="shared" si="2503"/>
        <v>1.2132288694600612E-3</v>
      </c>
      <c r="BA1930" s="13">
        <f t="shared" si="2504"/>
        <v>3.2235356050048207E-4</v>
      </c>
      <c r="BB1930" s="13">
        <f t="shared" si="2505"/>
        <v>6.4236736725682521E-5</v>
      </c>
      <c r="BC1930" s="13">
        <f t="shared" si="2506"/>
        <v>1.0240577678144759E-5</v>
      </c>
      <c r="BD1930" s="13">
        <f t="shared" si="2507"/>
        <v>2.5608041750374197E-5</v>
      </c>
      <c r="BE1930" s="13">
        <f t="shared" si="2508"/>
        <v>4.7005616864838962E-5</v>
      </c>
      <c r="BF1930" s="13">
        <f t="shared" si="2509"/>
        <v>4.3141292067202813E-5</v>
      </c>
      <c r="BG1930" s="13">
        <f t="shared" si="2510"/>
        <v>2.639643522573554E-5</v>
      </c>
      <c r="BH1930" s="13">
        <f t="shared" si="2511"/>
        <v>1.2113194098493814E-5</v>
      </c>
      <c r="BI1930" s="13">
        <f t="shared" si="2512"/>
        <v>4.446948082587443E-6</v>
      </c>
      <c r="BJ1930" s="14">
        <f t="shared" si="2513"/>
        <v>0.61720757107553958</v>
      </c>
      <c r="BK1930" s="14">
        <f t="shared" si="2514"/>
        <v>0.22544101939469441</v>
      </c>
      <c r="BL1930" s="14">
        <f t="shared" si="2515"/>
        <v>0.15144721703551975</v>
      </c>
      <c r="BM1930" s="14">
        <f t="shared" si="2516"/>
        <v>0.48686327736570278</v>
      </c>
      <c r="BN1930" s="14">
        <f t="shared" si="2517"/>
        <v>0.51025747839128832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1.6362000000000001</v>
      </c>
      <c r="F1931" s="10">
        <f>VLOOKUP(B1931,home!$B$2:$E$405,3,FALSE)</f>
        <v>1.0426</v>
      </c>
      <c r="G1931" s="10">
        <f>VLOOKUP(C1931,away!$B$2:$E$405,4,FALSE)</f>
        <v>1.0785</v>
      </c>
      <c r="H1931" s="10">
        <f>VLOOKUP(A1931,away!$A$2:$E$405,3,FALSE)</f>
        <v>1.1547000000000001</v>
      </c>
      <c r="I1931" s="10">
        <f>VLOOKUP(C1931,away!$B$2:$E$405,3,FALSE)</f>
        <v>0.91700000000000004</v>
      </c>
      <c r="J1931" s="10">
        <f>VLOOKUP(B1931,home!$B$2:$E$405,4,FALSE)</f>
        <v>1.1207</v>
      </c>
      <c r="K1931" s="12">
        <f t="shared" si="2462"/>
        <v>1.8398154364199999</v>
      </c>
      <c r="L1931" s="12">
        <f t="shared" si="2463"/>
        <v>1.1866642899300002</v>
      </c>
      <c r="M1931" s="13">
        <f t="shared" si="2464"/>
        <v>4.8486022117028321E-2</v>
      </c>
      <c r="N1931" s="13">
        <f t="shared" si="2465"/>
        <v>8.920533194151023E-2</v>
      </c>
      <c r="O1931" s="13">
        <f t="shared" si="2466"/>
        <v>5.7536631007033698E-2</v>
      </c>
      <c r="P1931" s="13">
        <f t="shared" si="2467"/>
        <v>0.10585678188634219</v>
      </c>
      <c r="Q1931" s="13">
        <f t="shared" si="2468"/>
        <v>8.2060673358480316E-2</v>
      </c>
      <c r="R1931" s="13">
        <f t="shared" si="2469"/>
        <v>3.4138332689463043E-2</v>
      </c>
      <c r="S1931" s="13">
        <f t="shared" si="2470"/>
        <v>5.7777776883232893E-2</v>
      </c>
      <c r="T1931" s="13">
        <f t="shared" si="2471"/>
        <v>9.7378470682118731E-2</v>
      </c>
      <c r="U1931" s="13">
        <f t="shared" si="2472"/>
        <v>6.2808231455715596E-2</v>
      </c>
      <c r="V1931" s="13">
        <f t="shared" si="2473"/>
        <v>1.4015882558307968E-2</v>
      </c>
      <c r="W1931" s="13">
        <f t="shared" si="2474"/>
        <v>5.0325497855983829E-2</v>
      </c>
      <c r="X1931" s="13">
        <f t="shared" si="2475"/>
        <v>5.9719471178644797E-2</v>
      </c>
      <c r="Y1931" s="13">
        <f t="shared" si="2476"/>
        <v>3.5433481930600821E-2</v>
      </c>
      <c r="Z1931" s="13">
        <f t="shared" si="2477"/>
        <v>1.3503580106778587E-2</v>
      </c>
      <c r="AA1931" s="13">
        <f t="shared" si="2478"/>
        <v>2.4844095127385273E-2</v>
      </c>
      <c r="AB1931" s="13">
        <f t="shared" si="2479"/>
        <v>2.285427485962517E-2</v>
      </c>
      <c r="AC1931" s="13">
        <f t="shared" si="2480"/>
        <v>1.9125050866958091E-3</v>
      </c>
      <c r="AD1931" s="13">
        <f t="shared" si="2481"/>
        <v>2.3147406950240174E-2</v>
      </c>
      <c r="AE1931" s="13">
        <f t="shared" si="2482"/>
        <v>2.7468201232327506E-2</v>
      </c>
      <c r="AF1931" s="13">
        <f t="shared" si="2483"/>
        <v>1.6297766755507141E-2</v>
      </c>
      <c r="AG1931" s="13">
        <f t="shared" si="2484"/>
        <v>6.4466592714562121E-3</v>
      </c>
      <c r="AH1931" s="13">
        <f t="shared" si="2485"/>
        <v>4.0060540747308207E-3</v>
      </c>
      <c r="AI1931" s="13">
        <f t="shared" si="2486"/>
        <v>7.370400125823004E-3</v>
      </c>
      <c r="AJ1931" s="13">
        <f t="shared" si="2487"/>
        <v>6.7800879620405381E-3</v>
      </c>
      <c r="AK1931" s="13">
        <f t="shared" si="2488"/>
        <v>4.1580368309491987E-3</v>
      </c>
      <c r="AL1931" s="13">
        <f t="shared" si="2489"/>
        <v>1.6701855502208914E-4</v>
      </c>
      <c r="AM1931" s="13">
        <f t="shared" si="2490"/>
        <v>8.5173913240294864E-3</v>
      </c>
      <c r="AN1931" s="13">
        <f t="shared" si="2491"/>
        <v>1.0107284127585395E-2</v>
      </c>
      <c r="AO1931" s="13">
        <f t="shared" si="2492"/>
        <v>5.9969765711909429E-3</v>
      </c>
      <c r="AP1931" s="13">
        <f t="shared" si="2493"/>
        <v>2.3721326481930486E-3</v>
      </c>
      <c r="AQ1931" s="13">
        <f t="shared" si="2494"/>
        <v>7.037312761469435E-4</v>
      </c>
      <c r="AR1931" s="13">
        <f t="shared" si="2495"/>
        <v>9.5076826280232683E-4</v>
      </c>
      <c r="AS1931" s="13">
        <f t="shared" si="2496"/>
        <v>1.749238126361948E-3</v>
      </c>
      <c r="AT1931" s="13">
        <f t="shared" si="2497"/>
        <v>1.6091376534275556E-3</v>
      </c>
      <c r="AU1931" s="13">
        <f t="shared" si="2498"/>
        <v>9.8683876470022401E-4</v>
      </c>
      <c r="AV1931" s="13">
        <f t="shared" si="2499"/>
        <v>4.5390029813827923E-4</v>
      </c>
      <c r="AW1931" s="13">
        <f t="shared" si="2500"/>
        <v>1.0128948267509549E-5</v>
      </c>
      <c r="AX1931" s="13">
        <f t="shared" si="2501"/>
        <v>2.6117380059965385E-3</v>
      </c>
      <c r="AY1931" s="13">
        <f t="shared" si="2502"/>
        <v>3.099256226369077E-3</v>
      </c>
      <c r="AZ1931" s="13">
        <f t="shared" si="2503"/>
        <v>1.8388883445876966E-3</v>
      </c>
      <c r="BA1931" s="13">
        <f t="shared" si="2504"/>
        <v>7.2738104389690394E-4</v>
      </c>
      <c r="BB1931" s="13">
        <f t="shared" si="2505"/>
        <v>2.1578927749111538E-4</v>
      </c>
      <c r="BC1931" s="13">
        <f t="shared" si="2506"/>
        <v>5.1213885949700449E-5</v>
      </c>
      <c r="BD1931" s="13">
        <f t="shared" si="2507"/>
        <v>1.8804045757771717E-4</v>
      </c>
      <c r="BE1931" s="13">
        <f t="shared" si="2508"/>
        <v>3.4595973652296421E-4</v>
      </c>
      <c r="BF1931" s="13">
        <f t="shared" si="2509"/>
        <v>3.1825103181737287E-4</v>
      </c>
      <c r="BG1931" s="13">
        <f t="shared" si="2510"/>
        <v>1.9517438699806499E-4</v>
      </c>
      <c r="BH1931" s="13">
        <f t="shared" si="2511"/>
        <v>8.9771212498212757E-5</v>
      </c>
      <c r="BI1931" s="13">
        <f t="shared" si="2512"/>
        <v>3.3032492500070347E-5</v>
      </c>
      <c r="BJ1931" s="14">
        <f t="shared" si="2513"/>
        <v>0.5237247438883067</v>
      </c>
      <c r="BK1931" s="14">
        <f t="shared" si="2514"/>
        <v>0.23131524331299835</v>
      </c>
      <c r="BL1931" s="14">
        <f t="shared" si="2515"/>
        <v>0.23141625655611109</v>
      </c>
      <c r="BM1931" s="14">
        <f t="shared" si="2516"/>
        <v>0.57958692358623531</v>
      </c>
      <c r="BN1931" s="14">
        <f t="shared" si="2517"/>
        <v>0.4172837729998578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1.6362000000000001</v>
      </c>
      <c r="F1932" s="10">
        <f>VLOOKUP(B1932,home!$B$2:$E$405,3,FALSE)</f>
        <v>1.2583</v>
      </c>
      <c r="G1932" s="10">
        <f>VLOOKUP(C1932,away!$B$2:$E$405,4,FALSE)</f>
        <v>1.1145</v>
      </c>
      <c r="H1932" s="10">
        <f>VLOOKUP(A1932,away!$A$2:$E$405,3,FALSE)</f>
        <v>1.1547000000000001</v>
      </c>
      <c r="I1932" s="10">
        <f>VLOOKUP(C1932,away!$B$2:$E$405,3,FALSE)</f>
        <v>0.40749999999999997</v>
      </c>
      <c r="J1932" s="10">
        <f>VLOOKUP(B1932,home!$B$2:$E$405,4,FALSE)</f>
        <v>1.1207</v>
      </c>
      <c r="K1932" s="12">
        <f t="shared" si="2462"/>
        <v>2.2945665476700006</v>
      </c>
      <c r="L1932" s="12">
        <f t="shared" si="2463"/>
        <v>0.52733445817500002</v>
      </c>
      <c r="M1932" s="13">
        <f t="shared" si="2464"/>
        <v>5.9492739097907497E-2</v>
      </c>
      <c r="N1932" s="13">
        <f t="shared" si="2465"/>
        <v>0.13651004896331767</v>
      </c>
      <c r="O1932" s="13">
        <f t="shared" si="2466"/>
        <v>3.1372571337541691E-2</v>
      </c>
      <c r="P1932" s="13">
        <f t="shared" si="2467"/>
        <v>7.1986452705513834E-2</v>
      </c>
      <c r="Q1932" s="13">
        <f t="shared" si="2468"/>
        <v>0.15661569588601132</v>
      </c>
      <c r="R1932" s="13">
        <f t="shared" si="2469"/>
        <v>8.2719189539195402E-3</v>
      </c>
      <c r="S1932" s="13">
        <f t="shared" si="2470"/>
        <v>2.1775974058763112E-2</v>
      </c>
      <c r="T1932" s="13">
        <f t="shared" si="2471"/>
        <v>8.258885313175035E-2</v>
      </c>
      <c r="U1932" s="13">
        <f t="shared" si="2472"/>
        <v>1.8980468516701203E-2</v>
      </c>
      <c r="V1932" s="13">
        <f t="shared" si="2473"/>
        <v>2.9276684301066665E-3</v>
      </c>
      <c r="W1932" s="13">
        <f t="shared" si="2474"/>
        <v>0.11978837887336656</v>
      </c>
      <c r="X1932" s="13">
        <f t="shared" si="2475"/>
        <v>6.3168539868848364E-2</v>
      </c>
      <c r="Y1932" s="13">
        <f t="shared" si="2476"/>
        <v>1.665547387272252E-2</v>
      </c>
      <c r="Z1932" s="13">
        <f t="shared" si="2477"/>
        <v>1.4540226332108914E-3</v>
      </c>
      <c r="AA1932" s="13">
        <f t="shared" si="2478"/>
        <v>3.3363516937207583E-3</v>
      </c>
      <c r="AB1932" s="13">
        <f t="shared" si="2479"/>
        <v>3.8277404938369007E-3</v>
      </c>
      <c r="AC1932" s="13">
        <f t="shared" si="2480"/>
        <v>2.21405658254429E-4</v>
      </c>
      <c r="AD1932" s="13">
        <f t="shared" si="2481"/>
        <v>6.871560174061167E-2</v>
      </c>
      <c r="AE1932" s="13">
        <f t="shared" si="2482"/>
        <v>3.6236104612054537E-2</v>
      </c>
      <c r="AF1932" s="13">
        <f t="shared" si="2483"/>
        <v>9.5542732959851984E-3</v>
      </c>
      <c r="AG1932" s="13">
        <f t="shared" si="2484"/>
        <v>1.6794325105980756E-3</v>
      </c>
      <c r="AH1932" s="13">
        <f t="shared" si="2485"/>
        <v>1.9168905936461301E-4</v>
      </c>
      <c r="AI1932" s="13">
        <f t="shared" si="2486"/>
        <v>4.3984330317236984E-4</v>
      </c>
      <c r="AJ1932" s="13">
        <f t="shared" si="2487"/>
        <v>5.0462486483799718E-4</v>
      </c>
      <c r="AK1932" s="13">
        <f t="shared" si="2488"/>
        <v>3.8596511132658792E-4</v>
      </c>
      <c r="AL1932" s="13">
        <f t="shared" si="2489"/>
        <v>1.0716069347848336E-5</v>
      </c>
      <c r="AM1932" s="13">
        <f t="shared" si="2490"/>
        <v>3.1534504211404399E-2</v>
      </c>
      <c r="AN1932" s="13">
        <f t="shared" si="2491"/>
        <v>1.6629230692138196E-2</v>
      </c>
      <c r="AO1932" s="13">
        <f t="shared" si="2492"/>
        <v>4.3845831784528871E-3</v>
      </c>
      <c r="AP1932" s="13">
        <f t="shared" si="2493"/>
        <v>7.7071393157755763E-4</v>
      </c>
      <c r="AQ1932" s="13">
        <f t="shared" si="2494"/>
        <v>1.0160600337909384E-4</v>
      </c>
      <c r="AR1932" s="13">
        <f t="shared" si="2495"/>
        <v>2.0216849251622731E-5</v>
      </c>
      <c r="AS1932" s="13">
        <f t="shared" si="2496"/>
        <v>4.6388905992060796E-5</v>
      </c>
      <c r="AT1932" s="13">
        <f t="shared" si="2497"/>
        <v>5.3221215936195585E-5</v>
      </c>
      <c r="AU1932" s="13">
        <f t="shared" si="2498"/>
        <v>4.0706540571171972E-5</v>
      </c>
      <c r="AV1932" s="13">
        <f t="shared" si="2499"/>
        <v>2.3350966566495714E-5</v>
      </c>
      <c r="AW1932" s="13">
        <f t="shared" si="2500"/>
        <v>3.6018019033118839E-7</v>
      </c>
      <c r="AX1932" s="13">
        <f t="shared" si="2501"/>
        <v>1.2059669743474539E-2</v>
      </c>
      <c r="AY1932" s="13">
        <f t="shared" si="2502"/>
        <v>6.3594794099445864E-3</v>
      </c>
      <c r="AZ1932" s="13">
        <f t="shared" si="2503"/>
        <v>1.6767863144590987E-3</v>
      </c>
      <c r="BA1932" s="13">
        <f t="shared" si="2504"/>
        <v>2.9474240087018136E-4</v>
      </c>
      <c r="BB1932" s="13">
        <f t="shared" si="2505"/>
        <v>3.8856956066018931E-5</v>
      </c>
      <c r="BC1932" s="13">
        <f t="shared" si="2506"/>
        <v>4.0981223746807755E-6</v>
      </c>
      <c r="BD1932" s="13">
        <f t="shared" si="2507"/>
        <v>1.7768402076850205E-6</v>
      </c>
      <c r="BE1932" s="13">
        <f t="shared" si="2508"/>
        <v>4.0770781011090635E-6</v>
      </c>
      <c r="BF1932" s="13">
        <f t="shared" si="2509"/>
        <v>4.6775635115213939E-6</v>
      </c>
      <c r="BG1932" s="13">
        <f t="shared" si="2510"/>
        <v>3.5776602527129365E-6</v>
      </c>
      <c r="BH1932" s="13">
        <f t="shared" si="2511"/>
        <v>2.0522948837009257E-6</v>
      </c>
      <c r="BI1932" s="13">
        <f t="shared" si="2512"/>
        <v>9.4182543721888769E-7</v>
      </c>
      <c r="BJ1932" s="14">
        <f t="shared" si="2513"/>
        <v>0.76536667371940736</v>
      </c>
      <c r="BK1932" s="14">
        <f t="shared" si="2514"/>
        <v>0.16277443542983797</v>
      </c>
      <c r="BL1932" s="14">
        <f t="shared" si="2515"/>
        <v>6.7512161075133192E-2</v>
      </c>
      <c r="BM1932" s="14">
        <f t="shared" si="2516"/>
        <v>0.52649874668362351</v>
      </c>
      <c r="BN1932" s="14">
        <f t="shared" si="2517"/>
        <v>0.46424942694421156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1.6362000000000001</v>
      </c>
      <c r="F1933" s="10">
        <f>VLOOKUP(B1933,home!$B$2:$E$405,3,FALSE)</f>
        <v>0.89880000000000004</v>
      </c>
      <c r="G1933" s="10">
        <f>VLOOKUP(C1933,away!$B$2:$E$405,4,FALSE)</f>
        <v>1.2583</v>
      </c>
      <c r="H1933" s="10">
        <f>VLOOKUP(A1933,away!$A$2:$E$405,3,FALSE)</f>
        <v>1.1547000000000001</v>
      </c>
      <c r="I1933" s="10">
        <f>VLOOKUP(C1933,away!$B$2:$E$405,3,FALSE)</f>
        <v>1.1207</v>
      </c>
      <c r="J1933" s="10">
        <f>VLOOKUP(B1933,home!$B$2:$E$405,4,FALSE)</f>
        <v>1.2225999999999999</v>
      </c>
      <c r="K1933" s="12">
        <f t="shared" si="2462"/>
        <v>1.850476817448</v>
      </c>
      <c r="L1933" s="12">
        <f t="shared" si="2463"/>
        <v>1.5821327817540001</v>
      </c>
      <c r="M1933" s="13">
        <f t="shared" si="2464"/>
        <v>3.230253401990936E-2</v>
      </c>
      <c r="N1933" s="13">
        <f t="shared" si="2465"/>
        <v>5.9775090348667612E-2</v>
      </c>
      <c r="O1933" s="13">
        <f t="shared" si="2466"/>
        <v>5.1106898006622416E-2</v>
      </c>
      <c r="P1933" s="13">
        <f t="shared" si="2467"/>
        <v>9.4572129972934169E-2</v>
      </c>
      <c r="Q1933" s="13">
        <f t="shared" si="2468"/>
        <v>5.5306209475534572E-2</v>
      </c>
      <c r="R1933" s="13">
        <f t="shared" si="2469"/>
        <v>4.042894935501775E-2</v>
      </c>
      <c r="S1933" s="13">
        <f t="shared" si="2470"/>
        <v>6.9219707052278631E-2</v>
      </c>
      <c r="T1933" s="13">
        <f t="shared" si="2471"/>
        <v>8.7501767045796944E-2</v>
      </c>
      <c r="U1933" s="13">
        <f t="shared" si="2472"/>
        <v>7.4812833535239612E-2</v>
      </c>
      <c r="V1933" s="13">
        <f t="shared" si="2473"/>
        <v>2.2517170971450381E-2</v>
      </c>
      <c r="W1933" s="13">
        <f t="shared" si="2474"/>
        <v>3.4114286165133213E-2</v>
      </c>
      <c r="X1933" s="13">
        <f t="shared" si="2475"/>
        <v>5.3973330467994206E-2</v>
      </c>
      <c r="Y1933" s="13">
        <f t="shared" si="2476"/>
        <v>4.2696487736927816E-2</v>
      </c>
      <c r="Z1933" s="13">
        <f t="shared" si="2477"/>
        <v>2.1321322035481937E-2</v>
      </c>
      <c r="AA1933" s="13">
        <f t="shared" si="2478"/>
        <v>3.9454612144002525E-2</v>
      </c>
      <c r="AB1933" s="13">
        <f t="shared" si="2479"/>
        <v>3.6504922556939517E-2</v>
      </c>
      <c r="AC1933" s="13">
        <f t="shared" si="2480"/>
        <v>4.1202201397386737E-3</v>
      </c>
      <c r="AD1933" s="13">
        <f t="shared" si="2481"/>
        <v>1.5781923923091516E-2</v>
      </c>
      <c r="AE1933" s="13">
        <f t="shared" si="2482"/>
        <v>2.4969099197870784E-2</v>
      </c>
      <c r="AF1933" s="13">
        <f t="shared" si="2483"/>
        <v>1.9752215185909441E-2</v>
      </c>
      <c r="AG1933" s="13">
        <f t="shared" si="2484"/>
        <v>1.0416875719295501E-2</v>
      </c>
      <c r="AH1933" s="13">
        <f t="shared" si="2485"/>
        <v>8.4332906356674765E-3</v>
      </c>
      <c r="AI1933" s="13">
        <f t="shared" si="2486"/>
        <v>1.5605608816103971E-2</v>
      </c>
      <c r="AJ1933" s="13">
        <f t="shared" si="2487"/>
        <v>1.4438908668181268E-2</v>
      </c>
      <c r="AK1933" s="13">
        <f t="shared" si="2488"/>
        <v>8.9062885865728043E-3</v>
      </c>
      <c r="AL1933" s="13">
        <f t="shared" si="2489"/>
        <v>4.8251074585331803E-4</v>
      </c>
      <c r="AM1933" s="13">
        <f t="shared" si="2490"/>
        <v>5.8408168708817638E-3</v>
      </c>
      <c r="AN1933" s="13">
        <f t="shared" si="2491"/>
        <v>9.240947843643859E-3</v>
      </c>
      <c r="AO1933" s="13">
        <f t="shared" si="2492"/>
        <v>7.3102032589539455E-3</v>
      </c>
      <c r="AP1933" s="13">
        <f t="shared" si="2493"/>
        <v>3.8552374057586533E-3</v>
      </c>
      <c r="AQ1933" s="13">
        <f t="shared" si="2494"/>
        <v>1.5248743702737536E-3</v>
      </c>
      <c r="AR1933" s="13">
        <f t="shared" si="2495"/>
        <v>2.6685171145497057E-3</v>
      </c>
      <c r="AS1933" s="13">
        <f t="shared" si="2496"/>
        <v>4.9380290574374593E-3</v>
      </c>
      <c r="AT1933" s="13">
        <f t="shared" si="2497"/>
        <v>4.5688541473363096E-3</v>
      </c>
      <c r="AU1933" s="13">
        <f t="shared" si="2498"/>
        <v>2.8181862273156636E-3</v>
      </c>
      <c r="AV1933" s="13">
        <f t="shared" si="2499"/>
        <v>1.3037470702247191E-3</v>
      </c>
      <c r="AW1933" s="13">
        <f t="shared" si="2500"/>
        <v>3.924018687241601E-5</v>
      </c>
      <c r="AX1933" s="13">
        <f t="shared" si="2501"/>
        <v>1.8013827024209788E-3</v>
      </c>
      <c r="AY1933" s="13">
        <f t="shared" si="2502"/>
        <v>2.8500266259848415E-3</v>
      </c>
      <c r="AZ1933" s="13">
        <f t="shared" si="2503"/>
        <v>2.2545602769211827E-3</v>
      </c>
      <c r="BA1933" s="13">
        <f t="shared" si="2504"/>
        <v>1.1890045741857929E-3</v>
      </c>
      <c r="BB1933" s="13">
        <f t="shared" si="2505"/>
        <v>4.7029077861869984E-4</v>
      </c>
      <c r="BC1933" s="13">
        <f t="shared" si="2506"/>
        <v>1.4881249156185148E-4</v>
      </c>
      <c r="BD1933" s="13">
        <f t="shared" si="2507"/>
        <v>7.0365806760011487E-4</v>
      </c>
      <c r="BE1933" s="13">
        <f t="shared" si="2508"/>
        <v>1.3021029415042702E-3</v>
      </c>
      <c r="BF1933" s="13">
        <f t="shared" si="2509"/>
        <v>1.2047556535922509E-3</v>
      </c>
      <c r="BG1933" s="13">
        <f t="shared" si="2510"/>
        <v>7.4312413588729128E-4</v>
      </c>
      <c r="BH1933" s="13">
        <f t="shared" si="2511"/>
        <v>3.4378349648637758E-4</v>
      </c>
      <c r="BI1933" s="13">
        <f t="shared" si="2512"/>
        <v>1.2723267809385141E-4</v>
      </c>
      <c r="BJ1933" s="14">
        <f t="shared" si="2513"/>
        <v>0.44077344246542688</v>
      </c>
      <c r="BK1933" s="14">
        <f t="shared" si="2514"/>
        <v>0.22606429952814941</v>
      </c>
      <c r="BL1933" s="14">
        <f t="shared" si="2515"/>
        <v>0.31041430289437533</v>
      </c>
      <c r="BM1933" s="14">
        <f t="shared" si="2516"/>
        <v>0.66227076930563533</v>
      </c>
      <c r="BN1933" s="14">
        <f t="shared" si="2517"/>
        <v>0.33349181117868582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1.6362000000000001</v>
      </c>
      <c r="F1934" s="10">
        <f>VLOOKUP(B1934,home!$B$2:$E$405,3,FALSE)</f>
        <v>1.1504000000000001</v>
      </c>
      <c r="G1934" s="10">
        <f>VLOOKUP(C1934,away!$B$2:$E$405,4,FALSE)</f>
        <v>1.1863999999999999</v>
      </c>
      <c r="H1934" s="10">
        <f>VLOOKUP(A1934,away!$A$2:$E$405,3,FALSE)</f>
        <v>1.1547000000000001</v>
      </c>
      <c r="I1934" s="10">
        <f>VLOOKUP(C1934,away!$B$2:$E$405,3,FALSE)</f>
        <v>1.2736000000000001</v>
      </c>
      <c r="J1934" s="10">
        <f>VLOOKUP(B1934,home!$B$2:$E$405,4,FALSE)</f>
        <v>0.86599999999999999</v>
      </c>
      <c r="K1934" s="12">
        <f t="shared" si="2462"/>
        <v>2.2331423070720002</v>
      </c>
      <c r="L1934" s="12">
        <f t="shared" si="2463"/>
        <v>1.2735620467200002</v>
      </c>
      <c r="M1934" s="13">
        <f t="shared" si="2464"/>
        <v>2.9995606627566205E-2</v>
      </c>
      <c r="N1934" s="13">
        <f t="shared" si="2465"/>
        <v>6.6984458186307369E-2</v>
      </c>
      <c r="O1934" s="13">
        <f t="shared" si="2466"/>
        <v>3.8201266169211212E-2</v>
      </c>
      <c r="P1934" s="13">
        <f t="shared" si="2467"/>
        <v>8.5308863666183884E-2</v>
      </c>
      <c r="Q1934" s="13">
        <f t="shared" si="2468"/>
        <v>7.4792913746069195E-2</v>
      </c>
      <c r="R1934" s="13">
        <f t="shared" si="2469"/>
        <v>2.4325841364878073E-2</v>
      </c>
      <c r="S1934" s="13">
        <f t="shared" si="2470"/>
        <v>6.0655567916797659E-2</v>
      </c>
      <c r="T1934" s="13">
        <f t="shared" si="2471"/>
        <v>9.525341631059632E-2</v>
      </c>
      <c r="U1934" s="13">
        <f t="shared" si="2472"/>
        <v>5.432306550703131E-2</v>
      </c>
      <c r="V1934" s="13">
        <f t="shared" si="2473"/>
        <v>1.9167464675212662E-2</v>
      </c>
      <c r="W1934" s="13">
        <f t="shared" si="2474"/>
        <v>5.5674406651844699E-2</v>
      </c>
      <c r="X1934" s="13">
        <f t="shared" si="2475"/>
        <v>7.0904811285444916E-2</v>
      </c>
      <c r="Y1934" s="13">
        <f t="shared" si="2476"/>
        <v>4.5150838291493314E-2</v>
      </c>
      <c r="Z1934" s="13">
        <f t="shared" si="2477"/>
        <v>1.0326822772280055E-2</v>
      </c>
      <c r="AA1934" s="13">
        <f t="shared" si="2478"/>
        <v>2.3061264830413149E-2</v>
      </c>
      <c r="AB1934" s="13">
        <f t="shared" si="2479"/>
        <v>2.5749543073693607E-2</v>
      </c>
      <c r="AC1934" s="13">
        <f t="shared" si="2480"/>
        <v>3.4070710985833847E-3</v>
      </c>
      <c r="AD1934" s="13">
        <f t="shared" si="2481"/>
        <v>3.1082218228841309E-2</v>
      </c>
      <c r="AE1934" s="13">
        <f t="shared" si="2482"/>
        <v>3.9585133464120834E-2</v>
      </c>
      <c r="AF1934" s="13">
        <f t="shared" si="2483"/>
        <v>2.5207061797125053E-2</v>
      </c>
      <c r="AG1934" s="13">
        <f t="shared" si="2484"/>
        <v>1.0700919071381371E-2</v>
      </c>
      <c r="AH1934" s="13">
        <f t="shared" si="2485"/>
        <v>3.2879623864949226E-3</v>
      </c>
      <c r="AI1934" s="13">
        <f t="shared" si="2486"/>
        <v>7.3424879093432309E-3</v>
      </c>
      <c r="AJ1934" s="13">
        <f t="shared" si="2487"/>
        <v>8.1984101947595069E-3</v>
      </c>
      <c r="AK1934" s="13">
        <f t="shared" si="2488"/>
        <v>6.102738885549284E-3</v>
      </c>
      <c r="AL1934" s="13">
        <f t="shared" si="2489"/>
        <v>3.875945800448424E-4</v>
      </c>
      <c r="AM1934" s="13">
        <f t="shared" si="2490"/>
        <v>1.388220330489401E-2</v>
      </c>
      <c r="AN1934" s="13">
        <f t="shared" si="2491"/>
        <v>1.7679847253963963E-2</v>
      </c>
      <c r="AO1934" s="13">
        <f t="shared" si="2492"/>
        <v>1.1258191227227663E-2</v>
      </c>
      <c r="AP1934" s="13">
        <f t="shared" si="2493"/>
        <v>4.7793350205710718E-3</v>
      </c>
      <c r="AQ1934" s="13">
        <f t="shared" si="2494"/>
        <v>1.5216949226897667E-3</v>
      </c>
      <c r="AR1934" s="13">
        <f t="shared" si="2495"/>
        <v>8.3748482129657003E-4</v>
      </c>
      <c r="AS1934" s="13">
        <f t="shared" si="2496"/>
        <v>1.8702227859680042E-3</v>
      </c>
      <c r="AT1934" s="13">
        <f t="shared" si="2497"/>
        <v>2.0882368134976063E-3</v>
      </c>
      <c r="AU1934" s="13">
        <f t="shared" si="2498"/>
        <v>1.5544433251355758E-3</v>
      </c>
      <c r="AV1934" s="13">
        <f t="shared" si="2499"/>
        <v>8.6782328832648312E-4</v>
      </c>
      <c r="AW1934" s="13">
        <f t="shared" si="2500"/>
        <v>3.0620459409036361E-5</v>
      </c>
      <c r="AX1934" s="13">
        <f t="shared" si="2501"/>
        <v>5.166822585922261E-3</v>
      </c>
      <c r="AY1934" s="13">
        <f t="shared" si="2502"/>
        <v>6.5802691475662775E-3</v>
      </c>
      <c r="AZ1934" s="13">
        <f t="shared" si="2503"/>
        <v>4.1901905217714905E-3</v>
      </c>
      <c r="BA1934" s="13">
        <f t="shared" si="2504"/>
        <v>1.7788225390180153E-3</v>
      </c>
      <c r="BB1934" s="13">
        <f t="shared" si="2505"/>
        <v>5.6636021838586258E-4</v>
      </c>
      <c r="BC1934" s="13">
        <f t="shared" si="2506"/>
        <v>1.4425897578165711E-4</v>
      </c>
      <c r="BD1934" s="13">
        <f t="shared" si="2507"/>
        <v>1.7776481385123222E-4</v>
      </c>
      <c r="BE1934" s="13">
        <f t="shared" si="2508"/>
        <v>3.9697412651996537E-4</v>
      </c>
      <c r="BF1934" s="13">
        <f t="shared" si="2509"/>
        <v>4.4324985837234385E-4</v>
      </c>
      <c r="BG1934" s="13">
        <f t="shared" si="2510"/>
        <v>3.2994667044498448E-4</v>
      </c>
      <c r="BH1934" s="13">
        <f t="shared" si="2511"/>
        <v>1.8420446721205945E-4</v>
      </c>
      <c r="BI1934" s="13">
        <f t="shared" si="2512"/>
        <v>8.2270957776581403E-5</v>
      </c>
      <c r="BJ1934" s="14">
        <f t="shared" si="2513"/>
        <v>0.58288417275101634</v>
      </c>
      <c r="BK1934" s="14">
        <f t="shared" si="2514"/>
        <v>0.20550243771195487</v>
      </c>
      <c r="BL1934" s="14">
        <f t="shared" si="2515"/>
        <v>0.1994252022497757</v>
      </c>
      <c r="BM1934" s="14">
        <f t="shared" si="2516"/>
        <v>0.67198003703665365</v>
      </c>
      <c r="BN1934" s="14">
        <f t="shared" si="2517"/>
        <v>0.31960894976021598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1.6362000000000001</v>
      </c>
      <c r="F1935" s="10">
        <f>VLOOKUP(B1935,home!$B$2:$E$405,3,FALSE)</f>
        <v>0.89880000000000004</v>
      </c>
      <c r="G1935" s="10">
        <f>VLOOKUP(C1935,away!$B$2:$E$405,4,FALSE)</f>
        <v>0.64710000000000001</v>
      </c>
      <c r="H1935" s="10">
        <f>VLOOKUP(A1935,away!$A$2:$E$405,3,FALSE)</f>
        <v>1.1547000000000001</v>
      </c>
      <c r="I1935" s="10">
        <f>VLOOKUP(C1935,away!$B$2:$E$405,3,FALSE)</f>
        <v>1.2736000000000001</v>
      </c>
      <c r="J1935" s="10">
        <f>VLOOKUP(B1935,home!$B$2:$E$405,4,FALSE)</f>
        <v>0.86599999999999999</v>
      </c>
      <c r="K1935" s="12">
        <f t="shared" si="2462"/>
        <v>0.95163597597600003</v>
      </c>
      <c r="L1935" s="12">
        <f t="shared" si="2463"/>
        <v>1.2735620467200002</v>
      </c>
      <c r="M1935" s="13">
        <f t="shared" si="2464"/>
        <v>0.10804602095192477</v>
      </c>
      <c r="N1935" s="13">
        <f t="shared" si="2465"/>
        <v>0.10282048059890828</v>
      </c>
      <c r="O1935" s="13">
        <f t="shared" si="2466"/>
        <v>0.13760331158348532</v>
      </c>
      <c r="P1935" s="13">
        <f t="shared" si="2467"/>
        <v>0.13094826171627968</v>
      </c>
      <c r="Q1935" s="13">
        <f t="shared" si="2468"/>
        <v>4.892383420253172E-2</v>
      </c>
      <c r="R1935" s="13">
        <f t="shared" si="2469"/>
        <v>8.7623177567856758E-2</v>
      </c>
      <c r="S1935" s="13">
        <f t="shared" si="2470"/>
        <v>3.9676258078363343E-2</v>
      </c>
      <c r="T1935" s="13">
        <f t="shared" si="2471"/>
        <v>6.2307538420366237E-2</v>
      </c>
      <c r="U1935" s="13">
        <f t="shared" si="2472"/>
        <v>8.3385368102905713E-2</v>
      </c>
      <c r="V1935" s="13">
        <f t="shared" si="2473"/>
        <v>5.3429259752193351E-3</v>
      </c>
      <c r="W1935" s="13">
        <f t="shared" si="2474"/>
        <v>1.5519226903271432E-2</v>
      </c>
      <c r="X1935" s="13">
        <f t="shared" si="2475"/>
        <v>1.9764698378442455E-2</v>
      </c>
      <c r="Y1935" s="13">
        <f t="shared" si="2476"/>
        <v>1.2585784859826322E-2</v>
      </c>
      <c r="Z1935" s="13">
        <f t="shared" si="2477"/>
        <v>3.7197851121143224E-2</v>
      </c>
      <c r="AA1935" s="13">
        <f t="shared" si="2478"/>
        <v>3.5398813355879077E-2</v>
      </c>
      <c r="AB1935" s="13">
        <f t="shared" si="2479"/>
        <v>1.6843392148157124E-2</v>
      </c>
      <c r="AC1935" s="13">
        <f t="shared" si="2480"/>
        <v>4.0471577688006602E-4</v>
      </c>
      <c r="AD1935" s="13">
        <f t="shared" si="2481"/>
        <v>3.6921636601219255E-3</v>
      </c>
      <c r="AE1935" s="13">
        <f t="shared" si="2482"/>
        <v>4.7021995078100863E-3</v>
      </c>
      <c r="AF1935" s="13">
        <f t="shared" si="2483"/>
        <v>2.994271414626196E-3</v>
      </c>
      <c r="AG1935" s="13">
        <f t="shared" si="2484"/>
        <v>1.271130143748843E-3</v>
      </c>
      <c r="AH1935" s="13">
        <f t="shared" si="2485"/>
        <v>1.1843442851857252E-2</v>
      </c>
      <c r="AI1935" s="13">
        <f t="shared" si="2486"/>
        <v>1.1270646297243156E-2</v>
      </c>
      <c r="AJ1935" s="13">
        <f t="shared" si="2487"/>
        <v>5.3627762444786401E-3</v>
      </c>
      <c r="AK1935" s="13">
        <f t="shared" si="2488"/>
        <v>1.7011369351184469E-3</v>
      </c>
      <c r="AL1935" s="13">
        <f t="shared" si="2489"/>
        <v>1.9620094106077032E-5</v>
      </c>
      <c r="AM1935" s="13">
        <f t="shared" si="2490"/>
        <v>7.0271915363265009E-4</v>
      </c>
      <c r="AN1935" s="13">
        <f t="shared" si="2491"/>
        <v>8.9495644356974401E-4</v>
      </c>
      <c r="AO1935" s="13">
        <f t="shared" si="2492"/>
        <v>5.6989127999896791E-4</v>
      </c>
      <c r="AP1935" s="13">
        <f t="shared" si="2493"/>
        <v>2.4193063498778879E-4</v>
      </c>
      <c r="AQ1935" s="13">
        <f t="shared" si="2494"/>
        <v>7.7028418664829376E-5</v>
      </c>
      <c r="AR1935" s="13">
        <f t="shared" si="2495"/>
        <v>3.0166718637245358E-3</v>
      </c>
      <c r="AS1935" s="13">
        <f t="shared" si="2496"/>
        <v>2.8707734732348372E-3</v>
      </c>
      <c r="AT1935" s="13">
        <f t="shared" si="2497"/>
        <v>1.3659656580039229E-3</v>
      </c>
      <c r="AU1935" s="13">
        <f t="shared" si="2498"/>
        <v>4.3330068736808749E-4</v>
      </c>
      <c r="AV1935" s="13">
        <f t="shared" si="2499"/>
        <v>1.0308613062865038E-4</v>
      </c>
      <c r="AW1935" s="13">
        <f t="shared" si="2500"/>
        <v>6.6052543455939539E-7</v>
      </c>
      <c r="AX1935" s="13">
        <f t="shared" si="2501"/>
        <v>1.1145547126737257E-4</v>
      </c>
      <c r="AY1935" s="13">
        <f t="shared" si="2502"/>
        <v>1.4194545810541716E-4</v>
      </c>
      <c r="AZ1935" s="13">
        <f t="shared" si="2503"/>
        <v>9.0388174073671577E-5</v>
      </c>
      <c r="BA1935" s="13">
        <f t="shared" si="2504"/>
        <v>3.8371649324182952E-5</v>
      </c>
      <c r="BB1935" s="13">
        <f t="shared" si="2505"/>
        <v>1.2217169062332135E-5</v>
      </c>
      <c r="BC1935" s="13">
        <f t="shared" si="2506"/>
        <v>3.111864567229596E-6</v>
      </c>
      <c r="BD1935" s="13">
        <f t="shared" si="2507"/>
        <v>6.403197988412762E-4</v>
      </c>
      <c r="BE1935" s="13">
        <f t="shared" si="2508"/>
        <v>6.0935135670707387E-4</v>
      </c>
      <c r="BF1935" s="13">
        <f t="shared" si="2509"/>
        <v>2.8994033652611793E-4</v>
      </c>
      <c r="BG1935" s="13">
        <f t="shared" si="2510"/>
        <v>9.1972551708280738E-5</v>
      </c>
      <c r="BH1935" s="13">
        <f t="shared" si="2511"/>
        <v>2.1881097251978212E-5</v>
      </c>
      <c r="BI1935" s="13">
        <f t="shared" si="2512"/>
        <v>4.164567867762413E-6</v>
      </c>
      <c r="BJ1935" s="14">
        <f t="shared" si="2513"/>
        <v>0.27746534380690774</v>
      </c>
      <c r="BK1935" s="14">
        <f t="shared" si="2514"/>
        <v>0.28457974805087866</v>
      </c>
      <c r="BL1935" s="14">
        <f t="shared" si="2515"/>
        <v>0.40047949260884397</v>
      </c>
      <c r="BM1935" s="14">
        <f t="shared" si="2516"/>
        <v>0.38361606403411624</v>
      </c>
      <c r="BN1935" s="14">
        <f t="shared" si="2517"/>
        <v>0.61596508662098659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1.3193999999999999</v>
      </c>
      <c r="F1936" s="10">
        <f>VLOOKUP(B1936,home!$B$2:$E$405,3,FALSE)</f>
        <v>0.96460000000000001</v>
      </c>
      <c r="G1936" s="10">
        <f>VLOOKUP(C1936,away!$B$2:$E$405,4,FALSE)</f>
        <v>1.2885</v>
      </c>
      <c r="H1936" s="10">
        <f>VLOOKUP(A1936,away!$A$2:$E$405,3,FALSE)</f>
        <v>1.0076000000000001</v>
      </c>
      <c r="I1936" s="10">
        <f>VLOOKUP(C1936,away!$B$2:$E$405,3,FALSE)</f>
        <v>0.89319999999999999</v>
      </c>
      <c r="J1936" s="10">
        <f>VLOOKUP(B1936,home!$B$2:$E$405,4,FALSE)</f>
        <v>1.2630999999999999</v>
      </c>
      <c r="K1936" s="12">
        <f t="shared" si="2462"/>
        <v>1.63986523974</v>
      </c>
      <c r="L1936" s="12">
        <f t="shared" si="2463"/>
        <v>1.1367752469920001</v>
      </c>
      <c r="M1936" s="13">
        <f t="shared" si="2464"/>
        <v>6.2247277051911694E-2</v>
      </c>
      <c r="N1936" s="13">
        <f t="shared" si="2465"/>
        <v>0.10207714590589538</v>
      </c>
      <c r="O1936" s="13">
        <f t="shared" si="2466"/>
        <v>7.0761163745266364E-2</v>
      </c>
      <c r="P1936" s="13">
        <f t="shared" si="2467"/>
        <v>0.11603877274941264</v>
      </c>
      <c r="Q1936" s="13">
        <f t="shared" si="2468"/>
        <v>8.369638167147303E-2</v>
      </c>
      <c r="R1936" s="13">
        <f t="shared" si="2469"/>
        <v>4.0219769696983279E-2</v>
      </c>
      <c r="S1936" s="13">
        <f t="shared" si="2470"/>
        <v>5.4078657810045942E-2</v>
      </c>
      <c r="T1936" s="13">
        <f t="shared" si="2471"/>
        <v>9.5143974946925461E-2</v>
      </c>
      <c r="U1936" s="13">
        <f t="shared" si="2472"/>
        <v>6.5955002276431071E-2</v>
      </c>
      <c r="V1936" s="13">
        <f t="shared" si="2473"/>
        <v>1.1201241566812972E-2</v>
      </c>
      <c r="W1936" s="13">
        <f t="shared" si="2474"/>
        <v>4.57502623316869E-2</v>
      </c>
      <c r="X1936" s="13">
        <f t="shared" si="2475"/>
        <v>5.2007765762052169E-2</v>
      </c>
      <c r="Y1936" s="13">
        <f t="shared" si="2476"/>
        <v>2.9560570384829475E-2</v>
      </c>
      <c r="Z1936" s="13">
        <f t="shared" si="2477"/>
        <v>1.5240279543749837E-2</v>
      </c>
      <c r="AA1936" s="13">
        <f t="shared" si="2478"/>
        <v>2.4992004667715947E-2</v>
      </c>
      <c r="AB1936" s="13">
        <f t="shared" si="2479"/>
        <v>2.0491759863003604E-2</v>
      </c>
      <c r="AC1936" s="13">
        <f t="shared" si="2480"/>
        <v>1.3050554038680309E-3</v>
      </c>
      <c r="AD1936" s="13">
        <f t="shared" si="2481"/>
        <v>1.8756066226679902E-2</v>
      </c>
      <c r="AE1936" s="13">
        <f t="shared" si="2482"/>
        <v>2.1321431817432356E-2</v>
      </c>
      <c r="AF1936" s="13">
        <f t="shared" si="2483"/>
        <v>1.2118837960242381E-2</v>
      </c>
      <c r="AG1936" s="13">
        <f t="shared" si="2484"/>
        <v>4.5921316718368511E-3</v>
      </c>
      <c r="AH1936" s="13">
        <f t="shared" si="2485"/>
        <v>4.3311931356433374E-3</v>
      </c>
      <c r="AI1936" s="13">
        <f t="shared" si="2486"/>
        <v>7.1025730697420048E-3</v>
      </c>
      <c r="AJ1936" s="13">
        <f t="shared" si="2487"/>
        <v>5.8236313448916692E-3</v>
      </c>
      <c r="AK1936" s="13">
        <f t="shared" si="2488"/>
        <v>3.1833235371827194E-3</v>
      </c>
      <c r="AL1936" s="13">
        <f t="shared" si="2489"/>
        <v>9.7313189978442315E-5</v>
      </c>
      <c r="AM1936" s="13">
        <f t="shared" si="2490"/>
        <v>6.1514842078787537E-3</v>
      </c>
      <c r="AN1936" s="13">
        <f t="shared" si="2491"/>
        <v>6.9928549797787579E-3</v>
      </c>
      <c r="AO1936" s="13">
        <f t="shared" si="2492"/>
        <v>3.9746522234086184E-3</v>
      </c>
      <c r="AP1936" s="13">
        <f t="shared" si="2493"/>
        <v>1.5060954209908778E-3</v>
      </c>
      <c r="AQ1936" s="13">
        <f t="shared" si="2494"/>
        <v>4.2802299854760643E-4</v>
      </c>
      <c r="AR1936" s="13">
        <f t="shared" si="2495"/>
        <v>9.8471862930820156E-4</v>
      </c>
      <c r="AS1936" s="13">
        <f t="shared" si="2496"/>
        <v>1.6148058511269384E-3</v>
      </c>
      <c r="AT1936" s="13">
        <f t="shared" si="2497"/>
        <v>1.3240319920959157E-3</v>
      </c>
      <c r="AU1936" s="13">
        <f t="shared" si="2498"/>
        <v>7.2374468004726634E-4</v>
      </c>
      <c r="AV1936" s="13">
        <f t="shared" si="2499"/>
        <v>2.9671093581406491E-4</v>
      </c>
      <c r="AW1936" s="13">
        <f t="shared" si="2500"/>
        <v>5.0390883979336081E-6</v>
      </c>
      <c r="AX1936" s="13">
        <f t="shared" si="2501"/>
        <v>1.6812675208849868E-3</v>
      </c>
      <c r="AY1936" s="13">
        <f t="shared" si="2502"/>
        <v>1.9112233013136584E-3</v>
      </c>
      <c r="AZ1936" s="13">
        <f t="shared" si="2503"/>
        <v>1.0863156702038501E-3</v>
      </c>
      <c r="BA1936" s="13">
        <f t="shared" si="2504"/>
        <v>4.1163225476908717E-4</v>
      </c>
      <c r="BB1936" s="13">
        <f t="shared" si="2505"/>
        <v>1.1698333952125076E-4</v>
      </c>
      <c r="BC1936" s="13">
        <f t="shared" si="2506"/>
        <v>2.6596752935643755E-5</v>
      </c>
      <c r="BD1936" s="13">
        <f t="shared" si="2507"/>
        <v>1.8656729384157589E-4</v>
      </c>
      <c r="BE1936" s="13">
        <f t="shared" si="2508"/>
        <v>3.0594522004315889E-4</v>
      </c>
      <c r="BF1936" s="13">
        <f t="shared" si="2509"/>
        <v>2.5085446580669086E-4</v>
      </c>
      <c r="BG1936" s="13">
        <f t="shared" si="2510"/>
        <v>1.3712250623664629E-4</v>
      </c>
      <c r="BH1936" s="13">
        <f t="shared" si="2511"/>
        <v>5.6215607890876887E-5</v>
      </c>
      <c r="BI1936" s="13">
        <f t="shared" si="2512"/>
        <v>1.8437204262220541E-5</v>
      </c>
      <c r="BJ1936" s="14">
        <f t="shared" si="2513"/>
        <v>0.48931169734928698</v>
      </c>
      <c r="BK1936" s="14">
        <f t="shared" si="2514"/>
        <v>0.24687954107334337</v>
      </c>
      <c r="BL1936" s="14">
        <f t="shared" si="2515"/>
        <v>0.2487595757233336</v>
      </c>
      <c r="BM1936" s="14">
        <f t="shared" si="2516"/>
        <v>0.52324439865585548</v>
      </c>
      <c r="BN1936" s="14">
        <f t="shared" si="2517"/>
        <v>0.4750405108209424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1.3193999999999999</v>
      </c>
      <c r="F1937" s="10">
        <f>VLOOKUP(B1937,home!$B$2:$E$405,3,FALSE)</f>
        <v>0.68899999999999995</v>
      </c>
      <c r="G1937" s="10">
        <f>VLOOKUP(C1937,away!$B$2:$E$405,4,FALSE)</f>
        <v>0.82679999999999998</v>
      </c>
      <c r="H1937" s="10">
        <f>VLOOKUP(A1937,away!$A$2:$E$405,3,FALSE)</f>
        <v>1.0076000000000001</v>
      </c>
      <c r="I1937" s="10">
        <f>VLOOKUP(C1937,away!$B$2:$E$405,3,FALSE)</f>
        <v>0.7218</v>
      </c>
      <c r="J1937" s="10">
        <f>VLOOKUP(B1937,home!$B$2:$E$405,4,FALSE)</f>
        <v>0.9022</v>
      </c>
      <c r="K1937" s="12">
        <f t="shared" si="2462"/>
        <v>0.75161626487999988</v>
      </c>
      <c r="L1937" s="12">
        <f t="shared" si="2463"/>
        <v>0.65615714049600005</v>
      </c>
      <c r="M1937" s="13">
        <f t="shared" si="2464"/>
        <v>0.24468749692207958</v>
      </c>
      <c r="N1937" s="13">
        <f t="shared" si="2465"/>
        <v>0.18391110249940995</v>
      </c>
      <c r="O1937" s="13">
        <f t="shared" si="2466"/>
        <v>0.16055344829551554</v>
      </c>
      <c r="P1937" s="13">
        <f t="shared" si="2467"/>
        <v>0.12067458312147958</v>
      </c>
      <c r="Q1937" s="13">
        <f t="shared" si="2468"/>
        <v>6.9115287965284655E-2</v>
      </c>
      <c r="R1937" s="13">
        <f t="shared" si="2469"/>
        <v>5.267414576517894E-2</v>
      </c>
      <c r="S1937" s="13">
        <f t="shared" si="2470"/>
        <v>1.4878523826025577E-2</v>
      </c>
      <c r="T1937" s="13">
        <f t="shared" si="2471"/>
        <v>4.5350489715858776E-2</v>
      </c>
      <c r="U1937" s="13">
        <f t="shared" si="2472"/>
        <v>3.9590744695768461E-2</v>
      </c>
      <c r="V1937" s="13">
        <f t="shared" si="2473"/>
        <v>8.1530736268083397E-4</v>
      </c>
      <c r="W1937" s="13">
        <f t="shared" si="2474"/>
        <v>1.731605819552429E-2</v>
      </c>
      <c r="X1937" s="13">
        <f t="shared" si="2475"/>
        <v>1.1362055230237542E-2</v>
      </c>
      <c r="Y1937" s="13">
        <f t="shared" si="2476"/>
        <v>3.7276468350151441E-3</v>
      </c>
      <c r="Z1937" s="13">
        <f t="shared" si="2477"/>
        <v>1.1520838954449769E-2</v>
      </c>
      <c r="AA1937" s="13">
        <f t="shared" si="2478"/>
        <v>8.6592499432275385E-3</v>
      </c>
      <c r="AB1937" s="13">
        <f t="shared" si="2479"/>
        <v>3.2542165494955167E-3</v>
      </c>
      <c r="AC1937" s="13">
        <f t="shared" si="2480"/>
        <v>2.5130747725412414E-5</v>
      </c>
      <c r="AD1937" s="13">
        <f t="shared" si="2481"/>
        <v>3.2537577458411678E-3</v>
      </c>
      <c r="AE1937" s="13">
        <f t="shared" si="2482"/>
        <v>2.1349763783778514E-3</v>
      </c>
      <c r="AF1937" s="13">
        <f t="shared" si="2483"/>
        <v>7.0043999773145862E-4</v>
      </c>
      <c r="AG1937" s="13">
        <f t="shared" si="2484"/>
        <v>1.5319956866683291E-4</v>
      </c>
      <c r="AH1937" s="13">
        <f t="shared" si="2485"/>
        <v>1.8898701861166712E-3</v>
      </c>
      <c r="AI1937" s="13">
        <f t="shared" si="2486"/>
        <v>1.4204571703970827E-3</v>
      </c>
      <c r="AJ1937" s="13">
        <f t="shared" si="2487"/>
        <v>5.3381935641793438E-4</v>
      </c>
      <c r="AK1937" s="13">
        <f t="shared" si="2488"/>
        <v>1.3374243693049779E-4</v>
      </c>
      <c r="AL1937" s="13">
        <f t="shared" si="2489"/>
        <v>4.9575765716561422E-7</v>
      </c>
      <c r="AM1937" s="13">
        <f t="shared" si="2490"/>
        <v>4.8911544875070146E-4</v>
      </c>
      <c r="AN1937" s="13">
        <f t="shared" si="2491"/>
        <v>3.2093659422467805E-4</v>
      </c>
      <c r="AO1937" s="13">
        <f t="shared" si="2492"/>
        <v>1.0529241897349493E-4</v>
      </c>
      <c r="AP1937" s="13">
        <f t="shared" si="2493"/>
        <v>2.3029457516518407E-5</v>
      </c>
      <c r="AQ1937" s="13">
        <f t="shared" si="2494"/>
        <v>3.7777357478032071E-6</v>
      </c>
      <c r="AR1937" s="13">
        <f t="shared" si="2495"/>
        <v>2.4801036344619171E-4</v>
      </c>
      <c r="AS1937" s="13">
        <f t="shared" si="2496"/>
        <v>1.864086230249579E-4</v>
      </c>
      <c r="AT1937" s="13">
        <f t="shared" si="2497"/>
        <v>7.0053876489721393E-5</v>
      </c>
      <c r="AU1937" s="13">
        <f t="shared" si="2498"/>
        <v>1.7551210995856412E-5</v>
      </c>
      <c r="AV1937" s="13">
        <f t="shared" si="2499"/>
        <v>3.2979439132065936E-6</v>
      </c>
      <c r="AW1937" s="13">
        <f t="shared" si="2500"/>
        <v>6.7915821609517874E-9</v>
      </c>
      <c r="AX1937" s="13">
        <f t="shared" si="2501"/>
        <v>6.1271187780851202E-5</v>
      </c>
      <c r="AY1937" s="13">
        <f t="shared" si="2502"/>
        <v>4.0203527369076774E-5</v>
      </c>
      <c r="AZ1937" s="13">
        <f t="shared" si="2503"/>
        <v>1.3189915778173046E-5</v>
      </c>
      <c r="BA1937" s="13">
        <f t="shared" si="2504"/>
        <v>2.8848858067963669E-6</v>
      </c>
      <c r="BB1937" s="13">
        <f t="shared" si="2505"/>
        <v>4.7323460541124989E-7</v>
      </c>
      <c r="BC1937" s="13">
        <f t="shared" si="2506"/>
        <v>6.2103253094079739E-8</v>
      </c>
      <c r="BD1937" s="13">
        <f t="shared" si="2507"/>
        <v>2.7122295148704473E-5</v>
      </c>
      <c r="BE1937" s="13">
        <f t="shared" si="2508"/>
        <v>2.03855581746422E-5</v>
      </c>
      <c r="BF1937" s="13">
        <f t="shared" si="2509"/>
        <v>7.6610585463592584E-6</v>
      </c>
      <c r="BG1937" s="13">
        <f t="shared" si="2510"/>
        <v>1.9193920698805159E-6</v>
      </c>
      <c r="BH1937" s="13">
        <f t="shared" si="2511"/>
        <v>3.6066157460097114E-7</v>
      </c>
      <c r="BI1937" s="13">
        <f t="shared" si="2512"/>
        <v>5.4215821117464286E-8</v>
      </c>
      <c r="BJ1937" s="14">
        <f t="shared" si="2513"/>
        <v>0.33808525064175421</v>
      </c>
      <c r="BK1937" s="14">
        <f t="shared" si="2514"/>
        <v>0.38112174126501719</v>
      </c>
      <c r="BL1937" s="14">
        <f t="shared" si="2515"/>
        <v>0.2692925195982534</v>
      </c>
      <c r="BM1937" s="14">
        <f t="shared" si="2516"/>
        <v>0.16836408915473949</v>
      </c>
      <c r="BN1937" s="14">
        <f t="shared" si="2517"/>
        <v>0.83161606456894832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1.2378</v>
      </c>
      <c r="F1938" s="10">
        <f>VLOOKUP(B1938,home!$B$2:$E$405,3,FALSE)</f>
        <v>0.60589999999999999</v>
      </c>
      <c r="G1938" s="10">
        <f>VLOOKUP(C1938,away!$B$2:$E$405,4,FALSE)</f>
        <v>0.80789999999999995</v>
      </c>
      <c r="H1938" s="10">
        <f>VLOOKUP(A1938,away!$A$2:$E$405,3,FALSE)</f>
        <v>0.96950000000000003</v>
      </c>
      <c r="I1938" s="10">
        <f>VLOOKUP(C1938,away!$B$2:$E$405,3,FALSE)</f>
        <v>2.2692000000000001</v>
      </c>
      <c r="J1938" s="10">
        <f>VLOOKUP(B1938,home!$B$2:$E$405,4,FALSE)</f>
        <v>1.7405999999999999</v>
      </c>
      <c r="K1938" s="12">
        <f t="shared" si="2462"/>
        <v>0.60591128185799992</v>
      </c>
      <c r="L1938" s="12">
        <f t="shared" si="2463"/>
        <v>3.8293015496400002</v>
      </c>
      <c r="M1938" s="13">
        <f t="shared" si="2464"/>
        <v>1.1852543044683894E-2</v>
      </c>
      <c r="N1938" s="13">
        <f t="shared" si="2465"/>
        <v>7.1815895494815388E-3</v>
      </c>
      <c r="O1938" s="13">
        <f t="shared" si="2466"/>
        <v>4.5386961448182828E-2</v>
      </c>
      <c r="P1938" s="13">
        <f t="shared" si="2467"/>
        <v>2.7500471990708084E-2</v>
      </c>
      <c r="Q1938" s="13">
        <f t="shared" si="2468"/>
        <v>2.1757030648521876E-3</v>
      </c>
      <c r="R1938" s="13">
        <f t="shared" si="2469"/>
        <v>8.6900180903488777E-2</v>
      </c>
      <c r="S1938" s="13">
        <f t="shared" si="2470"/>
        <v>1.5951765727839424E-2</v>
      </c>
      <c r="T1938" s="13">
        <f t="shared" si="2471"/>
        <v>8.3314231177949779E-3</v>
      </c>
      <c r="U1938" s="13">
        <f t="shared" si="2472"/>
        <v>5.2653800004924971E-2</v>
      </c>
      <c r="V1938" s="13">
        <f t="shared" si="2473"/>
        <v>4.1123953544724519E-3</v>
      </c>
      <c r="W1938" s="13">
        <f t="shared" si="2474"/>
        <v>4.3942767765565614E-4</v>
      </c>
      <c r="X1938" s="13">
        <f t="shared" si="2475"/>
        <v>1.6827010870015104E-3</v>
      </c>
      <c r="Y1938" s="13">
        <f t="shared" si="2476"/>
        <v>3.2217849400178996E-3</v>
      </c>
      <c r="Z1938" s="13">
        <f t="shared" si="2477"/>
        <v>0.11092233246590862</v>
      </c>
      <c r="AA1938" s="13">
        <f t="shared" si="2478"/>
        <v>6.7209092651097938E-2</v>
      </c>
      <c r="AB1938" s="13">
        <f t="shared" si="2479"/>
        <v>2.0361373740369913E-2</v>
      </c>
      <c r="AC1938" s="13">
        <f t="shared" si="2480"/>
        <v>5.9635310347550333E-4</v>
      </c>
      <c r="AD1938" s="13">
        <f t="shared" si="2481"/>
        <v>6.6563546863055632E-5</v>
      </c>
      <c r="AE1938" s="13">
        <f t="shared" si="2482"/>
        <v>2.5489189315223363E-4</v>
      </c>
      <c r="AF1938" s="13">
        <f t="shared" si="2483"/>
        <v>4.8802896071926109E-4</v>
      </c>
      <c r="AG1938" s="13">
        <f t="shared" si="2484"/>
        <v>6.2293668518382161E-4</v>
      </c>
      <c r="AH1938" s="13">
        <f t="shared" si="2485"/>
        <v>0.1061887649003468</v>
      </c>
      <c r="AI1938" s="13">
        <f t="shared" si="2486"/>
        <v>6.4340970659686927E-2</v>
      </c>
      <c r="AJ1938" s="13">
        <f t="shared" si="2487"/>
        <v>1.9492460004199432E-2</v>
      </c>
      <c r="AK1938" s="13">
        <f t="shared" si="2488"/>
        <v>3.9369004759034253E-3</v>
      </c>
      <c r="AL1938" s="13">
        <f t="shared" si="2489"/>
        <v>5.5346744599440728E-5</v>
      </c>
      <c r="AM1938" s="13">
        <f t="shared" si="2490"/>
        <v>8.066320800961818E-6</v>
      </c>
      <c r="AN1938" s="13">
        <f t="shared" si="2491"/>
        <v>3.0888374743016457E-5</v>
      </c>
      <c r="AO1938" s="13">
        <f t="shared" si="2492"/>
        <v>5.9140450634647002E-5</v>
      </c>
      <c r="AP1938" s="13">
        <f t="shared" si="2493"/>
        <v>7.5488873087220556E-5</v>
      </c>
      <c r="AQ1938" s="13">
        <f t="shared" si="2494"/>
        <v>7.2267414673367751E-5</v>
      </c>
      <c r="AR1938" s="13">
        <f t="shared" si="2495"/>
        <v>8.1325760397451138E-2</v>
      </c>
      <c r="AS1938" s="13">
        <f t="shared" si="2496"/>
        <v>4.9276195730496186E-2</v>
      </c>
      <c r="AT1938" s="13">
        <f t="shared" si="2497"/>
        <v>1.4928501460075322E-2</v>
      </c>
      <c r="AU1938" s="13">
        <f t="shared" si="2498"/>
        <v>3.0151158186310879E-3</v>
      </c>
      <c r="AV1938" s="13">
        <f t="shared" si="2499"/>
        <v>4.5672317265427366E-4</v>
      </c>
      <c r="AW1938" s="13">
        <f t="shared" si="2500"/>
        <v>3.5671238416366432E-6</v>
      </c>
      <c r="AX1938" s="13">
        <f t="shared" si="2501"/>
        <v>8.1457912939810379E-7</v>
      </c>
      <c r="AY1938" s="13">
        <f t="shared" si="2502"/>
        <v>3.1192691225085606E-6</v>
      </c>
      <c r="AZ1938" s="13">
        <f t="shared" si="2503"/>
        <v>5.9723110422831203E-6</v>
      </c>
      <c r="BA1938" s="13">
        <f t="shared" si="2504"/>
        <v>7.6232599763822778E-6</v>
      </c>
      <c r="BB1938" s="13">
        <f t="shared" si="2505"/>
        <v>7.297940310217313E-6</v>
      </c>
      <c r="BC1938" s="13">
        <f t="shared" si="2506"/>
        <v>5.5892028278190758E-6</v>
      </c>
      <c r="BD1938" s="13">
        <f t="shared" si="2507"/>
        <v>5.1903476719268503E-2</v>
      </c>
      <c r="BE1938" s="13">
        <f t="shared" si="2508"/>
        <v>3.1448902111858835E-2</v>
      </c>
      <c r="BF1938" s="13">
        <f t="shared" si="2509"/>
        <v>9.5276222958115726E-3</v>
      </c>
      <c r="BG1938" s="13">
        <f t="shared" si="2510"/>
        <v>1.9242979461046839E-3</v>
      </c>
      <c r="BH1938" s="13">
        <f t="shared" si="2511"/>
        <v>2.9148845880025127E-4</v>
      </c>
      <c r="BI1938" s="13">
        <f t="shared" si="2512"/>
        <v>3.5323229143694613E-5</v>
      </c>
      <c r="BJ1938" s="14">
        <f t="shared" si="2513"/>
        <v>2.4741318519069973E-2</v>
      </c>
      <c r="BK1938" s="14">
        <f t="shared" si="2514"/>
        <v>6.0071995234901317E-2</v>
      </c>
      <c r="BL1938" s="14">
        <f t="shared" si="2515"/>
        <v>0.7106039121284965</v>
      </c>
      <c r="BM1938" s="14">
        <f t="shared" si="2516"/>
        <v>0.7253425562016983</v>
      </c>
      <c r="BN1938" s="14">
        <f t="shared" si="2517"/>
        <v>0.18099745000139733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1.2417</v>
      </c>
      <c r="F1940" s="10">
        <f>VLOOKUP(B1940,home!$B$2:$E$405,3,FALSE)</f>
        <v>0.69030000000000002</v>
      </c>
      <c r="G1940" s="10">
        <f>VLOOKUP(C1940,away!$B$2:$E$405,4,FALSE)</f>
        <v>0.80530000000000002</v>
      </c>
      <c r="H1940" s="10">
        <f>VLOOKUP(A1940,away!$A$2:$E$405,3,FALSE)</f>
        <v>0.875</v>
      </c>
      <c r="I1940" s="10">
        <f>VLOOKUP(C1940,away!$B$2:$E$405,3,FALSE)</f>
        <v>2.1223999999999998</v>
      </c>
      <c r="J1940" s="10">
        <f>VLOOKUP(B1940,home!$B$2:$E$405,4,FALSE)</f>
        <v>2.1223999999999998</v>
      </c>
      <c r="K1940" s="12">
        <f t="shared" si="2462"/>
        <v>0.69025927920300001</v>
      </c>
      <c r="L1940" s="12">
        <f t="shared" si="2463"/>
        <v>3.9415090399999997</v>
      </c>
      <c r="M1940" s="13">
        <f t="shared" si="2464"/>
        <v>9.7375248168514832E-3</v>
      </c>
      <c r="N1940" s="13">
        <f t="shared" si="2465"/>
        <v>6.72141686130123E-3</v>
      </c>
      <c r="O1940" s="13">
        <f t="shared" si="2466"/>
        <v>3.8380542092844465E-2</v>
      </c>
      <c r="P1940" s="13">
        <f t="shared" si="2467"/>
        <v>2.6492525320427226E-2</v>
      </c>
      <c r="Q1940" s="13">
        <f t="shared" si="2468"/>
        <v>2.3197601789523388E-3</v>
      </c>
      <c r="R1940" s="13">
        <f t="shared" si="2469"/>
        <v>7.5638626809523504E-2</v>
      </c>
      <c r="S1940" s="13">
        <f t="shared" si="2470"/>
        <v>1.8019309605220961E-2</v>
      </c>
      <c r="T1940" s="13">
        <f t="shared" si="2471"/>
        <v>9.1433557159726619E-3</v>
      </c>
      <c r="U1940" s="13">
        <f t="shared" si="2472"/>
        <v>5.2210264021446406E-2</v>
      </c>
      <c r="V1940" s="13">
        <f t="shared" si="2473"/>
        <v>5.4471635925247156E-3</v>
      </c>
      <c r="W1940" s="13">
        <f t="shared" si="2474"/>
        <v>5.3374532968248798E-4</v>
      </c>
      <c r="X1940" s="13">
        <f t="shared" si="2475"/>
        <v>2.1037620420013069E-3</v>
      </c>
      <c r="Y1940" s="13">
        <f t="shared" si="2476"/>
        <v>4.1459985532785052E-3</v>
      </c>
      <c r="Z1940" s="13">
        <f t="shared" si="2477"/>
        <v>9.9376777114307729E-2</v>
      </c>
      <c r="AA1940" s="13">
        <f t="shared" si="2478"/>
        <v>6.8595742540439236E-2</v>
      </c>
      <c r="AB1940" s="13">
        <f t="shared" si="2479"/>
        <v>2.3674423901179076E-2</v>
      </c>
      <c r="AC1940" s="13">
        <f t="shared" si="2480"/>
        <v>9.2624359188880488E-4</v>
      </c>
      <c r="AD1940" s="13">
        <f t="shared" si="2481"/>
        <v>9.2105666636150416E-5</v>
      </c>
      <c r="AE1940" s="13">
        <f t="shared" si="2482"/>
        <v>3.6303531768161327E-4</v>
      </c>
      <c r="AF1940" s="13">
        <f t="shared" si="2483"/>
        <v>7.1545349324067531E-4</v>
      </c>
      <c r="AG1940" s="13">
        <f t="shared" si="2484"/>
        <v>9.3998880376923335E-4</v>
      </c>
      <c r="AH1940" s="13">
        <f t="shared" si="2485"/>
        <v>9.7923616340527264E-2</v>
      </c>
      <c r="AI1940" s="13">
        <f t="shared" si="2486"/>
        <v>6.7592684832163463E-2</v>
      </c>
      <c r="AJ1940" s="13">
        <f t="shared" si="2487"/>
        <v>2.3328238955822353E-2</v>
      </c>
      <c r="AK1940" s="13">
        <f t="shared" si="2488"/>
        <v>5.3675111355737616E-3</v>
      </c>
      <c r="AL1940" s="13">
        <f t="shared" si="2489"/>
        <v>1.0079987377708939E-4</v>
      </c>
      <c r="AM1940" s="13">
        <f t="shared" si="2490"/>
        <v>1.2715358212556205E-5</v>
      </c>
      <c r="AN1940" s="13">
        <f t="shared" si="2491"/>
        <v>5.011769934162852E-5</v>
      </c>
      <c r="AO1940" s="13">
        <f t="shared" si="2492"/>
        <v>9.8769682509515446E-5</v>
      </c>
      <c r="AP1940" s="13">
        <f t="shared" si="2493"/>
        <v>1.297671988297283E-4</v>
      </c>
      <c r="AQ1940" s="13">
        <f t="shared" si="2494"/>
        <v>1.2786964682071289E-4</v>
      </c>
      <c r="AR1940" s="13">
        <f t="shared" si="2495"/>
        <v>7.7193363807135956E-2</v>
      </c>
      <c r="AS1940" s="13">
        <f t="shared" si="2496"/>
        <v>5.3283435660768617E-2</v>
      </c>
      <c r="AT1940" s="13">
        <f t="shared" si="2497"/>
        <v>1.8389692946330784E-2</v>
      </c>
      <c r="AU1940" s="13">
        <f t="shared" si="2498"/>
        <v>4.2312187326329275E-3</v>
      </c>
      <c r="AV1940" s="13">
        <f t="shared" si="2499"/>
        <v>7.3015949813435871E-4</v>
      </c>
      <c r="AW1940" s="13">
        <f t="shared" si="2500"/>
        <v>7.6178473898156165E-6</v>
      </c>
      <c r="AX1940" s="13">
        <f t="shared" si="2501"/>
        <v>1.4628156657678313E-6</v>
      </c>
      <c r="AY1940" s="13">
        <f t="shared" si="2502"/>
        <v>5.7657011704775262E-6</v>
      </c>
      <c r="AZ1940" s="13">
        <f t="shared" si="2503"/>
        <v>1.1362781642687877E-5</v>
      </c>
      <c r="BA1940" s="13">
        <f t="shared" si="2504"/>
        <v>1.4928835521400102E-5</v>
      </c>
      <c r="BB1940" s="13">
        <f t="shared" si="2505"/>
        <v>1.4710535041067904E-5</v>
      </c>
      <c r="BC1940" s="13">
        <f t="shared" si="2506"/>
        <v>1.1596341369521179E-5</v>
      </c>
      <c r="BD1940" s="13">
        <f t="shared" si="2507"/>
        <v>5.0709723545639185E-2</v>
      </c>
      <c r="BE1940" s="13">
        <f t="shared" si="2508"/>
        <v>3.5002857223196307E-2</v>
      </c>
      <c r="BF1940" s="13">
        <f t="shared" si="2509"/>
        <v>1.2080523498464502E-2</v>
      </c>
      <c r="BG1940" s="13">
        <f t="shared" si="2510"/>
        <v>2.7795644808150041E-3</v>
      </c>
      <c r="BH1940" s="13">
        <f t="shared" si="2511"/>
        <v>4.7965504375640627E-4</v>
      </c>
      <c r="BI1940" s="13">
        <f t="shared" si="2512"/>
        <v>6.6217268953876117E-5</v>
      </c>
      <c r="BJ1940" s="14">
        <f t="shared" si="2513"/>
        <v>2.7557688558641276E-2</v>
      </c>
      <c r="BK1940" s="14">
        <f t="shared" si="2514"/>
        <v>6.0729332501860758E-2</v>
      </c>
      <c r="BL1940" s="14">
        <f t="shared" si="2515"/>
        <v>0.70765806233534723</v>
      </c>
      <c r="BM1940" s="14">
        <f t="shared" si="2516"/>
        <v>0.7360333165764763</v>
      </c>
      <c r="BN1940" s="14">
        <f t="shared" si="2517"/>
        <v>0.15929039607990025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1.3193999999999999</v>
      </c>
      <c r="F1941" s="15">
        <f>VLOOKUP(B1941,home!$B$2:$E$405,3,FALSE)</f>
        <v>0.82679999999999998</v>
      </c>
      <c r="G1941" s="15">
        <f>VLOOKUP(C1941,away!$B$2:$E$405,4,FALSE)</f>
        <v>0.62009999999999998</v>
      </c>
      <c r="H1941" s="15">
        <f>VLOOKUP(A1941,away!$A$2:$E$405,3,FALSE)</f>
        <v>1.0076000000000001</v>
      </c>
      <c r="I1941" s="15">
        <f>VLOOKUP(C1941,away!$B$2:$E$405,3,FALSE)</f>
        <v>1.3533999999999999</v>
      </c>
      <c r="J1941" s="15">
        <f>VLOOKUP(B1941,home!$B$2:$E$405,4,FALSE)</f>
        <v>1.8045</v>
      </c>
      <c r="K1941" s="16">
        <f t="shared" si="2462"/>
        <v>0.67645463839199993</v>
      </c>
      <c r="L1941" s="16">
        <f t="shared" si="2463"/>
        <v>2.46077109828</v>
      </c>
      <c r="M1941" s="17">
        <f t="shared" si="2464"/>
        <v>4.3403042498884138E-2</v>
      </c>
      <c r="N1941" s="17">
        <f t="shared" si="2465"/>
        <v>2.9360189418695268E-2</v>
      </c>
      <c r="O1941" s="17">
        <f t="shared" si="2466"/>
        <v>0.10680495255867263</v>
      </c>
      <c r="P1941" s="17">
        <f t="shared" si="2467"/>
        <v>7.2248705561551593E-2</v>
      </c>
      <c r="Q1941" s="17">
        <f t="shared" si="2468"/>
        <v>9.9304181581720656E-3</v>
      </c>
      <c r="R1941" s="17">
        <f t="shared" si="2469"/>
        <v>0.13141127020477408</v>
      </c>
      <c r="S1941" s="17">
        <f t="shared" si="2470"/>
        <v>3.0066299243042563E-2</v>
      </c>
      <c r="T1941" s="17">
        <f t="shared" si="2471"/>
        <v>2.443648599746473E-2</v>
      </c>
      <c r="U1941" s="17">
        <f t="shared" si="2472"/>
        <v>8.8893763267003822E-2</v>
      </c>
      <c r="V1941" s="17">
        <f t="shared" si="2473"/>
        <v>5.5609291583442215E-3</v>
      </c>
      <c r="W1941" s="17">
        <f t="shared" si="2474"/>
        <v>2.2391591414225448E-3</v>
      </c>
      <c r="X1941" s="17">
        <f t="shared" si="2475"/>
        <v>5.5100580996620581E-3</v>
      </c>
      <c r="Y1941" s="17">
        <f t="shared" si="2476"/>
        <v>6.7794958607460057E-3</v>
      </c>
      <c r="Z1941" s="17">
        <f t="shared" si="2477"/>
        <v>0.10779101856939059</v>
      </c>
      <c r="AA1941" s="17">
        <f t="shared" si="2478"/>
        <v>7.291573448826244E-2</v>
      </c>
      <c r="AB1941" s="17">
        <f t="shared" si="2479"/>
        <v>2.4662093403172328E-2</v>
      </c>
      <c r="AC1941" s="17">
        <f t="shared" si="2480"/>
        <v>5.7854517546233647E-4</v>
      </c>
      <c r="AD1941" s="17">
        <f t="shared" si="2481"/>
        <v>3.7867239682828208E-4</v>
      </c>
      <c r="AE1941" s="17">
        <f t="shared" si="2482"/>
        <v>9.318260898314517E-4</v>
      </c>
      <c r="AF1941" s="17">
        <f t="shared" si="2483"/>
        <v>1.1465053552402497E-3</v>
      </c>
      <c r="AG1941" s="17">
        <f t="shared" si="2484"/>
        <v>9.4042908073281692E-4</v>
      </c>
      <c r="AH1941" s="17">
        <f t="shared" si="2485"/>
        <v>6.6312255787429816E-2</v>
      </c>
      <c r="AI1941" s="17">
        <f t="shared" si="2486"/>
        <v>4.4857233009643629E-2</v>
      </c>
      <c r="AJ1941" s="17">
        <f t="shared" si="2487"/>
        <v>1.5171941667402085E-2</v>
      </c>
      <c r="AK1941" s="17">
        <f t="shared" si="2488"/>
        <v>3.4210434381089978E-3</v>
      </c>
      <c r="AL1941" s="17">
        <f t="shared" si="2489"/>
        <v>3.8521852505717033E-5</v>
      </c>
      <c r="AM1941" s="17">
        <f t="shared" si="2490"/>
        <v>5.1230939853101509E-5</v>
      </c>
      <c r="AN1941" s="17">
        <f t="shared" si="2491"/>
        <v>1.2606761612823323E-4</v>
      </c>
      <c r="AO1941" s="17">
        <f t="shared" si="2492"/>
        <v>1.5511177309870695E-4</v>
      </c>
      <c r="AP1941" s="17">
        <f t="shared" si="2493"/>
        <v>1.2723152274808777E-4</v>
      </c>
      <c r="AQ1941" s="17">
        <f t="shared" si="2494"/>
        <v>7.8271913492162213E-5</v>
      </c>
      <c r="AR1941" s="17">
        <f t="shared" si="2495"/>
        <v>3.263585650069159E-2</v>
      </c>
      <c r="AS1941" s="17">
        <f t="shared" si="2496"/>
        <v>2.2076676507788526E-2</v>
      </c>
      <c r="AT1941" s="17">
        <f t="shared" si="2497"/>
        <v>7.466935111986624E-3</v>
      </c>
      <c r="AU1941" s="17">
        <f t="shared" si="2498"/>
        <v>1.6836809636918131E-3</v>
      </c>
      <c r="AV1941" s="17">
        <f t="shared" si="2499"/>
        <v>2.847334493654098E-4</v>
      </c>
      <c r="AW1941" s="17">
        <f t="shared" si="2500"/>
        <v>1.7812076829013764E-6</v>
      </c>
      <c r="AX1941" s="17">
        <f t="shared" si="2501"/>
        <v>5.7759011488020093E-6</v>
      </c>
      <c r="AY1941" s="17">
        <f t="shared" si="2502"/>
        <v>1.4213170613494235E-5</v>
      </c>
      <c r="AZ1941" s="17">
        <f t="shared" si="2503"/>
        <v>1.7487679730304615E-5</v>
      </c>
      <c r="BA1941" s="17">
        <f t="shared" si="2504"/>
        <v>1.4344392285436862E-5</v>
      </c>
      <c r="BB1941" s="17">
        <f t="shared" si="2505"/>
        <v>8.8245664895984102E-6</v>
      </c>
      <c r="BC1941" s="17">
        <f t="shared" si="2506"/>
        <v>4.3430476344907925E-6</v>
      </c>
      <c r="BD1941" s="17">
        <f t="shared" si="2507"/>
        <v>1.3384895407419214E-2</v>
      </c>
      <c r="BE1941" s="17">
        <f t="shared" si="2508"/>
        <v>9.0542745827405027E-3</v>
      </c>
      <c r="BF1941" s="17">
        <f t="shared" si="2509"/>
        <v>3.0624030193848015E-3</v>
      </c>
      <c r="BG1941" s="17">
        <f t="shared" si="2510"/>
        <v>6.9052557569617161E-4</v>
      </c>
      <c r="BH1941" s="17">
        <f t="shared" si="2511"/>
        <v>1.1677730715199531E-4</v>
      </c>
      <c r="BI1941" s="17">
        <f t="shared" si="2512"/>
        <v>1.5798910216378903E-5</v>
      </c>
      <c r="BJ1941" s="18">
        <f t="shared" si="2513"/>
        <v>8.2256142122017914E-2</v>
      </c>
      <c r="BK1941" s="18">
        <f t="shared" si="2514"/>
        <v>0.15191025666040406</v>
      </c>
      <c r="BL1941" s="18">
        <f t="shared" si="2515"/>
        <v>0.64492284516060283</v>
      </c>
      <c r="BM1941" s="18">
        <f t="shared" si="2516"/>
        <v>0.59370925214873493</v>
      </c>
      <c r="BN1941" s="18">
        <f t="shared" si="2517"/>
        <v>0.39315857840074986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1.3520000000000001</v>
      </c>
      <c r="F1942" s="10">
        <f>VLOOKUP(B1942,home!$B$2:$E$405,3,FALSE)</f>
        <v>1.5615000000000001</v>
      </c>
      <c r="G1942" s="10">
        <f>VLOOKUP(C1942,away!$B$2:$E$405,4,FALSE)</f>
        <v>0.61639999999999995</v>
      </c>
      <c r="H1942" s="10">
        <f>VLOOKUP(A1942,away!$A$2:$E$405,3,FALSE)</f>
        <v>1.1732</v>
      </c>
      <c r="I1942" s="10">
        <f>VLOOKUP(C1942,away!$B$2:$E$405,3,FALSE)</f>
        <v>1.2786</v>
      </c>
      <c r="J1942" s="10">
        <f>VLOOKUP(B1942,home!$B$2:$E$405,4,FALSE)</f>
        <v>1.0418000000000001</v>
      </c>
      <c r="K1942" s="12">
        <f t="shared" ref="K1942:K1954" si="2518">E1942*F1942*G1942</f>
        <v>1.3013116272000003</v>
      </c>
      <c r="L1942" s="12">
        <f t="shared" ref="L1942:L1954" si="2519">H1942*I1942*J1942</f>
        <v>1.562755757136</v>
      </c>
      <c r="M1942" s="13">
        <f t="shared" ref="M1942:M1954" si="2520">_xlfn.POISSON.DIST(0,K1942,FALSE) * _xlfn.POISSON.DIST(0,L1942,FALSE)</f>
        <v>5.7036299281582402E-2</v>
      </c>
      <c r="N1942" s="13">
        <f t="shared" ref="N1942:N1954" si="2521">_xlfn.POISSON.DIST(1,K1942,FALSE) * _xlfn.POISSON.DIST(0,L1942,FALSE)</f>
        <v>7.4221999427582189E-2</v>
      </c>
      <c r="O1942" s="13">
        <f t="shared" ref="O1942:O1954" si="2522">_xlfn.POISSON.DIST(0,K1942,FALSE) * _xlfn.POISSON.DIST(1,L1942,FALSE)</f>
        <v>8.9133805068024805E-2</v>
      </c>
      <c r="P1942" s="13">
        <f t="shared" ref="P1942:P1954" si="2523">_xlfn.POISSON.DIST(1,K1942,FALSE) * _xlfn.POISSON.DIST(1,L1942,FALSE)</f>
        <v>0.11599085691159897</v>
      </c>
      <c r="Q1942" s="13">
        <f t="shared" ref="Q1942:Q1954" si="2524">_xlfn.POISSON.DIST(2,K1942,FALSE) * _xlfn.POISSON.DIST(0,L1942,FALSE)</f>
        <v>4.8292975424572247E-2</v>
      </c>
      <c r="R1942" s="13">
        <f t="shared" ref="R1942:R1954" si="2525">_xlfn.POISSON.DIST(0,K1942,FALSE) * _xlfn.POISSON.DIST(2,L1942,FALSE)</f>
        <v>6.9647183512746888E-2</v>
      </c>
      <c r="S1942" s="13">
        <f t="shared" ref="S1942:S1954" si="2526">_xlfn.POISSON.DIST(2,K1942,FALSE) * _xlfn.POISSON.DIST(2,L1942,FALSE)</f>
        <v>5.897068645997966E-2</v>
      </c>
      <c r="T1942" s="13">
        <f t="shared" ref="T1942:T1954" si="2527">_xlfn.POISSON.DIST(2,K1942,FALSE) * _xlfn.POISSON.DIST(1,L1942,FALSE)</f>
        <v>7.5470125373977653E-2</v>
      </c>
      <c r="U1942" s="13">
        <f t="shared" ref="U1942:U1954" si="2528">_xlfn.POISSON.DIST(1,K1942,FALSE) * _xlfn.POISSON.DIST(2,L1942,FALSE)</f>
        <v>9.0632689706869662E-2</v>
      </c>
      <c r="V1942" s="13">
        <f t="shared" ref="V1942:V1954" si="2529">_xlfn.POISSON.DIST(3,K1942,FALSE) * _xlfn.POISSON.DIST(3,L1942,FALSE)</f>
        <v>1.3324965448542376E-2</v>
      </c>
      <c r="W1942" s="13">
        <f t="shared" ref="W1942:W1954" si="2530">_xlfn.POISSON.DIST(3,K1942,FALSE) * _xlfn.POISSON.DIST(0,L1942,FALSE)</f>
        <v>2.0948070144026585E-2</v>
      </c>
      <c r="X1942" s="13">
        <f t="shared" ref="X1942:X1954" si="2531">_xlfn.POISSON.DIST(3,K1942,FALSE) * _xlfn.POISSON.DIST(1,L1942,FALSE)</f>
        <v>3.2736717218466306E-2</v>
      </c>
      <c r="Y1942" s="13">
        <f t="shared" ref="Y1942:Y1954" si="2532">_xlfn.POISSON.DIST(3,K1942,FALSE) * _xlfn.POISSON.DIST(2,L1942,FALSE)</f>
        <v>2.5579746651445724E-2</v>
      </c>
      <c r="Z1942" s="13">
        <f t="shared" ref="Z1942:Z1954" si="2533">_xlfn.POISSON.DIST(0,K1942,FALSE) * _xlfn.POISSON.DIST(3,L1942,FALSE)</f>
        <v>3.628051233428424E-2</v>
      </c>
      <c r="AA1942" s="13">
        <f t="shared" ref="AA1942:AA1954" si="2534">_xlfn.POISSON.DIST(1,K1942,FALSE) * _xlfn.POISSON.DIST(3,L1942,FALSE)</f>
        <v>4.7212252541377092E-2</v>
      </c>
      <c r="AB1942" s="13">
        <f t="shared" ref="AB1942:AB1954" si="2535">_xlfn.POISSON.DIST(2,K1942,FALSE) * _xlfn.POISSON.DIST(3,L1942,FALSE)</f>
        <v>3.0718926589198395E-2</v>
      </c>
      <c r="AC1942" s="13">
        <f t="shared" ref="AC1942:AC1954" si="2536">_xlfn.POISSON.DIST(4,K1942,FALSE) * _xlfn.POISSON.DIST(4,L1942,FALSE)</f>
        <v>1.6936299560122402E-3</v>
      </c>
      <c r="AD1942" s="13">
        <f t="shared" ref="AD1942:AD1954" si="2537">_xlfn.POISSON.DIST(4,K1942,FALSE) * _xlfn.POISSON.DIST(0,L1942,FALSE)</f>
        <v>6.8149918114557388E-3</v>
      </c>
      <c r="AE1942" s="13">
        <f t="shared" ref="AE1942:AE1954" si="2538">_xlfn.POISSON.DIST(4,K1942,FALSE) * _xlfn.POISSON.DIST(1,L1942,FALSE)</f>
        <v>1.0650167688187155E-2</v>
      </c>
      <c r="AF1942" s="13">
        <f t="shared" ref="AF1942:AF1954" si="2539">_xlfn.POISSON.DIST(4,K1942,FALSE) * _xlfn.POISSON.DIST(2,L1942,FALSE)</f>
        <v>8.3218054345891423E-3</v>
      </c>
      <c r="AG1942" s="13">
        <f t="shared" ref="AG1942:AG1954" si="2540">_xlfn.POISSON.DIST(4,K1942,FALSE) * _xlfn.POISSON.DIST(3,L1942,FALSE)</f>
        <v>4.3349831175566117E-3</v>
      </c>
      <c r="AH1942" s="13">
        <f t="shared" ref="AH1942:AH1954" si="2541">_xlfn.POISSON.DIST(0,K1942,FALSE) * _xlfn.POISSON.DIST(4,L1942,FALSE)</f>
        <v>1.4174394880561587E-2</v>
      </c>
      <c r="AI1942" s="13">
        <f t="shared" ref="AI1942:AI1954" si="2542">_xlfn.POISSON.DIST(1,K1942,FALSE) * _xlfn.POISSON.DIST(4,L1942,FALSE)</f>
        <v>1.8445304866598948E-2</v>
      </c>
      <c r="AJ1942" s="13">
        <f t="shared" ref="AJ1942:AJ1954" si="2543">_xlfn.POISSON.DIST(2,K1942,FALSE) * _xlfn.POISSON.DIST(4,L1942,FALSE)</f>
        <v>1.2001544845076985E-2</v>
      </c>
      <c r="AK1942" s="13">
        <f t="shared" ref="AK1942:AK1954" si="2544">_xlfn.POISSON.DIST(3,K1942,FALSE) * _xlfn.POISSON.DIST(4,L1942,FALSE)</f>
        <v>5.2059166170869697E-3</v>
      </c>
      <c r="AL1942" s="13">
        <f t="shared" ref="AL1942:AL1954" si="2545">_xlfn.POISSON.DIST(5,K1942,FALSE) * _xlfn.POISSON.DIST(5,L1942,FALSE)</f>
        <v>1.377688190597229E-4</v>
      </c>
      <c r="AM1942" s="13">
        <f t="shared" ref="AM1942:AM1954" si="2546">_xlfn.POISSON.DIST(5,K1942,FALSE) * _xlfn.POISSON.DIST(0,L1942,FALSE)</f>
        <v>1.7736856167040289E-3</v>
      </c>
      <c r="AN1942" s="13">
        <f t="shared" ref="AN1942:AN1954" si="2547">_xlfn.POISSON.DIST(5,K1942,FALSE) * _xlfn.POISSON.DIST(1,L1942,FALSE)</f>
        <v>2.7718374088535379E-3</v>
      </c>
      <c r="AO1942" s="13">
        <f t="shared" ref="AO1942:AO1954" si="2548">_xlfn.POISSON.DIST(5,K1942,FALSE) * _xlfn.POISSON.DIST(2,L1942,FALSE)</f>
        <v>2.1658524342653999E-3</v>
      </c>
      <c r="AP1942" s="13">
        <f t="shared" ref="AP1942:AP1954" si="2549">_xlfn.POISSON.DIST(5,K1942,FALSE) * _xlfn.POISSON.DIST(3,L1942,FALSE)</f>
        <v>1.1282327869184248E-3</v>
      </c>
      <c r="AQ1942" s="13">
        <f t="shared" ref="AQ1942:AQ1954" si="2550">_xlfn.POISSON.DIST(5,K1942,FALSE) * _xlfn.POISSON.DIST(4,L1942,FALSE)</f>
        <v>4.4078807078659057E-4</v>
      </c>
      <c r="AR1942" s="13">
        <f t="shared" ref="AR1942:AR1954" si="2551">_xlfn.POISSON.DIST(0,K1942,FALSE) * _xlfn.POISSON.DIST(5,L1942,FALSE)</f>
        <v>4.4302234407033294E-3</v>
      </c>
      <c r="AS1942" s="13">
        <f t="shared" ref="AS1942:AS1954" si="2552">_xlfn.POISSON.DIST(1,K1942,FALSE) * _xlfn.POISSON.DIST(5,L1942,FALSE)</f>
        <v>5.7651012744812319E-3</v>
      </c>
      <c r="AT1942" s="13">
        <f t="shared" ref="AT1942:AT1954" si="2553">_xlfn.POISSON.DIST(2,K1942,FALSE) * _xlfn.POISSON.DIST(5,L1942,FALSE)</f>
        <v>3.7510966602339849E-3</v>
      </c>
      <c r="AU1942" s="13">
        <f t="shared" ref="AU1942:AU1954" si="2554">_xlfn.POISSON.DIST(3,K1942,FALSE) * _xlfn.POISSON.DIST(5,L1942,FALSE)</f>
        <v>1.6271152329045248E-3</v>
      </c>
      <c r="AV1942" s="13">
        <f t="shared" ref="AV1942:AV1954" si="2555">_xlfn.POISSON.DIST(4,K1942,FALSE) * _xlfn.POISSON.DIST(5,L1942,FALSE)</f>
        <v>5.2934599284322329E-4</v>
      </c>
      <c r="AW1942" s="13">
        <f t="shared" ref="AW1942:AW1954" si="2556">_xlfn.POISSON.DIST(6,K1942,FALSE) * _xlfn.POISSON.DIST(6,L1942,FALSE)</f>
        <v>7.7825308812673144E-6</v>
      </c>
      <c r="AX1942" s="13">
        <f t="shared" ref="AX1942:AX1954" si="2557">_xlfn.POISSON.DIST(6,K1942,FALSE) * _xlfn.POISSON.DIST(0,L1942,FALSE)</f>
        <v>3.8468628600239264E-4</v>
      </c>
      <c r="AY1942" s="13">
        <f t="shared" ref="AY1942:AY1954" si="2558">_xlfn.POISSON.DIST(6,K1942,FALSE) * _xlfn.POISSON.DIST(1,L1942,FALSE)</f>
        <v>6.0117070814150501E-4</v>
      </c>
      <c r="AZ1942" s="13">
        <f t="shared" ref="AZ1942:AZ1954" si="2559">_xlfn.POISSON.DIST(6,K1942,FALSE) * _xlfn.POISSON.DIST(2,L1942,FALSE)</f>
        <v>4.6974149258483157E-4</v>
      </c>
      <c r="BA1942" s="13">
        <f t="shared" ref="BA1942:BA1954" si="2560">_xlfn.POISSON.DIST(6,K1942,FALSE) * _xlfn.POISSON.DIST(3,L1942,FALSE)</f>
        <v>2.446970739675344E-4</v>
      </c>
      <c r="BB1942" s="13">
        <f t="shared" ref="BB1942:BB1954" si="2561">_xlfn.POISSON.DIST(6,K1942,FALSE) * _xlfn.POISSON.DIST(4,L1942,FALSE)</f>
        <v>9.560044027427451E-5</v>
      </c>
      <c r="BC1942" s="13">
        <f t="shared" ref="BC1942:BC1954" si="2562">_xlfn.POISSON.DIST(6,K1942,FALSE) * _xlfn.POISSON.DIST(5,L1942,FALSE)</f>
        <v>2.9880027684671733E-5</v>
      </c>
      <c r="BD1942" s="13">
        <f t="shared" ref="BD1942:BD1954" si="2563">_xlfn.POISSON.DIST(0,K1942,FALSE) * _xlfn.POISSON.DIST(6,L1942,FALSE)</f>
        <v>1.1538928645596659E-3</v>
      </c>
      <c r="BE1942" s="13">
        <f t="shared" ref="BE1942:BE1954" si="2564">_xlfn.POISSON.DIST(1,K1942,FALSE) * _xlfn.POISSON.DIST(6,L1942,FALSE)</f>
        <v>1.5015742011946082E-3</v>
      </c>
      <c r="BF1942" s="13">
        <f t="shared" ref="BF1942:BF1954" si="2565">_xlfn.POISSON.DIST(2,K1942,FALSE) * _xlfn.POISSON.DIST(6,L1942,FALSE)</f>
        <v>9.7700798355904845E-4</v>
      </c>
      <c r="BG1942" s="13">
        <f t="shared" ref="BG1942:BG1954" si="2566">_xlfn.POISSON.DIST(3,K1942,FALSE) * _xlfn.POISSON.DIST(6,L1942,FALSE)</f>
        <v>4.2379728295753892E-4</v>
      </c>
      <c r="BH1942" s="13">
        <f t="shared" ref="BH1942:BH1954" si="2567">_xlfn.POISSON.DIST(4,K1942,FALSE) * _xlfn.POISSON.DIST(6,L1942,FALSE)</f>
        <v>1.3787308297210336E-4</v>
      </c>
      <c r="BI1942" s="13">
        <f t="shared" ref="BI1942:BI1954" si="2568">_xlfn.POISSON.DIST(5,K1942,FALSE) * _xlfn.POISSON.DIST(6,L1942,FALSE)</f>
        <v>3.5883169189901694E-5</v>
      </c>
      <c r="BJ1942" s="14">
        <f t="shared" ref="BJ1942:BJ1954" si="2569">SUM(N1942,Q1942,T1942,W1942,X1942,Y1942,AD1942,AE1942,AF1942,AG1942,AM1942,AN1942,AO1942,AP1942,AQ1942,AX1942,AY1942,AZ1942,BA1942,BB1942,BC1942)</f>
        <v>0.31747775463804262</v>
      </c>
      <c r="BK1942" s="14">
        <f t="shared" ref="BK1942:BK1954" si="2570">SUM(M1942,P1942,S1942,V1942,AC1942,AL1942,AY1942)</f>
        <v>0.24775537758491686</v>
      </c>
      <c r="BL1942" s="14">
        <f t="shared" ref="BL1942:BL1954" si="2571">SUM(O1942,R1942,U1942,AA1942,AB1942,AH1942,AI1942,AJ1942,AK1942,AR1942,AS1942,AT1942,AU1942,AV1942,BD1942,BE1942,BF1942,BG1942,BH1942,BI1942)</f>
        <v>0.39750492981314051</v>
      </c>
      <c r="BM1942" s="14">
        <f t="shared" ref="BM1942:BM1954" si="2572">SUM(S1942:BI1942)</f>
        <v>0.54410206656701654</v>
      </c>
      <c r="BN1942" s="14">
        <f t="shared" ref="BN1942:BN1954" si="2573">SUM(M1942:R1942)</f>
        <v>0.4543231196261075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1.3520000000000001</v>
      </c>
      <c r="F1943" s="10">
        <f>VLOOKUP(B1943,home!$B$2:$E$405,3,FALSE)</f>
        <v>1.0684</v>
      </c>
      <c r="G1943" s="10">
        <f>VLOOKUP(C1943,away!$B$2:$E$405,4,FALSE)</f>
        <v>0.78069999999999995</v>
      </c>
      <c r="H1943" s="10">
        <f>VLOOKUP(A1943,away!$A$2:$E$405,3,FALSE)</f>
        <v>1.1732</v>
      </c>
      <c r="I1943" s="10">
        <f>VLOOKUP(C1943,away!$B$2:$E$405,3,FALSE)</f>
        <v>0.89970000000000006</v>
      </c>
      <c r="J1943" s="10">
        <f>VLOOKUP(B1943,home!$B$2:$E$405,4,FALSE)</f>
        <v>0.94710000000000005</v>
      </c>
      <c r="K1943" s="12">
        <f t="shared" si="2518"/>
        <v>1.1277030377599999</v>
      </c>
      <c r="L1943" s="12">
        <f t="shared" si="2519"/>
        <v>0.999690606684</v>
      </c>
      <c r="M1943" s="13">
        <f t="shared" si="2520"/>
        <v>0.11914743008057735</v>
      </c>
      <c r="N1943" s="13">
        <f t="shared" si="2521"/>
        <v>0.13436291884316429</v>
      </c>
      <c r="O1943" s="13">
        <f t="shared" si="2522"/>
        <v>0.11911056666209185</v>
      </c>
      <c r="P1943" s="13">
        <f t="shared" si="2523"/>
        <v>0.13432134785415595</v>
      </c>
      <c r="Q1943" s="13">
        <f t="shared" si="2524"/>
        <v>7.5760735870868359E-2</v>
      </c>
      <c r="R1943" s="13">
        <f t="shared" si="2525"/>
        <v>5.9536857324450805E-2</v>
      </c>
      <c r="S1943" s="13">
        <f t="shared" si="2526"/>
        <v>3.7856931696209316E-2</v>
      </c>
      <c r="T1943" s="13">
        <f t="shared" si="2527"/>
        <v>7.5737296005574675E-2</v>
      </c>
      <c r="U1943" s="13">
        <f t="shared" si="2528"/>
        <v>6.7139894863466873E-2</v>
      </c>
      <c r="V1943" s="13">
        <f t="shared" si="2529"/>
        <v>4.7420187163813767E-3</v>
      </c>
      <c r="W1943" s="13">
        <f t="shared" si="2530"/>
        <v>2.8478537328170413E-2</v>
      </c>
      <c r="X1943" s="13">
        <f t="shared" si="2531"/>
        <v>2.8469726259071623E-2</v>
      </c>
      <c r="Y1943" s="13">
        <f t="shared" si="2532"/>
        <v>1.4230458958029357E-2</v>
      </c>
      <c r="Z1943" s="13">
        <f t="shared" si="2533"/>
        <v>1.9839479006246327E-2</v>
      </c>
      <c r="AA1943" s="13">
        <f t="shared" si="2534"/>
        <v>2.2373040742919726E-2</v>
      </c>
      <c r="AB1943" s="13">
        <f t="shared" si="2535"/>
        <v>1.2615073004859414E-2</v>
      </c>
      <c r="AC1943" s="13">
        <f t="shared" si="2536"/>
        <v>3.3412090020700598E-4</v>
      </c>
      <c r="AD1943" s="13">
        <f t="shared" si="2537"/>
        <v>8.0288332639848331E-3</v>
      </c>
      <c r="AE1943" s="13">
        <f t="shared" si="2538"/>
        <v>8.026349196637677E-3</v>
      </c>
      <c r="AF1943" s="13">
        <f t="shared" si="2539"/>
        <v>4.011932948922178E-3</v>
      </c>
      <c r="AG1943" s="13">
        <f t="shared" si="2540"/>
        <v>1.3368972278945137E-3</v>
      </c>
      <c r="AH1943" s="13">
        <f t="shared" si="2541"/>
        <v>4.9583352010122168E-3</v>
      </c>
      <c r="AI1943" s="13">
        <f t="shared" si="2542"/>
        <v>5.5915296684138169E-3</v>
      </c>
      <c r="AJ1943" s="13">
        <f t="shared" si="2543"/>
        <v>3.1527924963977139E-3</v>
      </c>
      <c r="AK1943" s="13">
        <f t="shared" si="2544"/>
        <v>1.1851378918715451E-3</v>
      </c>
      <c r="AL1943" s="13">
        <f t="shared" si="2545"/>
        <v>1.5066903123868526E-5</v>
      </c>
      <c r="AM1943" s="13">
        <f t="shared" si="2546"/>
        <v>1.8108279322928439E-3</v>
      </c>
      <c r="AN1943" s="13">
        <f t="shared" si="2547"/>
        <v>1.8102676742341665E-3</v>
      </c>
      <c r="AO1943" s="13">
        <f t="shared" si="2548"/>
        <v>9.0485379475779371E-4</v>
      </c>
      <c r="AP1943" s="13">
        <f t="shared" si="2549"/>
        <v>3.0152461301391281E-4</v>
      </c>
      <c r="AQ1943" s="13">
        <f t="shared" si="2550"/>
        <v>7.5357830828509198E-5</v>
      </c>
      <c r="AR1943" s="13">
        <f t="shared" si="2551"/>
        <v>9.9136022504850776E-4</v>
      </c>
      <c r="AS1943" s="13">
        <f t="shared" si="2552"/>
        <v>1.1179599373016395E-3</v>
      </c>
      <c r="AT1943" s="13">
        <f t="shared" si="2553"/>
        <v>6.3036340869451898E-4</v>
      </c>
      <c r="AU1943" s="13">
        <f t="shared" si="2554"/>
        <v>2.3695424362585248E-4</v>
      </c>
      <c r="AV1943" s="13">
        <f t="shared" si="2555"/>
        <v>6.6803505086749244E-5</v>
      </c>
      <c r="AW1943" s="13">
        <f t="shared" si="2556"/>
        <v>4.7182598674817955E-7</v>
      </c>
      <c r="AX1943" s="13">
        <f t="shared" si="2557"/>
        <v>3.4034602668455007E-4</v>
      </c>
      <c r="AY1943" s="13">
        <f t="shared" si="2558"/>
        <v>3.4024072589876672E-4</v>
      </c>
      <c r="AZ1943" s="13">
        <f t="shared" si="2559"/>
        <v>1.7006772884617131E-4</v>
      </c>
      <c r="BA1943" s="13">
        <f t="shared" si="2560"/>
        <v>5.6671703675866335E-5</v>
      </c>
      <c r="BB1943" s="13">
        <f t="shared" si="2561"/>
        <v>1.416354245738567E-5</v>
      </c>
      <c r="BC1943" s="13">
        <f t="shared" si="2562"/>
        <v>2.8318320704036961E-6</v>
      </c>
      <c r="BD1943" s="13">
        <f t="shared" si="2563"/>
        <v>1.6517558413685484E-4</v>
      </c>
      <c r="BE1943" s="13">
        <f t="shared" si="2564"/>
        <v>1.8626900799491365E-4</v>
      </c>
      <c r="BF1943" s="13">
        <f t="shared" si="2565"/>
        <v>1.0502806307820294E-4</v>
      </c>
      <c r="BG1943" s="13">
        <f t="shared" si="2566"/>
        <v>3.9480155261112779E-5</v>
      </c>
      <c r="BH1943" s="13">
        <f t="shared" si="2567"/>
        <v>1.1130472754798333E-5</v>
      </c>
      <c r="BI1943" s="13">
        <f t="shared" si="2568"/>
        <v>2.5103735874581958E-6</v>
      </c>
      <c r="BJ1943" s="14">
        <f t="shared" si="2569"/>
        <v>0.38427083930707828</v>
      </c>
      <c r="BK1943" s="14">
        <f t="shared" si="2570"/>
        <v>0.29675715687655363</v>
      </c>
      <c r="BL1943" s="14">
        <f t="shared" si="2571"/>
        <v>0.29921626283205466</v>
      </c>
      <c r="BM1943" s="14">
        <f t="shared" si="2572"/>
        <v>0.35750411248671221</v>
      </c>
      <c r="BN1943" s="14">
        <f t="shared" si="2573"/>
        <v>0.64223985663530858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1.3520000000000001</v>
      </c>
      <c r="F1944" s="10">
        <f>VLOOKUP(B1944,home!$B$2:$E$405,3,FALSE)</f>
        <v>1.2326999999999999</v>
      </c>
      <c r="G1944" s="10">
        <f>VLOOKUP(C1944,away!$B$2:$E$405,4,FALSE)</f>
        <v>1.2326999999999999</v>
      </c>
      <c r="H1944" s="10">
        <f>VLOOKUP(A1944,away!$A$2:$E$405,3,FALSE)</f>
        <v>1.1732</v>
      </c>
      <c r="I1944" s="10">
        <f>VLOOKUP(C1944,away!$B$2:$E$405,3,FALSE)</f>
        <v>0.99439999999999995</v>
      </c>
      <c r="J1944" s="10">
        <f>VLOOKUP(B1944,home!$B$2:$E$405,4,FALSE)</f>
        <v>0.85240000000000005</v>
      </c>
      <c r="K1944" s="12">
        <f t="shared" si="2518"/>
        <v>2.0544306400799996</v>
      </c>
      <c r="L1944" s="12">
        <f t="shared" si="2519"/>
        <v>0.99443548019200012</v>
      </c>
      <c r="M1944" s="13">
        <f t="shared" si="2520"/>
        <v>4.741265417124553E-2</v>
      </c>
      <c r="N1944" s="13">
        <f t="shared" si="2521"/>
        <v>9.7406009456923612E-2</v>
      </c>
      <c r="O1944" s="13">
        <f t="shared" si="2522"/>
        <v>4.7148825517959785E-2</v>
      </c>
      <c r="P1944" s="13">
        <f t="shared" si="2523"/>
        <v>9.6863991787882325E-2</v>
      </c>
      <c r="Q1944" s="13">
        <f t="shared" si="2524"/>
        <v>0.10005694517811306</v>
      </c>
      <c r="R1944" s="13">
        <f t="shared" si="2525"/>
        <v>2.3443232472220583E-2</v>
      </c>
      <c r="S1944" s="13">
        <f t="shared" si="2526"/>
        <v>4.9473252811341496E-2</v>
      </c>
      <c r="T1944" s="13">
        <f t="shared" si="2527"/>
        <v>9.9500176324741493E-2</v>
      </c>
      <c r="U1944" s="13">
        <f t="shared" si="2528"/>
        <v>4.816249509344836E-2</v>
      </c>
      <c r="V1944" s="13">
        <f t="shared" si="2529"/>
        <v>1.123042135246842E-2</v>
      </c>
      <c r="W1944" s="13">
        <f t="shared" si="2530"/>
        <v>6.8520017975573416E-2</v>
      </c>
      <c r="X1944" s="13">
        <f t="shared" si="2531"/>
        <v>6.8138736978303832E-2</v>
      </c>
      <c r="Y1944" s="13">
        <f t="shared" si="2532"/>
        <v>3.387978881334798E-2</v>
      </c>
      <c r="Z1944" s="13">
        <f t="shared" si="2533"/>
        <v>7.7709273802551229E-3</v>
      </c>
      <c r="AA1944" s="13">
        <f t="shared" si="2534"/>
        <v>1.5964831311832725E-2</v>
      </c>
      <c r="AB1944" s="13">
        <f t="shared" si="2535"/>
        <v>1.6399319305368868E-2</v>
      </c>
      <c r="AC1944" s="13">
        <f t="shared" si="2536"/>
        <v>1.4339835280721511E-3</v>
      </c>
      <c r="AD1944" s="13">
        <f t="shared" si="2537"/>
        <v>3.51924060969626E-2</v>
      </c>
      <c r="AE1944" s="13">
        <f t="shared" si="2538"/>
        <v>3.499657725614487E-2</v>
      </c>
      <c r="AF1944" s="13">
        <f t="shared" si="2539"/>
        <v>1.740091905439543E-2</v>
      </c>
      <c r="AG1944" s="13">
        <f t="shared" si="2540"/>
        <v>5.7680304318799488E-3</v>
      </c>
      <c r="AH1944" s="13">
        <f t="shared" si="2541"/>
        <v>1.9319214752302907E-3</v>
      </c>
      <c r="AI1944" s="13">
        <f t="shared" si="2542"/>
        <v>3.968998672941663E-3</v>
      </c>
      <c r="AJ1944" s="13">
        <f t="shared" si="2543"/>
        <v>4.0770162420641059E-3</v>
      </c>
      <c r="AK1944" s="13">
        <f t="shared" si="2544"/>
        <v>2.7919823626001055E-3</v>
      </c>
      <c r="AL1944" s="13">
        <f t="shared" si="2545"/>
        <v>1.1718506049921103E-4</v>
      </c>
      <c r="AM1944" s="13">
        <f t="shared" si="2546"/>
        <v>1.4460071476747631E-2</v>
      </c>
      <c r="AN1944" s="13">
        <f t="shared" si="2547"/>
        <v>1.4379608122590173E-2</v>
      </c>
      <c r="AO1944" s="13">
        <f t="shared" si="2548"/>
        <v>7.149796254180372E-3</v>
      </c>
      <c r="AP1944" s="13">
        <f t="shared" si="2549"/>
        <v>2.3700036904336077E-3</v>
      </c>
      <c r="AQ1944" s="13">
        <f t="shared" si="2550"/>
        <v>5.8920393948828909E-4</v>
      </c>
      <c r="AR1944" s="13">
        <f t="shared" si="2551"/>
        <v>3.8423425198277434E-4</v>
      </c>
      <c r="AS1944" s="13">
        <f t="shared" si="2552"/>
        <v>7.8938262024163088E-4</v>
      </c>
      <c r="AT1944" s="13">
        <f t="shared" si="2553"/>
        <v>8.1086592088552086E-4</v>
      </c>
      <c r="AU1944" s="13">
        <f t="shared" si="2554"/>
        <v>5.5528926428796634E-4</v>
      </c>
      <c r="AV1944" s="13">
        <f t="shared" si="2555"/>
        <v>2.8520081966516972E-4</v>
      </c>
      <c r="AW1944" s="13">
        <f t="shared" si="2556"/>
        <v>6.6502480170403724E-6</v>
      </c>
      <c r="AX1944" s="13">
        <f t="shared" si="2557"/>
        <v>4.9512023165961989E-3</v>
      </c>
      <c r="AY1944" s="13">
        <f t="shared" si="2558"/>
        <v>4.923651253232084E-3</v>
      </c>
      <c r="AZ1944" s="13">
        <f t="shared" si="2559"/>
        <v>2.4481267491528952E-3</v>
      </c>
      <c r="BA1944" s="13">
        <f t="shared" si="2560"/>
        <v>8.1150136645491346E-4</v>
      </c>
      <c r="BB1944" s="13">
        <f t="shared" si="2561"/>
        <v>2.0174643775676396E-4</v>
      </c>
      <c r="BC1944" s="13">
        <f t="shared" si="2562"/>
        <v>4.0124763141534616E-5</v>
      </c>
      <c r="BD1944" s="13">
        <f t="shared" si="2563"/>
        <v>6.3682695479450686E-5</v>
      </c>
      <c r="BE1944" s="13">
        <f t="shared" si="2564"/>
        <v>1.3083168083586756E-4</v>
      </c>
      <c r="BF1944" s="13">
        <f t="shared" si="2565"/>
        <v>1.3439230690118683E-4</v>
      </c>
      <c r="BG1944" s="13">
        <f t="shared" si="2566"/>
        <v>9.2033224362944352E-5</v>
      </c>
      <c r="BH1944" s="13">
        <f t="shared" si="2567"/>
        <v>4.7268969009147501E-5</v>
      </c>
      <c r="BI1944" s="13">
        <f t="shared" si="2568"/>
        <v>1.9422163651476913E-5</v>
      </c>
      <c r="BJ1944" s="14">
        <f t="shared" si="2569"/>
        <v>0.61318464393616068</v>
      </c>
      <c r="BK1944" s="14">
        <f t="shared" si="2570"/>
        <v>0.21145513996474119</v>
      </c>
      <c r="BL1944" s="14">
        <f t="shared" si="2571"/>
        <v>0.16720122637096965</v>
      </c>
      <c r="BM1944" s="14">
        <f t="shared" si="2572"/>
        <v>0.5823632780625666</v>
      </c>
      <c r="BN1944" s="14">
        <f t="shared" si="2573"/>
        <v>0.41233165858434484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1.2378</v>
      </c>
      <c r="F1945" s="10">
        <f>VLOOKUP(B1945,home!$B$2:$E$405,3,FALSE)</f>
        <v>0.59240000000000004</v>
      </c>
      <c r="G1945" s="10">
        <f>VLOOKUP(C1945,away!$B$2:$E$405,4,FALSE)</f>
        <v>1.1613</v>
      </c>
      <c r="H1945" s="10">
        <f>VLOOKUP(A1945,away!$A$2:$E$405,3,FALSE)</f>
        <v>0.96950000000000003</v>
      </c>
      <c r="I1945" s="10">
        <f>VLOOKUP(C1945,away!$B$2:$E$405,3,FALSE)</f>
        <v>0.77359999999999995</v>
      </c>
      <c r="J1945" s="10">
        <f>VLOOKUP(B1945,home!$B$2:$E$405,4,FALSE)</f>
        <v>0.75639999999999996</v>
      </c>
      <c r="K1945" s="12">
        <f t="shared" si="2518"/>
        <v>0.85154960973600013</v>
      </c>
      <c r="L1945" s="12">
        <f t="shared" si="2519"/>
        <v>0.56730393327999995</v>
      </c>
      <c r="M1945" s="13">
        <f t="shared" si="2520"/>
        <v>0.24199129053061572</v>
      </c>
      <c r="N1945" s="13">
        <f t="shared" si="2521"/>
        <v>0.20606758901085681</v>
      </c>
      <c r="O1945" s="13">
        <f t="shared" si="2522"/>
        <v>0.1372826109375215</v>
      </c>
      <c r="P1945" s="13">
        <f t="shared" si="2523"/>
        <v>0.11690295376738556</v>
      </c>
      <c r="Q1945" s="13">
        <f t="shared" si="2524"/>
        <v>8.7738387500716802E-2</v>
      </c>
      <c r="R1945" s="13">
        <f t="shared" si="2525"/>
        <v>3.894048257790194E-2</v>
      </c>
      <c r="S1945" s="13">
        <f t="shared" si="2526"/>
        <v>1.4118587253257453E-2</v>
      </c>
      <c r="T1945" s="13">
        <f t="shared" si="2527"/>
        <v>4.9774332328801428E-2</v>
      </c>
      <c r="U1945" s="13">
        <f t="shared" si="2528"/>
        <v>3.3159752742143909E-2</v>
      </c>
      <c r="V1945" s="13">
        <f t="shared" si="2529"/>
        <v>7.5783469052831745E-4</v>
      </c>
      <c r="W1945" s="13">
        <f t="shared" si="2530"/>
        <v>2.4904529878367117E-2</v>
      </c>
      <c r="X1945" s="13">
        <f t="shared" si="2531"/>
        <v>1.4128437756486945E-2</v>
      </c>
      <c r="Y1945" s="13">
        <f t="shared" si="2532"/>
        <v>4.007559155178351E-3</v>
      </c>
      <c r="Z1945" s="13">
        <f t="shared" si="2533"/>
        <v>7.3636963100883615E-3</v>
      </c>
      <c r="AA1945" s="13">
        <f t="shared" si="2534"/>
        <v>6.2705527190701684E-3</v>
      </c>
      <c r="AB1945" s="13">
        <f t="shared" si="2535"/>
        <v>2.6698433603766082E-3</v>
      </c>
      <c r="AC1945" s="13">
        <f t="shared" si="2536"/>
        <v>2.2881276428351553E-5</v>
      </c>
      <c r="AD1945" s="13">
        <f t="shared" si="2537"/>
        <v>5.3018606746455168E-3</v>
      </c>
      <c r="AE1945" s="13">
        <f t="shared" si="2538"/>
        <v>3.0077664144289558E-3</v>
      </c>
      <c r="AF1945" s="13">
        <f t="shared" si="2539"/>
        <v>8.5315885864651448E-4</v>
      </c>
      <c r="AG1945" s="13">
        <f t="shared" si="2540"/>
        <v>1.6133345874094773E-4</v>
      </c>
      <c r="AH1945" s="13">
        <f t="shared" si="2541"/>
        <v>1.0443634700481371E-3</v>
      </c>
      <c r="AI1945" s="13">
        <f t="shared" si="2542"/>
        <v>8.8932730534202595E-4</v>
      </c>
      <c r="AJ1945" s="13">
        <f t="shared" si="2543"/>
        <v>3.7865315989578542E-4</v>
      </c>
      <c r="AK1945" s="13">
        <f t="shared" si="2544"/>
        <v>1.0748065017818647E-4</v>
      </c>
      <c r="AL1945" s="13">
        <f t="shared" si="2545"/>
        <v>4.4214629288138561E-7</v>
      </c>
      <c r="AM1945" s="13">
        <f t="shared" si="2546"/>
        <v>9.0295947767380746E-4</v>
      </c>
      <c r="AN1945" s="13">
        <f t="shared" si="2547"/>
        <v>5.1225246327680531E-4</v>
      </c>
      <c r="AO1945" s="13">
        <f t="shared" si="2548"/>
        <v>1.4530141862465016E-4</v>
      </c>
      <c r="AP1945" s="13">
        <f t="shared" si="2549"/>
        <v>2.747668876564263E-5</v>
      </c>
      <c r="AQ1945" s="13">
        <f t="shared" si="2550"/>
        <v>3.8969084025648614E-6</v>
      </c>
      <c r="AR1945" s="13">
        <f t="shared" si="2551"/>
        <v>1.1849430086645155E-4</v>
      </c>
      <c r="AS1945" s="13">
        <f t="shared" si="2552"/>
        <v>1.00903775658767E-4</v>
      </c>
      <c r="AT1945" s="13">
        <f t="shared" si="2553"/>
        <v>4.2962285391555975E-5</v>
      </c>
      <c r="AU1945" s="13">
        <f t="shared" si="2554"/>
        <v>1.2194839119515385E-5</v>
      </c>
      <c r="AV1945" s="13">
        <f t="shared" si="2555"/>
        <v>2.5961276232541577E-6</v>
      </c>
      <c r="AW1945" s="13">
        <f t="shared" si="2556"/>
        <v>5.9332033903870045E-9</v>
      </c>
      <c r="AX1945" s="13">
        <f t="shared" si="2557"/>
        <v>1.2815246513675884E-4</v>
      </c>
      <c r="AY1945" s="13">
        <f t="shared" si="2558"/>
        <v>7.2701397531611369E-5</v>
      </c>
      <c r="AZ1945" s="13">
        <f t="shared" si="2559"/>
        <v>2.0621894387318002E-5</v>
      </c>
      <c r="BA1945" s="13">
        <f t="shared" si="2560"/>
        <v>3.8996272658700858E-6</v>
      </c>
      <c r="BB1945" s="13">
        <f t="shared" si="2561"/>
        <v>5.5306847156350786E-7</v>
      </c>
      <c r="BC1945" s="13">
        <f t="shared" si="2562"/>
        <v>6.2751583858227177E-8</v>
      </c>
      <c r="BD1945" s="13">
        <f t="shared" si="2563"/>
        <v>1.1203713825466944E-5</v>
      </c>
      <c r="BE1945" s="13">
        <f t="shared" si="2564"/>
        <v>9.5405181356702044E-6</v>
      </c>
      <c r="BF1945" s="13">
        <f t="shared" si="2565"/>
        <v>4.062112247554597E-6</v>
      </c>
      <c r="BG1945" s="13">
        <f t="shared" si="2566"/>
        <v>1.1530300330363146E-6</v>
      </c>
      <c r="BH1945" s="13">
        <f t="shared" si="2567"/>
        <v>2.4546556866149023E-7</v>
      </c>
      <c r="BI1945" s="13">
        <f t="shared" si="2568"/>
        <v>4.1805221839463481E-8</v>
      </c>
      <c r="BJ1945" s="14">
        <f t="shared" si="2569"/>
        <v>0.39776283319798988</v>
      </c>
      <c r="BK1945" s="14">
        <f t="shared" si="2570"/>
        <v>0.37386669106203985</v>
      </c>
      <c r="BL1945" s="14">
        <f t="shared" si="2571"/>
        <v>0.22104646489617003</v>
      </c>
      <c r="BM1945" s="14">
        <f t="shared" si="2572"/>
        <v>0.17104367567696158</v>
      </c>
      <c r="BN1945" s="14">
        <f t="shared" si="2573"/>
        <v>0.82892331432499833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1.2378</v>
      </c>
      <c r="F1946" s="10">
        <f>VLOOKUP(B1946,home!$B$2:$E$405,3,FALSE)</f>
        <v>0.80789999999999995</v>
      </c>
      <c r="G1946" s="10">
        <f>VLOOKUP(C1946,away!$B$2:$E$405,4,FALSE)</f>
        <v>1.2623</v>
      </c>
      <c r="H1946" s="10">
        <f>VLOOKUP(A1946,away!$A$2:$E$405,3,FALSE)</f>
        <v>0.96950000000000003</v>
      </c>
      <c r="I1946" s="10">
        <f>VLOOKUP(C1946,away!$B$2:$E$405,3,FALSE)</f>
        <v>0.64470000000000005</v>
      </c>
      <c r="J1946" s="10">
        <f>VLOOKUP(B1946,home!$B$2:$E$405,4,FALSE)</f>
        <v>0.66739999999999999</v>
      </c>
      <c r="K1946" s="12">
        <f t="shared" si="2518"/>
        <v>1.2623235040259999</v>
      </c>
      <c r="L1946" s="12">
        <f t="shared" si="2519"/>
        <v>0.41714946021000004</v>
      </c>
      <c r="M1946" s="13">
        <f t="shared" si="2520"/>
        <v>0.18647222767905133</v>
      </c>
      <c r="N1946" s="13">
        <f t="shared" si="2521"/>
        <v>0.23538827584735414</v>
      </c>
      <c r="O1946" s="13">
        <f t="shared" si="2522"/>
        <v>7.7786789120472516E-2</v>
      </c>
      <c r="P1946" s="13">
        <f t="shared" si="2523"/>
        <v>9.8192092209486381E-2</v>
      </c>
      <c r="Q1946" s="13">
        <f t="shared" si="2524"/>
        <v>0.14856807658713536</v>
      </c>
      <c r="R1946" s="13">
        <f t="shared" si="2525"/>
        <v>1.6224358546537102E-2</v>
      </c>
      <c r="S1946" s="13">
        <f t="shared" si="2526"/>
        <v>1.2926438285854512E-2</v>
      </c>
      <c r="T1946" s="13">
        <f t="shared" si="2527"/>
        <v>6.1975092952761476E-2</v>
      </c>
      <c r="U1946" s="13">
        <f t="shared" si="2528"/>
        <v>2.0480389131038893E-2</v>
      </c>
      <c r="V1946" s="13">
        <f t="shared" si="2529"/>
        <v>7.5630804883745992E-4</v>
      </c>
      <c r="W1946" s="13">
        <f t="shared" si="2530"/>
        <v>6.2513658341291925E-2</v>
      </c>
      <c r="X1946" s="13">
        <f t="shared" si="2531"/>
        <v>2.6077538832822298E-2</v>
      </c>
      <c r="Y1946" s="13">
        <f t="shared" si="2532"/>
        <v>5.4391156238585668E-3</v>
      </c>
      <c r="Z1946" s="13">
        <f t="shared" si="2533"/>
        <v>2.2559941366471518E-3</v>
      </c>
      <c r="AA1946" s="13">
        <f t="shared" si="2534"/>
        <v>2.8477944236345431E-3</v>
      </c>
      <c r="AB1946" s="13">
        <f t="shared" si="2535"/>
        <v>1.7974189177940299E-3</v>
      </c>
      <c r="AC1946" s="13">
        <f t="shared" si="2536"/>
        <v>2.4890928328360754E-5</v>
      </c>
      <c r="AD1946" s="13">
        <f t="shared" si="2537"/>
        <v>1.9728115061715953E-2</v>
      </c>
      <c r="AE1946" s="13">
        <f t="shared" si="2538"/>
        <v>8.2295725489555833E-3</v>
      </c>
      <c r="AF1946" s="13">
        <f t="shared" si="2539"/>
        <v>1.7164808732779274E-3</v>
      </c>
      <c r="AG1946" s="13">
        <f t="shared" si="2540"/>
        <v>2.3867635658289239E-4</v>
      </c>
      <c r="AH1946" s="13">
        <f t="shared" si="2541"/>
        <v>2.3527168408482105E-4</v>
      </c>
      <c r="AI1946" s="13">
        <f t="shared" si="2542"/>
        <v>2.9698897665204936E-4</v>
      </c>
      <c r="AJ1946" s="13">
        <f t="shared" si="2543"/>
        <v>1.8744808283225543E-4</v>
      </c>
      <c r="AK1946" s="13">
        <f t="shared" si="2544"/>
        <v>7.8873373581256155E-5</v>
      </c>
      <c r="AL1946" s="13">
        <f t="shared" si="2545"/>
        <v>5.242801804898886E-7</v>
      </c>
      <c r="AM1946" s="13">
        <f t="shared" si="2546"/>
        <v>4.9806526665066774E-3</v>
      </c>
      <c r="AN1946" s="13">
        <f t="shared" si="2547"/>
        <v>2.0776765713267581E-3</v>
      </c>
      <c r="AO1946" s="13">
        <f t="shared" si="2548"/>
        <v>4.3335083010996036E-4</v>
      </c>
      <c r="AP1946" s="13">
        <f t="shared" si="2549"/>
        <v>6.0257354953975151E-5</v>
      </c>
      <c r="AQ1946" s="13">
        <f t="shared" si="2550"/>
        <v>6.2840807731832743E-6</v>
      </c>
      <c r="AR1946" s="13">
        <f t="shared" si="2551"/>
        <v>1.9628691203736157E-5</v>
      </c>
      <c r="AS1946" s="13">
        <f t="shared" si="2552"/>
        <v>2.4777758259744544E-5</v>
      </c>
      <c r="AT1946" s="13">
        <f t="shared" si="2553"/>
        <v>1.5638773314174948E-5</v>
      </c>
      <c r="AU1946" s="13">
        <f t="shared" si="2554"/>
        <v>6.5803970428725386E-6</v>
      </c>
      <c r="AV1946" s="13">
        <f t="shared" si="2555"/>
        <v>2.0766474632602979E-6</v>
      </c>
      <c r="AW1946" s="13">
        <f t="shared" si="2556"/>
        <v>7.6687272932786577E-9</v>
      </c>
      <c r="AX1946" s="13">
        <f t="shared" si="2557"/>
        <v>1.047865821053524E-3</v>
      </c>
      <c r="AY1946" s="13">
        <f t="shared" si="2558"/>
        <v>4.3711666162498612E-4</v>
      </c>
      <c r="AZ1946" s="13">
        <f t="shared" si="2559"/>
        <v>9.1171489722830076E-5</v>
      </c>
      <c r="BA1946" s="13">
        <f t="shared" si="2560"/>
        <v>1.2677379241473382E-5</v>
      </c>
      <c r="BB1946" s="13">
        <f t="shared" si="2561"/>
        <v>1.3220904768645199E-6</v>
      </c>
      <c r="BC1946" s="13">
        <f t="shared" si="2562"/>
        <v>1.1030186575456322E-7</v>
      </c>
      <c r="BD1946" s="13">
        <f t="shared" si="2563"/>
        <v>1.3646829900445524E-6</v>
      </c>
      <c r="BE1946" s="13">
        <f t="shared" si="2564"/>
        <v>1.722671413877718E-6</v>
      </c>
      <c r="BF1946" s="13">
        <f t="shared" si="2565"/>
        <v>1.0872843077257724E-6</v>
      </c>
      <c r="BG1946" s="13">
        <f t="shared" si="2566"/>
        <v>4.5750151240029336E-7</v>
      </c>
      <c r="BH1946" s="13">
        <f t="shared" si="2567"/>
        <v>1.443787280575832E-7</v>
      </c>
      <c r="BI1946" s="13">
        <f t="shared" si="2568"/>
        <v>3.6450532381693073E-8</v>
      </c>
      <c r="BJ1946" s="14">
        <f t="shared" si="2569"/>
        <v>0.57902308827341209</v>
      </c>
      <c r="BK1946" s="14">
        <f t="shared" si="2570"/>
        <v>0.29880959809336349</v>
      </c>
      <c r="BL1946" s="14">
        <f t="shared" si="2571"/>
        <v>0.12000884749339577</v>
      </c>
      <c r="BM1946" s="14">
        <f t="shared" si="2572"/>
        <v>0.23702859901388396</v>
      </c>
      <c r="BN1946" s="14">
        <f t="shared" si="2573"/>
        <v>0.76263181999003682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1.2378</v>
      </c>
      <c r="F1947" s="10">
        <f>VLOOKUP(B1947,home!$B$2:$E$405,3,FALSE)</f>
        <v>1.2356</v>
      </c>
      <c r="G1947" s="10">
        <f>VLOOKUP(C1947,away!$B$2:$E$405,4,FALSE)</f>
        <v>1.093</v>
      </c>
      <c r="H1947" s="10">
        <f>VLOOKUP(A1947,away!$A$2:$E$405,3,FALSE)</f>
        <v>0.96950000000000003</v>
      </c>
      <c r="I1947" s="10">
        <f>VLOOKUP(C1947,away!$B$2:$E$405,3,FALSE)</f>
        <v>1.0921000000000001</v>
      </c>
      <c r="J1947" s="10">
        <f>VLOOKUP(B1947,home!$B$2:$E$405,4,FALSE)</f>
        <v>1.1528</v>
      </c>
      <c r="K1947" s="12">
        <f t="shared" si="2518"/>
        <v>1.6716622682400002</v>
      </c>
      <c r="L1947" s="12">
        <f t="shared" si="2519"/>
        <v>1.2205742071600001</v>
      </c>
      <c r="M1947" s="13">
        <f t="shared" si="2520"/>
        <v>5.5452056666760861E-2</v>
      </c>
      <c r="N1947" s="13">
        <f t="shared" si="2521"/>
        <v>9.2697110826130497E-2</v>
      </c>
      <c r="O1947" s="13">
        <f t="shared" si="2522"/>
        <v>6.768335010142304E-2</v>
      </c>
      <c r="P1947" s="13">
        <f t="shared" si="2523"/>
        <v>0.11314370255262689</v>
      </c>
      <c r="Q1947" s="13">
        <f t="shared" si="2524"/>
        <v>7.7479131271452006E-2</v>
      </c>
      <c r="R1947" s="13">
        <f t="shared" si="2525"/>
        <v>4.1306275693988578E-2</v>
      </c>
      <c r="S1947" s="13">
        <f t="shared" si="2526"/>
        <v>5.771425893293694E-2</v>
      </c>
      <c r="T1947" s="13">
        <f t="shared" si="2527"/>
        <v>9.4569029223098108E-2</v>
      </c>
      <c r="U1947" s="13">
        <f t="shared" si="2528"/>
        <v>6.9050142519159738E-2</v>
      </c>
      <c r="V1947" s="13">
        <f t="shared" si="2529"/>
        <v>1.3084385840618174E-2</v>
      </c>
      <c r="W1947" s="13">
        <f t="shared" si="2530"/>
        <v>4.3172980107500043E-2</v>
      </c>
      <c r="X1947" s="13">
        <f t="shared" si="2531"/>
        <v>5.2695825965446329E-2</v>
      </c>
      <c r="Y1947" s="13">
        <f t="shared" si="2532"/>
        <v>3.2159582999208007E-2</v>
      </c>
      <c r="Z1947" s="13">
        <f t="shared" si="2533"/>
        <v>1.6805791568640826E-2</v>
      </c>
      <c r="AA1947" s="13">
        <f t="shared" si="2534"/>
        <v>2.8093607653202797E-2</v>
      </c>
      <c r="AB1947" s="13">
        <f t="shared" si="2535"/>
        <v>2.3481511946298814E-2</v>
      </c>
      <c r="AC1947" s="13">
        <f t="shared" si="2536"/>
        <v>1.6685763664854505E-3</v>
      </c>
      <c r="AD1947" s="13">
        <f t="shared" si="2537"/>
        <v>1.804266046329599E-2</v>
      </c>
      <c r="AE1947" s="13">
        <f t="shared" si="2538"/>
        <v>2.2022405990044586E-2</v>
      </c>
      <c r="AF1947" s="13">
        <f t="shared" si="2539"/>
        <v>1.3439990365527158E-2</v>
      </c>
      <c r="AG1947" s="13">
        <f t="shared" si="2540"/>
        <v>5.4681685282137816E-3</v>
      </c>
      <c r="AH1947" s="13">
        <f t="shared" si="2541"/>
        <v>5.1281789298974981E-3</v>
      </c>
      <c r="AI1947" s="13">
        <f t="shared" si="2542"/>
        <v>8.5725832218930299E-3</v>
      </c>
      <c r="AJ1947" s="13">
        <f t="shared" si="2543"/>
        <v>7.1652319566929369E-3</v>
      </c>
      <c r="AK1947" s="13">
        <f t="shared" si="2544"/>
        <v>3.9926159683970151E-3</v>
      </c>
      <c r="AL1947" s="13">
        <f t="shared" si="2545"/>
        <v>1.361817176452081E-4</v>
      </c>
      <c r="AM1947" s="13">
        <f t="shared" si="2546"/>
        <v>6.0322469430315094E-3</v>
      </c>
      <c r="AN1947" s="13">
        <f t="shared" si="2547"/>
        <v>7.3628050298840198E-3</v>
      </c>
      <c r="AO1947" s="13">
        <f t="shared" si="2548"/>
        <v>4.4934249559121751E-3</v>
      </c>
      <c r="AP1947" s="13">
        <f t="shared" si="2549"/>
        <v>1.8281862009984868E-3</v>
      </c>
      <c r="AQ1947" s="13">
        <f t="shared" si="2550"/>
        <v>5.5785923070614512E-4</v>
      </c>
      <c r="AR1947" s="13">
        <f t="shared" si="2551"/>
        <v>1.251864586306851E-3</v>
      </c>
      <c r="AS1947" s="13">
        <f t="shared" si="2552"/>
        <v>2.0926947938750403E-3</v>
      </c>
      <c r="AT1947" s="13">
        <f t="shared" si="2553"/>
        <v>1.749139462931595E-3</v>
      </c>
      <c r="AU1947" s="13">
        <f t="shared" si="2554"/>
        <v>9.7465681402410817E-4</v>
      </c>
      <c r="AV1947" s="13">
        <f t="shared" si="2555"/>
        <v>4.0732425512177839E-4</v>
      </c>
      <c r="AW1947" s="13">
        <f t="shared" si="2556"/>
        <v>7.7184311600470739E-6</v>
      </c>
      <c r="AX1947" s="13">
        <f t="shared" si="2557"/>
        <v>1.6806466012286411E-3</v>
      </c>
      <c r="AY1947" s="13">
        <f t="shared" si="2558"/>
        <v>2.0513538928107976E-3</v>
      </c>
      <c r="AZ1947" s="13">
        <f t="shared" si="2559"/>
        <v>1.2519148256610599E-3</v>
      </c>
      <c r="BA1947" s="13">
        <f t="shared" si="2560"/>
        <v>5.0935164858769918E-4</v>
      </c>
      <c r="BB1947" s="13">
        <f t="shared" si="2561"/>
        <v>1.5542537116014249E-4</v>
      </c>
      <c r="BC1947" s="13">
        <f t="shared" si="2562"/>
        <v>3.794163983526792E-5</v>
      </c>
      <c r="BD1947" s="13">
        <f t="shared" si="2563"/>
        <v>2.5466560415052784E-4</v>
      </c>
      <c r="BE1947" s="13">
        <f t="shared" si="2564"/>
        <v>4.2571488147698141E-4</v>
      </c>
      <c r="BF1947" s="13">
        <f t="shared" si="2565"/>
        <v>3.5582575219666687E-4</v>
      </c>
      <c r="BG1947" s="13">
        <f t="shared" si="2566"/>
        <v>1.9827349467176137E-4</v>
      </c>
      <c r="BH1947" s="13">
        <f t="shared" si="2567"/>
        <v>8.2861579958717096E-5</v>
      </c>
      <c r="BI1947" s="13">
        <f t="shared" si="2568"/>
        <v>2.770331534074783E-5</v>
      </c>
      <c r="BJ1947" s="14">
        <f t="shared" si="2569"/>
        <v>0.47770804207973244</v>
      </c>
      <c r="BK1947" s="14">
        <f t="shared" si="2570"/>
        <v>0.24325051596988431</v>
      </c>
      <c r="BL1947" s="14">
        <f t="shared" si="2571"/>
        <v>0.2622942225310082</v>
      </c>
      <c r="BM1947" s="14">
        <f t="shared" si="2572"/>
        <v>0.55025330957523333</v>
      </c>
      <c r="BN1947" s="14">
        <f t="shared" si="2573"/>
        <v>0.44776162711238188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1.2378</v>
      </c>
      <c r="F1948" s="10">
        <f>VLOOKUP(B1948,home!$B$2:$E$405,3,FALSE)</f>
        <v>1.3128</v>
      </c>
      <c r="G1948" s="10">
        <f>VLOOKUP(C1948,away!$B$2:$E$405,4,FALSE)</f>
        <v>1.1108</v>
      </c>
      <c r="H1948" s="10">
        <f>VLOOKUP(A1948,away!$A$2:$E$405,3,FALSE)</f>
        <v>0.96950000000000003</v>
      </c>
      <c r="I1948" s="10">
        <f>VLOOKUP(C1948,away!$B$2:$E$405,3,FALSE)</f>
        <v>1.0959000000000001</v>
      </c>
      <c r="J1948" s="10">
        <f>VLOOKUP(B1948,home!$B$2:$E$405,4,FALSE)</f>
        <v>1.0959000000000001</v>
      </c>
      <c r="K1948" s="12">
        <f t="shared" si="2518"/>
        <v>1.805032049472</v>
      </c>
      <c r="L1948" s="12">
        <f t="shared" si="2519"/>
        <v>1.1643664072950004</v>
      </c>
      <c r="M1948" s="13">
        <f t="shared" si="2520"/>
        <v>5.1334180775101976E-2</v>
      </c>
      <c r="N1948" s="13">
        <f t="shared" si="2521"/>
        <v>9.2659841532448467E-2</v>
      </c>
      <c r="O1948" s="13">
        <f t="shared" si="2522"/>
        <v>5.9771795640537563E-2</v>
      </c>
      <c r="P1948" s="13">
        <f t="shared" si="2523"/>
        <v>0.10789000678566107</v>
      </c>
      <c r="Q1948" s="13">
        <f t="shared" si="2524"/>
        <v>8.3626991832533124E-2</v>
      </c>
      <c r="R1948" s="13">
        <f t="shared" si="2525"/>
        <v>3.4798135473771849E-2</v>
      </c>
      <c r="S1948" s="13">
        <f t="shared" si="2526"/>
        <v>5.668861072901224E-2</v>
      </c>
      <c r="T1948" s="13">
        <f t="shared" si="2527"/>
        <v>9.7372460032934927E-2</v>
      </c>
      <c r="U1948" s="13">
        <f t="shared" si="2528"/>
        <v>6.2811749792026708E-2</v>
      </c>
      <c r="V1948" s="13">
        <f t="shared" si="2529"/>
        <v>1.32381680282123E-2</v>
      </c>
      <c r="W1948" s="13">
        <f t="shared" si="2530"/>
        <v>5.0316466819551812E-2</v>
      </c>
      <c r="X1948" s="13">
        <f t="shared" si="2531"/>
        <v>5.8586803698459637E-2</v>
      </c>
      <c r="Y1948" s="13">
        <f t="shared" si="2532"/>
        <v>3.4108253068636449E-2</v>
      </c>
      <c r="Z1948" s="13">
        <f t="shared" si="2533"/>
        <v>1.3505926660720147E-2</v>
      </c>
      <c r="AA1948" s="13">
        <f t="shared" si="2534"/>
        <v>2.4378630480418214E-2</v>
      </c>
      <c r="AB1948" s="13">
        <f t="shared" si="2535"/>
        <v>2.2002104669694933E-2</v>
      </c>
      <c r="AC1948" s="13">
        <f t="shared" si="2536"/>
        <v>1.7389315666822254E-3</v>
      </c>
      <c r="AD1948" s="13">
        <f t="shared" si="2537"/>
        <v>2.2705708806371381E-2</v>
      </c>
      <c r="AE1948" s="13">
        <f t="shared" si="2538"/>
        <v>2.6437764587961092E-2</v>
      </c>
      <c r="AF1948" s="13">
        <f t="shared" si="2539"/>
        <v>1.5391622485097626E-2</v>
      </c>
      <c r="AG1948" s="13">
        <f t="shared" si="2540"/>
        <v>5.9738293918046893E-3</v>
      </c>
      <c r="AH1948" s="13">
        <f t="shared" si="2541"/>
        <v>3.9314618257831188E-3</v>
      </c>
      <c r="AI1948" s="13">
        <f t="shared" si="2542"/>
        <v>7.096414596814234E-3</v>
      </c>
      <c r="AJ1948" s="13">
        <f t="shared" si="2543"/>
        <v>6.4046278917953081E-3</v>
      </c>
      <c r="AK1948" s="13">
        <f t="shared" si="2544"/>
        <v>3.8535195365442727E-3</v>
      </c>
      <c r="AL1948" s="13">
        <f t="shared" si="2545"/>
        <v>1.461897984511259E-4</v>
      </c>
      <c r="AM1948" s="13">
        <f t="shared" si="2546"/>
        <v>8.1969064202957933E-3</v>
      </c>
      <c r="AN1948" s="13">
        <f t="shared" si="2547"/>
        <v>9.5442024795331353E-3</v>
      </c>
      <c r="AO1948" s="13">
        <f t="shared" si="2548"/>
        <v>5.5564743757950162E-3</v>
      </c>
      <c r="AP1948" s="13">
        <f t="shared" si="2549"/>
        <v>2.1565907020570578E-3</v>
      </c>
      <c r="AQ1948" s="13">
        <f t="shared" si="2550"/>
        <v>6.2776544193999465E-4</v>
      </c>
      <c r="AR1948" s="13">
        <f t="shared" si="2551"/>
        <v>9.1553241630090623E-4</v>
      </c>
      <c r="AS1948" s="13">
        <f t="shared" si="2552"/>
        <v>1.6525653537536771E-3</v>
      </c>
      <c r="AT1948" s="13">
        <f t="shared" si="2553"/>
        <v>1.4914667136862107E-3</v>
      </c>
      <c r="AU1948" s="13">
        <f t="shared" si="2554"/>
        <v>8.9738173964142964E-4</v>
      </c>
      <c r="AV1948" s="13">
        <f t="shared" si="2555"/>
        <v>4.0495070016592974E-4</v>
      </c>
      <c r="AW1948" s="13">
        <f t="shared" si="2556"/>
        <v>8.5347175165295017E-6</v>
      </c>
      <c r="AX1948" s="13">
        <f t="shared" si="2557"/>
        <v>2.465946465859451E-3</v>
      </c>
      <c r="AY1948" s="13">
        <f t="shared" si="2558"/>
        <v>2.8712652270345721E-3</v>
      </c>
      <c r="AZ1948" s="13">
        <f t="shared" si="2559"/>
        <v>1.6716023883966544E-3</v>
      </c>
      <c r="BA1948" s="13">
        <f t="shared" si="2560"/>
        <v>6.4878588913438485E-4</v>
      </c>
      <c r="BB1948" s="13">
        <f t="shared" si="2561"/>
        <v>1.8885612370877399E-4</v>
      </c>
      <c r="BC1948" s="13">
        <f t="shared" si="2562"/>
        <v>4.3979545251689048E-5</v>
      </c>
      <c r="BD1948" s="13">
        <f t="shared" si="2563"/>
        <v>1.7766919838839928E-4</v>
      </c>
      <c r="BE1948" s="13">
        <f t="shared" si="2564"/>
        <v>3.2069859729505972E-4</v>
      </c>
      <c r="BF1948" s="13">
        <f t="shared" si="2565"/>
        <v>2.8943562316914871E-4</v>
      </c>
      <c r="BG1948" s="13">
        <f t="shared" si="2566"/>
        <v>1.7414685869307129E-4</v>
      </c>
      <c r="BH1948" s="13">
        <f t="shared" si="2567"/>
        <v>7.8585165313966327E-5</v>
      </c>
      <c r="BI1948" s="13">
        <f t="shared" si="2568"/>
        <v>2.8369748400952914E-5</v>
      </c>
      <c r="BJ1948" s="14">
        <f t="shared" si="2569"/>
        <v>0.52115211731480582</v>
      </c>
      <c r="BK1948" s="14">
        <f t="shared" si="2570"/>
        <v>0.23390735291015552</v>
      </c>
      <c r="BL1948" s="14">
        <f t="shared" si="2571"/>
        <v>0.23147924202219503</v>
      </c>
      <c r="BM1948" s="14">
        <f t="shared" si="2572"/>
        <v>0.56710095635830426</v>
      </c>
      <c r="BN1948" s="14">
        <f t="shared" si="2573"/>
        <v>0.43008095204005409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1.3520000000000001</v>
      </c>
      <c r="F1949" s="10">
        <f>VLOOKUP(B1949,home!$B$2:$E$405,3,FALSE)</f>
        <v>0.45200000000000001</v>
      </c>
      <c r="G1949" s="10">
        <f>VLOOKUP(C1949,away!$B$2:$E$405,4,FALSE)</f>
        <v>1.1094999999999999</v>
      </c>
      <c r="H1949" s="10">
        <f>VLOOKUP(A1949,away!$A$2:$E$405,3,FALSE)</f>
        <v>1.1732</v>
      </c>
      <c r="I1949" s="10">
        <f>VLOOKUP(C1949,away!$B$2:$E$405,3,FALSE)</f>
        <v>0.75770000000000004</v>
      </c>
      <c r="J1949" s="10">
        <f>VLOOKUP(B1949,home!$B$2:$E$405,4,FALSE)</f>
        <v>1.5153000000000001</v>
      </c>
      <c r="K1949" s="12">
        <f t="shared" si="2518"/>
        <v>0.67801988800000002</v>
      </c>
      <c r="L1949" s="12">
        <f t="shared" si="2519"/>
        <v>1.3470011446920003</v>
      </c>
      <c r="M1949" s="13">
        <f t="shared" si="2520"/>
        <v>0.13199106703117564</v>
      </c>
      <c r="N1949" s="13">
        <f t="shared" si="2521"/>
        <v>8.9492568485478194E-2</v>
      </c>
      <c r="O1949" s="13">
        <f t="shared" si="2522"/>
        <v>0.17779211838011211</v>
      </c>
      <c r="P1949" s="13">
        <f t="shared" si="2523"/>
        <v>0.12054659219136635</v>
      </c>
      <c r="Q1949" s="13">
        <f t="shared" si="2524"/>
        <v>3.0338870630678125E-2</v>
      </c>
      <c r="R1949" s="13">
        <f t="shared" si="2525"/>
        <v>0.11974309348761333</v>
      </c>
      <c r="S1949" s="13">
        <f t="shared" si="2526"/>
        <v>2.7523606740597312E-2</v>
      </c>
      <c r="T1949" s="13">
        <f t="shared" si="2527"/>
        <v>4.0866493468185938E-2</v>
      </c>
      <c r="U1949" s="13">
        <f t="shared" si="2528"/>
        <v>8.1188198835245126E-2</v>
      </c>
      <c r="V1949" s="13">
        <f t="shared" si="2529"/>
        <v>2.7930147698814094E-3</v>
      </c>
      <c r="W1949" s="13">
        <f t="shared" si="2530"/>
        <v>6.8567858890196251E-3</v>
      </c>
      <c r="X1949" s="13">
        <f t="shared" si="2531"/>
        <v>9.2360984414173904E-3</v>
      </c>
      <c r="Y1949" s="13">
        <f t="shared" si="2532"/>
        <v>6.2205175865386129E-3</v>
      </c>
      <c r="Z1949" s="13">
        <f t="shared" si="2533"/>
        <v>5.3764694665592111E-2</v>
      </c>
      <c r="AA1949" s="13">
        <f t="shared" si="2534"/>
        <v>3.6453532255518957E-2</v>
      </c>
      <c r="AB1949" s="13">
        <f t="shared" si="2535"/>
        <v>1.2358109928545675E-2</v>
      </c>
      <c r="AC1949" s="13">
        <f t="shared" si="2536"/>
        <v>1.5942765106304177E-4</v>
      </c>
      <c r="AD1949" s="13">
        <f t="shared" si="2537"/>
        <v>1.1622593001282663E-3</v>
      </c>
      <c r="AE1949" s="13">
        <f t="shared" si="2538"/>
        <v>1.565564607701698E-3</v>
      </c>
      <c r="AF1949" s="13">
        <f t="shared" si="2539"/>
        <v>1.054408659331735E-3</v>
      </c>
      <c r="AG1949" s="13">
        <f t="shared" si="2540"/>
        <v>4.7342989036433465E-4</v>
      </c>
      <c r="AH1949" s="13">
        <f t="shared" si="2541"/>
        <v>1.8105276314642114E-2</v>
      </c>
      <c r="AI1949" s="13">
        <f t="shared" si="2542"/>
        <v>1.2275737419062698E-2</v>
      </c>
      <c r="AJ1949" s="13">
        <f t="shared" si="2543"/>
        <v>4.1615970549951494E-3</v>
      </c>
      <c r="AK1949" s="13">
        <f t="shared" si="2544"/>
        <v>9.4054852304298071E-4</v>
      </c>
      <c r="AL1949" s="13">
        <f t="shared" si="2545"/>
        <v>5.8241699136153395E-6</v>
      </c>
      <c r="AM1949" s="13">
        <f t="shared" si="2546"/>
        <v>1.576069840999852E-4</v>
      </c>
      <c r="AN1949" s="13">
        <f t="shared" si="2547"/>
        <v>2.1229678799413395E-4</v>
      </c>
      <c r="AO1949" s="13">
        <f t="shared" si="2548"/>
        <v>1.4298200822126668E-4</v>
      </c>
      <c r="AP1949" s="13">
        <f t="shared" si="2549"/>
        <v>6.4198976248135728E-5</v>
      </c>
      <c r="AQ1949" s="13">
        <f t="shared" si="2550"/>
        <v>2.161902362357334E-5</v>
      </c>
      <c r="AR1949" s="13">
        <f t="shared" si="2551"/>
        <v>4.8775655841575795E-3</v>
      </c>
      <c r="AS1949" s="13">
        <f t="shared" si="2552"/>
        <v>3.3070864710831763E-3</v>
      </c>
      <c r="AT1949" s="13">
        <f t="shared" si="2553"/>
        <v>1.1211351993650651E-3</v>
      </c>
      <c r="AU1949" s="13">
        <f t="shared" si="2554"/>
        <v>2.533839874354531E-4</v>
      </c>
      <c r="AV1949" s="13">
        <f t="shared" si="2555"/>
        <v>4.2949845695494819E-5</v>
      </c>
      <c r="AW1949" s="13">
        <f t="shared" si="2556"/>
        <v>1.4775491403015085E-7</v>
      </c>
      <c r="AX1949" s="13">
        <f t="shared" si="2557"/>
        <v>1.7810111617914951E-5</v>
      </c>
      <c r="AY1949" s="13">
        <f t="shared" si="2558"/>
        <v>2.3990240736423728E-5</v>
      </c>
      <c r="AZ1949" s="13">
        <f t="shared" si="2559"/>
        <v>1.6157440866699712E-5</v>
      </c>
      <c r="BA1949" s="13">
        <f t="shared" si="2560"/>
        <v>7.2546971142459374E-6</v>
      </c>
      <c r="BB1949" s="13">
        <f t="shared" si="2561"/>
        <v>2.4430213293207573E-6</v>
      </c>
      <c r="BC1949" s="13">
        <f t="shared" si="2562"/>
        <v>6.5815050542040673E-7</v>
      </c>
      <c r="BD1949" s="13">
        <f t="shared" si="2563"/>
        <v>1.0950144041950924E-3</v>
      </c>
      <c r="BE1949" s="13">
        <f t="shared" si="2564"/>
        <v>7.4244154369074329E-4</v>
      </c>
      <c r="BF1949" s="13">
        <f t="shared" si="2565"/>
        <v>2.5169506614987239E-4</v>
      </c>
      <c r="BG1949" s="13">
        <f t="shared" si="2566"/>
        <v>5.6884753520363042E-5</v>
      </c>
      <c r="BH1949" s="13">
        <f t="shared" si="2567"/>
        <v>9.6422485526960372E-6</v>
      </c>
      <c r="BI1949" s="13">
        <f t="shared" si="2568"/>
        <v>1.3075272567534264E-6</v>
      </c>
      <c r="BJ1949" s="14">
        <f t="shared" si="2569"/>
        <v>0.187934014401201</v>
      </c>
      <c r="BK1949" s="14">
        <f t="shared" si="2570"/>
        <v>0.28304352279473377</v>
      </c>
      <c r="BL1949" s="14">
        <f t="shared" si="2571"/>
        <v>0.47477731882988039</v>
      </c>
      <c r="BM1949" s="14">
        <f t="shared" si="2572"/>
        <v>0.32959139799916115</v>
      </c>
      <c r="BN1949" s="14">
        <f t="shared" si="2573"/>
        <v>0.66990431020642371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1.2378</v>
      </c>
      <c r="F1950" s="10">
        <f>VLOOKUP(B1950,home!$B$2:$E$405,3,FALSE)</f>
        <v>1.1108</v>
      </c>
      <c r="G1950" s="10">
        <f>VLOOKUP(C1950,away!$B$2:$E$405,4,FALSE)</f>
        <v>0.75739999999999996</v>
      </c>
      <c r="H1950" s="10">
        <f>VLOOKUP(A1950,away!$A$2:$E$405,3,FALSE)</f>
        <v>0.96950000000000003</v>
      </c>
      <c r="I1950" s="10">
        <f>VLOOKUP(C1950,away!$B$2:$E$405,3,FALSE)</f>
        <v>0.96699999999999997</v>
      </c>
      <c r="J1950" s="10">
        <f>VLOOKUP(B1950,home!$B$2:$E$405,4,FALSE)</f>
        <v>1.0959000000000001</v>
      </c>
      <c r="K1950" s="12">
        <f t="shared" si="2518"/>
        <v>1.0413857969759999</v>
      </c>
      <c r="L1950" s="12">
        <f t="shared" si="2519"/>
        <v>1.0274133733500002</v>
      </c>
      <c r="M1950" s="13">
        <f t="shared" si="2520"/>
        <v>0.12633740035201285</v>
      </c>
      <c r="N1950" s="13">
        <f t="shared" si="2521"/>
        <v>0.13156597435345685</v>
      </c>
      <c r="O1950" s="13">
        <f t="shared" si="2522"/>
        <v>0.12980073467593103</v>
      </c>
      <c r="P1950" s="13">
        <f t="shared" si="2523"/>
        <v>0.13517264152856473</v>
      </c>
      <c r="Q1950" s="13">
        <f t="shared" si="2524"/>
        <v>6.8505468528499314E-2</v>
      </c>
      <c r="R1950" s="13">
        <f t="shared" si="2525"/>
        <v>6.6679505338353304E-2</v>
      </c>
      <c r="S1950" s="13">
        <f t="shared" si="2526"/>
        <v>3.6156440940884743E-2</v>
      </c>
      <c r="T1950" s="13">
        <f t="shared" si="2527"/>
        <v>7.0383434513787757E-2</v>
      </c>
      <c r="U1950" s="13">
        <f t="shared" si="2528"/>
        <v>6.9439089808746482E-2</v>
      </c>
      <c r="V1950" s="13">
        <f t="shared" si="2529"/>
        <v>4.2983327156164725E-3</v>
      </c>
      <c r="W1950" s="13">
        <f t="shared" si="2530"/>
        <v>2.378020731358851E-2</v>
      </c>
      <c r="X1950" s="13">
        <f t="shared" si="2531"/>
        <v>2.4432103015016322E-2</v>
      </c>
      <c r="Y1950" s="13">
        <f t="shared" si="2532"/>
        <v>1.255093468834631E-2</v>
      </c>
      <c r="Z1950" s="13">
        <f t="shared" si="2533"/>
        <v>2.2835805170995638E-2</v>
      </c>
      <c r="AA1950" s="13">
        <f t="shared" si="2534"/>
        <v>2.3780883167585951E-2</v>
      </c>
      <c r="AB1950" s="13">
        <f t="shared" si="2535"/>
        <v>1.2382536985134817E-2</v>
      </c>
      <c r="AC1950" s="13">
        <f t="shared" si="2536"/>
        <v>2.8743318769800381E-4</v>
      </c>
      <c r="AD1950" s="13">
        <f t="shared" si="2537"/>
        <v>6.1910925363789669E-3</v>
      </c>
      <c r="AE1950" s="13">
        <f t="shared" si="2538"/>
        <v>6.3608112675231244E-3</v>
      </c>
      <c r="AF1950" s="13">
        <f t="shared" si="2539"/>
        <v>3.2675912808043106E-3</v>
      </c>
      <c r="AG1950" s="13">
        <f t="shared" si="2540"/>
        <v>1.1190556601800683E-3</v>
      </c>
      <c r="AH1950" s="13">
        <f t="shared" si="2541"/>
        <v>5.8654529059740008E-3</v>
      </c>
      <c r="AI1950" s="13">
        <f t="shared" si="2542"/>
        <v>6.1081993491129286E-3</v>
      </c>
      <c r="AJ1950" s="13">
        <f t="shared" si="2543"/>
        <v>3.1804960236321254E-3</v>
      </c>
      <c r="AK1950" s="13">
        <f t="shared" si="2544"/>
        <v>1.1040411287830466E-3</v>
      </c>
      <c r="AL1950" s="13">
        <f t="shared" si="2545"/>
        <v>1.2301378098918886E-5</v>
      </c>
      <c r="AM1950" s="13">
        <f t="shared" si="2546"/>
        <v>1.2894631670298353E-3</v>
      </c>
      <c r="AN1950" s="13">
        <f t="shared" si="2547"/>
        <v>1.324811702248698E-3</v>
      </c>
      <c r="AO1950" s="13">
        <f t="shared" si="2548"/>
        <v>6.8056463003044517E-4</v>
      </c>
      <c r="AP1950" s="13">
        <f t="shared" si="2549"/>
        <v>2.3307373410742487E-4</v>
      </c>
      <c r="AQ1950" s="13">
        <f t="shared" si="2550"/>
        <v>5.9865767849647584E-5</v>
      </c>
      <c r="AR1950" s="13">
        <f t="shared" si="2551"/>
        <v>1.2052489512704623E-3</v>
      </c>
      <c r="AS1950" s="13">
        <f t="shared" si="2552"/>
        <v>1.2551291396732784E-3</v>
      </c>
      <c r="AT1950" s="13">
        <f t="shared" si="2553"/>
        <v>6.5353682971322903E-4</v>
      </c>
      <c r="AU1950" s="13">
        <f t="shared" si="2554"/>
        <v>2.2686132408802646E-4</v>
      </c>
      <c r="AV1950" s="13">
        <f t="shared" si="2555"/>
        <v>5.9062540197109996E-5</v>
      </c>
      <c r="AW1950" s="13">
        <f t="shared" si="2556"/>
        <v>3.6560163662265259E-7</v>
      </c>
      <c r="AX1950" s="13">
        <f t="shared" si="2557"/>
        <v>2.2380477131142692E-4</v>
      </c>
      <c r="AY1950" s="13">
        <f t="shared" si="2558"/>
        <v>2.299400150648985E-4</v>
      </c>
      <c r="AZ1950" s="13">
        <f t="shared" si="2559"/>
        <v>1.1812172327298858E-4</v>
      </c>
      <c r="BA1950" s="13">
        <f t="shared" si="2560"/>
        <v>4.0453279391272149E-5</v>
      </c>
      <c r="BB1950" s="13">
        <f t="shared" si="2561"/>
        <v>1.0390560060614237E-5</v>
      </c>
      <c r="BC1950" s="13">
        <f t="shared" si="2562"/>
        <v>2.135080072574292E-6</v>
      </c>
      <c r="BD1950" s="13">
        <f t="shared" si="2563"/>
        <v>2.0638148179188921E-4</v>
      </c>
      <c r="BE1950" s="13">
        <f t="shared" si="2564"/>
        <v>2.1492274389693433E-4</v>
      </c>
      <c r="BF1950" s="13">
        <f t="shared" si="2565"/>
        <v>1.1190874647068884E-4</v>
      </c>
      <c r="BG1950" s="13">
        <f t="shared" si="2566"/>
        <v>3.8846726377321133E-5</v>
      </c>
      <c r="BH1950" s="13">
        <f t="shared" si="2567"/>
        <v>1.011360727708879E-5</v>
      </c>
      <c r="BI1950" s="13">
        <f t="shared" si="2568"/>
        <v>2.1064333949106765E-6</v>
      </c>
      <c r="BJ1950" s="14">
        <f t="shared" si="2569"/>
        <v>0.35236929758802127</v>
      </c>
      <c r="BK1950" s="14">
        <f t="shared" si="2570"/>
        <v>0.30249449011794066</v>
      </c>
      <c r="BL1950" s="14">
        <f t="shared" si="2571"/>
        <v>0.32232505790740468</v>
      </c>
      <c r="BM1950" s="14">
        <f t="shared" si="2572"/>
        <v>0.34173335159411605</v>
      </c>
      <c r="BN1950" s="14">
        <f t="shared" si="2573"/>
        <v>0.65806172477681812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1.2378</v>
      </c>
      <c r="F1951" s="10">
        <f>VLOOKUP(B1951,home!$B$2:$E$405,3,FALSE)</f>
        <v>0.65639999999999998</v>
      </c>
      <c r="G1951" s="10">
        <f>VLOOKUP(C1951,away!$B$2:$E$405,4,FALSE)</f>
        <v>0.80789999999999995</v>
      </c>
      <c r="H1951" s="10">
        <f>VLOOKUP(A1951,away!$A$2:$E$405,3,FALSE)</f>
        <v>0.96950000000000003</v>
      </c>
      <c r="I1951" s="10">
        <f>VLOOKUP(C1951,away!$B$2:$E$405,3,FALSE)</f>
        <v>2.2692000000000001</v>
      </c>
      <c r="J1951" s="10">
        <f>VLOOKUP(B1951,home!$B$2:$E$405,4,FALSE)</f>
        <v>0.90249999999999997</v>
      </c>
      <c r="K1951" s="12">
        <f t="shared" si="2518"/>
        <v>0.65641222216799999</v>
      </c>
      <c r="L1951" s="12">
        <f t="shared" si="2519"/>
        <v>1.9854904335000001</v>
      </c>
      <c r="M1951" s="13">
        <f t="shared" si="2520"/>
        <v>7.1225622717923195E-2</v>
      </c>
      <c r="N1951" s="13">
        <f t="shared" si="2521"/>
        <v>4.6753369283571544E-2</v>
      </c>
      <c r="O1951" s="13">
        <f t="shared" si="2522"/>
        <v>0.14141779252651676</v>
      </c>
      <c r="P1951" s="13">
        <f t="shared" si="2523"/>
        <v>9.2828367446424032E-2</v>
      </c>
      <c r="Q1951" s="13">
        <f t="shared" si="2524"/>
        <v>1.5344741512635153E-2</v>
      </c>
      <c r="R1951" s="13">
        <f t="shared" si="2525"/>
        <v>0.14039183709404346</v>
      </c>
      <c r="S1951" s="13">
        <f t="shared" si="2526"/>
        <v>3.024580717565252E-2</v>
      </c>
      <c r="T1951" s="13">
        <f t="shared" si="2527"/>
        <v>3.0466837477867412E-2</v>
      </c>
      <c r="U1951" s="13">
        <f t="shared" si="2528"/>
        <v>9.2154917761148911E-2</v>
      </c>
      <c r="V1951" s="13">
        <f t="shared" si="2529"/>
        <v>4.3799295738377294E-3</v>
      </c>
      <c r="W1951" s="13">
        <f t="shared" si="2530"/>
        <v>3.3574919583008005E-3</v>
      </c>
      <c r="X1951" s="13">
        <f t="shared" si="2531"/>
        <v>6.6662681637594196E-3</v>
      </c>
      <c r="Y1951" s="13">
        <f t="shared" si="2532"/>
        <v>6.6179058331449726E-3</v>
      </c>
      <c r="Z1951" s="13">
        <f t="shared" si="2533"/>
        <v>9.2915549830571237E-2</v>
      </c>
      <c r="AA1951" s="13">
        <f t="shared" si="2534"/>
        <v>6.0990902538246794E-2</v>
      </c>
      <c r="AB1951" s="13">
        <f t="shared" si="2535"/>
        <v>2.0017586933581244E-2</v>
      </c>
      <c r="AC1951" s="13">
        <f t="shared" si="2536"/>
        <v>3.5677268968909619E-4</v>
      </c>
      <c r="AD1951" s="13">
        <f t="shared" si="2537"/>
        <v>5.5097468931485441E-4</v>
      </c>
      <c r="AE1951" s="13">
        <f t="shared" si="2538"/>
        <v>1.093954974735278E-3</v>
      </c>
      <c r="AF1951" s="13">
        <f t="shared" si="2539"/>
        <v>1.0860185685083149E-3</v>
      </c>
      <c r="AG1951" s="13">
        <f t="shared" si="2540"/>
        <v>7.1875982612554104E-4</v>
      </c>
      <c r="AH1951" s="13">
        <f t="shared" si="2541"/>
        <v>4.6120733827997924E-2</v>
      </c>
      <c r="AI1951" s="13">
        <f t="shared" si="2542"/>
        <v>3.0274213380054964E-2</v>
      </c>
      <c r="AJ1951" s="13">
        <f t="shared" si="2543"/>
        <v>9.9361818395950381E-3</v>
      </c>
      <c r="AK1951" s="13">
        <f t="shared" si="2544"/>
        <v>2.1740770670646355E-3</v>
      </c>
      <c r="AL1951" s="13">
        <f t="shared" si="2545"/>
        <v>1.8599276535338461E-5</v>
      </c>
      <c r="AM1951" s="13">
        <f t="shared" si="2546"/>
        <v>7.2333304034297426E-5</v>
      </c>
      <c r="AN1951" s="13">
        <f t="shared" si="2547"/>
        <v>1.4361708318354446E-4</v>
      </c>
      <c r="AO1951" s="13">
        <f t="shared" si="2548"/>
        <v>1.425751723740507E-4</v>
      </c>
      <c r="AP1951" s="13">
        <f t="shared" si="2549"/>
        <v>9.4360546934430374E-5</v>
      </c>
      <c r="AQ1951" s="13">
        <f t="shared" si="2550"/>
        <v>4.6837990809534799E-5</v>
      </c>
      <c r="AR1951" s="13">
        <f t="shared" si="2551"/>
        <v>1.8314455160297949E-2</v>
      </c>
      <c r="AS1951" s="13">
        <f t="shared" si="2552"/>
        <v>1.202183220956737E-2</v>
      </c>
      <c r="AT1951" s="13">
        <f t="shared" si="2553"/>
        <v>3.945638797606477E-3</v>
      </c>
      <c r="AU1951" s="13">
        <f t="shared" si="2554"/>
        <v>8.6332184366971461E-4</v>
      </c>
      <c r="AV1951" s="13">
        <f t="shared" si="2555"/>
        <v>1.4167375246235296E-4</v>
      </c>
      <c r="AW1951" s="13">
        <f t="shared" si="2556"/>
        <v>6.7334557213183021E-7</v>
      </c>
      <c r="AX1951" s="13">
        <f t="shared" si="2557"/>
        <v>7.9134108063177881E-6</v>
      </c>
      <c r="AY1951" s="13">
        <f t="shared" si="2558"/>
        <v>1.5712001452299487E-5</v>
      </c>
      <c r="AZ1951" s="13">
        <f t="shared" si="2559"/>
        <v>1.5598014287339377E-5</v>
      </c>
      <c r="BA1951" s="13">
        <f t="shared" si="2560"/>
        <v>1.0323236049702884E-5</v>
      </c>
      <c r="BB1951" s="13">
        <f t="shared" si="2561"/>
        <v>5.12417160486185E-6</v>
      </c>
      <c r="BC1951" s="13">
        <f t="shared" si="2562"/>
        <v>2.0347987402131097E-6</v>
      </c>
      <c r="BD1951" s="13">
        <f t="shared" si="2563"/>
        <v>6.0605292525893802E-3</v>
      </c>
      <c r="BE1951" s="13">
        <f t="shared" si="2564"/>
        <v>3.9782054742063628E-3</v>
      </c>
      <c r="BF1951" s="13">
        <f t="shared" si="2565"/>
        <v>1.3056713477823504E-3</v>
      </c>
      <c r="BG1951" s="13">
        <f t="shared" si="2566"/>
        <v>2.8568621027296679E-4</v>
      </c>
      <c r="BH1951" s="13">
        <f t="shared" si="2567"/>
        <v>4.6881980032008143E-5</v>
      </c>
      <c r="BI1951" s="13">
        <f t="shared" si="2568"/>
        <v>6.1547809384892556E-6</v>
      </c>
      <c r="BJ1951" s="14">
        <f t="shared" si="2569"/>
        <v>0.11321275201823988</v>
      </c>
      <c r="BK1951" s="14">
        <f t="shared" si="2570"/>
        <v>0.19907081088151421</v>
      </c>
      <c r="BL1951" s="14">
        <f t="shared" si="2571"/>
        <v>0.59044829377767494</v>
      </c>
      <c r="BM1951" s="14">
        <f t="shared" si="2572"/>
        <v>0.48767063727100624</v>
      </c>
      <c r="BN1951" s="14">
        <f t="shared" si="2573"/>
        <v>0.50796173058111416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1.2378</v>
      </c>
      <c r="F1952" s="10">
        <f>VLOOKUP(B1952,home!$B$2:$E$405,3,FALSE)</f>
        <v>0.90890000000000004</v>
      </c>
      <c r="G1952" s="10">
        <f>VLOOKUP(C1952,away!$B$2:$E$405,4,FALSE)</f>
        <v>0.75739999999999996</v>
      </c>
      <c r="H1952" s="10">
        <f>VLOOKUP(A1952,away!$A$2:$E$405,3,FALSE)</f>
        <v>0.96950000000000003</v>
      </c>
      <c r="I1952" s="10">
        <f>VLOOKUP(C1952,away!$B$2:$E$405,3,FALSE)</f>
        <v>1.4182999999999999</v>
      </c>
      <c r="J1952" s="10">
        <f>VLOOKUP(B1952,home!$B$2:$E$405,4,FALSE)</f>
        <v>0.90249999999999997</v>
      </c>
      <c r="K1952" s="12">
        <f t="shared" si="2518"/>
        <v>0.85210258450800003</v>
      </c>
      <c r="L1952" s="12">
        <f t="shared" si="2519"/>
        <v>1.2409752696249998</v>
      </c>
      <c r="M1952" s="13">
        <f t="shared" si="2520"/>
        <v>0.12330703011030864</v>
      </c>
      <c r="N1952" s="13">
        <f t="shared" si="2521"/>
        <v>0.10507023904499976</v>
      </c>
      <c r="O1952" s="13">
        <f t="shared" si="2522"/>
        <v>0.15302097493779823</v>
      </c>
      <c r="P1952" s="13">
        <f t="shared" si="2523"/>
        <v>0.13038956822843176</v>
      </c>
      <c r="Q1952" s="13">
        <f t="shared" si="2524"/>
        <v>4.4765311122558833E-2</v>
      </c>
      <c r="R1952" s="13">
        <f t="shared" si="2525"/>
        <v>9.494762281585728E-2</v>
      </c>
      <c r="S1952" s="13">
        <f t="shared" si="2526"/>
        <v>3.4469728708062371E-2</v>
      </c>
      <c r="T1952" s="13">
        <f t="shared" si="2527"/>
        <v>5.5552644040164446E-2</v>
      </c>
      <c r="U1952" s="13">
        <f t="shared" si="2528"/>
        <v>8.0905114794282723E-2</v>
      </c>
      <c r="V1952" s="13">
        <f t="shared" si="2529"/>
        <v>4.0499565634162004E-3</v>
      </c>
      <c r="W1952" s="13">
        <f t="shared" si="2530"/>
        <v>1.2714879101279034E-2</v>
      </c>
      <c r="X1952" s="13">
        <f t="shared" si="2531"/>
        <v>1.5778850520959026E-2</v>
      </c>
      <c r="Y1952" s="13">
        <f t="shared" si="2532"/>
        <v>9.7905816398098505E-3</v>
      </c>
      <c r="Z1952" s="13">
        <f t="shared" si="2533"/>
        <v>3.9275883941387084E-2</v>
      </c>
      <c r="AA1952" s="13">
        <f t="shared" si="2534"/>
        <v>3.3467082215292189E-2</v>
      </c>
      <c r="AB1952" s="13">
        <f t="shared" si="2535"/>
        <v>1.4258693625796097E-2</v>
      </c>
      <c r="AC1952" s="13">
        <f t="shared" si="2536"/>
        <v>2.6766118240345674E-4</v>
      </c>
      <c r="AD1952" s="13">
        <f t="shared" si="2537"/>
        <v>2.7085953359766548E-3</v>
      </c>
      <c r="AE1952" s="13">
        <f t="shared" si="2538"/>
        <v>3.3612998273686461E-3</v>
      </c>
      <c r="AF1952" s="13">
        <f t="shared" si="2539"/>
        <v>2.0856449797796361E-3</v>
      </c>
      <c r="AG1952" s="13">
        <f t="shared" si="2540"/>
        <v>8.6274461370802031E-4</v>
      </c>
      <c r="AH1952" s="13">
        <f t="shared" si="2541"/>
        <v>1.2185100165980759E-2</v>
      </c>
      <c r="AI1952" s="13">
        <f t="shared" si="2542"/>
        <v>1.0382955343921065E-2</v>
      </c>
      <c r="AJ1952" s="13">
        <f t="shared" si="2543"/>
        <v>4.423671541693144E-3</v>
      </c>
      <c r="AK1952" s="13">
        <f t="shared" si="2544"/>
        <v>1.2564739845637393E-3</v>
      </c>
      <c r="AL1952" s="13">
        <f t="shared" si="2545"/>
        <v>1.132140672721645E-5</v>
      </c>
      <c r="AM1952" s="13">
        <f t="shared" si="2546"/>
        <v>4.6160021723440467E-4</v>
      </c>
      <c r="AN1952" s="13">
        <f t="shared" si="2547"/>
        <v>5.7283445404142375E-4</v>
      </c>
      <c r="AO1952" s="13">
        <f t="shared" si="2548"/>
        <v>3.5543669552727281E-4</v>
      </c>
      <c r="AP1952" s="13">
        <f t="shared" si="2549"/>
        <v>1.4702938302219211E-4</v>
      </c>
      <c r="AQ1952" s="13">
        <f t="shared" si="2550"/>
        <v>4.5614957059690553E-5</v>
      </c>
      <c r="AR1952" s="13">
        <f t="shared" si="2551"/>
        <v>3.0242815927771192E-3</v>
      </c>
      <c r="AS1952" s="13">
        <f t="shared" si="2552"/>
        <v>2.5769981614853538E-3</v>
      </c>
      <c r="AT1952" s="13">
        <f t="shared" si="2553"/>
        <v>1.0979333968370172E-3</v>
      </c>
      <c r="AU1952" s="13">
        <f t="shared" si="2554"/>
        <v>3.1185062835415665E-4</v>
      </c>
      <c r="AV1952" s="13">
        <f t="shared" si="2555"/>
        <v>6.6432181600255155E-5</v>
      </c>
      <c r="AW1952" s="13">
        <f t="shared" si="2556"/>
        <v>3.3254689839834781E-7</v>
      </c>
      <c r="AX1952" s="13">
        <f t="shared" si="2557"/>
        <v>6.5555123019148381E-5</v>
      </c>
      <c r="AY1952" s="13">
        <f t="shared" si="2558"/>
        <v>8.1352286463987693E-5</v>
      </c>
      <c r="AZ1952" s="13">
        <f t="shared" si="2559"/>
        <v>5.0478087814628684E-5</v>
      </c>
      <c r="BA1952" s="13">
        <f t="shared" si="2560"/>
        <v>2.0880686211971083E-5</v>
      </c>
      <c r="BB1952" s="13">
        <f t="shared" si="2561"/>
        <v>6.4781038004639573E-6</v>
      </c>
      <c r="BC1952" s="13">
        <f t="shared" si="2562"/>
        <v>1.6078333220878984E-6</v>
      </c>
      <c r="BD1952" s="13">
        <f t="shared" si="2563"/>
        <v>6.2550977750308427E-4</v>
      </c>
      <c r="BE1952" s="13">
        <f t="shared" si="2564"/>
        <v>5.3299849804540214E-4</v>
      </c>
      <c r="BF1952" s="13">
        <f t="shared" si="2565"/>
        <v>2.2708469886168465E-4</v>
      </c>
      <c r="BG1952" s="13">
        <f t="shared" si="2566"/>
        <v>6.4499819600754134E-5</v>
      </c>
      <c r="BH1952" s="13">
        <f t="shared" si="2567"/>
        <v>1.3740115745525586E-5</v>
      </c>
      <c r="BI1952" s="13">
        <f t="shared" si="2568"/>
        <v>2.3415976276402846E-6</v>
      </c>
      <c r="BJ1952" s="14">
        <f t="shared" si="2569"/>
        <v>0.25449965805412111</v>
      </c>
      <c r="BK1952" s="14">
        <f t="shared" si="2570"/>
        <v>0.29257661848581362</v>
      </c>
      <c r="BL1952" s="14">
        <f t="shared" si="2571"/>
        <v>0.41339135989362319</v>
      </c>
      <c r="BM1952" s="14">
        <f t="shared" si="2572"/>
        <v>0.34816175437542501</v>
      </c>
      <c r="BN1952" s="14">
        <f t="shared" si="2573"/>
        <v>0.65150074625995447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1.2378</v>
      </c>
      <c r="F1953" s="10">
        <f>VLOOKUP(B1953,home!$B$2:$E$405,3,FALSE)</f>
        <v>1.0455000000000001</v>
      </c>
      <c r="G1953" s="10">
        <f>VLOOKUP(C1953,away!$B$2:$E$405,4,FALSE)</f>
        <v>1.0455000000000001</v>
      </c>
      <c r="H1953" s="10">
        <f>VLOOKUP(A1953,away!$A$2:$E$405,3,FALSE)</f>
        <v>0.96950000000000003</v>
      </c>
      <c r="I1953" s="10">
        <f>VLOOKUP(C1953,away!$B$2:$E$405,3,FALSE)</f>
        <v>0.60670000000000002</v>
      </c>
      <c r="J1953" s="10">
        <f>VLOOKUP(B1953,home!$B$2:$E$405,4,FALSE)</f>
        <v>0.78879999999999995</v>
      </c>
      <c r="K1953" s="12">
        <f t="shared" si="2518"/>
        <v>1.3530023554500001</v>
      </c>
      <c r="L1953" s="12">
        <f t="shared" si="2519"/>
        <v>0.46396872872</v>
      </c>
      <c r="M1953" s="13">
        <f t="shared" si="2520"/>
        <v>0.16251725728566663</v>
      </c>
      <c r="N1953" s="13">
        <f t="shared" si="2521"/>
        <v>0.21988623190878065</v>
      </c>
      <c r="O1953" s="13">
        <f t="shared" si="2522"/>
        <v>7.5402925257891898E-2</v>
      </c>
      <c r="P1953" s="13">
        <f t="shared" si="2523"/>
        <v>0.10202033548174806</v>
      </c>
      <c r="Q1953" s="13">
        <f t="shared" si="2524"/>
        <v>0.14875329485180264</v>
      </c>
      <c r="R1953" s="13">
        <f t="shared" si="2525"/>
        <v>1.7492299686836639E-2</v>
      </c>
      <c r="S1953" s="13">
        <f t="shared" si="2526"/>
        <v>1.601083636538576E-2</v>
      </c>
      <c r="T1953" s="13">
        <f t="shared" si="2527"/>
        <v>6.9016877105302188E-2</v>
      </c>
      <c r="U1953" s="13">
        <f t="shared" si="2528"/>
        <v>2.3667122678527275E-2</v>
      </c>
      <c r="V1953" s="13">
        <f t="shared" si="2529"/>
        <v>1.1167572290962887E-3</v>
      </c>
      <c r="W1953" s="13">
        <f t="shared" si="2530"/>
        <v>6.7087852771812451E-2</v>
      </c>
      <c r="X1953" s="13">
        <f t="shared" si="2531"/>
        <v>3.1126665763092351E-2</v>
      </c>
      <c r="Y1953" s="13">
        <f t="shared" si="2532"/>
        <v>7.2208997716971526E-3</v>
      </c>
      <c r="Z1953" s="13">
        <f t="shared" si="2533"/>
        <v>2.7052933493636167E-3</v>
      </c>
      <c r="AA1953" s="13">
        <f t="shared" si="2534"/>
        <v>3.660268273872194E-3</v>
      </c>
      <c r="AB1953" s="13">
        <f t="shared" si="2535"/>
        <v>2.4761757980639927E-3</v>
      </c>
      <c r="AC1953" s="13">
        <f t="shared" si="2536"/>
        <v>4.3815326548600578E-5</v>
      </c>
      <c r="AD1953" s="13">
        <f t="shared" si="2537"/>
        <v>2.2692505705586261E-2</v>
      </c>
      <c r="AE1953" s="13">
        <f t="shared" si="2538"/>
        <v>1.0528613023692205E-2</v>
      </c>
      <c r="AF1953" s="13">
        <f t="shared" si="2539"/>
        <v>2.4424735998936535E-3</v>
      </c>
      <c r="AG1953" s="13">
        <f t="shared" si="2540"/>
        <v>3.777437903582735E-4</v>
      </c>
      <c r="AH1953" s="13">
        <f t="shared" si="2541"/>
        <v>3.1379287902972696E-4</v>
      </c>
      <c r="AI1953" s="13">
        <f t="shared" si="2542"/>
        <v>4.2456250445065759E-4</v>
      </c>
      <c r="AJ1953" s="13">
        <f t="shared" si="2543"/>
        <v>2.8721703427874552E-4</v>
      </c>
      <c r="AK1953" s="13">
        <f t="shared" si="2544"/>
        <v>1.2953510796816871E-4</v>
      </c>
      <c r="AL1953" s="13">
        <f t="shared" si="2545"/>
        <v>1.1002042216041795E-6</v>
      </c>
      <c r="AM1953" s="13">
        <f t="shared" si="2546"/>
        <v>6.1406027341441589E-3</v>
      </c>
      <c r="AN1953" s="13">
        <f t="shared" si="2547"/>
        <v>2.8490476441354216E-3</v>
      </c>
      <c r="AO1953" s="13">
        <f t="shared" si="2548"/>
        <v>6.609345067561111E-4</v>
      </c>
      <c r="AP1953" s="13">
        <f t="shared" si="2549"/>
        <v>1.0221764762227105E-4</v>
      </c>
      <c r="AQ1953" s="13">
        <f t="shared" si="2550"/>
        <v>1.1856448005013507E-5</v>
      </c>
      <c r="AR1953" s="13">
        <f t="shared" si="2551"/>
        <v>2.9118016632962241E-5</v>
      </c>
      <c r="AS1953" s="13">
        <f t="shared" si="2552"/>
        <v>3.9396745090430198E-5</v>
      </c>
      <c r="AT1953" s="13">
        <f t="shared" si="2553"/>
        <v>2.6651944452207646E-5</v>
      </c>
      <c r="AU1953" s="13">
        <f t="shared" si="2554"/>
        <v>1.2020047873719839E-5</v>
      </c>
      <c r="AV1953" s="13">
        <f t="shared" si="2555"/>
        <v>4.0657882714411759E-6</v>
      </c>
      <c r="AW1953" s="13">
        <f t="shared" si="2556"/>
        <v>1.9184835037958951E-8</v>
      </c>
      <c r="AX1953" s="13">
        <f t="shared" si="2557"/>
        <v>1.3847083271966243E-3</v>
      </c>
      <c r="AY1953" s="13">
        <f t="shared" si="2558"/>
        <v>6.4246136221741555E-4</v>
      </c>
      <c r="AZ1953" s="13">
        <f t="shared" si="2559"/>
        <v>1.4904099073986685E-4</v>
      </c>
      <c r="BA1953" s="13">
        <f t="shared" si="2560"/>
        <v>2.3050119666915108E-5</v>
      </c>
      <c r="BB1953" s="13">
        <f t="shared" si="2561"/>
        <v>2.6736336796756176E-6</v>
      </c>
      <c r="BC1953" s="13">
        <f t="shared" si="2562"/>
        <v>2.4809648388441448E-7</v>
      </c>
      <c r="BD1953" s="13">
        <f t="shared" si="2563"/>
        <v>2.2516415266738836E-6</v>
      </c>
      <c r="BE1953" s="13">
        <f t="shared" si="2564"/>
        <v>3.046476289218799E-6</v>
      </c>
      <c r="BF1953" s="13">
        <f t="shared" si="2565"/>
        <v>2.0609447975678058E-6</v>
      </c>
      <c r="BG1953" s="13">
        <f t="shared" si="2566"/>
        <v>9.2948772185388839E-7</v>
      </c>
      <c r="BH1953" s="13">
        <f t="shared" si="2567"/>
        <v>3.1439976925754134E-7</v>
      </c>
      <c r="BI1953" s="13">
        <f t="shared" si="2568"/>
        <v>8.5076725671678026E-8</v>
      </c>
      <c r="BJ1953" s="14">
        <f t="shared" si="2569"/>
        <v>0.59109999980266537</v>
      </c>
      <c r="BK1953" s="14">
        <f t="shared" si="2570"/>
        <v>0.28235256325488434</v>
      </c>
      <c r="BL1953" s="14">
        <f t="shared" si="2571"/>
        <v>0.12397383979007033</v>
      </c>
      <c r="BM1953" s="14">
        <f t="shared" si="2572"/>
        <v>0.27341690954687448</v>
      </c>
      <c r="BN1953" s="14">
        <f t="shared" si="2573"/>
        <v>0.72607234447272651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1.2378</v>
      </c>
      <c r="F1954" s="15">
        <f>VLOOKUP(B1954,home!$B$2:$E$405,3,FALSE)</f>
        <v>0.60589999999999999</v>
      </c>
      <c r="G1954" s="15">
        <f>VLOOKUP(C1954,away!$B$2:$E$405,4,FALSE)</f>
        <v>1.1849000000000001</v>
      </c>
      <c r="H1954" s="15">
        <f>VLOOKUP(A1954,away!$A$2:$E$405,3,FALSE)</f>
        <v>0.96950000000000003</v>
      </c>
      <c r="I1954" s="15">
        <f>VLOOKUP(C1954,away!$B$2:$E$405,3,FALSE)</f>
        <v>1.0315000000000001</v>
      </c>
      <c r="J1954" s="15">
        <f>VLOOKUP(B1954,home!$B$2:$E$405,4,FALSE)</f>
        <v>1.7405999999999999</v>
      </c>
      <c r="K1954" s="16">
        <f t="shared" si="2518"/>
        <v>0.888654880398</v>
      </c>
      <c r="L1954" s="16">
        <f t="shared" si="2519"/>
        <v>1.7406683185500003</v>
      </c>
      <c r="M1954" s="17">
        <f t="shared" si="2520"/>
        <v>7.2127261529678785E-2</v>
      </c>
      <c r="N1954" s="17">
        <f t="shared" si="2521"/>
        <v>6.4096242968091965E-2</v>
      </c>
      <c r="O1954" s="17">
        <f t="shared" si="2522"/>
        <v>0.12554963904848204</v>
      </c>
      <c r="P1954" s="17">
        <f t="shared" si="2523"/>
        <v>0.1115702994726409</v>
      </c>
      <c r="Q1954" s="17">
        <f t="shared" si="2524"/>
        <v>2.8479719564385452E-2</v>
      </c>
      <c r="R1954" s="17">
        <f t="shared" si="2525"/>
        <v>0.1092701395485404</v>
      </c>
      <c r="S1954" s="17">
        <f t="shared" si="2526"/>
        <v>4.3145724170093193E-2</v>
      </c>
      <c r="T1954" s="17">
        <f t="shared" si="2527"/>
        <v>4.9573745566914365E-2</v>
      </c>
      <c r="U1954" s="17">
        <f t="shared" si="2528"/>
        <v>9.7103442791580938E-2</v>
      </c>
      <c r="V1954" s="17">
        <f t="shared" si="2529"/>
        <v>7.41556777489973E-3</v>
      </c>
      <c r="W1954" s="17">
        <f t="shared" si="2530"/>
        <v>8.4362139277525117E-3</v>
      </c>
      <c r="X1954" s="17">
        <f t="shared" si="2531"/>
        <v>1.4684650312549057E-2</v>
      </c>
      <c r="Y1954" s="17">
        <f t="shared" si="2532"/>
        <v>1.2780552784019754E-2</v>
      </c>
      <c r="Z1954" s="17">
        <f t="shared" si="2533"/>
        <v>6.3401023358560557E-2</v>
      </c>
      <c r="AA1954" s="17">
        <f t="shared" si="2534"/>
        <v>5.6341628829812439E-2</v>
      </c>
      <c r="AB1954" s="17">
        <f t="shared" si="2535"/>
        <v>2.503413171459274E-2</v>
      </c>
      <c r="AC1954" s="17">
        <f t="shared" si="2536"/>
        <v>7.1692476244296832E-4</v>
      </c>
      <c r="AD1954" s="17">
        <f t="shared" si="2537"/>
        <v>1.8742206697447126E-3</v>
      </c>
      <c r="AE1954" s="17">
        <f t="shared" si="2538"/>
        <v>3.2623965417961833E-3</v>
      </c>
      <c r="AF1954" s="17">
        <f t="shared" si="2539"/>
        <v>2.83937515142585E-3</v>
      </c>
      <c r="AG1954" s="17">
        <f t="shared" si="2540"/>
        <v>1.6474701235216955E-3</v>
      </c>
      <c r="AH1954" s="17">
        <f t="shared" si="2541"/>
        <v>2.7590038180973747E-2</v>
      </c>
      <c r="AI1954" s="17">
        <f t="shared" si="2542"/>
        <v>2.4518022079889481E-2</v>
      </c>
      <c r="AJ1954" s="17">
        <f t="shared" si="2543"/>
        <v>1.0894029989499853E-2</v>
      </c>
      <c r="AK1954" s="17">
        <f t="shared" si="2544"/>
        <v>3.2270109724570725E-3</v>
      </c>
      <c r="AL1954" s="17">
        <f t="shared" si="2545"/>
        <v>4.4359100150891357E-5</v>
      </c>
      <c r="AM1954" s="17">
        <f t="shared" si="2546"/>
        <v>3.3310706902228953E-4</v>
      </c>
      <c r="AN1954" s="17">
        <f t="shared" si="2547"/>
        <v>5.7982892173214743E-4</v>
      </c>
      <c r="AO1954" s="17">
        <f t="shared" si="2548"/>
        <v>5.0464491711907865E-4</v>
      </c>
      <c r="AP1954" s="17">
        <f t="shared" si="2549"/>
        <v>2.9280647311549025E-4</v>
      </c>
      <c r="AQ1954" s="17">
        <f t="shared" si="2550"/>
        <v>1.2741973780462418E-4</v>
      </c>
      <c r="AR1954" s="17">
        <f t="shared" si="2551"/>
        <v>9.6050210738411641E-3</v>
      </c>
      <c r="AS1954" s="17">
        <f t="shared" si="2552"/>
        <v>8.5355488535945895E-3</v>
      </c>
      <c r="AT1954" s="17">
        <f t="shared" si="2553"/>
        <v>3.7925785728111926E-3</v>
      </c>
      <c r="AU1954" s="17">
        <f t="shared" si="2554"/>
        <v>1.1234311526738493E-3</v>
      </c>
      <c r="AV1954" s="17">
        <f t="shared" si="2555"/>
        <v>2.4958564415369173E-4</v>
      </c>
      <c r="AW1954" s="17">
        <f t="shared" si="2556"/>
        <v>1.9060284647540602E-6</v>
      </c>
      <c r="AX1954" s="17">
        <f t="shared" si="2557"/>
        <v>4.933620376362181E-5</v>
      </c>
      <c r="AY1954" s="17">
        <f t="shared" si="2558"/>
        <v>8.5877966848863752E-5</v>
      </c>
      <c r="AZ1954" s="17">
        <f t="shared" si="2559"/>
        <v>7.4742528077652187E-5</v>
      </c>
      <c r="BA1954" s="17">
        <f t="shared" si="2560"/>
        <v>4.3367316891034335E-5</v>
      </c>
      <c r="BB1954" s="17">
        <f t="shared" si="2561"/>
        <v>1.8872028643185458E-5</v>
      </c>
      <c r="BC1954" s="17">
        <f t="shared" si="2562"/>
        <v>6.5699884731922068E-6</v>
      </c>
      <c r="BD1954" s="17">
        <f t="shared" si="2563"/>
        <v>2.7865259803734029E-3</v>
      </c>
      <c r="BE1954" s="17">
        <f t="shared" si="2564"/>
        <v>2.4762599118146461E-3</v>
      </c>
      <c r="BF1954" s="17">
        <f t="shared" si="2565"/>
        <v>1.1002702278840031E-3</v>
      </c>
      <c r="BG1954" s="17">
        <f t="shared" si="2566"/>
        <v>3.2592016925524632E-4</v>
      </c>
      <c r="BH1954" s="17">
        <f t="shared" si="2567"/>
        <v>7.2407637257204213E-5</v>
      </c>
      <c r="BI1954" s="17">
        <f t="shared" si="2568"/>
        <v>1.286908004534052E-5</v>
      </c>
      <c r="BJ1954" s="18">
        <f t="shared" si="2569"/>
        <v>0.18979116076169275</v>
      </c>
      <c r="BK1954" s="18">
        <f t="shared" si="2570"/>
        <v>0.23510601477675533</v>
      </c>
      <c r="BL1954" s="18">
        <f t="shared" si="2571"/>
        <v>0.50960850145953307</v>
      </c>
      <c r="BM1954" s="18">
        <f t="shared" si="2572"/>
        <v>0.48672942628633781</v>
      </c>
      <c r="BN1954" s="18">
        <f t="shared" si="2573"/>
        <v>0.51109330213181958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1.2378</v>
      </c>
      <c r="F1955" s="10">
        <f>VLOOKUP(B1955,home!$B$2:$E$405,3,FALSE)</f>
        <v>1.0455000000000001</v>
      </c>
      <c r="G1955" s="10">
        <f>VLOOKUP(C1955,away!$B$2:$E$405,4,FALSE)</f>
        <v>0.65639999999999998</v>
      </c>
      <c r="H1955" s="10">
        <f>VLOOKUP(A1955,away!$A$2:$E$405,3,FALSE)</f>
        <v>0.96950000000000003</v>
      </c>
      <c r="I1955" s="10">
        <f>VLOOKUP(C1955,away!$B$2:$E$405,3,FALSE)</f>
        <v>1.0959000000000001</v>
      </c>
      <c r="J1955" s="10">
        <f>VLOOKUP(B1955,home!$B$2:$E$405,4,FALSE)</f>
        <v>1.2742</v>
      </c>
      <c r="K1955" s="12">
        <f t="shared" ref="K1955:K1967" si="2574">E1955*F1955*G1955</f>
        <v>0.84946030236000003</v>
      </c>
      <c r="L1955" s="12">
        <f t="shared" ref="L1955:L1967" si="2575">H1955*I1955*J1955</f>
        <v>1.3538057087100002</v>
      </c>
      <c r="M1955" s="13">
        <f t="shared" ref="M1955:M1967" si="2576">_xlfn.POISSON.DIST(0,K1955,FALSE) * _xlfn.POISSON.DIST(0,L1955,FALSE)</f>
        <v>0.11044186433682998</v>
      </c>
      <c r="N1955" s="13">
        <f t="shared" ref="N1955:N1967" si="2577">_xlfn.POISSON.DIST(1,K1955,FALSE) * _xlfn.POISSON.DIST(0,L1955,FALSE)</f>
        <v>9.3815979472765709E-2</v>
      </c>
      <c r="O1955" s="13">
        <f t="shared" ref="O1955:O1967" si="2578">_xlfn.POISSON.DIST(0,K1955,FALSE) * _xlfn.POISSON.DIST(1,L1955,FALSE)</f>
        <v>0.14951682641977579</v>
      </c>
      <c r="P1955" s="13">
        <f t="shared" ref="P1955:P1967" si="2579">_xlfn.POISSON.DIST(1,K1955,FALSE) * _xlfn.POISSON.DIST(1,L1955,FALSE)</f>
        <v>0.12700860857845039</v>
      </c>
      <c r="Q1955" s="13">
        <f t="shared" ref="Q1955:Q1967" si="2580">_xlfn.POISSON.DIST(2,K1955,FALSE) * _xlfn.POISSON.DIST(0,L1955,FALSE)</f>
        <v>3.9846475144567552E-2</v>
      </c>
      <c r="R1955" s="13">
        <f t="shared" ref="R1955:R1967" si="2581">_xlfn.POISSON.DIST(0,K1955,FALSE) * _xlfn.POISSON.DIST(2,L1955,FALSE)</f>
        <v>0.10120836657764734</v>
      </c>
      <c r="S1955" s="13">
        <f t="shared" ref="S1955:S1967" si="2582">_xlfn.POISSON.DIST(2,K1955,FALSE) * _xlfn.POISSON.DIST(2,L1955,FALSE)</f>
        <v>3.6515108536733155E-2</v>
      </c>
      <c r="T1955" s="13">
        <f t="shared" ref="T1955:T1967" si="2583">_xlfn.POISSON.DIST(2,K1955,FALSE) * _xlfn.POISSON.DIST(1,L1955,FALSE)</f>
        <v>5.3944385522686669E-2</v>
      </c>
      <c r="U1955" s="13">
        <f t="shared" ref="U1955:U1967" si="2584">_xlfn.POISSON.DIST(1,K1955,FALSE) * _xlfn.POISSON.DIST(2,L1955,FALSE)</f>
        <v>8.5972489674410027E-2</v>
      </c>
      <c r="V1955" s="13">
        <f t="shared" ref="V1955:V1967" si="2585">_xlfn.POISSON.DIST(3,K1955,FALSE) * _xlfn.POISSON.DIST(3,L1955,FALSE)</f>
        <v>4.6658364915331107E-3</v>
      </c>
      <c r="W1955" s="13">
        <f t="shared" ref="W1955:W1967" si="2586">_xlfn.POISSON.DIST(3,K1955,FALSE) * _xlfn.POISSON.DIST(0,L1955,FALSE)</f>
        <v>1.1282666274761526E-2</v>
      </c>
      <c r="X1955" s="13">
        <f t="shared" ref="X1955:X1967" si="2587">_xlfn.POISSON.DIST(3,K1955,FALSE) * _xlfn.POISSON.DIST(1,L1955,FALSE)</f>
        <v>1.5274538012241946E-2</v>
      </c>
      <c r="Y1955" s="13">
        <f t="shared" ref="Y1955:Y1967" si="2588">_xlfn.POISSON.DIST(3,K1955,FALSE) * _xlfn.POISSON.DIST(2,L1955,FALSE)</f>
        <v>1.0339378379440524E-2</v>
      </c>
      <c r="Z1955" s="13">
        <f t="shared" ref="Z1955:Z1967" si="2589">_xlfn.POISSON.DIST(0,K1955,FALSE) * _xlfn.POISSON.DIST(3,L1955,FALSE)</f>
        <v>4.5672154814011122E-2</v>
      </c>
      <c r="AA1955" s="13">
        <f t="shared" ref="AA1955:AA1967" si="2590">_xlfn.POISSON.DIST(1,K1955,FALSE) * _xlfn.POISSON.DIST(3,L1955,FALSE)</f>
        <v>3.8796682437742619E-2</v>
      </c>
      <c r="AB1955" s="13">
        <f t="shared" ref="AB1955:AB1967" si="2591">_xlfn.POISSON.DIST(2,K1955,FALSE) * _xlfn.POISSON.DIST(3,L1955,FALSE)</f>
        <v>1.6478120797064871E-2</v>
      </c>
      <c r="AC1955" s="13">
        <f t="shared" ref="AC1955:AC1967" si="2592">_xlfn.POISSON.DIST(4,K1955,FALSE) * _xlfn.POISSON.DIST(4,L1955,FALSE)</f>
        <v>3.3535822455244419E-4</v>
      </c>
      <c r="AD1955" s="13">
        <f t="shared" ref="AD1955:AD1967" si="2593">_xlfn.POISSON.DIST(4,K1955,FALSE) * _xlfn.POISSON.DIST(0,L1955,FALSE)</f>
        <v>2.3960442762964752E-3</v>
      </c>
      <c r="AE1955" s="13">
        <f t="shared" ref="AE1955:AE1967" si="2594">_xlfn.POISSON.DIST(4,K1955,FALSE) * _xlfn.POISSON.DIST(1,L1955,FALSE)</f>
        <v>3.2437784195720886E-3</v>
      </c>
      <c r="AF1955" s="13">
        <f t="shared" ref="AF1955:AF1967" si="2595">_xlfn.POISSON.DIST(4,K1955,FALSE) * _xlfn.POISSON.DIST(2,L1955,FALSE)</f>
        <v>2.1957228711034981E-3</v>
      </c>
      <c r="AG1955" s="13">
        <f t="shared" ref="AG1955:AG1967" si="2596">_xlfn.POISSON.DIST(4,K1955,FALSE) * _xlfn.POISSON.DIST(3,L1955,FALSE)</f>
        <v>9.9086071921500925E-4</v>
      </c>
      <c r="AH1955" s="13">
        <f t="shared" ref="AH1955:AH1967" si="2597">_xlfn.POISSON.DIST(0,K1955,FALSE) * _xlfn.POISSON.DIST(4,L1955,FALSE)</f>
        <v>1.5457805979073798E-2</v>
      </c>
      <c r="AI1955" s="13">
        <f t="shared" ref="AI1955:AI1967" si="2598">_xlfn.POISSON.DIST(1,K1955,FALSE) * _xlfn.POISSON.DIST(4,L1955,FALSE)</f>
        <v>1.3130792540806246E-2</v>
      </c>
      <c r="AJ1955" s="13">
        <f t="shared" ref="AJ1955:AJ1967" si="2599">_xlfn.POISSON.DIST(2,K1955,FALSE) * _xlfn.POISSON.DIST(4,L1955,FALSE)</f>
        <v>5.5770435009698518E-3</v>
      </c>
      <c r="AK1955" s="13">
        <f t="shared" ref="AK1955:AK1967" si="2600">_xlfn.POISSON.DIST(3,K1955,FALSE) * _xlfn.POISSON.DIST(4,L1955,FALSE)</f>
        <v>1.5791590195362414E-3</v>
      </c>
      <c r="AL1955" s="13">
        <f t="shared" ref="AL1955:AL1967" si="2601">_xlfn.POISSON.DIST(5,K1955,FALSE) * _xlfn.POISSON.DIST(5,L1955,FALSE)</f>
        <v>1.5426534758899913E-5</v>
      </c>
      <c r="AM1955" s="13">
        <f t="shared" ref="AM1955:AM1967" si="2602">_xlfn.POISSON.DIST(5,K1955,FALSE) * _xlfn.POISSON.DIST(0,L1955,FALSE)</f>
        <v>4.0706889908215038E-4</v>
      </c>
      <c r="AN1955" s="13">
        <f t="shared" ref="AN1955:AN1967" si="2603">_xlfn.POISSON.DIST(5,K1955,FALSE) * _xlfn.POISSON.DIST(1,L1955,FALSE)</f>
        <v>5.5109219941571006E-4</v>
      </c>
      <c r="AO1955" s="13">
        <f t="shared" ref="AO1955:AO1967" si="2604">_xlfn.POISSON.DIST(5,K1955,FALSE) * _xlfn.POISSON.DIST(2,L1955,FALSE)</f>
        <v>3.7303588279726912E-4</v>
      </c>
      <c r="AP1955" s="13">
        <f t="shared" ref="AP1955:AP1967" si="2605">_xlfn.POISSON.DIST(5,K1955,FALSE) * _xlfn.POISSON.DIST(3,L1955,FALSE)</f>
        <v>1.6833936922820583E-4</v>
      </c>
      <c r="AQ1955" s="13">
        <f t="shared" ref="AQ1955:AQ1967" si="2606">_xlfn.POISSON.DIST(5,K1955,FALSE) * _xlfn.POISSON.DIST(4,L1955,FALSE)</f>
        <v>5.6974699765446421E-5</v>
      </c>
      <c r="AR1955" s="13">
        <f t="shared" ref="AR1955:AR1967" si="2607">_xlfn.POISSON.DIST(0,K1955,FALSE) * _xlfn.POISSON.DIST(5,L1955,FALSE)</f>
        <v>4.1853731957203306E-3</v>
      </c>
      <c r="AS1955" s="13">
        <f t="shared" ref="AS1955:AS1967" si="2608">_xlfn.POISSON.DIST(1,K1955,FALSE) * _xlfn.POISSON.DIST(5,L1955,FALSE)</f>
        <v>3.5553083803260316E-3</v>
      </c>
      <c r="AT1955" s="13">
        <f t="shared" ref="AT1955:AT1967" si="2609">_xlfn.POISSON.DIST(2,K1955,FALSE) * _xlfn.POISSON.DIST(5,L1955,FALSE)</f>
        <v>1.5100466658673963E-3</v>
      </c>
      <c r="AU1955" s="13">
        <f t="shared" ref="AU1955:AU1967" si="2610">_xlfn.POISSON.DIST(3,K1955,FALSE) * _xlfn.POISSON.DIST(5,L1955,FALSE)</f>
        <v>4.2757489912180951E-4</v>
      </c>
      <c r="AV1955" s="13">
        <f t="shared" ref="AV1955:AV1967" si="2611">_xlfn.POISSON.DIST(4,K1955,FALSE) * _xlfn.POISSON.DIST(5,L1955,FALSE)</f>
        <v>9.0801975772389687E-5</v>
      </c>
      <c r="AW1955" s="13">
        <f t="shared" ref="AW1955:AW1967" si="2612">_xlfn.POISSON.DIST(6,K1955,FALSE) * _xlfn.POISSON.DIST(6,L1955,FALSE)</f>
        <v>4.9279388519119177E-7</v>
      </c>
      <c r="AX1955" s="13">
        <f t="shared" ref="AX1955:AX1967" si="2613">_xlfn.POISSON.DIST(6,K1955,FALSE) * _xlfn.POISSON.DIST(0,L1955,FALSE)</f>
        <v>5.7631478349279266E-5</v>
      </c>
      <c r="AY1955" s="13">
        <f t="shared" ref="AY1955:AY1967" si="2614">_xlfn.POISSON.DIST(6,K1955,FALSE) * _xlfn.POISSON.DIST(1,L1955,FALSE)</f>
        <v>7.8021824390651044E-5</v>
      </c>
      <c r="AZ1955" s="13">
        <f t="shared" ref="AZ1955:AZ1967" si="2615">_xlfn.POISSON.DIST(6,K1955,FALSE) * _xlfn.POISSON.DIST(2,L1955,FALSE)</f>
        <v>5.2813195632016267E-5</v>
      </c>
      <c r="BA1955" s="13">
        <f t="shared" ref="BA1955:BA1967" si="2616">_xlfn.POISSON.DIST(6,K1955,FALSE) * _xlfn.POISSON.DIST(3,L1955,FALSE)</f>
        <v>2.3832935247280558E-5</v>
      </c>
      <c r="BB1955" s="13">
        <f t="shared" ref="BB1955:BB1967" si="2617">_xlfn.POISSON.DIST(6,K1955,FALSE) * _xlfn.POISSON.DIST(4,L1955,FALSE)</f>
        <v>8.0662909482710522E-6</v>
      </c>
      <c r="BC1955" s="13">
        <f t="shared" ref="BC1955:BC1967" si="2618">_xlfn.POISSON.DIST(6,K1955,FALSE) * _xlfn.POISSON.DIST(5,L1955,FALSE)</f>
        <v>2.1840381467770272E-6</v>
      </c>
      <c r="BD1955" s="13">
        <f t="shared" ref="BD1955:BD1967" si="2619">_xlfn.POISSON.DIST(0,K1955,FALSE) * _xlfn.POISSON.DIST(6,L1955,FALSE)</f>
        <v>9.4436368757466727E-4</v>
      </c>
      <c r="BE1955" s="13">
        <f t="shared" ref="BE1955:BE1967" si="2620">_xlfn.POISSON.DIST(1,K1955,FALSE) * _xlfn.POISSON.DIST(6,L1955,FALSE)</f>
        <v>8.0219946358498146E-4</v>
      </c>
      <c r="BF1955" s="13">
        <f t="shared" ref="BF1955:BF1967" si="2621">_xlfn.POISSON.DIST(2,K1955,FALSE) * _xlfn.POISSON.DIST(6,L1955,FALSE)</f>
        <v>3.4071829944496405E-4</v>
      </c>
      <c r="BG1955" s="13">
        <f t="shared" ref="BG1955:BG1967" si="2622">_xlfn.POISSON.DIST(3,K1955,FALSE) * _xlfn.POISSON.DIST(6,L1955,FALSE)</f>
        <v>9.6475556555368077E-5</v>
      </c>
      <c r="BH1955" s="13">
        <f t="shared" ref="BH1955:BH1967" si="2623">_xlfn.POISSON.DIST(4,K1955,FALSE) * _xlfn.POISSON.DIST(6,L1955,FALSE)</f>
        <v>2.048803886046806E-5</v>
      </c>
      <c r="BI1955" s="13">
        <f t="shared" ref="BI1955:BI1967" si="2624">_xlfn.POISSON.DIST(5,K1955,FALSE) * _xlfn.POISSON.DIST(6,L1955,FALSE)</f>
        <v>3.4807551370353268E-6</v>
      </c>
      <c r="BJ1955" s="14">
        <f t="shared" ref="BJ1955:BJ1967" si="2625">SUM(N1955,Q1955,T1955,W1955,X1955,Y1955,AD1955,AE1955,AF1955,AG1955,AM1955,AN1955,AO1955,AP1955,AQ1955,AX1955,AY1955,AZ1955,BA1955,BB1955,BC1955)</f>
        <v>0.23510888990565404</v>
      </c>
      <c r="BK1955" s="14">
        <f t="shared" ref="BK1955:BK1967" si="2626">SUM(M1955,P1955,S1955,V1955,AC1955,AL1955,AY1955)</f>
        <v>0.27906022452724866</v>
      </c>
      <c r="BL1955" s="14">
        <f t="shared" ref="BL1955:BL1967" si="2627">SUM(O1955,R1955,U1955,AA1955,AB1955,AH1955,AI1955,AJ1955,AK1955,AR1955,AS1955,AT1955,AU1955,AV1955,BD1955,BE1955,BF1955,BG1955,BH1955,BI1955)</f>
        <v>0.43969411786499224</v>
      </c>
      <c r="BM1955" s="14">
        <f t="shared" ref="BM1955:BM1967" si="2628">SUM(S1955:BI1955)</f>
        <v>0.37761973755136369</v>
      </c>
      <c r="BN1955" s="14">
        <f t="shared" ref="BN1955:BN1967" si="2629">SUM(M1955:R1955)</f>
        <v>0.62183812053003673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1.2378</v>
      </c>
      <c r="F1956" s="10">
        <f>VLOOKUP(B1956,home!$B$2:$E$405,3,FALSE)</f>
        <v>1.0099</v>
      </c>
      <c r="G1956" s="10">
        <f>VLOOKUP(C1956,away!$B$2:$E$405,4,FALSE)</f>
        <v>0.998</v>
      </c>
      <c r="H1956" s="10">
        <f>VLOOKUP(A1956,away!$A$2:$E$405,3,FALSE)</f>
        <v>0.96950000000000003</v>
      </c>
      <c r="I1956" s="10">
        <f>VLOOKUP(C1956,away!$B$2:$E$405,3,FALSE)</f>
        <v>1.4561999999999999</v>
      </c>
      <c r="J1956" s="10">
        <f>VLOOKUP(B1956,home!$B$2:$E$405,4,FALSE)</f>
        <v>1.0315000000000001</v>
      </c>
      <c r="K1956" s="12">
        <f t="shared" si="2574"/>
        <v>1.24755411156</v>
      </c>
      <c r="L1956" s="12">
        <f t="shared" si="2575"/>
        <v>1.4562571558500002</v>
      </c>
      <c r="M1956" s="13">
        <f t="shared" si="2576"/>
        <v>6.6949862045312405E-2</v>
      </c>
      <c r="N1956" s="13">
        <f t="shared" si="2577"/>
        <v>8.3523575663004265E-2</v>
      </c>
      <c r="O1956" s="13">
        <f t="shared" si="2578"/>
        <v>9.7496215686656534E-2</v>
      </c>
      <c r="P1956" s="13">
        <f t="shared" si="2579"/>
        <v>0.1216318047414289</v>
      </c>
      <c r="Q1956" s="13">
        <f t="shared" si="2580"/>
        <v>5.2100090115286872E-2</v>
      </c>
      <c r="R1956" s="13">
        <f t="shared" si="2581"/>
        <v>7.0989780880994308E-2</v>
      </c>
      <c r="S1956" s="13">
        <f t="shared" si="2582"/>
        <v>5.5243937301335096E-2</v>
      </c>
      <c r="T1956" s="13">
        <f t="shared" si="2583"/>
        <v>7.5871129050816388E-2</v>
      </c>
      <c r="U1956" s="13">
        <f t="shared" si="2584"/>
        <v>8.856359301682791E-2</v>
      </c>
      <c r="V1956" s="13">
        <f t="shared" si="2585"/>
        <v>1.1151661506596206E-2</v>
      </c>
      <c r="W1956" s="13">
        <f t="shared" si="2586"/>
        <v>2.1665893878657545E-2</v>
      </c>
      <c r="X1956" s="13">
        <f t="shared" si="2587"/>
        <v>3.1551112998681768E-2</v>
      </c>
      <c r="Y1956" s="13">
        <f t="shared" si="2588"/>
        <v>2.2973267039681139E-2</v>
      </c>
      <c r="Z1956" s="13">
        <f t="shared" si="2589"/>
        <v>3.4459792133390503E-2</v>
      </c>
      <c r="AA1956" s="13">
        <f t="shared" si="2590"/>
        <v>4.2990455359514256E-2</v>
      </c>
      <c r="AB1956" s="13">
        <f t="shared" si="2591"/>
        <v>2.681645967079933E-2</v>
      </c>
      <c r="AC1956" s="13">
        <f t="shared" si="2592"/>
        <v>1.2662430077103773E-3</v>
      </c>
      <c r="AD1956" s="13">
        <f t="shared" si="2593"/>
        <v>6.7573437472354669E-3</v>
      </c>
      <c r="AE1956" s="13">
        <f t="shared" si="2594"/>
        <v>9.8404301864499048E-3</v>
      </c>
      <c r="AF1956" s="13">
        <f t="shared" si="2595"/>
        <v>7.1650984378300126E-3</v>
      </c>
      <c r="AG1956" s="13">
        <f t="shared" si="2596"/>
        <v>3.4780752908198718E-3</v>
      </c>
      <c r="AH1956" s="13">
        <f t="shared" si="2597"/>
        <v>1.2545579720838368E-2</v>
      </c>
      <c r="AI1956" s="13">
        <f t="shared" si="2598"/>
        <v>1.5651289562635659E-2</v>
      </c>
      <c r="AJ1956" s="13">
        <f t="shared" si="2599"/>
        <v>9.7629153225411176E-3</v>
      </c>
      <c r="AK1956" s="13">
        <f t="shared" si="2600"/>
        <v>4.0599217171494303E-3</v>
      </c>
      <c r="AL1956" s="13">
        <f t="shared" si="2601"/>
        <v>9.2018365722569252E-5</v>
      </c>
      <c r="AM1956" s="13">
        <f t="shared" si="2602"/>
        <v>1.6860303950175712E-3</v>
      </c>
      <c r="AN1956" s="13">
        <f t="shared" si="2603"/>
        <v>2.455293827724941E-3</v>
      </c>
      <c r="AO1956" s="13">
        <f t="shared" si="2604"/>
        <v>1.7877696031693914E-3</v>
      </c>
      <c r="AP1956" s="13">
        <f t="shared" si="2605"/>
        <v>8.67817425875514E-4</v>
      </c>
      <c r="AQ1956" s="13">
        <f t="shared" si="2606"/>
        <v>3.1594133410063613E-4</v>
      </c>
      <c r="AR1956" s="13">
        <f t="shared" si="2607"/>
        <v>3.6539180485514978E-3</v>
      </c>
      <c r="AS1956" s="13">
        <f t="shared" si="2608"/>
        <v>4.5584604847737119E-3</v>
      </c>
      <c r="AT1956" s="13">
        <f t="shared" si="2609"/>
        <v>2.8434630600816181E-3</v>
      </c>
      <c r="AU1956" s="13">
        <f t="shared" si="2610"/>
        <v>1.1824580105579336E-3</v>
      </c>
      <c r="AV1956" s="13">
        <f t="shared" si="2611"/>
        <v>3.6879508820465218E-4</v>
      </c>
      <c r="AW1956" s="13">
        <f t="shared" si="2612"/>
        <v>4.6437569308780485E-6</v>
      </c>
      <c r="AX1956" s="13">
        <f t="shared" si="2613"/>
        <v>3.5056902525321685E-4</v>
      </c>
      <c r="AY1956" s="13">
        <f t="shared" si="2614"/>
        <v>5.1051865164435659E-4</v>
      </c>
      <c r="AZ1956" s="13">
        <f t="shared" si="2615"/>
        <v>3.7172321982599385E-4</v>
      </c>
      <c r="BA1956" s="13">
        <f t="shared" si="2616"/>
        <v>1.8044153295573544E-4</v>
      </c>
      <c r="BB1956" s="13">
        <f t="shared" si="2617"/>
        <v>6.5692318394833347E-5</v>
      </c>
      <c r="BC1956" s="13">
        <f t="shared" si="2618"/>
        <v>1.9132981749370498E-5</v>
      </c>
      <c r="BD1956" s="13">
        <f t="shared" si="2619"/>
        <v>8.8684071751543255E-4</v>
      </c>
      <c r="BE1956" s="13">
        <f t="shared" si="2620"/>
        <v>1.1063817834351983E-3</v>
      </c>
      <c r="BF1956" s="13">
        <f t="shared" si="2621"/>
        <v>6.9013557143983364E-4</v>
      </c>
      <c r="BG1956" s="13">
        <f t="shared" si="2622"/>
        <v>2.869938232278581E-4</v>
      </c>
      <c r="BH1956" s="13">
        <f t="shared" si="2623"/>
        <v>8.9510081040059593E-5</v>
      </c>
      <c r="BI1956" s="13">
        <f t="shared" si="2624"/>
        <v>2.233373392551901E-5</v>
      </c>
      <c r="BJ1956" s="14">
        <f t="shared" si="2625"/>
        <v>0.32353694672417477</v>
      </c>
      <c r="BK1956" s="14">
        <f t="shared" si="2626"/>
        <v>0.25684604561974994</v>
      </c>
      <c r="BL1956" s="14">
        <f t="shared" si="2627"/>
        <v>0.38456550134071016</v>
      </c>
      <c r="BM1956" s="14">
        <f t="shared" si="2628"/>
        <v>0.50621108179062879</v>
      </c>
      <c r="BN1956" s="14">
        <f t="shared" si="2629"/>
        <v>0.49269132913268332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1.2378</v>
      </c>
      <c r="F1957" s="10">
        <f>VLOOKUP(B1957,home!$B$2:$E$405,3,FALSE)</f>
        <v>0.80789999999999995</v>
      </c>
      <c r="G1957" s="10">
        <f>VLOOKUP(C1957,away!$B$2:$E$405,4,FALSE)</f>
        <v>0.998</v>
      </c>
      <c r="H1957" s="10">
        <f>VLOOKUP(A1957,away!$A$2:$E$405,3,FALSE)</f>
        <v>0.96950000000000003</v>
      </c>
      <c r="I1957" s="10">
        <f>VLOOKUP(C1957,away!$B$2:$E$405,3,FALSE)</f>
        <v>0.78879999999999995</v>
      </c>
      <c r="J1957" s="10">
        <f>VLOOKUP(B1957,home!$B$2:$E$405,4,FALSE)</f>
        <v>0.66739999999999999</v>
      </c>
      <c r="K1957" s="12">
        <f t="shared" si="2574"/>
        <v>0.99801858275999988</v>
      </c>
      <c r="L1957" s="12">
        <f t="shared" si="2575"/>
        <v>0.51038854383999999</v>
      </c>
      <c r="M1957" s="13">
        <f t="shared" si="2576"/>
        <v>0.2212621399873676</v>
      </c>
      <c r="N1957" s="13">
        <f t="shared" si="2577"/>
        <v>0.22082372736863734</v>
      </c>
      <c r="O1957" s="13">
        <f t="shared" si="2578"/>
        <v>0.11292966143507478</v>
      </c>
      <c r="P1957" s="13">
        <f t="shared" si="2579"/>
        <v>0.11270590065699995</v>
      </c>
      <c r="Q1957" s="13">
        <f t="shared" si="2580"/>
        <v>0.110193091714114</v>
      </c>
      <c r="R1957" s="13">
        <f t="shared" si="2581"/>
        <v>2.881900272809601E-2</v>
      </c>
      <c r="S1957" s="13">
        <f t="shared" si="2582"/>
        <v>1.4352455467111053E-2</v>
      </c>
      <c r="T1957" s="13">
        <f t="shared" si="2583"/>
        <v>5.6241291621194213E-2</v>
      </c>
      <c r="U1957" s="13">
        <f t="shared" si="2584"/>
        <v>2.8761900259250954E-2</v>
      </c>
      <c r="V1957" s="13">
        <f t="shared" si="2585"/>
        <v>8.1231270150248396E-4</v>
      </c>
      <c r="W1957" s="13">
        <f t="shared" si="2586"/>
        <v>3.6658251074154248E-2</v>
      </c>
      <c r="X1957" s="13">
        <f t="shared" si="2587"/>
        <v>1.8709951385458702E-2</v>
      </c>
      <c r="Y1957" s="13">
        <f t="shared" si="2588"/>
        <v>4.7746724214707287E-3</v>
      </c>
      <c r="Z1957" s="13">
        <f t="shared" si="2589"/>
        <v>4.9029629457713036E-3</v>
      </c>
      <c r="AA1957" s="13">
        <f t="shared" si="2590"/>
        <v>4.893248130463471E-3</v>
      </c>
      <c r="AB1957" s="13">
        <f t="shared" si="2591"/>
        <v>2.4417762821290858E-3</v>
      </c>
      <c r="AC1957" s="13">
        <f t="shared" si="2592"/>
        <v>2.5860850686877894E-5</v>
      </c>
      <c r="AD1957" s="13">
        <f t="shared" si="2593"/>
        <v>9.1464039458719164E-3</v>
      </c>
      <c r="AE1957" s="13">
        <f t="shared" si="2594"/>
        <v>4.6682197913059968E-3</v>
      </c>
      <c r="AF1957" s="13">
        <f t="shared" si="2595"/>
        <v>1.1913029508048682E-3</v>
      </c>
      <c r="AG1957" s="13">
        <f t="shared" si="2596"/>
        <v>2.0267579277786395E-4</v>
      </c>
      <c r="AH1957" s="13">
        <f t="shared" si="2597"/>
        <v>6.2560402959842309E-4</v>
      </c>
      <c r="AI1957" s="13">
        <f t="shared" si="2598"/>
        <v>6.2436444698876325E-4</v>
      </c>
      <c r="AJ1957" s="13">
        <f t="shared" si="2599"/>
        <v>3.1156366025472828E-4</v>
      </c>
      <c r="AK1957" s="13">
        <f t="shared" si="2600"/>
        <v>1.0364877421564734E-4</v>
      </c>
      <c r="AL1957" s="13">
        <f t="shared" si="2601"/>
        <v>5.2691716144247295E-7</v>
      </c>
      <c r="AM1957" s="13">
        <f t="shared" si="2602"/>
        <v>1.8256562206819126E-3</v>
      </c>
      <c r="AN1957" s="13">
        <f t="shared" si="2603"/>
        <v>9.3179402002627903E-4</v>
      </c>
      <c r="AO1957" s="13">
        <f t="shared" si="2604"/>
        <v>2.3778849652001616E-4</v>
      </c>
      <c r="AP1957" s="13">
        <f t="shared" si="2605"/>
        <v>4.0454841493584655E-5</v>
      </c>
      <c r="AQ1957" s="13">
        <f t="shared" si="2606"/>
        <v>5.1619219102971702E-6</v>
      </c>
      <c r="AR1957" s="13">
        <f t="shared" si="2607"/>
        <v>6.3860225937435104E-5</v>
      </c>
      <c r="AS1957" s="13">
        <f t="shared" si="2608"/>
        <v>6.3733692184812378E-5</v>
      </c>
      <c r="AT1957" s="13">
        <f t="shared" si="2609"/>
        <v>3.1803704574174266E-5</v>
      </c>
      <c r="AU1957" s="13">
        <f t="shared" si="2610"/>
        <v>1.0580229388545041E-5</v>
      </c>
      <c r="AV1957" s="13">
        <f t="shared" si="2611"/>
        <v>2.6398163849078553E-6</v>
      </c>
      <c r="AW1957" s="13">
        <f t="shared" si="2612"/>
        <v>7.455544869311306E-9</v>
      </c>
      <c r="AX1957" s="13">
        <f t="shared" si="2613"/>
        <v>3.0367313899532314E-4</v>
      </c>
      <c r="AY1957" s="13">
        <f t="shared" si="2614"/>
        <v>1.549912912151449E-4</v>
      </c>
      <c r="AZ1957" s="13">
        <f t="shared" si="2615"/>
        <v>3.955288971558959E-5</v>
      </c>
      <c r="BA1957" s="13">
        <f t="shared" si="2616"/>
        <v>6.7291139288679616E-6</v>
      </c>
      <c r="BB1957" s="13">
        <f t="shared" si="2617"/>
        <v>8.5861566487209505E-7</v>
      </c>
      <c r="BC1957" s="13">
        <f t="shared" si="2618"/>
        <v>8.7645519782456444E-8</v>
      </c>
      <c r="BD1957" s="13">
        <f t="shared" si="2619"/>
        <v>5.4322546209168147E-6</v>
      </c>
      <c r="BE1957" s="13">
        <f t="shared" si="2620"/>
        <v>5.4214910579588605E-6</v>
      </c>
      <c r="BF1957" s="13">
        <f t="shared" si="2621"/>
        <v>2.7053744110550571E-6</v>
      </c>
      <c r="BG1957" s="13">
        <f t="shared" si="2622"/>
        <v>9.0000464518544577E-7</v>
      </c>
      <c r="BH1957" s="13">
        <f t="shared" si="2623"/>
        <v>2.2455534011634877E-7</v>
      </c>
      <c r="BI1957" s="13">
        <f t="shared" si="2624"/>
        <v>4.4822080458821642E-8</v>
      </c>
      <c r="BJ1957" s="14">
        <f t="shared" si="2625"/>
        <v>0.46615633626146158</v>
      </c>
      <c r="BK1957" s="14">
        <f t="shared" si="2626"/>
        <v>0.34931418787204466</v>
      </c>
      <c r="BL1957" s="14">
        <f t="shared" si="2627"/>
        <v>0.17969811591669743</v>
      </c>
      <c r="BM1957" s="14">
        <f t="shared" si="2628"/>
        <v>0.19318309527001487</v>
      </c>
      <c r="BN1957" s="14">
        <f t="shared" si="2629"/>
        <v>0.80673352389028963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1.2378</v>
      </c>
      <c r="F1958" s="10">
        <f>VLOOKUP(B1958,home!$B$2:$E$405,3,FALSE)</f>
        <v>0.76039999999999996</v>
      </c>
      <c r="G1958" s="10">
        <f>VLOOKUP(C1958,away!$B$2:$E$405,4,FALSE)</f>
        <v>0.85540000000000005</v>
      </c>
      <c r="H1958" s="10">
        <f>VLOOKUP(A1958,away!$A$2:$E$405,3,FALSE)</f>
        <v>0.96950000000000003</v>
      </c>
      <c r="I1958" s="10">
        <f>VLOOKUP(C1958,away!$B$2:$E$405,3,FALSE)</f>
        <v>0.91010000000000002</v>
      </c>
      <c r="J1958" s="10">
        <f>VLOOKUP(B1958,home!$B$2:$E$405,4,FALSE)</f>
        <v>1.0315000000000001</v>
      </c>
      <c r="K1958" s="12">
        <f t="shared" si="2574"/>
        <v>0.80512225684799998</v>
      </c>
      <c r="L1958" s="12">
        <f t="shared" si="2575"/>
        <v>0.9101357214250001</v>
      </c>
      <c r="M1958" s="13">
        <f t="shared" si="2576"/>
        <v>0.17991729997126879</v>
      </c>
      <c r="N1958" s="13">
        <f t="shared" si="2577"/>
        <v>0.14485542259886655</v>
      </c>
      <c r="O1958" s="13">
        <f t="shared" si="2578"/>
        <v>0.16374916160618885</v>
      </c>
      <c r="P1958" s="13">
        <f t="shared" si="2579"/>
        <v>0.13183809454934267</v>
      </c>
      <c r="Q1958" s="13">
        <f t="shared" si="2580"/>
        <v>5.8313162379735099E-2</v>
      </c>
      <c r="R1958" s="13">
        <f t="shared" si="2581"/>
        <v>7.4516980665593813E-2</v>
      </c>
      <c r="S1958" s="13">
        <f t="shared" si="2582"/>
        <v>2.4151767474802379E-2</v>
      </c>
      <c r="T1958" s="13">
        <f t="shared" si="2583"/>
        <v>5.3072892111053378E-2</v>
      </c>
      <c r="U1958" s="13">
        <f t="shared" si="2584"/>
        <v>5.9995279646981675E-2</v>
      </c>
      <c r="V1958" s="13">
        <f t="shared" si="2585"/>
        <v>1.9664114842302001E-3</v>
      </c>
      <c r="W1958" s="13">
        <f t="shared" si="2586"/>
        <v>1.5649741633038738E-2</v>
      </c>
      <c r="X1958" s="13">
        <f t="shared" si="2587"/>
        <v>1.4243388891300572E-2</v>
      </c>
      <c r="Y1958" s="13">
        <f t="shared" si="2588"/>
        <v>6.4817085120603387E-3</v>
      </c>
      <c r="Z1958" s="13">
        <f t="shared" si="2589"/>
        <v>2.2606855318831002E-2</v>
      </c>
      <c r="AA1958" s="13">
        <f t="shared" si="2590"/>
        <v>1.8201282374533431E-2</v>
      </c>
      <c r="AB1958" s="13">
        <f t="shared" si="2591"/>
        <v>7.3271287714560393E-3</v>
      </c>
      <c r="AC1958" s="13">
        <f t="shared" si="2592"/>
        <v>9.0058023610797112E-5</v>
      </c>
      <c r="AD1958" s="13">
        <f t="shared" si="2593"/>
        <v>3.1499888256700625E-3</v>
      </c>
      <c r="AE1958" s="13">
        <f t="shared" si="2594"/>
        <v>2.8669173523319111E-3</v>
      </c>
      <c r="AF1958" s="13">
        <f t="shared" si="2595"/>
        <v>1.3046419463652275E-3</v>
      </c>
      <c r="AG1958" s="13">
        <f t="shared" si="2596"/>
        <v>3.9580041301881086E-4</v>
      </c>
      <c r="AH1958" s="13">
        <f t="shared" si="2597"/>
        <v>5.1438266436887141E-3</v>
      </c>
      <c r="AI1958" s="13">
        <f t="shared" si="2598"/>
        <v>4.1414093162015315E-3</v>
      </c>
      <c r="AJ1958" s="13">
        <f t="shared" si="2599"/>
        <v>1.6671704075957544E-3</v>
      </c>
      <c r="AK1958" s="13">
        <f t="shared" si="2600"/>
        <v>4.4742533370456463E-4</v>
      </c>
      <c r="AL1958" s="13">
        <f t="shared" si="2601"/>
        <v>2.6396746135303795E-6</v>
      </c>
      <c r="AM1958" s="13">
        <f t="shared" si="2602"/>
        <v>5.0722522247389254E-4</v>
      </c>
      <c r="AN1958" s="13">
        <f t="shared" si="2603"/>
        <v>4.6164379378123234E-4</v>
      </c>
      <c r="AO1958" s="13">
        <f t="shared" si="2604"/>
        <v>2.1007925364722793E-4</v>
      </c>
      <c r="AP1958" s="13">
        <f t="shared" si="2605"/>
        <v>6.3733544358215129E-5</v>
      </c>
      <c r="AQ1958" s="13">
        <f t="shared" si="2606"/>
        <v>1.4501543843359092E-5</v>
      </c>
      <c r="AR1958" s="13">
        <f t="shared" si="2607"/>
        <v>9.3631607464775312E-4</v>
      </c>
      <c r="AS1958" s="13">
        <f t="shared" si="2608"/>
        <v>7.5384891114345951E-4</v>
      </c>
      <c r="AT1958" s="13">
        <f t="shared" si="2609"/>
        <v>3.0347026833111473E-4</v>
      </c>
      <c r="AU1958" s="13">
        <f t="shared" si="2610"/>
        <v>8.1443555775005078E-5</v>
      </c>
      <c r="AV1958" s="13">
        <f t="shared" si="2611"/>
        <v>1.6393004857824508E-5</v>
      </c>
      <c r="AW1958" s="13">
        <f t="shared" si="2612"/>
        <v>5.3729882089297503E-8</v>
      </c>
      <c r="AX1958" s="13">
        <f t="shared" si="2613"/>
        <v>6.8063052641401521E-5</v>
      </c>
      <c r="AY1958" s="13">
        <f t="shared" si="2614"/>
        <v>6.1946615518169724E-5</v>
      </c>
      <c r="AZ1958" s="13">
        <f t="shared" si="2615"/>
        <v>2.8189913802233254E-5</v>
      </c>
      <c r="BA1958" s="13">
        <f t="shared" si="2616"/>
        <v>8.552215845101377E-6</v>
      </c>
      <c r="BB1958" s="13">
        <f t="shared" si="2617"/>
        <v>1.9459192844909148E-6</v>
      </c>
      <c r="BC1958" s="13">
        <f t="shared" si="2618"/>
        <v>3.5421013036499178E-7</v>
      </c>
      <c r="BD1958" s="13">
        <f t="shared" si="2619"/>
        <v>1.4202911768022611E-4</v>
      </c>
      <c r="BE1958" s="13">
        <f t="shared" si="2620"/>
        <v>1.1435080376483384E-4</v>
      </c>
      <c r="BF1958" s="13">
        <f t="shared" si="2621"/>
        <v>4.6033188599762887E-5</v>
      </c>
      <c r="BG1958" s="13">
        <f t="shared" si="2622"/>
        <v>1.2354114898450242E-5</v>
      </c>
      <c r="BH1958" s="13">
        <f t="shared" si="2623"/>
        <v>2.4866432170999389E-6</v>
      </c>
      <c r="BI1958" s="13">
        <f t="shared" si="2624"/>
        <v>4.0041035978545487E-7</v>
      </c>
      <c r="BJ1958" s="14">
        <f t="shared" si="2625"/>
        <v>0.30175989994876629</v>
      </c>
      <c r="BK1958" s="14">
        <f t="shared" si="2626"/>
        <v>0.33802821779338649</v>
      </c>
      <c r="BL1958" s="14">
        <f t="shared" si="2627"/>
        <v>0.33759879085921973</v>
      </c>
      <c r="BM1958" s="14">
        <f t="shared" si="2628"/>
        <v>0.2467417492635717</v>
      </c>
      <c r="BN1958" s="14">
        <f t="shared" si="2629"/>
        <v>0.75319012177099576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1.2378</v>
      </c>
      <c r="F1959" s="10">
        <f>VLOOKUP(B1959,home!$B$2:$E$405,3,FALSE)</f>
        <v>0.85540000000000005</v>
      </c>
      <c r="G1959" s="10">
        <f>VLOOKUP(C1959,away!$B$2:$E$405,4,FALSE)</f>
        <v>1.3782000000000001</v>
      </c>
      <c r="H1959" s="10">
        <f>VLOOKUP(A1959,away!$A$2:$E$405,3,FALSE)</f>
        <v>0.96950000000000003</v>
      </c>
      <c r="I1959" s="10">
        <f>VLOOKUP(C1959,away!$B$2:$E$405,3,FALSE)</f>
        <v>0.84940000000000004</v>
      </c>
      <c r="J1959" s="10">
        <f>VLOOKUP(B1959,home!$B$2:$E$405,4,FALSE)</f>
        <v>0.78879999999999995</v>
      </c>
      <c r="K1959" s="12">
        <f t="shared" si="2574"/>
        <v>1.4592576201840002</v>
      </c>
      <c r="L1959" s="12">
        <f t="shared" si="2575"/>
        <v>0.64957151503999999</v>
      </c>
      <c r="M1959" s="13">
        <f t="shared" si="2576"/>
        <v>0.12138000283427496</v>
      </c>
      <c r="N1959" s="13">
        <f t="shared" si="2577"/>
        <v>0.17712469407387124</v>
      </c>
      <c r="O1959" s="13">
        <f t="shared" si="2578"/>
        <v>7.8844992336619471E-2</v>
      </c>
      <c r="P1959" s="13">
        <f t="shared" si="2579"/>
        <v>0.11505515588056106</v>
      </c>
      <c r="Q1959" s="13">
        <f t="shared" si="2580"/>
        <v>0.12923527977502827</v>
      </c>
      <c r="R1959" s="13">
        <f t="shared" si="2581"/>
        <v>2.5607730562707546E-2</v>
      </c>
      <c r="S1959" s="13">
        <f t="shared" si="2582"/>
        <v>2.7264970723336859E-2</v>
      </c>
      <c r="T1959" s="13">
        <f t="shared" si="2583"/>
        <v>8.3947556480083382E-2</v>
      </c>
      <c r="U1959" s="13">
        <f t="shared" si="2584"/>
        <v>3.73682759592497E-2</v>
      </c>
      <c r="V1959" s="13">
        <f t="shared" si="2585"/>
        <v>2.8715836247988312E-3</v>
      </c>
      <c r="W1959" s="13">
        <f t="shared" si="2586"/>
        <v>6.2862522269440405E-2</v>
      </c>
      <c r="X1959" s="13">
        <f t="shared" si="2587"/>
        <v>4.083370382979614E-2</v>
      </c>
      <c r="Y1959" s="13">
        <f t="shared" si="2588"/>
        <v>1.3262205430707661E-2</v>
      </c>
      <c r="Z1959" s="13">
        <f t="shared" si="2589"/>
        <v>5.5446841127846855E-3</v>
      </c>
      <c r="AA1959" s="13">
        <f t="shared" si="2590"/>
        <v>8.0911225430942146E-3</v>
      </c>
      <c r="AB1959" s="13">
        <f t="shared" si="2591"/>
        <v>5.9035161134263908E-3</v>
      </c>
      <c r="AC1959" s="13">
        <f t="shared" si="2592"/>
        <v>1.7012197945529361E-4</v>
      </c>
      <c r="AD1959" s="13">
        <f t="shared" si="2593"/>
        <v>2.2933153661416829E-2</v>
      </c>
      <c r="AE1959" s="13">
        <f t="shared" si="2594"/>
        <v>1.4896723368491653E-2</v>
      </c>
      <c r="AF1959" s="13">
        <f t="shared" si="2595"/>
        <v>4.8382435838014463E-3</v>
      </c>
      <c r="AG1959" s="13">
        <f t="shared" si="2596"/>
        <v>1.0475950716208218E-3</v>
      </c>
      <c r="AH1959" s="13">
        <f t="shared" si="2597"/>
        <v>9.0041721488994138E-4</v>
      </c>
      <c r="AI1959" s="13">
        <f t="shared" si="2598"/>
        <v>1.3139406821730012E-3</v>
      </c>
      <c r="AJ1959" s="13">
        <f t="shared" si="2599"/>
        <v>9.5868897646535808E-4</v>
      </c>
      <c r="AK1959" s="13">
        <f t="shared" si="2600"/>
        <v>4.6632473143115783E-4</v>
      </c>
      <c r="AL1959" s="13">
        <f t="shared" si="2601"/>
        <v>6.4502917804880139E-6</v>
      </c>
      <c r="AM1959" s="13">
        <f t="shared" si="2602"/>
        <v>6.6930758470546128E-3</v>
      </c>
      <c r="AN1959" s="13">
        <f t="shared" si="2603"/>
        <v>4.3476314182488958E-3</v>
      </c>
      <c r="AO1959" s="13">
        <f t="shared" si="2604"/>
        <v>1.4120487635937195E-3</v>
      </c>
      <c r="AP1959" s="13">
        <f t="shared" si="2605"/>
        <v>3.0574221822597713E-4</v>
      </c>
      <c r="AQ1959" s="13">
        <f t="shared" si="2606"/>
        <v>4.9650358976184553E-5</v>
      </c>
      <c r="AR1959" s="13">
        <f t="shared" si="2607"/>
        <v>1.1697707488883132E-4</v>
      </c>
      <c r="AS1959" s="13">
        <f t="shared" si="2608"/>
        <v>1.7069968791836156E-4</v>
      </c>
      <c r="AT1959" s="13">
        <f t="shared" si="2609"/>
        <v>1.2454741017894994E-4</v>
      </c>
      <c r="AU1959" s="13">
        <f t="shared" si="2610"/>
        <v>6.0582252459271672E-5</v>
      </c>
      <c r="AV1959" s="13">
        <f t="shared" si="2611"/>
        <v>2.2101278387275767E-5</v>
      </c>
      <c r="AW1959" s="13">
        <f t="shared" si="2612"/>
        <v>1.6983836549813263E-7</v>
      </c>
      <c r="AX1959" s="13">
        <f t="shared" si="2613"/>
        <v>1.6278203220473223E-3</v>
      </c>
      <c r="AY1959" s="13">
        <f t="shared" si="2614"/>
        <v>1.0573857128051798E-3</v>
      </c>
      <c r="AZ1959" s="13">
        <f t="shared" si="2615"/>
        <v>3.4342381972425542E-4</v>
      </c>
      <c r="BA1959" s="13">
        <f t="shared" si="2616"/>
        <v>7.4359443626369497E-5</v>
      </c>
      <c r="BB1959" s="13">
        <f t="shared" si="2617"/>
        <v>1.2075444113478073E-5</v>
      </c>
      <c r="BC1959" s="13">
        <f t="shared" si="2618"/>
        <v>1.5687729055145606E-6</v>
      </c>
      <c r="BD1959" s="13">
        <f t="shared" si="2619"/>
        <v>1.2664162626747614E-5</v>
      </c>
      <c r="BE1959" s="13">
        <f t="shared" si="2620"/>
        <v>1.8480275816330881E-5</v>
      </c>
      <c r="BF1959" s="13">
        <f t="shared" si="2621"/>
        <v>1.3483741654041469E-5</v>
      </c>
      <c r="BG1959" s="13">
        <f t="shared" si="2622"/>
        <v>6.5587509190841436E-6</v>
      </c>
      <c r="BH1959" s="13">
        <f t="shared" si="2623"/>
        <v>2.3927268143905877E-6</v>
      </c>
      <c r="BI1959" s="13">
        <f t="shared" si="2624"/>
        <v>6.9832096738360956E-7</v>
      </c>
      <c r="BJ1959" s="14">
        <f t="shared" si="2625"/>
        <v>0.56690645966557929</v>
      </c>
      <c r="BK1959" s="14">
        <f t="shared" si="2626"/>
        <v>0.26780567104701264</v>
      </c>
      <c r="BL1959" s="14">
        <f t="shared" si="2627"/>
        <v>0.16000419480268749</v>
      </c>
      <c r="BM1959" s="14">
        <f t="shared" si="2628"/>
        <v>0.35195593829056204</v>
      </c>
      <c r="BN1959" s="14">
        <f t="shared" si="2629"/>
        <v>0.64724785546306252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1.2378</v>
      </c>
      <c r="F1960" s="10">
        <f>VLOOKUP(B1960,home!$B$2:$E$405,3,FALSE)</f>
        <v>1.1108</v>
      </c>
      <c r="G1960" s="10">
        <f>VLOOKUP(C1960,away!$B$2:$E$405,4,FALSE)</f>
        <v>1.0099</v>
      </c>
      <c r="H1960" s="10">
        <f>VLOOKUP(A1960,away!$A$2:$E$405,3,FALSE)</f>
        <v>0.96950000000000003</v>
      </c>
      <c r="I1960" s="10">
        <f>VLOOKUP(C1960,away!$B$2:$E$405,3,FALSE)</f>
        <v>0.83809999999999996</v>
      </c>
      <c r="J1960" s="10">
        <f>VLOOKUP(B1960,home!$B$2:$E$405,4,FALSE)</f>
        <v>1.1604000000000001</v>
      </c>
      <c r="K1960" s="12">
        <f t="shared" si="2574"/>
        <v>1.3885602275760001</v>
      </c>
      <c r="L1960" s="12">
        <f t="shared" si="2575"/>
        <v>0.94286903718000004</v>
      </c>
      <c r="M1960" s="13">
        <f t="shared" si="2576"/>
        <v>9.7156785037746468E-2</v>
      </c>
      <c r="N1960" s="13">
        <f t="shared" si="2577"/>
        <v>0.13490804754256575</v>
      </c>
      <c r="O1960" s="13">
        <f t="shared" si="2578"/>
        <v>9.160612436404425E-2</v>
      </c>
      <c r="P1960" s="13">
        <f t="shared" si="2579"/>
        <v>0.12720062089429265</v>
      </c>
      <c r="Q1960" s="13">
        <f t="shared" si="2580"/>
        <v>9.3663974598769476E-2</v>
      </c>
      <c r="R1960" s="13">
        <f t="shared" si="2581"/>
        <v>4.3186289139458864E-2</v>
      </c>
      <c r="S1960" s="13">
        <f t="shared" si="2582"/>
        <v>4.1633731369372332E-2</v>
      </c>
      <c r="T1960" s="13">
        <f t="shared" si="2583"/>
        <v>8.8312861548393767E-2</v>
      </c>
      <c r="U1960" s="13">
        <f t="shared" si="2584"/>
        <v>5.9966763475649949E-2</v>
      </c>
      <c r="V1960" s="13">
        <f t="shared" si="2585"/>
        <v>6.0564609601238967E-3</v>
      </c>
      <c r="W1960" s="13">
        <f t="shared" si="2586"/>
        <v>4.3352689961513341E-2</v>
      </c>
      <c r="X1960" s="13">
        <f t="shared" si="2587"/>
        <v>4.0875909043175139E-2</v>
      </c>
      <c r="Y1960" s="13">
        <f t="shared" si="2588"/>
        <v>1.9270314501697895E-2</v>
      </c>
      <c r="Z1960" s="13">
        <f t="shared" si="2589"/>
        <v>1.3573004953432893E-2</v>
      </c>
      <c r="AA1960" s="13">
        <f t="shared" si="2590"/>
        <v>1.8846934847028957E-2</v>
      </c>
      <c r="AB1960" s="13">
        <f t="shared" si="2591"/>
        <v>1.3085052070150288E-2</v>
      </c>
      <c r="AC1960" s="13">
        <f t="shared" si="2592"/>
        <v>4.9558144231158182E-4</v>
      </c>
      <c r="AD1960" s="13">
        <f t="shared" si="2593"/>
        <v>1.5049455259747683E-2</v>
      </c>
      <c r="AE1960" s="13">
        <f t="shared" si="2594"/>
        <v>1.4189665390841787E-2</v>
      </c>
      <c r="AF1960" s="13">
        <f t="shared" si="2595"/>
        <v>6.6894980724846809E-3</v>
      </c>
      <c r="AG1960" s="13">
        <f t="shared" si="2596"/>
        <v>2.1024402022736997E-3</v>
      </c>
      <c r="AH1960" s="13">
        <f t="shared" si="2597"/>
        <v>3.1993915280206604E-3</v>
      </c>
      <c r="AI1960" s="13">
        <f t="shared" si="2598"/>
        <v>4.4425478282530953E-3</v>
      </c>
      <c r="AJ1960" s="13">
        <f t="shared" si="2599"/>
        <v>3.0843726117081916E-3</v>
      </c>
      <c r="AK1960" s="13">
        <f t="shared" si="2600"/>
        <v>1.4276123785475691E-3</v>
      </c>
      <c r="AL1960" s="13">
        <f t="shared" si="2601"/>
        <v>2.5953212486901952E-5</v>
      </c>
      <c r="AM1960" s="13">
        <f t="shared" si="2602"/>
        <v>4.1794150040740134E-3</v>
      </c>
      <c r="AN1960" s="13">
        <f t="shared" si="2603"/>
        <v>3.9406410008669106E-3</v>
      </c>
      <c r="AO1960" s="13">
        <f t="shared" si="2604"/>
        <v>1.8577541931797078E-3</v>
      </c>
      <c r="AP1960" s="13">
        <f t="shared" si="2605"/>
        <v>5.8387296914681969E-4</v>
      </c>
      <c r="AQ1960" s="13">
        <f t="shared" si="2606"/>
        <v>1.3762893606372243E-4</v>
      </c>
      <c r="AR1960" s="13">
        <f t="shared" si="2607"/>
        <v>6.0332144191733788E-4</v>
      </c>
      <c r="AS1960" s="13">
        <f t="shared" si="2608"/>
        <v>8.377481586902192E-4</v>
      </c>
      <c r="AT1960" s="13">
        <f t="shared" si="2609"/>
        <v>5.8163188694113294E-4</v>
      </c>
      <c r="AU1960" s="13">
        <f t="shared" si="2610"/>
        <v>2.6921030176547928E-4</v>
      </c>
      <c r="AV1960" s="13">
        <f t="shared" si="2611"/>
        <v>9.345367947131938E-5</v>
      </c>
      <c r="AW1960" s="13">
        <f t="shared" si="2612"/>
        <v>9.4385377581333968E-7</v>
      </c>
      <c r="AX1960" s="13">
        <f t="shared" si="2613"/>
        <v>9.6722824153192553E-4</v>
      </c>
      <c r="AY1960" s="13">
        <f t="shared" si="2614"/>
        <v>9.119695608265112E-4</v>
      </c>
      <c r="AZ1960" s="13">
        <f t="shared" si="2615"/>
        <v>4.2993393087698001E-4</v>
      </c>
      <c r="BA1960" s="13">
        <f t="shared" si="2616"/>
        <v>1.351237971523303E-4</v>
      </c>
      <c r="BB1960" s="13">
        <f t="shared" si="2617"/>
        <v>3.1851011130280817E-5</v>
      </c>
      <c r="BC1960" s="13">
        <f t="shared" si="2618"/>
        <v>6.0062664395234684E-6</v>
      </c>
      <c r="BD1960" s="13">
        <f t="shared" si="2619"/>
        <v>9.4808851175108252E-5</v>
      </c>
      <c r="BE1960" s="13">
        <f t="shared" si="2620"/>
        <v>1.3164779996392744E-4</v>
      </c>
      <c r="BF1960" s="13">
        <f t="shared" si="2621"/>
        <v>9.140044953889542E-5</v>
      </c>
      <c r="BG1960" s="13">
        <f t="shared" si="2622"/>
        <v>4.2305009670759103E-5</v>
      </c>
      <c r="BH1960" s="13">
        <f t="shared" si="2623"/>
        <v>1.4685763464008536E-5</v>
      </c>
      <c r="BI1960" s="13">
        <f t="shared" si="2624"/>
        <v>4.0784134115421979E-6</v>
      </c>
      <c r="BJ1960" s="14">
        <f t="shared" si="2625"/>
        <v>0.47159628103275186</v>
      </c>
      <c r="BK1960" s="14">
        <f t="shared" si="2626"/>
        <v>0.27348110247716034</v>
      </c>
      <c r="BL1960" s="14">
        <f t="shared" si="2627"/>
        <v>0.24160937999887153</v>
      </c>
      <c r="BM1960" s="14">
        <f t="shared" si="2628"/>
        <v>0.4116269011782886</v>
      </c>
      <c r="BN1960" s="14">
        <f t="shared" si="2629"/>
        <v>0.58772184157687746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1.2378</v>
      </c>
      <c r="F1961" s="10">
        <f>VLOOKUP(B1961,home!$B$2:$E$405,3,FALSE)</f>
        <v>0.80789999999999995</v>
      </c>
      <c r="G1961" s="10">
        <f>VLOOKUP(C1961,away!$B$2:$E$405,4,FALSE)</f>
        <v>0.95050000000000001</v>
      </c>
      <c r="H1961" s="10">
        <f>VLOOKUP(A1961,away!$A$2:$E$405,3,FALSE)</f>
        <v>0.96950000000000003</v>
      </c>
      <c r="I1961" s="10">
        <f>VLOOKUP(C1961,away!$B$2:$E$405,3,FALSE)</f>
        <v>0.78879999999999995</v>
      </c>
      <c r="J1961" s="10">
        <f>VLOOKUP(B1961,home!$B$2:$E$405,4,FALSE)</f>
        <v>0.91010000000000002</v>
      </c>
      <c r="K1961" s="12">
        <f t="shared" si="2574"/>
        <v>0.95051769830999988</v>
      </c>
      <c r="L1961" s="12">
        <f t="shared" si="2575"/>
        <v>0.69599133016000003</v>
      </c>
      <c r="M1961" s="13">
        <f t="shared" si="2576"/>
        <v>0.19272152099185003</v>
      </c>
      <c r="N1961" s="13">
        <f t="shared" si="2577"/>
        <v>0.18318521654797559</v>
      </c>
      <c r="O1961" s="13">
        <f t="shared" si="2578"/>
        <v>0.13413250774557606</v>
      </c>
      <c r="P1961" s="13">
        <f t="shared" si="2579"/>
        <v>0.12749532253087317</v>
      </c>
      <c r="Q1961" s="13">
        <f t="shared" si="2580"/>
        <v>8.7060395198800336E-2</v>
      </c>
      <c r="R1961" s="13">
        <f t="shared" si="2581"/>
        <v>4.6677531241769987E-2</v>
      </c>
      <c r="S1961" s="13">
        <f t="shared" si="2582"/>
        <v>2.1086198862994114E-2</v>
      </c>
      <c r="T1961" s="13">
        <f t="shared" si="2583"/>
        <v>6.0593280258668315E-2</v>
      </c>
      <c r="U1961" s="13">
        <f t="shared" si="2584"/>
        <v>4.4367819558720316E-2</v>
      </c>
      <c r="V1961" s="13">
        <f t="shared" si="2585"/>
        <v>1.54995762864448E-3</v>
      </c>
      <c r="W1961" s="13">
        <f t="shared" si="2586"/>
        <v>2.7584148819440889E-2</v>
      </c>
      <c r="X1961" s="13">
        <f t="shared" si="2587"/>
        <v>1.9198328428174059E-2</v>
      </c>
      <c r="Y1961" s="13">
        <f t="shared" si="2588"/>
        <v>6.6809350697867014E-3</v>
      </c>
      <c r="Z1961" s="13">
        <f t="shared" si="2589"/>
        <v>1.082905235251482E-2</v>
      </c>
      <c r="AA1961" s="13">
        <f t="shared" si="2590"/>
        <v>1.0293205916990875E-2</v>
      </c>
      <c r="AB1961" s="13">
        <f t="shared" si="2591"/>
        <v>4.8919371982245191E-3</v>
      </c>
      <c r="AC1961" s="13">
        <f t="shared" si="2592"/>
        <v>6.4086105548888107E-5</v>
      </c>
      <c r="AD1961" s="13">
        <f t="shared" si="2593"/>
        <v>6.5548054114238632E-3</v>
      </c>
      <c r="AE1961" s="13">
        <f t="shared" si="2594"/>
        <v>4.5620877372368604E-3</v>
      </c>
      <c r="AF1961" s="13">
        <f t="shared" si="2595"/>
        <v>1.5875867562730533E-3</v>
      </c>
      <c r="AG1961" s="13">
        <f t="shared" si="2596"/>
        <v>3.6831553941429418E-4</v>
      </c>
      <c r="AH1961" s="13">
        <f t="shared" si="2597"/>
        <v>1.8842316377997662E-3</v>
      </c>
      <c r="AI1961" s="13">
        <f t="shared" si="2598"/>
        <v>1.7909955194443151E-3</v>
      </c>
      <c r="AJ1961" s="13">
        <f t="shared" si="2599"/>
        <v>8.5118646941286652E-4</v>
      </c>
      <c r="AK1961" s="13">
        <f t="shared" si="2600"/>
        <v>2.696892679129777E-4</v>
      </c>
      <c r="AL1961" s="13">
        <f t="shared" si="2601"/>
        <v>1.6958518497887123E-6</v>
      </c>
      <c r="AM1961" s="13">
        <f t="shared" si="2602"/>
        <v>1.2460917105073085E-3</v>
      </c>
      <c r="AN1961" s="13">
        <f t="shared" si="2603"/>
        <v>8.6726902709733126E-4</v>
      </c>
      <c r="AO1961" s="13">
        <f t="shared" si="2604"/>
        <v>3.0180586188802031E-4</v>
      </c>
      <c r="AP1961" s="13">
        <f t="shared" si="2605"/>
        <v>7.0018087755176192E-5</v>
      </c>
      <c r="AQ1961" s="13">
        <f t="shared" si="2606"/>
        <v>1.218299550799617E-5</v>
      </c>
      <c r="AR1961" s="13">
        <f t="shared" si="2607"/>
        <v>2.6228177678436302E-4</v>
      </c>
      <c r="AS1961" s="13">
        <f t="shared" si="2608"/>
        <v>2.4930347077772988E-4</v>
      </c>
      <c r="AT1961" s="13">
        <f t="shared" si="2609"/>
        <v>1.1848368061217106E-4</v>
      </c>
      <c r="AU1961" s="13">
        <f t="shared" si="2610"/>
        <v>3.7540278460926006E-5</v>
      </c>
      <c r="AV1961" s="13">
        <f t="shared" si="2611"/>
        <v>8.920674769148962E-6</v>
      </c>
      <c r="AW1961" s="13">
        <f t="shared" si="2612"/>
        <v>3.1163730939717059E-8</v>
      </c>
      <c r="AX1961" s="13">
        <f t="shared" si="2613"/>
        <v>1.9740537075909622E-4</v>
      </c>
      <c r="AY1961" s="13">
        <f t="shared" si="2614"/>
        <v>1.3739242657535134E-4</v>
      </c>
      <c r="AZ1961" s="13">
        <f t="shared" si="2615"/>
        <v>4.7811968863044453E-5</v>
      </c>
      <c r="BA1961" s="13">
        <f t="shared" si="2616"/>
        <v>1.1092238602186274E-5</v>
      </c>
      <c r="BB1961" s="13">
        <f t="shared" si="2617"/>
        <v>1.9300254747969305E-6</v>
      </c>
      <c r="BC1961" s="13">
        <f t="shared" si="2618"/>
        <v>2.6865619948932035E-7</v>
      </c>
      <c r="BD1961" s="13">
        <f t="shared" si="2619"/>
        <v>3.0424307116812832E-5</v>
      </c>
      <c r="BE1961" s="13">
        <f t="shared" si="2620"/>
        <v>2.891884237334948E-5</v>
      </c>
      <c r="BF1961" s="13">
        <f t="shared" si="2621"/>
        <v>1.3743935745252921E-5</v>
      </c>
      <c r="BG1961" s="13">
        <f t="shared" si="2622"/>
        <v>4.3546180567661134E-6</v>
      </c>
      <c r="BH1961" s="13">
        <f t="shared" si="2623"/>
        <v>1.0347853830841225E-6</v>
      </c>
      <c r="BI1961" s="13">
        <f t="shared" si="2624"/>
        <v>1.9671636411479035E-7</v>
      </c>
      <c r="BJ1961" s="14">
        <f t="shared" si="2625"/>
        <v>0.40026836813642369</v>
      </c>
      <c r="BK1961" s="14">
        <f t="shared" si="2626"/>
        <v>0.34305617439833574</v>
      </c>
      <c r="BL1961" s="14">
        <f t="shared" si="2627"/>
        <v>0.24591430764229541</v>
      </c>
      <c r="BM1961" s="14">
        <f t="shared" si="2628"/>
        <v>0.22865804700988018</v>
      </c>
      <c r="BN1961" s="14">
        <f t="shared" si="2629"/>
        <v>0.77127249425684519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1.2378</v>
      </c>
      <c r="F1962" s="10">
        <f>VLOOKUP(B1962,home!$B$2:$E$405,3,FALSE)</f>
        <v>1.4257</v>
      </c>
      <c r="G1962" s="10">
        <f>VLOOKUP(C1962,away!$B$2:$E$405,4,FALSE)</f>
        <v>0.90290000000000004</v>
      </c>
      <c r="H1962" s="10">
        <f>VLOOKUP(A1962,away!$A$2:$E$405,3,FALSE)</f>
        <v>0.96950000000000003</v>
      </c>
      <c r="I1962" s="10">
        <f>VLOOKUP(C1962,away!$B$2:$E$405,3,FALSE)</f>
        <v>0.78879999999999995</v>
      </c>
      <c r="J1962" s="10">
        <f>VLOOKUP(B1962,home!$B$2:$E$405,4,FALSE)</f>
        <v>1.4561999999999999</v>
      </c>
      <c r="K1962" s="12">
        <f t="shared" si="2574"/>
        <v>1.5933760352340001</v>
      </c>
      <c r="L1962" s="12">
        <f t="shared" si="2575"/>
        <v>1.1136167179200001</v>
      </c>
      <c r="M1962" s="13">
        <f t="shared" si="2576"/>
        <v>6.6737200482894402E-2</v>
      </c>
      <c r="N1962" s="13">
        <f t="shared" si="2577"/>
        <v>0.10633745590805088</v>
      </c>
      <c r="O1962" s="13">
        <f t="shared" si="2578"/>
        <v>7.4319662164929898E-2</v>
      </c>
      <c r="P1962" s="13">
        <f t="shared" si="2579"/>
        <v>0.11841916864028633</v>
      </c>
      <c r="Q1962" s="13">
        <f t="shared" si="2580"/>
        <v>8.4717776945820222E-2</v>
      </c>
      <c r="R1962" s="13">
        <f t="shared" si="2581"/>
        <v>4.1381809128516224E-2</v>
      </c>
      <c r="S1962" s="13">
        <f t="shared" si="2582"/>
        <v>5.2531044904449056E-2</v>
      </c>
      <c r="T1962" s="13">
        <f t="shared" si="2583"/>
        <v>9.4343132711882952E-2</v>
      </c>
      <c r="U1962" s="13">
        <f t="shared" si="2584"/>
        <v>6.5936782960005338E-2</v>
      </c>
      <c r="V1962" s="13">
        <f t="shared" si="2585"/>
        <v>1.0356846823359279E-2</v>
      </c>
      <c r="W1962" s="13">
        <f t="shared" si="2586"/>
        <v>4.4995758514589798E-2</v>
      </c>
      <c r="X1962" s="13">
        <f t="shared" si="2587"/>
        <v>5.0108028917338385E-2</v>
      </c>
      <c r="Y1962" s="13">
        <f t="shared" si="2588"/>
        <v>2.7900569352183418E-2</v>
      </c>
      <c r="Z1962" s="13">
        <f t="shared" si="2589"/>
        <v>1.5361158154430047E-2</v>
      </c>
      <c r="AA1962" s="13">
        <f t="shared" si="2590"/>
        <v>2.4476101276708177E-2</v>
      </c>
      <c r="AB1962" s="13">
        <f t="shared" si="2591"/>
        <v>1.9499816605133568E-2</v>
      </c>
      <c r="AC1962" s="13">
        <f t="shared" si="2592"/>
        <v>1.1485809092255737E-3</v>
      </c>
      <c r="AD1962" s="13">
        <f t="shared" si="2593"/>
        <v>1.7923790826080904E-2</v>
      </c>
      <c r="AE1962" s="13">
        <f t="shared" si="2594"/>
        <v>1.996023311242482E-2</v>
      </c>
      <c r="AF1962" s="13">
        <f t="shared" si="2595"/>
        <v>1.111402464378832E-2</v>
      </c>
      <c r="AG1962" s="13">
        <f t="shared" si="2596"/>
        <v>4.1255878822325153E-3</v>
      </c>
      <c r="AH1962" s="13">
        <f t="shared" si="2597"/>
        <v>4.2766106318466056E-3</v>
      </c>
      <c r="AI1962" s="13">
        <f t="shared" si="2598"/>
        <v>6.8142488928113172E-3</v>
      </c>
      <c r="AJ1962" s="13">
        <f t="shared" si="2599"/>
        <v>5.4288304419626869E-3</v>
      </c>
      <c r="AK1962" s="13">
        <f t="shared" si="2600"/>
        <v>2.8833894418573832E-3</v>
      </c>
      <c r="AL1962" s="13">
        <f t="shared" si="2601"/>
        <v>8.1522146810133979E-5</v>
      </c>
      <c r="AM1962" s="13">
        <f t="shared" si="2602"/>
        <v>5.7118677525648653E-3</v>
      </c>
      <c r="AN1962" s="13">
        <f t="shared" si="2603"/>
        <v>6.3608314198043718E-3</v>
      </c>
      <c r="AO1962" s="13">
        <f t="shared" si="2604"/>
        <v>3.5417641044824797E-3</v>
      </c>
      <c r="AP1962" s="13">
        <f t="shared" si="2605"/>
        <v>1.3147225725602158E-3</v>
      </c>
      <c r="AQ1962" s="13">
        <f t="shared" si="2606"/>
        <v>3.6602425905746147E-4</v>
      </c>
      <c r="AR1962" s="13">
        <f t="shared" si="2607"/>
        <v>9.5250101913175859E-4</v>
      </c>
      <c r="AS1962" s="13">
        <f t="shared" si="2608"/>
        <v>1.5176922974205061E-3</v>
      </c>
      <c r="AT1962" s="13">
        <f t="shared" si="2609"/>
        <v>1.2091272677845336E-3</v>
      </c>
      <c r="AU1962" s="13">
        <f t="shared" si="2610"/>
        <v>6.4219813734527975E-4</v>
      </c>
      <c r="AV1962" s="13">
        <f t="shared" si="2611"/>
        <v>2.558157804794705E-4</v>
      </c>
      <c r="AW1962" s="13">
        <f t="shared" si="2612"/>
        <v>4.0181591131478523E-6</v>
      </c>
      <c r="AX1962" s="13">
        <f t="shared" si="2613"/>
        <v>1.5168588655604578E-3</v>
      </c>
      <c r="AY1962" s="13">
        <f t="shared" si="2614"/>
        <v>1.6891993914132913E-3</v>
      </c>
      <c r="AZ1962" s="13">
        <f t="shared" si="2615"/>
        <v>9.4056034108906564E-4</v>
      </c>
      <c r="BA1962" s="13">
        <f t="shared" si="2616"/>
        <v>3.4914124001644039E-4</v>
      </c>
      <c r="BB1962" s="13">
        <f t="shared" si="2617"/>
        <v>9.7202380449406769E-5</v>
      </c>
      <c r="BC1962" s="13">
        <f t="shared" si="2618"/>
        <v>2.1649239178015903E-5</v>
      </c>
      <c r="BD1962" s="13">
        <f t="shared" si="2619"/>
        <v>1.767868431234938E-4</v>
      </c>
      <c r="BE1962" s="13">
        <f t="shared" si="2620"/>
        <v>2.8168791917764771E-4</v>
      </c>
      <c r="BF1962" s="13">
        <f t="shared" si="2621"/>
        <v>2.2441738991629796E-4</v>
      </c>
      <c r="BG1962" s="13">
        <f t="shared" si="2622"/>
        <v>1.1919376366079783E-4</v>
      </c>
      <c r="BH1962" s="13">
        <f t="shared" si="2623"/>
        <v>4.7480121641615129E-5</v>
      </c>
      <c r="BI1962" s="13">
        <f t="shared" si="2624"/>
        <v>1.5130737594748948E-5</v>
      </c>
      <c r="BJ1962" s="14">
        <f t="shared" si="2625"/>
        <v>0.48343618038056835</v>
      </c>
      <c r="BK1962" s="14">
        <f t="shared" si="2626"/>
        <v>0.250963563298438</v>
      </c>
      <c r="BL1962" s="14">
        <f t="shared" si="2627"/>
        <v>0.2504592828210474</v>
      </c>
      <c r="BM1962" s="14">
        <f t="shared" si="2628"/>
        <v>0.50662193015168533</v>
      </c>
      <c r="BN1962" s="14">
        <f t="shared" si="2629"/>
        <v>0.49191307327049799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1.3193999999999999</v>
      </c>
      <c r="F1963" s="10">
        <f>VLOOKUP(B1963,home!$B$2:$E$405,3,FALSE)</f>
        <v>1.1024</v>
      </c>
      <c r="G1963" s="10">
        <f>VLOOKUP(C1963,away!$B$2:$E$405,4,FALSE)</f>
        <v>0.75790000000000002</v>
      </c>
      <c r="H1963" s="10">
        <f>VLOOKUP(A1963,away!$A$2:$E$405,3,FALSE)</f>
        <v>1.0076000000000001</v>
      </c>
      <c r="I1963" s="10">
        <f>VLOOKUP(C1963,away!$B$2:$E$405,3,FALSE)</f>
        <v>1.0827</v>
      </c>
      <c r="J1963" s="10">
        <f>VLOOKUP(B1963,home!$B$2:$E$405,4,FALSE)</f>
        <v>1.1729000000000001</v>
      </c>
      <c r="K1963" s="12">
        <f t="shared" si="2574"/>
        <v>1.1023705218240001</v>
      </c>
      <c r="L1963" s="12">
        <f t="shared" si="2575"/>
        <v>1.2795500611080002</v>
      </c>
      <c r="M1963" s="13">
        <f t="shared" si="2576"/>
        <v>9.2372997034431539E-2</v>
      </c>
      <c r="N1963" s="13">
        <f t="shared" si="2577"/>
        <v>0.1018292689432931</v>
      </c>
      <c r="O1963" s="13">
        <f t="shared" si="2578"/>
        <v>0.11819587400013599</v>
      </c>
      <c r="P1963" s="13">
        <f t="shared" si="2579"/>
        <v>0.13029564729897367</v>
      </c>
      <c r="Q1963" s="13">
        <f t="shared" si="2580"/>
        <v>5.6126792170987254E-2</v>
      </c>
      <c r="R1963" s="13">
        <f t="shared" si="2581"/>
        <v>7.561876889979377E-2</v>
      </c>
      <c r="S1963" s="13">
        <f t="shared" si="2582"/>
        <v>4.5946749185615594E-2</v>
      </c>
      <c r="T1963" s="13">
        <f t="shared" si="2583"/>
        <v>7.1817040352182768E-2</v>
      </c>
      <c r="U1963" s="13">
        <f t="shared" si="2584"/>
        <v>8.3359901731754116E-2</v>
      </c>
      <c r="V1963" s="13">
        <f t="shared" si="2585"/>
        <v>7.2010720047113574E-3</v>
      </c>
      <c r="W1963" s="13">
        <f t="shared" si="2586"/>
        <v>2.0624173724612803E-2</v>
      </c>
      <c r="X1963" s="13">
        <f t="shared" si="2587"/>
        <v>2.6389662749630321E-2</v>
      </c>
      <c r="Y1963" s="13">
        <f t="shared" si="2588"/>
        <v>1.6883447291954502E-2</v>
      </c>
      <c r="Z1963" s="13">
        <f t="shared" si="2589"/>
        <v>3.2252666788880939E-2</v>
      </c>
      <c r="AA1963" s="13">
        <f t="shared" si="2590"/>
        <v>3.5554389118274271E-2</v>
      </c>
      <c r="AB1963" s="13">
        <f t="shared" si="2591"/>
        <v>1.9597055242722788E-2</v>
      </c>
      <c r="AC1963" s="13">
        <f t="shared" si="2592"/>
        <v>6.3483672733294231E-4</v>
      </c>
      <c r="AD1963" s="13">
        <f t="shared" si="2593"/>
        <v>5.6838702877475616E-3</v>
      </c>
      <c r="AE1963" s="13">
        <f t="shared" si="2594"/>
        <v>7.2727965740173386E-3</v>
      </c>
      <c r="AF1963" s="13">
        <f t="shared" si="2595"/>
        <v>4.6529536503549709E-3</v>
      </c>
      <c r="AG1963" s="13">
        <f t="shared" si="2596"/>
        <v>1.9845623758814645E-3</v>
      </c>
      <c r="AH1963" s="13">
        <f t="shared" si="2597"/>
        <v>1.0317225440152157E-2</v>
      </c>
      <c r="AI1963" s="13">
        <f t="shared" si="2598"/>
        <v>1.1373405192236381E-2</v>
      </c>
      <c r="AJ1963" s="13">
        <f t="shared" si="2599"/>
        <v>6.2688533083407076E-3</v>
      </c>
      <c r="AK1963" s="13">
        <f t="shared" si="2600"/>
        <v>2.3035330309178845E-3</v>
      </c>
      <c r="AL1963" s="13">
        <f t="shared" si="2601"/>
        <v>3.5818459927710495E-5</v>
      </c>
      <c r="AM1963" s="13">
        <f t="shared" si="2602"/>
        <v>1.2531462110168417E-3</v>
      </c>
      <c r="AN1963" s="13">
        <f t="shared" si="2603"/>
        <v>1.6034633108838587E-3</v>
      </c>
      <c r="AO1963" s="13">
        <f t="shared" si="2604"/>
        <v>1.0258557887129389E-3</v>
      </c>
      <c r="AP1963" s="13">
        <f t="shared" si="2605"/>
        <v>4.3754461237854539E-4</v>
      </c>
      <c r="AQ1963" s="13">
        <f t="shared" si="2606"/>
        <v>1.3996505887661119E-4</v>
      </c>
      <c r="AR1963" s="13">
        <f t="shared" si="2607"/>
        <v>2.6402812884823378E-3</v>
      </c>
      <c r="AS1963" s="13">
        <f t="shared" si="2608"/>
        <v>2.9105682617464176E-3</v>
      </c>
      <c r="AT1963" s="13">
        <f t="shared" si="2609"/>
        <v>1.6042623267528862E-3</v>
      </c>
      <c r="AU1963" s="13">
        <f t="shared" si="2610"/>
        <v>5.8949716609505451E-4</v>
      </c>
      <c r="AV1963" s="13">
        <f t="shared" si="2611"/>
        <v>1.6246107465049361E-4</v>
      </c>
      <c r="AW1963" s="13">
        <f t="shared" si="2612"/>
        <v>1.4034252346957177E-6</v>
      </c>
      <c r="AX1963" s="13">
        <f t="shared" si="2613"/>
        <v>2.3023857376006733E-4</v>
      </c>
      <c r="AY1963" s="13">
        <f t="shared" si="2614"/>
        <v>2.9460178112411295E-4</v>
      </c>
      <c r="AZ1963" s="13">
        <f t="shared" si="2615"/>
        <v>1.8847886351994224E-4</v>
      </c>
      <c r="BA1963" s="13">
        <f t="shared" si="2616"/>
        <v>8.0389380444836135E-5</v>
      </c>
      <c r="BB1963" s="13">
        <f t="shared" si="2617"/>
        <v>2.5715559165156123E-5</v>
      </c>
      <c r="BC1963" s="13">
        <f t="shared" si="2618"/>
        <v>6.5808690602403735E-6</v>
      </c>
      <c r="BD1963" s="13">
        <f t="shared" si="2619"/>
        <v>5.630620140033134E-4</v>
      </c>
      <c r="BE1963" s="13">
        <f t="shared" si="2620"/>
        <v>6.2070296619610489E-4</v>
      </c>
      <c r="BF1963" s="13">
        <f t="shared" si="2621"/>
        <v>3.4212232637165257E-4</v>
      </c>
      <c r="BG1963" s="13">
        <f t="shared" si="2622"/>
        <v>1.2571518914998648E-4</v>
      </c>
      <c r="BH1963" s="13">
        <f t="shared" si="2623"/>
        <v>3.4646179666118368E-5</v>
      </c>
      <c r="BI1963" s="13">
        <f t="shared" si="2624"/>
        <v>7.6385854315493926E-6</v>
      </c>
      <c r="BJ1963" s="14">
        <f t="shared" si="2625"/>
        <v>0.31855054812960532</v>
      </c>
      <c r="BK1963" s="14">
        <f t="shared" si="2626"/>
        <v>0.27678172249211697</v>
      </c>
      <c r="BL1963" s="14">
        <f t="shared" si="2627"/>
        <v>0.37218996334287408</v>
      </c>
      <c r="BM1963" s="14">
        <f t="shared" si="2628"/>
        <v>0.42504235404997254</v>
      </c>
      <c r="BN1963" s="14">
        <f t="shared" si="2629"/>
        <v>0.57443934834761534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1.3193999999999999</v>
      </c>
      <c r="F1964" s="10">
        <f>VLOOKUP(B1964,home!$B$2:$E$405,3,FALSE)</f>
        <v>1.0610999999999999</v>
      </c>
      <c r="G1964" s="10">
        <f>VLOOKUP(C1964,away!$B$2:$E$405,4,FALSE)</f>
        <v>1.2885</v>
      </c>
      <c r="H1964" s="10">
        <f>VLOOKUP(A1964,away!$A$2:$E$405,3,FALSE)</f>
        <v>1.0076000000000001</v>
      </c>
      <c r="I1964" s="10">
        <f>VLOOKUP(C1964,away!$B$2:$E$405,3,FALSE)</f>
        <v>1.7864</v>
      </c>
      <c r="J1964" s="10">
        <f>VLOOKUP(B1964,home!$B$2:$E$405,4,FALSE)</f>
        <v>0.99250000000000005</v>
      </c>
      <c r="K1964" s="12">
        <f t="shared" si="2574"/>
        <v>1.8039197655899997</v>
      </c>
      <c r="L1964" s="12">
        <f t="shared" si="2575"/>
        <v>1.7864768152000001</v>
      </c>
      <c r="M1964" s="13">
        <f t="shared" si="2576"/>
        <v>2.7587387625562454E-2</v>
      </c>
      <c r="N1964" s="13">
        <f t="shared" si="2577"/>
        <v>4.976543381874507E-2</v>
      </c>
      <c r="O1964" s="13">
        <f t="shared" si="2578"/>
        <v>4.9284228385002696E-2</v>
      </c>
      <c r="P1964" s="13">
        <f t="shared" si="2579"/>
        <v>8.8904793715558053E-2</v>
      </c>
      <c r="Q1964" s="13">
        <f t="shared" si="2580"/>
        <v>4.4886424854397637E-2</v>
      </c>
      <c r="R1964" s="13">
        <f t="shared" si="2581"/>
        <v>4.4022565682414541E-2</v>
      </c>
      <c r="S1964" s="13">
        <f t="shared" si="2582"/>
        <v>7.1627499247899434E-2</v>
      </c>
      <c r="T1964" s="13">
        <f t="shared" si="2583"/>
        <v>8.0188557319598397E-2</v>
      </c>
      <c r="U1964" s="13">
        <f t="shared" si="2584"/>
        <v>7.9413176366491589E-2</v>
      </c>
      <c r="V1964" s="13">
        <f t="shared" si="2585"/>
        <v>2.5647904081014743E-2</v>
      </c>
      <c r="W1964" s="13">
        <f t="shared" si="2586"/>
        <v>2.6990503000506039E-2</v>
      </c>
      <c r="X1964" s="13">
        <f t="shared" si="2587"/>
        <v>4.821790784099006E-2</v>
      </c>
      <c r="Y1964" s="13">
        <f t="shared" si="2588"/>
        <v>4.3070087217689533E-2</v>
      </c>
      <c r="Z1964" s="13">
        <f t="shared" si="2589"/>
        <v>2.6215097645750918E-2</v>
      </c>
      <c r="AA1964" s="13">
        <f t="shared" si="2590"/>
        <v>4.7289932800041935E-2</v>
      </c>
      <c r="AB1964" s="13">
        <f t="shared" si="2591"/>
        <v>4.2653622245709261E-2</v>
      </c>
      <c r="AC1964" s="13">
        <f t="shared" si="2592"/>
        <v>5.1659060031978687E-3</v>
      </c>
      <c r="AD1964" s="13">
        <f t="shared" si="2593"/>
        <v>1.2172175461457255E-2</v>
      </c>
      <c r="AE1964" s="13">
        <f t="shared" si="2594"/>
        <v>2.1745309252439744E-2</v>
      </c>
      <c r="AF1964" s="13">
        <f t="shared" si="2595"/>
        <v>1.9423745409418831E-2</v>
      </c>
      <c r="AG1964" s="13">
        <f t="shared" si="2596"/>
        <v>1.1566690279424724E-2</v>
      </c>
      <c r="AH1964" s="13">
        <f t="shared" si="2597"/>
        <v>1.1708166038084526E-2</v>
      </c>
      <c r="AI1964" s="13">
        <f t="shared" si="2598"/>
        <v>2.1120592134910226E-2</v>
      </c>
      <c r="AJ1964" s="13">
        <f t="shared" si="2599"/>
        <v>1.9049926806564629E-2</v>
      </c>
      <c r="AK1964" s="13">
        <f t="shared" si="2600"/>
        <v>1.1454846499801573E-2</v>
      </c>
      <c r="AL1964" s="13">
        <f t="shared" si="2601"/>
        <v>6.6591851871136546E-4</v>
      </c>
      <c r="AM1964" s="13">
        <f t="shared" si="2602"/>
        <v>4.3915255810304706E-3</v>
      </c>
      <c r="AN1964" s="13">
        <f t="shared" si="2603"/>
        <v>7.8453586338686418E-3</v>
      </c>
      <c r="AO1964" s="13">
        <f t="shared" si="2604"/>
        <v>7.0077756531677403E-3</v>
      </c>
      <c r="AP1964" s="13">
        <f t="shared" si="2605"/>
        <v>4.1730762435024018E-3</v>
      </c>
      <c r="AQ1964" s="13">
        <f t="shared" si="2606"/>
        <v>1.8637759892697371E-3</v>
      </c>
      <c r="AR1964" s="13">
        <f t="shared" si="2607"/>
        <v>4.1832734351100066E-3</v>
      </c>
      <c r="AS1964" s="13">
        <f t="shared" si="2608"/>
        <v>7.5462896344625149E-3</v>
      </c>
      <c r="AT1964" s="13">
        <f t="shared" si="2609"/>
        <v>6.8064505142369338E-3</v>
      </c>
      <c r="AU1964" s="13">
        <f t="shared" si="2610"/>
        <v>4.0927635387140735E-3</v>
      </c>
      <c r="AV1964" s="13">
        <f t="shared" si="2611"/>
        <v>1.8457542608430969E-3</v>
      </c>
      <c r="AW1964" s="13">
        <f t="shared" si="2612"/>
        <v>5.9611931426537199E-5</v>
      </c>
      <c r="AX1964" s="13">
        <f t="shared" si="2613"/>
        <v>1.3203266327858273E-3</v>
      </c>
      <c r="AY1964" s="13">
        <f t="shared" si="2614"/>
        <v>2.3587329179629644E-3</v>
      </c>
      <c r="AZ1964" s="13">
        <f t="shared" si="2615"/>
        <v>2.1069108355949405E-3</v>
      </c>
      <c r="BA1964" s="13">
        <f t="shared" si="2616"/>
        <v>1.2546491198280067E-3</v>
      </c>
      <c r="BB1964" s="13">
        <f t="shared" si="2617"/>
        <v>5.6035039094595501E-4</v>
      </c>
      <c r="BC1964" s="13">
        <f t="shared" si="2618"/>
        <v>2.0021059636264081E-4</v>
      </c>
      <c r="BD1964" s="13">
        <f t="shared" si="2619"/>
        <v>1.2455535005776812E-3</v>
      </c>
      <c r="BE1964" s="13">
        <f t="shared" si="2620"/>
        <v>2.2468785787918936E-3</v>
      </c>
      <c r="BF1964" s="13">
        <f t="shared" si="2621"/>
        <v>2.026594339581733E-3</v>
      </c>
      <c r="BG1964" s="13">
        <f t="shared" si="2622"/>
        <v>1.2186045286680998E-3</v>
      </c>
      <c r="BH1964" s="13">
        <f t="shared" si="2623"/>
        <v>5.4956619892546749E-4</v>
      </c>
      <c r="BI1964" s="13">
        <f t="shared" si="2624"/>
        <v>1.982746657483636E-4</v>
      </c>
      <c r="BJ1964" s="14">
        <f t="shared" si="2625"/>
        <v>0.3911095270489866</v>
      </c>
      <c r="BK1964" s="14">
        <f t="shared" si="2626"/>
        <v>0.22195814210990689</v>
      </c>
      <c r="BL1964" s="14">
        <f t="shared" si="2627"/>
        <v>0.35795706015468087</v>
      </c>
      <c r="BM1964" s="14">
        <f t="shared" si="2628"/>
        <v>0.69048987189110822</v>
      </c>
      <c r="BN1964" s="14">
        <f t="shared" si="2629"/>
        <v>0.30445083408168044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1.2378</v>
      </c>
      <c r="F1965" s="10">
        <f>VLOOKUP(B1965,home!$B$2:$E$405,3,FALSE)</f>
        <v>1.3782000000000001</v>
      </c>
      <c r="G1965" s="10">
        <f>VLOOKUP(C1965,away!$B$2:$E$405,4,FALSE)</f>
        <v>0.71279999999999999</v>
      </c>
      <c r="H1965" s="10">
        <f>VLOOKUP(A1965,away!$A$2:$E$405,3,FALSE)</f>
        <v>0.96950000000000003</v>
      </c>
      <c r="I1965" s="10">
        <f>VLOOKUP(C1965,away!$B$2:$E$405,3,FALSE)</f>
        <v>0.78879999999999995</v>
      </c>
      <c r="J1965" s="10">
        <f>VLOOKUP(B1965,home!$B$2:$E$405,4,FALSE)</f>
        <v>0.78879999999999995</v>
      </c>
      <c r="K1965" s="12">
        <f t="shared" si="2574"/>
        <v>1.215991152288</v>
      </c>
      <c r="L1965" s="12">
        <f t="shared" si="2575"/>
        <v>0.60322817407999996</v>
      </c>
      <c r="M1965" s="13">
        <f t="shared" si="2576"/>
        <v>0.16215228955159439</v>
      </c>
      <c r="N1965" s="13">
        <f t="shared" si="2577"/>
        <v>0.19717574941798066</v>
      </c>
      <c r="O1965" s="13">
        <f t="shared" si="2578"/>
        <v>9.781482954909973E-2</v>
      </c>
      <c r="P1965" s="13">
        <f t="shared" si="2579"/>
        <v>0.11894196729426408</v>
      </c>
      <c r="Q1965" s="13">
        <f t="shared" si="2580"/>
        <v>0.11988198336901015</v>
      </c>
      <c r="R1965" s="13">
        <f t="shared" si="2581"/>
        <v>2.9502330513424924E-2</v>
      </c>
      <c r="S1965" s="13">
        <f t="shared" si="2582"/>
        <v>2.1811581604785746E-2</v>
      </c>
      <c r="T1965" s="13">
        <f t="shared" si="2583"/>
        <v>7.2316189932776914E-2</v>
      </c>
      <c r="U1965" s="13">
        <f t="shared" si="2584"/>
        <v>3.5874572876200994E-2</v>
      </c>
      <c r="V1965" s="13">
        <f t="shared" si="2585"/>
        <v>1.7776926678321591E-3</v>
      </c>
      <c r="W1965" s="13">
        <f t="shared" si="2586"/>
        <v>4.8591810365151186E-2</v>
      </c>
      <c r="X1965" s="13">
        <f t="shared" si="2587"/>
        <v>2.9311949041811763E-2</v>
      </c>
      <c r="Y1965" s="13">
        <f t="shared" si="2588"/>
        <v>8.8408967496090562E-3</v>
      </c>
      <c r="Z1965" s="13">
        <f t="shared" si="2589"/>
        <v>5.9322123222393282E-3</v>
      </c>
      <c r="AA1965" s="13">
        <f t="shared" si="2590"/>
        <v>7.2135176973368732E-3</v>
      </c>
      <c r="AB1965" s="13">
        <f t="shared" si="2591"/>
        <v>4.3857868484172731E-3</v>
      </c>
      <c r="AC1965" s="13">
        <f t="shared" si="2592"/>
        <v>8.1498333966349893E-5</v>
      </c>
      <c r="AD1965" s="13">
        <f t="shared" si="2593"/>
        <v>1.477180286942004E-2</v>
      </c>
      <c r="AE1965" s="13">
        <f t="shared" si="2594"/>
        <v>8.9107676727899539E-3</v>
      </c>
      <c r="AF1965" s="13">
        <f t="shared" si="2595"/>
        <v>2.6876130564540872E-3</v>
      </c>
      <c r="AG1965" s="13">
        <f t="shared" si="2596"/>
        <v>5.4041463889278895E-4</v>
      </c>
      <c r="AH1965" s="13">
        <f t="shared" si="2597"/>
        <v>8.9461940184982656E-4</v>
      </c>
      <c r="AI1965" s="13">
        <f t="shared" si="2598"/>
        <v>1.0878492773145718E-3</v>
      </c>
      <c r="AJ1965" s="13">
        <f t="shared" si="2599"/>
        <v>6.6140754811870736E-4</v>
      </c>
      <c r="AK1965" s="13">
        <f t="shared" si="2600"/>
        <v>2.6808857552294932E-4</v>
      </c>
      <c r="AL1965" s="13">
        <f t="shared" si="2601"/>
        <v>2.3912267165560441E-6</v>
      </c>
      <c r="AM1965" s="13">
        <f t="shared" si="2602"/>
        <v>3.592476318511451E-3</v>
      </c>
      <c r="AN1965" s="13">
        <f t="shared" si="2603"/>
        <v>2.1670829300413025E-3</v>
      </c>
      <c r="AO1965" s="13">
        <f t="shared" si="2604"/>
        <v>6.5362273948437561E-4</v>
      </c>
      <c r="AP1965" s="13">
        <f t="shared" si="2605"/>
        <v>1.3142788389210912E-4</v>
      </c>
      <c r="AQ1965" s="13">
        <f t="shared" si="2606"/>
        <v>1.9820250605858805E-5</v>
      </c>
      <c r="AR1965" s="13">
        <f t="shared" si="2607"/>
        <v>1.0793192565488252E-4</v>
      </c>
      <c r="AS1965" s="13">
        <f t="shared" si="2608"/>
        <v>1.3124426664574333E-4</v>
      </c>
      <c r="AT1965" s="13">
        <f t="shared" si="2609"/>
        <v>7.9795933514875512E-5</v>
      </c>
      <c r="AU1965" s="13">
        <f t="shared" si="2610"/>
        <v>3.2343716380883378E-5</v>
      </c>
      <c r="AV1965" s="13">
        <f t="shared" si="2611"/>
        <v>9.8324182378166584E-6</v>
      </c>
      <c r="AW1965" s="13">
        <f t="shared" si="2612"/>
        <v>4.8722580945406445E-8</v>
      </c>
      <c r="AX1965" s="13">
        <f t="shared" si="2613"/>
        <v>7.2806990301901517E-4</v>
      </c>
      <c r="AY1965" s="13">
        <f t="shared" si="2614"/>
        <v>4.3919227820076313E-4</v>
      </c>
      <c r="AZ1965" s="13">
        <f t="shared" si="2615"/>
        <v>1.3246657802454086E-4</v>
      </c>
      <c r="BA1965" s="13">
        <f t="shared" si="2616"/>
        <v>2.6635857329456541E-5</v>
      </c>
      <c r="BB1965" s="13">
        <f t="shared" si="2617"/>
        <v>4.0168748954758628E-6</v>
      </c>
      <c r="BC1965" s="13">
        <f t="shared" si="2618"/>
        <v>4.8461842174113911E-7</v>
      </c>
      <c r="BD1965" s="13">
        <f t="shared" si="2619"/>
        <v>1.0851263072955513E-5</v>
      </c>
      <c r="BE1965" s="13">
        <f t="shared" si="2620"/>
        <v>1.3195039887863398E-5</v>
      </c>
      <c r="BF1965" s="13">
        <f t="shared" si="2621"/>
        <v>8.022525878864569E-6</v>
      </c>
      <c r="BG1965" s="13">
        <f t="shared" si="2622"/>
        <v>3.2517734959002766E-6</v>
      </c>
      <c r="BH1965" s="13">
        <f t="shared" si="2623"/>
        <v>9.8853195006483868E-7</v>
      </c>
      <c r="BI1965" s="13">
        <f t="shared" si="2624"/>
        <v>2.4040922100656932E-7</v>
      </c>
      <c r="BJ1965" s="14">
        <f t="shared" si="2625"/>
        <v>0.51092447334632252</v>
      </c>
      <c r="BK1965" s="14">
        <f t="shared" si="2626"/>
        <v>0.30520661295736012</v>
      </c>
      <c r="BL1965" s="14">
        <f t="shared" si="2627"/>
        <v>0.17810070009122675</v>
      </c>
      <c r="BM1965" s="14">
        <f t="shared" si="2628"/>
        <v>0.27425570546615513</v>
      </c>
      <c r="BN1965" s="14">
        <f t="shared" si="2629"/>
        <v>0.7254691496953739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1.3193999999999999</v>
      </c>
      <c r="F1966" s="10">
        <f>VLOOKUP(B1966,home!$B$2:$E$405,3,FALSE)</f>
        <v>0.68210000000000004</v>
      </c>
      <c r="G1966" s="10">
        <f>VLOOKUP(C1966,away!$B$2:$E$405,4,FALSE)</f>
        <v>0.98529999999999995</v>
      </c>
      <c r="H1966" s="10">
        <f>VLOOKUP(A1966,away!$A$2:$E$405,3,FALSE)</f>
        <v>1.0076000000000001</v>
      </c>
      <c r="I1966" s="10">
        <f>VLOOKUP(C1966,away!$B$2:$E$405,3,FALSE)</f>
        <v>0.89319999999999999</v>
      </c>
      <c r="J1966" s="10">
        <f>VLOOKUP(B1966,home!$B$2:$E$405,4,FALSE)</f>
        <v>1.5879000000000001</v>
      </c>
      <c r="K1966" s="12">
        <f t="shared" si="2574"/>
        <v>0.886733287722</v>
      </c>
      <c r="L1966" s="12">
        <f t="shared" si="2575"/>
        <v>1.4290914533280001</v>
      </c>
      <c r="M1966" s="13">
        <f t="shared" si="2576"/>
        <v>9.8684761056871101E-2</v>
      </c>
      <c r="N1966" s="13">
        <f t="shared" si="2577"/>
        <v>8.750706262001931E-2</v>
      </c>
      <c r="O1966" s="13">
        <f t="shared" si="2578"/>
        <v>0.14102954860009034</v>
      </c>
      <c r="P1966" s="13">
        <f t="shared" si="2579"/>
        <v>0.12505559529610769</v>
      </c>
      <c r="Q1966" s="13">
        <f t="shared" si="2580"/>
        <v>3.8797712667972321E-2</v>
      </c>
      <c r="R1966" s="13">
        <f t="shared" si="2581"/>
        <v>0.1007720612855475</v>
      </c>
      <c r="S1966" s="13">
        <f t="shared" si="2582"/>
        <v>3.9618330498493393E-2</v>
      </c>
      <c r="T1966" s="13">
        <f t="shared" si="2583"/>
        <v>5.5445479582474727E-2</v>
      </c>
      <c r="U1966" s="13">
        <f t="shared" si="2584"/>
        <v>8.9357941214256414E-2</v>
      </c>
      <c r="V1966" s="13">
        <f t="shared" si="2585"/>
        <v>5.5783620175626188E-3</v>
      </c>
      <c r="W1966" s="13">
        <f t="shared" si="2586"/>
        <v>1.1467741103388196E-2</v>
      </c>
      <c r="X1966" s="13">
        <f t="shared" si="2587"/>
        <v>1.6388450799830277E-2</v>
      </c>
      <c r="Y1966" s="13">
        <f t="shared" si="2588"/>
        <v>1.1710297485661943E-2</v>
      </c>
      <c r="Z1966" s="13">
        <f t="shared" si="2589"/>
        <v>4.8004163839140468E-2</v>
      </c>
      <c r="AA1966" s="13">
        <f t="shared" si="2590"/>
        <v>4.2566890025426574E-2</v>
      </c>
      <c r="AB1966" s="13">
        <f t="shared" si="2591"/>
        <v>1.8872739170173656E-2</v>
      </c>
      <c r="AC1966" s="13">
        <f t="shared" si="2592"/>
        <v>4.4181427773931213E-4</v>
      </c>
      <c r="AD1966" s="13">
        <f t="shared" si="2593"/>
        <v>2.5422069428380325E-3</v>
      </c>
      <c r="AE1966" s="13">
        <f t="shared" si="2594"/>
        <v>3.6330462146009356E-3</v>
      </c>
      <c r="AF1966" s="13">
        <f t="shared" si="2595"/>
        <v>2.595977647415921E-3</v>
      </c>
      <c r="AG1966" s="13">
        <f t="shared" si="2596"/>
        <v>1.2366298229842074E-3</v>
      </c>
      <c r="AH1966" s="13">
        <f t="shared" si="2597"/>
        <v>1.715058506666817E-2</v>
      </c>
      <c r="AI1966" s="13">
        <f t="shared" si="2598"/>
        <v>1.5207994682522503E-2</v>
      </c>
      <c r="AJ1966" s="13">
        <f t="shared" si="2599"/>
        <v>6.7427175622459361E-3</v>
      </c>
      <c r="AK1966" s="13">
        <f t="shared" si="2600"/>
        <v>1.9929973707170693E-3</v>
      </c>
      <c r="AL1966" s="13">
        <f t="shared" si="2601"/>
        <v>2.2395087922913926E-5</v>
      </c>
      <c r="AM1966" s="13">
        <f t="shared" si="2602"/>
        <v>4.5085190409849263E-4</v>
      </c>
      <c r="AN1966" s="13">
        <f t="shared" si="2603"/>
        <v>6.4430860286381097E-4</v>
      </c>
      <c r="AO1966" s="13">
        <f t="shared" si="2604"/>
        <v>4.6038795882918855E-4</v>
      </c>
      <c r="AP1966" s="13">
        <f t="shared" si="2605"/>
        <v>2.1931216572597224E-4</v>
      </c>
      <c r="AQ1966" s="13">
        <f t="shared" si="2606"/>
        <v>7.8354285412460215E-5</v>
      </c>
      <c r="AR1966" s="13">
        <f t="shared" si="2607"/>
        <v>4.9019509076700593E-3</v>
      </c>
      <c r="AS1966" s="13">
        <f t="shared" si="2608"/>
        <v>4.3467230446101136E-3</v>
      </c>
      <c r="AT1966" s="13">
        <f t="shared" si="2609"/>
        <v>1.9271920080820538E-3</v>
      </c>
      <c r="AU1966" s="13">
        <f t="shared" si="2610"/>
        <v>5.6963510179938758E-4</v>
      </c>
      <c r="AV1966" s="13">
        <f t="shared" si="2611"/>
        <v>1.2627860165510677E-4</v>
      </c>
      <c r="AW1966" s="13">
        <f t="shared" si="2612"/>
        <v>7.8832137975822173E-7</v>
      </c>
      <c r="AX1966" s="13">
        <f t="shared" si="2613"/>
        <v>6.6630898532830013E-5</v>
      </c>
      <c r="AY1966" s="13">
        <f t="shared" si="2614"/>
        <v>9.5221647620832546E-5</v>
      </c>
      <c r="AZ1966" s="13">
        <f t="shared" si="2615"/>
        <v>6.8040221393371171E-5</v>
      </c>
      <c r="BA1966" s="13">
        <f t="shared" si="2616"/>
        <v>3.2411899625270571E-5</v>
      </c>
      <c r="BB1966" s="13">
        <f t="shared" si="2617"/>
        <v>1.1579892185149795E-5</v>
      </c>
      <c r="BC1966" s="13">
        <f t="shared" si="2618"/>
        <v>3.3097449904514522E-6</v>
      </c>
      <c r="BD1966" s="13">
        <f t="shared" si="2619"/>
        <v>1.1675560244641182E-3</v>
      </c>
      <c r="BE1966" s="13">
        <f t="shared" si="2620"/>
        <v>1.0353107921726953E-3</v>
      </c>
      <c r="BF1966" s="13">
        <f t="shared" si="2621"/>
        <v>4.5902227127868117E-4</v>
      </c>
      <c r="BG1966" s="13">
        <f t="shared" si="2622"/>
        <v>1.3567677591618825E-4</v>
      </c>
      <c r="BH1966" s="13">
        <f t="shared" si="2623"/>
        <v>3.0077278393920665E-5</v>
      </c>
      <c r="BI1966" s="13">
        <f t="shared" si="2624"/>
        <v>5.3341047911942302E-6</v>
      </c>
      <c r="BJ1966" s="14">
        <f t="shared" si="2625"/>
        <v>0.2334550141084637</v>
      </c>
      <c r="BK1966" s="14">
        <f t="shared" si="2626"/>
        <v>0.26949647988231784</v>
      </c>
      <c r="BL1966" s="14">
        <f t="shared" si="2627"/>
        <v>0.44839823188848166</v>
      </c>
      <c r="BM1966" s="14">
        <f t="shared" si="2628"/>
        <v>0.40741271486555436</v>
      </c>
      <c r="BN1966" s="14">
        <f t="shared" si="2629"/>
        <v>0.59184674152660821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1.2378</v>
      </c>
      <c r="F1967" s="15">
        <f>VLOOKUP(B1967,home!$B$2:$E$405,3,FALSE)</f>
        <v>0.52270000000000005</v>
      </c>
      <c r="G1967" s="15">
        <f>VLOOKUP(C1967,away!$B$2:$E$405,4,FALSE)</f>
        <v>1.1880999999999999</v>
      </c>
      <c r="H1967" s="15">
        <f>VLOOKUP(A1967,away!$A$2:$E$405,3,FALSE)</f>
        <v>0.96950000000000003</v>
      </c>
      <c r="I1967" s="15">
        <f>VLOOKUP(C1967,away!$B$2:$E$405,3,FALSE)</f>
        <v>0.78879999999999995</v>
      </c>
      <c r="J1967" s="15">
        <f>VLOOKUP(B1967,home!$B$2:$E$405,4,FALSE)</f>
        <v>0.66739999999999999</v>
      </c>
      <c r="K1967" s="16">
        <f t="shared" si="2574"/>
        <v>0.76869839508600002</v>
      </c>
      <c r="L1967" s="16">
        <f t="shared" si="2575"/>
        <v>0.51038854383999999</v>
      </c>
      <c r="M1967" s="17">
        <f t="shared" si="2576"/>
        <v>0.27829128142178106</v>
      </c>
      <c r="N1967" s="17">
        <f t="shared" si="2577"/>
        <v>0.21392206139534944</v>
      </c>
      <c r="O1967" s="17">
        <f t="shared" si="2578"/>
        <v>0.14203668188823046</v>
      </c>
      <c r="P1967" s="17">
        <f t="shared" si="2579"/>
        <v>0.10918336941082349</v>
      </c>
      <c r="Q1967" s="17">
        <f t="shared" si="2580"/>
        <v>8.2220772634046951E-2</v>
      </c>
      <c r="R1967" s="17">
        <f t="shared" si="2581"/>
        <v>3.6246947620399622E-2</v>
      </c>
      <c r="S1967" s="17">
        <f t="shared" si="2582"/>
        <v>1.070911033845213E-2</v>
      </c>
      <c r="T1967" s="17">
        <f t="shared" si="2583"/>
        <v>4.1964540418090945E-2</v>
      </c>
      <c r="U1967" s="17">
        <f t="shared" si="2584"/>
        <v>2.7862970462567496E-2</v>
      </c>
      <c r="V1967" s="17">
        <f t="shared" si="2585"/>
        <v>4.6683969407513253E-4</v>
      </c>
      <c r="W1967" s="17">
        <f t="shared" si="2586"/>
        <v>2.1067658655507599E-2</v>
      </c>
      <c r="X1967" s="17">
        <f t="shared" si="2587"/>
        <v>1.0752691623302694E-2</v>
      </c>
      <c r="Y1967" s="17">
        <f t="shared" si="2588"/>
        <v>2.7440253099890138E-3</v>
      </c>
      <c r="Z1967" s="17">
        <f t="shared" si="2589"/>
        <v>6.1666756048735054E-3</v>
      </c>
      <c r="AA1967" s="17">
        <f t="shared" si="2590"/>
        <v>4.7403136404822518E-3</v>
      </c>
      <c r="AB1967" s="17">
        <f t="shared" si="2591"/>
        <v>1.8219357438214907E-3</v>
      </c>
      <c r="AC1967" s="17">
        <f t="shared" si="2592"/>
        <v>1.144734271619811E-5</v>
      </c>
      <c r="AD1967" s="17">
        <f t="shared" si="2593"/>
        <v>4.0486688491770924E-3</v>
      </c>
      <c r="AE1967" s="17">
        <f t="shared" si="2594"/>
        <v>2.0663941984218645E-3</v>
      </c>
      <c r="AF1967" s="17">
        <f t="shared" si="2595"/>
        <v>5.2733196296597966E-4</v>
      </c>
      <c r="AG1967" s="17">
        <f t="shared" si="2596"/>
        <v>8.9714730899498397E-5</v>
      </c>
      <c r="AH1967" s="17">
        <f t="shared" si="2597"/>
        <v>7.8685014557625989E-4</v>
      </c>
      <c r="AI1967" s="17">
        <f t="shared" si="2598"/>
        <v>6.0485044407765647E-4</v>
      </c>
      <c r="AJ1967" s="17">
        <f t="shared" si="2599"/>
        <v>2.3247378281477448E-4</v>
      </c>
      <c r="AK1967" s="17">
        <f t="shared" si="2600"/>
        <v>5.9567407916429483E-5</v>
      </c>
      <c r="AL1967" s="17">
        <f t="shared" si="2601"/>
        <v>1.7964766156804741E-7</v>
      </c>
      <c r="AM1967" s="17">
        <f t="shared" si="2602"/>
        <v>6.2244104931942295E-4</v>
      </c>
      <c r="AN1967" s="17">
        <f t="shared" si="2603"/>
        <v>3.1768678078838194E-4</v>
      </c>
      <c r="AO1967" s="17">
        <f t="shared" si="2604"/>
        <v>8.1071846721899758E-5</v>
      </c>
      <c r="AP1967" s="17">
        <f t="shared" si="2605"/>
        <v>1.3792713931603366E-5</v>
      </c>
      <c r="AQ1967" s="17">
        <f t="shared" si="2606"/>
        <v>1.7599107947881807E-6</v>
      </c>
      <c r="AR1967" s="17">
        <f t="shared" si="2607"/>
        <v>8.0319860004191899E-5</v>
      </c>
      <c r="AS1967" s="17">
        <f t="shared" si="2608"/>
        <v>6.1741747478754515E-5</v>
      </c>
      <c r="AT1967" s="17">
        <f t="shared" si="2609"/>
        <v>2.3730391098361844E-5</v>
      </c>
      <c r="AU1967" s="17">
        <f t="shared" si="2610"/>
        <v>6.0805045173579492E-6</v>
      </c>
      <c r="AV1967" s="17">
        <f t="shared" si="2611"/>
        <v>1.1685185159515573E-6</v>
      </c>
      <c r="AW1967" s="17">
        <f t="shared" si="2612"/>
        <v>1.9578344212826084E-9</v>
      </c>
      <c r="AX1967" s="17">
        <f t="shared" si="2613"/>
        <v>7.9744905941247653E-5</v>
      </c>
      <c r="AY1967" s="17">
        <f t="shared" si="2614"/>
        <v>4.0700886422011151E-5</v>
      </c>
      <c r="AZ1967" s="17">
        <f t="shared" si="2615"/>
        <v>1.038663307696375E-5</v>
      </c>
      <c r="BA1967" s="17">
        <f t="shared" si="2616"/>
        <v>1.7670728438506356E-6</v>
      </c>
      <c r="BB1967" s="17">
        <f t="shared" si="2617"/>
        <v>2.2547343390803341E-7</v>
      </c>
      <c r="BC1967" s="17">
        <f t="shared" si="2618"/>
        <v>2.301581152138514E-8</v>
      </c>
      <c r="BD1967" s="17">
        <f t="shared" si="2619"/>
        <v>6.8323893981620229E-6</v>
      </c>
      <c r="BE1967" s="17">
        <f t="shared" si="2620"/>
        <v>5.2520467649697491E-6</v>
      </c>
      <c r="BF1967" s="17">
        <f t="shared" si="2621"/>
        <v>2.0186199595744325E-6</v>
      </c>
      <c r="BG1967" s="17">
        <f t="shared" si="2622"/>
        <v>5.1723664107114403E-7</v>
      </c>
      <c r="BH1967" s="17">
        <f t="shared" si="2623"/>
        <v>9.9399743967765474E-8</v>
      </c>
      <c r="BI1967" s="17">
        <f t="shared" si="2624"/>
        <v>1.5281684731996135E-8</v>
      </c>
      <c r="BJ1967" s="18">
        <f t="shared" si="2625"/>
        <v>0.38057346006683662</v>
      </c>
      <c r="BK1967" s="18">
        <f t="shared" si="2626"/>
        <v>0.39870292874193158</v>
      </c>
      <c r="BL1967" s="18">
        <f t="shared" si="2627"/>
        <v>0.21458036713169354</v>
      </c>
      <c r="BM1967" s="18">
        <f t="shared" si="2628"/>
        <v>0.1380816182461167</v>
      </c>
      <c r="BN1967" s="18">
        <f t="shared" si="2629"/>
        <v>0.86190111437063099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1.3193999999999999</v>
      </c>
      <c r="F1968" s="10">
        <f>VLOOKUP(B1968,home!$B$2:$E$405,3,FALSE)</f>
        <v>1.0948</v>
      </c>
      <c r="G1968" s="10">
        <f>VLOOKUP(C1968,away!$B$2:$E$405,4,FALSE)</f>
        <v>0.50529999999999997</v>
      </c>
      <c r="H1968" s="10">
        <f>VLOOKUP(A1968,away!$A$2:$E$405,3,FALSE)</f>
        <v>1.0076000000000001</v>
      </c>
      <c r="I1968" s="10">
        <f>VLOOKUP(C1968,away!$B$2:$E$405,3,FALSE)</f>
        <v>0.99250000000000005</v>
      </c>
      <c r="J1968" s="10">
        <f>VLOOKUP(B1968,home!$B$2:$E$405,4,FALSE)</f>
        <v>0.77190000000000003</v>
      </c>
      <c r="K1968" s="12">
        <f t="shared" ref="K1968:K2031" si="2630">E1968*F1968*G1968</f>
        <v>0.72989529933599984</v>
      </c>
      <c r="L1968" s="12">
        <f t="shared" ref="L1968:L2031" si="2631">H1968*I1968*J1968</f>
        <v>0.77193319170000008</v>
      </c>
      <c r="M1968" s="13">
        <f t="shared" ref="M1968:M2031" si="2632">_xlfn.POISSON.DIST(0,K1968,FALSE) * _xlfn.POISSON.DIST(0,L1968,FALSE)</f>
        <v>0.22272254142789416</v>
      </c>
      <c r="N1968" s="13">
        <f t="shared" ref="N1968:N2031" si="2633">_xlfn.POISSON.DIST(1,K1968,FALSE) * _xlfn.POISSON.DIST(0,L1968,FALSE)</f>
        <v>0.16256413604438744</v>
      </c>
      <c r="O1968" s="13">
        <f t="shared" ref="O1968:O2031" si="2634">_xlfn.POISSON.DIST(0,K1968,FALSE) * _xlfn.POISSON.DIST(1,L1968,FALSE)</f>
        <v>0.17192692226796982</v>
      </c>
      <c r="P1968" s="13">
        <f t="shared" ref="P1968:P2031" si="2635">_xlfn.POISSON.DIST(1,K1968,FALSE) * _xlfn.POISSON.DIST(1,L1968,FALSE)</f>
        <v>0.12548865239269702</v>
      </c>
      <c r="Q1968" s="13">
        <f t="shared" ref="Q1968:Q2031" si="2636">_xlfn.POISSON.DIST(2,K1968,FALSE) * _xlfn.POISSON.DIST(0,L1968,FALSE)</f>
        <v>5.932739936970817E-2</v>
      </c>
      <c r="R1968" s="13">
        <f t="shared" ref="R1968:R2031" si="2637">_xlfn.POISSON.DIST(0,K1968,FALSE) * _xlfn.POISSON.DIST(2,L1968,FALSE)</f>
        <v>6.6358048922735877E-2</v>
      </c>
      <c r="S1968" s="13">
        <f t="shared" ref="S1968:S2031" si="2638">_xlfn.POISSON.DIST(2,K1968,FALSE) * _xlfn.POISSON.DIST(2,L1968,FALSE)</f>
        <v>1.7676030654976738E-2</v>
      </c>
      <c r="T1968" s="13">
        <f t="shared" ref="T1968:T2031" si="2639">_xlfn.POISSON.DIST(2,K1968,FALSE) * _xlfn.POISSON.DIST(1,L1968,FALSE)</f>
        <v>4.5796788750719401E-2</v>
      </c>
      <c r="U1968" s="13">
        <f t="shared" ref="U1968:U2031" si="2640">_xlfn.POISSON.DIST(1,K1968,FALSE) * _xlfn.POISSON.DIST(2,L1968,FALSE)</f>
        <v>4.8434427981813216E-2</v>
      </c>
      <c r="V1968" s="13">
        <f t="shared" ref="V1968:V2031" si="2641">_xlfn.POISSON.DIST(3,K1968,FALSE) * _xlfn.POISSON.DIST(3,L1968,FALSE)</f>
        <v>1.1065792404628106E-3</v>
      </c>
      <c r="W1968" s="13">
        <f t="shared" ref="W1968:W2031" si="2642">_xlfn.POISSON.DIST(3,K1968,FALSE) * _xlfn.POISSON.DIST(0,L1968,FALSE)</f>
        <v>1.4434263307259854E-2</v>
      </c>
      <c r="X1968" s="13">
        <f t="shared" ref="X1968:X2031" si="2643">_xlfn.POISSON.DIST(3,K1968,FALSE) * _xlfn.POISSON.DIST(1,L1968,FALSE)</f>
        <v>1.1142286944611298E-2</v>
      </c>
      <c r="Y1968" s="13">
        <f t="shared" ref="Y1968:Y2031" si="2644">_xlfn.POISSON.DIST(3,K1968,FALSE) * _xlfn.POISSON.DIST(2,L1968,FALSE)</f>
        <v>4.3005505619955198E-3</v>
      </c>
      <c r="Z1968" s="13">
        <f t="shared" ref="Z1968:Z2031" si="2645">_xlfn.POISSON.DIST(0,K1968,FALSE) * _xlfn.POISSON.DIST(3,L1968,FALSE)</f>
        <v>1.7074660166637421E-2</v>
      </c>
      <c r="AA1968" s="13">
        <f t="shared" ref="AA1968:AA2031" si="2646">_xlfn.POISSON.DIST(1,K1968,FALSE) * _xlfn.POISSON.DIST(3,L1968,FALSE)</f>
        <v>1.2462714193388295E-2</v>
      </c>
      <c r="AB1968" s="13">
        <f t="shared" ref="AB1968:AB2031" si="2647">_xlfn.POISSON.DIST(2,K1968,FALSE) * _xlfn.POISSON.DIST(3,L1968,FALSE)</f>
        <v>4.5482382533610808E-3</v>
      </c>
      <c r="AC1968" s="13">
        <f t="shared" ref="AC1968:AC2031" si="2648">_xlfn.POISSON.DIST(4,K1968,FALSE) * _xlfn.POISSON.DIST(4,L1968,FALSE)</f>
        <v>3.8967524560252252E-5</v>
      </c>
      <c r="AD1968" s="13">
        <f t="shared" ref="AD1968:AD2031" si="2649">_xlfn.POISSON.DIST(4,K1968,FALSE) * _xlfn.POISSON.DIST(0,L1968,FALSE)</f>
        <v>2.6338752343367665E-3</v>
      </c>
      <c r="AE1968" s="13">
        <f t="shared" ref="AE1968:AE2031" si="2650">_xlfn.POISSON.DIST(4,K1968,FALSE) * _xlfn.POISSON.DIST(1,L1968,FALSE)</f>
        <v>2.0331757161811659E-3</v>
      </c>
      <c r="AF1968" s="13">
        <f t="shared" ref="AF1968:AF2031" si="2651">_xlfn.POISSON.DIST(4,K1968,FALSE) * _xlfn.POISSON.DIST(2,L1968,FALSE)</f>
        <v>7.8473790993933024E-4</v>
      </c>
      <c r="AG1968" s="13">
        <f t="shared" ref="AG1968:AG2031" si="2652">_xlfn.POISSON.DIST(4,K1968,FALSE) * _xlfn.POISSON.DIST(3,L1968,FALSE)</f>
        <v>2.0192174648915153E-4</v>
      </c>
      <c r="AH1968" s="13">
        <f t="shared" ref="AH1968:AH2031" si="2653">_xlfn.POISSON.DIST(0,K1968,FALSE) * _xlfn.POISSON.DIST(4,L1968,FALSE)</f>
        <v>3.2951242299063196E-3</v>
      </c>
      <c r="AI1968" s="13">
        <f t="shared" ref="AI1968:AI2031" si="2654">_xlfn.POISSON.DIST(1,K1968,FALSE) * _xlfn.POISSON.DIST(4,L1968,FALSE)</f>
        <v>2.4050956861367788E-3</v>
      </c>
      <c r="AJ1968" s="13">
        <f t="shared" ref="AJ1968:AJ2031" si="2655">_xlfn.POISSON.DIST(2,K1968,FALSE) * _xlfn.POISSON.DIST(4,L1968,FALSE)</f>
        <v>8.7773401788226297E-4</v>
      </c>
      <c r="AK1968" s="13">
        <f t="shared" ref="AK1968:AK2031" si="2656">_xlfn.POISSON.DIST(3,K1968,FALSE) * _xlfn.POISSON.DIST(4,L1968,FALSE)</f>
        <v>2.1355131123985475E-4</v>
      </c>
      <c r="AL1968" s="13">
        <f t="shared" ref="AL1968:AL2031" si="2657">_xlfn.POISSON.DIST(5,K1968,FALSE) * _xlfn.POISSON.DIST(5,L1968,FALSE)</f>
        <v>8.7821953050558192E-7</v>
      </c>
      <c r="AM1968" s="13">
        <f t="shared" ref="AM1968:AM2031" si="2658">_xlfn.POISSON.DIST(5,K1968,FALSE) * _xlfn.POISSON.DIST(0,L1968,FALSE)</f>
        <v>3.8449063051598223E-4</v>
      </c>
      <c r="AN1968" s="13">
        <f t="shared" ref="AN1968:AN2031" si="2659">_xlfn.POISSON.DIST(5,K1968,FALSE) * _xlfn.POISSON.DIST(1,L1968,FALSE)</f>
        <v>2.9680107959294765E-4</v>
      </c>
      <c r="AO1968" s="13">
        <f t="shared" ref="AO1968:AO2031" si="2660">_xlfn.POISSON.DIST(5,K1968,FALSE) * _xlfn.POISSON.DIST(2,L1968,FALSE)</f>
        <v>1.1455530233509488E-4</v>
      </c>
      <c r="AP1968" s="13">
        <f t="shared" ref="AP1968:AP2031" si="2661">_xlfn.POISSON.DIST(5,K1968,FALSE) * _xlfn.POISSON.DIST(3,L1968,FALSE)</f>
        <v>2.9476346719229431E-5</v>
      </c>
      <c r="AQ1968" s="13">
        <f t="shared" ref="AQ1968:AQ2031" si="2662">_xlfn.POISSON.DIST(5,K1968,FALSE) * _xlfn.POISSON.DIST(4,L1968,FALSE)</f>
        <v>5.6884426006576491E-6</v>
      </c>
      <c r="AR1968" s="13">
        <f t="shared" ref="AR1968:AR2031" si="2663">_xlfn.POISSON.DIST(0,K1968,FALSE) * _xlfn.POISSON.DIST(5,L1968,FALSE)</f>
        <v>5.087231527679182E-4</v>
      </c>
      <c r="AS1968" s="13">
        <f t="shared" ref="AS1968:AS2031" si="2664">_xlfn.POISSON.DIST(1,K1968,FALSE) * _xlfn.POISSON.DIST(5,L1968,FALSE)</f>
        <v>3.7131463786869322E-4</v>
      </c>
      <c r="AT1968" s="13">
        <f t="shared" ref="AT1968:AT2031" si="2665">_xlfn.POISSON.DIST(2,K1968,FALSE) * _xlfn.POISSON.DIST(5,L1968,FALSE)</f>
        <v>1.3551040437750409E-4</v>
      </c>
      <c r="AU1968" s="13">
        <f t="shared" ref="AU1968:AU2031" si="2666">_xlfn.POISSON.DIST(3,K1968,FALSE) * _xlfn.POISSON.DIST(5,L1968,FALSE)</f>
        <v>3.2969469055420246E-5</v>
      </c>
      <c r="AV1968" s="13">
        <f t="shared" ref="AV1968:AV2031" si="2667">_xlfn.POISSON.DIST(4,K1968,FALSE) * _xlfn.POISSON.DIST(5,L1968,FALSE)</f>
        <v>6.0160651212887339E-6</v>
      </c>
      <c r="AW1968" s="13">
        <f t="shared" ref="AW1968:AW2031" si="2668">_xlfn.POISSON.DIST(6,K1968,FALSE) * _xlfn.POISSON.DIST(6,L1968,FALSE)</f>
        <v>1.3744877455743336E-8</v>
      </c>
      <c r="AX1968" s="13">
        <f t="shared" ref="AX1968:AX2031" si="2669">_xlfn.POISSON.DIST(6,K1968,FALSE) * _xlfn.POISSON.DIST(0,L1968,FALSE)</f>
        <v>4.6772983975391684E-5</v>
      </c>
      <c r="AY1968" s="13">
        <f t="shared" ref="AY1968:AY2031" si="2670">_xlfn.POISSON.DIST(6,K1968,FALSE) * _xlfn.POISSON.DIST(1,L1968,FALSE)</f>
        <v>3.6105618805457065E-5</v>
      </c>
      <c r="AZ1968" s="13">
        <f t="shared" ref="AZ1968:AZ2031" si="2671">_xlfn.POISSON.DIST(6,K1968,FALSE) * _xlfn.POISSON.DIST(2,L1968,FALSE)</f>
        <v>1.3935562781400003E-5</v>
      </c>
      <c r="BA1968" s="13">
        <f t="shared" ref="BA1968:BA2031" si="2672">_xlfn.POISSON.DIST(6,K1968,FALSE) * _xlfn.POISSON.DIST(3,L1968,FALSE)</f>
        <v>3.5857744853272797E-6</v>
      </c>
      <c r="BB1968" s="13">
        <f t="shared" ref="BB1968:BB2031" si="2673">_xlfn.POISSON.DIST(6,K1968,FALSE) * _xlfn.POISSON.DIST(4,L1968,FALSE)</f>
        <v>6.9199458579377782E-7</v>
      </c>
      <c r="BC1968" s="13">
        <f t="shared" ref="BC1968:BC2031" si="2674">_xlfn.POISSON.DIST(6,K1968,FALSE) * _xlfn.POISSON.DIST(5,L1968,FALSE)</f>
        <v>1.0683471785018213E-7</v>
      </c>
      <c r="BD1968" s="13">
        <f t="shared" ref="BD1968:BD2031" si="2675">_xlfn.POISSON.DIST(0,K1968,FALSE) * _xlfn.POISSON.DIST(6,L1968,FALSE)</f>
        <v>6.5450047834637596E-5</v>
      </c>
      <c r="BE1968" s="13">
        <f t="shared" ref="BE1968:BE2031" si="2676">_xlfn.POISSON.DIST(1,K1968,FALSE) * _xlfn.POISSON.DIST(6,L1968,FALSE)</f>
        <v>4.7771682255818315E-5</v>
      </c>
      <c r="BF1968" s="13">
        <f t="shared" ref="BF1968:BF2031" si="2677">_xlfn.POISSON.DIST(2,K1968,FALSE) * _xlfn.POISSON.DIST(6,L1968,FALSE)</f>
        <v>1.7434163159947388E-5</v>
      </c>
      <c r="BG1968" s="13">
        <f t="shared" ref="BG1968:BG2031" si="2678">_xlfn.POISSON.DIST(3,K1968,FALSE) * _xlfn.POISSON.DIST(6,L1968,FALSE)</f>
        <v>4.2417045794341537E-6</v>
      </c>
      <c r="BH1968" s="13">
        <f t="shared" ref="BH1968:BH2031" si="2679">_xlfn.POISSON.DIST(4,K1968,FALSE) * _xlfn.POISSON.DIST(6,L1968,FALSE)</f>
        <v>7.7400005842524307E-7</v>
      </c>
      <c r="BI1968" s="13">
        <f t="shared" ref="BI1968:BI2031" si="2680">_xlfn.POISSON.DIST(5,K1968,FALSE) * _xlfn.POISSON.DIST(6,L1968,FALSE)</f>
        <v>1.1298780086607484E-7</v>
      </c>
      <c r="BJ1968" s="14">
        <f t="shared" ref="BJ1968:BJ2031" si="2681">SUM(N1968,Q1968,T1968,W1968,X1968,Y1968,AD1968,AE1968,AF1968,AG1968,AM1968,AN1968,AO1968,AP1968,AQ1968,AX1968,AY1968,AZ1968,BA1968,BB1968,BC1968)</f>
        <v>0.30415134615674327</v>
      </c>
      <c r="BK1968" s="14">
        <f t="shared" ref="BK1968:BK2031" si="2682">SUM(M1968,P1968,S1968,V1968,AC1968,AL1968,AY1968)</f>
        <v>0.36706975507892692</v>
      </c>
      <c r="BL1968" s="14">
        <f t="shared" ref="BL1968:BL2031" si="2683">SUM(O1968,R1968,U1968,AA1968,AB1968,AH1968,AI1968,AJ1968,AK1968,AR1968,AS1968,AT1968,AU1968,AV1968,BD1968,BE1968,BF1968,BG1968,BH1968,BI1968)</f>
        <v>0.31171217517931343</v>
      </c>
      <c r="BM1968" s="14">
        <f t="shared" ref="BM1968:BM2031" si="2684">SUM(S1968:BI1968)</f>
        <v>0.19158414428230067</v>
      </c>
      <c r="BN1968" s="14">
        <f t="shared" ref="BN1968:BN2031" si="2685">SUM(M1968:R1968)</f>
        <v>0.80838770042539254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1.3193999999999999</v>
      </c>
      <c r="F1969" s="10">
        <f>VLOOKUP(B1969,home!$B$2:$E$405,3,FALSE)</f>
        <v>0.92630000000000001</v>
      </c>
      <c r="G1969" s="10">
        <f>VLOOKUP(C1969,away!$B$2:$E$405,4,FALSE)</f>
        <v>1.0105999999999999</v>
      </c>
      <c r="H1969" s="10">
        <f>VLOOKUP(A1969,away!$A$2:$E$405,3,FALSE)</f>
        <v>1.0076000000000001</v>
      </c>
      <c r="I1969" s="10">
        <f>VLOOKUP(C1969,away!$B$2:$E$405,3,FALSE)</f>
        <v>0.88219999999999998</v>
      </c>
      <c r="J1969" s="10">
        <f>VLOOKUP(B1969,home!$B$2:$E$405,4,FALSE)</f>
        <v>0.99250000000000005</v>
      </c>
      <c r="K1969" s="12">
        <f t="shared" si="2630"/>
        <v>1.2351151183319999</v>
      </c>
      <c r="L1969" s="12">
        <f t="shared" si="2631"/>
        <v>0.8822379346</v>
      </c>
      <c r="M1969" s="13">
        <f t="shared" si="2632"/>
        <v>0.12034976674039015</v>
      </c>
      <c r="N1969" s="13">
        <f t="shared" si="2633"/>
        <v>0.14864581638878557</v>
      </c>
      <c r="O1969" s="13">
        <f t="shared" si="2634"/>
        <v>0.10617712963863359</v>
      </c>
      <c r="P1969" s="13">
        <f t="shared" si="2635"/>
        <v>0.13114097803777303</v>
      </c>
      <c r="Q1969" s="13">
        <f t="shared" si="2636"/>
        <v>9.1797347549295832E-2</v>
      </c>
      <c r="R1969" s="13">
        <f t="shared" si="2637"/>
        <v>4.683674577707226E-2</v>
      </c>
      <c r="S1969" s="13">
        <f t="shared" si="2638"/>
        <v>3.5724946932805146E-2</v>
      </c>
      <c r="T1969" s="13">
        <f t="shared" si="2639"/>
        <v>8.0987102303649125E-2</v>
      </c>
      <c r="U1969" s="13">
        <f t="shared" si="2640"/>
        <v>5.7848772802734399E-2</v>
      </c>
      <c r="V1969" s="13">
        <f t="shared" si="2641"/>
        <v>4.3253598869052714E-3</v>
      </c>
      <c r="W1969" s="13">
        <f t="shared" si="2642"/>
        <v>3.779343059363742E-2</v>
      </c>
      <c r="X1969" s="13">
        <f t="shared" si="2643"/>
        <v>3.3342798148379128E-2</v>
      </c>
      <c r="Y1969" s="13">
        <f t="shared" si="2644"/>
        <v>1.4708140686105351E-2</v>
      </c>
      <c r="Z1969" s="13">
        <f t="shared" si="2645"/>
        <v>1.377371795258317E-2</v>
      </c>
      <c r="AA1969" s="13">
        <f t="shared" si="2646"/>
        <v>1.7012127278876354E-2</v>
      </c>
      <c r="AB1969" s="13">
        <f t="shared" si="2647"/>
        <v>1.0505967798564208E-2</v>
      </c>
      <c r="AC1969" s="13">
        <f t="shared" si="2648"/>
        <v>2.9457469117789218E-4</v>
      </c>
      <c r="AD1969" s="13">
        <f t="shared" si="2649"/>
        <v>1.1669809374958179E-2</v>
      </c>
      <c r="AE1969" s="13">
        <f t="shared" si="2650"/>
        <v>1.0295548520138821E-2</v>
      </c>
      <c r="AF1969" s="13">
        <f t="shared" si="2651"/>
        <v>4.541561730990679E-3</v>
      </c>
      <c r="AG1969" s="13">
        <f t="shared" si="2652"/>
        <v>1.3355793471358727E-3</v>
      </c>
      <c r="AH1969" s="13">
        <f t="shared" si="2653"/>
        <v>3.0379241195624788E-3</v>
      </c>
      <c r="AI1969" s="13">
        <f t="shared" si="2654"/>
        <v>3.7521860084170477E-3</v>
      </c>
      <c r="AJ1969" s="13">
        <f t="shared" si="2655"/>
        <v>2.3171908328948488E-3</v>
      </c>
      <c r="AK1969" s="13">
        <f t="shared" si="2656"/>
        <v>9.5399914325624885E-4</v>
      </c>
      <c r="AL1969" s="13">
        <f t="shared" si="2657"/>
        <v>1.2839514077189805E-5</v>
      </c>
      <c r="AM1969" s="13">
        <f t="shared" si="2658"/>
        <v>2.8827115974126693E-3</v>
      </c>
      <c r="AN1969" s="13">
        <f t="shared" si="2659"/>
        <v>2.5432375257488202E-3</v>
      </c>
      <c r="AO1969" s="13">
        <f t="shared" si="2660"/>
        <v>1.1218703109569265E-3</v>
      </c>
      <c r="AP1969" s="13">
        <f t="shared" si="2661"/>
        <v>3.2991884867589958E-4</v>
      </c>
      <c r="AQ1969" s="13">
        <f t="shared" si="2662"/>
        <v>7.276673091035889E-5</v>
      </c>
      <c r="AR1969" s="13">
        <f t="shared" si="2663"/>
        <v>5.3603438014286511E-4</v>
      </c>
      <c r="AS1969" s="13">
        <f t="shared" si="2664"/>
        <v>6.6206416686017506E-4</v>
      </c>
      <c r="AT1969" s="13">
        <f t="shared" si="2665"/>
        <v>4.0886273089744117E-4</v>
      </c>
      <c r="AU1969" s="13">
        <f t="shared" si="2666"/>
        <v>1.6833084675131258E-4</v>
      </c>
      <c r="AV1969" s="13">
        <f t="shared" si="2667"/>
        <v>5.1976993426043303E-5</v>
      </c>
      <c r="AW1969" s="13">
        <f t="shared" si="2668"/>
        <v>3.8863262177329961E-7</v>
      </c>
      <c r="AX1969" s="13">
        <f t="shared" si="2669"/>
        <v>5.9341344595922928E-4</v>
      </c>
      <c r="AY1969" s="13">
        <f t="shared" si="2670"/>
        <v>5.2353185292693919E-4</v>
      </c>
      <c r="AZ1969" s="13">
        <f t="shared" si="2671"/>
        <v>2.3093983031178685E-4</v>
      </c>
      <c r="BA1969" s="13">
        <f t="shared" si="2672"/>
        <v>6.7914626303715108E-5</v>
      </c>
      <c r="BB1969" s="13">
        <f t="shared" si="2673"/>
        <v>1.4979214909830112E-5</v>
      </c>
      <c r="BC1969" s="13">
        <f t="shared" si="2674"/>
        <v>2.6430463247956094E-6</v>
      </c>
      <c r="BD1969" s="13">
        <f t="shared" si="2675"/>
        <v>7.8818310735305383E-5</v>
      </c>
      <c r="BE1969" s="13">
        <f t="shared" si="2676"/>
        <v>9.7349687190565051E-5</v>
      </c>
      <c r="BF1969" s="13">
        <f t="shared" si="2677"/>
        <v>6.0119035206978973E-5</v>
      </c>
      <c r="BG1969" s="13">
        <f t="shared" si="2678"/>
        <v>2.4751309761224504E-5</v>
      </c>
      <c r="BH1969" s="13">
        <f t="shared" si="2679"/>
        <v>7.6426792211516981E-6</v>
      </c>
      <c r="BI1969" s="13">
        <f t="shared" si="2680"/>
        <v>1.8879177301212586E-6</v>
      </c>
      <c r="BJ1969" s="14">
        <f t="shared" si="2681"/>
        <v>0.44350106167351699</v>
      </c>
      <c r="BK1969" s="14">
        <f t="shared" si="2682"/>
        <v>0.29237199765605559</v>
      </c>
      <c r="BL1969" s="14">
        <f t="shared" si="2683"/>
        <v>0.2505398814579346</v>
      </c>
      <c r="BM1969" s="14">
        <f t="shared" si="2684"/>
        <v>0.35471573138783474</v>
      </c>
      <c r="BN1969" s="14">
        <f t="shared" si="2685"/>
        <v>0.64494778413195042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1.4778</v>
      </c>
      <c r="F1970" s="10">
        <f>VLOOKUP(B1970,home!$B$2:$E$405,3,FALSE)</f>
        <v>1.1599999999999999</v>
      </c>
      <c r="G1970" s="10">
        <f>VLOOKUP(C1970,away!$B$2:$E$405,4,FALSE)</f>
        <v>1.1599999999999999</v>
      </c>
      <c r="H1970" s="10">
        <f>VLOOKUP(A1970,away!$A$2:$E$405,3,FALSE)</f>
        <v>1.2444</v>
      </c>
      <c r="I1970" s="10">
        <f>VLOOKUP(C1970,away!$B$2:$E$405,3,FALSE)</f>
        <v>1.4923999999999999</v>
      </c>
      <c r="J1970" s="10">
        <f>VLOOKUP(B1970,home!$B$2:$E$405,4,FALSE)</f>
        <v>0.91839999999999999</v>
      </c>
      <c r="K1970" s="12">
        <f t="shared" si="2630"/>
        <v>1.9885276799999998</v>
      </c>
      <c r="L1970" s="12">
        <f t="shared" si="2631"/>
        <v>1.7055997271039998</v>
      </c>
      <c r="M1970" s="13">
        <f t="shared" si="2632"/>
        <v>2.4869144836445319E-2</v>
      </c>
      <c r="N1970" s="13">
        <f t="shared" si="2633"/>
        <v>4.9452982885200586E-2</v>
      </c>
      <c r="O1970" s="13">
        <f t="shared" si="2634"/>
        <v>4.2416806646350981E-2</v>
      </c>
      <c r="P1970" s="13">
        <f t="shared" si="2635"/>
        <v>8.4346994113476889E-2</v>
      </c>
      <c r="Q1970" s="13">
        <f t="shared" si="2636"/>
        <v>4.9169312662893823E-2</v>
      </c>
      <c r="R1970" s="13">
        <f t="shared" si="2637"/>
        <v>3.6173046920319682E-2</v>
      </c>
      <c r="S1970" s="13">
        <f t="shared" si="2638"/>
        <v>7.1518496743330412E-2</v>
      </c>
      <c r="T1970" s="13">
        <f t="shared" si="2639"/>
        <v>8.386316625972294E-2</v>
      </c>
      <c r="U1970" s="13">
        <f t="shared" si="2640"/>
        <v>7.1931105070994442E-2</v>
      </c>
      <c r="V1970" s="13">
        <f t="shared" si="2641"/>
        <v>2.6951604593147931E-2</v>
      </c>
      <c r="W1970" s="13">
        <f t="shared" si="2642"/>
        <v>3.2591513078912955E-2</v>
      </c>
      <c r="X1970" s="13">
        <f t="shared" si="2643"/>
        <v>5.5588075813300379E-2</v>
      </c>
      <c r="Y1970" s="13">
        <f t="shared" si="2644"/>
        <v>4.7405503468700795E-2</v>
      </c>
      <c r="Z1970" s="13">
        <f t="shared" si="2645"/>
        <v>2.0565579651939146E-2</v>
      </c>
      <c r="AA1970" s="13">
        <f t="shared" si="2646"/>
        <v>4.0895224393125748E-2</v>
      </c>
      <c r="AB1970" s="13">
        <f t="shared" si="2647"/>
        <v>4.0660642842770885E-2</v>
      </c>
      <c r="AC1970" s="13">
        <f t="shared" si="2648"/>
        <v>5.7131207388651855E-3</v>
      </c>
      <c r="AD1970" s="13">
        <f t="shared" si="2649"/>
        <v>1.6202281472625105E-2</v>
      </c>
      <c r="AE1970" s="13">
        <f t="shared" si="2650"/>
        <v>2.7634606858171568E-2</v>
      </c>
      <c r="AF1970" s="13">
        <f t="shared" si="2651"/>
        <v>2.3566788957961878E-2</v>
      </c>
      <c r="AG1970" s="13">
        <f t="shared" si="2652"/>
        <v>1.3398502938472443E-2</v>
      </c>
      <c r="AH1970" s="13">
        <f t="shared" si="2653"/>
        <v>8.7691617605207446E-3</v>
      </c>
      <c r="AI1970" s="13">
        <f t="shared" si="2654"/>
        <v>1.7437720891193029E-2</v>
      </c>
      <c r="AJ1970" s="13">
        <f t="shared" si="2655"/>
        <v>1.7337695334125807E-2</v>
      </c>
      <c r="AK1970" s="13">
        <f t="shared" si="2656"/>
        <v>1.1492162359772006E-2</v>
      </c>
      <c r="AL1970" s="13">
        <f t="shared" si="2657"/>
        <v>7.7507218603584647E-4</v>
      </c>
      <c r="AM1970" s="13">
        <f t="shared" si="2658"/>
        <v>6.4437370374932305E-3</v>
      </c>
      <c r="AN1970" s="13">
        <f t="shared" si="2659"/>
        <v>1.099043613267839E-2</v>
      </c>
      <c r="AO1970" s="13">
        <f t="shared" si="2660"/>
        <v>9.3726424343251007E-3</v>
      </c>
      <c r="AP1970" s="13">
        <f t="shared" si="2661"/>
        <v>5.3286587927427534E-3</v>
      </c>
      <c r="AQ1970" s="13">
        <f t="shared" si="2662"/>
        <v>2.2721397456830924E-3</v>
      </c>
      <c r="AR1970" s="13">
        <f t="shared" si="2663"/>
        <v>2.9913359811350008E-3</v>
      </c>
      <c r="AS1970" s="13">
        <f t="shared" si="2664"/>
        <v>5.9483543986669071E-3</v>
      </c>
      <c r="AT1970" s="13">
        <f t="shared" si="2665"/>
        <v>5.9142336860994503E-3</v>
      </c>
      <c r="AU1970" s="13">
        <f t="shared" si="2666"/>
        <v>3.9202057969323963E-3</v>
      </c>
      <c r="AV1970" s="13">
        <f t="shared" si="2667"/>
        <v>1.9488594346241314E-3</v>
      </c>
      <c r="AW1970" s="13">
        <f t="shared" si="2668"/>
        <v>7.302110656825657E-5</v>
      </c>
      <c r="AX1970" s="13">
        <f t="shared" si="2669"/>
        <v>2.135591576949418E-3</v>
      </c>
      <c r="AY1970" s="13">
        <f t="shared" si="2670"/>
        <v>3.6424644108505278E-3</v>
      </c>
      <c r="AZ1970" s="13">
        <f t="shared" si="2671"/>
        <v>3.1062931525663463E-3</v>
      </c>
      <c r="BA1970" s="13">
        <f t="shared" si="2672"/>
        <v>1.7660309177740612E-3</v>
      </c>
      <c r="BB1970" s="13">
        <f t="shared" si="2673"/>
        <v>7.5303546285316637E-4</v>
      </c>
      <c r="BC1970" s="13">
        <f t="shared" si="2674"/>
        <v>2.5687541598839878E-4</v>
      </c>
      <c r="BD1970" s="13">
        <f t="shared" si="2675"/>
        <v>8.5033697218337215E-4</v>
      </c>
      <c r="BE1970" s="13">
        <f t="shared" si="2676"/>
        <v>1.6909186065140254E-3</v>
      </c>
      <c r="BF1970" s="13">
        <f t="shared" si="2677"/>
        <v>1.6812192268400841E-3</v>
      </c>
      <c r="BG1970" s="13">
        <f t="shared" si="2678"/>
        <v>1.1143836562399021E-3</v>
      </c>
      <c r="BH1970" s="13">
        <f t="shared" si="2679"/>
        <v>5.539956866431623E-4</v>
      </c>
      <c r="BI1970" s="13">
        <f t="shared" si="2680"/>
        <v>2.2032715149810668E-4</v>
      </c>
      <c r="BJ1970" s="14">
        <f t="shared" si="2681"/>
        <v>0.44494063947586693</v>
      </c>
      <c r="BK1970" s="14">
        <f t="shared" si="2682"/>
        <v>0.21781689762215212</v>
      </c>
      <c r="BL1970" s="14">
        <f t="shared" si="2683"/>
        <v>0.31394773681654997</v>
      </c>
      <c r="BM1970" s="14">
        <f t="shared" si="2684"/>
        <v>0.70727312219753868</v>
      </c>
      <c r="BN1970" s="14">
        <f t="shared" si="2685"/>
        <v>0.28642828806468729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1.3520000000000001</v>
      </c>
      <c r="F1971" s="10">
        <f>VLOOKUP(B1971,home!$B$2:$E$405,3,FALSE)</f>
        <v>0</v>
      </c>
      <c r="G1971" s="10">
        <f>VLOOKUP(C1971,away!$B$2:$E$405,4,FALSE)</f>
        <v>0</v>
      </c>
      <c r="H1971" s="10">
        <f>VLOOKUP(A1971,away!$A$2:$E$405,3,FALSE)</f>
        <v>1.1732</v>
      </c>
      <c r="I1971" s="10">
        <f>VLOOKUP(C1971,away!$B$2:$E$405,3,FALSE)</f>
        <v>2.5571000000000002</v>
      </c>
      <c r="J1971" s="10">
        <f>VLOOKUP(B1971,home!$B$2:$E$405,4,FALSE)</f>
        <v>0</v>
      </c>
      <c r="K1971" s="12">
        <f t="shared" si="2630"/>
        <v>0</v>
      </c>
      <c r="L1971" s="12">
        <f t="shared" si="2631"/>
        <v>0</v>
      </c>
      <c r="M1971" s="13">
        <f t="shared" si="2632"/>
        <v>1</v>
      </c>
      <c r="N1971" s="13">
        <f t="shared" si="2633"/>
        <v>0</v>
      </c>
      <c r="O1971" s="13">
        <f t="shared" si="2634"/>
        <v>0</v>
      </c>
      <c r="P1971" s="13">
        <f t="shared" si="2635"/>
        <v>0</v>
      </c>
      <c r="Q1971" s="13">
        <f t="shared" si="2636"/>
        <v>0</v>
      </c>
      <c r="R1971" s="13">
        <f t="shared" si="2637"/>
        <v>0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0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0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0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1</v>
      </c>
      <c r="BL1971" s="14">
        <f t="shared" si="2683"/>
        <v>0</v>
      </c>
      <c r="BM1971" s="14">
        <f t="shared" si="2684"/>
        <v>0</v>
      </c>
      <c r="BN1971" s="14">
        <f t="shared" si="2685"/>
        <v>1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1.3520000000000001</v>
      </c>
      <c r="F1972" s="10">
        <f>VLOOKUP(B1972,home!$B$2:$E$405,3,FALSE)</f>
        <v>1.0006999999999999</v>
      </c>
      <c r="G1972" s="10">
        <f>VLOOKUP(C1972,away!$B$2:$E$405,4,FALSE)</f>
        <v>0.91369999999999996</v>
      </c>
      <c r="H1972" s="10">
        <f>VLOOKUP(A1972,away!$A$2:$E$405,3,FALSE)</f>
        <v>1.1732</v>
      </c>
      <c r="I1972" s="10">
        <f>VLOOKUP(C1972,away!$B$2:$E$405,3,FALSE)</f>
        <v>1.0528999999999999</v>
      </c>
      <c r="J1972" s="10">
        <f>VLOOKUP(B1972,home!$B$2:$E$405,4,FALSE)</f>
        <v>1.0027999999999999</v>
      </c>
      <c r="K1972" s="12">
        <f t="shared" si="2630"/>
        <v>1.2361871256799999</v>
      </c>
      <c r="L1972" s="12">
        <f t="shared" si="2631"/>
        <v>1.2387210143839997</v>
      </c>
      <c r="M1972" s="13">
        <f t="shared" si="2632"/>
        <v>8.4170721819313968E-2</v>
      </c>
      <c r="N1972" s="13">
        <f t="shared" si="2633"/>
        <v>0.10405076267222858</v>
      </c>
      <c r="O1972" s="13">
        <f t="shared" si="2634"/>
        <v>0.10426404191345404</v>
      </c>
      <c r="P1972" s="13">
        <f t="shared" si="2635"/>
        <v>0.12888986628477178</v>
      </c>
      <c r="Q1972" s="13">
        <f t="shared" si="2636"/>
        <v>6.431310661629705E-2</v>
      </c>
      <c r="R1972" s="13">
        <f t="shared" si="2637"/>
        <v>6.4577029881404846E-2</v>
      </c>
      <c r="S1972" s="13">
        <f t="shared" si="2638"/>
        <v>4.9341972100963985E-2</v>
      </c>
      <c r="T1972" s="13">
        <f t="shared" si="2639"/>
        <v>7.9665996665925803E-2</v>
      </c>
      <c r="U1972" s="13">
        <f t="shared" si="2640"/>
        <v>7.9829292954045325E-2</v>
      </c>
      <c r="V1972" s="13">
        <f t="shared" si="2641"/>
        <v>8.3952129260605867E-3</v>
      </c>
      <c r="W1972" s="13">
        <f t="shared" si="2642"/>
        <v>2.6501011470517213E-2</v>
      </c>
      <c r="X1972" s="13">
        <f t="shared" si="2643"/>
        <v>3.282735981096109E-2</v>
      </c>
      <c r="Y1972" s="13">
        <f t="shared" si="2644"/>
        <v>2.0331970222291138E-2</v>
      </c>
      <c r="Z1972" s="13">
        <f t="shared" si="2645"/>
        <v>2.6664307986866559E-2</v>
      </c>
      <c r="AA1972" s="13">
        <f t="shared" si="2646"/>
        <v>3.2962074248530836E-2</v>
      </c>
      <c r="AB1972" s="13">
        <f t="shared" si="2647"/>
        <v>2.0373645910871041E-2</v>
      </c>
      <c r="AC1972" s="13">
        <f t="shared" si="2648"/>
        <v>8.0346960920905811E-4</v>
      </c>
      <c r="AD1972" s="13">
        <f t="shared" si="2649"/>
        <v>8.1900522993378477E-3</v>
      </c>
      <c r="AE1972" s="13">
        <f t="shared" si="2650"/>
        <v>1.0145189892093787E-2</v>
      </c>
      <c r="AF1972" s="13">
        <f t="shared" si="2651"/>
        <v>6.2835299571263594E-3</v>
      </c>
      <c r="AG1972" s="13">
        <f t="shared" si="2652"/>
        <v>2.5945135341346047E-3</v>
      </c>
      <c r="AH1972" s="13">
        <f t="shared" si="2653"/>
        <v>8.2574096593346791E-3</v>
      </c>
      <c r="AI1972" s="13">
        <f t="shared" si="2654"/>
        <v>1.0207703512335204E-2</v>
      </c>
      <c r="AJ1972" s="13">
        <f t="shared" si="2655"/>
        <v>6.3093158323536489E-3</v>
      </c>
      <c r="AK1972" s="13">
        <f t="shared" si="2656"/>
        <v>2.5998316679348575E-3</v>
      </c>
      <c r="AL1972" s="13">
        <f t="shared" si="2657"/>
        <v>4.9213830299395371E-5</v>
      </c>
      <c r="AM1972" s="13">
        <f t="shared" si="2658"/>
        <v>2.0248874422174636E-3</v>
      </c>
      <c r="AN1972" s="13">
        <f t="shared" si="2659"/>
        <v>2.5082706264370389E-3</v>
      </c>
      <c r="AO1972" s="13">
        <f t="shared" si="2660"/>
        <v>1.5535237673648401E-3</v>
      </c>
      <c r="AP1972" s="13">
        <f t="shared" si="2661"/>
        <v>6.4146084565994252E-4</v>
      </c>
      <c r="AQ1972" s="13">
        <f t="shared" si="2662"/>
        <v>1.9864775735587548E-4</v>
      </c>
      <c r="AR1972" s="13">
        <f t="shared" si="2663"/>
        <v>2.0457253738790592E-3</v>
      </c>
      <c r="AS1972" s="13">
        <f t="shared" si="2664"/>
        <v>2.5288993698661974E-3</v>
      </c>
      <c r="AT1972" s="13">
        <f t="shared" si="2665"/>
        <v>1.5630964215844292E-3</v>
      </c>
      <c r="AU1972" s="13">
        <f t="shared" si="2666"/>
        <v>6.4409322418638299E-4</v>
      </c>
      <c r="AV1972" s="13">
        <f t="shared" si="2667"/>
        <v>1.9905493786923217E-4</v>
      </c>
      <c r="AW1972" s="13">
        <f t="shared" si="2668"/>
        <v>2.0933526097468468E-6</v>
      </c>
      <c r="AX1972" s="13">
        <f t="shared" si="2669"/>
        <v>4.1718996450338915E-4</v>
      </c>
      <c r="AY1972" s="13">
        <f t="shared" si="2670"/>
        <v>5.1678197602046303E-4</v>
      </c>
      <c r="AZ1972" s="13">
        <f t="shared" si="2671"/>
        <v>3.2007434677571795E-4</v>
      </c>
      <c r="BA1972" s="13">
        <f t="shared" si="2672"/>
        <v>1.3216093983877116E-4</v>
      </c>
      <c r="BB1972" s="13">
        <f t="shared" si="2673"/>
        <v>4.0927633364756322E-5</v>
      </c>
      <c r="BC1972" s="13">
        <f t="shared" si="2674"/>
        <v>1.0139583903585484E-5</v>
      </c>
      <c r="BD1972" s="13">
        <f t="shared" si="2675"/>
        <v>4.2234716838042571E-4</v>
      </c>
      <c r="BE1972" s="13">
        <f t="shared" si="2676"/>
        <v>5.2210013211928541E-4</v>
      </c>
      <c r="BF1972" s="13">
        <f t="shared" si="2677"/>
        <v>3.2270673082084386E-4</v>
      </c>
      <c r="BG1972" s="13">
        <f t="shared" si="2678"/>
        <v>1.3297530200366949E-4</v>
      </c>
      <c r="BH1972" s="13">
        <f t="shared" si="2679"/>
        <v>4.1095589092586539E-5</v>
      </c>
      <c r="BI1972" s="13">
        <f t="shared" si="2680"/>
        <v>1.0160367631698171E-5</v>
      </c>
      <c r="BJ1972" s="14">
        <f t="shared" si="2681"/>
        <v>0.3632675580243554</v>
      </c>
      <c r="BK1972" s="14">
        <f t="shared" si="2682"/>
        <v>0.27216723854663921</v>
      </c>
      <c r="BL1972" s="14">
        <f t="shared" si="2683"/>
        <v>0.33781260019769832</v>
      </c>
      <c r="BM1972" s="14">
        <f t="shared" si="2684"/>
        <v>0.44913148694467853</v>
      </c>
      <c r="BN1972" s="14">
        <f t="shared" si="2685"/>
        <v>0.55026552918747029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1.3520000000000001</v>
      </c>
      <c r="F1973" s="10">
        <f>VLOOKUP(B1973,home!$B$2:$E$405,3,FALSE)</f>
        <v>0.78320000000000001</v>
      </c>
      <c r="G1973" s="10">
        <f>VLOOKUP(C1973,away!$B$2:$E$405,4,FALSE)</f>
        <v>1.4793000000000001</v>
      </c>
      <c r="H1973" s="10">
        <f>VLOOKUP(A1973,away!$A$2:$E$405,3,FALSE)</f>
        <v>1.1732</v>
      </c>
      <c r="I1973" s="10">
        <f>VLOOKUP(C1973,away!$B$2:$E$405,3,FALSE)</f>
        <v>0.55149999999999999</v>
      </c>
      <c r="J1973" s="10">
        <f>VLOOKUP(B1973,home!$B$2:$E$405,4,FALSE)</f>
        <v>1.1031</v>
      </c>
      <c r="K1973" s="12">
        <f t="shared" si="2630"/>
        <v>1.56641065152</v>
      </c>
      <c r="L1973" s="12">
        <f t="shared" si="2631"/>
        <v>0.71372754138000005</v>
      </c>
      <c r="M1973" s="13">
        <f t="shared" si="2632"/>
        <v>0.1022700727410172</v>
      </c>
      <c r="N1973" s="13">
        <f t="shared" si="2633"/>
        <v>0.16019693127325454</v>
      </c>
      <c r="O1973" s="13">
        <f t="shared" si="2634"/>
        <v>7.2992967574199943E-2</v>
      </c>
      <c r="P1973" s="13">
        <f t="shared" si="2635"/>
        <v>0.11433696189428079</v>
      </c>
      <c r="Q1973" s="13">
        <f t="shared" si="2636"/>
        <v>0.12546708974362167</v>
      </c>
      <c r="R1973" s="13">
        <f t="shared" si="2637"/>
        <v>2.60485456423819E-2</v>
      </c>
      <c r="S1973" s="13">
        <f t="shared" si="2638"/>
        <v>3.1956907101062151E-2</v>
      </c>
      <c r="T1973" s="13">
        <f t="shared" si="2639"/>
        <v>8.9549317486818908E-2</v>
      </c>
      <c r="U1973" s="13">
        <f t="shared" si="2640"/>
        <v>4.0802719350831892E-2</v>
      </c>
      <c r="V1973" s="13">
        <f t="shared" si="2641"/>
        <v>3.969724010101097E-3</v>
      </c>
      <c r="W1973" s="13">
        <f t="shared" si="2642"/>
        <v>6.5510995263208249E-2</v>
      </c>
      <c r="X1973" s="13">
        <f t="shared" si="2643"/>
        <v>4.6757001582566439E-2</v>
      </c>
      <c r="Y1973" s="13">
        <f t="shared" si="2644"/>
        <v>1.6685879890912962E-2</v>
      </c>
      <c r="Z1973" s="13">
        <f t="shared" si="2645"/>
        <v>6.1971881459539834E-3</v>
      </c>
      <c r="AA1973" s="13">
        <f t="shared" si="2646"/>
        <v>9.7073415212958012E-3</v>
      </c>
      <c r="AB1973" s="13">
        <f t="shared" si="2647"/>
        <v>7.6028415784500526E-3</v>
      </c>
      <c r="AC1973" s="13">
        <f t="shared" si="2648"/>
        <v>2.77382089102899E-4</v>
      </c>
      <c r="AD1973" s="13">
        <f t="shared" si="2649"/>
        <v>2.5654280192991423E-2</v>
      </c>
      <c r="AE1973" s="13">
        <f t="shared" si="2650"/>
        <v>1.8310166328017397E-2</v>
      </c>
      <c r="AF1973" s="13">
        <f t="shared" si="2651"/>
        <v>6.5342349977773606E-3</v>
      </c>
      <c r="AG1973" s="13">
        <f t="shared" si="2652"/>
        <v>1.5545544932542622E-3</v>
      </c>
      <c r="AH1973" s="13">
        <f t="shared" si="2653"/>
        <v>1.105775964720254E-3</v>
      </c>
      <c r="AI1973" s="13">
        <f t="shared" si="2654"/>
        <v>1.7320992493326099E-3</v>
      </c>
      <c r="AJ1973" s="13">
        <f t="shared" si="2655"/>
        <v>1.3565893568221984E-3</v>
      </c>
      <c r="AK1973" s="13">
        <f t="shared" si="2656"/>
        <v>7.0832533942165245E-4</v>
      </c>
      <c r="AL1973" s="13">
        <f t="shared" si="2657"/>
        <v>1.2404420766269512E-5</v>
      </c>
      <c r="AM1973" s="13">
        <f t="shared" si="2658"/>
        <v>8.0370275502760664E-3</v>
      </c>
      <c r="AN1973" s="13">
        <f t="shared" si="2659"/>
        <v>5.7362479134618598E-3</v>
      </c>
      <c r="AO1973" s="13">
        <f t="shared" si="2660"/>
        <v>2.0470590600106444E-3</v>
      </c>
      <c r="AP1973" s="13">
        <f t="shared" si="2661"/>
        <v>4.8701414332035046E-4</v>
      </c>
      <c r="AQ1973" s="13">
        <f t="shared" si="2662"/>
        <v>8.6898851782330155E-5</v>
      </c>
      <c r="AR1973" s="13">
        <f t="shared" si="2663"/>
        <v>1.5784455212337697E-4</v>
      </c>
      <c r="AS1973" s="13">
        <f t="shared" si="2664"/>
        <v>2.4724938773046157E-4</v>
      </c>
      <c r="AT1973" s="13">
        <f t="shared" si="2665"/>
        <v>1.9364703726139671E-4</v>
      </c>
      <c r="AU1973" s="13">
        <f t="shared" si="2666"/>
        <v>1.0111026060051404E-4</v>
      </c>
      <c r="AV1973" s="13">
        <f t="shared" si="2667"/>
        <v>3.9595047295652057E-5</v>
      </c>
      <c r="AW1973" s="13">
        <f t="shared" si="2668"/>
        <v>3.8522287835561563E-7</v>
      </c>
      <c r="AX1973" s="13">
        <f t="shared" si="2669"/>
        <v>2.0982142602186862E-3</v>
      </c>
      <c r="AY1973" s="13">
        <f t="shared" si="2670"/>
        <v>1.4975533052343384E-3</v>
      </c>
      <c r="AZ1973" s="13">
        <f t="shared" si="2671"/>
        <v>5.3442251931519859E-4</v>
      </c>
      <c r="BA1973" s="13">
        <f t="shared" si="2672"/>
        <v>1.2714402358964745E-4</v>
      </c>
      <c r="BB1973" s="13">
        <f t="shared" si="2673"/>
        <v>2.2686547839449945E-5</v>
      </c>
      <c r="BC1973" s="13">
        <f t="shared" si="2674"/>
        <v>3.2384028023700733E-6</v>
      </c>
      <c r="BD1973" s="13">
        <f t="shared" si="2675"/>
        <v>1.8776334017874179E-5</v>
      </c>
      <c r="BE1973" s="13">
        <f t="shared" si="2676"/>
        <v>2.9411449602095439E-5</v>
      </c>
      <c r="BF1973" s="13">
        <f t="shared" si="2677"/>
        <v>2.3035203966682982E-5</v>
      </c>
      <c r="BG1973" s="13">
        <f t="shared" si="2678"/>
        <v>1.2027529617782659E-5</v>
      </c>
      <c r="BH1973" s="13">
        <f t="shared" si="2679"/>
        <v>4.7100126261917594E-6</v>
      </c>
      <c r="BI1973" s="13">
        <f t="shared" si="2680"/>
        <v>1.475562789292092E-6</v>
      </c>
      <c r="BJ1973" s="14">
        <f t="shared" si="2681"/>
        <v>0.5768979578302742</v>
      </c>
      <c r="BK1973" s="14">
        <f t="shared" si="2682"/>
        <v>0.25432100556156473</v>
      </c>
      <c r="BL1973" s="14">
        <f t="shared" si="2683"/>
        <v>0.16288608795508758</v>
      </c>
      <c r="BM1973" s="14">
        <f t="shared" si="2684"/>
        <v>0.39749250254176843</v>
      </c>
      <c r="BN1973" s="14">
        <f t="shared" si="2685"/>
        <v>0.60131256886875606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1.3520000000000001</v>
      </c>
      <c r="F1974" s="10">
        <f>VLOOKUP(B1974,home!$B$2:$E$405,3,FALSE)</f>
        <v>1.3052999999999999</v>
      </c>
      <c r="G1974" s="10">
        <f>VLOOKUP(C1974,away!$B$2:$E$405,4,FALSE)</f>
        <v>1.0442</v>
      </c>
      <c r="H1974" s="10">
        <f>VLOOKUP(A1974,away!$A$2:$E$405,3,FALSE)</f>
        <v>1.1732</v>
      </c>
      <c r="I1974" s="10">
        <f>VLOOKUP(C1974,away!$B$2:$E$405,3,FALSE)</f>
        <v>1.1031</v>
      </c>
      <c r="J1974" s="10">
        <f>VLOOKUP(B1974,home!$B$2:$E$405,4,FALSE)</f>
        <v>0.60170000000000001</v>
      </c>
      <c r="K1974" s="12">
        <f t="shared" si="2630"/>
        <v>1.84276823952</v>
      </c>
      <c r="L1974" s="12">
        <f t="shared" si="2631"/>
        <v>0.77869421876400002</v>
      </c>
      <c r="M1974" s="13">
        <f t="shared" si="2632"/>
        <v>7.2696469494462984E-2</v>
      </c>
      <c r="N1974" s="13">
        <f t="shared" si="2633"/>
        <v>0.13396274510963091</v>
      </c>
      <c r="O1974" s="13">
        <f t="shared" si="2634"/>
        <v>5.6608320519891814E-2</v>
      </c>
      <c r="P1974" s="13">
        <f t="shared" si="2635"/>
        <v>0.10431601514662492</v>
      </c>
      <c r="Q1974" s="13">
        <f t="shared" si="2636"/>
        <v>0.12343114598347056</v>
      </c>
      <c r="R1974" s="13">
        <f t="shared" si="2637"/>
        <v>2.2040285961389627E-2</v>
      </c>
      <c r="S1974" s="13">
        <f t="shared" si="2638"/>
        <v>3.7422144059209461E-2</v>
      </c>
      <c r="T1974" s="13">
        <f t="shared" si="2639"/>
        <v>9.6115119792743842E-2</v>
      </c>
      <c r="U1974" s="13">
        <f t="shared" si="2640"/>
        <v>4.0615138959587328E-2</v>
      </c>
      <c r="V1974" s="13">
        <f t="shared" si="2641"/>
        <v>5.9665574372249688E-3</v>
      </c>
      <c r="W1974" s="13">
        <f t="shared" si="2642"/>
        <v>7.5818331861965391E-2</v>
      </c>
      <c r="X1974" s="13">
        <f t="shared" si="2643"/>
        <v>5.9039296697242831E-2</v>
      </c>
      <c r="Y1974" s="13">
        <f t="shared" si="2644"/>
        <v>2.298677950901775E-2</v>
      </c>
      <c r="Z1974" s="13">
        <f t="shared" si="2645"/>
        <v>5.720881086013152E-3</v>
      </c>
      <c r="AA1974" s="13">
        <f t="shared" si="2646"/>
        <v>1.0542257967375721E-2</v>
      </c>
      <c r="AB1974" s="13">
        <f t="shared" si="2647"/>
        <v>9.7134690775533272E-3</v>
      </c>
      <c r="AC1974" s="13">
        <f t="shared" si="2648"/>
        <v>5.351080839302091E-4</v>
      </c>
      <c r="AD1974" s="13">
        <f t="shared" si="2649"/>
        <v>3.4928903482154293E-2</v>
      </c>
      <c r="AE1974" s="13">
        <f t="shared" si="2650"/>
        <v>2.7198935209319295E-2</v>
      </c>
      <c r="AF1974" s="13">
        <f t="shared" si="2651"/>
        <v>1.0589826802016769E-2</v>
      </c>
      <c r="AG1974" s="13">
        <f t="shared" si="2652"/>
        <v>2.7487456361475061E-3</v>
      </c>
      <c r="AH1974" s="13">
        <f t="shared" si="2653"/>
        <v>1.1137042569786886E-3</v>
      </c>
      <c r="AI1974" s="13">
        <f t="shared" si="2654"/>
        <v>2.0522988329785478E-3</v>
      </c>
      <c r="AJ1974" s="13">
        <f t="shared" si="2655"/>
        <v>1.8909555537084148E-3</v>
      </c>
      <c r="AK1974" s="13">
        <f t="shared" si="2656"/>
        <v>1.1615309455726077E-3</v>
      </c>
      <c r="AL1974" s="13">
        <f t="shared" si="2657"/>
        <v>3.0714197471499924E-5</v>
      </c>
      <c r="AM1974" s="13">
        <f t="shared" si="2658"/>
        <v>1.2873174795634691E-2</v>
      </c>
      <c r="AN1974" s="13">
        <f t="shared" si="2659"/>
        <v>1.0024266790499172E-2</v>
      </c>
      <c r="AO1974" s="13">
        <f t="shared" si="2660"/>
        <v>3.9029192985548305E-3</v>
      </c>
      <c r="AP1974" s="13">
        <f t="shared" si="2661"/>
        <v>1.0130602313623645E-3</v>
      </c>
      <c r="AQ1974" s="13">
        <f t="shared" si="2662"/>
        <v>1.9721603635539835E-4</v>
      </c>
      <c r="AR1974" s="13">
        <f t="shared" si="2663"/>
        <v>1.7344701326443233E-4</v>
      </c>
      <c r="AS1974" s="13">
        <f t="shared" si="2664"/>
        <v>3.1962264728330002E-4</v>
      </c>
      <c r="AT1974" s="13">
        <f t="shared" si="2665"/>
        <v>2.9449523152248438E-4</v>
      </c>
      <c r="AU1974" s="13">
        <f t="shared" si="2666"/>
        <v>1.8089548644657449E-4</v>
      </c>
      <c r="AV1974" s="13">
        <f t="shared" si="2667"/>
        <v>8.3337114274067062E-5</v>
      </c>
      <c r="AW1974" s="13">
        <f t="shared" si="2668"/>
        <v>1.2242619173691813E-6</v>
      </c>
      <c r="AX1974" s="13">
        <f t="shared" si="2669"/>
        <v>3.9537129425308275E-3</v>
      </c>
      <c r="AY1974" s="13">
        <f t="shared" si="2670"/>
        <v>3.0787334110011586E-3</v>
      </c>
      <c r="AZ1974" s="13">
        <f t="shared" si="2671"/>
        <v>1.1986959541310858E-3</v>
      </c>
      <c r="BA1974" s="13">
        <f t="shared" si="2672"/>
        <v>3.1113920317922457E-4</v>
      </c>
      <c r="BB1974" s="13">
        <f t="shared" si="2673"/>
        <v>6.0570574686624925E-5</v>
      </c>
      <c r="BC1974" s="13">
        <f t="shared" si="2674"/>
        <v>9.4331912671375882E-6</v>
      </c>
      <c r="BD1974" s="13">
        <f t="shared" si="2675"/>
        <v>2.2510364415149369E-5</v>
      </c>
      <c r="BE1974" s="13">
        <f t="shared" si="2676"/>
        <v>4.1481384604258453E-5</v>
      </c>
      <c r="BF1974" s="13">
        <f t="shared" si="2677"/>
        <v>3.8220289040020695E-5</v>
      </c>
      <c r="BG1974" s="13">
        <f t="shared" si="2678"/>
        <v>2.3477044916074833E-5</v>
      </c>
      <c r="BH1974" s="13">
        <f t="shared" si="2679"/>
        <v>1.0815688182281803E-5</v>
      </c>
      <c r="BI1974" s="13">
        <f t="shared" si="2680"/>
        <v>3.9861613341721406E-6</v>
      </c>
      <c r="BJ1974" s="14">
        <f t="shared" si="2681"/>
        <v>0.62344275251291159</v>
      </c>
      <c r="BK1974" s="14">
        <f t="shared" si="2682"/>
        <v>0.22404574182992518</v>
      </c>
      <c r="BL1974" s="14">
        <f t="shared" si="2683"/>
        <v>0.14693025050031888</v>
      </c>
      <c r="BM1974" s="14">
        <f t="shared" si="2684"/>
        <v>0.48400713456461431</v>
      </c>
      <c r="BN1974" s="14">
        <f t="shared" si="2685"/>
        <v>0.51305498221547086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1.3520000000000001</v>
      </c>
      <c r="F1975" s="10">
        <f>VLOOKUP(B1975,home!$B$2:$E$405,3,FALSE)</f>
        <v>1.0006999999999999</v>
      </c>
      <c r="G1975" s="10">
        <f>VLOOKUP(C1975,away!$B$2:$E$405,4,FALSE)</f>
        <v>1.0006999999999999</v>
      </c>
      <c r="H1975" s="10">
        <f>VLOOKUP(A1975,away!$A$2:$E$405,3,FALSE)</f>
        <v>1.1732</v>
      </c>
      <c r="I1975" s="10">
        <f>VLOOKUP(C1975,away!$B$2:$E$405,3,FALSE)</f>
        <v>1.0528999999999999</v>
      </c>
      <c r="J1975" s="10">
        <f>VLOOKUP(B1975,home!$B$2:$E$405,4,FALSE)</f>
        <v>0.60170000000000001</v>
      </c>
      <c r="K1975" s="12">
        <f t="shared" si="2630"/>
        <v>1.3538934624799999</v>
      </c>
      <c r="L1975" s="12">
        <f t="shared" si="2631"/>
        <v>0.74325731387600003</v>
      </c>
      <c r="M1975" s="13">
        <f t="shared" si="2632"/>
        <v>0.12280583153138769</v>
      </c>
      <c r="N1975" s="13">
        <f t="shared" si="2633"/>
        <v>0.16626601246476599</v>
      </c>
      <c r="O1975" s="13">
        <f t="shared" si="2634"/>
        <v>9.1276332472327817E-2</v>
      </c>
      <c r="P1975" s="13">
        <f t="shared" si="2635"/>
        <v>0.12357842981343553</v>
      </c>
      <c r="Q1975" s="13">
        <f t="shared" si="2636"/>
        <v>0.11255323365433245</v>
      </c>
      <c r="R1975" s="13">
        <f t="shared" si="2637"/>
        <v>3.392090084691754E-2</v>
      </c>
      <c r="S1975" s="13">
        <f t="shared" si="2638"/>
        <v>3.1088972169963626E-2</v>
      </c>
      <c r="T1975" s="13">
        <f t="shared" si="2639"/>
        <v>8.3656014113976954E-2</v>
      </c>
      <c r="U1975" s="13">
        <f t="shared" si="2640"/>
        <v>4.5925285898073938E-2</v>
      </c>
      <c r="V1975" s="13">
        <f t="shared" si="2641"/>
        <v>3.4760621863789295E-3</v>
      </c>
      <c r="W1975" s="13">
        <f t="shared" si="2642"/>
        <v>5.0795029075194877E-2</v>
      </c>
      <c r="X1975" s="13">
        <f t="shared" si="2643"/>
        <v>3.775377686868267E-2</v>
      </c>
      <c r="Y1975" s="13">
        <f t="shared" si="2644"/>
        <v>1.403038539204547E-2</v>
      </c>
      <c r="Z1975" s="13">
        <f t="shared" si="2645"/>
        <v>8.4039858825780238E-3</v>
      </c>
      <c r="AA1975" s="13">
        <f t="shared" si="2646"/>
        <v>1.1378101545196596E-2</v>
      </c>
      <c r="AB1975" s="13">
        <f t="shared" si="2647"/>
        <v>7.702368648737629E-3</v>
      </c>
      <c r="AC1975" s="13">
        <f t="shared" si="2648"/>
        <v>2.1862067825377136E-4</v>
      </c>
      <c r="AD1975" s="13">
        <f t="shared" si="2649"/>
        <v>1.7192764447846964E-2</v>
      </c>
      <c r="AE1975" s="13">
        <f t="shared" si="2650"/>
        <v>1.2778647921609527E-2</v>
      </c>
      <c r="AF1975" s="13">
        <f t="shared" si="2651"/>
        <v>4.7489117645913128E-3</v>
      </c>
      <c r="AG1975" s="13">
        <f t="shared" si="2652"/>
        <v>1.1765544673280918E-3</v>
      </c>
      <c r="AH1975" s="13">
        <f t="shared" si="2653"/>
        <v>1.5615809932341914E-3</v>
      </c>
      <c r="AI1975" s="13">
        <f t="shared" si="2654"/>
        <v>2.1142142978727964E-3</v>
      </c>
      <c r="AJ1975" s="13">
        <f t="shared" si="2655"/>
        <v>1.4312104580858614E-3</v>
      </c>
      <c r="AK1975" s="13">
        <f t="shared" si="2656"/>
        <v>6.4590216087848454E-4</v>
      </c>
      <c r="AL1975" s="13">
        <f t="shared" si="2657"/>
        <v>8.7998427457230955E-6</v>
      </c>
      <c r="AM1975" s="13">
        <f t="shared" si="2658"/>
        <v>4.6554342775797144E-3</v>
      </c>
      <c r="AN1975" s="13">
        <f t="shared" si="2659"/>
        <v>3.4601855760801555E-3</v>
      </c>
      <c r="AO1975" s="13">
        <f t="shared" si="2660"/>
        <v>1.2859041183949078E-3</v>
      </c>
      <c r="AP1975" s="13">
        <f t="shared" si="2661"/>
        <v>3.1858588031342846E-4</v>
      </c>
      <c r="AQ1975" s="13">
        <f t="shared" si="2662"/>
        <v>5.9197821410144908E-5</v>
      </c>
      <c r="AR1975" s="13">
        <f t="shared" si="2663"/>
        <v>2.3213129888621231E-4</v>
      </c>
      <c r="AS1975" s="13">
        <f t="shared" si="2664"/>
        <v>3.1428104799903364E-4</v>
      </c>
      <c r="AT1975" s="13">
        <f t="shared" si="2665"/>
        <v>2.1275152813362739E-4</v>
      </c>
      <c r="AU1975" s="13">
        <f t="shared" si="2666"/>
        <v>9.6014301024249316E-5</v>
      </c>
      <c r="AV1975" s="13">
        <f t="shared" si="2667"/>
        <v>3.2498283615329477E-5</v>
      </c>
      <c r="AW1975" s="13">
        <f t="shared" si="2668"/>
        <v>2.4597790212603146E-7</v>
      </c>
      <c r="AX1975" s="13">
        <f t="shared" si="2669"/>
        <v>1.0504936722367441E-3</v>
      </c>
      <c r="AY1975" s="13">
        <f t="shared" si="2670"/>
        <v>7.8078710507041777E-4</v>
      </c>
      <c r="AZ1975" s="13">
        <f t="shared" si="2671"/>
        <v>2.9016286321182841E-4</v>
      </c>
      <c r="BA1975" s="13">
        <f t="shared" si="2672"/>
        <v>7.1888556765797623E-5</v>
      </c>
      <c r="BB1975" s="13">
        <f t="shared" si="2673"/>
        <v>1.3357923900042269E-5</v>
      </c>
      <c r="BC1975" s="13">
        <f t="shared" si="2674"/>
        <v>1.9856749273810883E-6</v>
      </c>
      <c r="BD1975" s="13">
        <f t="shared" si="2675"/>
        <v>2.8755547612785506E-5</v>
      </c>
      <c r="BE1975" s="13">
        <f t="shared" si="2676"/>
        <v>3.8931947922982659E-5</v>
      </c>
      <c r="BF1975" s="13">
        <f t="shared" si="2677"/>
        <v>2.635485488726902E-5</v>
      </c>
      <c r="BG1975" s="13">
        <f t="shared" si="2678"/>
        <v>1.1893888578827534E-5</v>
      </c>
      <c r="BH1975" s="13">
        <f t="shared" si="2679"/>
        <v>4.0257644975850337E-6</v>
      </c>
      <c r="BI1975" s="13">
        <f t="shared" si="2680"/>
        <v>1.0900912469528919E-6</v>
      </c>
      <c r="BJ1975" s="14">
        <f t="shared" si="2681"/>
        <v>0.51293931364026502</v>
      </c>
      <c r="BK1975" s="14">
        <f t="shared" si="2682"/>
        <v>0.28195750332723568</v>
      </c>
      <c r="BL1975" s="14">
        <f t="shared" si="2683"/>
        <v>0.19695462587572971</v>
      </c>
      <c r="BM1975" s="14">
        <f t="shared" si="2684"/>
        <v>0.34907414681547289</v>
      </c>
      <c r="BN1975" s="14">
        <f t="shared" si="2685"/>
        <v>0.65040074078316701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1.3520000000000001</v>
      </c>
      <c r="F1976" s="10">
        <f>VLOOKUP(B1976,home!$B$2:$E$405,3,FALSE)</f>
        <v>0.87019999999999997</v>
      </c>
      <c r="G1976" s="10">
        <f>VLOOKUP(C1976,away!$B$2:$E$405,4,FALSE)</f>
        <v>1.0442</v>
      </c>
      <c r="H1976" s="10">
        <f>VLOOKUP(A1976,away!$A$2:$E$405,3,FALSE)</f>
        <v>1.1732</v>
      </c>
      <c r="I1976" s="10">
        <f>VLOOKUP(C1976,away!$B$2:$E$405,3,FALSE)</f>
        <v>1.3036000000000001</v>
      </c>
      <c r="J1976" s="10">
        <f>VLOOKUP(B1976,home!$B$2:$E$405,4,FALSE)</f>
        <v>1.454</v>
      </c>
      <c r="K1976" s="12">
        <f t="shared" si="2630"/>
        <v>1.2285121596799999</v>
      </c>
      <c r="L1976" s="12">
        <f t="shared" si="2631"/>
        <v>2.2237236380800001</v>
      </c>
      <c r="M1976" s="13">
        <f t="shared" si="2632"/>
        <v>3.1674738841174666E-2</v>
      </c>
      <c r="N1976" s="13">
        <f t="shared" si="2633"/>
        <v>3.8912801821071472E-2</v>
      </c>
      <c r="O1976" s="13">
        <f t="shared" si="2634"/>
        <v>7.0435865491130817E-2</v>
      </c>
      <c r="P1976" s="13">
        <f t="shared" si="2635"/>
        <v>8.6531317233439112E-2</v>
      </c>
      <c r="Q1976" s="13">
        <f t="shared" si="2636"/>
        <v>2.3902425102202179E-2</v>
      </c>
      <c r="R1976" s="13">
        <f t="shared" si="2637"/>
        <v>7.8314949530625483E-2</v>
      </c>
      <c r="S1976" s="13">
        <f t="shared" si="2638"/>
        <v>5.9098110482450901E-2</v>
      </c>
      <c r="T1976" s="13">
        <f t="shared" si="2639"/>
        <v>5.3152387707203749E-2</v>
      </c>
      <c r="U1976" s="13">
        <f t="shared" si="2640"/>
        <v>9.6210867783098925E-2</v>
      </c>
      <c r="V1976" s="13">
        <f t="shared" si="2641"/>
        <v>1.7938716161501909E-2</v>
      </c>
      <c r="W1976" s="13">
        <f t="shared" si="2642"/>
        <v>9.7881399612986114E-3</v>
      </c>
      <c r="X1976" s="13">
        <f t="shared" si="2643"/>
        <v>2.176611820477518E-2</v>
      </c>
      <c r="Y1976" s="13">
        <f t="shared" si="2644"/>
        <v>2.4200915780600993E-2</v>
      </c>
      <c r="Z1976" s="13">
        <f t="shared" si="2645"/>
        <v>5.8050268162098038E-2</v>
      </c>
      <c r="AA1976" s="13">
        <f t="shared" si="2646"/>
        <v>7.1315460309822207E-2</v>
      </c>
      <c r="AB1976" s="13">
        <f t="shared" si="2647"/>
        <v>4.3805955081896504E-2</v>
      </c>
      <c r="AC1976" s="13">
        <f t="shared" si="2648"/>
        <v>3.0628917469434015E-3</v>
      </c>
      <c r="AD1976" s="13">
        <f t="shared" si="2649"/>
        <v>3.0062122407762681E-3</v>
      </c>
      <c r="AE1976" s="13">
        <f t="shared" si="2650"/>
        <v>6.684985220899632E-3</v>
      </c>
      <c r="AF1976" s="13">
        <f t="shared" si="2651"/>
        <v>7.4327798279649818E-3</v>
      </c>
      <c r="AG1976" s="13">
        <f t="shared" si="2652"/>
        <v>5.5094827333633089E-3</v>
      </c>
      <c r="AH1976" s="13">
        <f t="shared" si="2653"/>
        <v>3.2271938377235077E-2</v>
      </c>
      <c r="AI1976" s="13">
        <f t="shared" si="2654"/>
        <v>3.9646468712876935E-2</v>
      </c>
      <c r="AJ1976" s="13">
        <f t="shared" si="2655"/>
        <v>2.4353084451071001E-2</v>
      </c>
      <c r="AK1976" s="13">
        <f t="shared" si="2656"/>
        <v>9.9726867912848845E-3</v>
      </c>
      <c r="AL1976" s="13">
        <f t="shared" si="2657"/>
        <v>3.3469707041362004E-4</v>
      </c>
      <c r="AM1976" s="13">
        <f t="shared" si="2658"/>
        <v>7.3863365847450088E-4</v>
      </c>
      <c r="AN1976" s="13">
        <f t="shared" si="2659"/>
        <v>1.6425171262312575E-3</v>
      </c>
      <c r="AO1976" s="13">
        <f t="shared" si="2660"/>
        <v>1.8262520797758394E-3</v>
      </c>
      <c r="AP1976" s="13">
        <f t="shared" si="2661"/>
        <v>1.3536933062967655E-3</v>
      </c>
      <c r="AQ1976" s="13">
        <f t="shared" si="2662"/>
        <v>7.5255995098069705E-4</v>
      </c>
      <c r="AR1976" s="13">
        <f t="shared" si="2663"/>
        <v>1.4352774443223732E-2</v>
      </c>
      <c r="AS1976" s="13">
        <f t="shared" si="2664"/>
        <v>1.7632557928644696E-2</v>
      </c>
      <c r="AT1976" s="13">
        <f t="shared" si="2665"/>
        <v>1.0830905910801004E-2</v>
      </c>
      <c r="AU1976" s="13">
        <f t="shared" si="2666"/>
        <v>4.4352998705896717E-3</v>
      </c>
      <c r="AV1976" s="13">
        <f t="shared" si="2667"/>
        <v>1.3622049557116358E-3</v>
      </c>
      <c r="AW1976" s="13">
        <f t="shared" si="2668"/>
        <v>2.539859437646084E-5</v>
      </c>
      <c r="AX1976" s="13">
        <f t="shared" si="2669"/>
        <v>1.5123673849747477E-4</v>
      </c>
      <c r="AY1976" s="13">
        <f t="shared" si="2670"/>
        <v>3.3630871034295823E-4</v>
      </c>
      <c r="AZ1976" s="13">
        <f t="shared" si="2671"/>
        <v>3.7392881444091802E-4</v>
      </c>
      <c r="BA1976" s="13">
        <f t="shared" si="2672"/>
        <v>2.771714478771665E-4</v>
      </c>
      <c r="BB1976" s="13">
        <f t="shared" si="2673"/>
        <v>1.5408817511132852E-4</v>
      </c>
      <c r="BC1976" s="13">
        <f t="shared" si="2674"/>
        <v>6.8529903468734227E-5</v>
      </c>
      <c r="BD1976" s="13">
        <f t="shared" si="2675"/>
        <v>5.3194339669045262E-3</v>
      </c>
      <c r="BE1976" s="13">
        <f t="shared" si="2676"/>
        <v>6.534989310957029E-3</v>
      </c>
      <c r="BF1976" s="13">
        <f t="shared" si="2677"/>
        <v>4.0141569159447676E-3</v>
      </c>
      <c r="BG1976" s="13">
        <f t="shared" si="2678"/>
        <v>1.643813527367238E-3</v>
      </c>
      <c r="BH1976" s="13">
        <f t="shared" si="2679"/>
        <v>5.0486122665428118E-4</v>
      </c>
      <c r="BI1976" s="13">
        <f t="shared" si="2680"/>
        <v>1.2404563117914897E-4</v>
      </c>
      <c r="BJ1976" s="14">
        <f t="shared" si="2681"/>
        <v>0.20203116851165404</v>
      </c>
      <c r="BK1976" s="14">
        <f t="shared" si="2682"/>
        <v>0.19897678024626658</v>
      </c>
      <c r="BL1976" s="14">
        <f t="shared" si="2683"/>
        <v>0.53308232021701951</v>
      </c>
      <c r="BM1976" s="14">
        <f t="shared" si="2684"/>
        <v>0.66205752900142778</v>
      </c>
      <c r="BN1976" s="14">
        <f t="shared" si="2685"/>
        <v>0.32977209801964369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1.2417</v>
      </c>
      <c r="F1977" s="10">
        <f>VLOOKUP(B1977,home!$B$2:$E$405,3,FALSE)</f>
        <v>0.69030000000000002</v>
      </c>
      <c r="G1977" s="10">
        <f>VLOOKUP(C1977,away!$B$2:$E$405,4,FALSE)</f>
        <v>0.80530000000000002</v>
      </c>
      <c r="H1977" s="10">
        <f>VLOOKUP(A1977,away!$A$2:$E$405,3,FALSE)</f>
        <v>0.875</v>
      </c>
      <c r="I1977" s="10">
        <f>VLOOKUP(C1977,away!$B$2:$E$405,3,FALSE)</f>
        <v>0.65310000000000001</v>
      </c>
      <c r="J1977" s="10">
        <f>VLOOKUP(B1977,home!$B$2:$E$405,4,FALSE)</f>
        <v>2.1223999999999998</v>
      </c>
      <c r="K1977" s="12">
        <f t="shared" si="2630"/>
        <v>0.69025927920300001</v>
      </c>
      <c r="L1977" s="12">
        <f t="shared" si="2631"/>
        <v>1.2128720099999999</v>
      </c>
      <c r="M1977" s="13">
        <f t="shared" si="2632"/>
        <v>0.1491010091134739</v>
      </c>
      <c r="N1977" s="13">
        <f t="shared" si="2633"/>
        <v>0.10291835507910643</v>
      </c>
      <c r="O1977" s="13">
        <f t="shared" si="2634"/>
        <v>0.18084044061648738</v>
      </c>
      <c r="P1977" s="13">
        <f t="shared" si="2635"/>
        <v>0.12482679219068951</v>
      </c>
      <c r="Q1977" s="13">
        <f t="shared" si="2636"/>
        <v>3.5520174796831207E-2</v>
      </c>
      <c r="R1977" s="13">
        <f t="shared" si="2637"/>
        <v>0.10966815434990235</v>
      </c>
      <c r="S1977" s="13">
        <f t="shared" si="2638"/>
        <v>2.6126127752695242E-2</v>
      </c>
      <c r="T1977" s="13">
        <f t="shared" si="2639"/>
        <v>4.3081425801384E-2</v>
      </c>
      <c r="U1977" s="13">
        <f t="shared" si="2640"/>
        <v>7.5699461173086943E-2</v>
      </c>
      <c r="V1977" s="13">
        <f t="shared" si="2641"/>
        <v>2.4302993126932388E-3</v>
      </c>
      <c r="W1977" s="13">
        <f t="shared" si="2642"/>
        <v>8.172710084141761E-3</v>
      </c>
      <c r="X1977" s="13">
        <f t="shared" si="2643"/>
        <v>9.9124513069002839E-3</v>
      </c>
      <c r="Y1977" s="13">
        <f t="shared" si="2644"/>
        <v>6.0112673703136381E-3</v>
      </c>
      <c r="Z1977" s="13">
        <f t="shared" si="2645"/>
        <v>4.4337811599785434E-2</v>
      </c>
      <c r="AA1977" s="13">
        <f t="shared" si="2646"/>
        <v>3.0604585876306309E-2</v>
      </c>
      <c r="AB1977" s="13">
        <f t="shared" si="2647"/>
        <v>1.0562549693642754E-2</v>
      </c>
      <c r="AC1977" s="13">
        <f t="shared" si="2648"/>
        <v>1.2716482817189394E-4</v>
      </c>
      <c r="AD1977" s="13">
        <f t="shared" si="2649"/>
        <v>1.4103222429536948E-3</v>
      </c>
      <c r="AE1977" s="13">
        <f t="shared" si="2650"/>
        <v>1.7105403735589559E-3</v>
      </c>
      <c r="AF1977" s="13">
        <f t="shared" si="2651"/>
        <v>1.0373332705323009E-3</v>
      </c>
      <c r="AG1977" s="13">
        <f t="shared" si="2652"/>
        <v>4.1938416295679522E-4</v>
      </c>
      <c r="AH1977" s="13">
        <f t="shared" si="2653"/>
        <v>1.3444022668508269E-2</v>
      </c>
      <c r="AI1977" s="13">
        <f t="shared" si="2654"/>
        <v>9.2798613967533111E-3</v>
      </c>
      <c r="AJ1977" s="13">
        <f t="shared" si="2655"/>
        <v>3.2027552194133428E-3</v>
      </c>
      <c r="AK1977" s="13">
        <f t="shared" si="2656"/>
        <v>7.3691050307196681E-4</v>
      </c>
      <c r="AL1977" s="13">
        <f t="shared" si="2657"/>
        <v>4.2584762301902626E-6</v>
      </c>
      <c r="AM1977" s="13">
        <f t="shared" si="2658"/>
        <v>1.9469760297303524E-4</v>
      </c>
      <c r="AN1977" s="13">
        <f t="shared" si="2659"/>
        <v>2.3614327306008717E-4</v>
      </c>
      <c r="AO1977" s="13">
        <f t="shared" si="2660"/>
        <v>1.432057831221834E-4</v>
      </c>
      <c r="AP1977" s="13">
        <f t="shared" si="2661"/>
        <v>5.7896762006342217E-5</v>
      </c>
      <c r="AQ1977" s="13">
        <f t="shared" si="2662"/>
        <v>1.7555340526780981E-5</v>
      </c>
      <c r="AR1977" s="13">
        <f t="shared" si="2663"/>
        <v>3.2611757592878382E-3</v>
      </c>
      <c r="AS1977" s="13">
        <f t="shared" si="2664"/>
        <v>2.2510568289603196E-3</v>
      </c>
      <c r="AT1977" s="13">
        <f t="shared" si="2665"/>
        <v>7.7690643210157051E-4</v>
      </c>
      <c r="AU1977" s="13">
        <f t="shared" si="2666"/>
        <v>1.7875562461020154E-4</v>
      </c>
      <c r="AV1977" s="13">
        <f t="shared" si="2667"/>
        <v>3.0846932149229931E-5</v>
      </c>
      <c r="AW1977" s="13">
        <f t="shared" si="2668"/>
        <v>9.9032776243354702E-8</v>
      </c>
      <c r="AX1977" s="13">
        <f t="shared" si="2669"/>
        <v>2.2398637848453185E-5</v>
      </c>
      <c r="AY1977" s="13">
        <f t="shared" si="2670"/>
        <v>2.7166680908515485E-5</v>
      </c>
      <c r="AZ1977" s="13">
        <f t="shared" si="2671"/>
        <v>1.6474853439269903E-5</v>
      </c>
      <c r="BA1977" s="13">
        <f t="shared" si="2672"/>
        <v>6.6606295351142337E-6</v>
      </c>
      <c r="BB1977" s="13">
        <f t="shared" si="2673"/>
        <v>2.0196227830298417E-6</v>
      </c>
      <c r="BC1977" s="13">
        <f t="shared" si="2674"/>
        <v>4.8990878885903961E-7</v>
      </c>
      <c r="BD1977" s="13">
        <f t="shared" si="2675"/>
        <v>6.5923146635511851E-4</v>
      </c>
      <c r="BE1977" s="13">
        <f t="shared" si="2676"/>
        <v>4.5504063679422085E-4</v>
      </c>
      <c r="BF1977" s="13">
        <f t="shared" si="2677"/>
        <v>1.5704801098082651E-4</v>
      </c>
      <c r="BG1977" s="13">
        <f t="shared" si="2678"/>
        <v>3.6134615619963383E-5</v>
      </c>
      <c r="BH1977" s="13">
        <f t="shared" si="2679"/>
        <v>6.2355634330283458E-6</v>
      </c>
      <c r="BI1977" s="13">
        <f t="shared" si="2680"/>
        <v>8.6083110414134645E-7</v>
      </c>
      <c r="BJ1977" s="14">
        <f t="shared" si="2681"/>
        <v>0.2109186735836707</v>
      </c>
      <c r="BK1977" s="14">
        <f t="shared" si="2682"/>
        <v>0.30264281835486245</v>
      </c>
      <c r="BL1977" s="14">
        <f t="shared" si="2683"/>
        <v>0.441852034198569</v>
      </c>
      <c r="BM1977" s="14">
        <f t="shared" si="2684"/>
        <v>0.29684934394226453</v>
      </c>
      <c r="BN1977" s="14">
        <f t="shared" si="2685"/>
        <v>0.70287492614649083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1.2417</v>
      </c>
      <c r="F1978" s="10">
        <f>VLOOKUP(B1978,home!$B$2:$E$405,3,FALSE)</f>
        <v>0.69030000000000002</v>
      </c>
      <c r="G1978" s="10">
        <f>VLOOKUP(C1978,away!$B$2:$E$405,4,FALSE)</f>
        <v>0.80530000000000002</v>
      </c>
      <c r="H1978" s="10">
        <f>VLOOKUP(A1978,away!$A$2:$E$405,3,FALSE)</f>
        <v>0.875</v>
      </c>
      <c r="I1978" s="10">
        <f>VLOOKUP(C1978,away!$B$2:$E$405,3,FALSE)</f>
        <v>2.1223999999999998</v>
      </c>
      <c r="J1978" s="10">
        <f>VLOOKUP(B1978,home!$B$2:$E$405,4,FALSE)</f>
        <v>0.97960000000000003</v>
      </c>
      <c r="K1978" s="12">
        <f t="shared" si="2630"/>
        <v>0.69025927920300001</v>
      </c>
      <c r="L1978" s="12">
        <f t="shared" si="2631"/>
        <v>1.8192151599999999</v>
      </c>
      <c r="M1978" s="13">
        <f t="shared" si="2632"/>
        <v>8.1310961867163287E-2</v>
      </c>
      <c r="N1978" s="13">
        <f t="shared" si="2633"/>
        <v>5.6125645929730759E-2</v>
      </c>
      <c r="O1978" s="13">
        <f t="shared" si="2634"/>
        <v>0.14792213450292535</v>
      </c>
      <c r="P1978" s="13">
        <f t="shared" si="2635"/>
        <v>0.10210462594015847</v>
      </c>
      <c r="Q1978" s="13">
        <f t="shared" si="2636"/>
        <v>1.9370623952129372E-2</v>
      </c>
      <c r="R1978" s="13">
        <f t="shared" si="2637"/>
        <v>0.13455109479364047</v>
      </c>
      <c r="S1978" s="13">
        <f t="shared" si="2638"/>
        <v>3.2053964185700626E-2</v>
      </c>
      <c r="T1978" s="13">
        <f t="shared" si="2639"/>
        <v>3.5239332752372864E-2</v>
      </c>
      <c r="U1978" s="13">
        <f t="shared" si="2640"/>
        <v>9.28751417082328E-2</v>
      </c>
      <c r="V1978" s="13">
        <f t="shared" si="2641"/>
        <v>4.4723476773949307E-3</v>
      </c>
      <c r="W1978" s="13">
        <f t="shared" si="2642"/>
        <v>4.4569176423030626E-3</v>
      </c>
      <c r="X1978" s="13">
        <f t="shared" si="2643"/>
        <v>8.1080921417491878E-3</v>
      </c>
      <c r="Y1978" s="13">
        <f t="shared" si="2644"/>
        <v>7.3751820714734974E-3</v>
      </c>
      <c r="Z1978" s="13">
        <f t="shared" si="2645"/>
        <v>8.1592463814395944E-2</v>
      </c>
      <c r="AA1978" s="13">
        <f t="shared" si="2646"/>
        <v>5.631995526092181E-2</v>
      </c>
      <c r="AB1978" s="13">
        <f t="shared" si="2647"/>
        <v>1.9437685861574548E-2</v>
      </c>
      <c r="AC1978" s="13">
        <f t="shared" si="2648"/>
        <v>3.5100386235496523E-4</v>
      </c>
      <c r="AD1978" s="13">
        <f t="shared" si="2649"/>
        <v>7.6910718981081138E-4</v>
      </c>
      <c r="AE1978" s="13">
        <f t="shared" si="2650"/>
        <v>1.3991714593688254E-3</v>
      </c>
      <c r="AF1978" s="13">
        <f t="shared" si="2651"/>
        <v>1.272696965161546E-3</v>
      </c>
      <c r="AG1978" s="13">
        <f t="shared" si="2652"/>
        <v>7.717698710359588E-4</v>
      </c>
      <c r="AH1978" s="13">
        <f t="shared" si="2653"/>
        <v>3.7108561778225121E-2</v>
      </c>
      <c r="AI1978" s="13">
        <f t="shared" si="2654"/>
        <v>2.561452910529767E-2</v>
      </c>
      <c r="AJ1978" s="13">
        <f t="shared" si="2655"/>
        <v>8.8403331986735174E-3</v>
      </c>
      <c r="AK1978" s="13">
        <f t="shared" si="2656"/>
        <v>2.0340406738769113E-3</v>
      </c>
      <c r="AL1978" s="13">
        <f t="shared" si="2657"/>
        <v>1.7630645239619502E-5</v>
      </c>
      <c r="AM1978" s="13">
        <f t="shared" si="2658"/>
        <v>1.0617667489373117E-4</v>
      </c>
      <c r="AN1978" s="13">
        <f t="shared" si="2659"/>
        <v>1.931582166050671E-4</v>
      </c>
      <c r="AO1978" s="13">
        <f t="shared" si="2660"/>
        <v>1.7569817796325094E-4</v>
      </c>
      <c r="AP1978" s="13">
        <f t="shared" si="2661"/>
        <v>1.065442629783747E-4</v>
      </c>
      <c r="AQ1978" s="13">
        <f t="shared" si="2662"/>
        <v>4.8456734605321484E-5</v>
      </c>
      <c r="AR1978" s="13">
        <f t="shared" si="2663"/>
        <v>1.3501691630548745E-2</v>
      </c>
      <c r="AS1978" s="13">
        <f t="shared" si="2664"/>
        <v>9.3196679329237558E-3</v>
      </c>
      <c r="AT1978" s="13">
        <f t="shared" si="2665"/>
        <v>3.2164936348956321E-3</v>
      </c>
      <c r="AU1978" s="13">
        <f t="shared" si="2666"/>
        <v>7.4007152599469899E-4</v>
      </c>
      <c r="AV1978" s="13">
        <f t="shared" si="2667"/>
        <v>1.2771030952294125E-4</v>
      </c>
      <c r="AW1978" s="13">
        <f t="shared" si="2668"/>
        <v>6.1498146400532925E-7</v>
      </c>
      <c r="AX1978" s="13">
        <f t="shared" si="2669"/>
        <v>1.2214905846719687E-5</v>
      </c>
      <c r="AY1978" s="13">
        <f t="shared" si="2670"/>
        <v>2.2221541894325086E-5</v>
      </c>
      <c r="AZ1978" s="13">
        <f t="shared" si="2671"/>
        <v>2.0212882946365661E-5</v>
      </c>
      <c r="BA1978" s="13">
        <f t="shared" si="2672"/>
        <v>1.2257194361111295E-5</v>
      </c>
      <c r="BB1978" s="13">
        <f t="shared" si="2673"/>
        <v>5.5746184502000435E-6</v>
      </c>
      <c r="BC1978" s="13">
        <f t="shared" si="2674"/>
        <v>2.028286079163926E-6</v>
      </c>
      <c r="BD1978" s="13">
        <f t="shared" si="2675"/>
        <v>4.0937470166565676E-3</v>
      </c>
      <c r="BE1978" s="13">
        <f t="shared" si="2676"/>
        <v>2.8257468649567942E-3</v>
      </c>
      <c r="BF1978" s="13">
        <f t="shared" si="2677"/>
        <v>9.7524899710760683E-4</v>
      </c>
      <c r="BG1978" s="13">
        <f t="shared" si="2678"/>
        <v>2.2439155659564848E-4</v>
      </c>
      <c r="BH1978" s="13">
        <f t="shared" si="2679"/>
        <v>3.8722088528737868E-5</v>
      </c>
      <c r="BI1978" s="13">
        <f t="shared" si="2680"/>
        <v>5.3456561834162738E-6</v>
      </c>
      <c r="BJ1978" s="14">
        <f t="shared" si="2681"/>
        <v>0.13559308347175955</v>
      </c>
      <c r="BK1978" s="14">
        <f t="shared" si="2682"/>
        <v>0.22033275571990621</v>
      </c>
      <c r="BL1978" s="14">
        <f t="shared" si="2683"/>
        <v>0.55977231409728267</v>
      </c>
      <c r="BM1978" s="14">
        <f t="shared" si="2684"/>
        <v>0.45588392355716645</v>
      </c>
      <c r="BN1978" s="14">
        <f t="shared" si="2685"/>
        <v>0.54138508698574772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</v>
      </c>
      <c r="F1979" s="10">
        <f>VLOOKUP(B1979,home!$B$2:$E$405,3,FALSE)</f>
        <v>2</v>
      </c>
      <c r="G1979" s="10">
        <f>VLOOKUP(C1979,away!$B$2:$E$405,4,FALSE)</f>
        <v>0.85709999999999997</v>
      </c>
      <c r="H1979" s="10">
        <f>VLOOKUP(A1979,away!$A$2:$E$405,3,FALSE)</f>
        <v>1.1161000000000001</v>
      </c>
      <c r="I1979" s="10">
        <f>VLOOKUP(C1979,away!$B$2:$E$405,3,FALSE)</f>
        <v>1.024</v>
      </c>
      <c r="J1979" s="10">
        <f>VLOOKUP(B1979,home!$B$2:$E$405,4,FALSE)</f>
        <v>1.024</v>
      </c>
      <c r="K1979" s="12">
        <f t="shared" si="2630"/>
        <v>2.5712999999999999</v>
      </c>
      <c r="L1979" s="12">
        <f t="shared" si="2631"/>
        <v>1.1703156736000002</v>
      </c>
      <c r="M1979" s="13">
        <f t="shared" si="2632"/>
        <v>2.3715755241162879E-2</v>
      </c>
      <c r="N1979" s="13">
        <f t="shared" si="2633"/>
        <v>6.0980321451602107E-2</v>
      </c>
      <c r="O1979" s="13">
        <f t="shared" si="2634"/>
        <v>2.7754920069994266E-2</v>
      </c>
      <c r="P1979" s="13">
        <f t="shared" si="2635"/>
        <v>7.136622597597625E-2</v>
      </c>
      <c r="Q1979" s="13">
        <f t="shared" si="2636"/>
        <v>7.8399350274252266E-2</v>
      </c>
      <c r="R1979" s="13">
        <f t="shared" si="2637"/>
        <v>1.6241008988714757E-2</v>
      </c>
      <c r="S1979" s="13">
        <f t="shared" si="2638"/>
        <v>5.3689395069464949E-2</v>
      </c>
      <c r="T1979" s="13">
        <f t="shared" si="2639"/>
        <v>9.1751988426013883E-2</v>
      </c>
      <c r="U1979" s="13">
        <f t="shared" si="2640"/>
        <v>4.1760506412682252E-2</v>
      </c>
      <c r="V1979" s="13">
        <f t="shared" si="2641"/>
        <v>1.7951542536819878E-2</v>
      </c>
      <c r="W1979" s="13">
        <f t="shared" si="2642"/>
        <v>6.7196083120061603E-2</v>
      </c>
      <c r="X1979" s="13">
        <f t="shared" si="2643"/>
        <v>7.864062927993648E-2</v>
      </c>
      <c r="Y1979" s="13">
        <f t="shared" si="2644"/>
        <v>4.6017180514038393E-2</v>
      </c>
      <c r="Z1979" s="13">
        <f t="shared" si="2645"/>
        <v>6.3357024581904547E-3</v>
      </c>
      <c r="AA1979" s="13">
        <f t="shared" si="2646"/>
        <v>1.6290991730745115E-2</v>
      </c>
      <c r="AB1979" s="13">
        <f t="shared" si="2647"/>
        <v>2.0944513518632458E-2</v>
      </c>
      <c r="AC1979" s="13">
        <f t="shared" si="2648"/>
        <v>3.3762730415717586E-3</v>
      </c>
      <c r="AD1979" s="13">
        <f t="shared" si="2649"/>
        <v>4.3195322131653606E-2</v>
      </c>
      <c r="AE1979" s="13">
        <f t="shared" si="2650"/>
        <v>5.0552162516875179E-2</v>
      </c>
      <c r="AF1979" s="13">
        <f t="shared" si="2651"/>
        <v>2.9580994063936741E-2</v>
      </c>
      <c r="AG1979" s="13">
        <f t="shared" si="2652"/>
        <v>1.153970033123124E-2</v>
      </c>
      <c r="AH1979" s="13">
        <f t="shared" si="2653"/>
        <v>1.8536929725215846E-3</v>
      </c>
      <c r="AI1979" s="13">
        <f t="shared" si="2654"/>
        <v>4.7664007402447505E-3</v>
      </c>
      <c r="AJ1979" s="13">
        <f t="shared" si="2655"/>
        <v>6.1279231116956644E-3</v>
      </c>
      <c r="AK1979" s="13">
        <f t="shared" si="2656"/>
        <v>5.2522428990343529E-3</v>
      </c>
      <c r="AL1979" s="13">
        <f t="shared" si="2657"/>
        <v>4.06399648488853E-4</v>
      </c>
      <c r="AM1979" s="13">
        <f t="shared" si="2658"/>
        <v>2.2213626359424185E-2</v>
      </c>
      <c r="AN1979" s="13">
        <f t="shared" si="2659"/>
        <v>2.5996955095928229E-2</v>
      </c>
      <c r="AO1979" s="13">
        <f t="shared" si="2660"/>
        <v>1.5212322007320107E-2</v>
      </c>
      <c r="AP1979" s="13">
        <f t="shared" si="2661"/>
        <v>5.9344062923389774E-3</v>
      </c>
      <c r="AQ1979" s="13">
        <f t="shared" si="2662"/>
        <v>1.7362821743586924E-3</v>
      </c>
      <c r="AR1979" s="13">
        <f t="shared" si="2663"/>
        <v>4.3388118795683673E-4</v>
      </c>
      <c r="AS1979" s="13">
        <f t="shared" si="2664"/>
        <v>1.1156386985934142E-3</v>
      </c>
      <c r="AT1979" s="13">
        <f t="shared" si="2665"/>
        <v>1.4343208928466232E-3</v>
      </c>
      <c r="AU1979" s="13">
        <f t="shared" si="2666"/>
        <v>1.2293564372588405E-3</v>
      </c>
      <c r="AV1979" s="13">
        <f t="shared" si="2667"/>
        <v>7.902610517809143E-4</v>
      </c>
      <c r="AW1979" s="13">
        <f t="shared" si="2668"/>
        <v>3.3970864112722594E-5</v>
      </c>
      <c r="AX1979" s="13">
        <f t="shared" si="2669"/>
        <v>9.5196495763312308E-3</v>
      </c>
      <c r="AY1979" s="13">
        <f t="shared" si="2670"/>
        <v>1.114099510636004E-2</v>
      </c>
      <c r="AZ1979" s="13">
        <f t="shared" si="2671"/>
        <v>6.5192405962370302E-3</v>
      </c>
      <c r="BA1979" s="13">
        <f t="shared" si="2672"/>
        <v>2.543189816581868E-3</v>
      </c>
      <c r="BB1979" s="13">
        <f t="shared" si="2673"/>
        <v>7.4408372582141749E-4</v>
      </c>
      <c r="BC1979" s="13">
        <f t="shared" si="2674"/>
        <v>1.7416256935989791E-4</v>
      </c>
      <c r="BD1979" s="13">
        <f t="shared" si="2675"/>
        <v>8.4629659124345563E-5</v>
      </c>
      <c r="BE1979" s="13">
        <f t="shared" si="2676"/>
        <v>2.1760824250642975E-4</v>
      </c>
      <c r="BF1979" s="13">
        <f t="shared" si="2677"/>
        <v>2.7976803697839144E-4</v>
      </c>
      <c r="BG1979" s="13">
        <f t="shared" si="2678"/>
        <v>2.3978918449417926E-4</v>
      </c>
      <c r="BH1979" s="13">
        <f t="shared" si="2679"/>
        <v>1.5414248252247081E-4</v>
      </c>
      <c r="BI1979" s="13">
        <f t="shared" si="2680"/>
        <v>7.9269313062005833E-5</v>
      </c>
      <c r="BJ1979" s="14">
        <f t="shared" si="2681"/>
        <v>0.65958864542966322</v>
      </c>
      <c r="BK1979" s="14">
        <f t="shared" si="2682"/>
        <v>0.18164658661984462</v>
      </c>
      <c r="BL1979" s="14">
        <f t="shared" si="2683"/>
        <v>0.14705086563138964</v>
      </c>
      <c r="BM1979" s="14">
        <f t="shared" si="2684"/>
        <v>0.70505719389513799</v>
      </c>
      <c r="BN1979" s="14">
        <f t="shared" si="2685"/>
        <v>0.27845758200170256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1.3193999999999999</v>
      </c>
      <c r="F1980" s="10">
        <f>VLOOKUP(B1980,home!$B$2:$E$405,3,FALSE)</f>
        <v>0.92630000000000001</v>
      </c>
      <c r="G1980" s="10">
        <f>VLOOKUP(C1980,away!$B$2:$E$405,4,FALSE)</f>
        <v>1.0948</v>
      </c>
      <c r="H1980" s="10">
        <f>VLOOKUP(A1980,away!$A$2:$E$405,3,FALSE)</f>
        <v>1.0076000000000001</v>
      </c>
      <c r="I1980" s="10">
        <f>VLOOKUP(C1980,away!$B$2:$E$405,3,FALSE)</f>
        <v>1.3232999999999999</v>
      </c>
      <c r="J1980" s="10">
        <f>VLOOKUP(B1980,home!$B$2:$E$405,4,FALSE)</f>
        <v>0.88219999999999998</v>
      </c>
      <c r="K1980" s="12">
        <f t="shared" si="2630"/>
        <v>1.3380210088559998</v>
      </c>
      <c r="L1980" s="12">
        <f t="shared" si="2631"/>
        <v>1.1762876159760001</v>
      </c>
      <c r="M1980" s="13">
        <f t="shared" si="2632"/>
        <v>8.0918838146890992E-2</v>
      </c>
      <c r="N1980" s="13">
        <f t="shared" si="2633"/>
        <v>0.10827110545275845</v>
      </c>
      <c r="O1980" s="13">
        <f t="shared" si="2634"/>
        <v>9.5183827211354211E-2</v>
      </c>
      <c r="P1980" s="13">
        <f t="shared" si="2635"/>
        <v>0.12735796051211132</v>
      </c>
      <c r="Q1980" s="13">
        <f t="shared" si="2636"/>
        <v>7.2434506873927121E-2</v>
      </c>
      <c r="R1980" s="13">
        <f t="shared" si="2637"/>
        <v>5.598177859495769E-2</v>
      </c>
      <c r="S1980" s="13">
        <f t="shared" si="2638"/>
        <v>5.0112095271191523E-2</v>
      </c>
      <c r="T1980" s="13">
        <f t="shared" si="2639"/>
        <v>8.5203813405128906E-2</v>
      </c>
      <c r="U1980" s="13">
        <f t="shared" si="2640"/>
        <v>7.4904795873178498E-2</v>
      </c>
      <c r="V1980" s="13">
        <f t="shared" si="2641"/>
        <v>8.7634781781689413E-3</v>
      </c>
      <c r="W1980" s="13">
        <f t="shared" si="2642"/>
        <v>3.2306297321146281E-2</v>
      </c>
      <c r="X1980" s="13">
        <f t="shared" si="2643"/>
        <v>3.800149745690299E-2</v>
      </c>
      <c r="Y1980" s="13">
        <f t="shared" si="2644"/>
        <v>2.2350345423549228E-2</v>
      </c>
      <c r="Z1980" s="13">
        <f t="shared" si="2645"/>
        <v>2.1950224293853019E-2</v>
      </c>
      <c r="AA1980" s="13">
        <f t="shared" si="2646"/>
        <v>2.9369861254276691E-2</v>
      </c>
      <c r="AB1980" s="13">
        <f t="shared" si="2647"/>
        <v>1.9648745692704021E-2</v>
      </c>
      <c r="AC1980" s="13">
        <f t="shared" si="2648"/>
        <v>8.6205104809614021E-4</v>
      </c>
      <c r="AD1980" s="13">
        <f t="shared" si="2649"/>
        <v>1.0806626133510503E-2</v>
      </c>
      <c r="AE1980" s="13">
        <f t="shared" si="2650"/>
        <v>1.2711700491331008E-2</v>
      </c>
      <c r="AF1980" s="13">
        <f t="shared" si="2651"/>
        <v>7.4763079329743503E-3</v>
      </c>
      <c r="AG1980" s="13">
        <f t="shared" si="2652"/>
        <v>2.9314294782602853E-3</v>
      </c>
      <c r="AH1980" s="13">
        <f t="shared" si="2653"/>
        <v>6.4549442511887111E-3</v>
      </c>
      <c r="AI1980" s="13">
        <f t="shared" si="2654"/>
        <v>8.6368510190847556E-3</v>
      </c>
      <c r="AJ1980" s="13">
        <f t="shared" si="2655"/>
        <v>5.7781440569473789E-3</v>
      </c>
      <c r="AK1980" s="13">
        <f t="shared" si="2656"/>
        <v>2.577092713464011E-3</v>
      </c>
      <c r="AL1980" s="13">
        <f t="shared" si="2657"/>
        <v>5.4271201048909511E-5</v>
      </c>
      <c r="AM1980" s="13">
        <f t="shared" si="2658"/>
        <v>2.8918985602978662E-3</v>
      </c>
      <c r="AN1980" s="13">
        <f t="shared" si="2659"/>
        <v>3.4017044631372037E-3</v>
      </c>
      <c r="AO1980" s="13">
        <f t="shared" si="2660"/>
        <v>2.0006914165992904E-3</v>
      </c>
      <c r="AP1980" s="13">
        <f t="shared" si="2661"/>
        <v>7.844628455784086E-4</v>
      </c>
      <c r="AQ1980" s="13">
        <f t="shared" si="2662"/>
        <v>2.3068848261179384E-4</v>
      </c>
      <c r="AR1980" s="13">
        <f t="shared" si="2663"/>
        <v>1.5185741968977492E-3</v>
      </c>
      <c r="AS1980" s="13">
        <f t="shared" si="2664"/>
        <v>2.0318841789558162E-3</v>
      </c>
      <c r="AT1980" s="13">
        <f t="shared" si="2665"/>
        <v>1.3593518595025032E-3</v>
      </c>
      <c r="AU1980" s="13">
        <f t="shared" si="2666"/>
        <v>6.0628044881393974E-4</v>
      </c>
      <c r="AV1980" s="13">
        <f t="shared" si="2667"/>
        <v>2.0280399444292391E-4</v>
      </c>
      <c r="AW1980" s="13">
        <f t="shared" si="2668"/>
        <v>2.372703054628379E-6</v>
      </c>
      <c r="AX1980" s="13">
        <f t="shared" si="2669"/>
        <v>6.4490350485982729E-4</v>
      </c>
      <c r="AY1980" s="13">
        <f t="shared" si="2670"/>
        <v>7.58592006266133E-4</v>
      </c>
      <c r="AZ1980" s="13">
        <f t="shared" si="2671"/>
        <v>4.4616119127462026E-4</v>
      </c>
      <c r="BA1980" s="13">
        <f t="shared" si="2672"/>
        <v>1.7493796134181175E-4</v>
      </c>
      <c r="BB1980" s="13">
        <f t="shared" si="2673"/>
        <v>5.1444339372615355E-5</v>
      </c>
      <c r="BC1980" s="13">
        <f t="shared" si="2674"/>
        <v>1.2102667863214781E-5</v>
      </c>
      <c r="BD1980" s="13">
        <f t="shared" si="2675"/>
        <v>2.9771333695858719E-4</v>
      </c>
      <c r="BE1980" s="13">
        <f t="shared" si="2676"/>
        <v>3.9834669946721505E-4</v>
      </c>
      <c r="BF1980" s="13">
        <f t="shared" si="2677"/>
        <v>2.6649812634779046E-4</v>
      </c>
      <c r="BG1980" s="13">
        <f t="shared" si="2678"/>
        <v>1.1886003062470148E-4</v>
      </c>
      <c r="BH1980" s="13">
        <f t="shared" si="2679"/>
        <v>3.9759304522279507E-5</v>
      </c>
      <c r="BI1980" s="13">
        <f t="shared" si="2680"/>
        <v>1.0639756949662665E-5</v>
      </c>
      <c r="BJ1980" s="14">
        <f t="shared" si="2681"/>
        <v>0.40389121740869205</v>
      </c>
      <c r="BK1980" s="14">
        <f t="shared" si="2682"/>
        <v>0.2688272863637739</v>
      </c>
      <c r="BL1980" s="14">
        <f t="shared" si="2683"/>
        <v>0.30538675260063913</v>
      </c>
      <c r="BM1980" s="14">
        <f t="shared" si="2684"/>
        <v>0.45915124457174689</v>
      </c>
      <c r="BN1980" s="14">
        <f t="shared" si="2685"/>
        <v>0.54014801679199986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1.3193999999999999</v>
      </c>
      <c r="F1981" s="10">
        <f>VLOOKUP(B1981,home!$B$2:$E$405,3,FALSE)</f>
        <v>1.2632000000000001</v>
      </c>
      <c r="G1981" s="10">
        <f>VLOOKUP(C1981,away!$B$2:$E$405,4,FALSE)</f>
        <v>0.67369999999999997</v>
      </c>
      <c r="H1981" s="10">
        <f>VLOOKUP(A1981,away!$A$2:$E$405,3,FALSE)</f>
        <v>1.0076000000000001</v>
      </c>
      <c r="I1981" s="10">
        <f>VLOOKUP(C1981,away!$B$2:$E$405,3,FALSE)</f>
        <v>0.77190000000000003</v>
      </c>
      <c r="J1981" s="10">
        <f>VLOOKUP(B1981,home!$B$2:$E$405,4,FALSE)</f>
        <v>0.44109999999999999</v>
      </c>
      <c r="K1981" s="12">
        <f t="shared" si="2630"/>
        <v>1.1228329380959998</v>
      </c>
      <c r="L1981" s="12">
        <f t="shared" si="2631"/>
        <v>0.34307277668400005</v>
      </c>
      <c r="M1981" s="13">
        <f t="shared" si="2632"/>
        <v>0.23086879547537256</v>
      </c>
      <c r="N1981" s="13">
        <f t="shared" si="2633"/>
        <v>0.25922708793829707</v>
      </c>
      <c r="O1981" s="13">
        <f t="shared" si="2634"/>
        <v>7.9204798713426561E-2</v>
      </c>
      <c r="P1981" s="13">
        <f t="shared" si="2635"/>
        <v>8.8933756850699028E-2</v>
      </c>
      <c r="Q1981" s="13">
        <f t="shared" si="2636"/>
        <v>0.14553435639191412</v>
      </c>
      <c r="R1981" s="13">
        <f t="shared" si="2637"/>
        <v>1.3586505110656281E-2</v>
      </c>
      <c r="S1981" s="13">
        <f t="shared" si="2638"/>
        <v>8.5646190201816956E-3</v>
      </c>
      <c r="T1981" s="13">
        <f t="shared" si="2639"/>
        <v>4.9928875750292818E-2</v>
      </c>
      <c r="U1981" s="13">
        <f t="shared" si="2640"/>
        <v>1.525537545185451E-2</v>
      </c>
      <c r="V1981" s="13">
        <f t="shared" si="2641"/>
        <v>3.6657845898593568E-4</v>
      </c>
      <c r="W1981" s="13">
        <f t="shared" si="2642"/>
        <v>5.4470256327147748E-2</v>
      </c>
      <c r="X1981" s="13">
        <f t="shared" si="2643"/>
        <v>1.8687262084843798E-2</v>
      </c>
      <c r="Y1981" s="13">
        <f t="shared" si="2644"/>
        <v>3.2055454460344986E-3</v>
      </c>
      <c r="Z1981" s="13">
        <f t="shared" si="2645"/>
        <v>1.5537200112480697E-3</v>
      </c>
      <c r="AA1981" s="13">
        <f t="shared" si="2646"/>
        <v>1.7445680052082201E-3</v>
      </c>
      <c r="AB1981" s="13">
        <f t="shared" si="2647"/>
        <v>9.7942920949811176E-4</v>
      </c>
      <c r="AC1981" s="13">
        <f t="shared" si="2648"/>
        <v>8.8256837262890353E-6</v>
      </c>
      <c r="AD1981" s="13">
        <f t="shared" si="2649"/>
        <v>1.5290249487663393E-2</v>
      </c>
      <c r="AE1981" s="13">
        <f t="shared" si="2650"/>
        <v>5.2456683479237889E-3</v>
      </c>
      <c r="AF1981" s="13">
        <f t="shared" si="2651"/>
        <v>8.9982300284279263E-4</v>
      </c>
      <c r="AG1981" s="13">
        <f t="shared" si="2652"/>
        <v>1.0290159203647061E-4</v>
      </c>
      <c r="AH1981" s="13">
        <f t="shared" si="2653"/>
        <v>1.332597596120927E-4</v>
      </c>
      <c r="AI1981" s="13">
        <f t="shared" si="2654"/>
        <v>1.4962844741521272E-4</v>
      </c>
      <c r="AJ1981" s="13">
        <f t="shared" si="2655"/>
        <v>8.4003874616983047E-5</v>
      </c>
      <c r="AK1981" s="13">
        <f t="shared" si="2656"/>
        <v>3.1440772449211681E-5</v>
      </c>
      <c r="AL1981" s="13">
        <f t="shared" si="2657"/>
        <v>1.359908703016882E-7</v>
      </c>
      <c r="AM1981" s="13">
        <f t="shared" si="2658"/>
        <v>3.433679151290784E-3</v>
      </c>
      <c r="AN1981" s="13">
        <f t="shared" si="2659"/>
        <v>1.1780018406752899E-3</v>
      </c>
      <c r="AO1981" s="13">
        <f t="shared" si="2660"/>
        <v>2.0207018120966733E-4</v>
      </c>
      <c r="AP1981" s="13">
        <f t="shared" si="2661"/>
        <v>2.3108259384213211E-5</v>
      </c>
      <c r="AQ1981" s="13">
        <f t="shared" si="2662"/>
        <v>1.9819536778190311E-6</v>
      </c>
      <c r="AR1981" s="13">
        <f t="shared" si="2663"/>
        <v>9.1435591500726012E-6</v>
      </c>
      <c r="AS1981" s="13">
        <f t="shared" si="2664"/>
        <v>1.0266689385130583E-5</v>
      </c>
      <c r="AT1981" s="13">
        <f t="shared" si="2665"/>
        <v>5.7638885034125935E-6</v>
      </c>
      <c r="AU1981" s="13">
        <f t="shared" si="2666"/>
        <v>2.157294621048172E-6</v>
      </c>
      <c r="AV1981" s="13">
        <f t="shared" si="2667"/>
        <v>6.0557036442255428E-7</v>
      </c>
      <c r="AW1981" s="13">
        <f t="shared" si="2668"/>
        <v>1.4551529832757102E-9</v>
      </c>
      <c r="AX1981" s="13">
        <f t="shared" si="2669"/>
        <v>6.4257467498713534E-4</v>
      </c>
      <c r="AY1981" s="13">
        <f t="shared" si="2670"/>
        <v>2.2044987797465536E-4</v>
      </c>
      <c r="AZ1981" s="13">
        <f t="shared" si="2671"/>
        <v>3.7815175878206994E-5</v>
      </c>
      <c r="BA1981" s="13">
        <f t="shared" si="2672"/>
        <v>4.3244524631100989E-6</v>
      </c>
      <c r="BB1981" s="13">
        <f t="shared" si="2673"/>
        <v>3.7090047853928603E-7</v>
      </c>
      <c r="BC1981" s="13">
        <f t="shared" si="2674"/>
        <v>2.5449171409179445E-8</v>
      </c>
      <c r="BD1981" s="13">
        <f t="shared" si="2675"/>
        <v>5.2281770439830057E-7</v>
      </c>
      <c r="BE1981" s="13">
        <f t="shared" si="2676"/>
        <v>5.8703693911814978E-7</v>
      </c>
      <c r="BF1981" s="13">
        <f t="shared" si="2677"/>
        <v>3.2957220556045736E-7</v>
      </c>
      <c r="BG1981" s="13">
        <f t="shared" si="2678"/>
        <v>1.2335150929474237E-7</v>
      </c>
      <c r="BH1981" s="13">
        <f t="shared" si="2679"/>
        <v>3.4625784399997921E-8</v>
      </c>
      <c r="BI1981" s="13">
        <f t="shared" si="2680"/>
        <v>7.7757942463456494E-9</v>
      </c>
      <c r="BJ1981" s="14">
        <f t="shared" si="2681"/>
        <v>0.55833642828618757</v>
      </c>
      <c r="BK1981" s="14">
        <f t="shared" si="2682"/>
        <v>0.3289631613578104</v>
      </c>
      <c r="BL1981" s="14">
        <f t="shared" si="2683"/>
        <v>0.11119855152669832</v>
      </c>
      <c r="BM1981" s="14">
        <f t="shared" si="2684"/>
        <v>0.18247611227875685</v>
      </c>
      <c r="BN1981" s="14">
        <f t="shared" si="2685"/>
        <v>0.81735530048036564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1.3193999999999999</v>
      </c>
      <c r="F1982" s="10">
        <f>VLOOKUP(B1982,home!$B$2:$E$405,3,FALSE)</f>
        <v>1.179</v>
      </c>
      <c r="G1982" s="10">
        <f>VLOOKUP(C1982,away!$B$2:$E$405,4,FALSE)</f>
        <v>1.5915999999999999</v>
      </c>
      <c r="H1982" s="10">
        <f>VLOOKUP(A1982,away!$A$2:$E$405,3,FALSE)</f>
        <v>1.0076000000000001</v>
      </c>
      <c r="I1982" s="10">
        <f>VLOOKUP(C1982,away!$B$2:$E$405,3,FALSE)</f>
        <v>0.79400000000000004</v>
      </c>
      <c r="J1982" s="10">
        <f>VLOOKUP(B1982,home!$B$2:$E$405,4,FALSE)</f>
        <v>1.1027</v>
      </c>
      <c r="K1982" s="12">
        <f t="shared" si="2630"/>
        <v>2.4758493501599999</v>
      </c>
      <c r="L1982" s="12">
        <f t="shared" si="2631"/>
        <v>0.88219793288000004</v>
      </c>
      <c r="M1982" s="13">
        <f t="shared" si="2632"/>
        <v>3.480315334168612E-2</v>
      </c>
      <c r="N1982" s="13">
        <f t="shared" si="2633"/>
        <v>8.6167364584532419E-2</v>
      </c>
      <c r="O1982" s="13">
        <f t="shared" si="2634"/>
        <v>3.0703269935741163E-2</v>
      </c>
      <c r="P1982" s="13">
        <f t="shared" si="2635"/>
        <v>7.6016670918191823E-2</v>
      </c>
      <c r="Q1982" s="13">
        <f t="shared" si="2636"/>
        <v>0.10666870680580719</v>
      </c>
      <c r="R1982" s="13">
        <f t="shared" si="2637"/>
        <v>1.3543180634983751E-2</v>
      </c>
      <c r="S1982" s="13">
        <f t="shared" si="2638"/>
        <v>4.1508697507614371E-2</v>
      </c>
      <c r="T1982" s="13">
        <f t="shared" si="2639"/>
        <v>9.4102912647065898E-2</v>
      </c>
      <c r="U1982" s="13">
        <f t="shared" si="2640"/>
        <v>3.3530874974224016E-2</v>
      </c>
      <c r="V1982" s="13">
        <f t="shared" si="2641"/>
        <v>1.0073649769289116E-2</v>
      </c>
      <c r="W1982" s="13">
        <f t="shared" si="2642"/>
        <v>8.8031882809188444E-2</v>
      </c>
      <c r="X1982" s="13">
        <f t="shared" si="2643"/>
        <v>7.766154504180045E-2</v>
      </c>
      <c r="Y1982" s="13">
        <f t="shared" si="2644"/>
        <v>3.4256427250071685E-2</v>
      </c>
      <c r="Z1982" s="13">
        <f t="shared" si="2645"/>
        <v>3.9825886536010375E-3</v>
      </c>
      <c r="AA1982" s="13">
        <f t="shared" si="2646"/>
        <v>9.860289529972718E-3</v>
      </c>
      <c r="AB1982" s="13">
        <f t="shared" si="2647"/>
        <v>1.2206295712586203E-2</v>
      </c>
      <c r="AC1982" s="13">
        <f t="shared" si="2648"/>
        <v>1.3751723010899562E-3</v>
      </c>
      <c r="AD1982" s="13">
        <f t="shared" si="2649"/>
        <v>5.4488419961622625E-2</v>
      </c>
      <c r="AE1982" s="13">
        <f t="shared" si="2650"/>
        <v>4.8069571456040808E-2</v>
      </c>
      <c r="AF1982" s="13">
        <f t="shared" si="2651"/>
        <v>2.1203438286473326E-2</v>
      </c>
      <c r="AG1982" s="13">
        <f t="shared" si="2652"/>
        <v>6.2352098087584736E-3</v>
      </c>
      <c r="AH1982" s="13">
        <f t="shared" si="2653"/>
        <v>8.7835786942954428E-4</v>
      </c>
      <c r="AI1982" s="13">
        <f t="shared" si="2654"/>
        <v>2.1746817602350593E-3</v>
      </c>
      <c r="AJ1982" s="13">
        <f t="shared" si="2655"/>
        <v>2.6920922114413884E-3</v>
      </c>
      <c r="AK1982" s="13">
        <f t="shared" si="2656"/>
        <v>2.2217382507559863E-3</v>
      </c>
      <c r="AL1982" s="13">
        <f t="shared" si="2657"/>
        <v>1.2014545836288665E-4</v>
      </c>
      <c r="AM1982" s="13">
        <f t="shared" si="2658"/>
        <v>2.6981023830645684E-2</v>
      </c>
      <c r="AN1982" s="13">
        <f t="shared" si="2659"/>
        <v>2.380260345038164E-2</v>
      </c>
      <c r="AO1982" s="13">
        <f t="shared" si="2660"/>
        <v>1.0499303780544519E-2</v>
      </c>
      <c r="AP1982" s="13">
        <f t="shared" si="2661"/>
        <v>3.0874880306251819E-3</v>
      </c>
      <c r="AQ1982" s="13">
        <f t="shared" si="2662"/>
        <v>6.8094388960231926E-4</v>
      </c>
      <c r="AR1982" s="13">
        <f t="shared" si="2663"/>
        <v>1.5497709934792506E-4</v>
      </c>
      <c r="AS1982" s="13">
        <f t="shared" si="2664"/>
        <v>3.8369995071024202E-4</v>
      </c>
      <c r="AT1982" s="13">
        <f t="shared" si="2665"/>
        <v>4.7499163681118833E-4</v>
      </c>
      <c r="AU1982" s="13">
        <f t="shared" si="2666"/>
        <v>3.9200257844347185E-4</v>
      </c>
      <c r="AV1982" s="13">
        <f t="shared" si="2667"/>
        <v>2.4263483227507856E-4</v>
      </c>
      <c r="AW1982" s="13">
        <f t="shared" si="2668"/>
        <v>7.2894558345055795E-6</v>
      </c>
      <c r="AX1982" s="13">
        <f t="shared" si="2669"/>
        <v>1.1133491719625929E-2</v>
      </c>
      <c r="AY1982" s="13">
        <f t="shared" si="2670"/>
        <v>9.8219433807905914E-3</v>
      </c>
      <c r="AZ1982" s="13">
        <f t="shared" si="2671"/>
        <v>4.3324490736989293E-3</v>
      </c>
      <c r="BA1982" s="13">
        <f t="shared" si="2672"/>
        <v>1.2740258723750221E-3</v>
      </c>
      <c r="BB1982" s="13">
        <f t="shared" si="2673"/>
        <v>2.8098574776122076E-4</v>
      </c>
      <c r="BC1982" s="13">
        <f t="shared" si="2674"/>
        <v>4.9577009168738031E-5</v>
      </c>
      <c r="BD1982" s="13">
        <f t="shared" si="2675"/>
        <v>2.2786746114746302E-5</v>
      </c>
      <c r="BE1982" s="13">
        <f t="shared" si="2676"/>
        <v>5.6416550560455539E-5</v>
      </c>
      <c r="BF1982" s="13">
        <f t="shared" si="2677"/>
        <v>6.9839440021686317E-5</v>
      </c>
      <c r="BG1982" s="13">
        <f t="shared" si="2678"/>
        <v>5.7637310731076792E-5</v>
      </c>
      <c r="BH1982" s="13">
        <f t="shared" si="2679"/>
        <v>3.5675324579626624E-5</v>
      </c>
      <c r="BI1982" s="13">
        <f t="shared" si="2680"/>
        <v>1.7665345835443112E-5</v>
      </c>
      <c r="BJ1982" s="14">
        <f t="shared" si="2681"/>
        <v>0.70882931443658115</v>
      </c>
      <c r="BK1982" s="14">
        <f t="shared" si="2682"/>
        <v>0.17371943267702489</v>
      </c>
      <c r="BL1982" s="14">
        <f t="shared" si="2683"/>
        <v>0.10971910769480077</v>
      </c>
      <c r="BM1982" s="14">
        <f t="shared" si="2684"/>
        <v>0.63853344331610928</v>
      </c>
      <c r="BN1982" s="14">
        <f t="shared" si="2685"/>
        <v>0.34790234622094252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1.3193999999999999</v>
      </c>
      <c r="F1983" s="10">
        <f>VLOOKUP(B1983,home!$B$2:$E$405,3,FALSE)</f>
        <v>0.75790000000000002</v>
      </c>
      <c r="G1983" s="10">
        <f>VLOOKUP(C1983,away!$B$2:$E$405,4,FALSE)</f>
        <v>1.0105999999999999</v>
      </c>
      <c r="H1983" s="10">
        <f>VLOOKUP(A1983,away!$A$2:$E$405,3,FALSE)</f>
        <v>1.0076000000000001</v>
      </c>
      <c r="I1983" s="10">
        <f>VLOOKUP(C1983,away!$B$2:$E$405,3,FALSE)</f>
        <v>0.77190000000000003</v>
      </c>
      <c r="J1983" s="10">
        <f>VLOOKUP(B1983,home!$B$2:$E$405,4,FALSE)</f>
        <v>0.77190000000000003</v>
      </c>
      <c r="K1983" s="12">
        <f t="shared" si="2630"/>
        <v>1.0105729765559999</v>
      </c>
      <c r="L1983" s="12">
        <f t="shared" si="2631"/>
        <v>0.60035791503600011</v>
      </c>
      <c r="M1983" s="13">
        <f t="shared" si="2632"/>
        <v>0.19970162695621038</v>
      </c>
      <c r="N1983" s="13">
        <f t="shared" si="2633"/>
        <v>0.20181306757621342</v>
      </c>
      <c r="O1983" s="13">
        <f t="shared" si="2634"/>
        <v>0.11989245238872752</v>
      </c>
      <c r="P1983" s="13">
        <f t="shared" si="2635"/>
        <v>0.12116007247707486</v>
      </c>
      <c r="Q1983" s="13">
        <f t="shared" si="2636"/>
        <v>0.10197341620419556</v>
      </c>
      <c r="R1983" s="13">
        <f t="shared" si="2637"/>
        <v>3.5989191372324682E-2</v>
      </c>
      <c r="S1983" s="13">
        <f t="shared" si="2638"/>
        <v>1.8377120139673353E-2</v>
      </c>
      <c r="T1983" s="13">
        <f t="shared" si="2639"/>
        <v>6.1220547541449101E-2</v>
      </c>
      <c r="U1983" s="13">
        <f t="shared" si="2640"/>
        <v>3.6369704248973664E-2</v>
      </c>
      <c r="V1983" s="13">
        <f t="shared" si="2641"/>
        <v>1.2388332878735513E-3</v>
      </c>
      <c r="W1983" s="13">
        <f t="shared" si="2642"/>
        <v>3.4350526247685906E-2</v>
      </c>
      <c r="X1983" s="13">
        <f t="shared" si="2643"/>
        <v>2.0622610318450106E-2</v>
      </c>
      <c r="Y1983" s="13">
        <f t="shared" si="2644"/>
        <v>6.190473666692304E-3</v>
      </c>
      <c r="Z1983" s="13">
        <f t="shared" si="2645"/>
        <v>7.202131965373483E-3</v>
      </c>
      <c r="AA1983" s="13">
        <f t="shared" si="2646"/>
        <v>7.2782799377965942E-3</v>
      </c>
      <c r="AB1983" s="13">
        <f t="shared" si="2647"/>
        <v>3.6776165104734602E-3</v>
      </c>
      <c r="AC1983" s="13">
        <f t="shared" si="2648"/>
        <v>4.6975434437335929E-5</v>
      </c>
      <c r="AD1983" s="13">
        <f t="shared" si="2649"/>
        <v>8.6784283890972373E-3</v>
      </c>
      <c r="AE1983" s="13">
        <f t="shared" si="2650"/>
        <v>5.2101631734676503E-3</v>
      </c>
      <c r="AF1983" s="13">
        <f t="shared" si="2651"/>
        <v>1.563981349910194E-3</v>
      </c>
      <c r="AG1983" s="13">
        <f t="shared" si="2652"/>
        <v>3.1298286079575765E-4</v>
      </c>
      <c r="AH1983" s="13">
        <f t="shared" si="2653"/>
        <v>1.0809642326364383E-3</v>
      </c>
      <c r="AI1983" s="13">
        <f t="shared" si="2654"/>
        <v>1.0923932421259778E-3</v>
      </c>
      <c r="AJ1983" s="13">
        <f t="shared" si="2655"/>
        <v>5.519715451324541E-4</v>
      </c>
      <c r="AK1983" s="13">
        <f t="shared" si="2656"/>
        <v>1.8593584244623953E-4</v>
      </c>
      <c r="AL1983" s="13">
        <f t="shared" si="2657"/>
        <v>1.1400101497055344E-6</v>
      </c>
      <c r="AM1983" s="13">
        <f t="shared" si="2658"/>
        <v>1.754037041799618E-3</v>
      </c>
      <c r="AN1983" s="13">
        <f t="shared" si="2659"/>
        <v>1.0530500213107319E-3</v>
      </c>
      <c r="AO1983" s="13">
        <f t="shared" si="2660"/>
        <v>3.1610345761136322E-4</v>
      </c>
      <c r="AP1983" s="13">
        <f t="shared" si="2661"/>
        <v>6.3258404249076213E-5</v>
      </c>
      <c r="AQ1983" s="13">
        <f t="shared" si="2662"/>
        <v>9.494420920869961E-6</v>
      </c>
      <c r="AR1983" s="13">
        <f t="shared" si="2663"/>
        <v>1.2979308658682043E-4</v>
      </c>
      <c r="AS1983" s="13">
        <f t="shared" si="2664"/>
        <v>1.3116538584843375E-4</v>
      </c>
      <c r="AT1983" s="13">
        <f t="shared" si="2665"/>
        <v>6.6276097198983942E-5</v>
      </c>
      <c r="AU1983" s="13">
        <f t="shared" si="2666"/>
        <v>2.2325610940297322E-5</v>
      </c>
      <c r="AV1983" s="13">
        <f t="shared" si="2667"/>
        <v>5.6404147753418652E-6</v>
      </c>
      <c r="AW1983" s="13">
        <f t="shared" si="2668"/>
        <v>1.9212511416846348E-8</v>
      </c>
      <c r="AX1983" s="13">
        <f t="shared" si="2669"/>
        <v>2.9543040572015334E-4</v>
      </c>
      <c r="AY1983" s="13">
        <f t="shared" si="2670"/>
        <v>1.7736398241639082E-4</v>
      </c>
      <c r="AZ1983" s="13">
        <f t="shared" si="2671"/>
        <v>5.3240935342993093E-5</v>
      </c>
      <c r="BA1983" s="13">
        <f t="shared" si="2672"/>
        <v>1.0654538979028607E-5</v>
      </c>
      <c r="BB1983" s="13">
        <f t="shared" si="2673"/>
        <v>1.5991342017798517E-6</v>
      </c>
      <c r="BC1983" s="13">
        <f t="shared" si="2674"/>
        <v>1.920105750486621E-7</v>
      </c>
      <c r="BD1983" s="13">
        <f t="shared" si="2675"/>
        <v>1.2987051141558413E-5</v>
      </c>
      <c r="BE1983" s="13">
        <f t="shared" si="2676"/>
        <v>1.3124362928809681E-5</v>
      </c>
      <c r="BF1983" s="13">
        <f t="shared" si="2677"/>
        <v>6.6315632551842089E-6</v>
      </c>
      <c r="BG1983" s="13">
        <f t="shared" si="2678"/>
        <v>2.2338928726703007E-6</v>
      </c>
      <c r="BH1983" s="13">
        <f t="shared" si="2679"/>
        <v>5.6437794241041465E-7</v>
      </c>
      <c r="BI1983" s="13">
        <f t="shared" si="2680"/>
        <v>1.1406901943284873E-7</v>
      </c>
      <c r="BJ1983" s="14">
        <f t="shared" si="2681"/>
        <v>0.44567062168108429</v>
      </c>
      <c r="BK1983" s="14">
        <f t="shared" si="2682"/>
        <v>0.34070313228783561</v>
      </c>
      <c r="BL1983" s="14">
        <f t="shared" si="2683"/>
        <v>0.20650936523314692</v>
      </c>
      <c r="BM1983" s="14">
        <f t="shared" si="2684"/>
        <v>0.21937807942278886</v>
      </c>
      <c r="BN1983" s="14">
        <f t="shared" si="2685"/>
        <v>0.78052982697474638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1.6506000000000001</v>
      </c>
      <c r="F1984" s="10">
        <f>VLOOKUP(B1984,home!$B$2:$E$405,3,FALSE)</f>
        <v>1.2982</v>
      </c>
      <c r="G1984" s="10">
        <f>VLOOKUP(C1984,away!$B$2:$E$405,4,FALSE)</f>
        <v>0.60580000000000001</v>
      </c>
      <c r="H1984" s="10">
        <f>VLOOKUP(A1984,away!$A$2:$E$405,3,FALSE)</f>
        <v>1.3734999999999999</v>
      </c>
      <c r="I1984" s="10">
        <f>VLOOKUP(C1984,away!$B$2:$E$405,3,FALSE)</f>
        <v>0.4854</v>
      </c>
      <c r="J1984" s="10">
        <f>VLOOKUP(B1984,home!$B$2:$E$405,4,FALSE)</f>
        <v>1.1440999999999999</v>
      </c>
      <c r="K1984" s="12">
        <f t="shared" si="2630"/>
        <v>1.2981136437360001</v>
      </c>
      <c r="L1984" s="12">
        <f t="shared" si="2631"/>
        <v>0.76276792328999987</v>
      </c>
      <c r="M1984" s="13">
        <f t="shared" si="2632"/>
        <v>0.12734166018916884</v>
      </c>
      <c r="N1984" s="13">
        <f t="shared" si="2633"/>
        <v>0.16530394650755351</v>
      </c>
      <c r="O1984" s="13">
        <f t="shared" si="2634"/>
        <v>9.7132133690793168E-2</v>
      </c>
      <c r="P1984" s="13">
        <f t="shared" si="2635"/>
        <v>0.12608854798920782</v>
      </c>
      <c r="Q1984" s="13">
        <f t="shared" si="2636"/>
        <v>0.10729165416243058</v>
      </c>
      <c r="R1984" s="13">
        <f t="shared" si="2637"/>
        <v>3.7044637950026466E-2</v>
      </c>
      <c r="S1984" s="13">
        <f t="shared" si="2638"/>
        <v>3.1211941776182001E-2</v>
      </c>
      <c r="T1984" s="13">
        <f t="shared" si="2639"/>
        <v>8.1838632231826053E-2</v>
      </c>
      <c r="U1984" s="13">
        <f t="shared" si="2640"/>
        <v>4.8088149950189764E-2</v>
      </c>
      <c r="V1984" s="13">
        <f t="shared" si="2641"/>
        <v>3.4338665607994718E-3</v>
      </c>
      <c r="W1984" s="13">
        <f t="shared" si="2642"/>
        <v>4.6425586709085198E-2</v>
      </c>
      <c r="X1984" s="13">
        <f t="shared" si="2643"/>
        <v>3.5411948361608735E-2</v>
      </c>
      <c r="Y1984" s="13">
        <f t="shared" si="2644"/>
        <v>1.3505549155718504E-2</v>
      </c>
      <c r="Z1984" s="13">
        <f t="shared" si="2645"/>
        <v>9.4188205193905354E-3</v>
      </c>
      <c r="AA1984" s="13">
        <f t="shared" si="2646"/>
        <v>1.2226699424121454E-2</v>
      </c>
      <c r="AB1984" s="13">
        <f t="shared" si="2647"/>
        <v>7.935822670155579E-3</v>
      </c>
      <c r="AC1984" s="13">
        <f t="shared" si="2648"/>
        <v>2.1250471369538043E-4</v>
      </c>
      <c r="AD1984" s="13">
        <f t="shared" si="2649"/>
        <v>1.5066421881378047E-2</v>
      </c>
      <c r="AE1984" s="13">
        <f t="shared" si="2650"/>
        <v>1.1492183329869746E-2</v>
      </c>
      <c r="AF1984" s="13">
        <f t="shared" si="2651"/>
        <v>4.3829344062963505E-3</v>
      </c>
      <c r="AG1984" s="13">
        <f t="shared" si="2652"/>
        <v>1.114387258335652E-3</v>
      </c>
      <c r="AH1984" s="13">
        <f t="shared" si="2653"/>
        <v>1.7960935418541888E-3</v>
      </c>
      <c r="AI1984" s="13">
        <f t="shared" si="2654"/>
        <v>2.3315335321070392E-3</v>
      </c>
      <c r="AJ1984" s="13">
        <f t="shared" si="2655"/>
        <v>1.5132977444280678E-3</v>
      </c>
      <c r="AK1984" s="13">
        <f t="shared" si="2656"/>
        <v>6.5481081635899671E-4</v>
      </c>
      <c r="AL1984" s="13">
        <f t="shared" si="2657"/>
        <v>8.4165420023295317E-6</v>
      </c>
      <c r="AM1984" s="13">
        <f t="shared" si="2658"/>
        <v>3.9115855612998907E-3</v>
      </c>
      <c r="AN1984" s="13">
        <f t="shared" si="2659"/>
        <v>2.9836319953638665E-3</v>
      </c>
      <c r="AO1984" s="13">
        <f t="shared" si="2660"/>
        <v>1.1379093904826474E-3</v>
      </c>
      <c r="AP1984" s="13">
        <f t="shared" si="2661"/>
        <v>2.8932026089021284E-4</v>
      </c>
      <c r="AQ1984" s="13">
        <f t="shared" si="2662"/>
        <v>5.5171053641237147E-5</v>
      </c>
      <c r="AR1984" s="13">
        <f t="shared" si="2663"/>
        <v>2.7400050819094011E-4</v>
      </c>
      <c r="AS1984" s="13">
        <f t="shared" si="2664"/>
        <v>3.5568379807325703E-4</v>
      </c>
      <c r="AT1984" s="13">
        <f t="shared" si="2665"/>
        <v>2.3085899556736774E-4</v>
      </c>
      <c r="AU1984" s="13">
        <f t="shared" si="2666"/>
        <v>9.9893737308396317E-5</v>
      </c>
      <c r="AV1984" s="13">
        <f t="shared" si="2667"/>
        <v>3.2418355830952276E-5</v>
      </c>
      <c r="AW1984" s="13">
        <f t="shared" si="2668"/>
        <v>2.314921829168145E-7</v>
      </c>
      <c r="AX1984" s="13">
        <f t="shared" si="2669"/>
        <v>8.4628043096068709E-4</v>
      </c>
      <c r="AY1984" s="13">
        <f t="shared" si="2670"/>
        <v>6.4551556684484942E-4</v>
      </c>
      <c r="AZ1984" s="13">
        <f t="shared" si="2671"/>
        <v>2.4618928418680642E-4</v>
      </c>
      <c r="BA1984" s="13">
        <f t="shared" si="2672"/>
        <v>6.2595096345140653E-5</v>
      </c>
      <c r="BB1984" s="13">
        <f t="shared" si="2673"/>
        <v>1.1936382911830098E-5</v>
      </c>
      <c r="BC1984" s="13">
        <f t="shared" si="2674"/>
        <v>1.8209380010501777E-6</v>
      </c>
      <c r="BD1984" s="13">
        <f t="shared" si="2675"/>
        <v>3.4833133102201315E-5</v>
      </c>
      <c r="BE1984" s="13">
        <f t="shared" si="2676"/>
        <v>4.5217365334039636E-5</v>
      </c>
      <c r="BF1984" s="13">
        <f t="shared" si="2677"/>
        <v>2.9348639436956049E-5</v>
      </c>
      <c r="BG1984" s="13">
        <f t="shared" si="2678"/>
        <v>1.2699289759400367E-5</v>
      </c>
      <c r="BH1984" s="13">
        <f t="shared" si="2679"/>
        <v>4.1212803256086189E-6</v>
      </c>
      <c r="BI1984" s="13">
        <f t="shared" si="2680"/>
        <v>1.0699780440666586E-6</v>
      </c>
      <c r="BJ1984" s="14">
        <f t="shared" si="2681"/>
        <v>0.49202519996503052</v>
      </c>
      <c r="BK1984" s="14">
        <f t="shared" si="2682"/>
        <v>0.28894245333790075</v>
      </c>
      <c r="BL1984" s="14">
        <f t="shared" si="2683"/>
        <v>0.20984332440100792</v>
      </c>
      <c r="BM1984" s="14">
        <f t="shared" si="2684"/>
        <v>0.33938193365948721</v>
      </c>
      <c r="BN1984" s="14">
        <f t="shared" si="2685"/>
        <v>0.66020258048918035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1.6506000000000001</v>
      </c>
      <c r="F1985" s="10">
        <f>VLOOKUP(B1985,home!$B$2:$E$405,3,FALSE)</f>
        <v>1.1107</v>
      </c>
      <c r="G1985" s="10">
        <f>VLOOKUP(C1985,away!$B$2:$E$405,4,FALSE)</f>
        <v>0.77890000000000004</v>
      </c>
      <c r="H1985" s="10">
        <f>VLOOKUP(A1985,away!$A$2:$E$405,3,FALSE)</f>
        <v>1.3734999999999999</v>
      </c>
      <c r="I1985" s="10">
        <f>VLOOKUP(C1985,away!$B$2:$E$405,3,FALSE)</f>
        <v>1.4560999999999999</v>
      </c>
      <c r="J1985" s="10">
        <f>VLOOKUP(B1985,home!$B$2:$E$405,4,FALSE)</f>
        <v>0.9708</v>
      </c>
      <c r="K1985" s="12">
        <f t="shared" si="2630"/>
        <v>1.4279740540380002</v>
      </c>
      <c r="L1985" s="12">
        <f t="shared" si="2631"/>
        <v>1.9415547121799996</v>
      </c>
      <c r="M1985" s="13">
        <f t="shared" si="2632"/>
        <v>3.440584672124293E-2</v>
      </c>
      <c r="N1985" s="13">
        <f t="shared" si="2633"/>
        <v>4.9130656425143318E-2</v>
      </c>
      <c r="O1985" s="13">
        <f t="shared" si="2634"/>
        <v>6.6800833828171993E-2</v>
      </c>
      <c r="P1985" s="13">
        <f t="shared" si="2635"/>
        <v>9.5389857494733554E-2</v>
      </c>
      <c r="Q1985" s="13">
        <f t="shared" si="2636"/>
        <v>3.5078651316480011E-2</v>
      </c>
      <c r="R1985" s="13">
        <f t="shared" si="2637"/>
        <v>6.4848736848320251E-2</v>
      </c>
      <c r="S1985" s="13">
        <f t="shared" si="2638"/>
        <v>6.6116850622713469E-2</v>
      </c>
      <c r="T1985" s="13">
        <f t="shared" si="2639"/>
        <v>6.8107120760430892E-2</v>
      </c>
      <c r="U1985" s="13">
        <f t="shared" si="2640"/>
        <v>9.2602313656539342E-2</v>
      </c>
      <c r="V1985" s="13">
        <f t="shared" si="2641"/>
        <v>2.0367587876042974E-2</v>
      </c>
      <c r="W1985" s="13">
        <f t="shared" si="2642"/>
        <v>1.6697134643526467E-2</v>
      </c>
      <c r="X1985" s="13">
        <f t="shared" si="2643"/>
        <v>3.2418400447042722E-2</v>
      </c>
      <c r="Y1985" s="13">
        <f t="shared" si="2644"/>
        <v>3.1471049074647012E-2</v>
      </c>
      <c r="Z1985" s="13">
        <f t="shared" si="2645"/>
        <v>4.1969123535592318E-2</v>
      </c>
      <c r="AA1985" s="13">
        <f t="shared" si="2646"/>
        <v>5.9930819479541417E-2</v>
      </c>
      <c r="AB1985" s="13">
        <f t="shared" si="2647"/>
        <v>4.2789827627010155E-2</v>
      </c>
      <c r="AC1985" s="13">
        <f t="shared" si="2648"/>
        <v>3.5293080431000523E-3</v>
      </c>
      <c r="AD1985" s="13">
        <f t="shared" si="2649"/>
        <v>5.9607687619337088E-3</v>
      </c>
      <c r="AE1985" s="13">
        <f t="shared" si="2650"/>
        <v>1.1573158677947733E-2</v>
      </c>
      <c r="AF1985" s="13">
        <f t="shared" si="2651"/>
        <v>1.1234960382988142E-2</v>
      </c>
      <c r="AG1985" s="13">
        <f t="shared" si="2652"/>
        <v>7.271096757582079E-3</v>
      </c>
      <c r="AH1985" s="13">
        <f t="shared" si="2653"/>
        <v>2.0371337391648456E-2</v>
      </c>
      <c r="AI1985" s="13">
        <f t="shared" si="2654"/>
        <v>2.9089741241328151E-2</v>
      </c>
      <c r="AJ1985" s="13">
        <f t="shared" si="2655"/>
        <v>2.0769697865647883E-2</v>
      </c>
      <c r="AK1985" s="13">
        <f t="shared" si="2656"/>
        <v>9.8861965541178695E-3</v>
      </c>
      <c r="AL1985" s="13">
        <f t="shared" si="2657"/>
        <v>3.9139881545594257E-4</v>
      </c>
      <c r="AM1985" s="13">
        <f t="shared" si="2658"/>
        <v>1.7023646268323079E-3</v>
      </c>
      <c r="AN1985" s="13">
        <f t="shared" si="2659"/>
        <v>3.3052340630748129E-3</v>
      </c>
      <c r="AO1985" s="13">
        <f t="shared" si="2660"/>
        <v>3.2086463850103759E-3</v>
      </c>
      <c r="AP1985" s="13">
        <f t="shared" si="2661"/>
        <v>2.0765875028454055E-3</v>
      </c>
      <c r="AQ1985" s="13">
        <f t="shared" si="2662"/>
        <v>1.0079520628508993E-3</v>
      </c>
      <c r="AR1985" s="13">
        <f t="shared" si="2663"/>
        <v>7.9104132212327299E-3</v>
      </c>
      <c r="AS1985" s="13">
        <f t="shared" si="2664"/>
        <v>1.12958648366395E-2</v>
      </c>
      <c r="AT1985" s="13">
        <f t="shared" si="2665"/>
        <v>8.0651009523206984E-3</v>
      </c>
      <c r="AU1985" s="13">
        <f t="shared" si="2666"/>
        <v>3.8389183010370418E-3</v>
      </c>
      <c r="AV1985" s="13">
        <f t="shared" si="2667"/>
        <v>1.3704689323631347E-3</v>
      </c>
      <c r="AW1985" s="13">
        <f t="shared" si="2668"/>
        <v>3.0143033482751235E-5</v>
      </c>
      <c r="AX1985" s="13">
        <f t="shared" si="2669"/>
        <v>4.0515541960477051E-4</v>
      </c>
      <c r="AY1985" s="13">
        <f t="shared" si="2670"/>
        <v>7.8663141409890706E-4</v>
      </c>
      <c r="AZ1985" s="13">
        <f t="shared" si="2671"/>
        <v>7.6364396439627513E-4</v>
      </c>
      <c r="BA1985" s="13">
        <f t="shared" si="2672"/>
        <v>4.9421884583380116E-4</v>
      </c>
      <c r="BB1985" s="13">
        <f t="shared" si="2673"/>
        <v>2.3988823224419447E-4</v>
      </c>
      <c r="BC1985" s="13">
        <f t="shared" si="2674"/>
        <v>9.3151225542049097E-5</v>
      </c>
      <c r="BD1985" s="13">
        <f t="shared" si="2675"/>
        <v>2.5597500108292303E-3</v>
      </c>
      <c r="BE1985" s="13">
        <f t="shared" si="2676"/>
        <v>3.6552566002876312E-3</v>
      </c>
      <c r="BF1985" s="13">
        <f t="shared" si="2677"/>
        <v>2.6098057930309432E-3</v>
      </c>
      <c r="BG1985" s="13">
        <f t="shared" si="2678"/>
        <v>1.2422449861754182E-3</v>
      </c>
      <c r="BH1985" s="13">
        <f t="shared" si="2679"/>
        <v>4.43473402254323E-4</v>
      </c>
      <c r="BI1985" s="13">
        <f t="shared" si="2680"/>
        <v>1.2665370241502592E-4</v>
      </c>
      <c r="BJ1985" s="14">
        <f t="shared" si="2681"/>
        <v>0.28302647099005596</v>
      </c>
      <c r="BK1985" s="14">
        <f t="shared" si="2682"/>
        <v>0.22098748098738782</v>
      </c>
      <c r="BL1985" s="14">
        <f t="shared" si="2683"/>
        <v>0.45020745523091127</v>
      </c>
      <c r="BM1985" s="14">
        <f t="shared" si="2684"/>
        <v>0.64977945972923901</v>
      </c>
      <c r="BN1985" s="14">
        <f t="shared" si="2685"/>
        <v>0.3456545826340921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1.6506000000000001</v>
      </c>
      <c r="F1986" s="10">
        <f>VLOOKUP(B1986,home!$B$2:$E$405,3,FALSE)</f>
        <v>2.0194999999999999</v>
      </c>
      <c r="G1986" s="10">
        <f>VLOOKUP(C1986,away!$B$2:$E$405,4,FALSE)</f>
        <v>1.2982</v>
      </c>
      <c r="H1986" s="10">
        <f>VLOOKUP(A1986,away!$A$2:$E$405,3,FALSE)</f>
        <v>1.3734999999999999</v>
      </c>
      <c r="I1986" s="10">
        <f>VLOOKUP(C1986,away!$B$2:$E$405,3,FALSE)</f>
        <v>1.0401</v>
      </c>
      <c r="J1986" s="10">
        <f>VLOOKUP(B1986,home!$B$2:$E$405,4,FALSE)</f>
        <v>0.4854</v>
      </c>
      <c r="K1986" s="12">
        <f t="shared" si="2630"/>
        <v>4.3274026139399995</v>
      </c>
      <c r="L1986" s="12">
        <f t="shared" si="2631"/>
        <v>0.69343144569000004</v>
      </c>
      <c r="M1986" s="13">
        <f t="shared" si="2632"/>
        <v>6.5990204368103246E-3</v>
      </c>
      <c r="N1986" s="13">
        <f t="shared" si="2633"/>
        <v>2.8556618287696477E-2</v>
      </c>
      <c r="O1986" s="13">
        <f t="shared" si="2634"/>
        <v>4.5759682816352391E-3</v>
      </c>
      <c r="P1986" s="13">
        <f t="shared" si="2635"/>
        <v>1.9802057103254861E-2</v>
      </c>
      <c r="Q1986" s="13">
        <f t="shared" si="2636"/>
        <v>6.1787992311732279E-2</v>
      </c>
      <c r="R1986" s="13">
        <f t="shared" si="2637"/>
        <v>1.5865601504829543E-3</v>
      </c>
      <c r="S1986" s="13">
        <f t="shared" si="2638"/>
        <v>1.4855290617576136E-2</v>
      </c>
      <c r="T1986" s="13">
        <f t="shared" si="2639"/>
        <v>4.2845736835007121E-2</v>
      </c>
      <c r="U1986" s="13">
        <f t="shared" si="2640"/>
        <v>6.8656845423729759E-3</v>
      </c>
      <c r="V1986" s="13">
        <f t="shared" si="2641"/>
        <v>4.9530131178222659E-3</v>
      </c>
      <c r="W1986" s="13">
        <f t="shared" si="2642"/>
        <v>8.91271731466316E-2</v>
      </c>
      <c r="X1986" s="13">
        <f t="shared" si="2643"/>
        <v>6.180358452533171E-2</v>
      </c>
      <c r="Y1986" s="13">
        <f t="shared" si="2644"/>
        <v>2.1428274483112436E-2</v>
      </c>
      <c r="Z1986" s="13">
        <f t="shared" si="2645"/>
        <v>3.6672356627451307E-4</v>
      </c>
      <c r="AA1986" s="13">
        <f t="shared" si="2646"/>
        <v>1.5869605192897266E-3</v>
      </c>
      <c r="AB1986" s="13">
        <f t="shared" si="2647"/>
        <v>3.4337085496969717E-3</v>
      </c>
      <c r="AC1986" s="13">
        <f t="shared" si="2648"/>
        <v>9.289243147094869E-4</v>
      </c>
      <c r="AD1986" s="13">
        <f t="shared" si="2649"/>
        <v>9.6422290511954126E-2</v>
      </c>
      <c r="AE1986" s="13">
        <f t="shared" si="2650"/>
        <v>6.6862248306445535E-2</v>
      </c>
      <c r="AF1986" s="13">
        <f t="shared" si="2651"/>
        <v>2.3182192752611137E-2</v>
      </c>
      <c r="AG1986" s="13">
        <f t="shared" si="2652"/>
        <v>5.3584204782357956E-3</v>
      </c>
      <c r="AH1986" s="13">
        <f t="shared" si="2653"/>
        <v>6.3574413182582019E-5</v>
      </c>
      <c r="AI1986" s="13">
        <f t="shared" si="2654"/>
        <v>2.7511208178600699E-4</v>
      </c>
      <c r="AJ1986" s="13">
        <f t="shared" si="2655"/>
        <v>5.9526037092362094E-4</v>
      </c>
      <c r="AK1986" s="13">
        <f t="shared" si="2656"/>
        <v>8.5864376170325686E-4</v>
      </c>
      <c r="AL1986" s="13">
        <f t="shared" si="2657"/>
        <v>1.1149904747602388E-4</v>
      </c>
      <c r="AM1986" s="13">
        <f t="shared" si="2658"/>
        <v>8.3451614400702478E-2</v>
      </c>
      <c r="AN1986" s="13">
        <f t="shared" si="2659"/>
        <v>5.7867973619043549E-2</v>
      </c>
      <c r="AO1986" s="13">
        <f t="shared" si="2660"/>
        <v>2.0063736302902074E-2</v>
      </c>
      <c r="AP1986" s="13">
        <f t="shared" si="2661"/>
        <v>4.637608556821441E-3</v>
      </c>
      <c r="AQ1986" s="13">
        <f t="shared" si="2662"/>
        <v>8.0396590152525139E-4</v>
      </c>
      <c r="AR1986" s="13">
        <f t="shared" si="2663"/>
        <v>8.8168994484182521E-6</v>
      </c>
      <c r="AS1986" s="13">
        <f t="shared" si="2664"/>
        <v>3.8154273719931284E-5</v>
      </c>
      <c r="AT1986" s="13">
        <f t="shared" si="2665"/>
        <v>8.2554451914306455E-5</v>
      </c>
      <c r="AU1986" s="13">
        <f t="shared" si="2666"/>
        <v>1.190821170021179E-4</v>
      </c>
      <c r="AV1986" s="13">
        <f t="shared" si="2667"/>
        <v>1.2882906609711846E-4</v>
      </c>
      <c r="AW1986" s="13">
        <f t="shared" si="2668"/>
        <v>9.2939320237873348E-6</v>
      </c>
      <c r="AX1986" s="13">
        <f t="shared" si="2669"/>
        <v>6.018812238251877E-2</v>
      </c>
      <c r="AY1986" s="13">
        <f t="shared" si="2670"/>
        <v>4.1736336717076647E-2</v>
      </c>
      <c r="AZ1986" s="13">
        <f t="shared" si="2671"/>
        <v>1.4470644153763541E-2</v>
      </c>
      <c r="BA1986" s="13">
        <f t="shared" si="2672"/>
        <v>3.3447998985366005E-3</v>
      </c>
      <c r="BB1986" s="13">
        <f t="shared" si="2673"/>
        <v>5.7984735729649987E-4</v>
      </c>
      <c r="BC1986" s="13">
        <f t="shared" si="2674"/>
        <v>8.0416878249927614E-5</v>
      </c>
      <c r="BD1986" s="13">
        <f t="shared" si="2675"/>
        <v>1.0189858885033385E-6</v>
      </c>
      <c r="BE1986" s="13">
        <f t="shared" si="2676"/>
        <v>4.4095621974773201E-6</v>
      </c>
      <c r="BF1986" s="13">
        <f t="shared" si="2677"/>
        <v>9.5409754898471839E-6</v>
      </c>
      <c r="BG1986" s="13">
        <f t="shared" si="2678"/>
        <v>1.3762547424767388E-5</v>
      </c>
      <c r="BH1986" s="13">
        <f t="shared" si="2679"/>
        <v>1.4889020925102901E-5</v>
      </c>
      <c r="BI1986" s="13">
        <f t="shared" si="2680"/>
        <v>1.288615761405953E-5</v>
      </c>
      <c r="BJ1986" s="14">
        <f t="shared" si="2681"/>
        <v>0.7845995978071949</v>
      </c>
      <c r="BK1986" s="14">
        <f t="shared" si="2682"/>
        <v>8.898614135472574E-2</v>
      </c>
      <c r="BL1986" s="14">
        <f t="shared" si="2683"/>
        <v>2.027541672879498E-2</v>
      </c>
      <c r="BM1986" s="14">
        <f t="shared" si="2684"/>
        <v>0.72959262010032522</v>
      </c>
      <c r="BN1986" s="14">
        <f t="shared" si="2685"/>
        <v>0.12290821657161215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1.2378</v>
      </c>
      <c r="F1987" s="10">
        <f>VLOOKUP(B1987,home!$B$2:$E$405,3,FALSE)</f>
        <v>1.7168000000000001</v>
      </c>
      <c r="G1987" s="10">
        <f>VLOOKUP(C1987,away!$B$2:$E$405,4,FALSE)</f>
        <v>1.1849000000000001</v>
      </c>
      <c r="H1987" s="10">
        <f>VLOOKUP(A1987,away!$A$2:$E$405,3,FALSE)</f>
        <v>0.96950000000000003</v>
      </c>
      <c r="I1987" s="10">
        <f>VLOOKUP(C1987,away!$B$2:$E$405,3,FALSE)</f>
        <v>1.0315000000000001</v>
      </c>
      <c r="J1987" s="10">
        <f>VLOOKUP(B1987,home!$B$2:$E$405,4,FALSE)</f>
        <v>0.58020000000000005</v>
      </c>
      <c r="K1987" s="12">
        <f t="shared" si="2630"/>
        <v>2.5179777168960005</v>
      </c>
      <c r="L1987" s="12">
        <f t="shared" si="2631"/>
        <v>0.58022277285000012</v>
      </c>
      <c r="M1987" s="13">
        <f t="shared" si="2632"/>
        <v>4.5130341878971768E-2</v>
      </c>
      <c r="N1987" s="13">
        <f t="shared" si="2633"/>
        <v>0.11363719520714929</v>
      </c>
      <c r="O1987" s="13">
        <f t="shared" si="2634"/>
        <v>2.618565210468549E-2</v>
      </c>
      <c r="P1987" s="13">
        <f t="shared" si="2635"/>
        <v>6.5934888501988906E-2</v>
      </c>
      <c r="Q1987" s="13">
        <f t="shared" si="2636"/>
        <v>0.14306796267108149</v>
      </c>
      <c r="R1987" s="13">
        <f t="shared" si="2637"/>
        <v>7.5967558365330262E-3</v>
      </c>
      <c r="S1987" s="13">
        <f t="shared" si="2638"/>
        <v>2.4082520432862936E-2</v>
      </c>
      <c r="T1987" s="13">
        <f t="shared" si="2639"/>
        <v>8.3011290007015223E-2</v>
      </c>
      <c r="U1987" s="13">
        <f t="shared" si="2640"/>
        <v>1.9128461917089796E-2</v>
      </c>
      <c r="V1987" s="13">
        <f t="shared" si="2641"/>
        <v>3.9093637413506223E-3</v>
      </c>
      <c r="W1987" s="13">
        <f t="shared" si="2642"/>
        <v>0.12008064733583065</v>
      </c>
      <c r="X1987" s="13">
        <f t="shared" si="2643"/>
        <v>6.9673526162818647E-2</v>
      </c>
      <c r="Y1987" s="13">
        <f t="shared" si="2644"/>
        <v>2.0213083272213828E-2</v>
      </c>
      <c r="Z1987" s="13">
        <f t="shared" si="2645"/>
        <v>1.4692702453792056E-3</v>
      </c>
      <c r="AA1987" s="13">
        <f t="shared" si="2646"/>
        <v>3.6995897379631581E-3</v>
      </c>
      <c r="AB1987" s="13">
        <f t="shared" si="2647"/>
        <v>4.6577422609241741E-3</v>
      </c>
      <c r="AC1987" s="13">
        <f t="shared" si="2648"/>
        <v>3.5697084775433366E-4</v>
      </c>
      <c r="AD1987" s="13">
        <f t="shared" si="2649"/>
        <v>7.5590098555517155E-2</v>
      </c>
      <c r="AE1987" s="13">
        <f t="shared" si="2650"/>
        <v>4.385909658388696E-2</v>
      </c>
      <c r="AF1987" s="13">
        <f t="shared" si="2651"/>
        <v>1.2724023317299427E-2</v>
      </c>
      <c r="AG1987" s="13">
        <f t="shared" si="2652"/>
        <v>2.4609226969905112E-3</v>
      </c>
      <c r="AH1987" s="13">
        <f t="shared" si="2653"/>
        <v>2.1312601395998061E-4</v>
      </c>
      <c r="AI1987" s="13">
        <f t="shared" si="2654"/>
        <v>5.3664655404209703E-4</v>
      </c>
      <c r="AJ1987" s="13">
        <f t="shared" si="2655"/>
        <v>6.7563203246351312E-4</v>
      </c>
      <c r="AK1987" s="13">
        <f t="shared" si="2656"/>
        <v>5.6707546752142696E-4</v>
      </c>
      <c r="AL1987" s="13">
        <f t="shared" si="2657"/>
        <v>2.0861205180552215E-5</v>
      </c>
      <c r="AM1987" s="13">
        <f t="shared" si="2658"/>
        <v>3.8066836756152966E-2</v>
      </c>
      <c r="AN1987" s="13">
        <f t="shared" si="2659"/>
        <v>2.2087245576283381E-2</v>
      </c>
      <c r="AO1987" s="13">
        <f t="shared" si="2660"/>
        <v>6.4077614364450195E-3</v>
      </c>
      <c r="AP1987" s="13">
        <f t="shared" si="2661"/>
        <v>1.2393097028051436E-3</v>
      </c>
      <c r="AQ1987" s="13">
        <f t="shared" si="2662"/>
        <v>1.7976892804537743E-4</v>
      </c>
      <c r="AR1987" s="13">
        <f t="shared" si="2663"/>
        <v>2.4732113357265563E-5</v>
      </c>
      <c r="AS1987" s="13">
        <f t="shared" si="2664"/>
        <v>6.2274910325340615E-5</v>
      </c>
      <c r="AT1987" s="13">
        <f t="shared" si="2665"/>
        <v>7.8403418260452194E-5</v>
      </c>
      <c r="AU1987" s="13">
        <f t="shared" si="2666"/>
        <v>6.5806020036098526E-5</v>
      </c>
      <c r="AV1987" s="13">
        <f t="shared" si="2667"/>
        <v>4.1424523022126946E-5</v>
      </c>
      <c r="AW1987" s="13">
        <f t="shared" si="2668"/>
        <v>8.4661029730133827E-7</v>
      </c>
      <c r="AX1987" s="13">
        <f t="shared" si="2669"/>
        <v>1.5975241117451803E-2</v>
      </c>
      <c r="AY1987" s="13">
        <f t="shared" si="2670"/>
        <v>9.2691986981152195E-3</v>
      </c>
      <c r="AZ1987" s="13">
        <f t="shared" si="2671"/>
        <v>2.6891000853590113E-3</v>
      </c>
      <c r="BA1987" s="13">
        <f t="shared" si="2672"/>
        <v>5.2009236933272618E-4</v>
      </c>
      <c r="BB1987" s="13">
        <f t="shared" si="2673"/>
        <v>7.5442359168090154E-5</v>
      </c>
      <c r="BC1987" s="13">
        <f t="shared" si="2674"/>
        <v>8.7546749653709817E-6</v>
      </c>
      <c r="BD1987" s="13">
        <f t="shared" si="2675"/>
        <v>2.391689231765525E-6</v>
      </c>
      <c r="BE1987" s="13">
        <f t="shared" si="2676"/>
        <v>6.0222201913257051E-6</v>
      </c>
      <c r="BF1987" s="13">
        <f t="shared" si="2677"/>
        <v>7.5819081239996498E-6</v>
      </c>
      <c r="BG1987" s="13">
        <f t="shared" si="2678"/>
        <v>6.363691902594625E-6</v>
      </c>
      <c r="BH1987" s="13">
        <f t="shared" si="2679"/>
        <v>4.0059086019811939E-6</v>
      </c>
      <c r="BI1987" s="13">
        <f t="shared" si="2680"/>
        <v>2.0173577191421321E-6</v>
      </c>
      <c r="BJ1987" s="14">
        <f t="shared" si="2681"/>
        <v>0.78083659751392753</v>
      </c>
      <c r="BK1987" s="14">
        <f t="shared" si="2682"/>
        <v>0.14870414530622431</v>
      </c>
      <c r="BL1987" s="14">
        <f t="shared" si="2683"/>
        <v>6.3561705685954761E-2</v>
      </c>
      <c r="BM1987" s="14">
        <f t="shared" si="2684"/>
        <v>0.58375057046325796</v>
      </c>
      <c r="BN1987" s="14">
        <f t="shared" si="2685"/>
        <v>0.40155279620041001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1.2378</v>
      </c>
      <c r="F1988" s="10">
        <f>VLOOKUP(B1988,home!$B$2:$E$405,3,FALSE)</f>
        <v>0.60589999999999999</v>
      </c>
      <c r="G1988" s="10">
        <f>VLOOKUP(C1988,away!$B$2:$E$405,4,FALSE)</f>
        <v>1.2623</v>
      </c>
      <c r="H1988" s="10">
        <f>VLOOKUP(A1988,away!$A$2:$E$405,3,FALSE)</f>
        <v>0.96950000000000003</v>
      </c>
      <c r="I1988" s="10">
        <f>VLOOKUP(C1988,away!$B$2:$E$405,3,FALSE)</f>
        <v>0.64470000000000005</v>
      </c>
      <c r="J1988" s="10">
        <f>VLOOKUP(B1988,home!$B$2:$E$405,4,FALSE)</f>
        <v>1.7405999999999999</v>
      </c>
      <c r="K1988" s="12">
        <f t="shared" si="2630"/>
        <v>0.94670356614599993</v>
      </c>
      <c r="L1988" s="12">
        <f t="shared" si="2631"/>
        <v>1.0879387929900002</v>
      </c>
      <c r="M1988" s="13">
        <f t="shared" si="2632"/>
        <v>0.13072722754316554</v>
      </c>
      <c r="N1988" s="13">
        <f t="shared" si="2633"/>
        <v>0.1237599325074944</v>
      </c>
      <c r="O1988" s="13">
        <f t="shared" si="2634"/>
        <v>0.14222322214424066</v>
      </c>
      <c r="P1988" s="13">
        <f t="shared" si="2635"/>
        <v>0.13464323159272734</v>
      </c>
      <c r="Q1988" s="13">
        <f t="shared" si="2636"/>
        <v>5.8581984725416605E-2</v>
      </c>
      <c r="R1988" s="13">
        <f t="shared" si="2637"/>
        <v>7.7365080317376905E-2</v>
      </c>
      <c r="S1988" s="13">
        <f t="shared" si="2638"/>
        <v>3.466913540973468E-2</v>
      </c>
      <c r="T1988" s="13">
        <f t="shared" si="2639"/>
        <v>6.3733613753128374E-2</v>
      </c>
      <c r="U1988" s="13">
        <f t="shared" si="2640"/>
        <v>7.3241797431632422E-2</v>
      </c>
      <c r="V1988" s="13">
        <f t="shared" si="2641"/>
        <v>3.9675186568249015E-3</v>
      </c>
      <c r="W1988" s="13">
        <f t="shared" si="2642"/>
        <v>1.84865912838208E-2</v>
      </c>
      <c r="X1988" s="13">
        <f t="shared" si="2643"/>
        <v>2.0112279807819464E-2</v>
      </c>
      <c r="Y1988" s="13">
        <f t="shared" si="2644"/>
        <v>1.0940464709198128E-2</v>
      </c>
      <c r="Z1988" s="13">
        <f t="shared" si="2645"/>
        <v>2.8056157366687151E-2</v>
      </c>
      <c r="AA1988" s="13">
        <f t="shared" si="2646"/>
        <v>2.656086423139609E-2</v>
      </c>
      <c r="AB1988" s="13">
        <f t="shared" si="2647"/>
        <v>1.2572632443891207E-2</v>
      </c>
      <c r="AC1988" s="13">
        <f t="shared" si="2648"/>
        <v>2.5539798756869108E-4</v>
      </c>
      <c r="AD1988" s="13">
        <f t="shared" si="2649"/>
        <v>4.3753304735691763E-3</v>
      </c>
      <c r="AE1988" s="13">
        <f t="shared" si="2650"/>
        <v>4.7600917543472159E-3</v>
      </c>
      <c r="AF1988" s="13">
        <f t="shared" si="2651"/>
        <v>2.589344238873081E-3</v>
      </c>
      <c r="AG1988" s="13">
        <f t="shared" si="2652"/>
        <v>9.3901601529173021E-4</v>
      </c>
      <c r="AH1988" s="13">
        <f t="shared" si="2653"/>
        <v>7.6308454953627784E-3</v>
      </c>
      <c r="AI1988" s="13">
        <f t="shared" si="2654"/>
        <v>7.224148643169081E-3</v>
      </c>
      <c r="AJ1988" s="13">
        <f t="shared" si="2655"/>
        <v>3.4195636414284785E-3</v>
      </c>
      <c r="AK1988" s="13">
        <f t="shared" si="2656"/>
        <v>1.0791043646678474E-3</v>
      </c>
      <c r="AL1988" s="13">
        <f t="shared" si="2657"/>
        <v>1.0521942837707065E-5</v>
      </c>
      <c r="AM1988" s="13">
        <f t="shared" si="2658"/>
        <v>8.2842819247904169E-4</v>
      </c>
      <c r="AN1988" s="13">
        <f t="shared" si="2659"/>
        <v>9.0127916780453627E-4</v>
      </c>
      <c r="AO1988" s="13">
        <f t="shared" si="2660"/>
        <v>4.9026828498414943E-4</v>
      </c>
      <c r="AP1988" s="13">
        <f t="shared" si="2661"/>
        <v>1.7779396206897766E-4</v>
      </c>
      <c r="AQ1988" s="13">
        <f t="shared" si="2662"/>
        <v>4.8357237123558349E-5</v>
      </c>
      <c r="AR1988" s="13">
        <f t="shared" si="2663"/>
        <v>1.6603785675436331E-3</v>
      </c>
      <c r="AS1988" s="13">
        <f t="shared" si="2664"/>
        <v>1.5718863110459444E-3</v>
      </c>
      <c r="AT1988" s="13">
        <f t="shared" si="2665"/>
        <v>7.4405518812163814E-4</v>
      </c>
      <c r="AU1988" s="13">
        <f t="shared" si="2666"/>
        <v>2.3479990000139592E-4</v>
      </c>
      <c r="AV1988" s="13">
        <f t="shared" si="2667"/>
        <v>5.5571475665511401E-5</v>
      </c>
      <c r="AW1988" s="13">
        <f t="shared" si="2668"/>
        <v>3.010314795947155E-7</v>
      </c>
      <c r="AX1988" s="13">
        <f t="shared" si="2669"/>
        <v>1.3071265401929887E-4</v>
      </c>
      <c r="AY1988" s="13">
        <f t="shared" si="2670"/>
        <v>1.4220736704227552E-4</v>
      </c>
      <c r="AZ1988" s="13">
        <f t="shared" si="2671"/>
        <v>7.7356455627129581E-5</v>
      </c>
      <c r="BA1988" s="13">
        <f t="shared" si="2672"/>
        <v>2.8053029654987952E-5</v>
      </c>
      <c r="BB1988" s="13">
        <f t="shared" si="2673"/>
        <v>7.6299948056400667E-6</v>
      </c>
      <c r="BC1988" s="13">
        <f t="shared" si="2674"/>
        <v>1.660193467873606E-6</v>
      </c>
      <c r="BD1988" s="13">
        <f t="shared" si="2675"/>
        <v>3.0106504244664748E-4</v>
      </c>
      <c r="BE1988" s="13">
        <f t="shared" si="2676"/>
        <v>2.8501934932613802E-4</v>
      </c>
      <c r="BF1988" s="13">
        <f t="shared" si="2677"/>
        <v>1.3491441721383369E-4</v>
      </c>
      <c r="BG1988" s="13">
        <f t="shared" si="2678"/>
        <v>4.2574653300281883E-5</v>
      </c>
      <c r="BH1988" s="13">
        <f t="shared" si="2679"/>
        <v>1.0076394026701602E-5</v>
      </c>
      <c r="BI1988" s="13">
        <f t="shared" si="2680"/>
        <v>1.9078716317941329E-6</v>
      </c>
      <c r="BJ1988" s="14">
        <f t="shared" si="2681"/>
        <v>0.3111123958080364</v>
      </c>
      <c r="BK1988" s="14">
        <f t="shared" si="2682"/>
        <v>0.3044152404999011</v>
      </c>
      <c r="BL1988" s="14">
        <f t="shared" si="2683"/>
        <v>0.35635950788348908</v>
      </c>
      <c r="BM1988" s="14">
        <f t="shared" si="2684"/>
        <v>0.33250071639212958</v>
      </c>
      <c r="BN1988" s="14">
        <f t="shared" si="2685"/>
        <v>0.66730067883042155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1.2378</v>
      </c>
      <c r="F1989" s="10">
        <f>VLOOKUP(B1989,home!$B$2:$E$405,3,FALSE)</f>
        <v>1.1108</v>
      </c>
      <c r="G1989" s="10">
        <f>VLOOKUP(C1989,away!$B$2:$E$405,4,FALSE)</f>
        <v>0.75739999999999996</v>
      </c>
      <c r="H1989" s="10">
        <f>VLOOKUP(A1989,away!$A$2:$E$405,3,FALSE)</f>
        <v>0.96950000000000003</v>
      </c>
      <c r="I1989" s="10">
        <f>VLOOKUP(C1989,away!$B$2:$E$405,3,FALSE)</f>
        <v>1.4182999999999999</v>
      </c>
      <c r="J1989" s="10">
        <f>VLOOKUP(B1989,home!$B$2:$E$405,4,FALSE)</f>
        <v>1.1604000000000001</v>
      </c>
      <c r="K1989" s="12">
        <f t="shared" si="2630"/>
        <v>1.0413857969759999</v>
      </c>
      <c r="L1989" s="12">
        <f t="shared" si="2631"/>
        <v>1.59559856274</v>
      </c>
      <c r="M1989" s="13">
        <f t="shared" si="2632"/>
        <v>7.15767942847709E-2</v>
      </c>
      <c r="N1989" s="13">
        <f t="shared" si="2633"/>
        <v>7.4539056961233321E-2</v>
      </c>
      <c r="O1989" s="13">
        <f t="shared" si="2634"/>
        <v>0.1142078300863171</v>
      </c>
      <c r="P1989" s="13">
        <f t="shared" si="2635"/>
        <v>0.1189344121553389</v>
      </c>
      <c r="Q1989" s="13">
        <f t="shared" si="2636"/>
        <v>3.8811957619706711E-2</v>
      </c>
      <c r="R1989" s="13">
        <f t="shared" si="2637"/>
        <v>9.1114924769690853E-2</v>
      </c>
      <c r="S1989" s="13">
        <f t="shared" si="2638"/>
        <v>4.9406356264217619E-2</v>
      </c>
      <c r="T1989" s="13">
        <f t="shared" si="2639"/>
        <v>6.192830379512982E-2</v>
      </c>
      <c r="U1989" s="13">
        <f t="shared" si="2640"/>
        <v>9.4885788547692765E-2</v>
      </c>
      <c r="V1989" s="13">
        <f t="shared" si="2641"/>
        <v>9.1216961799776512E-3</v>
      </c>
      <c r="W1989" s="13">
        <f t="shared" si="2642"/>
        <v>1.3472740472665669E-2</v>
      </c>
      <c r="X1989" s="13">
        <f t="shared" si="2643"/>
        <v>2.149708533435437E-2</v>
      </c>
      <c r="Y1989" s="13">
        <f t="shared" si="2644"/>
        <v>1.7150359231297482E-2</v>
      </c>
      <c r="Z1989" s="13">
        <f t="shared" si="2645"/>
        <v>4.8460947668893979E-2</v>
      </c>
      <c r="AA1989" s="13">
        <f t="shared" si="2646"/>
        <v>5.0466542610383372E-2</v>
      </c>
      <c r="AB1989" s="13">
        <f t="shared" si="2647"/>
        <v>2.6277570348468674E-2</v>
      </c>
      <c r="AC1989" s="13">
        <f t="shared" si="2648"/>
        <v>9.4730734998150481E-4</v>
      </c>
      <c r="AD1989" s="13">
        <f t="shared" si="2649"/>
        <v>3.5075801436444359E-3</v>
      </c>
      <c r="AE1989" s="13">
        <f t="shared" si="2650"/>
        <v>5.596689835894425E-3</v>
      </c>
      <c r="AF1989" s="13">
        <f t="shared" si="2651"/>
        <v>4.4650351291273555E-3</v>
      </c>
      <c r="AG1989" s="13">
        <f t="shared" si="2652"/>
        <v>2.3748012115397395E-3</v>
      </c>
      <c r="AH1989" s="13">
        <f t="shared" si="2653"/>
        <v>1.9331054612376396E-2</v>
      </c>
      <c r="AI1989" s="13">
        <f t="shared" si="2654"/>
        <v>2.0131085713896171E-2</v>
      </c>
      <c r="AJ1989" s="13">
        <f t="shared" si="2655"/>
        <v>1.0482113370078965E-2</v>
      </c>
      <c r="AK1989" s="13">
        <f t="shared" si="2656"/>
        <v>3.6386413286308224E-3</v>
      </c>
      <c r="AL1989" s="13">
        <f t="shared" si="2657"/>
        <v>6.2963111956218967E-5</v>
      </c>
      <c r="AM1989" s="13">
        <f t="shared" si="2658"/>
        <v>7.3054882866927071E-4</v>
      </c>
      <c r="AN1989" s="13">
        <f t="shared" si="2659"/>
        <v>1.165662661036079E-3</v>
      </c>
      <c r="AO1989" s="13">
        <f t="shared" si="2660"/>
        <v>9.2996483329442568E-4</v>
      </c>
      <c r="AP1989" s="13">
        <f t="shared" si="2661"/>
        <v>4.9461685046777641E-4</v>
      </c>
      <c r="AQ1989" s="13">
        <f t="shared" si="2662"/>
        <v>1.9730248392834239E-4</v>
      </c>
      <c r="AR1989" s="13">
        <f t="shared" si="2663"/>
        <v>6.1689205911512413E-3</v>
      </c>
      <c r="AS1989" s="13">
        <f t="shared" si="2664"/>
        <v>6.4242262862976903E-3</v>
      </c>
      <c r="AT1989" s="13">
        <f t="shared" si="2665"/>
        <v>3.3450490055551446E-3</v>
      </c>
      <c r="AU1989" s="13">
        <f t="shared" si="2666"/>
        <v>1.1611621748579401E-3</v>
      </c>
      <c r="AV1989" s="13">
        <f t="shared" si="2667"/>
        <v>3.0230444922070521E-4</v>
      </c>
      <c r="AW1989" s="13">
        <f t="shared" si="2668"/>
        <v>2.9061563189315033E-6</v>
      </c>
      <c r="AX1989" s="13">
        <f t="shared" si="2669"/>
        <v>1.2679719569560525E-4</v>
      </c>
      <c r="AY1989" s="13">
        <f t="shared" si="2670"/>
        <v>2.0231742321137028E-4</v>
      </c>
      <c r="AZ1989" s="13">
        <f t="shared" si="2671"/>
        <v>1.6140869484666137E-4</v>
      </c>
      <c r="BA1989" s="13">
        <f t="shared" si="2672"/>
        <v>8.5847827170357376E-5</v>
      </c>
      <c r="BB1989" s="13">
        <f t="shared" si="2673"/>
        <v>3.4244667411843537E-5</v>
      </c>
      <c r="BC1989" s="13">
        <f t="shared" si="2674"/>
        <v>1.0928148420769364E-5</v>
      </c>
      <c r="BD1989" s="13">
        <f t="shared" si="2675"/>
        <v>1.6405201381496871E-3</v>
      </c>
      <c r="BE1989" s="13">
        <f t="shared" si="2676"/>
        <v>1.7084143715221892E-3</v>
      </c>
      <c r="BF1989" s="13">
        <f t="shared" si="2677"/>
        <v>8.8955923092644349E-4</v>
      </c>
      <c r="BG1989" s="13">
        <f t="shared" si="2678"/>
        <v>3.0879144955189727E-4</v>
      </c>
      <c r="BH1989" s="13">
        <f t="shared" si="2679"/>
        <v>8.0392757447744187E-5</v>
      </c>
      <c r="BI1989" s="13">
        <f t="shared" si="2680"/>
        <v>1.6743975157163469E-5</v>
      </c>
      <c r="BJ1989" s="14">
        <f t="shared" si="2681"/>
        <v>0.24748324934874585</v>
      </c>
      <c r="BK1989" s="14">
        <f t="shared" si="2682"/>
        <v>0.25025184676945411</v>
      </c>
      <c r="BL1989" s="14">
        <f t="shared" si="2683"/>
        <v>0.45258163581737298</v>
      </c>
      <c r="BM1989" s="14">
        <f t="shared" si="2684"/>
        <v>0.48939329246051672</v>
      </c>
      <c r="BN1989" s="14">
        <f t="shared" si="2685"/>
        <v>0.5091849758770578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1.3371</v>
      </c>
      <c r="F1990" s="10">
        <f>VLOOKUP(B1990,home!$B$2:$E$405,3,FALSE)</f>
        <v>1.0118</v>
      </c>
      <c r="G1990" s="10">
        <f>VLOOKUP(C1990,away!$B$2:$E$405,4,FALSE)</f>
        <v>0.52790000000000004</v>
      </c>
      <c r="H1990" s="10">
        <f>VLOOKUP(A1990,away!$A$2:$E$405,3,FALSE)</f>
        <v>1.1086</v>
      </c>
      <c r="I1990" s="10">
        <f>VLOOKUP(C1990,away!$B$2:$E$405,3,FALSE)</f>
        <v>1.9633</v>
      </c>
      <c r="J1990" s="10">
        <f>VLOOKUP(B1990,home!$B$2:$E$405,4,FALSE)</f>
        <v>1.2203999999999999</v>
      </c>
      <c r="K1990" s="12">
        <f t="shared" si="2630"/>
        <v>0.71418418006200002</v>
      </c>
      <c r="L1990" s="12">
        <f t="shared" si="2631"/>
        <v>2.6562181493519996</v>
      </c>
      <c r="M1990" s="13">
        <f t="shared" si="2632"/>
        <v>3.4375804163766795E-2</v>
      </c>
      <c r="N1990" s="13">
        <f t="shared" si="2633"/>
        <v>2.4550655510671669E-2</v>
      </c>
      <c r="O1990" s="13">
        <f t="shared" si="2634"/>
        <v>9.1309634918367397E-2</v>
      </c>
      <c r="P1990" s="13">
        <f t="shared" si="2635"/>
        <v>6.5211896745934778E-2</v>
      </c>
      <c r="Q1990" s="13">
        <f t="shared" si="2636"/>
        <v>8.7668448879368345E-3</v>
      </c>
      <c r="R1990" s="13">
        <f t="shared" si="2637"/>
        <v>0.12126915474043631</v>
      </c>
      <c r="S1990" s="13">
        <f t="shared" si="2638"/>
        <v>3.0927214509245057E-2</v>
      </c>
      <c r="T1990" s="13">
        <f t="shared" si="2639"/>
        <v>2.3286652503891617E-2</v>
      </c>
      <c r="U1990" s="13">
        <f t="shared" si="2640"/>
        <v>8.66085118451103E-2</v>
      </c>
      <c r="V1990" s="13">
        <f t="shared" si="2641"/>
        <v>6.5188691363911935E-3</v>
      </c>
      <c r="W1990" s="13">
        <f t="shared" si="2642"/>
        <v>2.087047309340635E-3</v>
      </c>
      <c r="X1990" s="13">
        <f t="shared" si="2643"/>
        <v>5.5436529416268525E-3</v>
      </c>
      <c r="Y1990" s="13">
        <f t="shared" si="2644"/>
        <v>7.3625757786289249E-3</v>
      </c>
      <c r="Z1990" s="13">
        <f t="shared" si="2645"/>
        <v>0.10737244325937434</v>
      </c>
      <c r="AA1990" s="13">
        <f t="shared" si="2646"/>
        <v>7.6683700350449871E-2</v>
      </c>
      <c r="AB1990" s="13">
        <f t="shared" si="2647"/>
        <v>2.7383142829453071E-2</v>
      </c>
      <c r="AC1990" s="13">
        <f t="shared" si="2648"/>
        <v>7.7290522971728908E-4</v>
      </c>
      <c r="AD1990" s="13">
        <f t="shared" si="2649"/>
        <v>3.7263404284301109E-4</v>
      </c>
      <c r="AE1990" s="13">
        <f t="shared" si="2650"/>
        <v>9.8979730766601674E-4</v>
      </c>
      <c r="AF1990" s="13">
        <f t="shared" si="2651"/>
        <v>1.3145587864011096E-3</v>
      </c>
      <c r="AG1990" s="13">
        <f t="shared" si="2652"/>
        <v>1.1639183022762554E-3</v>
      </c>
      <c r="AH1990" s="13">
        <f t="shared" si="2653"/>
        <v>7.1301158131454476E-2</v>
      </c>
      <c r="AI1990" s="13">
        <f t="shared" si="2654"/>
        <v>5.0922159157583816E-2</v>
      </c>
      <c r="AJ1990" s="13">
        <f t="shared" si="2655"/>
        <v>1.8183900242472833E-2</v>
      </c>
      <c r="AK1990" s="13">
        <f t="shared" si="2656"/>
        <v>4.3288846283332212E-3</v>
      </c>
      <c r="AL1990" s="13">
        <f t="shared" si="2657"/>
        <v>5.8648944815484894E-5</v>
      </c>
      <c r="AM1990" s="13">
        <f t="shared" si="2658"/>
        <v>5.3225867670204829E-5</v>
      </c>
      <c r="AN1990" s="13">
        <f t="shared" si="2659"/>
        <v>1.4137951572060591E-4</v>
      </c>
      <c r="AO1990" s="13">
        <f t="shared" si="2660"/>
        <v>1.8776741780183494E-4</v>
      </c>
      <c r="AP1990" s="13">
        <f t="shared" si="2661"/>
        <v>1.6625040767406457E-4</v>
      </c>
      <c r="AQ1990" s="13">
        <f t="shared" si="2662"/>
        <v>1.1039933755025482E-4</v>
      </c>
      <c r="AR1990" s="13">
        <f t="shared" si="2663"/>
        <v>3.7878286059717242E-2</v>
      </c>
      <c r="AS1990" s="13">
        <f t="shared" si="2664"/>
        <v>2.7052072671713043E-2</v>
      </c>
      <c r="AT1990" s="13">
        <f t="shared" si="2665"/>
        <v>9.6600811700125085E-3</v>
      </c>
      <c r="AU1990" s="13">
        <f t="shared" si="2666"/>
        <v>2.2996923832459167E-3</v>
      </c>
      <c r="AV1990" s="13">
        <f t="shared" si="2667"/>
        <v>4.1060097978082776E-4</v>
      </c>
      <c r="AW1990" s="13">
        <f t="shared" si="2668"/>
        <v>3.0905207784335573E-6</v>
      </c>
      <c r="AX1990" s="13">
        <f t="shared" si="2669"/>
        <v>6.3355121100222895E-6</v>
      </c>
      <c r="AY1990" s="13">
        <f t="shared" si="2670"/>
        <v>1.6828502252080588E-5</v>
      </c>
      <c r="AZ1990" s="13">
        <f t="shared" si="2671"/>
        <v>2.2350086554193735E-5</v>
      </c>
      <c r="BA1990" s="13">
        <f t="shared" si="2672"/>
        <v>1.9788901848279165E-5</v>
      </c>
      <c r="BB1990" s="13">
        <f t="shared" si="2673"/>
        <v>1.3140910061286112E-5</v>
      </c>
      <c r="BC1990" s="13">
        <f t="shared" si="2674"/>
        <v>6.9810247607580909E-6</v>
      </c>
      <c r="BD1990" s="13">
        <f t="shared" si="2675"/>
        <v>1.6768831816361296E-2</v>
      </c>
      <c r="BE1990" s="13">
        <f t="shared" si="2676"/>
        <v>1.1976034401365571E-2</v>
      </c>
      <c r="BF1990" s="13">
        <f t="shared" si="2677"/>
        <v>4.2765471546667875E-3</v>
      </c>
      <c r="BG1990" s="13">
        <f t="shared" si="2678"/>
        <v>1.0180807743840597E-3</v>
      </c>
      <c r="BH1990" s="13">
        <f t="shared" si="2679"/>
        <v>1.8177429577259137E-4</v>
      </c>
      <c r="BI1990" s="13">
        <f t="shared" si="2680"/>
        <v>2.5964065276539139E-5</v>
      </c>
      <c r="BJ1990" s="14">
        <f t="shared" si="2681"/>
        <v>7.6182784855286512E-2</v>
      </c>
      <c r="BK1990" s="14">
        <f t="shared" si="2682"/>
        <v>0.13788216723212265</v>
      </c>
      <c r="BL1990" s="14">
        <f t="shared" si="2683"/>
        <v>0.65953821261595769</v>
      </c>
      <c r="BM1990" s="14">
        <f t="shared" si="2684"/>
        <v>0.63547787901415353</v>
      </c>
      <c r="BN1990" s="14">
        <f t="shared" si="2685"/>
        <v>0.3454839909671138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1.3371</v>
      </c>
      <c r="F1991" s="10">
        <f>VLOOKUP(B1991,home!$B$2:$E$405,3,FALSE)</f>
        <v>1.3198000000000001</v>
      </c>
      <c r="G1991" s="10">
        <f>VLOOKUP(C1991,away!$B$2:$E$405,4,FALSE)</f>
        <v>1.3637999999999999</v>
      </c>
      <c r="H1991" s="10">
        <f>VLOOKUP(A1991,away!$A$2:$E$405,3,FALSE)</f>
        <v>1.1086</v>
      </c>
      <c r="I1991" s="10">
        <f>VLOOKUP(C1991,away!$B$2:$E$405,3,FALSE)</f>
        <v>0.68979999999999997</v>
      </c>
      <c r="J1991" s="10">
        <f>VLOOKUP(B1991,home!$B$2:$E$405,4,FALSE)</f>
        <v>1.2735000000000001</v>
      </c>
      <c r="K1991" s="12">
        <f t="shared" si="2630"/>
        <v>2.4067041062039998</v>
      </c>
      <c r="L1991" s="12">
        <f t="shared" si="2631"/>
        <v>0.97386108858000009</v>
      </c>
      <c r="M1991" s="13">
        <f t="shared" si="2632"/>
        <v>3.402821672789752E-2</v>
      </c>
      <c r="N1991" s="13">
        <f t="shared" si="2633"/>
        <v>8.1895848925830586E-2</v>
      </c>
      <c r="O1991" s="13">
        <f t="shared" si="2634"/>
        <v>3.313875618506644E-2</v>
      </c>
      <c r="P1991" s="13">
        <f t="shared" si="2635"/>
        <v>7.9755180585092594E-2</v>
      </c>
      <c r="Q1991" s="13">
        <f t="shared" si="2636"/>
        <v>9.8549537945429463E-2</v>
      </c>
      <c r="R1991" s="13">
        <f t="shared" si="2637"/>
        <v>1.6136272586288008E-2</v>
      </c>
      <c r="S1991" s="13">
        <f t="shared" si="2638"/>
        <v>4.6732457955590244E-2</v>
      </c>
      <c r="T1991" s="13">
        <f t="shared" si="2639"/>
        <v>9.5973560302591951E-2</v>
      </c>
      <c r="U1991" s="13">
        <f t="shared" si="2640"/>
        <v>3.8835233492246379E-2</v>
      </c>
      <c r="V1991" s="13">
        <f t="shared" si="2641"/>
        <v>1.2170147084557284E-2</v>
      </c>
      <c r="W1991" s="13">
        <f t="shared" si="2642"/>
        <v>7.9059859212590664E-2</v>
      </c>
      <c r="X1991" s="13">
        <f t="shared" si="2643"/>
        <v>7.6993320555755085E-2</v>
      </c>
      <c r="Y1991" s="13">
        <f t="shared" si="2644"/>
        <v>3.7490399484908274E-2</v>
      </c>
      <c r="Z1991" s="13">
        <f t="shared" si="2645"/>
        <v>5.2381626621686855E-3</v>
      </c>
      <c r="AA1991" s="13">
        <f t="shared" si="2646"/>
        <v>1.2606707588005849E-2</v>
      </c>
      <c r="AB1991" s="13">
        <f t="shared" si="2647"/>
        <v>1.5170307458883403E-2</v>
      </c>
      <c r="AC1991" s="13">
        <f t="shared" si="2648"/>
        <v>1.7827709835589285E-3</v>
      </c>
      <c r="AD1991" s="13">
        <f t="shared" si="2649"/>
        <v>4.7568421950712994E-2</v>
      </c>
      <c r="AE1991" s="13">
        <f t="shared" si="2650"/>
        <v>4.6325035182954125E-2</v>
      </c>
      <c r="AF1991" s="13">
        <f t="shared" si="2651"/>
        <v>2.2557074595889254E-2</v>
      </c>
      <c r="AG1991" s="13">
        <f t="shared" si="2652"/>
        <v>7.3224857403776595E-3</v>
      </c>
      <c r="AH1991" s="13">
        <f t="shared" si="2653"/>
        <v>1.2753106980846766E-3</v>
      </c>
      <c r="AI1991" s="13">
        <f t="shared" si="2654"/>
        <v>3.0692954937662801E-3</v>
      </c>
      <c r="AJ1991" s="13">
        <f t="shared" si="2655"/>
        <v>3.6934430340003705E-3</v>
      </c>
      <c r="AK1991" s="13">
        <f t="shared" si="2656"/>
        <v>2.9630081719864173E-3</v>
      </c>
      <c r="AL1991" s="13">
        <f t="shared" si="2657"/>
        <v>1.6713802297966106E-4</v>
      </c>
      <c r="AM1991" s="13">
        <f t="shared" si="2658"/>
        <v>2.289662328688509E-2</v>
      </c>
      <c r="AN1991" s="13">
        <f t="shared" si="2659"/>
        <v>2.229813047897209E-2</v>
      </c>
      <c r="AO1991" s="13">
        <f t="shared" si="2660"/>
        <v>1.085764081077532E-2</v>
      </c>
      <c r="AP1991" s="13">
        <f t="shared" si="2661"/>
        <v>3.5246112997974299E-3</v>
      </c>
      <c r="AQ1991" s="13">
        <f t="shared" si="2662"/>
        <v>8.5812044931052333E-4</v>
      </c>
      <c r="AR1991" s="13">
        <f t="shared" si="2663"/>
        <v>2.4839509294289269E-4</v>
      </c>
      <c r="AS1991" s="13">
        <f t="shared" si="2664"/>
        <v>5.978134901465839E-4</v>
      </c>
      <c r="AT1991" s="13">
        <f t="shared" si="2665"/>
        <v>7.1938009073996409E-4</v>
      </c>
      <c r="AU1991" s="13">
        <f t="shared" si="2666"/>
        <v>5.7711167276842587E-4</v>
      </c>
      <c r="AV1991" s="13">
        <f t="shared" si="2667"/>
        <v>3.472342581475072E-4</v>
      </c>
      <c r="AW1991" s="13">
        <f t="shared" si="2668"/>
        <v>1.0881592858958897E-5</v>
      </c>
      <c r="AX1991" s="13">
        <f t="shared" si="2669"/>
        <v>9.1842328804587533E-3</v>
      </c>
      <c r="AY1991" s="13">
        <f t="shared" si="2670"/>
        <v>8.94416703073579E-3</v>
      </c>
      <c r="AZ1991" s="13">
        <f t="shared" si="2671"/>
        <v>4.3551881204968524E-3</v>
      </c>
      <c r="BA1991" s="13">
        <f t="shared" si="2672"/>
        <v>1.4137827479992499E-3</v>
      </c>
      <c r="BB1991" s="13">
        <f t="shared" si="2673"/>
        <v>3.4420700149554329E-4</v>
      </c>
      <c r="BC1991" s="13">
        <f t="shared" si="2674"/>
        <v>6.704196103466153E-5</v>
      </c>
      <c r="BD1991" s="13">
        <f t="shared" si="2675"/>
        <v>4.0317052601882601E-5</v>
      </c>
      <c r="BE1991" s="13">
        <f t="shared" si="2676"/>
        <v>9.7031216046993514E-5</v>
      </c>
      <c r="BF1991" s="13">
        <f t="shared" si="2677"/>
        <v>1.1676271304513337E-4</v>
      </c>
      <c r="BG1991" s="13">
        <f t="shared" si="2678"/>
        <v>9.3671100312413952E-5</v>
      </c>
      <c r="BH1991" s="13">
        <f t="shared" si="2679"/>
        <v>5.6359655438633327E-5</v>
      </c>
      <c r="BI1991" s="13">
        <f t="shared" si="2680"/>
        <v>2.7128202833680284E-5</v>
      </c>
      <c r="BJ1991" s="14">
        <f t="shared" si="2681"/>
        <v>0.67847928996500162</v>
      </c>
      <c r="BK1991" s="14">
        <f t="shared" si="2682"/>
        <v>0.18358007839041199</v>
      </c>
      <c r="BL1991" s="14">
        <f t="shared" si="2683"/>
        <v>0.12980953925335192</v>
      </c>
      <c r="BM1991" s="14">
        <f t="shared" si="2684"/>
        <v>0.64466997187745301</v>
      </c>
      <c r="BN1991" s="14">
        <f t="shared" si="2685"/>
        <v>0.34350381295560461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1.3371</v>
      </c>
      <c r="F1992" s="10">
        <f>VLOOKUP(B1992,home!$B$2:$E$405,3,FALSE)</f>
        <v>0.70389999999999997</v>
      </c>
      <c r="G1992" s="10">
        <f>VLOOKUP(C1992,away!$B$2:$E$405,4,FALSE)</f>
        <v>0.6159</v>
      </c>
      <c r="H1992" s="10">
        <f>VLOOKUP(A1992,away!$A$2:$E$405,3,FALSE)</f>
        <v>1.1086</v>
      </c>
      <c r="I1992" s="10">
        <f>VLOOKUP(C1992,away!$B$2:$E$405,3,FALSE)</f>
        <v>0.95509999999999995</v>
      </c>
      <c r="J1992" s="10">
        <f>VLOOKUP(B1992,home!$B$2:$E$405,4,FALSE)</f>
        <v>1.3265</v>
      </c>
      <c r="K1992" s="12">
        <f t="shared" si="2630"/>
        <v>0.57967565057100001</v>
      </c>
      <c r="L1992" s="12">
        <f t="shared" si="2631"/>
        <v>1.4045298502899999</v>
      </c>
      <c r="M1992" s="13">
        <f t="shared" si="2632"/>
        <v>0.13748980626737647</v>
      </c>
      <c r="N1992" s="13">
        <f t="shared" si="2633"/>
        <v>7.9699492894922189E-2</v>
      </c>
      <c r="O1992" s="13">
        <f t="shared" si="2634"/>
        <v>0.19310853701311936</v>
      </c>
      <c r="P1992" s="13">
        <f t="shared" si="2635"/>
        <v>0.11194031682389399</v>
      </c>
      <c r="Q1992" s="13">
        <f t="shared" si="2636"/>
        <v>2.3099927697021405E-2</v>
      </c>
      <c r="R1992" s="13">
        <f t="shared" si="2637"/>
        <v>0.13561335229037871</v>
      </c>
      <c r="S1992" s="13">
        <f t="shared" si="2638"/>
        <v>2.2784661042916585E-2</v>
      </c>
      <c r="T1992" s="13">
        <f t="shared" si="2639"/>
        <v>3.2444537990007301E-2</v>
      </c>
      <c r="U1992" s="13">
        <f t="shared" si="2640"/>
        <v>7.861175821503949E-2</v>
      </c>
      <c r="V1992" s="13">
        <f t="shared" si="2641"/>
        <v>2.0611808290953238E-3</v>
      </c>
      <c r="W1992" s="13">
        <f t="shared" si="2642"/>
        <v>4.463488538637983E-3</v>
      </c>
      <c r="X1992" s="13">
        <f t="shared" si="2643"/>
        <v>6.2691028889443369E-3</v>
      </c>
      <c r="Y1992" s="13">
        <f t="shared" si="2644"/>
        <v>4.4025710710307977E-3</v>
      </c>
      <c r="Z1992" s="13">
        <f t="shared" si="2645"/>
        <v>6.3491000463243547E-2</v>
      </c>
      <c r="AA1992" s="13">
        <f t="shared" si="2646"/>
        <v>3.6804186998934361E-2</v>
      </c>
      <c r="AB1992" s="13">
        <f t="shared" si="2647"/>
        <v>1.0667245521172007E-2</v>
      </c>
      <c r="AC1992" s="13">
        <f t="shared" si="2648"/>
        <v>1.0488470077536495E-4</v>
      </c>
      <c r="AD1992" s="13">
        <f t="shared" si="2649"/>
        <v>6.4684390561279355E-4</v>
      </c>
      <c r="AE1992" s="13">
        <f t="shared" si="2650"/>
        <v>9.0851157391133575E-4</v>
      </c>
      <c r="AF1992" s="13">
        <f t="shared" si="2651"/>
        <v>6.3801581244621027E-4</v>
      </c>
      <c r="AG1992" s="13">
        <f t="shared" si="2652"/>
        <v>2.9870408451257614E-4</v>
      </c>
      <c r="AH1992" s="13">
        <f t="shared" si="2653"/>
        <v>2.2293751343850431E-2</v>
      </c>
      <c r="AI1992" s="13">
        <f t="shared" si="2654"/>
        <v>1.2923144813914603E-2</v>
      </c>
      <c r="AJ1992" s="13">
        <f t="shared" si="2655"/>
        <v>3.7456161887145958E-3</v>
      </c>
      <c r="AK1992" s="13">
        <f t="shared" si="2656"/>
        <v>7.2374750032746778E-4</v>
      </c>
      <c r="AL1992" s="13">
        <f t="shared" si="2657"/>
        <v>3.4157664349141014E-6</v>
      </c>
      <c r="AM1992" s="13">
        <f t="shared" si="2658"/>
        <v>7.4991932360796547E-5</v>
      </c>
      <c r="AN1992" s="13">
        <f t="shared" si="2659"/>
        <v>1.0532840753166737E-4</v>
      </c>
      <c r="AO1992" s="13">
        <f t="shared" si="2660"/>
        <v>7.3968446230868439E-5</v>
      </c>
      <c r="AP1992" s="13">
        <f t="shared" si="2661"/>
        <v>3.4630296903608523E-5</v>
      </c>
      <c r="AQ1992" s="13">
        <f t="shared" si="2662"/>
        <v>1.2159821431380874E-5</v>
      </c>
      <c r="AR1992" s="13">
        <f t="shared" si="2663"/>
        <v>6.2624478474761457E-3</v>
      </c>
      <c r="AS1992" s="13">
        <f t="shared" si="2664"/>
        <v>3.6301885301526925E-3</v>
      </c>
      <c r="AT1992" s="13">
        <f t="shared" si="2665"/>
        <v>1.052165948955822E-3</v>
      </c>
      <c r="AU1992" s="13">
        <f t="shared" si="2666"/>
        <v>2.0330499365653996E-4</v>
      </c>
      <c r="AV1992" s="13">
        <f t="shared" si="2667"/>
        <v>2.9462738615546949E-5</v>
      </c>
      <c r="AW1992" s="13">
        <f t="shared" si="2668"/>
        <v>7.7250570889017111E-8</v>
      </c>
      <c r="AX1992" s="13">
        <f t="shared" si="2669"/>
        <v>7.2451661964701908E-6</v>
      </c>
      <c r="AY1992" s="13">
        <f t="shared" si="2670"/>
        <v>1.0176052193254446E-5</v>
      </c>
      <c r="AZ1992" s="13">
        <f t="shared" si="2671"/>
        <v>7.1462845317674461E-6</v>
      </c>
      <c r="BA1992" s="13">
        <f t="shared" si="2672"/>
        <v>3.3457233145110248E-6</v>
      </c>
      <c r="BB1992" s="13">
        <f t="shared" si="2673"/>
        <v>1.1747920665104822E-6</v>
      </c>
      <c r="BC1992" s="13">
        <f t="shared" si="2674"/>
        <v>3.3000610505956937E-7</v>
      </c>
      <c r="BD1992" s="13">
        <f t="shared" si="2675"/>
        <v>1.4659658229440994E-3</v>
      </c>
      <c r="BE1992" s="13">
        <f t="shared" si="2676"/>
        <v>8.4978469212997206E-4</v>
      </c>
      <c r="BF1992" s="13">
        <f t="shared" si="2677"/>
        <v>2.4629974712785926E-4</v>
      </c>
      <c r="BG1992" s="13">
        <f t="shared" si="2678"/>
        <v>4.7591322050604872E-5</v>
      </c>
      <c r="BH1992" s="13">
        <f t="shared" si="2679"/>
        <v>6.8968826428045876E-6</v>
      </c>
      <c r="BI1992" s="13">
        <f t="shared" si="2680"/>
        <v>7.9959098657591766E-7</v>
      </c>
      <c r="BJ1992" s="14">
        <f t="shared" si="2681"/>
        <v>0.1532016933859128</v>
      </c>
      <c r="BK1992" s="14">
        <f t="shared" si="2682"/>
        <v>0.27439444148268594</v>
      </c>
      <c r="BL1992" s="14">
        <f t="shared" si="2683"/>
        <v>0.50828624800218958</v>
      </c>
      <c r="BM1992" s="14">
        <f t="shared" si="2684"/>
        <v>0.31841185154569751</v>
      </c>
      <c r="BN1992" s="14">
        <f t="shared" si="2685"/>
        <v>0.68095143298671224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1.3371</v>
      </c>
      <c r="F1993" s="10">
        <f>VLOOKUP(B1993,home!$B$2:$E$405,3,FALSE)</f>
        <v>1.2758</v>
      </c>
      <c r="G1993" s="10">
        <f>VLOOKUP(C1993,away!$B$2:$E$405,4,FALSE)</f>
        <v>0.96789999999999998</v>
      </c>
      <c r="H1993" s="10">
        <f>VLOOKUP(A1993,away!$A$2:$E$405,3,FALSE)</f>
        <v>1.1086</v>
      </c>
      <c r="I1993" s="10">
        <f>VLOOKUP(C1993,away!$B$2:$E$405,3,FALSE)</f>
        <v>1.0611999999999999</v>
      </c>
      <c r="J1993" s="10">
        <f>VLOOKUP(B1993,home!$B$2:$E$405,4,FALSE)</f>
        <v>0.68979999999999997</v>
      </c>
      <c r="K1993" s="12">
        <f t="shared" si="2630"/>
        <v>1.6511136830220001</v>
      </c>
      <c r="L1993" s="12">
        <f t="shared" si="2631"/>
        <v>0.81151267153599993</v>
      </c>
      <c r="M1993" s="13">
        <f t="shared" si="2632"/>
        <v>8.5210862890614913E-2</v>
      </c>
      <c r="N1993" s="13">
        <f t="shared" si="2633"/>
        <v>0.14069282166080585</v>
      </c>
      <c r="O1993" s="13">
        <f t="shared" si="2634"/>
        <v>6.9149694988250701E-2</v>
      </c>
      <c r="P1993" s="13">
        <f t="shared" si="2635"/>
        <v>0.11417400757189855</v>
      </c>
      <c r="Q1993" s="13">
        <f t="shared" si="2636"/>
        <v>0.11614992147356532</v>
      </c>
      <c r="R1993" s="13">
        <f t="shared" si="2637"/>
        <v>2.805792685790744E-2</v>
      </c>
      <c r="S1993" s="13">
        <f t="shared" si="2638"/>
        <v>3.8245428935985169E-2</v>
      </c>
      <c r="T1993" s="13">
        <f t="shared" si="2639"/>
        <v>9.4257133073709587E-2</v>
      </c>
      <c r="U1993" s="13">
        <f t="shared" si="2640"/>
        <v>4.6326826952321438E-2</v>
      </c>
      <c r="V1993" s="13">
        <f t="shared" si="2641"/>
        <v>5.6938930929670084E-3</v>
      </c>
      <c r="W1993" s="13">
        <f t="shared" si="2642"/>
        <v>6.3925574875644847E-2</v>
      </c>
      <c r="X1993" s="13">
        <f t="shared" si="2643"/>
        <v>5.1876414046809143E-2</v>
      </c>
      <c r="Y1993" s="13">
        <f t="shared" si="2644"/>
        <v>2.1049183676416883E-2</v>
      </c>
      <c r="Z1993" s="13">
        <f t="shared" si="2645"/>
        <v>7.5897877274073841E-3</v>
      </c>
      <c r="AA1993" s="13">
        <f t="shared" si="2646"/>
        <v>1.2531602367954781E-2</v>
      </c>
      <c r="AB1993" s="13">
        <f t="shared" si="2647"/>
        <v>1.034555006996052E-2</v>
      </c>
      <c r="AC1993" s="13">
        <f t="shared" si="2648"/>
        <v>4.7682784437393409E-4</v>
      </c>
      <c r="AD1993" s="13">
        <f t="shared" si="2649"/>
        <v>2.6387097843056158E-2</v>
      </c>
      <c r="AE1993" s="13">
        <f t="shared" si="2650"/>
        <v>2.1413464264700324E-2</v>
      </c>
      <c r="AF1993" s="13">
        <f t="shared" si="2651"/>
        <v>8.6886487961438125E-3</v>
      </c>
      <c r="AG1993" s="13">
        <f t="shared" si="2652"/>
        <v>2.3503161988655719E-3</v>
      </c>
      <c r="AH1993" s="13">
        <f t="shared" si="2653"/>
        <v>1.5398022287648775E-3</v>
      </c>
      <c r="AI1993" s="13">
        <f t="shared" si="2654"/>
        <v>2.5423885290614609E-3</v>
      </c>
      <c r="AJ1993" s="13">
        <f t="shared" si="2655"/>
        <v>2.0988862439457775E-3</v>
      </c>
      <c r="AK1993" s="13">
        <f t="shared" si="2656"/>
        <v>1.1551665988285083E-3</v>
      </c>
      <c r="AL1993" s="13">
        <f t="shared" si="2657"/>
        <v>2.5556058965828304E-5</v>
      </c>
      <c r="AM1993" s="13">
        <f t="shared" si="2658"/>
        <v>8.7136196607820651E-3</v>
      </c>
      <c r="AN1993" s="13">
        <f t="shared" si="2659"/>
        <v>7.0712127696698672E-3</v>
      </c>
      <c r="AO1993" s="13">
        <f t="shared" si="2660"/>
        <v>2.869189382857136E-3</v>
      </c>
      <c r="AP1993" s="13">
        <f t="shared" si="2661"/>
        <v>7.7612784707504047E-4</v>
      </c>
      <c r="AQ1993" s="13">
        <f t="shared" si="2662"/>
        <v>1.5745939565833748E-4</v>
      </c>
      <c r="AR1993" s="13">
        <f t="shared" si="2663"/>
        <v>2.4991380406041465E-4</v>
      </c>
      <c r="AS1993" s="13">
        <f t="shared" si="2664"/>
        <v>4.1263610146022962E-4</v>
      </c>
      <c r="AT1993" s="13">
        <f t="shared" si="2665"/>
        <v>3.4065455661491981E-4</v>
      </c>
      <c r="AU1993" s="13">
        <f t="shared" si="2666"/>
        <v>1.8748646653689557E-4</v>
      </c>
      <c r="AV1993" s="13">
        <f t="shared" si="2667"/>
        <v>7.7390367570128675E-5</v>
      </c>
      <c r="AW1993" s="13">
        <f t="shared" si="2668"/>
        <v>9.5118208683543709E-7</v>
      </c>
      <c r="AX1993" s="13">
        <f t="shared" si="2669"/>
        <v>2.3978627750944619E-3</v>
      </c>
      <c r="AY1993" s="13">
        <f t="shared" si="2670"/>
        <v>1.9458960265936335E-3</v>
      </c>
      <c r="AZ1993" s="13">
        <f t="shared" si="2671"/>
        <v>7.8955964153614334E-4</v>
      </c>
      <c r="BA1993" s="13">
        <f t="shared" si="2672"/>
        <v>2.1357921801333407E-4</v>
      </c>
      <c r="BB1993" s="13">
        <f t="shared" si="2673"/>
        <v>4.3330560448642607E-5</v>
      </c>
      <c r="BC1993" s="13">
        <f t="shared" si="2674"/>
        <v>7.0326597737660228E-6</v>
      </c>
      <c r="BD1993" s="13">
        <f t="shared" si="2675"/>
        <v>3.3801369797798561E-5</v>
      </c>
      <c r="BE1993" s="13">
        <f t="shared" si="2676"/>
        <v>5.5809904178031777E-5</v>
      </c>
      <c r="BF1993" s="13">
        <f t="shared" si="2677"/>
        <v>4.607424821824749E-5</v>
      </c>
      <c r="BG1993" s="13">
        <f t="shared" si="2678"/>
        <v>2.535794055603348E-5</v>
      </c>
      <c r="BH1993" s="13">
        <f t="shared" si="2679"/>
        <v>1.0467210656331349E-5</v>
      </c>
      <c r="BI1993" s="13">
        <f t="shared" si="2680"/>
        <v>3.4565109475484766E-6</v>
      </c>
      <c r="BJ1993" s="14">
        <f t="shared" si="2681"/>
        <v>0.57177544584722018</v>
      </c>
      <c r="BK1993" s="14">
        <f t="shared" si="2682"/>
        <v>0.24577247242139907</v>
      </c>
      <c r="BL1993" s="14">
        <f t="shared" si="2683"/>
        <v>0.17519089331759208</v>
      </c>
      <c r="BM1993" s="14">
        <f t="shared" si="2684"/>
        <v>0.4449484190260688</v>
      </c>
      <c r="BN1993" s="14">
        <f t="shared" si="2685"/>
        <v>0.55343523544304274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1.3371</v>
      </c>
      <c r="F1994" s="10">
        <f>VLOOKUP(B1994,home!$B$2:$E$405,3,FALSE)</f>
        <v>1.2318</v>
      </c>
      <c r="G1994" s="10">
        <f>VLOOKUP(C1994,away!$B$2:$E$405,4,FALSE)</f>
        <v>0.92390000000000005</v>
      </c>
      <c r="H1994" s="10">
        <f>VLOOKUP(A1994,away!$A$2:$E$405,3,FALSE)</f>
        <v>1.1086</v>
      </c>
      <c r="I1994" s="10">
        <f>VLOOKUP(C1994,away!$B$2:$E$405,3,FALSE)</f>
        <v>1.7509999999999999</v>
      </c>
      <c r="J1994" s="10">
        <f>VLOOKUP(B1994,home!$B$2:$E$405,4,FALSE)</f>
        <v>0.79590000000000005</v>
      </c>
      <c r="K1994" s="12">
        <f t="shared" si="2630"/>
        <v>1.5217000527419999</v>
      </c>
      <c r="L1994" s="12">
        <f t="shared" si="2631"/>
        <v>1.54496812974</v>
      </c>
      <c r="M1994" s="13">
        <f t="shared" si="2632"/>
        <v>4.6576079621594262E-2</v>
      </c>
      <c r="N1994" s="13">
        <f t="shared" si="2633"/>
        <v>7.0874822816695576E-2</v>
      </c>
      <c r="O1994" s="13">
        <f t="shared" si="2634"/>
        <v>7.195855862359582E-2</v>
      </c>
      <c r="P1994" s="13">
        <f t="shared" si="2635"/>
        <v>0.10949934245276405</v>
      </c>
      <c r="Q1994" s="13">
        <f t="shared" si="2636"/>
        <v>5.3925110809122788E-2</v>
      </c>
      <c r="R1994" s="13">
        <f t="shared" si="2637"/>
        <v>5.5586839867741489E-2</v>
      </c>
      <c r="S1994" s="13">
        <f t="shared" si="2638"/>
        <v>6.4357638593677782E-2</v>
      </c>
      <c r="T1994" s="13">
        <f t="shared" si="2639"/>
        <v>8.3312577592792689E-2</v>
      </c>
      <c r="U1994" s="13">
        <f t="shared" si="2640"/>
        <v>8.4586497158503332E-2</v>
      </c>
      <c r="V1994" s="13">
        <f t="shared" si="2641"/>
        <v>1.6811488656061746E-2</v>
      </c>
      <c r="W1994" s="13">
        <f t="shared" si="2642"/>
        <v>2.7352614654120106E-2</v>
      </c>
      <c r="X1994" s="13">
        <f t="shared" si="2643"/>
        <v>4.2258917905674862E-2</v>
      </c>
      <c r="Y1994" s="13">
        <f t="shared" si="2644"/>
        <v>3.2644340680783347E-2</v>
      </c>
      <c r="Z1994" s="13">
        <f t="shared" si="2645"/>
        <v>2.8626632009540475E-2</v>
      </c>
      <c r="AA1994" s="13">
        <f t="shared" si="2646"/>
        <v>4.3561147438743571E-2</v>
      </c>
      <c r="AB1994" s="13">
        <f t="shared" si="2647"/>
        <v>3.3143500177519068E-2</v>
      </c>
      <c r="AC1994" s="13">
        <f t="shared" si="2648"/>
        <v>2.4702150873994223E-3</v>
      </c>
      <c r="AD1994" s="13">
        <f t="shared" si="2649"/>
        <v>1.0405618790451538E-2</v>
      </c>
      <c r="AE1994" s="13">
        <f t="shared" si="2650"/>
        <v>1.6076349401471315E-2</v>
      </c>
      <c r="AF1994" s="13">
        <f t="shared" si="2651"/>
        <v>1.2418723733918953E-2</v>
      </c>
      <c r="AG1994" s="13">
        <f t="shared" si="2652"/>
        <v>6.3955107936501708E-3</v>
      </c>
      <c r="AH1994" s="13">
        <f t="shared" si="2653"/>
        <v>1.1056808529133745E-2</v>
      </c>
      <c r="AI1994" s="13">
        <f t="shared" si="2654"/>
        <v>1.6825146121941015E-2</v>
      </c>
      <c r="AJ1994" s="13">
        <f t="shared" si="2655"/>
        <v>1.2801412870574749E-2</v>
      </c>
      <c r="AK1994" s="13">
        <f t="shared" si="2656"/>
        <v>6.4933035467752368E-3</v>
      </c>
      <c r="AL1994" s="13">
        <f t="shared" si="2657"/>
        <v>2.3229686138008643E-4</v>
      </c>
      <c r="AM1994" s="13">
        <f t="shared" si="2658"/>
        <v>3.1668461324486524E-3</v>
      </c>
      <c r="AN1994" s="13">
        <f t="shared" si="2659"/>
        <v>4.8926763464235473E-3</v>
      </c>
      <c r="AO1994" s="13">
        <f t="shared" si="2660"/>
        <v>3.779514512178562E-3</v>
      </c>
      <c r="AP1994" s="13">
        <f t="shared" si="2661"/>
        <v>1.9464098224019003E-3</v>
      </c>
      <c r="AQ1994" s="13">
        <f t="shared" si="2662"/>
        <v>7.5178528575595746E-4</v>
      </c>
      <c r="AR1994" s="13">
        <f t="shared" si="2663"/>
        <v>3.4164833588298054E-3</v>
      </c>
      <c r="AS1994" s="13">
        <f t="shared" si="2664"/>
        <v>5.1988629073234796E-3</v>
      </c>
      <c r="AT1994" s="13">
        <f t="shared" si="2665"/>
        <v>3.9555549801362838E-3</v>
      </c>
      <c r="AU1994" s="13">
        <f t="shared" si="2666"/>
        <v>2.0063894072990876E-3</v>
      </c>
      <c r="AV1994" s="13">
        <f t="shared" si="2667"/>
        <v>7.6328071672700259E-4</v>
      </c>
      <c r="AW1994" s="13">
        <f t="shared" si="2668"/>
        <v>1.5170134172362652E-5</v>
      </c>
      <c r="AX1994" s="13">
        <f t="shared" si="2669"/>
        <v>8.0316498779548515E-4</v>
      </c>
      <c r="AY1994" s="13">
        <f t="shared" si="2670"/>
        <v>1.2408643090670408E-3</v>
      </c>
      <c r="AZ1994" s="13">
        <f t="shared" si="2671"/>
        <v>9.5854790542021159E-4</v>
      </c>
      <c r="BA1994" s="13">
        <f t="shared" si="2672"/>
        <v>4.936419882344196E-4</v>
      </c>
      <c r="BB1994" s="13">
        <f t="shared" si="2673"/>
        <v>1.906652848309166E-4</v>
      </c>
      <c r="BC1994" s="13">
        <f t="shared" si="2674"/>
        <v>5.8914357702313074E-5</v>
      </c>
      <c r="BD1994" s="13">
        <f t="shared" si="2675"/>
        <v>8.7972631752985218E-4</v>
      </c>
      <c r="BE1994" s="13">
        <f t="shared" si="2676"/>
        <v>1.3386795837837015E-3</v>
      </c>
      <c r="BF1994" s="13">
        <f t="shared" si="2677"/>
        <v>1.0185343966241486E-3</v>
      </c>
      <c r="BG1994" s="13">
        <f t="shared" si="2678"/>
        <v>5.1663461502083599E-4</v>
      </c>
      <c r="BH1994" s="13">
        <f t="shared" si="2679"/>
        <v>1.9654073023138717E-4</v>
      </c>
      <c r="BI1994" s="13">
        <f t="shared" si="2680"/>
        <v>5.9815207911810641E-5</v>
      </c>
      <c r="BJ1994" s="14">
        <f t="shared" si="2681"/>
        <v>0.37394761811094046</v>
      </c>
      <c r="BK1994" s="14">
        <f t="shared" si="2682"/>
        <v>0.24118792558194438</v>
      </c>
      <c r="BL1994" s="14">
        <f t="shared" si="2683"/>
        <v>0.3553637165559454</v>
      </c>
      <c r="BM1994" s="14">
        <f t="shared" si="2684"/>
        <v>0.58947944389196205</v>
      </c>
      <c r="BN1994" s="14">
        <f t="shared" si="2685"/>
        <v>0.40842075419151397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1.3371</v>
      </c>
      <c r="F1995" s="10">
        <f>VLOOKUP(B1995,home!$B$2:$E$405,3,FALSE)</f>
        <v>0.52790000000000004</v>
      </c>
      <c r="G1995" s="10">
        <f>VLOOKUP(C1995,away!$B$2:$E$405,4,FALSE)</f>
        <v>1.2318</v>
      </c>
      <c r="H1995" s="10">
        <f>VLOOKUP(A1995,away!$A$2:$E$405,3,FALSE)</f>
        <v>1.1086</v>
      </c>
      <c r="I1995" s="10">
        <f>VLOOKUP(C1995,away!$B$2:$E$405,3,FALSE)</f>
        <v>1.1143000000000001</v>
      </c>
      <c r="J1995" s="10">
        <f>VLOOKUP(B1995,home!$B$2:$E$405,4,FALSE)</f>
        <v>1.0611999999999999</v>
      </c>
      <c r="K1995" s="12">
        <f t="shared" si="2630"/>
        <v>0.86947229986200003</v>
      </c>
      <c r="L1995" s="12">
        <f t="shared" si="2631"/>
        <v>1.310914134376</v>
      </c>
      <c r="M1995" s="13">
        <f t="shared" si="2632"/>
        <v>0.11299785596193353</v>
      </c>
      <c r="N1995" s="13">
        <f t="shared" si="2633"/>
        <v>9.8248505702697358E-2</v>
      </c>
      <c r="O1995" s="13">
        <f t="shared" si="2634"/>
        <v>0.148130486534682</v>
      </c>
      <c r="P1995" s="13">
        <f t="shared" si="2635"/>
        <v>0.12879535480698701</v>
      </c>
      <c r="Q1995" s="13">
        <f t="shared" si="2636"/>
        <v>4.2712177105664544E-2</v>
      </c>
      <c r="R1995" s="13">
        <f t="shared" si="2637"/>
        <v>9.7093174265154195E-2</v>
      </c>
      <c r="S1995" s="13">
        <f t="shared" si="2638"/>
        <v>3.6700349928422263E-2</v>
      </c>
      <c r="T1995" s="13">
        <f t="shared" si="2639"/>
        <v>5.5991996677786635E-2</v>
      </c>
      <c r="U1995" s="13">
        <f t="shared" si="2640"/>
        <v>8.441982552922557E-2</v>
      </c>
      <c r="V1995" s="13">
        <f t="shared" si="2641"/>
        <v>4.6479098114373795E-3</v>
      </c>
      <c r="W1995" s="13">
        <f t="shared" si="2642"/>
        <v>1.2379018286725073E-2</v>
      </c>
      <c r="X1995" s="13">
        <f t="shared" si="2643"/>
        <v>1.622783004176687E-2</v>
      </c>
      <c r="Y1995" s="13">
        <f t="shared" si="2644"/>
        <v>1.0636645886001833E-2</v>
      </c>
      <c r="Z1995" s="13">
        <f t="shared" si="2645"/>
        <v>4.2426938165207588E-2</v>
      </c>
      <c r="AA1995" s="13">
        <f t="shared" si="2646"/>
        <v>3.6889047502605903E-2</v>
      </c>
      <c r="AB1995" s="13">
        <f t="shared" si="2647"/>
        <v>1.6037002485904662E-2</v>
      </c>
      <c r="AC1995" s="13">
        <f t="shared" si="2648"/>
        <v>3.3110649986393227E-4</v>
      </c>
      <c r="AD1995" s="13">
        <f t="shared" si="2649"/>
        <v>2.6908033749481505E-3</v>
      </c>
      <c r="AE1995" s="13">
        <f t="shared" si="2650"/>
        <v>3.5274121770461739E-3</v>
      </c>
      <c r="AF1995" s="13">
        <f t="shared" si="2651"/>
        <v>2.3120672403299236E-3</v>
      </c>
      <c r="AG1995" s="13">
        <f t="shared" si="2652"/>
        <v>1.0103072083254032E-3</v>
      </c>
      <c r="AH1995" s="13">
        <f t="shared" si="2653"/>
        <v>1.3904518229766797E-2</v>
      </c>
      <c r="AI1995" s="13">
        <f t="shared" si="2654"/>
        <v>1.2089593443708442E-2</v>
      </c>
      <c r="AJ1995" s="13">
        <f t="shared" si="2655"/>
        <v>5.2557833079488678E-3</v>
      </c>
      <c r="AK1995" s="13">
        <f t="shared" si="2656"/>
        <v>1.5232526667795375E-3</v>
      </c>
      <c r="AL1995" s="13">
        <f t="shared" si="2657"/>
        <v>1.5095854258771389E-5</v>
      </c>
      <c r="AM1995" s="13">
        <f t="shared" si="2658"/>
        <v>4.6791579977852017E-4</v>
      </c>
      <c r="AN1995" s="13">
        <f t="shared" si="2659"/>
        <v>6.1339743562751248E-4</v>
      </c>
      <c r="AO1995" s="13">
        <f t="shared" si="2660"/>
        <v>4.0205568417704934E-4</v>
      </c>
      <c r="AP1995" s="13">
        <f t="shared" si="2661"/>
        <v>1.7568682639796906E-4</v>
      </c>
      <c r="AQ1995" s="13">
        <f t="shared" si="2662"/>
        <v>5.7577585987190054E-5</v>
      </c>
      <c r="AR1995" s="13">
        <f t="shared" si="2663"/>
        <v>3.6455258958180098E-3</v>
      </c>
      <c r="AS1995" s="13">
        <f t="shared" si="2664"/>
        <v>3.169683784843363E-3</v>
      </c>
      <c r="AT1995" s="13">
        <f t="shared" si="2665"/>
        <v>1.3779761251215235E-3</v>
      </c>
      <c r="AU1995" s="13">
        <f t="shared" si="2666"/>
        <v>3.9937069022144615E-4</v>
      </c>
      <c r="AV1995" s="13">
        <f t="shared" si="2667"/>
        <v>8.6810438131078771E-5</v>
      </c>
      <c r="AW1995" s="13">
        <f t="shared" si="2668"/>
        <v>4.7795299812001375E-7</v>
      </c>
      <c r="AX1995" s="13">
        <f t="shared" si="2669"/>
        <v>6.7806637762532815E-5</v>
      </c>
      <c r="AY1995" s="13">
        <f t="shared" si="2670"/>
        <v>8.8888679847417694E-5</v>
      </c>
      <c r="AZ1995" s="13">
        <f t="shared" si="2671"/>
        <v>5.8262713399001486E-5</v>
      </c>
      <c r="BA1995" s="13">
        <f t="shared" si="2672"/>
        <v>2.5459138167283009E-5</v>
      </c>
      <c r="BB1995" s="13">
        <f t="shared" si="2673"/>
        <v>8.3436860181306973E-6</v>
      </c>
      <c r="BC1995" s="13">
        <f t="shared" si="2674"/>
        <v>2.1875711867925873E-6</v>
      </c>
      <c r="BD1995" s="13">
        <f t="shared" si="2675"/>
        <v>7.9649523734359273E-4</v>
      </c>
      <c r="BE1995" s="13">
        <f t="shared" si="2676"/>
        <v>6.9253054584226311E-4</v>
      </c>
      <c r="BF1995" s="13">
        <f t="shared" si="2677"/>
        <v>3.0106806320907934E-4</v>
      </c>
      <c r="BG1995" s="13">
        <f t="shared" si="2678"/>
        <v>8.7256780444465407E-5</v>
      </c>
      <c r="BH1995" s="13">
        <f t="shared" si="2679"/>
        <v>1.8966838392900732E-5</v>
      </c>
      <c r="BI1995" s="13">
        <f t="shared" si="2680"/>
        <v>3.2982281197172566E-6</v>
      </c>
      <c r="BJ1995" s="14">
        <f t="shared" si="2681"/>
        <v>0.24770434545964132</v>
      </c>
      <c r="BK1995" s="14">
        <f t="shared" si="2682"/>
        <v>0.28357656154275029</v>
      </c>
      <c r="BL1995" s="14">
        <f t="shared" si="2683"/>
        <v>0.42592166659326347</v>
      </c>
      <c r="BM1995" s="14">
        <f t="shared" si="2684"/>
        <v>0.37156354665689467</v>
      </c>
      <c r="BN1995" s="14">
        <f t="shared" si="2685"/>
        <v>0.62797755437711866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1.3371</v>
      </c>
      <c r="F1996" s="10">
        <f>VLOOKUP(B1996,home!$B$2:$E$405,3,FALSE)</f>
        <v>1.3637999999999999</v>
      </c>
      <c r="G1996" s="10">
        <f>VLOOKUP(C1996,away!$B$2:$E$405,4,FALSE)</f>
        <v>1.4077999999999999</v>
      </c>
      <c r="H1996" s="10">
        <f>VLOOKUP(A1996,away!$A$2:$E$405,3,FALSE)</f>
        <v>1.1086</v>
      </c>
      <c r="I1996" s="10">
        <f>VLOOKUP(C1996,away!$B$2:$E$405,3,FALSE)</f>
        <v>0.47749999999999998</v>
      </c>
      <c r="J1996" s="10">
        <f>VLOOKUP(B1996,home!$B$2:$E$405,4,FALSE)</f>
        <v>1.0611999999999999</v>
      </c>
      <c r="K1996" s="12">
        <f t="shared" si="2630"/>
        <v>2.5671753604439997</v>
      </c>
      <c r="L1996" s="12">
        <f t="shared" si="2631"/>
        <v>0.56175311779999992</v>
      </c>
      <c r="M1996" s="13">
        <f t="shared" si="2632"/>
        <v>4.3764666930086661E-2</v>
      </c>
      <c r="N1996" s="13">
        <f t="shared" si="2633"/>
        <v>0.11235157460095682</v>
      </c>
      <c r="O1996" s="13">
        <f t="shared" si="2634"/>
        <v>2.4584938097454732E-2</v>
      </c>
      <c r="P1996" s="13">
        <f t="shared" si="2635"/>
        <v>6.3113847321826774E-2</v>
      </c>
      <c r="Q1996" s="13">
        <f t="shared" si="2636"/>
        <v>0.14421309701133117</v>
      </c>
      <c r="R1996" s="13">
        <f t="shared" si="2637"/>
        <v>6.9053328135825973E-3</v>
      </c>
      <c r="S1996" s="13">
        <f t="shared" si="2638"/>
        <v>2.2754415851754396E-2</v>
      </c>
      <c r="T1996" s="13">
        <f t="shared" si="2639"/>
        <v>8.1012156873709121E-2</v>
      </c>
      <c r="U1996" s="13">
        <f t="shared" si="2640"/>
        <v>1.7727200254694684E-2</v>
      </c>
      <c r="V1996" s="13">
        <f t="shared" si="2641"/>
        <v>3.6460633370424852E-3</v>
      </c>
      <c r="W1996" s="13">
        <f t="shared" si="2642"/>
        <v>0.12340676976693651</v>
      </c>
      <c r="X1996" s="13">
        <f t="shared" si="2643"/>
        <v>6.9324137674203354E-2</v>
      </c>
      <c r="Y1996" s="13">
        <f t="shared" si="2644"/>
        <v>1.9471525238640083E-2</v>
      </c>
      <c r="Z1996" s="13">
        <f t="shared" si="2645"/>
        <v>1.2930307458255566E-3</v>
      </c>
      <c r="AA1996" s="13">
        <f t="shared" si="2646"/>
        <v>3.3194366709798973E-3</v>
      </c>
      <c r="AB1996" s="13">
        <f t="shared" si="2647"/>
        <v>4.2607880161469247E-3</v>
      </c>
      <c r="AC1996" s="13">
        <f t="shared" si="2648"/>
        <v>3.2862852176422647E-4</v>
      </c>
      <c r="AD1996" s="13">
        <f t="shared" si="2649"/>
        <v>7.9201704664416242E-2</v>
      </c>
      <c r="AE1996" s="13">
        <f t="shared" si="2650"/>
        <v>4.4491804530310618E-2</v>
      </c>
      <c r="AF1996" s="13">
        <f t="shared" si="2651"/>
        <v>1.2496704955725075E-2</v>
      </c>
      <c r="AG1996" s="13">
        <f t="shared" si="2652"/>
        <v>2.3400209903684239E-3</v>
      </c>
      <c r="AH1996" s="13">
        <f t="shared" si="2653"/>
        <v>1.8159101321969147E-4</v>
      </c>
      <c r="AI1996" s="13">
        <f t="shared" si="2654"/>
        <v>4.6617597481565256E-4</v>
      </c>
      <c r="AJ1996" s="13">
        <f t="shared" si="2655"/>
        <v>5.9837773808885304E-4</v>
      </c>
      <c r="AK1996" s="13">
        <f t="shared" si="2656"/>
        <v>5.120468618199721E-4</v>
      </c>
      <c r="AL1996" s="13">
        <f t="shared" si="2657"/>
        <v>1.8956854287371549E-5</v>
      </c>
      <c r="AM1996" s="13">
        <f t="shared" si="2658"/>
        <v>4.06649329439304E-2</v>
      </c>
      <c r="AN1996" s="13">
        <f t="shared" si="2659"/>
        <v>2.2843652866380831E-2</v>
      </c>
      <c r="AO1996" s="13">
        <f t="shared" si="2660"/>
        <v>6.4162466098151684E-3</v>
      </c>
      <c r="AP1996" s="13">
        <f t="shared" si="2661"/>
        <v>1.2014488458791169E-3</v>
      </c>
      <c r="AQ1996" s="13">
        <f t="shared" si="2662"/>
        <v>1.6872940876245141E-4</v>
      </c>
      <c r="AR1996" s="13">
        <f t="shared" si="2663"/>
        <v>2.0401863568124545E-5</v>
      </c>
      <c r="AS1996" s="13">
        <f t="shared" si="2664"/>
        <v>5.2375161459229429E-5</v>
      </c>
      <c r="AT1996" s="13">
        <f t="shared" si="2665"/>
        <v>6.7228111998705016E-5</v>
      </c>
      <c r="AU1996" s="13">
        <f t="shared" si="2666"/>
        <v>5.7528784217415035E-5</v>
      </c>
      <c r="AV1996" s="13">
        <f t="shared" si="2667"/>
        <v>3.6921619339811886E-5</v>
      </c>
      <c r="AW1996" s="13">
        <f t="shared" si="2668"/>
        <v>7.5938986802767042E-7</v>
      </c>
      <c r="AX1996" s="13">
        <f t="shared" si="2669"/>
        <v>1.7399002314627605E-2</v>
      </c>
      <c r="AY1996" s="13">
        <f t="shared" si="2670"/>
        <v>9.7739437968514722E-3</v>
      </c>
      <c r="AZ1996" s="13">
        <f t="shared" si="2671"/>
        <v>2.7452717005416417E-3</v>
      </c>
      <c r="BA1996" s="13">
        <f t="shared" si="2672"/>
        <v>5.1405497899579167E-4</v>
      </c>
      <c r="BB1996" s="13">
        <f t="shared" si="2673"/>
        <v>7.2192996792874874E-5</v>
      </c>
      <c r="BC1996" s="13">
        <f t="shared" si="2674"/>
        <v>8.1109282063445736E-6</v>
      </c>
      <c r="BD1996" s="13">
        <f t="shared" si="2675"/>
        <v>1.9101350780540311E-6</v>
      </c>
      <c r="BE1996" s="13">
        <f t="shared" si="2676"/>
        <v>4.9036517075000844E-6</v>
      </c>
      <c r="BF1996" s="13">
        <f t="shared" si="2677"/>
        <v>6.2942669198466831E-6</v>
      </c>
      <c r="BG1996" s="13">
        <f t="shared" si="2678"/>
        <v>5.3861623162293836E-6</v>
      </c>
      <c r="BH1996" s="13">
        <f t="shared" si="2679"/>
        <v>3.4568057963940143E-6</v>
      </c>
      <c r="BI1996" s="13">
        <f t="shared" si="2680"/>
        <v>1.7748453332685424E-6</v>
      </c>
      <c r="BJ1996" s="14">
        <f t="shared" si="2681"/>
        <v>0.7901170836973811</v>
      </c>
      <c r="BK1996" s="14">
        <f t="shared" si="2682"/>
        <v>0.14340052261361338</v>
      </c>
      <c r="BL1996" s="14">
        <f t="shared" si="2683"/>
        <v>5.8814068848537571E-2</v>
      </c>
      <c r="BM1996" s="14">
        <f t="shared" si="2684"/>
        <v>0.58891806472313535</v>
      </c>
      <c r="BN1996" s="14">
        <f t="shared" si="2685"/>
        <v>0.39493345677523872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1.3371</v>
      </c>
      <c r="F1997" s="10">
        <f>VLOOKUP(B1997,home!$B$2:$E$405,3,FALSE)</f>
        <v>0.6159</v>
      </c>
      <c r="G1997" s="10">
        <f>VLOOKUP(C1997,away!$B$2:$E$405,4,FALSE)</f>
        <v>0.70389999999999997</v>
      </c>
      <c r="H1997" s="10">
        <f>VLOOKUP(A1997,away!$A$2:$E$405,3,FALSE)</f>
        <v>1.1086</v>
      </c>
      <c r="I1997" s="10">
        <f>VLOOKUP(C1997,away!$B$2:$E$405,3,FALSE)</f>
        <v>1.1143000000000001</v>
      </c>
      <c r="J1997" s="10">
        <f>VLOOKUP(B1997,home!$B$2:$E$405,4,FALSE)</f>
        <v>1.4326000000000001</v>
      </c>
      <c r="K1997" s="12">
        <f t="shared" si="2630"/>
        <v>0.5796756505709999</v>
      </c>
      <c r="L1997" s="12">
        <f t="shared" si="2631"/>
        <v>1.7697093751480002</v>
      </c>
      <c r="M1997" s="13">
        <f t="shared" si="2632"/>
        <v>9.5427829835202316E-2</v>
      </c>
      <c r="N1997" s="13">
        <f t="shared" si="2633"/>
        <v>5.5317189342299573E-2</v>
      </c>
      <c r="O1997" s="13">
        <f t="shared" si="2634"/>
        <v>0.16887952510938559</v>
      </c>
      <c r="P1997" s="13">
        <f t="shared" si="2635"/>
        <v>9.789534858590461E-2</v>
      </c>
      <c r="Q1997" s="13">
        <f t="shared" si="2636"/>
        <v>1.6033013859878344E-2</v>
      </c>
      <c r="R1997" s="13">
        <f t="shared" si="2637"/>
        <v>0.1494338394283109</v>
      </c>
      <c r="S1997" s="13">
        <f t="shared" si="2638"/>
        <v>2.5106667759567249E-2</v>
      </c>
      <c r="T1997" s="13">
        <f t="shared" si="2639"/>
        <v>2.837377493970453E-2</v>
      </c>
      <c r="U1997" s="13">
        <f t="shared" si="2640"/>
        <v>8.6623158087928462E-2</v>
      </c>
      <c r="V1997" s="13">
        <f t="shared" si="2641"/>
        <v>2.8617624164516491E-3</v>
      </c>
      <c r="W1997" s="13">
        <f t="shared" si="2642"/>
        <v>3.0979825799462789E-3</v>
      </c>
      <c r="X1997" s="13">
        <f t="shared" si="2643"/>
        <v>5.4825288157761189E-3</v>
      </c>
      <c r="Y1997" s="13">
        <f t="shared" si="2644"/>
        <v>4.8512413223990311E-3</v>
      </c>
      <c r="Z1997" s="13">
        <f t="shared" si="2645"/>
        <v>8.8151488866880887E-2</v>
      </c>
      <c r="AA1997" s="13">
        <f t="shared" si="2646"/>
        <v>5.1099271657711436E-2</v>
      </c>
      <c r="AB1997" s="13">
        <f t="shared" si="2647"/>
        <v>1.4810501770944066E-2</v>
      </c>
      <c r="AC1997" s="13">
        <f t="shared" si="2648"/>
        <v>1.8348501546429211E-4</v>
      </c>
      <c r="AD1997" s="13">
        <f t="shared" si="2649"/>
        <v>4.4895626687199589E-4</v>
      </c>
      <c r="AE1997" s="13">
        <f t="shared" si="2650"/>
        <v>7.9452211451481872E-4</v>
      </c>
      <c r="AF1997" s="13">
        <f t="shared" si="2651"/>
        <v>7.030366174096439E-4</v>
      </c>
      <c r="AG1997" s="13">
        <f t="shared" si="2652"/>
        <v>4.1472349763406154E-4</v>
      </c>
      <c r="AH1997" s="13">
        <f t="shared" si="2653"/>
        <v>3.9000629070243431E-2</v>
      </c>
      <c r="AI1997" s="13">
        <f t="shared" si="2654"/>
        <v>2.2607715028971614E-2</v>
      </c>
      <c r="AJ1997" s="13">
        <f t="shared" si="2655"/>
        <v>6.5525709586714458E-3</v>
      </c>
      <c r="AK1997" s="13">
        <f t="shared" si="2656"/>
        <v>1.2661219444601703E-3</v>
      </c>
      <c r="AL1997" s="13">
        <f t="shared" si="2657"/>
        <v>7.5291786809725137E-6</v>
      </c>
      <c r="AM1997" s="13">
        <f t="shared" si="2658"/>
        <v>5.204980321539034E-5</v>
      </c>
      <c r="AN1997" s="13">
        <f t="shared" si="2659"/>
        <v>9.2113024724884809E-5</v>
      </c>
      <c r="AO1997" s="13">
        <f t="shared" si="2660"/>
        <v>8.1506641714434116E-5</v>
      </c>
      <c r="AP1997" s="13">
        <f t="shared" si="2661"/>
        <v>4.8081022659621035E-5</v>
      </c>
      <c r="AQ1997" s="13">
        <f t="shared" si="2662"/>
        <v>2.1272359141858704E-5</v>
      </c>
      <c r="AR1997" s="13">
        <f t="shared" si="2663"/>
        <v>1.380395578045587E-2</v>
      </c>
      <c r="AS1997" s="13">
        <f t="shared" si="2664"/>
        <v>8.0018170474890713E-3</v>
      </c>
      <c r="AT1997" s="13">
        <f t="shared" si="2665"/>
        <v>2.3192292513766724E-3</v>
      </c>
      <c r="AU1997" s="13">
        <f t="shared" si="2666"/>
        <v>4.4813357503835523E-4</v>
      </c>
      <c r="AV1997" s="13">
        <f t="shared" si="2667"/>
        <v>6.4943030413266623E-5</v>
      </c>
      <c r="AW1997" s="13">
        <f t="shared" si="2668"/>
        <v>2.1455177547153255E-7</v>
      </c>
      <c r="AX1997" s="13">
        <f t="shared" si="2669"/>
        <v>5.0286672568289848E-6</v>
      </c>
      <c r="AY1997" s="13">
        <f t="shared" si="2670"/>
        <v>8.8992795889100316E-6</v>
      </c>
      <c r="AZ1997" s="13">
        <f t="shared" si="2671"/>
        <v>7.8745692602786618E-6</v>
      </c>
      <c r="BA1997" s="13">
        <f t="shared" si="2672"/>
        <v>4.6452330150558E-6</v>
      </c>
      <c r="BB1997" s="13">
        <f t="shared" si="2673"/>
        <v>2.055178104122816E-6</v>
      </c>
      <c r="BC1997" s="13">
        <f t="shared" si="2674"/>
        <v>7.2741359169300729E-7</v>
      </c>
      <c r="BD1997" s="13">
        <f t="shared" si="2675"/>
        <v>4.0714983264668672E-3</v>
      </c>
      <c r="BE1997" s="13">
        <f t="shared" si="2676"/>
        <v>2.3601484411934185E-3</v>
      </c>
      <c r="BF1997" s="13">
        <f t="shared" si="2677"/>
        <v>6.8406029154646308E-4</v>
      </c>
      <c r="BG1997" s="13">
        <f t="shared" si="2678"/>
        <v>1.3217769817732794E-4</v>
      </c>
      <c r="BH1997" s="13">
        <f t="shared" si="2679"/>
        <v>1.9155048295479956E-5</v>
      </c>
      <c r="BI1997" s="13">
        <f t="shared" si="2680"/>
        <v>2.2207430164802537E-6</v>
      </c>
      <c r="BJ1997" s="14">
        <f t="shared" si="2681"/>
        <v>0.11584122254870748</v>
      </c>
      <c r="BK1997" s="14">
        <f t="shared" si="2682"/>
        <v>0.22149152207085995</v>
      </c>
      <c r="BL1997" s="14">
        <f t="shared" si="2683"/>
        <v>0.57218067229009639</v>
      </c>
      <c r="BM1997" s="14">
        <f t="shared" si="2684"/>
        <v>0.41466947488774991</v>
      </c>
      <c r="BN1997" s="14">
        <f t="shared" si="2685"/>
        <v>0.58298674616098123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1.3371</v>
      </c>
      <c r="F1998" s="10">
        <f>VLOOKUP(B1998,home!$B$2:$E$405,3,FALSE)</f>
        <v>0.92390000000000005</v>
      </c>
      <c r="G1998" s="10">
        <f>VLOOKUP(C1998,away!$B$2:$E$405,4,FALSE)</f>
        <v>0.96789999999999998</v>
      </c>
      <c r="H1998" s="10">
        <f>VLOOKUP(A1998,away!$A$2:$E$405,3,FALSE)</f>
        <v>1.1086</v>
      </c>
      <c r="I1998" s="10">
        <f>VLOOKUP(C1998,away!$B$2:$E$405,3,FALSE)</f>
        <v>1.4326000000000001</v>
      </c>
      <c r="J1998" s="10">
        <f>VLOOKUP(B1998,home!$B$2:$E$405,4,FALSE)</f>
        <v>1.4857</v>
      </c>
      <c r="K1998" s="12">
        <f t="shared" si="2630"/>
        <v>1.195692061251</v>
      </c>
      <c r="L1998" s="12">
        <f t="shared" si="2631"/>
        <v>2.3595595608520004</v>
      </c>
      <c r="M1998" s="13">
        <f t="shared" si="2632"/>
        <v>2.8574184115338297E-2</v>
      </c>
      <c r="N1998" s="13">
        <f t="shared" si="2633"/>
        <v>3.4165925103434434E-2</v>
      </c>
      <c r="O1998" s="13">
        <f t="shared" si="2634"/>
        <v>6.742248932289184E-2</v>
      </c>
      <c r="P1998" s="13">
        <f t="shared" si="2635"/>
        <v>8.061653523316209E-2</v>
      </c>
      <c r="Q1998" s="13">
        <f t="shared" si="2636"/>
        <v>2.0425962705736406E-2</v>
      </c>
      <c r="R1998" s="13">
        <f t="shared" si="2637"/>
        <v>7.954368964913569E-2</v>
      </c>
      <c r="S1998" s="13">
        <f t="shared" si="2638"/>
        <v>5.6860991435194311E-2</v>
      </c>
      <c r="T1998" s="13">
        <f t="shared" si="2639"/>
        <v>4.8196275591926727E-2</v>
      </c>
      <c r="U1998" s="13">
        <f t="shared" si="2640"/>
        <v>9.510975823608489E-2</v>
      </c>
      <c r="V1998" s="13">
        <f t="shared" si="2641"/>
        <v>1.782469915627739E-2</v>
      </c>
      <c r="W1998" s="13">
        <f t="shared" si="2642"/>
        <v>8.1410538168860021E-3</v>
      </c>
      <c r="X1998" s="13">
        <f t="shared" si="2643"/>
        <v>1.9209301369044036E-2</v>
      </c>
      <c r="Y1998" s="13">
        <f t="shared" si="2644"/>
        <v>2.2662745351307641E-2</v>
      </c>
      <c r="Z1998" s="13">
        <f t="shared" si="2645"/>
        <v>6.2562691139020798E-2</v>
      </c>
      <c r="AA1998" s="13">
        <f t="shared" si="2646"/>
        <v>7.4805713125425471E-2</v>
      </c>
      <c r="AB1998" s="13">
        <f t="shared" si="2647"/>
        <v>4.4722298660145487E-2</v>
      </c>
      <c r="AC1998" s="13">
        <f t="shared" si="2648"/>
        <v>3.1430588747352979E-3</v>
      </c>
      <c r="AD1998" s="13">
        <f t="shared" si="2649"/>
        <v>2.4335483547669365E-3</v>
      </c>
      <c r="AE1998" s="13">
        <f t="shared" si="2650"/>
        <v>5.7421022872859804E-3</v>
      </c>
      <c r="AF1998" s="13">
        <f t="shared" si="2651"/>
        <v>6.7744161756778882E-3</v>
      </c>
      <c r="AG1998" s="13">
        <f t="shared" si="2652"/>
        <v>5.328212818837069E-3</v>
      </c>
      <c r="AH1998" s="13">
        <f t="shared" si="2653"/>
        <v>3.6905099007426813E-2</v>
      </c>
      <c r="AI1998" s="13">
        <f t="shared" si="2654"/>
        <v>4.4127133902862402E-2</v>
      </c>
      <c r="AJ1998" s="13">
        <f t="shared" si="2655"/>
        <v>2.6381231846706221E-2</v>
      </c>
      <c r="AK1998" s="13">
        <f t="shared" si="2656"/>
        <v>1.0514609828376225E-2</v>
      </c>
      <c r="AL1998" s="13">
        <f t="shared" si="2657"/>
        <v>3.5470131429437841E-4</v>
      </c>
      <c r="AM1998" s="13">
        <f t="shared" si="2658"/>
        <v>5.8195488969305217E-4</v>
      </c>
      <c r="AN1998" s="13">
        <f t="shared" si="2659"/>
        <v>1.3731572239598126E-3</v>
      </c>
      <c r="AO1998" s="13">
        <f t="shared" si="2660"/>
        <v>1.6200231281736839E-3</v>
      </c>
      <c r="AP1998" s="13">
        <f t="shared" si="2661"/>
        <v>1.2741803536278605E-3</v>
      </c>
      <c r="AQ1998" s="13">
        <f t="shared" si="2662"/>
        <v>7.5162610891310025E-4</v>
      </c>
      <c r="AR1998" s="13">
        <f t="shared" si="2663"/>
        <v>1.7415955841432715E-2</v>
      </c>
      <c r="AS1998" s="13">
        <f t="shared" si="2664"/>
        <v>2.0824120138699078E-2</v>
      </c>
      <c r="AT1998" s="13">
        <f t="shared" si="2665"/>
        <v>1.2449617566189782E-2</v>
      </c>
      <c r="AU1998" s="13">
        <f t="shared" si="2666"/>
        <v>4.9619696298347045E-3</v>
      </c>
      <c r="AV1998" s="13">
        <f t="shared" si="2667"/>
        <v>1.48324692364048E-3</v>
      </c>
      <c r="AW1998" s="13">
        <f t="shared" si="2668"/>
        <v>2.7797810317989705E-5</v>
      </c>
      <c r="AX1998" s="13">
        <f t="shared" si="2669"/>
        <v>1.1597314026869704E-4</v>
      </c>
      <c r="AY1998" s="13">
        <f t="shared" si="2670"/>
        <v>2.7364553192303425E-4</v>
      </c>
      <c r="AZ1998" s="13">
        <f t="shared" si="2671"/>
        <v>3.2284146556671342E-4</v>
      </c>
      <c r="BA1998" s="13">
        <f t="shared" si="2672"/>
        <v>2.5392122223913681E-4</v>
      </c>
      <c r="BB1998" s="13">
        <f t="shared" si="2673"/>
        <v>1.497855619093952E-4</v>
      </c>
      <c r="BC1998" s="13">
        <f t="shared" si="2674"/>
        <v>7.0685590936180514E-5</v>
      </c>
      <c r="BD1998" s="13">
        <f t="shared" si="2675"/>
        <v>6.8489975195048011E-3</v>
      </c>
      <c r="BE1998" s="13">
        <f t="shared" si="2676"/>
        <v>8.1892919615996831E-3</v>
      </c>
      <c r="BF1998" s="13">
        <f t="shared" si="2677"/>
        <v>4.8959356928756853E-3</v>
      </c>
      <c r="BG1998" s="13">
        <f t="shared" si="2678"/>
        <v>1.9513438134556231E-3</v>
      </c>
      <c r="BH1998" s="13">
        <f t="shared" si="2679"/>
        <v>5.8330157663003522E-4</v>
      </c>
      <c r="BI1998" s="13">
        <f t="shared" si="2680"/>
        <v>1.3948981289834515E-4</v>
      </c>
      <c r="BJ1998" s="14">
        <f t="shared" si="2681"/>
        <v>0.17986733779211381</v>
      </c>
      <c r="BK1998" s="14">
        <f t="shared" si="2682"/>
        <v>0.18764781566092475</v>
      </c>
      <c r="BL1998" s="14">
        <f t="shared" si="2683"/>
        <v>0.559275294055816</v>
      </c>
      <c r="BM1998" s="14">
        <f t="shared" si="2684"/>
        <v>0.67835850479657145</v>
      </c>
      <c r="BN1998" s="14">
        <f t="shared" si="2685"/>
        <v>0.31074878612969875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1.3371</v>
      </c>
      <c r="F1999" s="10">
        <f>VLOOKUP(B1999,home!$B$2:$E$405,3,FALSE)</f>
        <v>0.83589999999999998</v>
      </c>
      <c r="G1999" s="10">
        <f>VLOOKUP(C1999,away!$B$2:$E$405,4,FALSE)</f>
        <v>0.83589999999999998</v>
      </c>
      <c r="H1999" s="10">
        <f>VLOOKUP(A1999,away!$A$2:$E$405,3,FALSE)</f>
        <v>1.1086</v>
      </c>
      <c r="I1999" s="10">
        <f>VLOOKUP(C1999,away!$B$2:$E$405,3,FALSE)</f>
        <v>0.84899999999999998</v>
      </c>
      <c r="J1999" s="10">
        <f>VLOOKUP(B1999,home!$B$2:$E$405,4,FALSE)</f>
        <v>1.3795999999999999</v>
      </c>
      <c r="K1999" s="12">
        <f t="shared" si="2630"/>
        <v>0.93427029185099986</v>
      </c>
      <c r="L1999" s="12">
        <f t="shared" si="2631"/>
        <v>1.2984814514399998</v>
      </c>
      <c r="M1999" s="13">
        <f t="shared" si="2632"/>
        <v>0.10723294623395187</v>
      </c>
      <c r="N1999" s="13">
        <f t="shared" si="2633"/>
        <v>0.10018455597403678</v>
      </c>
      <c r="O1999" s="13">
        <f t="shared" si="2634"/>
        <v>0.13923999166804926</v>
      </c>
      <c r="P1999" s="13">
        <f t="shared" si="2635"/>
        <v>0.13008778765303916</v>
      </c>
      <c r="Q1999" s="13">
        <f t="shared" si="2636"/>
        <v>4.679972717441308E-2</v>
      </c>
      <c r="R1999" s="13">
        <f t="shared" si="2637"/>
        <v>9.0400273239811049E-2</v>
      </c>
      <c r="S1999" s="13">
        <f t="shared" si="2638"/>
        <v>3.9453435466422306E-2</v>
      </c>
      <c r="T1999" s="13">
        <f t="shared" si="2639"/>
        <v>6.0768577668427887E-2</v>
      </c>
      <c r="U1999" s="13">
        <f t="shared" si="2640"/>
        <v>8.4458289663168401E-2</v>
      </c>
      <c r="V1999" s="13">
        <f t="shared" si="2641"/>
        <v>5.318027833992745E-3</v>
      </c>
      <c r="W1999" s="13">
        <f t="shared" si="2642"/>
        <v>1.4574531588595363E-2</v>
      </c>
      <c r="X1999" s="13">
        <f t="shared" si="2643"/>
        <v>1.8924758931217429E-2</v>
      </c>
      <c r="Y1999" s="13">
        <f t="shared" si="2644"/>
        <v>1.2286724222579657E-2</v>
      </c>
      <c r="Z1999" s="13">
        <f t="shared" si="2645"/>
        <v>3.9127692669000812E-2</v>
      </c>
      <c r="AA1999" s="13">
        <f t="shared" si="2646"/>
        <v>3.6555840849323618E-2</v>
      </c>
      <c r="AB1999" s="13">
        <f t="shared" si="2647"/>
        <v>1.7076518049578136E-2</v>
      </c>
      <c r="AC1999" s="13">
        <f t="shared" si="2648"/>
        <v>4.0321707314423794E-4</v>
      </c>
      <c r="AD1999" s="13">
        <f t="shared" si="2649"/>
        <v>3.4041379702171508E-3</v>
      </c>
      <c r="AE1999" s="13">
        <f t="shared" si="2650"/>
        <v>4.42021001246958E-3</v>
      </c>
      <c r="AF1999" s="13">
        <f t="shared" si="2651"/>
        <v>2.8697803563305603E-3</v>
      </c>
      <c r="AG1999" s="13">
        <f t="shared" si="2652"/>
        <v>1.2421188541340354E-3</v>
      </c>
      <c r="AH1999" s="13">
        <f t="shared" si="2653"/>
        <v>1.2701645792085605E-2</v>
      </c>
      <c r="AI1999" s="13">
        <f t="shared" si="2654"/>
        <v>1.1866770321159842E-2</v>
      </c>
      <c r="AJ1999" s="13">
        <f t="shared" si="2655"/>
        <v>5.5433854856393929E-3</v>
      </c>
      <c r="AK1999" s="13">
        <f t="shared" si="2656"/>
        <v>1.7263401251703047E-3</v>
      </c>
      <c r="AL1999" s="13">
        <f t="shared" si="2657"/>
        <v>1.9566231771652979E-5</v>
      </c>
      <c r="AM1999" s="13">
        <f t="shared" si="2658"/>
        <v>6.3607699498716976E-4</v>
      </c>
      <c r="AN1999" s="13">
        <f t="shared" si="2659"/>
        <v>8.2593417967853351E-4</v>
      </c>
      <c r="AO1999" s="13">
        <f t="shared" si="2660"/>
        <v>5.36230106211444E-4</v>
      </c>
      <c r="AP1999" s="13">
        <f t="shared" si="2661"/>
        <v>2.3209494887308703E-4</v>
      </c>
      <c r="AQ1999" s="13">
        <f t="shared" si="2662"/>
        <v>7.5342746521154651E-5</v>
      </c>
      <c r="AR1999" s="13">
        <f t="shared" si="2663"/>
        <v>3.298570292756816E-3</v>
      </c>
      <c r="AS1999" s="13">
        <f t="shared" si="2664"/>
        <v>3.0817562301049487E-3</v>
      </c>
      <c r="AT1999" s="13">
        <f t="shared" si="2665"/>
        <v>1.4395966462568935E-3</v>
      </c>
      <c r="AU1999" s="13">
        <f t="shared" si="2666"/>
        <v>4.4832412628204959E-4</v>
      </c>
      <c r="AV1999" s="13">
        <f t="shared" si="2667"/>
        <v>1.0471397807634372E-4</v>
      </c>
      <c r="AW1999" s="13">
        <f t="shared" si="2668"/>
        <v>6.5934540261114119E-7</v>
      </c>
      <c r="AX1999" s="13">
        <f t="shared" si="2669"/>
        <v>9.9044639957728299E-5</v>
      </c>
      <c r="AY1999" s="13">
        <f t="shared" si="2670"/>
        <v>1.2860762784966322E-4</v>
      </c>
      <c r="AZ1999" s="13">
        <f t="shared" si="2671"/>
        <v>8.3497309638243028E-5</v>
      </c>
      <c r="BA1999" s="13">
        <f t="shared" si="2672"/>
        <v>3.6139902603466965E-5</v>
      </c>
      <c r="BB1999" s="13">
        <f t="shared" si="2673"/>
        <v>1.1731748296862505E-5</v>
      </c>
      <c r="BC1999" s="13">
        <f t="shared" si="2674"/>
        <v>3.0466915112877542E-6</v>
      </c>
      <c r="BD1999" s="13">
        <f t="shared" si="2675"/>
        <v>7.1385539023595553E-4</v>
      </c>
      <c r="BE1999" s="13">
        <f t="shared" si="2676"/>
        <v>6.6693388377515558E-4</v>
      </c>
      <c r="BF1999" s="13">
        <f t="shared" si="2677"/>
        <v>3.1154825711996766E-4</v>
      </c>
      <c r="BG1999" s="13">
        <f t="shared" si="2678"/>
        <v>9.7023427035047537E-5</v>
      </c>
      <c r="BH1999" s="13">
        <f t="shared" si="2679"/>
        <v>2.2661526373104506E-5</v>
      </c>
      <c r="BI1999" s="13">
        <f t="shared" si="2680"/>
        <v>4.2343981716778973E-6</v>
      </c>
      <c r="BJ1999" s="14">
        <f t="shared" si="2681"/>
        <v>0.26814286964855027</v>
      </c>
      <c r="BK1999" s="14">
        <f t="shared" si="2682"/>
        <v>0.28264358812017165</v>
      </c>
      <c r="BL1999" s="14">
        <f t="shared" si="2683"/>
        <v>0.40975827335017351</v>
      </c>
      <c r="BM1999" s="14">
        <f t="shared" si="2684"/>
        <v>0.38559919356214789</v>
      </c>
      <c r="BN1999" s="14">
        <f t="shared" si="2685"/>
        <v>0.61394528194330122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1.8412999999999999</v>
      </c>
      <c r="F2000" s="10">
        <f>VLOOKUP(B2000,home!$B$2:$E$405,3,FALSE)</f>
        <v>1.3368</v>
      </c>
      <c r="G2000" s="10">
        <f>VLOOKUP(C2000,away!$B$2:$E$405,4,FALSE)</f>
        <v>1.1279999999999999</v>
      </c>
      <c r="H2000" s="10">
        <f>VLOOKUP(A2000,away!$A$2:$E$405,3,FALSE)</f>
        <v>1.226</v>
      </c>
      <c r="I2000" s="10">
        <f>VLOOKUP(C2000,away!$B$2:$E$405,3,FALSE)</f>
        <v>0.75290000000000001</v>
      </c>
      <c r="J2000" s="10">
        <f>VLOOKUP(B2000,home!$B$2:$E$405,4,FALSE)</f>
        <v>0.62739999999999996</v>
      </c>
      <c r="K2000" s="12">
        <f t="shared" si="2630"/>
        <v>2.7765154195199995</v>
      </c>
      <c r="L2000" s="12">
        <f t="shared" si="2631"/>
        <v>0.57912495795999996</v>
      </c>
      <c r="M2000" s="13">
        <f t="shared" si="2632"/>
        <v>3.4887022136615174E-2</v>
      </c>
      <c r="N2000" s="13">
        <f t="shared" si="2633"/>
        <v>9.6864354903447594E-2</v>
      </c>
      <c r="O2000" s="13">
        <f t="shared" si="2634"/>
        <v>2.0203945228216853E-2</v>
      </c>
      <c r="P2000" s="13">
        <f t="shared" si="2635"/>
        <v>5.6096565461281604E-2</v>
      </c>
      <c r="Q2000" s="13">
        <f t="shared" si="2636"/>
        <v>0.13447268749563998</v>
      </c>
      <c r="R2000" s="13">
        <f t="shared" si="2637"/>
        <v>5.8503044654586132E-3</v>
      </c>
      <c r="S2000" s="13">
        <f t="shared" si="2638"/>
        <v>2.255010935176055E-2</v>
      </c>
      <c r="T2000" s="13">
        <f t="shared" si="2639"/>
        <v>7.7876489492680723E-2</v>
      </c>
      <c r="U2000" s="13">
        <f t="shared" si="2640"/>
        <v>1.6243460557232546E-2</v>
      </c>
      <c r="V2000" s="13">
        <f t="shared" si="2641"/>
        <v>4.0288260279981759E-3</v>
      </c>
      <c r="W2000" s="13">
        <f t="shared" si="2642"/>
        <v>0.12445516344531285</v>
      </c>
      <c r="X2000" s="13">
        <f t="shared" si="2643"/>
        <v>7.2075091298171731E-2</v>
      </c>
      <c r="Y2000" s="13">
        <f t="shared" si="2644"/>
        <v>2.0870242109008428E-2</v>
      </c>
      <c r="Z2000" s="13">
        <f t="shared" si="2645"/>
        <v>1.1293524425373064E-3</v>
      </c>
      <c r="AA2000" s="13">
        <f t="shared" si="2646"/>
        <v>3.1356644707774056E-3</v>
      </c>
      <c r="AB2000" s="13">
        <f t="shared" si="2647"/>
        <v>4.3531103767772434E-3</v>
      </c>
      <c r="AC2000" s="13">
        <f t="shared" si="2648"/>
        <v>4.0488426850875505E-4</v>
      </c>
      <c r="AD2000" s="13">
        <f t="shared" si="2649"/>
        <v>8.638792008619825E-2</v>
      </c>
      <c r="AE2000" s="13">
        <f t="shared" si="2650"/>
        <v>5.0029400588171395E-2</v>
      </c>
      <c r="AF2000" s="13">
        <f t="shared" si="2651"/>
        <v>1.4486637256194378E-2</v>
      </c>
      <c r="AG2000" s="13">
        <f t="shared" si="2652"/>
        <v>2.7965243973251128E-3</v>
      </c>
      <c r="AH2000" s="13">
        <f t="shared" si="2653"/>
        <v>1.6350904645161021E-4</v>
      </c>
      <c r="AI2000" s="13">
        <f t="shared" si="2654"/>
        <v>4.5398538870390767E-4</v>
      </c>
      <c r="AJ2000" s="13">
        <f t="shared" si="2655"/>
        <v>6.3024871598659025E-4</v>
      </c>
      <c r="AK2000" s="13">
        <f t="shared" si="2656"/>
        <v>5.8329842602314937E-4</v>
      </c>
      <c r="AL2000" s="13">
        <f t="shared" si="2657"/>
        <v>2.6041336269634537E-5</v>
      </c>
      <c r="AM2000" s="13">
        <f t="shared" si="2658"/>
        <v>4.7971478435918168E-2</v>
      </c>
      <c r="AN2000" s="13">
        <f t="shared" si="2659"/>
        <v>2.7781480432480153E-2</v>
      </c>
      <c r="AO2000" s="13">
        <f t="shared" si="2660"/>
        <v>8.0444743437633141E-3</v>
      </c>
      <c r="AP2000" s="13">
        <f t="shared" si="2661"/>
        <v>1.5529186220474094E-3</v>
      </c>
      <c r="AQ2000" s="13">
        <f t="shared" si="2662"/>
        <v>2.2483348292712675E-4</v>
      </c>
      <c r="AR2000" s="13">
        <f t="shared" si="2663"/>
        <v>1.8938433930473697E-5</v>
      </c>
      <c r="AS2000" s="13">
        <f t="shared" si="2664"/>
        <v>5.2582853829520967E-5</v>
      </c>
      <c r="AT2000" s="13">
        <f t="shared" si="2665"/>
        <v>7.299855223001563E-5</v>
      </c>
      <c r="AU2000" s="13">
        <f t="shared" si="2666"/>
        <v>6.7560535289758127E-5</v>
      </c>
      <c r="AV2000" s="13">
        <f t="shared" si="2667"/>
        <v>4.6895716995759637E-5</v>
      </c>
      <c r="AW2000" s="13">
        <f t="shared" si="2668"/>
        <v>1.1631430665187163E-6</v>
      </c>
      <c r="AX2000" s="13">
        <f t="shared" si="2669"/>
        <v>2.2198924929083007E-2</v>
      </c>
      <c r="AY2000" s="13">
        <f t="shared" si="2670"/>
        <v>1.2855951466312391E-2</v>
      </c>
      <c r="AZ2000" s="13">
        <f t="shared" si="2671"/>
        <v>3.7226011762319816E-3</v>
      </c>
      <c r="BA2000" s="13">
        <f t="shared" si="2672"/>
        <v>7.1861708322906422E-4</v>
      </c>
      <c r="BB2000" s="13">
        <f t="shared" si="2673"/>
        <v>1.0404227202859241E-4</v>
      </c>
      <c r="BC2000" s="13">
        <f t="shared" si="2674"/>
        <v>1.2050695282924294E-5</v>
      </c>
      <c r="BD2000" s="13">
        <f t="shared" si="2675"/>
        <v>1.8279532923023015E-6</v>
      </c>
      <c r="BE2000" s="13">
        <f t="shared" si="2676"/>
        <v>5.0753405022396892E-6</v>
      </c>
      <c r="BF2000" s="13">
        <f t="shared" si="2677"/>
        <v>7.045880581891439E-6</v>
      </c>
      <c r="BG2000" s="13">
        <f t="shared" si="2678"/>
        <v>6.5209986932393742E-6</v>
      </c>
      <c r="BH2000" s="13">
        <f t="shared" si="2679"/>
        <v>4.5264133556122234E-6</v>
      </c>
      <c r="BI2000" s="13">
        <f t="shared" si="2680"/>
        <v>2.5135312953957193E-6</v>
      </c>
      <c r="BJ2000" s="14">
        <f t="shared" si="2681"/>
        <v>0.80550188401145462</v>
      </c>
      <c r="BK2000" s="14">
        <f t="shared" si="2682"/>
        <v>0.13084940004874626</v>
      </c>
      <c r="BL2000" s="14">
        <f t="shared" si="2683"/>
        <v>5.1904012885624129E-2</v>
      </c>
      <c r="BM2000" s="14">
        <f t="shared" si="2684"/>
        <v>0.62815498137445658</v>
      </c>
      <c r="BN2000" s="14">
        <f t="shared" si="2685"/>
        <v>0.34837487969065978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1.8412999999999999</v>
      </c>
      <c r="F2001" s="10">
        <f>VLOOKUP(B2001,home!$B$2:$E$405,3,FALSE)</f>
        <v>1.2533000000000001</v>
      </c>
      <c r="G2001" s="10">
        <f>VLOOKUP(C2001,away!$B$2:$E$405,4,FALSE)</f>
        <v>1.1279999999999999</v>
      </c>
      <c r="H2001" s="10">
        <f>VLOOKUP(A2001,away!$A$2:$E$405,3,FALSE)</f>
        <v>1.226</v>
      </c>
      <c r="I2001" s="10">
        <f>VLOOKUP(C2001,away!$B$2:$E$405,3,FALSE)</f>
        <v>0.94110000000000005</v>
      </c>
      <c r="J2001" s="10">
        <f>VLOOKUP(B2001,home!$B$2:$E$405,4,FALSE)</f>
        <v>1.2548999999999999</v>
      </c>
      <c r="K2001" s="12">
        <f t="shared" si="2630"/>
        <v>2.60308705512</v>
      </c>
      <c r="L2001" s="12">
        <f t="shared" si="2631"/>
        <v>1.4478893141399998</v>
      </c>
      <c r="M2001" s="13">
        <f t="shared" si="2632"/>
        <v>1.7405372270105413E-2</v>
      </c>
      <c r="N2001" s="13">
        <f t="shared" si="2633"/>
        <v>4.5307699245856009E-2</v>
      </c>
      <c r="O2001" s="13">
        <f t="shared" si="2634"/>
        <v>2.5201052518514296E-2</v>
      </c>
      <c r="P2001" s="13">
        <f t="shared" si="2635"/>
        <v>6.5600533586343837E-2</v>
      </c>
      <c r="Q2001" s="13">
        <f t="shared" si="2636"/>
        <v>5.8969942702078983E-2</v>
      </c>
      <c r="R2001" s="13">
        <f t="shared" si="2637"/>
        <v>1.8244167323318891E-2</v>
      </c>
      <c r="S2001" s="13">
        <f t="shared" si="2638"/>
        <v>6.1811806435826434E-2</v>
      </c>
      <c r="T2001" s="13">
        <f t="shared" si="2639"/>
        <v>8.5381949893788223E-2</v>
      </c>
      <c r="U2001" s="13">
        <f t="shared" si="2640"/>
        <v>4.7491155790774703E-2</v>
      </c>
      <c r="V2001" s="13">
        <f t="shared" si="2641"/>
        <v>2.5885286841328264E-2</v>
      </c>
      <c r="W2001" s="13">
        <f t="shared" si="2642"/>
        <v>5.116796482964997E-2</v>
      </c>
      <c r="X2001" s="13">
        <f t="shared" si="2643"/>
        <v>7.4085549503141529E-2</v>
      </c>
      <c r="Y2001" s="13">
        <f t="shared" si="2644"/>
        <v>5.3633837728894296E-2</v>
      </c>
      <c r="Z2001" s="13">
        <f t="shared" si="2645"/>
        <v>8.8051783042718598E-3</v>
      </c>
      <c r="AA2001" s="13">
        <f t="shared" si="2646"/>
        <v>2.2920645661873549E-2</v>
      </c>
      <c r="AB2001" s="13">
        <f t="shared" si="2647"/>
        <v>2.9832218008707712E-2</v>
      </c>
      <c r="AC2001" s="13">
        <f t="shared" si="2648"/>
        <v>6.0975736487953866E-3</v>
      </c>
      <c r="AD2001" s="13">
        <f t="shared" si="2649"/>
        <v>3.3298666721224321E-2</v>
      </c>
      <c r="AE2001" s="13">
        <f t="shared" si="2650"/>
        <v>4.8212783720769911E-2</v>
      </c>
      <c r="AF2001" s="13">
        <f t="shared" si="2651"/>
        <v>3.4903387177122852E-2</v>
      </c>
      <c r="AG2001" s="13">
        <f t="shared" si="2652"/>
        <v>1.684541377368242E-2</v>
      </c>
      <c r="AH2001" s="13">
        <f t="shared" si="2653"/>
        <v>3.1872308939631475E-3</v>
      </c>
      <c r="AI2001" s="13">
        <f t="shared" si="2654"/>
        <v>8.2966394817540149E-3</v>
      </c>
      <c r="AJ2001" s="13">
        <f t="shared" si="2655"/>
        <v>1.0798437417975692E-2</v>
      </c>
      <c r="AK2001" s="13">
        <f t="shared" si="2656"/>
        <v>9.3697575527519859E-3</v>
      </c>
      <c r="AL2001" s="13">
        <f t="shared" si="2657"/>
        <v>9.1926579618186919E-4</v>
      </c>
      <c r="AM2001" s="13">
        <f t="shared" si="2658"/>
        <v>1.7335865658954831E-2</v>
      </c>
      <c r="AN2001" s="13">
        <f t="shared" si="2659"/>
        <v>2.5100414638967283E-2</v>
      </c>
      <c r="AO2001" s="13">
        <f t="shared" si="2660"/>
        <v>1.8171311068121979E-2</v>
      </c>
      <c r="AP2001" s="13">
        <f t="shared" si="2661"/>
        <v>8.7700157064825712E-3</v>
      </c>
      <c r="AQ2001" s="13">
        <f t="shared" si="2662"/>
        <v>3.1745030065640188E-3</v>
      </c>
      <c r="AR2001" s="13">
        <f t="shared" si="2663"/>
        <v>9.2295151061322421E-4</v>
      </c>
      <c r="AS2001" s="13">
        <f t="shared" si="2664"/>
        <v>2.4025231297807332E-3</v>
      </c>
      <c r="AT2001" s="13">
        <f t="shared" si="2665"/>
        <v>3.1269884293793075E-3</v>
      </c>
      <c r="AU2001" s="13">
        <f t="shared" si="2666"/>
        <v>2.713274367342432E-3</v>
      </c>
      <c r="AV2001" s="13">
        <f t="shared" si="2667"/>
        <v>1.7657223456544982E-3</v>
      </c>
      <c r="AW2001" s="13">
        <f t="shared" si="2668"/>
        <v>9.6241560430264779E-5</v>
      </c>
      <c r="AX2001" s="13">
        <f t="shared" si="2669"/>
        <v>7.5211279143541105E-3</v>
      </c>
      <c r="AY2001" s="13">
        <f t="shared" si="2670"/>
        <v>1.0889760737473379E-2</v>
      </c>
      <c r="AZ2001" s="13">
        <f t="shared" si="2671"/>
        <v>7.8835841026645148E-3</v>
      </c>
      <c r="BA2001" s="13">
        <f t="shared" si="2672"/>
        <v>3.8048523931239761E-3</v>
      </c>
      <c r="BB2001" s="13">
        <f t="shared" si="2673"/>
        <v>1.3772512804710528E-3</v>
      </c>
      <c r="BC2001" s="13">
        <f t="shared" si="2674"/>
        <v>3.988214823759339E-4</v>
      </c>
      <c r="BD2001" s="13">
        <f t="shared" si="2675"/>
        <v>2.2272193828104287E-4</v>
      </c>
      <c r="BE2001" s="13">
        <f t="shared" si="2676"/>
        <v>5.7976459443061831E-4</v>
      </c>
      <c r="BF2001" s="13">
        <f t="shared" si="2677"/>
        <v>7.5458885538961964E-4</v>
      </c>
      <c r="BG2001" s="13">
        <f t="shared" si="2678"/>
        <v>6.5475349380084559E-4</v>
      </c>
      <c r="BH2001" s="13">
        <f t="shared" si="2679"/>
        <v>4.2609508600189357E-4</v>
      </c>
      <c r="BI2001" s="13">
        <f t="shared" si="2680"/>
        <v>2.2183252052435443E-4</v>
      </c>
      <c r="BJ2001" s="14">
        <f t="shared" si="2681"/>
        <v>0.60623470328576223</v>
      </c>
      <c r="BK2001" s="14">
        <f t="shared" si="2682"/>
        <v>0.18860959931605459</v>
      </c>
      <c r="BL2001" s="14">
        <f t="shared" si="2683"/>
        <v>0.18913252092083258</v>
      </c>
      <c r="BM2001" s="14">
        <f t="shared" si="2684"/>
        <v>0.75125971500366051</v>
      </c>
      <c r="BN2001" s="14">
        <f t="shared" si="2685"/>
        <v>0.23072876764621741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1.5366</v>
      </c>
      <c r="F2002" s="10">
        <f>VLOOKUP(B2002,home!$B$2:$E$405,3,FALSE)</f>
        <v>0.18590000000000001</v>
      </c>
      <c r="G2002" s="10">
        <f>VLOOKUP(C2002,away!$B$2:$E$405,4,FALSE)</f>
        <v>1.8593999999999999</v>
      </c>
      <c r="H2002" s="10">
        <f>VLOOKUP(A2002,away!$A$2:$E$405,3,FALSE)</f>
        <v>1.1789000000000001</v>
      </c>
      <c r="I2002" s="10">
        <f>VLOOKUP(C2002,away!$B$2:$E$405,3,FALSE)</f>
        <v>1.0906</v>
      </c>
      <c r="J2002" s="10">
        <f>VLOOKUP(B2002,home!$B$2:$E$405,4,FALSE)</f>
        <v>0.96940000000000004</v>
      </c>
      <c r="K2002" s="12">
        <f t="shared" si="2630"/>
        <v>0.53114493603599999</v>
      </c>
      <c r="L2002" s="12">
        <f t="shared" si="2631"/>
        <v>1.246365664796</v>
      </c>
      <c r="M2002" s="13">
        <f t="shared" si="2632"/>
        <v>0.16905847790039205</v>
      </c>
      <c r="N2002" s="13">
        <f t="shared" si="2633"/>
        <v>8.9794554430747228E-2</v>
      </c>
      <c r="O2002" s="13">
        <f t="shared" si="2634"/>
        <v>0.21070868219772199</v>
      </c>
      <c r="P2002" s="13">
        <f t="shared" si="2635"/>
        <v>0.11191684952813888</v>
      </c>
      <c r="Q2002" s="13">
        <f t="shared" si="2636"/>
        <v>2.3846961434750177E-2</v>
      </c>
      <c r="R2002" s="13">
        <f t="shared" si="2637"/>
        <v>0.13131003338282646</v>
      </c>
      <c r="S2002" s="13">
        <f t="shared" si="2638"/>
        <v>1.8522261296596943E-2</v>
      </c>
      <c r="T2002" s="13">
        <f t="shared" si="2639"/>
        <v>2.9722033941986976E-2</v>
      </c>
      <c r="U2002" s="13">
        <f t="shared" si="2640"/>
        <v>6.9744659282006377E-2</v>
      </c>
      <c r="V2002" s="13">
        <f t="shared" si="2641"/>
        <v>1.362416889506705E-3</v>
      </c>
      <c r="W2002" s="13">
        <f t="shared" si="2642"/>
        <v>4.2220642686377806E-3</v>
      </c>
      <c r="X2002" s="13">
        <f t="shared" si="2643"/>
        <v>5.2622359389921649E-3</v>
      </c>
      <c r="Y2002" s="13">
        <f t="shared" si="2644"/>
        <v>3.2793350972076876E-3</v>
      </c>
      <c r="Z2002" s="13">
        <f t="shared" si="2645"/>
        <v>5.4553439017190487E-2</v>
      </c>
      <c r="AA2002" s="13">
        <f t="shared" si="2646"/>
        <v>2.8975782877329461E-2</v>
      </c>
      <c r="AB2002" s="13">
        <f t="shared" si="2647"/>
        <v>7.6951701714860895E-3</v>
      </c>
      <c r="AC2002" s="13">
        <f t="shared" si="2648"/>
        <v>5.6370067886862856E-5</v>
      </c>
      <c r="AD2002" s="13">
        <f t="shared" si="2649"/>
        <v>5.606320139763738E-4</v>
      </c>
      <c r="AE2002" s="13">
        <f t="shared" si="2650"/>
        <v>6.9875249280558342E-4</v>
      </c>
      <c r="AF2002" s="13">
        <f t="shared" si="2651"/>
        <v>4.3545055761174669E-4</v>
      </c>
      <c r="AG2002" s="13">
        <f t="shared" si="2652"/>
        <v>1.809102079078512E-4</v>
      </c>
      <c r="AH2002" s="13">
        <f t="shared" si="2653"/>
        <v>1.6998383321892161E-2</v>
      </c>
      <c r="AI2002" s="13">
        <f t="shared" si="2654"/>
        <v>9.0286052222218176E-3</v>
      </c>
      <c r="AJ2002" s="13">
        <f t="shared" si="2655"/>
        <v>2.3977489716256514E-3</v>
      </c>
      <c r="AK2002" s="13">
        <f t="shared" si="2656"/>
        <v>4.245174080548305E-4</v>
      </c>
      <c r="AL2002" s="13">
        <f t="shared" si="2657"/>
        <v>1.4926812269780588E-6</v>
      </c>
      <c r="AM2002" s="13">
        <f t="shared" si="2658"/>
        <v>5.9555371040642995E-5</v>
      </c>
      <c r="AN2002" s="13">
        <f t="shared" si="2659"/>
        <v>7.4227769619243449E-5</v>
      </c>
      <c r="AO2002" s="13">
        <f t="shared" si="2660"/>
        <v>4.6257471713906361E-5</v>
      </c>
      <c r="AP2002" s="13">
        <f t="shared" si="2661"/>
        <v>1.9217908161495024E-5</v>
      </c>
      <c r="AQ2002" s="13">
        <f t="shared" si="2662"/>
        <v>5.9881352204225523E-6</v>
      </c>
      <c r="AR2002" s="13">
        <f t="shared" si="2663"/>
        <v>4.2372402658894708E-3</v>
      </c>
      <c r="AS2002" s="13">
        <f t="shared" si="2664"/>
        <v>2.2505887099950263E-3</v>
      </c>
      <c r="AT2002" s="13">
        <f t="shared" si="2665"/>
        <v>5.9769439820682587E-4</v>
      </c>
      <c r="AU2002" s="13">
        <f t="shared" si="2666"/>
        <v>1.058207843015467E-4</v>
      </c>
      <c r="AV2002" s="13">
        <f t="shared" si="2667"/>
        <v>1.4051543427281091E-5</v>
      </c>
      <c r="AW2002" s="13">
        <f t="shared" si="2668"/>
        <v>2.7448782868889454E-8</v>
      </c>
      <c r="AX2002" s="13">
        <f t="shared" si="2669"/>
        <v>5.2720889569970934E-6</v>
      </c>
      <c r="AY2002" s="13">
        <f t="shared" si="2670"/>
        <v>6.5709506577513321E-6</v>
      </c>
      <c r="AZ2002" s="13">
        <f t="shared" si="2671"/>
        <v>4.0949036424449776E-6</v>
      </c>
      <c r="BA2002" s="13">
        <f t="shared" si="2672"/>
        <v>1.7012491001971655E-6</v>
      </c>
      <c r="BB2002" s="13">
        <f t="shared" si="2673"/>
        <v>5.3009461643770901E-7</v>
      </c>
      <c r="BC2002" s="13">
        <f t="shared" si="2674"/>
        <v>1.3213834580423311E-7</v>
      </c>
      <c r="BD2002" s="13">
        <f t="shared" si="2675"/>
        <v>8.8019179681595166E-4</v>
      </c>
      <c r="BE2002" s="13">
        <f t="shared" si="2676"/>
        <v>4.6750941561922042E-4</v>
      </c>
      <c r="BF2002" s="13">
        <f t="shared" si="2677"/>
        <v>1.2415762932764928E-4</v>
      </c>
      <c r="BG2002" s="13">
        <f t="shared" si="2678"/>
        <v>2.1981898695871893E-5</v>
      </c>
      <c r="BH2002" s="13">
        <f t="shared" si="2679"/>
        <v>2.918893544192177E-6</v>
      </c>
      <c r="BI2002" s="13">
        <f t="shared" si="2680"/>
        <v>3.1007110496516948E-7</v>
      </c>
      <c r="BJ2002" s="14">
        <f t="shared" si="2681"/>
        <v>0.15822647846569893</v>
      </c>
      <c r="BK2002" s="14">
        <f t="shared" si="2682"/>
        <v>0.30092443931440621</v>
      </c>
      <c r="BL2002" s="14">
        <f t="shared" si="2683"/>
        <v>0.48598604824209274</v>
      </c>
      <c r="BM2002" s="14">
        <f t="shared" si="2684"/>
        <v>0.26304830266293661</v>
      </c>
      <c r="BN2002" s="14">
        <f t="shared" si="2685"/>
        <v>0.73663555887457677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1.5366</v>
      </c>
      <c r="F2003" s="10">
        <f>VLOOKUP(B2003,home!$B$2:$E$405,3,FALSE)</f>
        <v>0.97619999999999996</v>
      </c>
      <c r="G2003" s="10">
        <f>VLOOKUP(C2003,away!$B$2:$E$405,4,FALSE)</f>
        <v>1.2085999999999999</v>
      </c>
      <c r="H2003" s="10">
        <f>VLOOKUP(A2003,away!$A$2:$E$405,3,FALSE)</f>
        <v>1.1789000000000001</v>
      </c>
      <c r="I2003" s="10">
        <f>VLOOKUP(C2003,away!$B$2:$E$405,3,FALSE)</f>
        <v>0.84819999999999995</v>
      </c>
      <c r="J2003" s="10">
        <f>VLOOKUP(B2003,home!$B$2:$E$405,4,FALSE)</f>
        <v>0.95430000000000004</v>
      </c>
      <c r="K2003" s="12">
        <f t="shared" si="2630"/>
        <v>1.8129349527119998</v>
      </c>
      <c r="L2003" s="12">
        <f t="shared" si="2631"/>
        <v>0.9542455858140001</v>
      </c>
      <c r="M2003" s="13">
        <f t="shared" si="2632"/>
        <v>6.2838927146156562E-2</v>
      </c>
      <c r="N2003" s="13">
        <f t="shared" si="2633"/>
        <v>0.11392288741419013</v>
      </c>
      <c r="O2003" s="13">
        <f t="shared" si="2634"/>
        <v>5.9963768846507448E-2</v>
      </c>
      <c r="P2003" s="13">
        <f t="shared" si="2635"/>
        <v>0.10871041243817625</v>
      </c>
      <c r="Q2003" s="13">
        <f t="shared" si="2636"/>
        <v>0.10326739225352966</v>
      </c>
      <c r="R2003" s="13">
        <f t="shared" si="2637"/>
        <v>2.8610080865275393E-2</v>
      </c>
      <c r="S2003" s="13">
        <f t="shared" si="2638"/>
        <v>4.7016850498541707E-2</v>
      </c>
      <c r="T2003" s="13">
        <f t="shared" si="2639"/>
        <v>9.8542453216453552E-2</v>
      </c>
      <c r="U2003" s="13">
        <f t="shared" si="2640"/>
        <v>5.186821560057453E-2</v>
      </c>
      <c r="V2003" s="13">
        <f t="shared" si="2641"/>
        <v>9.0376060427080247E-3</v>
      </c>
      <c r="W2003" s="13">
        <f t="shared" si="2642"/>
        <v>6.2405688297281471E-2</v>
      </c>
      <c r="X2003" s="13">
        <f t="shared" si="2643"/>
        <v>5.9550352587365248E-2</v>
      </c>
      <c r="Y2003" s="13">
        <f t="shared" si="2644"/>
        <v>2.8412830545080304E-2</v>
      </c>
      <c r="Z2003" s="13">
        <f t="shared" si="2645"/>
        <v>9.1003477918235459E-3</v>
      </c>
      <c r="AA2003" s="13">
        <f t="shared" si="2646"/>
        <v>1.6498338593632367E-2</v>
      </c>
      <c r="AB2003" s="13">
        <f t="shared" si="2647"/>
        <v>1.4955207349036733E-2</v>
      </c>
      <c r="AC2003" s="13">
        <f t="shared" si="2648"/>
        <v>9.7718278002204332E-4</v>
      </c>
      <c r="AD2003" s="13">
        <f t="shared" si="2649"/>
        <v>2.8284363390547934E-2</v>
      </c>
      <c r="AE2003" s="13">
        <f t="shared" si="2650"/>
        <v>2.6990228912989474E-2</v>
      </c>
      <c r="AF2003" s="13">
        <f t="shared" si="2651"/>
        <v>1.2877653400164802E-2</v>
      </c>
      <c r="AG2003" s="13">
        <f t="shared" si="2652"/>
        <v>4.0961479709166375E-3</v>
      </c>
      <c r="AH2003" s="13">
        <f t="shared" si="2653"/>
        <v>2.1709916774299495E-3</v>
      </c>
      <c r="AI2003" s="13">
        <f t="shared" si="2654"/>
        <v>3.9358666940596098E-3</v>
      </c>
      <c r="AJ2003" s="13">
        <f t="shared" si="2655"/>
        <v>3.5677351494378478E-3</v>
      </c>
      <c r="AK2003" s="13">
        <f t="shared" si="2656"/>
        <v>2.1560239181450157E-3</v>
      </c>
      <c r="AL2003" s="13">
        <f t="shared" si="2657"/>
        <v>6.7620468946963814E-5</v>
      </c>
      <c r="AM2003" s="13">
        <f t="shared" si="2658"/>
        <v>1.0255542201186407E-2</v>
      </c>
      <c r="AN2003" s="13">
        <f t="shared" si="2659"/>
        <v>9.7863058756113234E-3</v>
      </c>
      <c r="AO2003" s="13">
        <f t="shared" si="2660"/>
        <v>4.6692695916138588E-3</v>
      </c>
      <c r="AP2003" s="13">
        <f t="shared" si="2661"/>
        <v>1.4852099655910216E-3</v>
      </c>
      <c r="AQ2003" s="13">
        <f t="shared" si="2662"/>
        <v>3.5431376341804865E-4</v>
      </c>
      <c r="AR2003" s="13">
        <f t="shared" si="2663"/>
        <v>4.1433184500529234E-4</v>
      </c>
      <c r="AS2003" s="13">
        <f t="shared" si="2664"/>
        <v>7.5115668383174525E-4</v>
      </c>
      <c r="AT2003" s="13">
        <f t="shared" si="2665"/>
        <v>6.8089910354090393E-4</v>
      </c>
      <c r="AU2003" s="13">
        <f t="shared" si="2666"/>
        <v>4.1147526135985744E-4</v>
      </c>
      <c r="AV2003" s="13">
        <f t="shared" si="2667"/>
        <v>1.8649447087389767E-4</v>
      </c>
      <c r="AW2003" s="13">
        <f t="shared" si="2668"/>
        <v>3.2495113575545923E-6</v>
      </c>
      <c r="AX2003" s="13">
        <f t="shared" si="2669"/>
        <v>3.0987718192573015E-3</v>
      </c>
      <c r="AY2003" s="13">
        <f t="shared" si="2670"/>
        <v>2.9569893299710988E-3</v>
      </c>
      <c r="AZ2003" s="13">
        <f t="shared" si="2671"/>
        <v>1.4108470077120094E-3</v>
      </c>
      <c r="BA2003" s="13">
        <f t="shared" si="2672"/>
        <v>4.4876484312269188E-4</v>
      </c>
      <c r="BB2003" s="13">
        <f t="shared" si="2673"/>
        <v>1.0705796765458519E-4</v>
      </c>
      <c r="BC2003" s="13">
        <f t="shared" si="2674"/>
        <v>2.0431918612121193E-5</v>
      </c>
      <c r="BD2003" s="13">
        <f t="shared" si="2675"/>
        <v>6.5895722359745091E-5</v>
      </c>
      <c r="BE2003" s="13">
        <f t="shared" si="2676"/>
        <v>1.1946465830018752E-4</v>
      </c>
      <c r="BF2003" s="13">
        <f t="shared" si="2677"/>
        <v>1.0829082732310287E-4</v>
      </c>
      <c r="BG2003" s="13">
        <f t="shared" si="2678"/>
        <v>6.5441408637384305E-5</v>
      </c>
      <c r="BH2003" s="13">
        <f t="shared" si="2679"/>
        <v>2.9660254268355734E-5</v>
      </c>
      <c r="BI2003" s="13">
        <f t="shared" si="2680"/>
        <v>1.0754422333885477E-5</v>
      </c>
      <c r="BJ2003" s="14">
        <f t="shared" si="2681"/>
        <v>0.57294350227226976</v>
      </c>
      <c r="BK2003" s="14">
        <f t="shared" si="2682"/>
        <v>0.23160558870452266</v>
      </c>
      <c r="BL2003" s="14">
        <f t="shared" si="2683"/>
        <v>0.18657009335193322</v>
      </c>
      <c r="BM2003" s="14">
        <f t="shared" si="2684"/>
        <v>0.51995232333810015</v>
      </c>
      <c r="BN2003" s="14">
        <f t="shared" si="2685"/>
        <v>0.47731346896383542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1.5366</v>
      </c>
      <c r="F2004" s="10">
        <f>VLOOKUP(B2004,home!$B$2:$E$405,3,FALSE)</f>
        <v>0.8367</v>
      </c>
      <c r="G2004" s="10">
        <f>VLOOKUP(C2004,away!$B$2:$E$405,4,FALSE)</f>
        <v>0.55779999999999996</v>
      </c>
      <c r="H2004" s="10">
        <f>VLOOKUP(A2004,away!$A$2:$E$405,3,FALSE)</f>
        <v>1.1789000000000001</v>
      </c>
      <c r="I2004" s="10">
        <f>VLOOKUP(C2004,away!$B$2:$E$405,3,FALSE)</f>
        <v>1.4540999999999999</v>
      </c>
      <c r="J2004" s="10">
        <f>VLOOKUP(B2004,home!$B$2:$E$405,4,FALSE)</f>
        <v>0.96940000000000004</v>
      </c>
      <c r="K2004" s="12">
        <f t="shared" si="2630"/>
        <v>0.717148522116</v>
      </c>
      <c r="L2004" s="12">
        <f t="shared" si="2631"/>
        <v>1.6617827922060002</v>
      </c>
      <c r="M2004" s="13">
        <f t="shared" si="2632"/>
        <v>9.2649537856352965E-2</v>
      </c>
      <c r="N2004" s="13">
        <f t="shared" si="2633"/>
        <v>6.644347914841392E-2</v>
      </c>
      <c r="O2004" s="13">
        <f t="shared" si="2634"/>
        <v>0.15396340771552575</v>
      </c>
      <c r="P2004" s="13">
        <f t="shared" si="2635"/>
        <v>0.11041463030313244</v>
      </c>
      <c r="Q2004" s="13">
        <f t="shared" si="2636"/>
        <v>2.3824921437765149E-2</v>
      </c>
      <c r="R2004" s="13">
        <f t="shared" si="2637"/>
        <v>0.12792687078552864</v>
      </c>
      <c r="S2004" s="13">
        <f t="shared" si="2638"/>
        <v>3.28965229267505E-2</v>
      </c>
      <c r="T2004" s="13">
        <f t="shared" si="2639"/>
        <v>3.959184447093797E-2</v>
      </c>
      <c r="U2004" s="13">
        <f t="shared" si="2640"/>
        <v>9.1742566322766339E-2</v>
      </c>
      <c r="V2004" s="13">
        <f t="shared" si="2641"/>
        <v>4.356029903723203E-3</v>
      </c>
      <c r="W2004" s="13">
        <f t="shared" si="2642"/>
        <v>5.6953357328743612E-3</v>
      </c>
      <c r="X2004" s="13">
        <f t="shared" si="2643"/>
        <v>9.4644109167265639E-3</v>
      </c>
      <c r="Y2004" s="13">
        <f t="shared" si="2644"/>
        <v>7.8638975998914108E-3</v>
      </c>
      <c r="Z2004" s="13">
        <f t="shared" si="2645"/>
        <v>7.086222417738397E-2</v>
      </c>
      <c r="AA2004" s="13">
        <f t="shared" si="2646"/>
        <v>5.0818739342663594E-2</v>
      </c>
      <c r="AB2004" s="13">
        <f t="shared" si="2647"/>
        <v>1.8222291907694713E-2</v>
      </c>
      <c r="AC2004" s="13">
        <f t="shared" si="2648"/>
        <v>3.2445482361356923E-4</v>
      </c>
      <c r="AD2004" s="13">
        <f t="shared" si="2649"/>
        <v>1.0211004009463231E-3</v>
      </c>
      <c r="AE2004" s="13">
        <f t="shared" si="2650"/>
        <v>1.6968470754072473E-3</v>
      </c>
      <c r="AF2004" s="13">
        <f t="shared" si="2651"/>
        <v>1.4098956354584207E-3</v>
      </c>
      <c r="AG2004" s="13">
        <f t="shared" si="2652"/>
        <v>7.8098010193704899E-4</v>
      </c>
      <c r="AH2004" s="13">
        <f t="shared" si="2653"/>
        <v>2.9439406188855193E-2</v>
      </c>
      <c r="AI2004" s="13">
        <f t="shared" si="2654"/>
        <v>2.1112426640310124E-2</v>
      </c>
      <c r="AJ2004" s="13">
        <f t="shared" si="2655"/>
        <v>7.570372781690436E-3</v>
      </c>
      <c r="AK2004" s="13">
        <f t="shared" si="2656"/>
        <v>1.809693884085496E-3</v>
      </c>
      <c r="AL2004" s="13">
        <f t="shared" si="2657"/>
        <v>1.5466697504699436E-5</v>
      </c>
      <c r="AM2004" s="13">
        <f t="shared" si="2658"/>
        <v>1.464561286941422E-4</v>
      </c>
      <c r="AN2004" s="13">
        <f t="shared" si="2659"/>
        <v>2.4337827447703294E-4</v>
      </c>
      <c r="AO2004" s="13">
        <f t="shared" si="2660"/>
        <v>2.0222091426136109E-4</v>
      </c>
      <c r="AP2004" s="13">
        <f t="shared" si="2661"/>
        <v>1.1201574518123158E-4</v>
      </c>
      <c r="AQ2004" s="13">
        <f t="shared" si="2662"/>
        <v>4.6536459449575746E-5</v>
      </c>
      <c r="AR2004" s="13">
        <f t="shared" si="2663"/>
        <v>9.7843797234804641E-3</v>
      </c>
      <c r="AS2004" s="13">
        <f t="shared" si="2664"/>
        <v>7.0168534585157705E-3</v>
      </c>
      <c r="AT2004" s="13">
        <f t="shared" si="2665"/>
        <v>2.5160630438395642E-3</v>
      </c>
      <c r="AU2004" s="13">
        <f t="shared" si="2666"/>
        <v>6.0146363114674261E-4</v>
      </c>
      <c r="AV2004" s="13">
        <f t="shared" si="2667"/>
        <v>1.0783468854585232E-4</v>
      </c>
      <c r="AW2004" s="13">
        <f t="shared" si="2668"/>
        <v>5.12010015407477E-7</v>
      </c>
      <c r="AX2004" s="13">
        <f t="shared" si="2669"/>
        <v>1.7505132707972452E-5</v>
      </c>
      <c r="AY2004" s="13">
        <f t="shared" si="2670"/>
        <v>2.9089728309391046E-5</v>
      </c>
      <c r="AZ2004" s="13">
        <f t="shared" si="2671"/>
        <v>2.4170404967246895E-5</v>
      </c>
      <c r="BA2004" s="13">
        <f t="shared" si="2672"/>
        <v>1.3388654351740438E-5</v>
      </c>
      <c r="BB2004" s="13">
        <f t="shared" si="2673"/>
        <v>5.5622588531290648E-6</v>
      </c>
      <c r="BC2004" s="13">
        <f t="shared" si="2674"/>
        <v>1.8486532095850698E-6</v>
      </c>
      <c r="BD2004" s="13">
        <f t="shared" si="2675"/>
        <v>2.7099189761481905E-3</v>
      </c>
      <c r="BE2004" s="13">
        <f t="shared" si="2676"/>
        <v>1.9434143887987782E-3</v>
      </c>
      <c r="BF2004" s="13">
        <f t="shared" si="2677"/>
        <v>6.9685837839300667E-4</v>
      </c>
      <c r="BG2004" s="13">
        <f t="shared" si="2678"/>
        <v>1.66583652062899E-4</v>
      </c>
      <c r="BH2004" s="13">
        <f t="shared" si="2679"/>
        <v>2.9866304971398485E-5</v>
      </c>
      <c r="BI2004" s="13">
        <f t="shared" si="2680"/>
        <v>4.2837152942608353E-6</v>
      </c>
      <c r="BJ2004" s="14">
        <f t="shared" si="2681"/>
        <v>0.15863488487482091</v>
      </c>
      <c r="BK2004" s="14">
        <f t="shared" si="2682"/>
        <v>0.24068573223938677</v>
      </c>
      <c r="BL2004" s="14">
        <f t="shared" si="2683"/>
        <v>0.52818329553031707</v>
      </c>
      <c r="BM2004" s="14">
        <f t="shared" si="2684"/>
        <v>0.42311471185689581</v>
      </c>
      <c r="BN2004" s="14">
        <f t="shared" si="2685"/>
        <v>0.57522284724671879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1.5366</v>
      </c>
      <c r="F2005" s="10">
        <f>VLOOKUP(B2005,home!$B$2:$E$405,3,FALSE)</f>
        <v>1.6735</v>
      </c>
      <c r="G2005" s="10">
        <f>VLOOKUP(C2005,away!$B$2:$E$405,4,FALSE)</f>
        <v>0.65080000000000005</v>
      </c>
      <c r="H2005" s="10">
        <f>VLOOKUP(A2005,away!$A$2:$E$405,3,FALSE)</f>
        <v>1.1789000000000001</v>
      </c>
      <c r="I2005" s="10">
        <f>VLOOKUP(C2005,away!$B$2:$E$405,3,FALSE)</f>
        <v>0.98960000000000004</v>
      </c>
      <c r="J2005" s="10">
        <f>VLOOKUP(B2005,home!$B$2:$E$405,4,FALSE)</f>
        <v>0.2424</v>
      </c>
      <c r="K2005" s="12">
        <f t="shared" si="2630"/>
        <v>1.67353226508</v>
      </c>
      <c r="L2005" s="12">
        <f t="shared" si="2631"/>
        <v>0.28279340025600003</v>
      </c>
      <c r="M2005" s="13">
        <f t="shared" si="2632"/>
        <v>0.14137693391152009</v>
      </c>
      <c r="N2005" s="13">
        <f t="shared" si="2633"/>
        <v>0.23659886043901163</v>
      </c>
      <c r="O2005" s="13">
        <f t="shared" si="2634"/>
        <v>3.9980463858606562E-2</v>
      </c>
      <c r="P2005" s="13">
        <f t="shared" si="2635"/>
        <v>6.6908596240242896E-2</v>
      </c>
      <c r="Q2005" s="13">
        <f t="shared" si="2636"/>
        <v>0.19797791341292303</v>
      </c>
      <c r="R2005" s="13">
        <f t="shared" si="2637"/>
        <v>5.6531056591937337E-3</v>
      </c>
      <c r="S2005" s="13">
        <f t="shared" si="2638"/>
        <v>7.916355460151658E-3</v>
      </c>
      <c r="T2005" s="13">
        <f t="shared" si="2639"/>
        <v>5.5986847309628454E-2</v>
      </c>
      <c r="U2005" s="13">
        <f t="shared" si="2640"/>
        <v>9.4606547185670537E-3</v>
      </c>
      <c r="V2005" s="13">
        <f t="shared" si="2641"/>
        <v>4.162805664442339E-4</v>
      </c>
      <c r="W2005" s="13">
        <f t="shared" si="2642"/>
        <v>0.11044080862324701</v>
      </c>
      <c r="X2005" s="13">
        <f t="shared" si="2643"/>
        <v>3.1231931797590186E-2</v>
      </c>
      <c r="Y2005" s="13">
        <f t="shared" si="2644"/>
        <v>4.4160920948020082E-3</v>
      </c>
      <c r="Z2005" s="13">
        <f t="shared" si="2645"/>
        <v>5.3288699045661071E-4</v>
      </c>
      <c r="AA2005" s="13">
        <f t="shared" si="2646"/>
        <v>8.9180357217051598E-4</v>
      </c>
      <c r="AB2005" s="13">
        <f t="shared" si="2647"/>
        <v>7.4623102607047974E-4</v>
      </c>
      <c r="AC2005" s="13">
        <f t="shared" si="2648"/>
        <v>1.2313159744426707E-5</v>
      </c>
      <c r="AD2005" s="13">
        <f t="shared" si="2649"/>
        <v>4.6206564153132346E-2</v>
      </c>
      <c r="AE2005" s="13">
        <f t="shared" si="2650"/>
        <v>1.3066911391011298E-2</v>
      </c>
      <c r="AF2005" s="13">
        <f t="shared" si="2651"/>
        <v>1.8476181515539719E-3</v>
      </c>
      <c r="AG2005" s="13">
        <f t="shared" si="2652"/>
        <v>1.7416473981755109E-4</v>
      </c>
      <c r="AH2005" s="13">
        <f t="shared" si="2653"/>
        <v>3.7674230995852897E-5</v>
      </c>
      <c r="AI2005" s="13">
        <f t="shared" si="2654"/>
        <v>6.3049041133636833E-5</v>
      </c>
      <c r="AJ2005" s="13">
        <f t="shared" si="2655"/>
        <v>5.2757302309748683E-5</v>
      </c>
      <c r="AK2005" s="13">
        <f t="shared" si="2656"/>
        <v>2.9430349211314662E-5</v>
      </c>
      <c r="AL2005" s="13">
        <f t="shared" si="2657"/>
        <v>2.3309495007072806E-7</v>
      </c>
      <c r="AM2005" s="13">
        <f t="shared" si="2658"/>
        <v>1.5465635193751187E-2</v>
      </c>
      <c r="AN2005" s="13">
        <f t="shared" si="2659"/>
        <v>4.3735795635597595E-3</v>
      </c>
      <c r="AO2005" s="13">
        <f t="shared" si="2660"/>
        <v>6.1840971803460854E-4</v>
      </c>
      <c r="AP2005" s="13">
        <f t="shared" si="2661"/>
        <v>5.829406230478705E-5</v>
      </c>
      <c r="AQ2005" s="13">
        <f t="shared" si="2662"/>
        <v>4.1212940234764618E-6</v>
      </c>
      <c r="AR2005" s="13">
        <f t="shared" si="2663"/>
        <v>2.1308047770694472E-6</v>
      </c>
      <c r="AS2005" s="13">
        <f t="shared" si="2664"/>
        <v>3.5659705450123159E-6</v>
      </c>
      <c r="AT2005" s="13">
        <f t="shared" si="2665"/>
        <v>2.9838833817015124E-6</v>
      </c>
      <c r="AU2005" s="13">
        <f t="shared" si="2666"/>
        <v>1.6645417048378333E-6</v>
      </c>
      <c r="AV2005" s="13">
        <f t="shared" si="2667"/>
        <v>6.9641606240434605E-7</v>
      </c>
      <c r="AW2005" s="13">
        <f t="shared" si="2668"/>
        <v>3.0643172334530993E-9</v>
      </c>
      <c r="AX2005" s="13">
        <f t="shared" si="2669"/>
        <v>4.3137065827832319E-3</v>
      </c>
      <c r="AY2005" s="13">
        <f t="shared" si="2670"/>
        <v>1.2198877522519604E-3</v>
      </c>
      <c r="AZ2005" s="13">
        <f t="shared" si="2671"/>
        <v>1.7248810269499042E-4</v>
      </c>
      <c r="BA2005" s="13">
        <f t="shared" si="2672"/>
        <v>1.6259499021607485E-5</v>
      </c>
      <c r="BB2005" s="13">
        <f t="shared" si="2673"/>
        <v>1.1495197536948717E-6</v>
      </c>
      <c r="BC2005" s="13">
        <f t="shared" si="2674"/>
        <v>6.501531996176251E-8</v>
      </c>
      <c r="BD2005" s="13">
        <f t="shared" si="2675"/>
        <v>1.0042958803153274E-7</v>
      </c>
      <c r="BE2005" s="13">
        <f t="shared" si="2676"/>
        <v>1.6807215593946222E-7</v>
      </c>
      <c r="BF2005" s="13">
        <f t="shared" si="2677"/>
        <v>1.4063708791312363E-7</v>
      </c>
      <c r="BG2005" s="13">
        <f t="shared" si="2678"/>
        <v>7.8453568096501594E-8</v>
      </c>
      <c r="BH2005" s="13">
        <f t="shared" si="2679"/>
        <v>3.2823644380036587E-8</v>
      </c>
      <c r="BI2005" s="13">
        <f t="shared" si="2680"/>
        <v>1.0986285585500612E-8</v>
      </c>
      <c r="BJ2005" s="14">
        <f t="shared" si="2681"/>
        <v>0.72419130841621704</v>
      </c>
      <c r="BK2005" s="14">
        <f t="shared" si="2682"/>
        <v>0.21785060018530533</v>
      </c>
      <c r="BL2005" s="14">
        <f t="shared" si="2683"/>
        <v>5.6926742777059856E-2</v>
      </c>
      <c r="BM2005" s="14">
        <f t="shared" si="2684"/>
        <v>0.30978578015960606</v>
      </c>
      <c r="BN2005" s="14">
        <f t="shared" si="2685"/>
        <v>0.68849587352149799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1.2417</v>
      </c>
      <c r="F2006" s="10">
        <f>VLOOKUP(B2006,home!$B$2:$E$405,3,FALSE)</f>
        <v>1.6107</v>
      </c>
      <c r="G2006" s="10">
        <f>VLOOKUP(C2006,away!$B$2:$E$405,4,FALSE)</f>
        <v>0.4602</v>
      </c>
      <c r="H2006" s="10">
        <f>VLOOKUP(A2006,away!$A$2:$E$405,3,FALSE)</f>
        <v>0.875</v>
      </c>
      <c r="I2006" s="10">
        <f>VLOOKUP(C2006,away!$B$2:$E$405,3,FALSE)</f>
        <v>1.3061</v>
      </c>
      <c r="J2006" s="10">
        <f>VLOOKUP(B2006,home!$B$2:$E$405,4,FALSE)</f>
        <v>0.32650000000000001</v>
      </c>
      <c r="K2006" s="12">
        <f t="shared" si="2630"/>
        <v>0.92040284863800004</v>
      </c>
      <c r="L2006" s="12">
        <f t="shared" si="2631"/>
        <v>0.37313644374999999</v>
      </c>
      <c r="M2006" s="13">
        <f t="shared" si="2632"/>
        <v>0.27429824137249154</v>
      </c>
      <c r="N2006" s="13">
        <f t="shared" si="2633"/>
        <v>0.25246488273563494</v>
      </c>
      <c r="O2006" s="13">
        <f t="shared" si="2634"/>
        <v>0.10235067031261059</v>
      </c>
      <c r="P2006" s="13">
        <f t="shared" si="2635"/>
        <v>9.4203848515735572E-2</v>
      </c>
      <c r="Q2006" s="13">
        <f t="shared" si="2636"/>
        <v>0.11618469862546851</v>
      </c>
      <c r="R2006" s="13">
        <f t="shared" si="2637"/>
        <v>1.9095382567938107E-2</v>
      </c>
      <c r="S2006" s="13">
        <f t="shared" si="2638"/>
        <v>8.0882445971686388E-3</v>
      </c>
      <c r="T2006" s="13">
        <f t="shared" si="2639"/>
        <v>4.3352745263272825E-2</v>
      </c>
      <c r="U2006" s="13">
        <f t="shared" si="2640"/>
        <v>1.7575444511362642E-2</v>
      </c>
      <c r="V2006" s="13">
        <f t="shared" si="2641"/>
        <v>3.0864368043638014E-4</v>
      </c>
      <c r="W2006" s="13">
        <f t="shared" si="2642"/>
        <v>3.5645575861009582E-2</v>
      </c>
      <c r="X2006" s="13">
        <f t="shared" si="2643"/>
        <v>1.3300663412197957E-2</v>
      </c>
      <c r="Y2006" s="13">
        <f t="shared" si="2644"/>
        <v>2.4814811225716427E-3</v>
      </c>
      <c r="Z2006" s="13">
        <f t="shared" si="2645"/>
        <v>2.3750610478153892E-3</v>
      </c>
      <c r="AA2006" s="13">
        <f t="shared" si="2646"/>
        <v>2.1860129540984372E-3</v>
      </c>
      <c r="AB2006" s="13">
        <f t="shared" si="2647"/>
        <v>1.0060062750558857E-3</v>
      </c>
      <c r="AC2006" s="13">
        <f t="shared" si="2648"/>
        <v>6.6249564642860792E-6</v>
      </c>
      <c r="AD2006" s="13">
        <f t="shared" si="2649"/>
        <v>8.2020723909537879E-3</v>
      </c>
      <c r="AE2006" s="13">
        <f t="shared" si="2650"/>
        <v>3.0604921233405549E-3</v>
      </c>
      <c r="AF2006" s="13">
        <f t="shared" si="2651"/>
        <v>5.7099057351409055E-4</v>
      </c>
      <c r="AG2006" s="13">
        <f t="shared" si="2652"/>
        <v>7.1019130671940206E-5</v>
      </c>
      <c r="AH2006" s="13">
        <f t="shared" si="2653"/>
        <v>2.2155545826774573E-4</v>
      </c>
      <c r="AI2006" s="13">
        <f t="shared" si="2654"/>
        <v>2.0392027492093071E-4</v>
      </c>
      <c r="AJ2006" s="13">
        <f t="shared" si="2655"/>
        <v>9.3844400966134364E-5</v>
      </c>
      <c r="AK2006" s="13">
        <f t="shared" si="2656"/>
        <v>2.8791551325985586E-5</v>
      </c>
      <c r="AL2006" s="13">
        <f t="shared" si="2657"/>
        <v>9.1009901056921346E-8</v>
      </c>
      <c r="AM2006" s="13">
        <f t="shared" si="2658"/>
        <v>1.5098421586737917E-3</v>
      </c>
      <c r="AN2006" s="13">
        <f t="shared" si="2659"/>
        <v>5.6337713371136175E-4</v>
      </c>
      <c r="AO2006" s="13">
        <f t="shared" si="2660"/>
        <v>1.0510827008156288E-4</v>
      </c>
      <c r="AP2006" s="13">
        <f t="shared" si="2661"/>
        <v>1.3073242035649628E-5</v>
      </c>
      <c r="AQ2006" s="13">
        <f t="shared" si="2662"/>
        <v>1.2195257603663284E-6</v>
      </c>
      <c r="AR2006" s="13">
        <f t="shared" si="2663"/>
        <v>1.6534083158285645E-5</v>
      </c>
      <c r="AS2006" s="13">
        <f t="shared" si="2664"/>
        <v>1.5218017238503689E-5</v>
      </c>
      <c r="AT2006" s="13">
        <f t="shared" si="2665"/>
        <v>7.0033532084704932E-6</v>
      </c>
      <c r="AU2006" s="13">
        <f t="shared" si="2666"/>
        <v>2.148635414364773E-6</v>
      </c>
      <c r="AV2006" s="13">
        <f t="shared" si="2667"/>
        <v>4.9440253901645666E-7</v>
      </c>
      <c r="AW2006" s="13">
        <f t="shared" si="2668"/>
        <v>8.6822395394026507E-10</v>
      </c>
      <c r="AX2006" s="13">
        <f t="shared" si="2669"/>
        <v>2.316105039728508E-4</v>
      </c>
      <c r="AY2006" s="13">
        <f t="shared" si="2670"/>
        <v>8.6422319787574764E-5</v>
      </c>
      <c r="AZ2006" s="13">
        <f t="shared" si="2671"/>
        <v>1.6123658533080451E-5</v>
      </c>
      <c r="BA2006" s="13">
        <f t="shared" si="2672"/>
        <v>2.0054415350909933E-6</v>
      </c>
      <c r="BB2006" s="13">
        <f t="shared" si="2673"/>
        <v>1.8707583063809853E-7</v>
      </c>
      <c r="BC2006" s="13">
        <f t="shared" si="2674"/>
        <v>1.3960962031175484E-8</v>
      </c>
      <c r="BD2006" s="13">
        <f t="shared" si="2675"/>
        <v>1.0282448317249112E-6</v>
      </c>
      <c r="BE2006" s="13">
        <f t="shared" si="2676"/>
        <v>9.463994722169092E-7</v>
      </c>
      <c r="BF2006" s="13">
        <f t="shared" si="2677"/>
        <v>4.355343850889715E-7</v>
      </c>
      <c r="BG2006" s="13">
        <f t="shared" si="2678"/>
        <v>1.3362236290522969E-7</v>
      </c>
      <c r="BH2006" s="13">
        <f t="shared" si="2679"/>
        <v>3.0746600864928506E-8</v>
      </c>
      <c r="BI2006" s="13">
        <f t="shared" si="2680"/>
        <v>5.6598518044031591E-9</v>
      </c>
      <c r="BJ2006" s="14">
        <f t="shared" si="2681"/>
        <v>0.47786360452951981</v>
      </c>
      <c r="BK2006" s="14">
        <f t="shared" si="2682"/>
        <v>0.37699211645198499</v>
      </c>
      <c r="BL2006" s="14">
        <f t="shared" si="2683"/>
        <v>0.14280560700560971</v>
      </c>
      <c r="BM2006" s="14">
        <f t="shared" si="2684"/>
        <v>0.14135224345348713</v>
      </c>
      <c r="BN2006" s="14">
        <f t="shared" si="2685"/>
        <v>0.85859772412987934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1.2417</v>
      </c>
      <c r="F2007" s="10">
        <f>VLOOKUP(B2007,home!$B$2:$E$405,3,FALSE)</f>
        <v>0.57520000000000004</v>
      </c>
      <c r="G2007" s="10">
        <f>VLOOKUP(C2007,away!$B$2:$E$405,4,FALSE)</f>
        <v>0.4602</v>
      </c>
      <c r="H2007" s="10">
        <f>VLOOKUP(A2007,away!$A$2:$E$405,3,FALSE)</f>
        <v>0.875</v>
      </c>
      <c r="I2007" s="10">
        <f>VLOOKUP(C2007,away!$B$2:$E$405,3,FALSE)</f>
        <v>1.3061</v>
      </c>
      <c r="J2007" s="10">
        <f>VLOOKUP(B2007,home!$B$2:$E$405,4,FALSE)</f>
        <v>0.81630000000000003</v>
      </c>
      <c r="K2007" s="12">
        <f t="shared" si="2630"/>
        <v>0.32868673156800005</v>
      </c>
      <c r="L2007" s="12">
        <f t="shared" si="2631"/>
        <v>0.93289825125000003</v>
      </c>
      <c r="M2007" s="13">
        <f t="shared" si="2632"/>
        <v>0.28320479584699004</v>
      </c>
      <c r="N2007" s="13">
        <f t="shared" si="2633"/>
        <v>9.3085658711329858E-2</v>
      </c>
      <c r="O2007" s="13">
        <f t="shared" si="2634"/>
        <v>0.26420125879127027</v>
      </c>
      <c r="P2007" s="13">
        <f t="shared" si="2635"/>
        <v>8.6839448228253957E-2</v>
      </c>
      <c r="Q2007" s="13">
        <f t="shared" si="2636"/>
        <v>1.5298010458840671E-2</v>
      </c>
      <c r="R2007" s="13">
        <f t="shared" si="2637"/>
        <v>0.12323644615221234</v>
      </c>
      <c r="S2007" s="13">
        <f t="shared" si="2638"/>
        <v>6.6569227279804789E-3</v>
      </c>
      <c r="T2007" s="13">
        <f t="shared" si="2639"/>
        <v>1.4271487204656671E-2</v>
      </c>
      <c r="U2007" s="13">
        <f t="shared" si="2640"/>
        <v>4.0506184695826508E-2</v>
      </c>
      <c r="V2007" s="13">
        <f t="shared" si="2641"/>
        <v>2.2680230195139432E-4</v>
      </c>
      <c r="W2007" s="13">
        <f t="shared" si="2642"/>
        <v>1.6760843524031403E-3</v>
      </c>
      <c r="X2007" s="13">
        <f t="shared" si="2643"/>
        <v>1.5636161613043784E-3</v>
      </c>
      <c r="Y2007" s="13">
        <f t="shared" si="2644"/>
        <v>7.2934739125354614E-4</v>
      </c>
      <c r="Z2007" s="13">
        <f t="shared" si="2645"/>
        <v>3.8322355035221238E-2</v>
      </c>
      <c r="AA2007" s="13">
        <f t="shared" si="2646"/>
        <v>1.2596049622515358E-2</v>
      </c>
      <c r="AB2007" s="13">
        <f t="shared" si="2647"/>
        <v>2.0700771905464567E-3</v>
      </c>
      <c r="AC2007" s="13">
        <f t="shared" si="2648"/>
        <v>4.3465424683781563E-6</v>
      </c>
      <c r="AD2007" s="13">
        <f t="shared" si="2649"/>
        <v>1.3772667190591406E-4</v>
      </c>
      <c r="AE2007" s="13">
        <f t="shared" si="2650"/>
        <v>1.2848497137150973E-4</v>
      </c>
      <c r="AF2007" s="13">
        <f t="shared" si="2651"/>
        <v>5.9931702552193856E-5</v>
      </c>
      <c r="AG2007" s="13">
        <f t="shared" si="2652"/>
        <v>1.8636726835125611E-5</v>
      </c>
      <c r="AH2007" s="13">
        <f t="shared" si="2653"/>
        <v>8.9377144990348788E-3</v>
      </c>
      <c r="AI2007" s="13">
        <f t="shared" si="2654"/>
        <v>2.9377081663756995E-3</v>
      </c>
      <c r="AJ2007" s="13">
        <f t="shared" si="2655"/>
        <v>4.827928477533255E-4</v>
      </c>
      <c r="AK2007" s="13">
        <f t="shared" si="2656"/>
        <v>5.2895867717482544E-5</v>
      </c>
      <c r="AL2007" s="13">
        <f t="shared" si="2657"/>
        <v>5.3311434719991398E-8</v>
      </c>
      <c r="AM2007" s="13">
        <f t="shared" si="2658"/>
        <v>9.0537859276986445E-6</v>
      </c>
      <c r="AN2007" s="13">
        <f t="shared" si="2659"/>
        <v>8.4462610591419248E-6</v>
      </c>
      <c r="AO2007" s="13">
        <f t="shared" si="2660"/>
        <v>3.9397510858372365E-6</v>
      </c>
      <c r="AP2007" s="13">
        <f t="shared" si="2661"/>
        <v>1.225128966112616E-6</v>
      </c>
      <c r="AQ2007" s="13">
        <f t="shared" si="2662"/>
        <v>2.857301675105449E-7</v>
      </c>
      <c r="AR2007" s="13">
        <f t="shared" si="2663"/>
        <v>1.6675956452642823E-3</v>
      </c>
      <c r="AS2007" s="13">
        <f t="shared" si="2664"/>
        <v>5.4811656221894704E-4</v>
      </c>
      <c r="AT2007" s="13">
        <f t="shared" si="2665"/>
        <v>9.0079320677017007E-5</v>
      </c>
      <c r="AU2007" s="13">
        <f t="shared" si="2666"/>
        <v>9.8692924983981624E-6</v>
      </c>
      <c r="AV2007" s="13">
        <f t="shared" si="2667"/>
        <v>8.1097637354676834E-7</v>
      </c>
      <c r="AW2007" s="13">
        <f t="shared" si="2668"/>
        <v>4.5408203643418386E-10</v>
      </c>
      <c r="AX2007" s="13">
        <f t="shared" si="2669"/>
        <v>4.9597655081526959E-7</v>
      </c>
      <c r="AY2007" s="13">
        <f t="shared" si="2670"/>
        <v>4.626956569165717E-7</v>
      </c>
      <c r="AZ2007" s="13">
        <f t="shared" si="2671"/>
        <v>2.1582398459921984E-7</v>
      </c>
      <c r="BA2007" s="13">
        <f t="shared" si="2672"/>
        <v>6.7113939270139723E-8</v>
      </c>
      <c r="BB2007" s="13">
        <f t="shared" si="2673"/>
        <v>1.5652619144903007E-8</v>
      </c>
      <c r="BC2007" s="13">
        <f t="shared" si="2674"/>
        <v>2.9204602055524587E-9</v>
      </c>
      <c r="BD2007" s="13">
        <f t="shared" si="2675"/>
        <v>2.5928284354319396E-4</v>
      </c>
      <c r="BE2007" s="13">
        <f t="shared" si="2676"/>
        <v>8.5222830395869544E-5</v>
      </c>
      <c r="BF2007" s="13">
        <f t="shared" si="2677"/>
        <v>1.4005806788896184E-5</v>
      </c>
      <c r="BG2007" s="13">
        <f t="shared" si="2678"/>
        <v>1.5345076188050644E-6</v>
      </c>
      <c r="BH2007" s="13">
        <f t="shared" si="2679"/>
        <v>1.2609307344780778E-7</v>
      </c>
      <c r="BI2007" s="13">
        <f t="shared" si="2680"/>
        <v>8.289024036984749E-9</v>
      </c>
      <c r="BJ2007" s="14">
        <f t="shared" si="2681"/>
        <v>0.12699319519287028</v>
      </c>
      <c r="BK2007" s="14">
        <f t="shared" si="2682"/>
        <v>0.37693283165473584</v>
      </c>
      <c r="BL2007" s="14">
        <f t="shared" si="2683"/>
        <v>0.45769778000072875</v>
      </c>
      <c r="BM2007" s="14">
        <f t="shared" si="2684"/>
        <v>0.13408008145308414</v>
      </c>
      <c r="BN2007" s="14">
        <f t="shared" si="2685"/>
        <v>0.86586561818889718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</v>
      </c>
      <c r="F2008" s="10">
        <f>VLOOKUP(B2008,home!$B$2:$E$405,3,FALSE)</f>
        <v>1.2222</v>
      </c>
      <c r="G2008" s="10">
        <f>VLOOKUP(C2008,away!$B$2:$E$405,4,FALSE)</f>
        <v>0.88890000000000002</v>
      </c>
      <c r="H2008" s="10">
        <f>VLOOKUP(A2008,away!$A$2:$E$405,3,FALSE)</f>
        <v>1.1161000000000001</v>
      </c>
      <c r="I2008" s="10">
        <f>VLOOKUP(C2008,away!$B$2:$E$405,3,FALSE)</f>
        <v>0.14929999999999999</v>
      </c>
      <c r="J2008" s="10">
        <f>VLOOKUP(B2008,home!$B$2:$E$405,4,FALSE)</f>
        <v>0.74660000000000004</v>
      </c>
      <c r="K2008" s="12">
        <f t="shared" si="2630"/>
        <v>1.62962037</v>
      </c>
      <c r="L2008" s="12">
        <f t="shared" si="2631"/>
        <v>0.12440874281800002</v>
      </c>
      <c r="M2008" s="13">
        <f t="shared" si="2632"/>
        <v>0.17307519723639067</v>
      </c>
      <c r="N2008" s="13">
        <f t="shared" si="2633"/>
        <v>0.28204686695818992</v>
      </c>
      <c r="O2008" s="13">
        <f t="shared" si="2634"/>
        <v>2.1532067701156749E-2</v>
      </c>
      <c r="P2008" s="13">
        <f t="shared" si="2635"/>
        <v>3.5089096134024111E-2</v>
      </c>
      <c r="Q2008" s="13">
        <f t="shared" si="2636"/>
        <v>0.2298146598448732</v>
      </c>
      <c r="R2008" s="13">
        <f t="shared" si="2637"/>
        <v>1.339388736486487E-3</v>
      </c>
      <c r="S2008" s="13">
        <f t="shared" si="2638"/>
        <v>1.778482253903082E-3</v>
      </c>
      <c r="T2008" s="13">
        <f t="shared" si="2639"/>
        <v>2.8590952912446978E-2</v>
      </c>
      <c r="U2008" s="13">
        <f t="shared" si="2640"/>
        <v>2.1826951683269415E-3</v>
      </c>
      <c r="V2008" s="13">
        <f t="shared" si="2641"/>
        <v>4.0063083546169243E-5</v>
      </c>
      <c r="W2008" s="13">
        <f t="shared" si="2642"/>
        <v>0.12483688366927544</v>
      </c>
      <c r="X2008" s="13">
        <f t="shared" si="2643"/>
        <v>1.553079975461147E-2</v>
      </c>
      <c r="Y2008" s="13">
        <f t="shared" si="2644"/>
        <v>9.6608363621465785E-4</v>
      </c>
      <c r="Z2008" s="13">
        <f t="shared" si="2645"/>
        <v>5.5543889616957818E-5</v>
      </c>
      <c r="AA2008" s="13">
        <f t="shared" si="2646"/>
        <v>9.0515453948825954E-5</v>
      </c>
      <c r="AB2008" s="13">
        <f t="shared" si="2647"/>
        <v>7.3752913777401884E-5</v>
      </c>
      <c r="AC2008" s="13">
        <f t="shared" si="2648"/>
        <v>5.0764689728221273E-7</v>
      </c>
      <c r="AD2008" s="13">
        <f t="shared" si="2649"/>
        <v>5.0859182138692921E-2</v>
      </c>
      <c r="AE2008" s="13">
        <f t="shared" si="2650"/>
        <v>6.327326910626466E-3</v>
      </c>
      <c r="AF2008" s="13">
        <f t="shared" si="2651"/>
        <v>3.935873931747692E-4</v>
      </c>
      <c r="AG2008" s="13">
        <f t="shared" si="2652"/>
        <v>1.6321904257962313E-5</v>
      </c>
      <c r="AH2008" s="13">
        <f t="shared" si="2653"/>
        <v>1.72753636961687E-6</v>
      </c>
      <c r="AI2008" s="13">
        <f t="shared" si="2654"/>
        <v>2.8152284578435003E-6</v>
      </c>
      <c r="AJ2008" s="13">
        <f t="shared" si="2655"/>
        <v>2.2938768205527279E-6</v>
      </c>
      <c r="AK2008" s="13">
        <f t="shared" si="2656"/>
        <v>1.2460494643478532E-6</v>
      </c>
      <c r="AL2008" s="13">
        <f t="shared" si="2657"/>
        <v>4.1167934089470569E-9</v>
      </c>
      <c r="AM2008" s="13">
        <f t="shared" si="2658"/>
        <v>1.6576231842950831E-2</v>
      </c>
      <c r="AN2008" s="13">
        <f t="shared" si="2659"/>
        <v>2.0622281642412119E-3</v>
      </c>
      <c r="AO2008" s="13">
        <f t="shared" si="2660"/>
        <v>1.282796066585606E-4</v>
      </c>
      <c r="AP2008" s="13">
        <f t="shared" si="2661"/>
        <v>5.3197015311930251E-6</v>
      </c>
      <c r="AQ2008" s="13">
        <f t="shared" si="2662"/>
        <v>1.6545434491567832E-7</v>
      </c>
      <c r="AR2008" s="13">
        <f t="shared" si="2663"/>
        <v>4.29841255832813E-8</v>
      </c>
      <c r="AS2008" s="13">
        <f t="shared" si="2664"/>
        <v>7.0047806637153341E-8</v>
      </c>
      <c r="AT2008" s="13">
        <f t="shared" si="2665"/>
        <v>5.7075666284863163E-8</v>
      </c>
      <c r="AU2008" s="13">
        <f t="shared" si="2666"/>
        <v>3.1003889469711737E-8</v>
      </c>
      <c r="AV2008" s="13">
        <f t="shared" si="2667"/>
        <v>1.2631142457267691E-8</v>
      </c>
      <c r="AW2008" s="13">
        <f t="shared" si="2668"/>
        <v>2.3184296318251714E-11</v>
      </c>
      <c r="AX2008" s="13">
        <f t="shared" si="2669"/>
        <v>4.5021608448525532E-3</v>
      </c>
      <c r="AY2008" s="13">
        <f t="shared" si="2670"/>
        <v>5.6010817067253082E-4</v>
      </c>
      <c r="AZ2008" s="13">
        <f t="shared" si="2671"/>
        <v>3.4841176677729664E-5</v>
      </c>
      <c r="BA2008" s="13">
        <f t="shared" si="2672"/>
        <v>1.4448489962587241E-6</v>
      </c>
      <c r="BB2008" s="13">
        <f t="shared" si="2673"/>
        <v>4.4937961796599228E-8</v>
      </c>
      <c r="BC2008" s="13">
        <f t="shared" si="2674"/>
        <v>1.1181350663836443E-9</v>
      </c>
      <c r="BD2008" s="13">
        <f t="shared" si="2675"/>
        <v>8.9126683749117718E-10</v>
      </c>
      <c r="BE2008" s="13">
        <f t="shared" si="2676"/>
        <v>1.452426593481102E-9</v>
      </c>
      <c r="BF2008" s="13">
        <f t="shared" si="2677"/>
        <v>1.183451981333257E-9</v>
      </c>
      <c r="BG2008" s="13">
        <f t="shared" si="2678"/>
        <v>6.4285915189917828E-10</v>
      </c>
      <c r="BH2008" s="13">
        <f t="shared" si="2679"/>
        <v>2.6190409224395635E-10</v>
      </c>
      <c r="BI2008" s="13">
        <f t="shared" si="2680"/>
        <v>8.5360848741422069E-11</v>
      </c>
      <c r="BJ2008" s="14">
        <f t="shared" si="2681"/>
        <v>0.76325349098938611</v>
      </c>
      <c r="BK2008" s="14">
        <f t="shared" si="2682"/>
        <v>0.21054345864222726</v>
      </c>
      <c r="BL2008" s="14">
        <f t="shared" si="2683"/>
        <v>2.5226720924708703E-2</v>
      </c>
      <c r="BM2008" s="14">
        <f t="shared" si="2684"/>
        <v>0.25562182968732999</v>
      </c>
      <c r="BN2008" s="14">
        <f t="shared" si="2685"/>
        <v>0.74289727661112104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</v>
      </c>
      <c r="F2009" s="10">
        <f>VLOOKUP(B2009,home!$B$2:$E$405,3,FALSE)</f>
        <v>1.2222</v>
      </c>
      <c r="G2009" s="10">
        <f>VLOOKUP(C2009,away!$B$2:$E$405,4,FALSE)</f>
        <v>1.1429</v>
      </c>
      <c r="H2009" s="10">
        <f>VLOOKUP(A2009,away!$A$2:$E$405,3,FALSE)</f>
        <v>1.1161000000000001</v>
      </c>
      <c r="I2009" s="10">
        <f>VLOOKUP(C2009,away!$B$2:$E$405,3,FALSE)</f>
        <v>0.76800000000000002</v>
      </c>
      <c r="J2009" s="10">
        <f>VLOOKUP(B2009,home!$B$2:$E$405,4,FALSE)</f>
        <v>0.89600000000000002</v>
      </c>
      <c r="K2009" s="12">
        <f t="shared" si="2630"/>
        <v>2.0952785700000001</v>
      </c>
      <c r="L2009" s="12">
        <f t="shared" si="2631"/>
        <v>0.76801966080000006</v>
      </c>
      <c r="M2009" s="13">
        <f t="shared" si="2632"/>
        <v>5.7080185828437942E-2</v>
      </c>
      <c r="N2009" s="13">
        <f t="shared" si="2633"/>
        <v>0.11959889013794371</v>
      </c>
      <c r="O2009" s="13">
        <f t="shared" si="2634"/>
        <v>4.3838704958357878E-2</v>
      </c>
      <c r="P2009" s="13">
        <f t="shared" si="2635"/>
        <v>9.1854299035800002E-2</v>
      </c>
      <c r="Q2009" s="13">
        <f t="shared" si="2636"/>
        <v>0.12529649575090893</v>
      </c>
      <c r="R2009" s="13">
        <f t="shared" si="2637"/>
        <v>1.6834493656014648E-2</v>
      </c>
      <c r="S2009" s="13">
        <f t="shared" si="2638"/>
        <v>3.6953332092844487E-2</v>
      </c>
      <c r="T2009" s="13">
        <f t="shared" si="2639"/>
        <v>9.6230172166041725E-2</v>
      </c>
      <c r="U2009" s="13">
        <f t="shared" si="2640"/>
        <v>3.5272953794248441E-2</v>
      </c>
      <c r="V2009" s="13">
        <f t="shared" si="2641"/>
        <v>6.6073179280098813E-3</v>
      </c>
      <c r="W2009" s="13">
        <f t="shared" si="2642"/>
        <v>8.7510354147658509E-2</v>
      </c>
      <c r="X2009" s="13">
        <f t="shared" si="2643"/>
        <v>6.7209672508972557E-2</v>
      </c>
      <c r="Y2009" s="13">
        <f t="shared" si="2644"/>
        <v>2.5809174941410096E-2</v>
      </c>
      <c r="Z2009" s="13">
        <f t="shared" si="2645"/>
        <v>4.3097407024773743E-3</v>
      </c>
      <c r="AA2009" s="13">
        <f t="shared" si="2646"/>
        <v>9.0301073361575886E-3</v>
      </c>
      <c r="AB2009" s="13">
        <f t="shared" si="2647"/>
        <v>9.4602951931253929E-3</v>
      </c>
      <c r="AC2009" s="13">
        <f t="shared" si="2648"/>
        <v>6.645372513854592E-4</v>
      </c>
      <c r="AD2009" s="13">
        <f t="shared" si="2649"/>
        <v>4.5839642424674885E-2</v>
      </c>
      <c r="AE2009" s="13">
        <f t="shared" si="2650"/>
        <v>3.5205746626192094E-2</v>
      </c>
      <c r="AF2009" s="13">
        <f t="shared" si="2651"/>
        <v>1.35193527910294E-2</v>
      </c>
      <c r="AG2009" s="13">
        <f t="shared" si="2652"/>
        <v>3.4610429149339781E-3</v>
      </c>
      <c r="AH2009" s="13">
        <f t="shared" si="2653"/>
        <v>8.2749139811315656E-4</v>
      </c>
      <c r="AI2009" s="13">
        <f t="shared" si="2654"/>
        <v>1.7338249933258353E-3</v>
      </c>
      <c r="AJ2009" s="13">
        <f t="shared" si="2655"/>
        <v>1.8164231763230084E-3</v>
      </c>
      <c r="AK2009" s="13">
        <f t="shared" si="2656"/>
        <v>1.2686375184669768E-3</v>
      </c>
      <c r="AL2009" s="13">
        <f t="shared" si="2657"/>
        <v>4.2775336150904756E-5</v>
      </c>
      <c r="AM2009" s="13">
        <f t="shared" si="2658"/>
        <v>1.9209364085776819E-2</v>
      </c>
      <c r="AN2009" s="13">
        <f t="shared" si="2659"/>
        <v>1.4753169289342017E-2</v>
      </c>
      <c r="AO2009" s="13">
        <f t="shared" si="2660"/>
        <v>5.6653620366627164E-3</v>
      </c>
      <c r="AP2009" s="13">
        <f t="shared" si="2661"/>
        <v>1.4503698099022993E-3</v>
      </c>
      <c r="AQ2009" s="13">
        <f t="shared" si="2662"/>
        <v>2.7847813235893102E-4</v>
      </c>
      <c r="AR2009" s="13">
        <f t="shared" si="2663"/>
        <v>1.2710593257875689E-4</v>
      </c>
      <c r="AS2009" s="13">
        <f t="shared" si="2664"/>
        <v>2.6632233665213416E-4</v>
      </c>
      <c r="AT2009" s="13">
        <f t="shared" si="2665"/>
        <v>2.7900974234977121E-4</v>
      </c>
      <c r="AU2009" s="13">
        <f t="shared" si="2666"/>
        <v>1.9486771132223231E-4</v>
      </c>
      <c r="AV2009" s="13">
        <f t="shared" si="2667"/>
        <v>1.0207553487960496E-4</v>
      </c>
      <c r="AW2009" s="13">
        <f t="shared" si="2668"/>
        <v>1.9120755113261455E-6</v>
      </c>
      <c r="AX2009" s="13">
        <f t="shared" si="2669"/>
        <v>6.7081614853759649E-3</v>
      </c>
      <c r="AY2009" s="13">
        <f t="shared" si="2670"/>
        <v>5.151999908590073E-3</v>
      </c>
      <c r="AZ2009" s="13">
        <f t="shared" si="2671"/>
        <v>1.9784186111184896E-3</v>
      </c>
      <c r="BA2009" s="13">
        <f t="shared" si="2672"/>
        <v>5.0648813021054323E-4</v>
      </c>
      <c r="BB2009" s="13">
        <f t="shared" si="2673"/>
        <v>9.7248210490881901E-5</v>
      </c>
      <c r="BC2009" s="13">
        <f t="shared" si="2674"/>
        <v>1.4937707526922827E-5</v>
      </c>
      <c r="BD2009" s="13">
        <f t="shared" si="2675"/>
        <v>1.6269975870800753E-5</v>
      </c>
      <c r="BE2009" s="13">
        <f t="shared" si="2676"/>
        <v>3.40901317765059E-5</v>
      </c>
      <c r="BF2009" s="13">
        <f t="shared" si="2677"/>
        <v>3.5714161279894432E-5</v>
      </c>
      <c r="BG2009" s="13">
        <f t="shared" si="2678"/>
        <v>2.4943705591762188E-5</v>
      </c>
      <c r="BH2009" s="13">
        <f t="shared" si="2679"/>
        <v>1.3066002945702125E-5</v>
      </c>
      <c r="BI2009" s="13">
        <f t="shared" si="2680"/>
        <v>5.4753831935373065E-6</v>
      </c>
      <c r="BJ2009" s="14">
        <f t="shared" si="2681"/>
        <v>0.67549454181712154</v>
      </c>
      <c r="BK2009" s="14">
        <f t="shared" si="2682"/>
        <v>0.19835444738121877</v>
      </c>
      <c r="BL2009" s="14">
        <f t="shared" si="2683"/>
        <v>0.12118187264257364</v>
      </c>
      <c r="BM2009" s="14">
        <f t="shared" si="2684"/>
        <v>0.53968744534284951</v>
      </c>
      <c r="BN2009" s="14">
        <f t="shared" si="2685"/>
        <v>0.4545030693674631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</v>
      </c>
      <c r="F2010" s="10">
        <f>VLOOKUP(B2010,home!$B$2:$E$405,3,FALSE)</f>
        <v>1</v>
      </c>
      <c r="G2010" s="10">
        <f>VLOOKUP(C2010,away!$B$2:$E$405,4,FALSE)</f>
        <v>1.1111</v>
      </c>
      <c r="H2010" s="10">
        <f>VLOOKUP(A2010,away!$A$2:$E$405,3,FALSE)</f>
        <v>1.1161000000000001</v>
      </c>
      <c r="I2010" s="10">
        <f>VLOOKUP(C2010,away!$B$2:$E$405,3,FALSE)</f>
        <v>0.59730000000000005</v>
      </c>
      <c r="J2010" s="10">
        <f>VLOOKUP(B2010,home!$B$2:$E$405,4,FALSE)</f>
        <v>0.74660000000000004</v>
      </c>
      <c r="K2010" s="12">
        <f t="shared" si="2630"/>
        <v>1.66665</v>
      </c>
      <c r="L2010" s="12">
        <f t="shared" si="2631"/>
        <v>0.4977182992980001</v>
      </c>
      <c r="M2010" s="13">
        <f t="shared" si="2632"/>
        <v>0.11482244511157844</v>
      </c>
      <c r="N2010" s="13">
        <f t="shared" si="2633"/>
        <v>0.19136882814521217</v>
      </c>
      <c r="O2010" s="13">
        <f t="shared" si="2634"/>
        <v>5.7149232102172792E-2</v>
      </c>
      <c r="P2010" s="13">
        <f t="shared" si="2635"/>
        <v>9.5247767683086265E-2</v>
      </c>
      <c r="Q2010" s="13">
        <f t="shared" si="2636"/>
        <v>0.15947242871410899</v>
      </c>
      <c r="R2010" s="13">
        <f t="shared" si="2637"/>
        <v>1.4222109304040055E-2</v>
      </c>
      <c r="S2010" s="13">
        <f t="shared" si="2638"/>
        <v>1.9752534532328041E-2</v>
      </c>
      <c r="T2010" s="13">
        <f t="shared" si="2639"/>
        <v>7.937234600450789E-2</v>
      </c>
      <c r="U2010" s="13">
        <f t="shared" si="2640"/>
        <v>2.3703278471578354E-2</v>
      </c>
      <c r="V2010" s="13">
        <f t="shared" si="2641"/>
        <v>1.8205739967178496E-3</v>
      </c>
      <c r="W2010" s="13">
        <f t="shared" si="2642"/>
        <v>8.8594907772123255E-2</v>
      </c>
      <c r="X2010" s="13">
        <f t="shared" si="2643"/>
        <v>4.409530682280436E-2</v>
      </c>
      <c r="Y2010" s="13">
        <f t="shared" si="2644"/>
        <v>1.0973520559434843E-2</v>
      </c>
      <c r="Z2010" s="13">
        <f t="shared" si="2645"/>
        <v>2.3595346850790269E-3</v>
      </c>
      <c r="AA2010" s="13">
        <f t="shared" si="2646"/>
        <v>3.932518482886959E-3</v>
      </c>
      <c r="AB2010" s="13">
        <f t="shared" si="2647"/>
        <v>3.2770659647517767E-3</v>
      </c>
      <c r="AC2010" s="13">
        <f t="shared" si="2648"/>
        <v>9.438790958985804E-5</v>
      </c>
      <c r="AD2010" s="13">
        <f t="shared" si="2649"/>
        <v>3.6914175759602312E-2</v>
      </c>
      <c r="AE2010" s="13">
        <f t="shared" si="2650"/>
        <v>1.8372860779056727E-2</v>
      </c>
      <c r="AF2010" s="13">
        <f t="shared" si="2651"/>
        <v>4.5722545100955218E-3</v>
      </c>
      <c r="AG2010" s="13">
        <f t="shared" si="2652"/>
        <v>7.5856491290745111E-4</v>
      </c>
      <c r="AH2010" s="13">
        <f t="shared" si="2653"/>
        <v>2.9359589764804385E-4</v>
      </c>
      <c r="AI2010" s="13">
        <f t="shared" si="2654"/>
        <v>4.893216028151122E-4</v>
      </c>
      <c r="AJ2010" s="13">
        <f t="shared" si="2655"/>
        <v>4.0776392466590358E-4</v>
      </c>
      <c r="AK2010" s="13">
        <f t="shared" si="2656"/>
        <v>2.2653324834814273E-4</v>
      </c>
      <c r="AL2010" s="13">
        <f t="shared" si="2657"/>
        <v>3.1318746699639467E-6</v>
      </c>
      <c r="AM2010" s="13">
        <f t="shared" si="2658"/>
        <v>1.2304602205948239E-2</v>
      </c>
      <c r="AN2010" s="13">
        <f t="shared" si="2659"/>
        <v>6.1242256834829782E-3</v>
      </c>
      <c r="AO2010" s="13">
        <f t="shared" si="2660"/>
        <v>1.5240695958501401E-3</v>
      </c>
      <c r="AP2010" s="13">
        <f t="shared" si="2661"/>
        <v>2.5285244241944068E-4</v>
      </c>
      <c r="AQ2010" s="13">
        <f t="shared" si="2662"/>
        <v>3.1462321903587382E-5</v>
      </c>
      <c r="AR2010" s="13">
        <f t="shared" si="2663"/>
        <v>2.9225610171650835E-5</v>
      </c>
      <c r="AS2010" s="13">
        <f t="shared" si="2664"/>
        <v>4.8708863192581854E-5</v>
      </c>
      <c r="AT2010" s="13">
        <f t="shared" si="2665"/>
        <v>4.059031341995829E-5</v>
      </c>
      <c r="AU2010" s="13">
        <f t="shared" si="2666"/>
        <v>2.2549948620457828E-5</v>
      </c>
      <c r="AV2010" s="13">
        <f t="shared" si="2667"/>
        <v>9.3957179670715126E-6</v>
      </c>
      <c r="AW2010" s="13">
        <f t="shared" si="2668"/>
        <v>7.2165543816462703E-8</v>
      </c>
      <c r="AX2010" s="13">
        <f t="shared" si="2669"/>
        <v>3.417910877757268E-3</v>
      </c>
      <c r="AY2010" s="13">
        <f t="shared" si="2670"/>
        <v>1.7011567892294822E-3</v>
      </c>
      <c r="AZ2010" s="13">
        <f t="shared" si="2671"/>
        <v>4.2334843198727217E-4</v>
      </c>
      <c r="BA2010" s="13">
        <f t="shared" si="2672"/>
        <v>7.0236087193060047E-5</v>
      </c>
      <c r="BB2010" s="13">
        <f t="shared" si="2673"/>
        <v>8.7394464667689733E-6</v>
      </c>
      <c r="BC2010" s="13">
        <f t="shared" si="2674"/>
        <v>8.6995648644923425E-7</v>
      </c>
      <c r="BD2010" s="13">
        <f t="shared" si="2675"/>
        <v>2.4243534984300625E-6</v>
      </c>
      <c r="BE2010" s="13">
        <f t="shared" si="2676"/>
        <v>4.0405487581584627E-6</v>
      </c>
      <c r="BF2010" s="13">
        <f t="shared" si="2677"/>
        <v>3.3670902938924023E-6</v>
      </c>
      <c r="BG2010" s="13">
        <f t="shared" si="2678"/>
        <v>1.870587012771924E-6</v>
      </c>
      <c r="BH2010" s="13">
        <f t="shared" si="2679"/>
        <v>7.79403461209082E-7</v>
      </c>
      <c r="BI2010" s="13">
        <f t="shared" si="2680"/>
        <v>2.5979855572482328E-7</v>
      </c>
      <c r="BJ2010" s="14">
        <f t="shared" si="2681"/>
        <v>0.66035466781857821</v>
      </c>
      <c r="BK2010" s="14">
        <f t="shared" si="2682"/>
        <v>0.23344199789719985</v>
      </c>
      <c r="BL2010" s="14">
        <f t="shared" si="2683"/>
        <v>0.10386463123385907</v>
      </c>
      <c r="BM2010" s="14">
        <f t="shared" si="2684"/>
        <v>0.36603693595083209</v>
      </c>
      <c r="BN2010" s="14">
        <f t="shared" si="2685"/>
        <v>0.6322828110601989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1.5278</v>
      </c>
      <c r="F2011" s="10">
        <f>VLOOKUP(B2011,home!$B$2:$E$405,3,FALSE)</f>
        <v>1.4601</v>
      </c>
      <c r="G2011" s="10">
        <f>VLOOKUP(C2011,away!$B$2:$E$405,4,FALSE)</f>
        <v>1.0069999999999999</v>
      </c>
      <c r="H2011" s="10">
        <f>VLOOKUP(A2011,away!$A$2:$E$405,3,FALSE)</f>
        <v>1.0787</v>
      </c>
      <c r="I2011" s="10">
        <f>VLOOKUP(C2011,away!$B$2:$E$405,3,FALSE)</f>
        <v>1.0697000000000001</v>
      </c>
      <c r="J2011" s="10">
        <f>VLOOKUP(B2011,home!$B$2:$E$405,4,FALSE)</f>
        <v>0.99839999999999995</v>
      </c>
      <c r="K2011" s="12">
        <f t="shared" si="2630"/>
        <v>2.2463559654599998</v>
      </c>
      <c r="L2011" s="12">
        <f t="shared" si="2631"/>
        <v>1.152039173376</v>
      </c>
      <c r="M2011" s="13">
        <f t="shared" si="2632"/>
        <v>3.3426872425954005E-2</v>
      </c>
      <c r="N2011" s="13">
        <f t="shared" si="2633"/>
        <v>7.5088654280712153E-2</v>
      </c>
      <c r="O2011" s="13">
        <f t="shared" si="2634"/>
        <v>3.8509066478141063E-2</v>
      </c>
      <c r="P2011" s="13">
        <f t="shared" si="2635"/>
        <v>8.6505071207467893E-2</v>
      </c>
      <c r="Q2011" s="13">
        <f t="shared" si="2636"/>
        <v>8.4337923240920668E-2</v>
      </c>
      <c r="R2011" s="13">
        <f t="shared" si="2637"/>
        <v>2.2181976556479535E-2</v>
      </c>
      <c r="S2011" s="13">
        <f t="shared" si="2638"/>
        <v>5.5966403686027198E-2</v>
      </c>
      <c r="T2011" s="13">
        <f t="shared" si="2639"/>
        <v>9.7160591374718802E-2</v>
      </c>
      <c r="U2011" s="13">
        <f t="shared" si="2640"/>
        <v>4.9828615363341676E-2</v>
      </c>
      <c r="V2011" s="13">
        <f t="shared" si="2641"/>
        <v>1.6092766703097328E-2</v>
      </c>
      <c r="W2011" s="13">
        <f t="shared" si="2642"/>
        <v>6.3150998995583227E-2</v>
      </c>
      <c r="X2011" s="13">
        <f t="shared" si="2643"/>
        <v>7.2752424680740321E-2</v>
      </c>
      <c r="Y2011" s="13">
        <f t="shared" si="2644"/>
        <v>4.1906821595149898E-2</v>
      </c>
      <c r="Z2011" s="13">
        <f t="shared" si="2645"/>
        <v>8.5181686453241635E-3</v>
      </c>
      <c r="AA2011" s="13">
        <f t="shared" si="2646"/>
        <v>1.9134838951218262E-2</v>
      </c>
      <c r="AB2011" s="13">
        <f t="shared" si="2647"/>
        <v>2.1491829813092757E-2</v>
      </c>
      <c r="AC2011" s="13">
        <f t="shared" si="2648"/>
        <v>2.6028944464149789E-3</v>
      </c>
      <c r="AD2011" s="13">
        <f t="shared" si="2649"/>
        <v>3.546490582962171E-2</v>
      </c>
      <c r="AE2011" s="13">
        <f t="shared" si="2650"/>
        <v>4.0856960795815085E-2</v>
      </c>
      <c r="AF2011" s="13">
        <f t="shared" si="2651"/>
        <v>2.3534409670933228E-2</v>
      </c>
      <c r="AG2011" s="13">
        <f t="shared" si="2652"/>
        <v>9.0375206210646826E-3</v>
      </c>
      <c r="AH2011" s="13">
        <f t="shared" si="2653"/>
        <v>2.4533159912091536E-3</v>
      </c>
      <c r="AI2011" s="13">
        <f t="shared" si="2654"/>
        <v>5.5110210120110949E-3</v>
      </c>
      <c r="AJ2011" s="13">
        <f t="shared" si="2655"/>
        <v>6.1898574630532659E-3</v>
      </c>
      <c r="AK2011" s="13">
        <f t="shared" si="2656"/>
        <v>4.6348744124922675E-3</v>
      </c>
      <c r="AL2011" s="13">
        <f t="shared" si="2657"/>
        <v>2.69440187599273E-4</v>
      </c>
      <c r="AM2011" s="13">
        <f t="shared" si="2658"/>
        <v>1.5933360554969571E-2</v>
      </c>
      <c r="AN2011" s="13">
        <f t="shared" si="2659"/>
        <v>1.8355855522848914E-2</v>
      </c>
      <c r="AO2011" s="13">
        <f t="shared" si="2660"/>
        <v>1.0573332311576075E-2</v>
      </c>
      <c r="AP2011" s="13">
        <f t="shared" si="2661"/>
        <v>4.0602976720192831E-3</v>
      </c>
      <c r="AQ2011" s="13">
        <f t="shared" si="2662"/>
        <v>1.1694054934333986E-3</v>
      </c>
      <c r="AR2011" s="13">
        <f t="shared" si="2663"/>
        <v>5.6526322530854275E-4</v>
      </c>
      <c r="AS2011" s="13">
        <f t="shared" si="2664"/>
        <v>1.269782418227005E-3</v>
      </c>
      <c r="AT2011" s="13">
        <f t="shared" si="2665"/>
        <v>1.4261916550102288E-3</v>
      </c>
      <c r="AU2011" s="13">
        <f t="shared" si="2666"/>
        <v>1.0679113773738324E-3</v>
      </c>
      <c r="AV2011" s="13">
        <f t="shared" si="2667"/>
        <v>5.9972727328657836E-4</v>
      </c>
      <c r="AW2011" s="13">
        <f t="shared" si="2668"/>
        <v>1.9368932939657655E-5</v>
      </c>
      <c r="AX2011" s="13">
        <f t="shared" si="2669"/>
        <v>5.9653332554134905E-3</v>
      </c>
      <c r="AY2011" s="13">
        <f t="shared" si="2670"/>
        <v>6.8722975924789213E-3</v>
      </c>
      <c r="AZ2011" s="13">
        <f t="shared" si="2671"/>
        <v>3.9585780188166469E-3</v>
      </c>
      <c r="BA2011" s="13">
        <f t="shared" si="2672"/>
        <v>1.5201456495139774E-3</v>
      </c>
      <c r="BB2011" s="13">
        <f t="shared" si="2673"/>
        <v>4.3781683436930146E-4</v>
      </c>
      <c r="BC2011" s="13">
        <f t="shared" si="2674"/>
        <v>1.0087642879138136E-4</v>
      </c>
      <c r="BD2011" s="13">
        <f t="shared" si="2675"/>
        <v>1.0853422980405088E-4</v>
      </c>
      <c r="BE2011" s="13">
        <f t="shared" si="2676"/>
        <v>2.4380651457693621E-4</v>
      </c>
      <c r="BF2011" s="13">
        <f t="shared" si="2677"/>
        <v>2.7383810921895559E-4</v>
      </c>
      <c r="BG2011" s="13">
        <f t="shared" si="2678"/>
        <v>2.0504595673809592E-4</v>
      </c>
      <c r="BH2011" s="13">
        <f t="shared" si="2679"/>
        <v>1.1515155202801871E-4</v>
      </c>
      <c r="BI2011" s="13">
        <f t="shared" si="2680"/>
        <v>5.1734275166023481E-5</v>
      </c>
      <c r="BJ2011" s="14">
        <f t="shared" si="2681"/>
        <v>0.61223851041949062</v>
      </c>
      <c r="BK2011" s="14">
        <f t="shared" si="2682"/>
        <v>0.20173574624903962</v>
      </c>
      <c r="BL2011" s="14">
        <f t="shared" si="2683"/>
        <v>0.17586238262777734</v>
      </c>
      <c r="BM2011" s="14">
        <f t="shared" si="2684"/>
        <v>0.65145231509241697</v>
      </c>
      <c r="BN2011" s="14">
        <f t="shared" si="2685"/>
        <v>0.3400495641896753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1.8438000000000001</v>
      </c>
      <c r="F2012" s="10">
        <f>VLOOKUP(B2012,home!$B$2:$E$405,3,FALSE)</f>
        <v>0.63280000000000003</v>
      </c>
      <c r="G2012" s="10">
        <f>VLOOKUP(C2012,away!$B$2:$E$405,4,FALSE)</f>
        <v>1.1621999999999999</v>
      </c>
      <c r="H2012" s="10">
        <f>VLOOKUP(A2012,away!$A$2:$E$405,3,FALSE)</f>
        <v>1.5311999999999999</v>
      </c>
      <c r="I2012" s="10">
        <f>VLOOKUP(C2012,away!$B$2:$E$405,3,FALSE)</f>
        <v>1.3062</v>
      </c>
      <c r="J2012" s="10">
        <f>VLOOKUP(B2012,home!$B$2:$E$405,4,FALSE)</f>
        <v>0.97960000000000003</v>
      </c>
      <c r="K2012" s="12">
        <f t="shared" si="2630"/>
        <v>1.3560045670079999</v>
      </c>
      <c r="L2012" s="12">
        <f t="shared" si="2631"/>
        <v>1.959252349824</v>
      </c>
      <c r="M2012" s="13">
        <f t="shared" si="2632"/>
        <v>3.6324714947720389E-2</v>
      </c>
      <c r="N2012" s="13">
        <f t="shared" si="2633"/>
        <v>4.9256479364372607E-2</v>
      </c>
      <c r="O2012" s="13">
        <f t="shared" si="2634"/>
        <v>7.1169283118008145E-2</v>
      </c>
      <c r="P2012" s="13">
        <f t="shared" si="2635"/>
        <v>9.6505872938704398E-2</v>
      </c>
      <c r="Q2012" s="13">
        <f t="shared" si="2636"/>
        <v>3.3396005486412285E-2</v>
      </c>
      <c r="R2012" s="13">
        <f t="shared" si="2637"/>
        <v>6.9719292592123505E-2</v>
      </c>
      <c r="S2012" s="13">
        <f t="shared" si="2638"/>
        <v>6.4098118354579375E-2</v>
      </c>
      <c r="T2012" s="13">
        <f t="shared" si="2639"/>
        <v>6.5431202223988461E-2</v>
      </c>
      <c r="U2012" s="13">
        <f t="shared" si="2640"/>
        <v>9.453967916348649E-2</v>
      </c>
      <c r="V2012" s="13">
        <f t="shared" si="2641"/>
        <v>1.892144500404179E-2</v>
      </c>
      <c r="W2012" s="13">
        <f t="shared" si="2642"/>
        <v>1.5095045319799759E-2</v>
      </c>
      <c r="X2012" s="13">
        <f t="shared" si="2643"/>
        <v>2.9575003013517454E-2</v>
      </c>
      <c r="Y2012" s="13">
        <f t="shared" si="2644"/>
        <v>2.8972447075142981E-2</v>
      </c>
      <c r="Z2012" s="13">
        <f t="shared" si="2645"/>
        <v>4.553256261306167E-2</v>
      </c>
      <c r="AA2012" s="13">
        <f t="shared" si="2646"/>
        <v>6.1742362850889333E-2</v>
      </c>
      <c r="AB2012" s="13">
        <f t="shared" si="2647"/>
        <v>4.1861463001835506E-2</v>
      </c>
      <c r="AC2012" s="13">
        <f t="shared" si="2648"/>
        <v>3.141852885158248E-3</v>
      </c>
      <c r="AD2012" s="13">
        <f t="shared" si="2649"/>
        <v>5.1172375982103018E-3</v>
      </c>
      <c r="AE2012" s="13">
        <f t="shared" si="2650"/>
        <v>1.0025959788901256E-2</v>
      </c>
      <c r="AF2012" s="13">
        <f t="shared" si="2651"/>
        <v>9.8216926378228622E-3</v>
      </c>
      <c r="AG2012" s="13">
        <f t="shared" si="2652"/>
        <v>6.4143914599678418E-3</v>
      </c>
      <c r="AH2012" s="13">
        <f t="shared" si="2653"/>
        <v>2.230244507328737E-2</v>
      </c>
      <c r="AI2012" s="13">
        <f t="shared" si="2654"/>
        <v>3.0242217374822741E-2</v>
      </c>
      <c r="AJ2012" s="13">
        <f t="shared" si="2655"/>
        <v>2.0504292438354162E-2</v>
      </c>
      <c r="AK2012" s="13">
        <f t="shared" si="2656"/>
        <v>9.2679713965586157E-3</v>
      </c>
      <c r="AL2012" s="13">
        <f t="shared" si="2657"/>
        <v>3.3388535135217849E-4</v>
      </c>
      <c r="AM2012" s="13">
        <f t="shared" si="2658"/>
        <v>1.3877995107276439E-3</v>
      </c>
      <c r="AN2012" s="13">
        <f t="shared" si="2659"/>
        <v>2.719049452477734E-3</v>
      </c>
      <c r="AO2012" s="13">
        <f t="shared" si="2660"/>
        <v>2.6636520145273306E-3</v>
      </c>
      <c r="AP2012" s="13">
        <f t="shared" si="2661"/>
        <v>1.7395888228587018E-3</v>
      </c>
      <c r="AQ2012" s="13">
        <f t="shared" si="2662"/>
        <v>8.5207337222836929E-4</v>
      </c>
      <c r="AR2012" s="13">
        <f t="shared" si="2663"/>
        <v>8.7392235833317952E-3</v>
      </c>
      <c r="AS2012" s="13">
        <f t="shared" si="2664"/>
        <v>1.1850427091101932E-2</v>
      </c>
      <c r="AT2012" s="13">
        <f t="shared" si="2665"/>
        <v>8.0346166282647749E-3</v>
      </c>
      <c r="AU2012" s="13">
        <f t="shared" si="2666"/>
        <v>3.6316589473618173E-3</v>
      </c>
      <c r="AV2012" s="13">
        <f t="shared" si="2667"/>
        <v>1.2311365296095223E-3</v>
      </c>
      <c r="AW2012" s="13">
        <f t="shared" si="2668"/>
        <v>2.4640322818517087E-5</v>
      </c>
      <c r="AX2012" s="13">
        <f t="shared" si="2669"/>
        <v>3.1364374577302505E-4</v>
      </c>
      <c r="AY2012" s="13">
        <f t="shared" si="2670"/>
        <v>6.1450724591340057E-4</v>
      </c>
      <c r="AZ2012" s="13">
        <f t="shared" si="2671"/>
        <v>6.0198738276985239E-4</v>
      </c>
      <c r="BA2012" s="13">
        <f t="shared" si="2672"/>
        <v>3.9314839808541111E-4</v>
      </c>
      <c r="BB2012" s="13">
        <f t="shared" si="2673"/>
        <v>1.9256923069459574E-4</v>
      </c>
      <c r="BC2012" s="13">
        <f t="shared" si="2674"/>
        <v>7.5458343548437347E-5</v>
      </c>
      <c r="BD2012" s="13">
        <f t="shared" si="2675"/>
        <v>2.8537240568800226E-3</v>
      </c>
      <c r="BE2012" s="13">
        <f t="shared" si="2676"/>
        <v>3.8696628541099081E-3</v>
      </c>
      <c r="BF2012" s="13">
        <f t="shared" si="2677"/>
        <v>2.6236402514771238E-3</v>
      </c>
      <c r="BG2012" s="13">
        <f t="shared" si="2678"/>
        <v>1.1858893877296657E-3</v>
      </c>
      <c r="BH2012" s="13">
        <f t="shared" si="2679"/>
        <v>4.0201785643193688E-4</v>
      </c>
      <c r="BI2012" s="13">
        <f t="shared" si="2680"/>
        <v>1.090276098680946E-4</v>
      </c>
      <c r="BJ2012" s="14">
        <f t="shared" si="2681"/>
        <v>0.26465894148774033</v>
      </c>
      <c r="BK2012" s="14">
        <f t="shared" si="2682"/>
        <v>0.21994039672746979</v>
      </c>
      <c r="BL2012" s="14">
        <f t="shared" si="2683"/>
        <v>0.4658800318055325</v>
      </c>
      <c r="BM2012" s="14">
        <f t="shared" si="2684"/>
        <v>0.63905041726336786</v>
      </c>
      <c r="BN2012" s="14">
        <f t="shared" si="2685"/>
        <v>0.35637164844734132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1.6362000000000001</v>
      </c>
      <c r="F2013" s="10">
        <f>VLOOKUP(B2013,home!$B$2:$E$405,3,FALSE)</f>
        <v>0.89880000000000004</v>
      </c>
      <c r="G2013" s="10">
        <f>VLOOKUP(C2013,away!$B$2:$E$405,4,FALSE)</f>
        <v>0.79090000000000005</v>
      </c>
      <c r="H2013" s="10">
        <f>VLOOKUP(A2013,away!$A$2:$E$405,3,FALSE)</f>
        <v>1.1547000000000001</v>
      </c>
      <c r="I2013" s="10">
        <f>VLOOKUP(C2013,away!$B$2:$E$405,3,FALSE)</f>
        <v>1.0188999999999999</v>
      </c>
      <c r="J2013" s="10">
        <f>VLOOKUP(B2013,home!$B$2:$E$405,4,FALSE)</f>
        <v>0.50939999999999996</v>
      </c>
      <c r="K2013" s="12">
        <f t="shared" si="2630"/>
        <v>1.1631106373040001</v>
      </c>
      <c r="L2013" s="12">
        <f t="shared" si="2631"/>
        <v>0.59932123900199996</v>
      </c>
      <c r="M2013" s="13">
        <f t="shared" si="2632"/>
        <v>0.17162698032159088</v>
      </c>
      <c r="N2013" s="13">
        <f t="shared" si="2633"/>
        <v>0.19962116646040662</v>
      </c>
      <c r="O2013" s="13">
        <f t="shared" si="2634"/>
        <v>0.1028596944925077</v>
      </c>
      <c r="P2013" s="13">
        <f t="shared" si="2635"/>
        <v>0.11963720481407537</v>
      </c>
      <c r="Q2013" s="13">
        <f t="shared" si="2636"/>
        <v>0.11609075107056575</v>
      </c>
      <c r="R2013" s="13">
        <f t="shared" si="2637"/>
        <v>3.0822999773308449E-2</v>
      </c>
      <c r="S2013" s="13">
        <f t="shared" si="2638"/>
        <v>2.084908321073051E-2</v>
      </c>
      <c r="T2013" s="13">
        <f t="shared" si="2639"/>
        <v>6.9575652768284216E-2</v>
      </c>
      <c r="U2013" s="13">
        <f t="shared" si="2640"/>
        <v>3.5850558909953839E-2</v>
      </c>
      <c r="V2013" s="13">
        <f t="shared" si="2641"/>
        <v>1.6148238293653239E-3</v>
      </c>
      <c r="W2013" s="13">
        <f t="shared" si="2642"/>
        <v>4.5008795820928572E-2</v>
      </c>
      <c r="X2013" s="13">
        <f t="shared" si="2643"/>
        <v>2.6974727277386951E-2</v>
      </c>
      <c r="Y2013" s="13">
        <f t="shared" si="2644"/>
        <v>8.0832634868122939E-3</v>
      </c>
      <c r="Z2013" s="13">
        <f t="shared" si="2645"/>
        <v>6.1576261379658621E-3</v>
      </c>
      <c r="AA2013" s="13">
        <f t="shared" si="2646"/>
        <v>7.1620004616092421E-3</v>
      </c>
      <c r="AB2013" s="13">
        <f t="shared" si="2647"/>
        <v>4.1650994606369351E-3</v>
      </c>
      <c r="AC2013" s="13">
        <f t="shared" si="2648"/>
        <v>7.0353525145940048E-5</v>
      </c>
      <c r="AD2013" s="13">
        <f t="shared" si="2649"/>
        <v>1.3087552297891466E-2</v>
      </c>
      <c r="AE2013" s="13">
        <f t="shared" si="2650"/>
        <v>7.8436480586757847E-3</v>
      </c>
      <c r="AF2013" s="13">
        <f t="shared" si="2651"/>
        <v>2.3504324364106012E-3</v>
      </c>
      <c r="AG2013" s="13">
        <f t="shared" si="2652"/>
        <v>4.6955469332669701E-4</v>
      </c>
      <c r="AH2013" s="13">
        <f t="shared" si="2653"/>
        <v>9.2259903157920005E-4</v>
      </c>
      <c r="AI2013" s="13">
        <f t="shared" si="2654"/>
        <v>1.0730847475961367E-3</v>
      </c>
      <c r="AJ2013" s="13">
        <f t="shared" si="2655"/>
        <v>6.2405814232887246E-4</v>
      </c>
      <c r="AK2013" s="13">
        <f t="shared" si="2656"/>
        <v>2.4194955454629499E-4</v>
      </c>
      <c r="AL2013" s="13">
        <f t="shared" si="2657"/>
        <v>1.9616727117159842E-6</v>
      </c>
      <c r="AM2013" s="13">
        <f t="shared" si="2658"/>
        <v>3.0444542587899923E-3</v>
      </c>
      <c r="AN2013" s="13">
        <f t="shared" si="2659"/>
        <v>1.8246060984629334E-3</v>
      </c>
      <c r="AO2013" s="13">
        <f t="shared" si="2660"/>
        <v>5.4676259381070515E-4</v>
      </c>
      <c r="AP2013" s="13">
        <f t="shared" si="2661"/>
        <v>1.092288117208597E-4</v>
      </c>
      <c r="AQ2013" s="13">
        <f t="shared" si="2662"/>
        <v>1.6365786693815451E-5</v>
      </c>
      <c r="AR2013" s="13">
        <f t="shared" si="2663"/>
        <v>1.105866389416183E-4</v>
      </c>
      <c r="AS2013" s="13">
        <f t="shared" si="2664"/>
        <v>1.28624496096693E-4</v>
      </c>
      <c r="AT2013" s="13">
        <f t="shared" si="2665"/>
        <v>7.4802259813965257E-5</v>
      </c>
      <c r="AU2013" s="13">
        <f t="shared" si="2666"/>
        <v>2.90011013613335E-5</v>
      </c>
      <c r="AV2013" s="13">
        <f t="shared" si="2667"/>
        <v>8.4328723717246291E-6</v>
      </c>
      <c r="AW2013" s="13">
        <f t="shared" si="2668"/>
        <v>3.7984354135345143E-8</v>
      </c>
      <c r="AX2013" s="13">
        <f t="shared" si="2669"/>
        <v>5.901728555306843E-4</v>
      </c>
      <c r="AY2013" s="13">
        <f t="shared" si="2670"/>
        <v>3.5370312700199803E-4</v>
      </c>
      <c r="AZ2013" s="13">
        <f t="shared" si="2671"/>
        <v>1.0599089815685959E-4</v>
      </c>
      <c r="BA2013" s="13">
        <f t="shared" si="2672"/>
        <v>2.1174198802101298E-5</v>
      </c>
      <c r="BB2013" s="13">
        <f t="shared" si="2673"/>
        <v>3.1725367652375033E-6</v>
      </c>
      <c r="BC2013" s="13">
        <f t="shared" si="2674"/>
        <v>3.8027373298430749E-7</v>
      </c>
      <c r="BD2013" s="13">
        <f t="shared" si="2675"/>
        <v>1.1046153577926249E-5</v>
      </c>
      <c r="BE2013" s="13">
        <f t="shared" si="2676"/>
        <v>1.2847898727779659E-5</v>
      </c>
      <c r="BF2013" s="13">
        <f t="shared" si="2677"/>
        <v>7.4717638386425275E-6</v>
      </c>
      <c r="BG2013" s="13">
        <f t="shared" si="2678"/>
        <v>2.89682933338283E-6</v>
      </c>
      <c r="BH2013" s="13">
        <f t="shared" si="2679"/>
        <v>8.4233325302795642E-7</v>
      </c>
      <c r="BI2013" s="13">
        <f t="shared" si="2680"/>
        <v>1.9594535335033945E-7</v>
      </c>
      <c r="BJ2013" s="14">
        <f t="shared" si="2681"/>
        <v>0.49572155581015726</v>
      </c>
      <c r="BK2013" s="14">
        <f t="shared" si="2682"/>
        <v>0.31415411050062181</v>
      </c>
      <c r="BL2013" s="14">
        <f t="shared" si="2683"/>
        <v>0.18410879286673609</v>
      </c>
      <c r="BM2013" s="14">
        <f t="shared" si="2684"/>
        <v>0.25912962324037841</v>
      </c>
      <c r="BN2013" s="14">
        <f t="shared" si="2685"/>
        <v>0.74065879693245484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1.6362000000000001</v>
      </c>
      <c r="F2014" s="10">
        <f>VLOOKUP(B2014,home!$B$2:$E$405,3,FALSE)</f>
        <v>1.1504000000000001</v>
      </c>
      <c r="G2014" s="10">
        <f>VLOOKUP(C2014,away!$B$2:$E$405,4,FALSE)</f>
        <v>1.0065999999999999</v>
      </c>
      <c r="H2014" s="10">
        <f>VLOOKUP(A2014,away!$A$2:$E$405,3,FALSE)</f>
        <v>1.1547000000000001</v>
      </c>
      <c r="I2014" s="10">
        <f>VLOOKUP(C2014,away!$B$2:$E$405,3,FALSE)</f>
        <v>1.0188999999999999</v>
      </c>
      <c r="J2014" s="10">
        <f>VLOOKUP(B2014,home!$B$2:$E$405,4,FALSE)</f>
        <v>0.86599999999999999</v>
      </c>
      <c r="K2014" s="12">
        <f t="shared" si="2630"/>
        <v>1.8947075575680001</v>
      </c>
      <c r="L2014" s="12">
        <f t="shared" si="2631"/>
        <v>1.0188696367800001</v>
      </c>
      <c r="M2014" s="13">
        <f t="shared" si="2632"/>
        <v>5.4281207725385881E-2</v>
      </c>
      <c r="N2014" s="13">
        <f t="shared" si="2633"/>
        <v>0.10284701451120715</v>
      </c>
      <c r="O2014" s="13">
        <f t="shared" si="2634"/>
        <v>5.5305474399143642E-2</v>
      </c>
      <c r="P2014" s="13">
        <f t="shared" si="2635"/>
        <v>0.10478770031894102</v>
      </c>
      <c r="Q2014" s="13">
        <f t="shared" si="2636"/>
        <v>9.7432507833844981E-2</v>
      </c>
      <c r="R2014" s="13">
        <f t="shared" si="2637"/>
        <v>2.8174534306500538E-2</v>
      </c>
      <c r="S2014" s="13">
        <f t="shared" si="2638"/>
        <v>5.0572116015193791E-2</v>
      </c>
      <c r="T2014" s="13">
        <f t="shared" si="2639"/>
        <v>9.9271023867234146E-2</v>
      </c>
      <c r="U2014" s="13">
        <f t="shared" si="2640"/>
        <v>5.3382503081485469E-2</v>
      </c>
      <c r="V2014" s="13">
        <f t="shared" si="2641"/>
        <v>1.0847494125826135E-2</v>
      </c>
      <c r="W2014" s="13">
        <f t="shared" si="2642"/>
        <v>6.1535369648529827E-2</v>
      </c>
      <c r="X2014" s="13">
        <f t="shared" si="2643"/>
        <v>6.2696519722920632E-2</v>
      </c>
      <c r="Y2014" s="13">
        <f t="shared" si="2644"/>
        <v>3.1939790138731126E-2</v>
      </c>
      <c r="Z2014" s="13">
        <f t="shared" si="2645"/>
        <v>9.5687258451032844E-3</v>
      </c>
      <c r="AA2014" s="13">
        <f t="shared" si="2646"/>
        <v>1.8129937175013443E-2</v>
      </c>
      <c r="AB2014" s="13">
        <f t="shared" si="2647"/>
        <v>1.7175464491865505E-2</v>
      </c>
      <c r="AC2014" s="13">
        <f t="shared" si="2648"/>
        <v>1.3087908450507646E-3</v>
      </c>
      <c r="AD2014" s="13">
        <f t="shared" si="2649"/>
        <v>2.9147882482702499E-2</v>
      </c>
      <c r="AE2014" s="13">
        <f t="shared" si="2650"/>
        <v>2.9697892438057222E-2</v>
      </c>
      <c r="AF2014" s="13">
        <f t="shared" si="2651"/>
        <v>1.5129140440747436E-2</v>
      </c>
      <c r="AG2014" s="13">
        <f t="shared" si="2652"/>
        <v>5.1382072752193158E-3</v>
      </c>
      <c r="AH2014" s="13">
        <f t="shared" si="2653"/>
        <v>2.4373210565619453E-3</v>
      </c>
      <c r="AI2014" s="13">
        <f t="shared" si="2654"/>
        <v>4.6180106260875417E-3</v>
      </c>
      <c r="AJ2014" s="13">
        <f t="shared" si="2655"/>
        <v>4.3748898170886986E-3</v>
      </c>
      <c r="AK2014" s="13">
        <f t="shared" si="2656"/>
        <v>2.7630455999884144E-3</v>
      </c>
      <c r="AL2014" s="13">
        <f t="shared" si="2657"/>
        <v>1.0106273504096264E-4</v>
      </c>
      <c r="AM2014" s="13">
        <f t="shared" si="2658"/>
        <v>1.1045342645416073E-2</v>
      </c>
      <c r="AN2014" s="13">
        <f t="shared" si="2659"/>
        <v>1.1253764249245719E-2</v>
      </c>
      <c r="AO2014" s="13">
        <f t="shared" si="2660"/>
        <v>5.7330593465183682E-3</v>
      </c>
      <c r="AP2014" s="13">
        <f t="shared" si="2661"/>
        <v>1.9470800313417845E-3</v>
      </c>
      <c r="AQ2014" s="13">
        <f t="shared" si="2662"/>
        <v>4.9595518107869877E-4</v>
      </c>
      <c r="AR2014" s="13">
        <f t="shared" si="2663"/>
        <v>4.9666248392310323E-4</v>
      </c>
      <c r="AS2014" s="13">
        <f t="shared" si="2664"/>
        <v>9.4103016184959919E-4</v>
      </c>
      <c r="AT2014" s="13">
        <f t="shared" si="2665"/>
        <v>8.9148847977793706E-4</v>
      </c>
      <c r="AU2014" s="13">
        <f t="shared" si="2666"/>
        <v>5.6303665337335493E-4</v>
      </c>
      <c r="AV2014" s="13">
        <f t="shared" si="2667"/>
        <v>2.666974505835725E-4</v>
      </c>
      <c r="AW2014" s="13">
        <f t="shared" si="2668"/>
        <v>5.4193768774051367E-6</v>
      </c>
      <c r="AX2014" s="13">
        <f t="shared" si="2669"/>
        <v>3.4879490310329936E-3</v>
      </c>
      <c r="AY2014" s="13">
        <f t="shared" si="2670"/>
        <v>3.5537653623557396E-3</v>
      </c>
      <c r="AZ2014" s="13">
        <f t="shared" si="2671"/>
        <v>1.810411811972369E-3</v>
      </c>
      <c r="BA2014" s="13">
        <f t="shared" si="2672"/>
        <v>6.1485787509550302E-4</v>
      </c>
      <c r="BB2014" s="13">
        <f t="shared" si="2673"/>
        <v>1.5661500496746945E-4</v>
      </c>
      <c r="BC2014" s="13">
        <f t="shared" si="2674"/>
        <v>3.1914054645100714E-5</v>
      </c>
      <c r="BD2014" s="13">
        <f t="shared" si="2675"/>
        <v>8.4339054099497431E-5</v>
      </c>
      <c r="BE2014" s="13">
        <f t="shared" si="2676"/>
        <v>1.5979784320045422E-4</v>
      </c>
      <c r="BF2014" s="13">
        <f t="shared" si="2677"/>
        <v>1.5138509059748343E-4</v>
      </c>
      <c r="BG2014" s="13">
        <f t="shared" si="2678"/>
        <v>9.5610158419389438E-5</v>
      </c>
      <c r="BH2014" s="13">
        <f t="shared" si="2679"/>
        <v>4.5288322434372724E-5</v>
      </c>
      <c r="BI2014" s="13">
        <f t="shared" si="2680"/>
        <v>1.7161625357196488E-5</v>
      </c>
      <c r="BJ2014" s="14">
        <f t="shared" si="2681"/>
        <v>0.57496606295286423</v>
      </c>
      <c r="BK2014" s="14">
        <f t="shared" si="2682"/>
        <v>0.2254521371277943</v>
      </c>
      <c r="BL2014" s="14">
        <f t="shared" si="2683"/>
        <v>0.1900736778773511</v>
      </c>
      <c r="BM2014" s="14">
        <f t="shared" si="2684"/>
        <v>0.5536838187226113</v>
      </c>
      <c r="BN2014" s="14">
        <f t="shared" si="2685"/>
        <v>0.44282843909502323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1.3193999999999999</v>
      </c>
      <c r="F2015" s="10">
        <f>VLOOKUP(B2015,home!$B$2:$E$405,3,FALSE)</f>
        <v>0.98529999999999995</v>
      </c>
      <c r="G2015" s="10">
        <f>VLOOKUP(C2015,away!$B$2:$E$405,4,FALSE)</f>
        <v>0.84209999999999996</v>
      </c>
      <c r="H2015" s="10">
        <f>VLOOKUP(A2015,away!$A$2:$E$405,3,FALSE)</f>
        <v>1.0076000000000001</v>
      </c>
      <c r="I2015" s="10">
        <f>VLOOKUP(C2015,away!$B$2:$E$405,3,FALSE)</f>
        <v>0.99250000000000005</v>
      </c>
      <c r="J2015" s="10">
        <f>VLOOKUP(B2015,home!$B$2:$E$405,4,FALSE)</f>
        <v>1.6872</v>
      </c>
      <c r="K2015" s="12">
        <f t="shared" si="2630"/>
        <v>1.0947340589219998</v>
      </c>
      <c r="L2015" s="12">
        <f t="shared" si="2631"/>
        <v>1.6872725496000001</v>
      </c>
      <c r="M2015" s="13">
        <f t="shared" si="2632"/>
        <v>6.1914145194599077E-2</v>
      </c>
      <c r="N2015" s="13">
        <f t="shared" si="2633"/>
        <v>6.777952347356947E-2</v>
      </c>
      <c r="O2015" s="13">
        <f t="shared" si="2634"/>
        <v>0.10446603761879576</v>
      </c>
      <c r="P2015" s="13">
        <f t="shared" si="2635"/>
        <v>0.1143625293819226</v>
      </c>
      <c r="Q2015" s="13">
        <f t="shared" si="2636"/>
        <v>3.7100276422009831E-2</v>
      </c>
      <c r="R2015" s="13">
        <f t="shared" si="2637"/>
        <v>8.8131338819837562E-2</v>
      </c>
      <c r="S2015" s="13">
        <f t="shared" si="2638"/>
        <v>5.2810178051896986E-2</v>
      </c>
      <c r="T2015" s="13">
        <f t="shared" si="2639"/>
        <v>6.2598277989429282E-2</v>
      </c>
      <c r="U2015" s="13">
        <f t="shared" si="2640"/>
        <v>9.648037826447077E-2</v>
      </c>
      <c r="V2015" s="13">
        <f t="shared" si="2641"/>
        <v>1.0838495288995546E-2</v>
      </c>
      <c r="W2015" s="13">
        <f t="shared" si="2642"/>
        <v>1.3538312064865001E-2</v>
      </c>
      <c r="X2015" s="13">
        <f t="shared" si="2643"/>
        <v>2.2842822314965209E-2</v>
      </c>
      <c r="Y2015" s="13">
        <f t="shared" si="2644"/>
        <v>1.9271033523715571E-2</v>
      </c>
      <c r="Z2015" s="13">
        <f t="shared" si="2645"/>
        <v>4.9567196250069584E-2</v>
      </c>
      <c r="AA2015" s="13">
        <f t="shared" si="2646"/>
        <v>5.4262897940222002E-2</v>
      </c>
      <c r="AB2015" s="13">
        <f t="shared" si="2647"/>
        <v>2.9701721255484724E-2</v>
      </c>
      <c r="AC2015" s="13">
        <f t="shared" si="2648"/>
        <v>1.2512465164944535E-3</v>
      </c>
      <c r="AD2015" s="13">
        <f t="shared" si="2649"/>
        <v>3.7052128294305848E-3</v>
      </c>
      <c r="AE2015" s="13">
        <f t="shared" si="2650"/>
        <v>6.2517038975239718E-3</v>
      </c>
      <c r="AF2015" s="13">
        <f t="shared" si="2651"/>
        <v>5.2741641872597672E-3</v>
      </c>
      <c r="AG2015" s="13">
        <f t="shared" si="2652"/>
        <v>2.966317485082266E-3</v>
      </c>
      <c r="AH2015" s="13">
        <f t="shared" si="2653"/>
        <v>2.0908342398344614E-2</v>
      </c>
      <c r="AI2015" s="13">
        <f t="shared" si="2654"/>
        <v>2.2889074539070735E-2</v>
      </c>
      <c r="AJ2015" s="13">
        <f t="shared" si="2655"/>
        <v>1.2528724737562554E-2</v>
      </c>
      <c r="AK2015" s="13">
        <f t="shared" si="2656"/>
        <v>4.5718738950227752E-3</v>
      </c>
      <c r="AL2015" s="13">
        <f t="shared" si="2657"/>
        <v>9.2447834695524725E-5</v>
      </c>
      <c r="AM2015" s="13">
        <f t="shared" si="2658"/>
        <v>8.1124453598648255E-4</v>
      </c>
      <c r="AN2015" s="13">
        <f t="shared" si="2659"/>
        <v>1.3687906365829811E-3</v>
      </c>
      <c r="AO2015" s="13">
        <f t="shared" si="2660"/>
        <v>1.1547614336279873E-3</v>
      </c>
      <c r="AP2015" s="13">
        <f t="shared" si="2661"/>
        <v>6.4946575609908179E-4</v>
      </c>
      <c r="AQ2015" s="13">
        <f t="shared" si="2662"/>
        <v>2.7395643554279731E-4</v>
      </c>
      <c r="AR2015" s="13">
        <f t="shared" si="2663"/>
        <v>7.0556144372729383E-3</v>
      </c>
      <c r="AS2015" s="13">
        <f t="shared" si="2664"/>
        <v>7.7240214311044648E-3</v>
      </c>
      <c r="AT2015" s="13">
        <f t="shared" si="2665"/>
        <v>4.2278746662367519E-3</v>
      </c>
      <c r="AU2015" s="13">
        <f t="shared" si="2666"/>
        <v>1.5427994646609519E-3</v>
      </c>
      <c r="AV2015" s="13">
        <f t="shared" si="2667"/>
        <v>4.22238780012743E-4</v>
      </c>
      <c r="AW2015" s="13">
        <f t="shared" si="2668"/>
        <v>4.7433821366811854E-6</v>
      </c>
      <c r="AX2015" s="13">
        <f t="shared" si="2669"/>
        <v>1.4801617060979601E-4</v>
      </c>
      <c r="AY2015" s="13">
        <f t="shared" si="2670"/>
        <v>2.4974362156681909E-4</v>
      </c>
      <c r="AZ2015" s="13">
        <f t="shared" si="2671"/>
        <v>2.1069277855369228E-4</v>
      </c>
      <c r="BA2015" s="13">
        <f t="shared" si="2672"/>
        <v>1.1849871388419886E-4</v>
      </c>
      <c r="BB2015" s="13">
        <f t="shared" si="2673"/>
        <v>4.9984906774928271E-5</v>
      </c>
      <c r="BC2015" s="13">
        <f t="shared" si="2674"/>
        <v>1.6867632219130305E-5</v>
      </c>
      <c r="BD2015" s="13">
        <f t="shared" si="2675"/>
        <v>1.9841240934286813E-3</v>
      </c>
      <c r="BE2015" s="13">
        <f t="shared" si="2676"/>
        <v>2.1720882222041132E-3</v>
      </c>
      <c r="BF2015" s="13">
        <f t="shared" si="2677"/>
        <v>1.1889294779150897E-3</v>
      </c>
      <c r="BG2015" s="13">
        <f t="shared" si="2678"/>
        <v>4.3385386437666686E-4</v>
      </c>
      <c r="BH2015" s="13">
        <f t="shared" si="2679"/>
        <v>1.187386504820158E-4</v>
      </c>
      <c r="BI2015" s="13">
        <f t="shared" si="2680"/>
        <v>2.5997448958619571E-5</v>
      </c>
      <c r="BJ2015" s="14">
        <f t="shared" si="2681"/>
        <v>0.2463796668092989</v>
      </c>
      <c r="BK2015" s="14">
        <f t="shared" si="2682"/>
        <v>0.24151878589017101</v>
      </c>
      <c r="BL2015" s="14">
        <f t="shared" si="2683"/>
        <v>0.46083667000546447</v>
      </c>
      <c r="BM2015" s="14">
        <f t="shared" si="2684"/>
        <v>0.52430346780483938</v>
      </c>
      <c r="BN2015" s="14">
        <f t="shared" si="2685"/>
        <v>0.4737538509107343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1.3193999999999999</v>
      </c>
      <c r="F2016" s="10">
        <f>VLOOKUP(B2016,home!$B$2:$E$405,3,FALSE)</f>
        <v>0.45479999999999998</v>
      </c>
      <c r="G2016" s="10">
        <f>VLOOKUP(C2016,away!$B$2:$E$405,4,FALSE)</f>
        <v>1.0105999999999999</v>
      </c>
      <c r="H2016" s="10">
        <f>VLOOKUP(A2016,away!$A$2:$E$405,3,FALSE)</f>
        <v>1.0076000000000001</v>
      </c>
      <c r="I2016" s="10">
        <f>VLOOKUP(C2016,away!$B$2:$E$405,3,FALSE)</f>
        <v>0.66159999999999997</v>
      </c>
      <c r="J2016" s="10">
        <f>VLOOKUP(B2016,home!$B$2:$E$405,4,FALSE)</f>
        <v>0.69469999999999998</v>
      </c>
      <c r="K2016" s="12">
        <f t="shared" si="2630"/>
        <v>0.6064237890719999</v>
      </c>
      <c r="L2016" s="12">
        <f t="shared" si="2631"/>
        <v>0.46310658275200001</v>
      </c>
      <c r="M2016" s="13">
        <f t="shared" si="2632"/>
        <v>0.34316964171438769</v>
      </c>
      <c r="N2016" s="13">
        <f t="shared" si="2633"/>
        <v>0.20810623442291962</v>
      </c>
      <c r="O2016" s="13">
        <f t="shared" si="2634"/>
        <v>0.15892412007857826</v>
      </c>
      <c r="P2016" s="13">
        <f t="shared" si="2635"/>
        <v>9.6375367072984927E-2</v>
      </c>
      <c r="Q2016" s="13">
        <f t="shared" si="2636"/>
        <v>6.310028560412638E-2</v>
      </c>
      <c r="R2016" s="13">
        <f t="shared" si="2637"/>
        <v>3.6799403083229446E-2</v>
      </c>
      <c r="S2016" s="13">
        <f t="shared" si="2638"/>
        <v>6.7664867819098593E-3</v>
      </c>
      <c r="T2016" s="13">
        <f t="shared" si="2639"/>
        <v>2.9222157636802186E-2</v>
      </c>
      <c r="U2016" s="13">
        <f t="shared" si="2640"/>
        <v>2.2316033453319836E-2</v>
      </c>
      <c r="V2016" s="13">
        <f t="shared" si="2641"/>
        <v>2.1114359525355888E-4</v>
      </c>
      <c r="W2016" s="13">
        <f t="shared" si="2642"/>
        <v>1.275517142919323E-2</v>
      </c>
      <c r="X2016" s="13">
        <f t="shared" si="2643"/>
        <v>5.90700385298962E-3</v>
      </c>
      <c r="Y2016" s="13">
        <f t="shared" si="2644"/>
        <v>1.3677861843304601E-3</v>
      </c>
      <c r="Z2016" s="13">
        <f t="shared" si="2645"/>
        <v>5.6806819363959347E-3</v>
      </c>
      <c r="AA2016" s="13">
        <f t="shared" si="2646"/>
        <v>3.4449006643820878E-3</v>
      </c>
      <c r="AB2016" s="13">
        <f t="shared" si="2647"/>
        <v>1.0445348569356177E-3</v>
      </c>
      <c r="AC2016" s="13">
        <f t="shared" si="2648"/>
        <v>3.7060827620147442E-6</v>
      </c>
      <c r="AD2016" s="13">
        <f t="shared" si="2649"/>
        <v>1.9337598470885683E-3</v>
      </c>
      <c r="AE2016" s="13">
        <f t="shared" si="2650"/>
        <v>8.9553691464821681E-4</v>
      </c>
      <c r="AF2016" s="13">
        <f t="shared" si="2651"/>
        <v>2.0736452013550257E-4</v>
      </c>
      <c r="AG2016" s="13">
        <f t="shared" si="2652"/>
        <v>3.2010624767986972E-5</v>
      </c>
      <c r="AH2016" s="13">
        <f t="shared" si="2653"/>
        <v>6.5769029981633381E-4</v>
      </c>
      <c r="AI2016" s="13">
        <f t="shared" si="2654"/>
        <v>3.9883904365052076E-4</v>
      </c>
      <c r="AJ2016" s="13">
        <f t="shared" si="2655"/>
        <v>1.2093274204020077E-4</v>
      </c>
      <c r="AK2016" s="13">
        <f t="shared" si="2656"/>
        <v>2.4445497216961764E-5</v>
      </c>
      <c r="AL2016" s="13">
        <f t="shared" si="2657"/>
        <v>4.1632480636419653E-8</v>
      </c>
      <c r="AM2016" s="13">
        <f t="shared" si="2658"/>
        <v>2.3453559472534817E-4</v>
      </c>
      <c r="AN2016" s="13">
        <f t="shared" si="2659"/>
        <v>1.0861497780696398E-4</v>
      </c>
      <c r="AO2016" s="13">
        <f t="shared" si="2660"/>
        <v>2.5150155603933701E-5</v>
      </c>
      <c r="AP2016" s="13">
        <f t="shared" si="2661"/>
        <v>3.8824008724729341E-6</v>
      </c>
      <c r="AQ2016" s="13">
        <f t="shared" si="2662"/>
        <v>4.4949135023108092E-7</v>
      </c>
      <c r="AR2016" s="13">
        <f t="shared" si="2663"/>
        <v>6.0916141451416129E-5</v>
      </c>
      <c r="AS2016" s="13">
        <f t="shared" si="2664"/>
        <v>3.6940997314613687E-5</v>
      </c>
      <c r="AT2016" s="13">
        <f t="shared" si="2665"/>
        <v>1.1200949781813301E-5</v>
      </c>
      <c r="AU2016" s="13">
        <f t="shared" si="2666"/>
        <v>2.2641741359641375E-6</v>
      </c>
      <c r="AV2016" s="13">
        <f t="shared" si="2667"/>
        <v>3.4326226466254835E-7</v>
      </c>
      <c r="AW2016" s="13">
        <f t="shared" si="2668"/>
        <v>3.2477827579590311E-10</v>
      </c>
      <c r="AX2016" s="13">
        <f t="shared" si="2669"/>
        <v>2.3704660670933423E-5</v>
      </c>
      <c r="AY2016" s="13">
        <f t="shared" si="2670"/>
        <v>1.0977784398611707E-5</v>
      </c>
      <c r="AZ2016" s="13">
        <f t="shared" si="2671"/>
        <v>2.5419421095146436E-6</v>
      </c>
      <c r="BA2016" s="13">
        <f t="shared" si="2672"/>
        <v>3.9239670796357898E-7</v>
      </c>
      <c r="BB2016" s="13">
        <f t="shared" si="2673"/>
        <v>4.5430374627036889E-8</v>
      </c>
      <c r="BC2016" s="13">
        <f t="shared" si="2674"/>
        <v>4.2078211093340437E-9</v>
      </c>
      <c r="BD2016" s="13">
        <f t="shared" si="2675"/>
        <v>4.70177768366713E-6</v>
      </c>
      <c r="BE2016" s="13">
        <f t="shared" si="2676"/>
        <v>2.851269838303592E-6</v>
      </c>
      <c r="BF2016" s="13">
        <f t="shared" si="2677"/>
        <v>8.6453892950538625E-7</v>
      </c>
      <c r="BG2016" s="13">
        <f t="shared" si="2678"/>
        <v>1.7475899114363564E-7</v>
      </c>
      <c r="BH2016" s="13">
        <f t="shared" si="2679"/>
        <v>2.6494502395930894E-8</v>
      </c>
      <c r="BI2016" s="13">
        <f t="shared" si="2680"/>
        <v>3.2133793065035191E-9</v>
      </c>
      <c r="BJ2016" s="14">
        <f t="shared" si="2681"/>
        <v>0.32393761007944349</v>
      </c>
      <c r="BK2016" s="14">
        <f t="shared" si="2682"/>
        <v>0.44653736466417732</v>
      </c>
      <c r="BL2016" s="14">
        <f t="shared" si="2683"/>
        <v>0.22385118729744205</v>
      </c>
      <c r="BM2016" s="14">
        <f t="shared" si="2684"/>
        <v>9.3520814541612096E-2</v>
      </c>
      <c r="BN2016" s="14">
        <f t="shared" si="2685"/>
        <v>0.90647505197622635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1.3193999999999999</v>
      </c>
      <c r="F2017" s="10">
        <f>VLOOKUP(B2017,home!$B$2:$E$405,3,FALSE)</f>
        <v>0.50529999999999997</v>
      </c>
      <c r="G2017" s="10">
        <f>VLOOKUP(C2017,away!$B$2:$E$405,4,FALSE)</f>
        <v>1.1369</v>
      </c>
      <c r="H2017" s="10">
        <f>VLOOKUP(A2017,away!$A$2:$E$405,3,FALSE)</f>
        <v>1.0076000000000001</v>
      </c>
      <c r="I2017" s="10">
        <f>VLOOKUP(C2017,away!$B$2:$E$405,3,FALSE)</f>
        <v>0.69469999999999998</v>
      </c>
      <c r="J2017" s="10">
        <f>VLOOKUP(B2017,home!$B$2:$E$405,4,FALSE)</f>
        <v>0.66159999999999997</v>
      </c>
      <c r="K2017" s="12">
        <f t="shared" si="2630"/>
        <v>0.75796306705799998</v>
      </c>
      <c r="L2017" s="12">
        <f t="shared" si="2631"/>
        <v>0.46310658275199995</v>
      </c>
      <c r="M2017" s="13">
        <f t="shared" si="2632"/>
        <v>0.29491454286575813</v>
      </c>
      <c r="N2017" s="13">
        <f t="shared" si="2633"/>
        <v>0.22353433143053805</v>
      </c>
      <c r="O2017" s="13">
        <f t="shared" si="2634"/>
        <v>0.13657686615042944</v>
      </c>
      <c r="P2017" s="13">
        <f t="shared" si="2635"/>
        <v>0.10352022035654944</v>
      </c>
      <c r="Q2017" s="13">
        <f t="shared" si="2636"/>
        <v>8.4715383721925039E-2</v>
      </c>
      <c r="R2017" s="13">
        <f t="shared" si="2637"/>
        <v>3.1624822882951327E-2</v>
      </c>
      <c r="S2017" s="13">
        <f t="shared" si="2638"/>
        <v>9.0843570467348516E-3</v>
      </c>
      <c r="T2017" s="13">
        <f t="shared" si="2639"/>
        <v>3.9232251861985097E-2</v>
      </c>
      <c r="U2017" s="13">
        <f t="shared" si="2640"/>
        <v>2.3970447747527813E-2</v>
      </c>
      <c r="V2017" s="13">
        <f t="shared" si="2641"/>
        <v>3.5430777642956099E-4</v>
      </c>
      <c r="W2017" s="13">
        <f t="shared" si="2642"/>
        <v>2.1403710690955226E-2</v>
      </c>
      <c r="X2017" s="13">
        <f t="shared" si="2643"/>
        <v>9.91219931630072E-3</v>
      </c>
      <c r="Y2017" s="13">
        <f t="shared" si="2644"/>
        <v>2.295202376464368E-3</v>
      </c>
      <c r="Z2017" s="13">
        <f t="shared" si="2645"/>
        <v>4.881887885153615E-3</v>
      </c>
      <c r="AA2017" s="13">
        <f t="shared" si="2646"/>
        <v>3.7002907144643273E-3</v>
      </c>
      <c r="AB2017" s="13">
        <f t="shared" si="2647"/>
        <v>1.4023418494708093E-3</v>
      </c>
      <c r="AC2017" s="13">
        <f t="shared" si="2648"/>
        <v>7.773018484782437E-6</v>
      </c>
      <c r="AD2017" s="13">
        <f t="shared" si="2649"/>
        <v>4.055805550434631E-3</v>
      </c>
      <c r="AE2017" s="13">
        <f t="shared" si="2650"/>
        <v>1.8782702487683762E-3</v>
      </c>
      <c r="AF2017" s="13">
        <f t="shared" si="2651"/>
        <v>4.3491965819593566E-4</v>
      </c>
      <c r="AG2017" s="13">
        <f t="shared" si="2652"/>
        <v>6.7138052226262547E-5</v>
      </c>
      <c r="AH2017" s="13">
        <f t="shared" si="2653"/>
        <v>5.6520860396796948E-4</v>
      </c>
      <c r="AI2017" s="13">
        <f t="shared" si="2654"/>
        <v>4.2840724699113269E-4</v>
      </c>
      <c r="AJ2017" s="13">
        <f t="shared" si="2655"/>
        <v>1.6235843543963648E-4</v>
      </c>
      <c r="AK2017" s="13">
        <f t="shared" si="2656"/>
        <v>4.1020565896188393E-5</v>
      </c>
      <c r="AL2017" s="13">
        <f t="shared" si="2657"/>
        <v>1.0913867842000382E-7</v>
      </c>
      <c r="AM2017" s="13">
        <f t="shared" si="2658"/>
        <v>6.1483016287965878E-4</v>
      </c>
      <c r="AN2017" s="13">
        <f t="shared" si="2659"/>
        <v>2.8473189570405426E-4</v>
      </c>
      <c r="AO2017" s="13">
        <f t="shared" si="2660"/>
        <v>6.5930607610001701E-5</v>
      </c>
      <c r="AP2017" s="13">
        <f t="shared" si="2661"/>
        <v>1.0177632796343633E-5</v>
      </c>
      <c r="AQ2017" s="13">
        <f t="shared" si="2662"/>
        <v>1.1783321862048451E-6</v>
      </c>
      <c r="AR2017" s="13">
        <f t="shared" si="2663"/>
        <v>5.2350365025126972E-5</v>
      </c>
      <c r="AS2017" s="13">
        <f t="shared" si="2664"/>
        <v>3.9679643236051097E-5</v>
      </c>
      <c r="AT2017" s="13">
        <f t="shared" si="2665"/>
        <v>1.5037852043482253E-5</v>
      </c>
      <c r="AU2017" s="13">
        <f t="shared" si="2666"/>
        <v>3.7993788189474076E-6</v>
      </c>
      <c r="AV2017" s="13">
        <f t="shared" si="2667"/>
        <v>7.1994720563114459E-7</v>
      </c>
      <c r="AW2017" s="13">
        <f t="shared" si="2668"/>
        <v>1.064155731509665E-9</v>
      </c>
      <c r="AX2017" s="13">
        <f t="shared" si="2669"/>
        <v>7.7669759329339279E-5</v>
      </c>
      <c r="AY2017" s="13">
        <f t="shared" si="2670"/>
        <v>3.5969376826180578E-5</v>
      </c>
      <c r="AZ2017" s="13">
        <f t="shared" si="2671"/>
        <v>8.3288275928457301E-6</v>
      </c>
      <c r="BA2017" s="13">
        <f t="shared" si="2672"/>
        <v>1.2857116282844509E-6</v>
      </c>
      <c r="BB2017" s="13">
        <f t="shared" si="2673"/>
        <v>1.4885537964483037E-7</v>
      </c>
      <c r="BC2017" s="13">
        <f t="shared" si="2674"/>
        <v>1.3787181238313803E-8</v>
      </c>
      <c r="BD2017" s="13">
        <f t="shared" si="2675"/>
        <v>4.0406331087677262E-6</v>
      </c>
      <c r="BE2017" s="13">
        <f t="shared" si="2676"/>
        <v>3.0626506639776871E-6</v>
      </c>
      <c r="BF2017" s="13">
        <f t="shared" si="2677"/>
        <v>1.1606880452978736E-6</v>
      </c>
      <c r="BG2017" s="13">
        <f t="shared" si="2678"/>
        <v>2.9325289023717712E-7</v>
      </c>
      <c r="BH2017" s="13">
        <f t="shared" si="2679"/>
        <v>5.5568715026948444E-8</v>
      </c>
      <c r="BI2017" s="13">
        <f t="shared" si="2680"/>
        <v>8.4238067348595643E-9</v>
      </c>
      <c r="BJ2017" s="14">
        <f t="shared" si="2681"/>
        <v>0.38862947785690738</v>
      </c>
      <c r="BK2017" s="14">
        <f t="shared" si="2682"/>
        <v>0.40791727957946139</v>
      </c>
      <c r="BL2017" s="14">
        <f t="shared" si="2683"/>
        <v>0.19859197260069791</v>
      </c>
      <c r="BM2017" s="14">
        <f t="shared" si="2684"/>
        <v>0.12509848220139849</v>
      </c>
      <c r="BN2017" s="14">
        <f t="shared" si="2685"/>
        <v>0.87488616740815128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1.6506000000000001</v>
      </c>
      <c r="F2018" s="10">
        <f>VLOOKUP(B2018,home!$B$2:$E$405,3,FALSE)</f>
        <v>1.2117</v>
      </c>
      <c r="G2018" s="10">
        <f>VLOOKUP(C2018,away!$B$2:$E$405,4,FALSE)</f>
        <v>0.86550000000000005</v>
      </c>
      <c r="H2018" s="10">
        <f>VLOOKUP(A2018,away!$A$2:$E$405,3,FALSE)</f>
        <v>1.3734999999999999</v>
      </c>
      <c r="I2018" s="10">
        <f>VLOOKUP(C2018,away!$B$2:$E$405,3,FALSE)</f>
        <v>1.0401</v>
      </c>
      <c r="J2018" s="10">
        <f>VLOOKUP(B2018,home!$B$2:$E$405,4,FALSE)</f>
        <v>1.2134</v>
      </c>
      <c r="K2018" s="12">
        <f t="shared" si="2630"/>
        <v>1.73102771331</v>
      </c>
      <c r="L2018" s="12">
        <f t="shared" si="2631"/>
        <v>1.73343575649</v>
      </c>
      <c r="M2018" s="13">
        <f t="shared" si="2632"/>
        <v>3.1289788840189632E-2</v>
      </c>
      <c r="N2018" s="13">
        <f t="shared" si="2633"/>
        <v>5.4163491625986215E-2</v>
      </c>
      <c r="O2018" s="13">
        <f t="shared" si="2634"/>
        <v>5.4238838788606476E-2</v>
      </c>
      <c r="P2018" s="13">
        <f t="shared" si="2635"/>
        <v>9.3888933080831183E-2</v>
      </c>
      <c r="Q2018" s="13">
        <f t="shared" si="2636"/>
        <v>4.6879252527108138E-2</v>
      </c>
      <c r="R2018" s="13">
        <f t="shared" si="2637"/>
        <v>4.7009771273333618E-2</v>
      </c>
      <c r="S2018" s="13">
        <f t="shared" si="2638"/>
        <v>7.0431377789727662E-2</v>
      </c>
      <c r="T2018" s="13">
        <f t="shared" si="2639"/>
        <v>8.1262172568013435E-2</v>
      </c>
      <c r="U2018" s="13">
        <f t="shared" si="2640"/>
        <v>8.1375216870504807E-2</v>
      </c>
      <c r="V2018" s="13">
        <f t="shared" si="2641"/>
        <v>2.3482019609459004E-2</v>
      </c>
      <c r="W2018" s="13">
        <f t="shared" si="2642"/>
        <v>2.7049761767894014E-2</v>
      </c>
      <c r="X2018" s="13">
        <f t="shared" si="2643"/>
        <v>4.6889024253003633E-2</v>
      </c>
      <c r="Y2018" s="13">
        <f t="shared" si="2644"/>
        <v>4.0639555613541663E-2</v>
      </c>
      <c r="Z2018" s="13">
        <f t="shared" si="2645"/>
        <v>2.7162806143204304E-2</v>
      </c>
      <c r="AA2018" s="13">
        <f t="shared" si="2646"/>
        <v>4.7019570205153766E-2</v>
      </c>
      <c r="AB2018" s="13">
        <f t="shared" si="2647"/>
        <v>4.0696089546523179E-2</v>
      </c>
      <c r="AC2018" s="13">
        <f t="shared" si="2648"/>
        <v>4.4037964329505814E-3</v>
      </c>
      <c r="AD2018" s="13">
        <f t="shared" si="2649"/>
        <v>1.1705971814664463E-2</v>
      </c>
      <c r="AE2018" s="13">
        <f t="shared" si="2650"/>
        <v>2.0291550108003511E-2</v>
      </c>
      <c r="AF2018" s="13">
        <f t="shared" si="2651"/>
        <v>1.7587049255910907E-2</v>
      </c>
      <c r="AG2018" s="13">
        <f t="shared" si="2652"/>
        <v>1.0162006677115603E-2</v>
      </c>
      <c r="AH2018" s="13">
        <f t="shared" si="2653"/>
        <v>1.1771244853809149E-2</v>
      </c>
      <c r="AI2018" s="13">
        <f t="shared" si="2654"/>
        <v>2.0376351062101353E-2</v>
      </c>
      <c r="AJ2018" s="13">
        <f t="shared" si="2655"/>
        <v>1.7636014192315554E-2</v>
      </c>
      <c r="AK2018" s="13">
        <f t="shared" si="2656"/>
        <v>1.0176143106408899E-2</v>
      </c>
      <c r="AL2018" s="13">
        <f t="shared" si="2657"/>
        <v>5.2856572565146713E-4</v>
      </c>
      <c r="AM2018" s="13">
        <f t="shared" si="2658"/>
        <v>4.0526723244819858E-3</v>
      </c>
      <c r="AN2018" s="13">
        <f t="shared" si="2659"/>
        <v>7.0250471165945166E-3</v>
      </c>
      <c r="AO2018" s="13">
        <f t="shared" si="2660"/>
        <v>6.0887339314659563E-3</v>
      </c>
      <c r="AP2018" s="13">
        <f t="shared" si="2661"/>
        <v>3.518143036185673E-3</v>
      </c>
      <c r="AQ2018" s="13">
        <f t="shared" si="2662"/>
        <v>1.5246187338426353E-3</v>
      </c>
      <c r="AR2018" s="13">
        <f t="shared" si="2663"/>
        <v>4.0809393455983386E-3</v>
      </c>
      <c r="AS2018" s="13">
        <f t="shared" si="2664"/>
        <v>7.0642191035678982E-3</v>
      </c>
      <c r="AT2018" s="13">
        <f t="shared" si="2665"/>
        <v>6.1141795205849805E-3</v>
      </c>
      <c r="AU2018" s="13">
        <f t="shared" si="2666"/>
        <v>3.5279380647616839E-3</v>
      </c>
      <c r="AV2018" s="13">
        <f t="shared" si="2667"/>
        <v>1.5267396402359316E-3</v>
      </c>
      <c r="AW2018" s="13">
        <f t="shared" si="2668"/>
        <v>4.4056325192483733E-5</v>
      </c>
      <c r="AX2018" s="13">
        <f t="shared" si="2669"/>
        <v>1.169214684440462E-3</v>
      </c>
      <c r="AY2018" s="13">
        <f t="shared" si="2670"/>
        <v>2.0267585410222687E-3</v>
      </c>
      <c r="AZ2018" s="13">
        <f t="shared" si="2671"/>
        <v>1.7566278623897531E-3</v>
      </c>
      <c r="BA2018" s="13">
        <f t="shared" si="2672"/>
        <v>1.0150005158376641E-3</v>
      </c>
      <c r="BB2018" s="13">
        <f t="shared" si="2673"/>
        <v>4.3985954675220061E-4</v>
      </c>
      <c r="BC2018" s="13">
        <f t="shared" si="2674"/>
        <v>1.5249365323474995E-4</v>
      </c>
      <c r="BD2018" s="13">
        <f t="shared" si="2675"/>
        <v>1.1790076969545097E-3</v>
      </c>
      <c r="BE2018" s="13">
        <f t="shared" si="2676"/>
        <v>2.0408949976340541E-3</v>
      </c>
      <c r="BF2018" s="13">
        <f t="shared" si="2677"/>
        <v>1.7664229004301479E-3</v>
      </c>
      <c r="BG2018" s="13">
        <f t="shared" si="2678"/>
        <v>1.0192423313566722E-3</v>
      </c>
      <c r="BH2018" s="13">
        <f t="shared" si="2679"/>
        <v>4.4108418053927353E-4</v>
      </c>
      <c r="BI2018" s="13">
        <f t="shared" si="2680"/>
        <v>1.5270578808322273E-4</v>
      </c>
      <c r="BJ2018" s="14">
        <f t="shared" si="2681"/>
        <v>0.3853990061574894</v>
      </c>
      <c r="BK2018" s="14">
        <f t="shared" si="2682"/>
        <v>0.22605124001983179</v>
      </c>
      <c r="BL2018" s="14">
        <f t="shared" si="2683"/>
        <v>0.35921261346850353</v>
      </c>
      <c r="BM2018" s="14">
        <f t="shared" si="2684"/>
        <v>0.66837288743714429</v>
      </c>
      <c r="BN2018" s="14">
        <f t="shared" si="2685"/>
        <v>0.32747007613605522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1.6506000000000001</v>
      </c>
      <c r="F2019" s="10">
        <f>VLOOKUP(B2019,home!$B$2:$E$405,3,FALSE)</f>
        <v>0.86550000000000005</v>
      </c>
      <c r="G2019" s="10" t="str">
        <f>VLOOKUP(C2019,away!$B$2:$E$405,4,FALSE)</f>
        <v>Inf</v>
      </c>
      <c r="H2019" s="10">
        <f>VLOOKUP(A2019,away!$A$2:$E$405,3,FALSE)</f>
        <v>1.3734999999999999</v>
      </c>
      <c r="I2019" s="10" t="str">
        <f>VLOOKUP(C2019,away!$B$2:$E$405,3,FALSE)</f>
        <v>Inf</v>
      </c>
      <c r="J2019" s="10">
        <f>VLOOKUP(B2019,home!$B$2:$E$405,4,FALSE)</f>
        <v>1.0401</v>
      </c>
      <c r="K2019" s="12" t="e">
        <f t="shared" si="2630"/>
        <v>#VALUE!</v>
      </c>
      <c r="L2019" s="12" t="e">
        <f t="shared" si="2631"/>
        <v>#VALUE!</v>
      </c>
      <c r="M2019" s="13" t="e">
        <f t="shared" si="2632"/>
        <v>#VALUE!</v>
      </c>
      <c r="N2019" s="13" t="e">
        <f t="shared" si="2633"/>
        <v>#VALUE!</v>
      </c>
      <c r="O2019" s="13" t="e">
        <f t="shared" si="2634"/>
        <v>#VALUE!</v>
      </c>
      <c r="P2019" s="13" t="e">
        <f t="shared" si="2635"/>
        <v>#VALUE!</v>
      </c>
      <c r="Q2019" s="13" t="e">
        <f t="shared" si="2636"/>
        <v>#VALUE!</v>
      </c>
      <c r="R2019" s="13" t="e">
        <f t="shared" si="2637"/>
        <v>#VALUE!</v>
      </c>
      <c r="S2019" s="13" t="e">
        <f t="shared" si="2638"/>
        <v>#VALUE!</v>
      </c>
      <c r="T2019" s="13" t="e">
        <f t="shared" si="2639"/>
        <v>#VALUE!</v>
      </c>
      <c r="U2019" s="13" t="e">
        <f t="shared" si="2640"/>
        <v>#VALUE!</v>
      </c>
      <c r="V2019" s="13" t="e">
        <f t="shared" si="2641"/>
        <v>#VALUE!</v>
      </c>
      <c r="W2019" s="13" t="e">
        <f t="shared" si="2642"/>
        <v>#VALUE!</v>
      </c>
      <c r="X2019" s="13" t="e">
        <f t="shared" si="2643"/>
        <v>#VALUE!</v>
      </c>
      <c r="Y2019" s="13" t="e">
        <f t="shared" si="2644"/>
        <v>#VALUE!</v>
      </c>
      <c r="Z2019" s="13" t="e">
        <f t="shared" si="2645"/>
        <v>#VALUE!</v>
      </c>
      <c r="AA2019" s="13" t="e">
        <f t="shared" si="2646"/>
        <v>#VALUE!</v>
      </c>
      <c r="AB2019" s="13" t="e">
        <f t="shared" si="2647"/>
        <v>#VALUE!</v>
      </c>
      <c r="AC2019" s="13" t="e">
        <f t="shared" si="2648"/>
        <v>#VALUE!</v>
      </c>
      <c r="AD2019" s="13" t="e">
        <f t="shared" si="2649"/>
        <v>#VALUE!</v>
      </c>
      <c r="AE2019" s="13" t="e">
        <f t="shared" si="2650"/>
        <v>#VALUE!</v>
      </c>
      <c r="AF2019" s="13" t="e">
        <f t="shared" si="2651"/>
        <v>#VALUE!</v>
      </c>
      <c r="AG2019" s="13" t="e">
        <f t="shared" si="2652"/>
        <v>#VALUE!</v>
      </c>
      <c r="AH2019" s="13" t="e">
        <f t="shared" si="2653"/>
        <v>#VALUE!</v>
      </c>
      <c r="AI2019" s="13" t="e">
        <f t="shared" si="2654"/>
        <v>#VALUE!</v>
      </c>
      <c r="AJ2019" s="13" t="e">
        <f t="shared" si="2655"/>
        <v>#VALUE!</v>
      </c>
      <c r="AK2019" s="13" t="e">
        <f t="shared" si="2656"/>
        <v>#VALUE!</v>
      </c>
      <c r="AL2019" s="13" t="e">
        <f t="shared" si="2657"/>
        <v>#VALUE!</v>
      </c>
      <c r="AM2019" s="13" t="e">
        <f t="shared" si="2658"/>
        <v>#VALUE!</v>
      </c>
      <c r="AN2019" s="13" t="e">
        <f t="shared" si="2659"/>
        <v>#VALUE!</v>
      </c>
      <c r="AO2019" s="13" t="e">
        <f t="shared" si="2660"/>
        <v>#VALUE!</v>
      </c>
      <c r="AP2019" s="13" t="e">
        <f t="shared" si="2661"/>
        <v>#VALUE!</v>
      </c>
      <c r="AQ2019" s="13" t="e">
        <f t="shared" si="2662"/>
        <v>#VALUE!</v>
      </c>
      <c r="AR2019" s="13" t="e">
        <f t="shared" si="2663"/>
        <v>#VALUE!</v>
      </c>
      <c r="AS2019" s="13" t="e">
        <f t="shared" si="2664"/>
        <v>#VALUE!</v>
      </c>
      <c r="AT2019" s="13" t="e">
        <f t="shared" si="2665"/>
        <v>#VALUE!</v>
      </c>
      <c r="AU2019" s="13" t="e">
        <f t="shared" si="2666"/>
        <v>#VALUE!</v>
      </c>
      <c r="AV2019" s="13" t="e">
        <f t="shared" si="2667"/>
        <v>#VALUE!</v>
      </c>
      <c r="AW2019" s="13" t="e">
        <f t="shared" si="2668"/>
        <v>#VALUE!</v>
      </c>
      <c r="AX2019" s="13" t="e">
        <f t="shared" si="2669"/>
        <v>#VALUE!</v>
      </c>
      <c r="AY2019" s="13" t="e">
        <f t="shared" si="2670"/>
        <v>#VALUE!</v>
      </c>
      <c r="AZ2019" s="13" t="e">
        <f t="shared" si="2671"/>
        <v>#VALUE!</v>
      </c>
      <c r="BA2019" s="13" t="e">
        <f t="shared" si="2672"/>
        <v>#VALUE!</v>
      </c>
      <c r="BB2019" s="13" t="e">
        <f t="shared" si="2673"/>
        <v>#VALUE!</v>
      </c>
      <c r="BC2019" s="13" t="e">
        <f t="shared" si="2674"/>
        <v>#VALUE!</v>
      </c>
      <c r="BD2019" s="13" t="e">
        <f t="shared" si="2675"/>
        <v>#VALUE!</v>
      </c>
      <c r="BE2019" s="13" t="e">
        <f t="shared" si="2676"/>
        <v>#VALUE!</v>
      </c>
      <c r="BF2019" s="13" t="e">
        <f t="shared" si="2677"/>
        <v>#VALUE!</v>
      </c>
      <c r="BG2019" s="13" t="e">
        <f t="shared" si="2678"/>
        <v>#VALUE!</v>
      </c>
      <c r="BH2019" s="13" t="e">
        <f t="shared" si="2679"/>
        <v>#VALUE!</v>
      </c>
      <c r="BI2019" s="13" t="e">
        <f t="shared" si="2680"/>
        <v>#VALUE!</v>
      </c>
      <c r="BJ2019" s="14" t="e">
        <f t="shared" si="2681"/>
        <v>#VALUE!</v>
      </c>
      <c r="BK2019" s="14" t="e">
        <f t="shared" si="2682"/>
        <v>#VALUE!</v>
      </c>
      <c r="BL2019" s="14" t="e">
        <f t="shared" si="2683"/>
        <v>#VALUE!</v>
      </c>
      <c r="BM2019" s="14" t="e">
        <f t="shared" si="2684"/>
        <v>#VALUE!</v>
      </c>
      <c r="BN2019" s="14" t="e">
        <f t="shared" si="2685"/>
        <v>#VALUE!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1.6506000000000001</v>
      </c>
      <c r="F2020" s="10">
        <f>VLOOKUP(B2020,home!$B$2:$E$405,3,FALSE)</f>
        <v>1.2117</v>
      </c>
      <c r="G2020" s="10">
        <f>VLOOKUP(C2020,away!$B$2:$E$405,4,FALSE)</f>
        <v>0.90880000000000005</v>
      </c>
      <c r="H2020" s="10">
        <f>VLOOKUP(A2020,away!$A$2:$E$405,3,FALSE)</f>
        <v>1.3734999999999999</v>
      </c>
      <c r="I2020" s="10">
        <f>VLOOKUP(C2020,away!$B$2:$E$405,3,FALSE)</f>
        <v>0.72809999999999997</v>
      </c>
      <c r="J2020" s="10">
        <f>VLOOKUP(B2020,home!$B$2:$E$405,4,FALSE)</f>
        <v>1.0401</v>
      </c>
      <c r="K2020" s="12">
        <f t="shared" si="2630"/>
        <v>1.8176290997760001</v>
      </c>
      <c r="L2020" s="12">
        <f t="shared" si="2631"/>
        <v>1.0401471685349999</v>
      </c>
      <c r="M2020" s="13">
        <f t="shared" si="2632"/>
        <v>5.7396252323987575E-2</v>
      </c>
      <c r="N2020" s="13">
        <f t="shared" si="2633"/>
        <v>0.10432509844216567</v>
      </c>
      <c r="O2020" s="13">
        <f t="shared" si="2634"/>
        <v>5.9700549339316074E-2</v>
      </c>
      <c r="P2020" s="13">
        <f t="shared" si="2635"/>
        <v>0.10851345575175374</v>
      </c>
      <c r="Q2020" s="13">
        <f t="shared" si="2636"/>
        <v>9.4812167382738122E-2</v>
      </c>
      <c r="R2020" s="13">
        <f t="shared" si="2637"/>
        <v>3.1048678677636835E-2</v>
      </c>
      <c r="S2020" s="13">
        <f t="shared" si="2638"/>
        <v>5.1288932649817952E-2</v>
      </c>
      <c r="T2020" s="13">
        <f t="shared" si="2639"/>
        <v>9.8618607445821516E-2</v>
      </c>
      <c r="U2020" s="13">
        <f t="shared" si="2640"/>
        <v>5.6434981874067321E-2</v>
      </c>
      <c r="V2020" s="13">
        <f t="shared" si="2641"/>
        <v>1.0774105157471516E-2</v>
      </c>
      <c r="W2020" s="13">
        <f t="shared" si="2642"/>
        <v>5.7444451482565898E-2</v>
      </c>
      <c r="X2020" s="13">
        <f t="shared" si="2643"/>
        <v>5.9750683557637088E-2</v>
      </c>
      <c r="Y2020" s="13">
        <f t="shared" si="2644"/>
        <v>3.1074752160253495E-2</v>
      </c>
      <c r="Z2020" s="13">
        <f t="shared" si="2645"/>
        <v>1.0765065071098994E-2</v>
      </c>
      <c r="AA2020" s="13">
        <f t="shared" si="2646"/>
        <v>1.9566895534211724E-2</v>
      </c>
      <c r="AB2020" s="13">
        <f t="shared" si="2647"/>
        <v>1.7782679357630154E-2</v>
      </c>
      <c r="AC2020" s="13">
        <f t="shared" si="2648"/>
        <v>1.273096386884449E-3</v>
      </c>
      <c r="AD2020" s="13">
        <f t="shared" si="2649"/>
        <v>2.6103176658845602E-2</v>
      </c>
      <c r="AE2020" s="13">
        <f t="shared" si="2650"/>
        <v>2.7151145291467147E-2</v>
      </c>
      <c r="AF2020" s="13">
        <f t="shared" si="2651"/>
        <v>1.4120593448700973E-2</v>
      </c>
      <c r="AG2020" s="13">
        <f t="shared" si="2652"/>
        <v>4.8958317645667292E-3</v>
      </c>
      <c r="AH2020" s="13">
        <f t="shared" si="2653"/>
        <v>2.7993129881996614E-3</v>
      </c>
      <c r="AI2020" s="13">
        <f t="shared" si="2654"/>
        <v>5.0881127467326146E-3</v>
      </c>
      <c r="AJ2020" s="13">
        <f t="shared" si="2655"/>
        <v>4.6241508957011986E-3</v>
      </c>
      <c r="AK2020" s="13">
        <f t="shared" si="2656"/>
        <v>2.801663743260584E-3</v>
      </c>
      <c r="AL2020" s="13">
        <f t="shared" si="2657"/>
        <v>9.6276730868135162E-5</v>
      </c>
      <c r="AM2020" s="13">
        <f t="shared" si="2658"/>
        <v>9.4891786983422807E-3</v>
      </c>
      <c r="AN2020" s="13">
        <f t="shared" si="2659"/>
        <v>9.8701423548033587E-3</v>
      </c>
      <c r="AO2020" s="13">
        <f t="shared" si="2660"/>
        <v>5.1332003116930447E-3</v>
      </c>
      <c r="AP2020" s="13">
        <f t="shared" si="2661"/>
        <v>1.7797612565768333E-3</v>
      </c>
      <c r="AQ2020" s="13">
        <f t="shared" si="2662"/>
        <v>4.6280340792417162E-4</v>
      </c>
      <c r="AR2020" s="13">
        <f t="shared" si="2663"/>
        <v>5.8233949570382572E-4</v>
      </c>
      <c r="AS2020" s="13">
        <f t="shared" si="2664"/>
        <v>1.0584772133401545E-3</v>
      </c>
      <c r="AT2020" s="13">
        <f t="shared" si="2665"/>
        <v>9.6195949220843739E-4</v>
      </c>
      <c r="AU2020" s="13">
        <f t="shared" si="2666"/>
        <v>5.828285219479332E-4</v>
      </c>
      <c r="AV2020" s="13">
        <f t="shared" si="2667"/>
        <v>2.6484152041799974E-4</v>
      </c>
      <c r="AW2020" s="13">
        <f t="shared" si="2668"/>
        <v>5.0561376938429697E-6</v>
      </c>
      <c r="AX2020" s="13">
        <f t="shared" si="2669"/>
        <v>2.8746345558469128E-3</v>
      </c>
      <c r="AY2020" s="13">
        <f t="shared" si="2670"/>
        <v>2.9900429938370331E-3</v>
      </c>
      <c r="AZ2020" s="13">
        <f t="shared" si="2671"/>
        <v>1.555042376918752E-3</v>
      </c>
      <c r="BA2020" s="13">
        <f t="shared" si="2672"/>
        <v>5.3915764176799201E-4</v>
      </c>
      <c r="BB2020" s="13">
        <f t="shared" si="2673"/>
        <v>1.4020082361974618E-4</v>
      </c>
      <c r="BC2020" s="13">
        <f t="shared" si="2674"/>
        <v>2.9165897942870795E-5</v>
      </c>
      <c r="BD2020" s="13">
        <f t="shared" si="2675"/>
        <v>1.0095312959707228E-4</v>
      </c>
      <c r="BE2020" s="13">
        <f t="shared" si="2676"/>
        <v>1.8349534606909636E-4</v>
      </c>
      <c r="BF2020" s="13">
        <f t="shared" si="2677"/>
        <v>1.6676324034432864E-4</v>
      </c>
      <c r="BG2020" s="13">
        <f t="shared" si="2678"/>
        <v>1.0103790614093025E-4</v>
      </c>
      <c r="BH2020" s="13">
        <f t="shared" si="2679"/>
        <v>4.591235959554778E-5</v>
      </c>
      <c r="BI2020" s="13">
        <f t="shared" si="2680"/>
        <v>1.6690328168049492E-5</v>
      </c>
      <c r="BJ2020" s="14">
        <f t="shared" si="2681"/>
        <v>0.55315983795403523</v>
      </c>
      <c r="BK2020" s="14">
        <f t="shared" si="2682"/>
        <v>0.2323321619946204</v>
      </c>
      <c r="BL2020" s="14">
        <f t="shared" si="2683"/>
        <v>0.20391232371028958</v>
      </c>
      <c r="BM2020" s="14">
        <f t="shared" si="2684"/>
        <v>0.54138819995630305</v>
      </c>
      <c r="BN2020" s="14">
        <f t="shared" si="2685"/>
        <v>0.45579620191759801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1.6506000000000001</v>
      </c>
      <c r="F2021" s="10">
        <f>VLOOKUP(B2021,home!$B$2:$E$405,3,FALSE)</f>
        <v>1.2117</v>
      </c>
      <c r="G2021" s="10">
        <f>VLOOKUP(C2021,away!$B$2:$E$405,4,FALSE)</f>
        <v>0.90880000000000005</v>
      </c>
      <c r="H2021" s="10">
        <f>VLOOKUP(A2021,away!$A$2:$E$405,3,FALSE)</f>
        <v>1.3734999999999999</v>
      </c>
      <c r="I2021" s="10">
        <f>VLOOKUP(C2021,away!$B$2:$E$405,3,FALSE)</f>
        <v>0.72809999999999997</v>
      </c>
      <c r="J2021" s="10">
        <f>VLOOKUP(B2021,home!$B$2:$E$405,4,FALSE)</f>
        <v>1.0401</v>
      </c>
      <c r="K2021" s="12">
        <f t="shared" si="2630"/>
        <v>1.8176290997760001</v>
      </c>
      <c r="L2021" s="12">
        <f t="shared" si="2631"/>
        <v>1.0401471685349999</v>
      </c>
      <c r="M2021" s="13">
        <f t="shared" si="2632"/>
        <v>5.7396252323987575E-2</v>
      </c>
      <c r="N2021" s="13">
        <f t="shared" si="2633"/>
        <v>0.10432509844216567</v>
      </c>
      <c r="O2021" s="13">
        <f t="shared" si="2634"/>
        <v>5.9700549339316074E-2</v>
      </c>
      <c r="P2021" s="13">
        <f t="shared" si="2635"/>
        <v>0.10851345575175374</v>
      </c>
      <c r="Q2021" s="13">
        <f t="shared" si="2636"/>
        <v>9.4812167382738122E-2</v>
      </c>
      <c r="R2021" s="13">
        <f t="shared" si="2637"/>
        <v>3.1048678677636835E-2</v>
      </c>
      <c r="S2021" s="13">
        <f t="shared" si="2638"/>
        <v>5.1288932649817952E-2</v>
      </c>
      <c r="T2021" s="13">
        <f t="shared" si="2639"/>
        <v>9.8618607445821516E-2</v>
      </c>
      <c r="U2021" s="13">
        <f t="shared" si="2640"/>
        <v>5.6434981874067321E-2</v>
      </c>
      <c r="V2021" s="13">
        <f t="shared" si="2641"/>
        <v>1.0774105157471516E-2</v>
      </c>
      <c r="W2021" s="13">
        <f t="shared" si="2642"/>
        <v>5.7444451482565898E-2</v>
      </c>
      <c r="X2021" s="13">
        <f t="shared" si="2643"/>
        <v>5.9750683557637088E-2</v>
      </c>
      <c r="Y2021" s="13">
        <f t="shared" si="2644"/>
        <v>3.1074752160253495E-2</v>
      </c>
      <c r="Z2021" s="13">
        <f t="shared" si="2645"/>
        <v>1.0765065071098994E-2</v>
      </c>
      <c r="AA2021" s="13">
        <f t="shared" si="2646"/>
        <v>1.9566895534211724E-2</v>
      </c>
      <c r="AB2021" s="13">
        <f t="shared" si="2647"/>
        <v>1.7782679357630154E-2</v>
      </c>
      <c r="AC2021" s="13">
        <f t="shared" si="2648"/>
        <v>1.273096386884449E-3</v>
      </c>
      <c r="AD2021" s="13">
        <f t="shared" si="2649"/>
        <v>2.6103176658845602E-2</v>
      </c>
      <c r="AE2021" s="13">
        <f t="shared" si="2650"/>
        <v>2.7151145291467147E-2</v>
      </c>
      <c r="AF2021" s="13">
        <f t="shared" si="2651"/>
        <v>1.4120593448700973E-2</v>
      </c>
      <c r="AG2021" s="13">
        <f t="shared" si="2652"/>
        <v>4.8958317645667292E-3</v>
      </c>
      <c r="AH2021" s="13">
        <f t="shared" si="2653"/>
        <v>2.7993129881996614E-3</v>
      </c>
      <c r="AI2021" s="13">
        <f t="shared" si="2654"/>
        <v>5.0881127467326146E-3</v>
      </c>
      <c r="AJ2021" s="13">
        <f t="shared" si="2655"/>
        <v>4.6241508957011986E-3</v>
      </c>
      <c r="AK2021" s="13">
        <f t="shared" si="2656"/>
        <v>2.801663743260584E-3</v>
      </c>
      <c r="AL2021" s="13">
        <f t="shared" si="2657"/>
        <v>9.6276730868135162E-5</v>
      </c>
      <c r="AM2021" s="13">
        <f t="shared" si="2658"/>
        <v>9.4891786983422807E-3</v>
      </c>
      <c r="AN2021" s="13">
        <f t="shared" si="2659"/>
        <v>9.8701423548033587E-3</v>
      </c>
      <c r="AO2021" s="13">
        <f t="shared" si="2660"/>
        <v>5.1332003116930447E-3</v>
      </c>
      <c r="AP2021" s="13">
        <f t="shared" si="2661"/>
        <v>1.7797612565768333E-3</v>
      </c>
      <c r="AQ2021" s="13">
        <f t="shared" si="2662"/>
        <v>4.6280340792417162E-4</v>
      </c>
      <c r="AR2021" s="13">
        <f t="shared" si="2663"/>
        <v>5.8233949570382572E-4</v>
      </c>
      <c r="AS2021" s="13">
        <f t="shared" si="2664"/>
        <v>1.0584772133401545E-3</v>
      </c>
      <c r="AT2021" s="13">
        <f t="shared" si="2665"/>
        <v>9.6195949220843739E-4</v>
      </c>
      <c r="AU2021" s="13">
        <f t="shared" si="2666"/>
        <v>5.828285219479332E-4</v>
      </c>
      <c r="AV2021" s="13">
        <f t="shared" si="2667"/>
        <v>2.6484152041799974E-4</v>
      </c>
      <c r="AW2021" s="13">
        <f t="shared" si="2668"/>
        <v>5.0561376938429697E-6</v>
      </c>
      <c r="AX2021" s="13">
        <f t="shared" si="2669"/>
        <v>2.8746345558469128E-3</v>
      </c>
      <c r="AY2021" s="13">
        <f t="shared" si="2670"/>
        <v>2.9900429938370331E-3</v>
      </c>
      <c r="AZ2021" s="13">
        <f t="shared" si="2671"/>
        <v>1.555042376918752E-3</v>
      </c>
      <c r="BA2021" s="13">
        <f t="shared" si="2672"/>
        <v>5.3915764176799201E-4</v>
      </c>
      <c r="BB2021" s="13">
        <f t="shared" si="2673"/>
        <v>1.4020082361974618E-4</v>
      </c>
      <c r="BC2021" s="13">
        <f t="shared" si="2674"/>
        <v>2.9165897942870795E-5</v>
      </c>
      <c r="BD2021" s="13">
        <f t="shared" si="2675"/>
        <v>1.0095312959707228E-4</v>
      </c>
      <c r="BE2021" s="13">
        <f t="shared" si="2676"/>
        <v>1.8349534606909636E-4</v>
      </c>
      <c r="BF2021" s="13">
        <f t="shared" si="2677"/>
        <v>1.6676324034432864E-4</v>
      </c>
      <c r="BG2021" s="13">
        <f t="shared" si="2678"/>
        <v>1.0103790614093025E-4</v>
      </c>
      <c r="BH2021" s="13">
        <f t="shared" si="2679"/>
        <v>4.591235959554778E-5</v>
      </c>
      <c r="BI2021" s="13">
        <f t="shared" si="2680"/>
        <v>1.6690328168049492E-5</v>
      </c>
      <c r="BJ2021" s="14">
        <f t="shared" si="2681"/>
        <v>0.55315983795403523</v>
      </c>
      <c r="BK2021" s="14">
        <f t="shared" si="2682"/>
        <v>0.2323321619946204</v>
      </c>
      <c r="BL2021" s="14">
        <f t="shared" si="2683"/>
        <v>0.20391232371028958</v>
      </c>
      <c r="BM2021" s="14">
        <f t="shared" si="2684"/>
        <v>0.54138819995630305</v>
      </c>
      <c r="BN2021" s="14">
        <f t="shared" si="2685"/>
        <v>0.45579620191759801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1.2378</v>
      </c>
      <c r="F2022" s="10">
        <f>VLOOKUP(B2022,home!$B$2:$E$405,3,FALSE)</f>
        <v>0.59240000000000004</v>
      </c>
      <c r="G2022" s="10">
        <f>VLOOKUP(C2022,away!$B$2:$E$405,4,FALSE)</f>
        <v>1.0099</v>
      </c>
      <c r="H2022" s="10">
        <f>VLOOKUP(A2022,away!$A$2:$E$405,3,FALSE)</f>
        <v>0.96950000000000003</v>
      </c>
      <c r="I2022" s="10">
        <f>VLOOKUP(C2022,away!$B$2:$E$405,3,FALSE)</f>
        <v>0.83809999999999996</v>
      </c>
      <c r="J2022" s="10">
        <f>VLOOKUP(B2022,home!$B$2:$E$405,4,FALSE)</f>
        <v>0.75639999999999996</v>
      </c>
      <c r="K2022" s="12">
        <f t="shared" si="2630"/>
        <v>0.74053211992800017</v>
      </c>
      <c r="L2022" s="12">
        <f t="shared" si="2631"/>
        <v>0.61460370537999998</v>
      </c>
      <c r="M2022" s="13">
        <f t="shared" si="2632"/>
        <v>0.2579122610603734</v>
      </c>
      <c r="N2022" s="13">
        <f t="shared" si="2633"/>
        <v>0.19099231343846212</v>
      </c>
      <c r="O2022" s="13">
        <f t="shared" si="2634"/>
        <v>0.15851383131063937</v>
      </c>
      <c r="P2022" s="13">
        <f t="shared" si="2635"/>
        <v>0.11738458353837716</v>
      </c>
      <c r="Q2022" s="13">
        <f t="shared" si="2636"/>
        <v>7.071797138026871E-2</v>
      </c>
      <c r="R2022" s="13">
        <f t="shared" si="2637"/>
        <v>4.8711594038749612E-2</v>
      </c>
      <c r="S2022" s="13">
        <f t="shared" si="2638"/>
        <v>1.3356422447528347E-2</v>
      </c>
      <c r="T2022" s="13">
        <f t="shared" si="2639"/>
        <v>4.3463527247269935E-2</v>
      </c>
      <c r="U2022" s="13">
        <f t="shared" si="2640"/>
        <v>3.607249999858738E-2</v>
      </c>
      <c r="V2022" s="13">
        <f t="shared" si="2641"/>
        <v>6.7543990008237735E-4</v>
      </c>
      <c r="W2022" s="13">
        <f t="shared" si="2642"/>
        <v>1.7456309754412678E-2</v>
      </c>
      <c r="X2022" s="13">
        <f t="shared" si="2643"/>
        <v>1.0728712657323069E-2</v>
      </c>
      <c r="Y2022" s="13">
        <f t="shared" si="2644"/>
        <v>3.2969532765740319E-3</v>
      </c>
      <c r="Z2022" s="13">
        <f t="shared" si="2645"/>
        <v>9.979442063727275E-3</v>
      </c>
      <c r="AA2022" s="13">
        <f t="shared" si="2646"/>
        <v>7.3900973871506154E-3</v>
      </c>
      <c r="AB2022" s="13">
        <f t="shared" si="2647"/>
        <v>2.7363022422905101E-3</v>
      </c>
      <c r="AC2022" s="13">
        <f t="shared" si="2648"/>
        <v>1.9213469885649701E-5</v>
      </c>
      <c r="AD2022" s="13">
        <f t="shared" si="2649"/>
        <v>3.2317395171387615E-3</v>
      </c>
      <c r="AE2022" s="13">
        <f t="shared" si="2650"/>
        <v>1.9862390820564544E-3</v>
      </c>
      <c r="AF2022" s="13">
        <f t="shared" si="2651"/>
        <v>6.1037494980123344E-4</v>
      </c>
      <c r="AG2022" s="13">
        <f t="shared" si="2652"/>
        <v>1.2504623527298983E-4</v>
      </c>
      <c r="AH2022" s="13">
        <f t="shared" si="2653"/>
        <v>1.5333505174979542E-3</v>
      </c>
      <c r="AI2022" s="13">
        <f t="shared" si="2654"/>
        <v>1.1354953093154561E-3</v>
      </c>
      <c r="AJ2022" s="13">
        <f t="shared" si="2655"/>
        <v>4.2043537428783741E-4</v>
      </c>
      <c r="AK2022" s="13">
        <f t="shared" si="2656"/>
        <v>1.037819663380315E-4</v>
      </c>
      <c r="AL2022" s="13">
        <f t="shared" si="2657"/>
        <v>3.4978797077447918E-7</v>
      </c>
      <c r="AM2022" s="13">
        <f t="shared" si="2658"/>
        <v>4.7864138313637189E-4</v>
      </c>
      <c r="AN2022" s="13">
        <f t="shared" si="2659"/>
        <v>2.9417476762382233E-4</v>
      </c>
      <c r="AO2022" s="13">
        <f t="shared" si="2660"/>
        <v>9.0400451105450847E-5</v>
      </c>
      <c r="AP2022" s="13">
        <f t="shared" si="2661"/>
        <v>1.8520150739144534E-5</v>
      </c>
      <c r="AQ2022" s="13">
        <f t="shared" si="2662"/>
        <v>2.8456383171185934E-6</v>
      </c>
      <c r="AR2022" s="13">
        <f t="shared" si="2663"/>
        <v>1.8848058194011671E-4</v>
      </c>
      <c r="AS2022" s="13">
        <f t="shared" si="2664"/>
        <v>1.3957592490937776E-4</v>
      </c>
      <c r="AT2022" s="13">
        <f t="shared" si="2665"/>
        <v>5.1680227782026436E-5</v>
      </c>
      <c r="AU2022" s="13">
        <f t="shared" si="2666"/>
        <v>1.2756956212595324E-5</v>
      </c>
      <c r="AV2022" s="13">
        <f t="shared" si="2667"/>
        <v>2.3617339569854713E-6</v>
      </c>
      <c r="AW2022" s="13">
        <f t="shared" si="2668"/>
        <v>4.4222311954810237E-9</v>
      </c>
      <c r="AX2022" s="13">
        <f t="shared" si="2669"/>
        <v>5.9074886356541241E-5</v>
      </c>
      <c r="AY2022" s="13">
        <f t="shared" si="2670"/>
        <v>3.6307644049632653E-5</v>
      </c>
      <c r="AZ2022" s="13">
        <f t="shared" si="2671"/>
        <v>1.1157406283261169E-5</v>
      </c>
      <c r="BA2022" s="13">
        <f t="shared" si="2672"/>
        <v>2.2857944147074691E-6</v>
      </c>
      <c r="BB2022" s="13">
        <f t="shared" si="2673"/>
        <v>3.5121442925402969E-7</v>
      </c>
      <c r="BC2022" s="13">
        <f t="shared" si="2674"/>
        <v>4.3171537920489721E-8</v>
      </c>
      <c r="BD2022" s="13">
        <f t="shared" si="2675"/>
        <v>1.930681067542906E-5</v>
      </c>
      <c r="BE2022" s="13">
        <f t="shared" si="2676"/>
        <v>1.4297313438524026E-5</v>
      </c>
      <c r="BF2022" s="13">
        <f t="shared" si="2677"/>
        <v>5.2938099149526404E-6</v>
      </c>
      <c r="BG2022" s="13">
        <f t="shared" si="2678"/>
        <v>1.3067454262719151E-6</v>
      </c>
      <c r="BH2022" s="13">
        <f t="shared" si="2679"/>
        <v>2.4192174018083984E-7</v>
      </c>
      <c r="BI2022" s="13">
        <f t="shared" si="2680"/>
        <v>3.5830163822557645E-8</v>
      </c>
      <c r="BJ2022" s="14">
        <f t="shared" si="2681"/>
        <v>0.34360299004657324</v>
      </c>
      <c r="BK2022" s="14">
        <f t="shared" si="2682"/>
        <v>0.38938457784826735</v>
      </c>
      <c r="BL2022" s="14">
        <f t="shared" si="2683"/>
        <v>0.25705272600101703</v>
      </c>
      <c r="BM2022" s="14">
        <f t="shared" si="2684"/>
        <v>0.15575087797089615</v>
      </c>
      <c r="BN2022" s="14">
        <f t="shared" si="2685"/>
        <v>0.84423255476687031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1.2378</v>
      </c>
      <c r="F2023" s="10">
        <f>VLOOKUP(B2023,home!$B$2:$E$405,3,FALSE)</f>
        <v>1.3128</v>
      </c>
      <c r="G2023" s="10">
        <f>VLOOKUP(C2023,away!$B$2:$E$405,4,FALSE)</f>
        <v>0.80789999999999995</v>
      </c>
      <c r="H2023" s="10">
        <f>VLOOKUP(A2023,away!$A$2:$E$405,3,FALSE)</f>
        <v>0.96950000000000003</v>
      </c>
      <c r="I2023" s="10">
        <f>VLOOKUP(C2023,away!$B$2:$E$405,3,FALSE)</f>
        <v>2.2692000000000001</v>
      </c>
      <c r="J2023" s="10">
        <f>VLOOKUP(B2023,home!$B$2:$E$405,4,FALSE)</f>
        <v>1.0959000000000001</v>
      </c>
      <c r="K2023" s="12">
        <f t="shared" si="2630"/>
        <v>1.312824444336</v>
      </c>
      <c r="L2023" s="12">
        <f t="shared" si="2631"/>
        <v>2.4109683834600006</v>
      </c>
      <c r="M2023" s="13">
        <f t="shared" si="2632"/>
        <v>2.4142226668061727E-2</v>
      </c>
      <c r="N2023" s="13">
        <f t="shared" si="2633"/>
        <v>3.1694505310531897E-2</v>
      </c>
      <c r="O2023" s="13">
        <f t="shared" si="2634"/>
        <v>5.8206145203021704E-2</v>
      </c>
      <c r="P2023" s="13">
        <f t="shared" si="2635"/>
        <v>7.6414450233097495E-2</v>
      </c>
      <c r="Q2023" s="13">
        <f t="shared" si="2636"/>
        <v>2.0804660661401724E-2</v>
      </c>
      <c r="R2023" s="13">
        <f t="shared" si="2637"/>
        <v>7.0166587903783675E-2</v>
      </c>
      <c r="S2023" s="13">
        <f t="shared" si="2638"/>
        <v>6.0466338551854647E-2</v>
      </c>
      <c r="T2023" s="13">
        <f t="shared" si="2639"/>
        <v>5.0159379083253582E-2</v>
      </c>
      <c r="U2023" s="13">
        <f t="shared" si="2640"/>
        <v>9.21164117757379E-2</v>
      </c>
      <c r="V2023" s="13">
        <f t="shared" si="2641"/>
        <v>2.1265193147890271E-2</v>
      </c>
      <c r="W2023" s="13">
        <f t="shared" si="2642"/>
        <v>9.1042890241345847E-3</v>
      </c>
      <c r="X2023" s="13">
        <f t="shared" si="2643"/>
        <v>2.1950152991070386E-2</v>
      </c>
      <c r="Y2023" s="13">
        <f t="shared" si="2644"/>
        <v>2.6460562436790343E-2</v>
      </c>
      <c r="Z2023" s="13">
        <f t="shared" si="2645"/>
        <v>5.6389808337096441E-2</v>
      </c>
      <c r="AA2023" s="13">
        <f t="shared" si="2646"/>
        <v>7.4029918796362171E-2</v>
      </c>
      <c r="AB2023" s="13">
        <f t="shared" si="2647"/>
        <v>4.8594143504036701E-2</v>
      </c>
      <c r="AC2023" s="13">
        <f t="shared" si="2648"/>
        <v>4.2067578983051431E-3</v>
      </c>
      <c r="AD2023" s="13">
        <f t="shared" si="2649"/>
        <v>2.9880832947959584E-3</v>
      </c>
      <c r="AE2023" s="13">
        <f t="shared" si="2650"/>
        <v>7.2041743508980439E-3</v>
      </c>
      <c r="AF2023" s="13">
        <f t="shared" si="2651"/>
        <v>8.6845182944743308E-3</v>
      </c>
      <c r="AG2023" s="13">
        <f t="shared" si="2652"/>
        <v>6.9793663445191926E-3</v>
      </c>
      <c r="AH2023" s="13">
        <f t="shared" si="2653"/>
        <v>3.3988511262527173E-2</v>
      </c>
      <c r="AI2023" s="13">
        <f t="shared" si="2654"/>
        <v>4.4620948412035115E-2</v>
      </c>
      <c r="AJ2023" s="13">
        <f t="shared" si="2655"/>
        <v>2.9289735902387669E-2</v>
      </c>
      <c r="AK2023" s="13">
        <f t="shared" si="2656"/>
        <v>1.2817427086933425E-2</v>
      </c>
      <c r="AL2023" s="13">
        <f t="shared" si="2657"/>
        <v>5.3260554046241366E-4</v>
      </c>
      <c r="AM2023" s="13">
        <f t="shared" si="2658"/>
        <v>7.8456575822403671E-4</v>
      </c>
      <c r="AN2023" s="13">
        <f t="shared" si="2659"/>
        <v>1.8915632378234755E-3</v>
      </c>
      <c r="AO2023" s="13">
        <f t="shared" si="2660"/>
        <v>2.2802495808538154E-3</v>
      </c>
      <c r="AP2023" s="13">
        <f t="shared" si="2661"/>
        <v>1.8325365486121555E-3</v>
      </c>
      <c r="AQ2023" s="13">
        <f t="shared" si="2662"/>
        <v>1.1045469200597045E-3</v>
      </c>
      <c r="AR2023" s="13">
        <f t="shared" si="2663"/>
        <v>1.6389045210965434E-2</v>
      </c>
      <c r="AS2023" s="13">
        <f t="shared" si="2664"/>
        <v>2.1515939172283276E-2</v>
      </c>
      <c r="AT2023" s="13">
        <f t="shared" si="2665"/>
        <v>1.4123325444109987E-2</v>
      </c>
      <c r="AU2023" s="13">
        <f t="shared" si="2666"/>
        <v>6.1804822927800608E-3</v>
      </c>
      <c r="AV2023" s="13">
        <f t="shared" si="2667"/>
        <v>2.0284720579368683E-3</v>
      </c>
      <c r="AW2023" s="13">
        <f t="shared" si="2668"/>
        <v>4.6827540582173701E-5</v>
      </c>
      <c r="AX2023" s="13">
        <f t="shared" si="2669"/>
        <v>1.7166618426425387E-4</v>
      </c>
      <c r="AY2023" s="13">
        <f t="shared" si="2670"/>
        <v>4.1388174277033477E-4</v>
      </c>
      <c r="AZ2023" s="13">
        <f t="shared" si="2671"/>
        <v>4.9892789815530103E-4</v>
      </c>
      <c r="BA2023" s="13">
        <f t="shared" si="2672"/>
        <v>4.0096646269286058E-4</v>
      </c>
      <c r="BB2023" s="13">
        <f t="shared" si="2673"/>
        <v>2.4167936609507024E-4</v>
      </c>
      <c r="BC2023" s="13">
        <f t="shared" si="2674"/>
        <v>1.1653626211797383E-4</v>
      </c>
      <c r="BD2023" s="13">
        <f t="shared" si="2675"/>
        <v>6.5855783064556975E-3</v>
      </c>
      <c r="BE2023" s="13">
        <f t="shared" si="2676"/>
        <v>8.6457081808039172E-3</v>
      </c>
      <c r="BF2023" s="13">
        <f t="shared" si="2677"/>
        <v>5.6751485191775574E-3</v>
      </c>
      <c r="BG2023" s="13">
        <f t="shared" si="2678"/>
        <v>2.4834912337378494E-3</v>
      </c>
      <c r="BH2023" s="13">
        <f t="shared" si="2679"/>
        <v>8.150969997363051E-4</v>
      </c>
      <c r="BI2023" s="13">
        <f t="shared" si="2680"/>
        <v>2.1401585315175084E-4</v>
      </c>
      <c r="BJ2023" s="14">
        <f t="shared" si="2681"/>
        <v>0.19576681175353902</v>
      </c>
      <c r="BK2023" s="14">
        <f t="shared" si="2682"/>
        <v>0.18744145378244201</v>
      </c>
      <c r="BL2023" s="14">
        <f t="shared" si="2683"/>
        <v>0.54848613311796413</v>
      </c>
      <c r="BM2023" s="14">
        <f t="shared" si="2684"/>
        <v>0.70628857680895507</v>
      </c>
      <c r="BN2023" s="14">
        <f t="shared" si="2685"/>
        <v>0.28142857597989823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1.2378</v>
      </c>
      <c r="F2024" s="10">
        <f>VLOOKUP(B2024,home!$B$2:$E$405,3,FALSE)</f>
        <v>1.1108</v>
      </c>
      <c r="G2024" s="10">
        <f>VLOOKUP(C2024,away!$B$2:$E$405,4,FALSE)</f>
        <v>1.1613</v>
      </c>
      <c r="H2024" s="10">
        <f>VLOOKUP(A2024,away!$A$2:$E$405,3,FALSE)</f>
        <v>0.96950000000000003</v>
      </c>
      <c r="I2024" s="10">
        <f>VLOOKUP(C2024,away!$B$2:$E$405,3,FALSE)</f>
        <v>0.77359999999999995</v>
      </c>
      <c r="J2024" s="10">
        <f>VLOOKUP(B2024,home!$B$2:$E$405,4,FALSE)</f>
        <v>1.0959000000000001</v>
      </c>
      <c r="K2024" s="12">
        <f t="shared" si="2630"/>
        <v>1.5967273911119999</v>
      </c>
      <c r="L2024" s="12">
        <f t="shared" si="2631"/>
        <v>0.82193069868000002</v>
      </c>
      <c r="M2024" s="13">
        <f t="shared" si="2632"/>
        <v>8.9041022382991983E-2</v>
      </c>
      <c r="N2024" s="13">
        <f t="shared" si="2633"/>
        <v>0.14217423937153995</v>
      </c>
      <c r="O2024" s="13">
        <f t="shared" si="2634"/>
        <v>7.3185549738434108E-2</v>
      </c>
      <c r="P2024" s="13">
        <f t="shared" si="2635"/>
        <v>0.11685737190094737</v>
      </c>
      <c r="Q2024" s="13">
        <f t="shared" si="2636"/>
        <v>0.11350675115752601</v>
      </c>
      <c r="R2024" s="13">
        <f t="shared" si="2637"/>
        <v>3.0076725014895514E-2</v>
      </c>
      <c r="S2024" s="13">
        <f t="shared" si="2638"/>
        <v>3.8340882107292446E-2</v>
      </c>
      <c r="T2024" s="13">
        <f t="shared" si="2639"/>
        <v>9.3294683283802235E-2</v>
      </c>
      <c r="U2024" s="13">
        <f t="shared" si="2640"/>
        <v>4.8024330666227133E-2</v>
      </c>
      <c r="V2024" s="13">
        <f t="shared" si="2641"/>
        <v>5.5909494791321589E-3</v>
      </c>
      <c r="W2024" s="13">
        <f t="shared" si="2642"/>
        <v>6.0413112883118507E-2</v>
      </c>
      <c r="X2024" s="13">
        <f t="shared" si="2643"/>
        <v>4.9655392081455293E-2</v>
      </c>
      <c r="Y2024" s="13">
        <f t="shared" si="2644"/>
        <v>2.0406645553369945E-2</v>
      </c>
      <c r="Z2024" s="13">
        <f t="shared" si="2645"/>
        <v>8.240327868499769E-3</v>
      </c>
      <c r="AA2024" s="13">
        <f t="shared" si="2646"/>
        <v>1.3157557219377143E-2</v>
      </c>
      <c r="AB2024" s="13">
        <f t="shared" si="2647"/>
        <v>1.0504516006151465E-2</v>
      </c>
      <c r="AC2024" s="13">
        <f t="shared" si="2648"/>
        <v>4.5859737250666374E-4</v>
      </c>
      <c r="AD2024" s="13">
        <f t="shared" si="2649"/>
        <v>2.4115818030704127E-2</v>
      </c>
      <c r="AE2024" s="13">
        <f t="shared" si="2650"/>
        <v>1.9821531163216381E-2</v>
      </c>
      <c r="AF2024" s="13">
        <f t="shared" si="2651"/>
        <v>8.1459624789449164E-3</v>
      </c>
      <c r="AG2024" s="13">
        <f t="shared" si="2652"/>
        <v>2.2318055439134207E-3</v>
      </c>
      <c r="AH2024" s="13">
        <f t="shared" si="2653"/>
        <v>1.6932446105770724E-3</v>
      </c>
      <c r="AI2024" s="13">
        <f t="shared" si="2654"/>
        <v>2.7036500495611826E-3</v>
      </c>
      <c r="AJ2024" s="13">
        <f t="shared" si="2655"/>
        <v>2.1584960450578288E-3</v>
      </c>
      <c r="AK2024" s="13">
        <f t="shared" si="2656"/>
        <v>1.1488432529169193E-3</v>
      </c>
      <c r="AL2024" s="13">
        <f t="shared" si="2657"/>
        <v>2.4074514095896106E-5</v>
      </c>
      <c r="AM2024" s="13">
        <f t="shared" si="2658"/>
        <v>7.7012774417395853E-3</v>
      </c>
      <c r="AN2024" s="13">
        <f t="shared" si="2659"/>
        <v>6.3299163484175393E-3</v>
      </c>
      <c r="AO2024" s="13">
        <f t="shared" si="2660"/>
        <v>2.6013762834203912E-3</v>
      </c>
      <c r="AP2024" s="13">
        <f t="shared" si="2661"/>
        <v>7.1271700872043472E-4</v>
      </c>
      <c r="AQ2024" s="13">
        <f t="shared" si="2662"/>
        <v>1.4645099723467663E-4</v>
      </c>
      <c r="AR2024" s="13">
        <f t="shared" si="2663"/>
        <v>2.7834594516155161E-4</v>
      </c>
      <c r="AS2024" s="13">
        <f t="shared" si="2664"/>
        <v>4.4444259484440802E-4</v>
      </c>
      <c r="AT2024" s="13">
        <f t="shared" si="2665"/>
        <v>3.5482683248247969E-4</v>
      </c>
      <c r="AU2024" s="13">
        <f t="shared" si="2666"/>
        <v>1.888539075087615E-4</v>
      </c>
      <c r="AV2024" s="13">
        <f t="shared" si="2667"/>
        <v>7.5387051759442884E-5</v>
      </c>
      <c r="AW2024" s="13">
        <f t="shared" si="2668"/>
        <v>8.7764929135008914E-7</v>
      </c>
      <c r="AX2024" s="13">
        <f t="shared" si="2669"/>
        <v>2.049473439629758E-3</v>
      </c>
      <c r="AY2024" s="13">
        <f t="shared" si="2670"/>
        <v>1.6845251361609897E-3</v>
      </c>
      <c r="AZ2024" s="13">
        <f t="shared" si="2671"/>
        <v>6.9228146105441209E-4</v>
      </c>
      <c r="BA2024" s="13">
        <f t="shared" si="2672"/>
        <v>1.8966912832255476E-4</v>
      </c>
      <c r="BB2024" s="13">
        <f t="shared" si="2673"/>
        <v>3.8973719790045995E-5</v>
      </c>
      <c r="BC2024" s="13">
        <f t="shared" si="2674"/>
        <v>6.4067393474382113E-6</v>
      </c>
      <c r="BD2024" s="13">
        <f t="shared" si="2675"/>
        <v>3.813017953022983E-5</v>
      </c>
      <c r="BE2024" s="13">
        <f t="shared" si="2676"/>
        <v>6.0883502083936052E-5</v>
      </c>
      <c r="BF2024" s="13">
        <f t="shared" si="2677"/>
        <v>4.8607177722122626E-5</v>
      </c>
      <c r="BG2024" s="13">
        <f t="shared" si="2678"/>
        <v>2.587080402452073E-5</v>
      </c>
      <c r="BH2024" s="13">
        <f t="shared" si="2679"/>
        <v>1.0327155354010698E-5</v>
      </c>
      <c r="BI2024" s="13">
        <f t="shared" si="2680"/>
        <v>3.2979303652035646E-6</v>
      </c>
      <c r="BJ2024" s="14">
        <f t="shared" si="2681"/>
        <v>0.55591900925142868</v>
      </c>
      <c r="BK2024" s="14">
        <f t="shared" si="2682"/>
        <v>0.25199742289312749</v>
      </c>
      <c r="BL2024" s="14">
        <f t="shared" si="2683"/>
        <v>0.18418188568403501</v>
      </c>
      <c r="BM2024" s="14">
        <f t="shared" si="2684"/>
        <v>0.43381333864388655</v>
      </c>
      <c r="BN2024" s="14">
        <f t="shared" si="2685"/>
        <v>0.56484165956633492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1.2378</v>
      </c>
      <c r="F2025" s="10">
        <f>VLOOKUP(B2025,home!$B$2:$E$405,3,FALSE)</f>
        <v>0.90890000000000004</v>
      </c>
      <c r="G2025" s="10">
        <f>VLOOKUP(C2025,away!$B$2:$E$405,4,FALSE)</f>
        <v>1.1613</v>
      </c>
      <c r="H2025" s="10">
        <f>VLOOKUP(A2025,away!$A$2:$E$405,3,FALSE)</f>
        <v>0.96950000000000003</v>
      </c>
      <c r="I2025" s="10">
        <f>VLOOKUP(C2025,away!$B$2:$E$405,3,FALSE)</f>
        <v>1.1604000000000001</v>
      </c>
      <c r="J2025" s="10">
        <f>VLOOKUP(B2025,home!$B$2:$E$405,4,FALSE)</f>
        <v>0.90249999999999997</v>
      </c>
      <c r="K2025" s="12">
        <f t="shared" si="2630"/>
        <v>1.306504794546</v>
      </c>
      <c r="L2025" s="12">
        <f t="shared" si="2631"/>
        <v>1.0153195395000001</v>
      </c>
      <c r="M2025" s="13">
        <f t="shared" si="2632"/>
        <v>9.8094465193731689E-2</v>
      </c>
      <c r="N2025" s="13">
        <f t="shared" si="2633"/>
        <v>0.12816088909403617</v>
      </c>
      <c r="O2025" s="13">
        <f t="shared" si="2634"/>
        <v>9.9597227227998422E-2</v>
      </c>
      <c r="P2025" s="13">
        <f t="shared" si="2635"/>
        <v>0.13012425489686735</v>
      </c>
      <c r="Q2025" s="13">
        <f t="shared" si="2636"/>
        <v>8.3721408037318201E-2</v>
      </c>
      <c r="R2025" s="13">
        <f t="shared" si="2637"/>
        <v>5.0561505442304117E-2</v>
      </c>
      <c r="S2025" s="13">
        <f t="shared" si="2638"/>
        <v>4.3153101653147348E-2</v>
      </c>
      <c r="T2025" s="13">
        <f t="shared" si="2639"/>
        <v>8.5003981454741515E-2</v>
      </c>
      <c r="U2025" s="13">
        <f t="shared" si="2640"/>
        <v>6.6058849279833992E-2</v>
      </c>
      <c r="V2025" s="13">
        <f t="shared" si="2641"/>
        <v>6.3603828638430964E-3</v>
      </c>
      <c r="W2025" s="13">
        <f t="shared" si="2642"/>
        <v>3.6460807002299422E-2</v>
      </c>
      <c r="X2025" s="13">
        <f t="shared" si="2643"/>
        <v>3.7019369775373019E-2</v>
      </c>
      <c r="Y2025" s="13">
        <f t="shared" si="2644"/>
        <v>1.879324473645598E-2</v>
      </c>
      <c r="Z2025" s="13">
        <f t="shared" si="2645"/>
        <v>1.7112028140702323E-2</v>
      </c>
      <c r="AA2025" s="13">
        <f t="shared" si="2646"/>
        <v>2.235694681023366E-2</v>
      </c>
      <c r="AB2025" s="13">
        <f t="shared" si="2647"/>
        <v>1.460472909949009E-2</v>
      </c>
      <c r="AC2025" s="13">
        <f t="shared" si="2648"/>
        <v>5.273233812057072E-4</v>
      </c>
      <c r="AD2025" s="13">
        <f t="shared" si="2649"/>
        <v>1.1909054790380142E-2</v>
      </c>
      <c r="AE2025" s="13">
        <f t="shared" si="2650"/>
        <v>1.2091496025649033E-2</v>
      </c>
      <c r="AF2025" s="13">
        <f t="shared" si="2651"/>
        <v>6.138366088314029E-3</v>
      </c>
      <c r="AG2025" s="13">
        <f t="shared" si="2652"/>
        <v>2.0774676766898061E-3</v>
      </c>
      <c r="AH2025" s="13">
        <f t="shared" si="2653"/>
        <v>4.3435441329322316E-3</v>
      </c>
      <c r="AI2025" s="13">
        <f t="shared" si="2654"/>
        <v>5.6748612349981084E-3</v>
      </c>
      <c r="AJ2025" s="13">
        <f t="shared" si="2655"/>
        <v>3.7071167059541318E-3</v>
      </c>
      <c r="AK2025" s="13">
        <f t="shared" si="2656"/>
        <v>1.614455250090216E-3</v>
      </c>
      <c r="AL2025" s="13">
        <f t="shared" si="2657"/>
        <v>2.7980197224613285E-5</v>
      </c>
      <c r="AM2025" s="13">
        <f t="shared" si="2658"/>
        <v>3.1118474364285323E-3</v>
      </c>
      <c r="AN2025" s="13">
        <f t="shared" si="2659"/>
        <v>3.1595195061488728E-3</v>
      </c>
      <c r="AO2025" s="13">
        <f t="shared" si="2660"/>
        <v>1.6039609450121705E-3</v>
      </c>
      <c r="AP2025" s="13">
        <f t="shared" si="2661"/>
        <v>5.4284429602191413E-4</v>
      </c>
      <c r="AQ2025" s="13">
        <f t="shared" si="2662"/>
        <v>1.3779010516429288E-4</v>
      </c>
      <c r="AR2025" s="13">
        <f t="shared" si="2663"/>
        <v>8.8201704576933604E-4</v>
      </c>
      <c r="AS2025" s="13">
        <f t="shared" si="2664"/>
        <v>1.1523594991689362E-3</v>
      </c>
      <c r="AT2025" s="13">
        <f t="shared" si="2665"/>
        <v>7.5278160535242129E-4</v>
      </c>
      <c r="AU2025" s="13">
        <f t="shared" si="2666"/>
        <v>3.2783759221299109E-4</v>
      </c>
      <c r="AV2025" s="13">
        <f t="shared" si="2667"/>
        <v>1.0708034651467233E-4</v>
      </c>
      <c r="AW2025" s="13">
        <f t="shared" si="2668"/>
        <v>1.0310079700922297E-6</v>
      </c>
      <c r="AX2025" s="13">
        <f t="shared" si="2669"/>
        <v>6.7760726593159271E-4</v>
      </c>
      <c r="AY2025" s="13">
        <f t="shared" si="2670"/>
        <v>6.879878972075186E-4</v>
      </c>
      <c r="AZ2025" s="13">
        <f t="shared" si="2671"/>
        <v>3.492637774871556E-4</v>
      </c>
      <c r="BA2025" s="13">
        <f t="shared" si="2672"/>
        <v>1.1820477924076314E-4</v>
      </c>
      <c r="BB2025" s="13">
        <f t="shared" si="2673"/>
        <v>3.0003905506357698E-5</v>
      </c>
      <c r="BC2025" s="13">
        <f t="shared" si="2674"/>
        <v>6.0927103043833225E-6</v>
      </c>
      <c r="BD2025" s="13">
        <f t="shared" si="2675"/>
        <v>1.4925485679027873E-4</v>
      </c>
      <c r="BE2025" s="13">
        <f t="shared" si="2676"/>
        <v>1.9500218600577578E-4</v>
      </c>
      <c r="BF2025" s="13">
        <f t="shared" si="2677"/>
        <v>1.2738564548174847E-4</v>
      </c>
      <c r="BG2025" s="13">
        <f t="shared" si="2678"/>
        <v>5.5476652192747137E-5</v>
      </c>
      <c r="BH2025" s="13">
        <f t="shared" si="2679"/>
        <v>1.812012801879625E-5</v>
      </c>
      <c r="BI2025" s="13">
        <f t="shared" si="2680"/>
        <v>4.7348068268689219E-6</v>
      </c>
      <c r="BJ2025" s="14">
        <f t="shared" si="2681"/>
        <v>0.43180120730571087</v>
      </c>
      <c r="BK2025" s="14">
        <f t="shared" si="2682"/>
        <v>0.27897549608322736</v>
      </c>
      <c r="BL2025" s="14">
        <f t="shared" si="2683"/>
        <v>0.27229128554816961</v>
      </c>
      <c r="BM2025" s="14">
        <f t="shared" si="2684"/>
        <v>0.40923331029631677</v>
      </c>
      <c r="BN2025" s="14">
        <f t="shared" si="2685"/>
        <v>0.59025974989225594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1.2378</v>
      </c>
      <c r="F2026" s="10">
        <f>VLOOKUP(B2026,home!$B$2:$E$405,3,FALSE)</f>
        <v>1.0771999999999999</v>
      </c>
      <c r="G2026" s="10">
        <f>VLOOKUP(C2026,away!$B$2:$E$405,4,FALSE)</f>
        <v>0.75739999999999996</v>
      </c>
      <c r="H2026" s="10">
        <f>VLOOKUP(A2026,away!$A$2:$E$405,3,FALSE)</f>
        <v>0.96950000000000003</v>
      </c>
      <c r="I2026" s="10">
        <f>VLOOKUP(C2026,away!$B$2:$E$405,3,FALSE)</f>
        <v>0.96699999999999997</v>
      </c>
      <c r="J2026" s="10">
        <f>VLOOKUP(B2026,home!$B$2:$E$405,4,FALSE)</f>
        <v>1.2378</v>
      </c>
      <c r="K2026" s="12">
        <f t="shared" si="2630"/>
        <v>1.0098854703839999</v>
      </c>
      <c r="L2026" s="12">
        <f t="shared" si="2631"/>
        <v>1.1604455457</v>
      </c>
      <c r="M2026" s="13">
        <f t="shared" si="2632"/>
        <v>0.11413982853783089</v>
      </c>
      <c r="N2026" s="13">
        <f t="shared" si="2633"/>
        <v>0.11526815443247644</v>
      </c>
      <c r="O2026" s="13">
        <f t="shared" si="2634"/>
        <v>0.13245305561368761</v>
      </c>
      <c r="P2026" s="13">
        <f t="shared" si="2635"/>
        <v>0.13376241637222699</v>
      </c>
      <c r="Q2026" s="13">
        <f t="shared" si="2636"/>
        <v>5.8203817179668493E-2</v>
      </c>
      <c r="R2026" s="13">
        <f t="shared" si="2637"/>
        <v>7.6852279200629092E-2</v>
      </c>
      <c r="S2026" s="13">
        <f t="shared" si="2638"/>
        <v>3.9189615629671957E-2</v>
      </c>
      <c r="T2026" s="13">
        <f t="shared" si="2639"/>
        <v>6.7542360388883449E-2</v>
      </c>
      <c r="U2026" s="13">
        <f t="shared" si="2640"/>
        <v>7.7612000130609801E-2</v>
      </c>
      <c r="V2026" s="13">
        <f t="shared" si="2641"/>
        <v>5.1029978370260888E-3</v>
      </c>
      <c r="W2026" s="13">
        <f t="shared" si="2642"/>
        <v>1.9593063096877954E-2</v>
      </c>
      <c r="X2026" s="13">
        <f t="shared" si="2643"/>
        <v>2.2736682797391071E-2</v>
      </c>
      <c r="Y2026" s="13">
        <f t="shared" si="2644"/>
        <v>1.3192341138113144E-2</v>
      </c>
      <c r="Z2026" s="13">
        <f t="shared" si="2645"/>
        <v>2.9727628358420927E-2</v>
      </c>
      <c r="AA2026" s="13">
        <f t="shared" si="2646"/>
        <v>3.002149994814465E-2</v>
      </c>
      <c r="AB2026" s="13">
        <f t="shared" si="2647"/>
        <v>1.5159138298382641E-2</v>
      </c>
      <c r="AC2026" s="13">
        <f t="shared" si="2648"/>
        <v>3.7376815030687222E-4</v>
      </c>
      <c r="AD2026" s="13">
        <f t="shared" si="2649"/>
        <v>4.9466874354634951E-3</v>
      </c>
      <c r="AE2026" s="13">
        <f t="shared" si="2650"/>
        <v>5.7403614004537694E-3</v>
      </c>
      <c r="AF2026" s="13">
        <f t="shared" si="2651"/>
        <v>3.3306884089323954E-3</v>
      </c>
      <c r="AG2026" s="13">
        <f t="shared" si="2652"/>
        <v>1.288360842753406E-3</v>
      </c>
      <c r="AH2026" s="13">
        <f t="shared" si="2653"/>
        <v>8.6243234781886446E-3</v>
      </c>
      <c r="AI2026" s="13">
        <f t="shared" si="2654"/>
        <v>8.7095789725143129E-3</v>
      </c>
      <c r="AJ2026" s="13">
        <f t="shared" si="2655"/>
        <v>4.3978386287521053E-3</v>
      </c>
      <c r="AK2026" s="13">
        <f t="shared" si="2656"/>
        <v>1.4804377774234154E-3</v>
      </c>
      <c r="AL2026" s="13">
        <f t="shared" si="2657"/>
        <v>1.7521011408021911E-5</v>
      </c>
      <c r="AM2026" s="13">
        <f t="shared" si="2658"/>
        <v>9.9911755352113506E-4</v>
      </c>
      <c r="AN2026" s="13">
        <f t="shared" si="2659"/>
        <v>1.1594215146142825E-3</v>
      </c>
      <c r="AO2026" s="13">
        <f t="shared" si="2660"/>
        <v>6.7272276611144593E-4</v>
      </c>
      <c r="AP2026" s="13">
        <f t="shared" si="2661"/>
        <v>2.6021937914167011E-4</v>
      </c>
      <c r="AQ2026" s="13">
        <f t="shared" si="2662"/>
        <v>7.5492604857442671E-5</v>
      </c>
      <c r="AR2026" s="13">
        <f t="shared" si="2663"/>
        <v>2.0016115529879895E-3</v>
      </c>
      <c r="AS2026" s="13">
        <f t="shared" si="2664"/>
        <v>2.0213984247153243E-3</v>
      </c>
      <c r="AT2026" s="13">
        <f t="shared" si="2665"/>
        <v>1.0206904494885556E-3</v>
      </c>
      <c r="AU2026" s="13">
        <f t="shared" si="2666"/>
        <v>3.4359348489940215E-4</v>
      </c>
      <c r="AV2026" s="13">
        <f t="shared" si="2667"/>
        <v>8.6747517029627609E-5</v>
      </c>
      <c r="AW2026" s="13">
        <f t="shared" si="2668"/>
        <v>5.7036591123101975E-7</v>
      </c>
      <c r="AX2026" s="13">
        <f t="shared" si="2669"/>
        <v>1.6816571675110035E-4</v>
      </c>
      <c r="AY2026" s="13">
        <f t="shared" si="2670"/>
        <v>1.9514715694326229E-4</v>
      </c>
      <c r="AZ2026" s="13">
        <f t="shared" si="2671"/>
        <v>1.132288245154138E-4</v>
      </c>
      <c r="BA2026" s="13">
        <f t="shared" si="2672"/>
        <v>4.3798628351252963E-5</v>
      </c>
      <c r="BB2026" s="13">
        <f t="shared" si="2673"/>
        <v>1.2706480794495313E-5</v>
      </c>
      <c r="BC2026" s="13">
        <f t="shared" si="2674"/>
        <v>2.9490358078989379E-6</v>
      </c>
      <c r="BD2026" s="13">
        <f t="shared" si="2675"/>
        <v>3.8712686848109477E-4</v>
      </c>
      <c r="BE2026" s="13">
        <f t="shared" si="2676"/>
        <v>3.9095379967431525E-4</v>
      </c>
      <c r="BF2026" s="13">
        <f t="shared" si="2677"/>
        <v>1.9740928094125391E-4</v>
      </c>
      <c r="BG2026" s="13">
        <f t="shared" si="2678"/>
        <v>6.6453588180508485E-5</v>
      </c>
      <c r="BH2026" s="13">
        <f t="shared" si="2679"/>
        <v>1.6777628289594351E-5</v>
      </c>
      <c r="BI2026" s="13">
        <f t="shared" si="2680"/>
        <v>3.3886966074329803E-6</v>
      </c>
      <c r="BJ2026" s="14">
        <f t="shared" si="2681"/>
        <v>0.315545486782423</v>
      </c>
      <c r="BK2026" s="14">
        <f t="shared" si="2682"/>
        <v>0.29278129469541408</v>
      </c>
      <c r="BL2026" s="14">
        <f t="shared" si="2683"/>
        <v>0.36184630333962731</v>
      </c>
      <c r="BM2026" s="14">
        <f t="shared" si="2684"/>
        <v>0.36902658504833374</v>
      </c>
      <c r="BN2026" s="14">
        <f t="shared" si="2685"/>
        <v>0.63067955133651954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1.4778</v>
      </c>
      <c r="F2027" s="10">
        <f>VLOOKUP(B2027,home!$B$2:$E$405,3,FALSE)</f>
        <v>0.9667</v>
      </c>
      <c r="G2027" s="10">
        <f>VLOOKUP(C2027,away!$B$2:$E$405,4,FALSE)</f>
        <v>0.77339999999999998</v>
      </c>
      <c r="H2027" s="10">
        <f>VLOOKUP(A2027,away!$A$2:$E$405,3,FALSE)</f>
        <v>1.2444</v>
      </c>
      <c r="I2027" s="10">
        <f>VLOOKUP(C2027,away!$B$2:$E$405,3,FALSE)</f>
        <v>1.4923999999999999</v>
      </c>
      <c r="J2027" s="10">
        <f>VLOOKUP(B2027,home!$B$2:$E$405,4,FALSE)</f>
        <v>1.4923999999999999</v>
      </c>
      <c r="K2027" s="12">
        <f t="shared" si="2630"/>
        <v>1.1048709336840001</v>
      </c>
      <c r="L2027" s="12">
        <f t="shared" si="2631"/>
        <v>2.7715995565439995</v>
      </c>
      <c r="M2027" s="13">
        <f t="shared" si="2632"/>
        <v>2.0723841250656291E-2</v>
      </c>
      <c r="N2027" s="13">
        <f t="shared" si="2633"/>
        <v>2.2897169832131616E-2</v>
      </c>
      <c r="O2027" s="13">
        <f t="shared" si="2634"/>
        <v>5.7438189220207228E-2</v>
      </c>
      <c r="P2027" s="13">
        <f t="shared" si="2635"/>
        <v>6.3461785752848637E-2</v>
      </c>
      <c r="Q2027" s="13">
        <f t="shared" si="2636"/>
        <v>1.2649208705574191E-2</v>
      </c>
      <c r="R2027" s="13">
        <f t="shared" si="2637"/>
        <v>7.9597829885708349E-2</v>
      </c>
      <c r="S2027" s="13">
        <f t="shared" si="2638"/>
        <v>4.858411867554864E-2</v>
      </c>
      <c r="T2027" s="13">
        <f t="shared" si="2639"/>
        <v>3.5058541239001935E-2</v>
      </c>
      <c r="U2027" s="13">
        <f t="shared" si="2640"/>
        <v>8.7945328625042798E-2</v>
      </c>
      <c r="V2027" s="13">
        <f t="shared" si="2641"/>
        <v>1.6530799227199772E-2</v>
      </c>
      <c r="W2027" s="13">
        <f t="shared" si="2642"/>
        <v>4.6585810109638446E-3</v>
      </c>
      <c r="X2027" s="13">
        <f t="shared" si="2643"/>
        <v>1.2911721064111691E-2</v>
      </c>
      <c r="Y2027" s="13">
        <f t="shared" si="2644"/>
        <v>1.789306018775589E-2</v>
      </c>
      <c r="Z2027" s="13">
        <f t="shared" si="2645"/>
        <v>7.353777000436465E-2</v>
      </c>
      <c r="AA2027" s="13">
        <f t="shared" si="2646"/>
        <v>8.1249744605761634E-2</v>
      </c>
      <c r="AB2027" s="13">
        <f t="shared" si="2647"/>
        <v>4.4885240592077214E-2</v>
      </c>
      <c r="AC2027" s="13">
        <f t="shared" si="2648"/>
        <v>3.1638501104575786E-3</v>
      </c>
      <c r="AD2027" s="13">
        <f t="shared" si="2649"/>
        <v>1.2867826878065441E-3</v>
      </c>
      <c r="AE2027" s="13">
        <f t="shared" si="2650"/>
        <v>3.5664463268931137E-3</v>
      </c>
      <c r="AF2027" s="13">
        <f t="shared" si="2651"/>
        <v>4.9423805290274648E-3</v>
      </c>
      <c r="AG2027" s="13">
        <f t="shared" si="2652"/>
        <v>4.56609989417474E-3</v>
      </c>
      <c r="AH2027" s="13">
        <f t="shared" si="2653"/>
        <v>5.0954312683332934E-2</v>
      </c>
      <c r="AI2027" s="13">
        <f t="shared" si="2654"/>
        <v>5.629793902966055E-2</v>
      </c>
      <c r="AJ2027" s="13">
        <f t="shared" si="2655"/>
        <v>3.1100978230092988E-2</v>
      </c>
      <c r="AK2027" s="13">
        <f t="shared" si="2656"/>
        <v>1.1454188951856195E-2</v>
      </c>
      <c r="AL2027" s="13">
        <f t="shared" si="2657"/>
        <v>3.8754123897301448E-4</v>
      </c>
      <c r="AM2027" s="13">
        <f t="shared" si="2658"/>
        <v>2.8434575794504459E-4</v>
      </c>
      <c r="AN2027" s="13">
        <f t="shared" si="2659"/>
        <v>7.8809257662565315E-4</v>
      </c>
      <c r="AO2027" s="13">
        <f t="shared" si="2660"/>
        <v>1.0921385179456392E-3</v>
      </c>
      <c r="AP2027" s="13">
        <f t="shared" si="2661"/>
        <v>1.0089902106742515E-3</v>
      </c>
      <c r="AQ2027" s="13">
        <f t="shared" si="2662"/>
        <v>6.9912920511549809E-4</v>
      </c>
      <c r="AR2027" s="13">
        <f t="shared" si="2663"/>
        <v>2.8244990087425953E-2</v>
      </c>
      <c r="AS2027" s="13">
        <f t="shared" si="2664"/>
        <v>3.1207068569789644E-2</v>
      </c>
      <c r="AT2027" s="13">
        <f t="shared" si="2665"/>
        <v>1.7239891494122053E-2</v>
      </c>
      <c r="AU2027" s="13">
        <f t="shared" si="2666"/>
        <v>6.349285003907159E-3</v>
      </c>
      <c r="AV2027" s="13">
        <f t="shared" si="2667"/>
        <v>1.7537851126231806E-3</v>
      </c>
      <c r="AW2027" s="13">
        <f t="shared" si="2668"/>
        <v>3.2965332028073486E-5</v>
      </c>
      <c r="AX2027" s="13">
        <f t="shared" si="2669"/>
        <v>5.236089384497096E-5</v>
      </c>
      <c r="AY2027" s="13">
        <f t="shared" si="2670"/>
        <v>1.4512343016096898E-4</v>
      </c>
      <c r="AZ2027" s="13">
        <f t="shared" si="2671"/>
        <v>2.0111201733914285E-4</v>
      </c>
      <c r="BA2027" s="13">
        <f t="shared" si="2672"/>
        <v>1.8580065935761247E-4</v>
      </c>
      <c r="BB2027" s="13">
        <f t="shared" si="2673"/>
        <v>1.2874125627028538E-4</v>
      </c>
      <c r="BC2027" s="13">
        <f t="shared" si="2674"/>
        <v>7.1363841757528034E-5</v>
      </c>
      <c r="BD2027" s="13">
        <f t="shared" si="2675"/>
        <v>1.3047300333483244E-2</v>
      </c>
      <c r="BE2027" s="13">
        <f t="shared" si="2676"/>
        <v>1.4415582901511199E-2</v>
      </c>
      <c r="BF2027" s="13">
        <f t="shared" si="2677"/>
        <v>7.963679269995895E-3</v>
      </c>
      <c r="BG2027" s="13">
        <f t="shared" si="2678"/>
        <v>2.9329459168667589E-3</v>
      </c>
      <c r="BH2027" s="13">
        <f t="shared" si="2679"/>
        <v>8.1013167340331289E-4</v>
      </c>
      <c r="BI2027" s="13">
        <f t="shared" si="2680"/>
        <v>1.7901818768001988E-4</v>
      </c>
      <c r="BJ2027" s="14">
        <f t="shared" si="2681"/>
        <v>0.12508718984447764</v>
      </c>
      <c r="BK2027" s="14">
        <f t="shared" si="2682"/>
        <v>0.15299705968584493</v>
      </c>
      <c r="BL2027" s="14">
        <f t="shared" si="2683"/>
        <v>0.62506743037454837</v>
      </c>
      <c r="BM2027" s="14">
        <f t="shared" si="2684"/>
        <v>0.7198092671639762</v>
      </c>
      <c r="BN2027" s="14">
        <f t="shared" si="2685"/>
        <v>0.25676802464712628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1.4778</v>
      </c>
      <c r="F2028" s="10">
        <f>VLOOKUP(B2028,home!$B$2:$E$405,3,FALSE)</f>
        <v>0.76129999999999998</v>
      </c>
      <c r="G2028" s="10">
        <f>VLOOKUP(C2028,away!$B$2:$E$405,4,FALSE)</f>
        <v>2.0299999999999998</v>
      </c>
      <c r="H2028" s="10">
        <f>VLOOKUP(A2028,away!$A$2:$E$405,3,FALSE)</f>
        <v>1.2444</v>
      </c>
      <c r="I2028" s="10">
        <f>VLOOKUP(C2028,away!$B$2:$E$405,3,FALSE)</f>
        <v>0.4592</v>
      </c>
      <c r="J2028" s="10">
        <f>VLOOKUP(B2028,home!$B$2:$E$405,4,FALSE)</f>
        <v>1.0044999999999999</v>
      </c>
      <c r="K2028" s="12">
        <f t="shared" si="2630"/>
        <v>2.2838497541999998</v>
      </c>
      <c r="L2028" s="12">
        <f t="shared" si="2631"/>
        <v>0.57399990816000002</v>
      </c>
      <c r="M2028" s="13">
        <f t="shared" si="2632"/>
        <v>5.7392039935216112E-2</v>
      </c>
      <c r="N2028" s="13">
        <f t="shared" si="2633"/>
        <v>0.13107479629907989</v>
      </c>
      <c r="O2028" s="13">
        <f t="shared" si="2634"/>
        <v>3.2943025651929102E-2</v>
      </c>
      <c r="P2028" s="13">
        <f t="shared" si="2635"/>
        <v>7.5236921037762569E-2</v>
      </c>
      <c r="Q2028" s="13">
        <f t="shared" si="2636"/>
        <v>0.14967757065473439</v>
      </c>
      <c r="R2028" s="13">
        <f t="shared" si="2637"/>
        <v>9.4546468493599163E-3</v>
      </c>
      <c r="S2028" s="13">
        <f t="shared" si="2638"/>
        <v>2.4657575744093503E-2</v>
      </c>
      <c r="T2028" s="13">
        <f t="shared" si="2639"/>
        <v>8.5914911809429451E-2</v>
      </c>
      <c r="U2028" s="13">
        <f t="shared" si="2640"/>
        <v>2.1592992882958448E-2</v>
      </c>
      <c r="V2028" s="13">
        <f t="shared" si="2641"/>
        <v>3.5915938504037011E-3</v>
      </c>
      <c r="W2028" s="13">
        <f t="shared" si="2642"/>
        <v>0.11394702764968939</v>
      </c>
      <c r="X2028" s="13">
        <f t="shared" si="2643"/>
        <v>6.5405583406026688E-2</v>
      </c>
      <c r="Y2028" s="13">
        <f t="shared" si="2644"/>
        <v>1.8771399434105274E-2</v>
      </c>
      <c r="Z2028" s="13">
        <f t="shared" si="2645"/>
        <v>1.8089888077392753E-3</v>
      </c>
      <c r="AA2028" s="13">
        <f t="shared" si="2646"/>
        <v>4.1314586439058941E-3</v>
      </c>
      <c r="AB2028" s="13">
        <f t="shared" si="2647"/>
        <v>4.7178154041859722E-3</v>
      </c>
      <c r="AC2028" s="13">
        <f t="shared" si="2648"/>
        <v>2.9427040669267965E-4</v>
      </c>
      <c r="AD2028" s="13">
        <f t="shared" si="2649"/>
        <v>6.5059472772390936E-2</v>
      </c>
      <c r="AE2028" s="13">
        <f t="shared" si="2650"/>
        <v>3.734413139629042E-2</v>
      </c>
      <c r="AF2028" s="13">
        <f t="shared" si="2651"/>
        <v>1.0717763995892837E-2</v>
      </c>
      <c r="AG2028" s="13">
        <f t="shared" si="2652"/>
        <v>2.0506651831076815E-3</v>
      </c>
      <c r="AH2028" s="13">
        <f t="shared" si="2653"/>
        <v>2.5958985237620294E-4</v>
      </c>
      <c r="AI2028" s="13">
        <f t="shared" si="2654"/>
        <v>5.928642205422054E-4</v>
      </c>
      <c r="AJ2028" s="13">
        <f t="shared" si="2655"/>
        <v>6.7700640217964534E-4</v>
      </c>
      <c r="AK2028" s="13">
        <f t="shared" si="2656"/>
        <v>5.1539363506993626E-4</v>
      </c>
      <c r="AL2028" s="13">
        <f t="shared" si="2657"/>
        <v>1.5430710863094574E-5</v>
      </c>
      <c r="AM2028" s="13">
        <f t="shared" si="2658"/>
        <v>2.9717212179921317E-2</v>
      </c>
      <c r="AN2028" s="13">
        <f t="shared" si="2659"/>
        <v>1.705767706204607E-2</v>
      </c>
      <c r="AO2028" s="13">
        <f t="shared" si="2660"/>
        <v>4.895552533518692E-3</v>
      </c>
      <c r="AP2028" s="13">
        <f t="shared" si="2661"/>
        <v>9.3668223487739497E-4</v>
      </c>
      <c r="AQ2028" s="13">
        <f t="shared" si="2662"/>
        <v>1.3441387919868207E-4</v>
      </c>
      <c r="AR2028" s="13">
        <f t="shared" si="2663"/>
        <v>2.9800910284641704E-5</v>
      </c>
      <c r="AS2028" s="13">
        <f t="shared" si="2664"/>
        <v>6.8060801628515205E-5</v>
      </c>
      <c r="AT2028" s="13">
        <f t="shared" si="2665"/>
        <v>7.7720322534969728E-5</v>
      </c>
      <c r="AU2028" s="13">
        <f t="shared" si="2666"/>
        <v>5.9167179839278429E-5</v>
      </c>
      <c r="AV2028" s="13">
        <f t="shared" si="2667"/>
        <v>3.3782237283160808E-5</v>
      </c>
      <c r="AW2028" s="13">
        <f t="shared" si="2668"/>
        <v>5.6190485652795332E-7</v>
      </c>
      <c r="AX2028" s="13">
        <f t="shared" si="2669"/>
        <v>1.1311607955437085E-2</v>
      </c>
      <c r="AY2028" s="13">
        <f t="shared" si="2670"/>
        <v>6.492861927562813E-3</v>
      </c>
      <c r="AZ2028" s="13">
        <f t="shared" si="2671"/>
        <v>1.8634510750583078E-3</v>
      </c>
      <c r="BA2028" s="13">
        <f t="shared" si="2672"/>
        <v>3.5654024864804071E-4</v>
      </c>
      <c r="BB2028" s="13">
        <f t="shared" si="2673"/>
        <v>5.1163517494829728E-5</v>
      </c>
      <c r="BC2028" s="13">
        <f t="shared" si="2674"/>
        <v>5.8735708686349661E-6</v>
      </c>
      <c r="BD2028" s="13">
        <f t="shared" si="2675"/>
        <v>2.8509532944114544E-6</v>
      </c>
      <c r="BE2028" s="13">
        <f t="shared" si="2676"/>
        <v>6.5111489806772804E-6</v>
      </c>
      <c r="BF2028" s="13">
        <f t="shared" si="2677"/>
        <v>7.4352429995396949E-6</v>
      </c>
      <c r="BG2028" s="13">
        <f t="shared" si="2678"/>
        <v>5.6603259656386661E-6</v>
      </c>
      <c r="BH2028" s="13">
        <f t="shared" si="2679"/>
        <v>3.2318335163289369E-6</v>
      </c>
      <c r="BI2028" s="13">
        <f t="shared" si="2680"/>
        <v>1.4762044363766325E-6</v>
      </c>
      <c r="BJ2028" s="14">
        <f t="shared" si="2681"/>
        <v>0.75278635878537892</v>
      </c>
      <c r="BK2028" s="14">
        <f t="shared" si="2682"/>
        <v>0.16768069361259449</v>
      </c>
      <c r="BL2028" s="14">
        <f t="shared" si="2683"/>
        <v>7.5180490703270847E-2</v>
      </c>
      <c r="BM2028" s="14">
        <f t="shared" si="2684"/>
        <v>0.53518523145819485</v>
      </c>
      <c r="BN2028" s="14">
        <f t="shared" si="2685"/>
        <v>0.45577900042808195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1.4778</v>
      </c>
      <c r="F2029" s="10">
        <f>VLOOKUP(B2029,home!$B$2:$E$405,3,FALSE)</f>
        <v>1.1599999999999999</v>
      </c>
      <c r="G2029" s="10">
        <f>VLOOKUP(C2029,away!$B$2:$E$405,4,FALSE)</f>
        <v>0.87</v>
      </c>
      <c r="H2029" s="10">
        <f>VLOOKUP(A2029,away!$A$2:$E$405,3,FALSE)</f>
        <v>1.2444</v>
      </c>
      <c r="I2029" s="10">
        <f>VLOOKUP(C2029,away!$B$2:$E$405,3,FALSE)</f>
        <v>0.2296</v>
      </c>
      <c r="J2029" s="10">
        <f>VLOOKUP(B2029,home!$B$2:$E$405,4,FALSE)</f>
        <v>0.68879999999999997</v>
      </c>
      <c r="K2029" s="12">
        <f t="shared" si="2630"/>
        <v>1.4913957600000001</v>
      </c>
      <c r="L2029" s="12">
        <f t="shared" si="2631"/>
        <v>0.19679996851199999</v>
      </c>
      <c r="M2029" s="13">
        <f t="shared" si="2632"/>
        <v>0.18485274783184699</v>
      </c>
      <c r="N2029" s="13">
        <f t="shared" si="2633"/>
        <v>0.27568860434076581</v>
      </c>
      <c r="O2029" s="13">
        <f t="shared" si="2634"/>
        <v>3.6379014952664157E-2</v>
      </c>
      <c r="P2029" s="13">
        <f t="shared" si="2635"/>
        <v>5.4255508653379921E-2</v>
      </c>
      <c r="Q2029" s="13">
        <f t="shared" si="2636"/>
        <v>0.20558040779706788</v>
      </c>
      <c r="R2029" s="13">
        <f t="shared" si="2637"/>
        <v>3.5796944985909411E-3</v>
      </c>
      <c r="S2029" s="13">
        <f t="shared" si="2638"/>
        <v>3.9810879926906904E-3</v>
      </c>
      <c r="T2029" s="13">
        <f t="shared" si="2639"/>
        <v>4.0458217781147068E-2</v>
      </c>
      <c r="U2029" s="13">
        <f t="shared" si="2640"/>
        <v>5.3387411972938559E-3</v>
      </c>
      <c r="V2029" s="13">
        <f t="shared" si="2641"/>
        <v>1.2983063941478414E-4</v>
      </c>
      <c r="W2029" s="13">
        <f t="shared" si="2642"/>
        <v>0.10220058284253937</v>
      </c>
      <c r="X2029" s="13">
        <f t="shared" si="2643"/>
        <v>2.0113071485319791E-2</v>
      </c>
      <c r="Y2029" s="13">
        <f t="shared" si="2644"/>
        <v>1.9791259174952698E-3</v>
      </c>
      <c r="Z2029" s="13">
        <f t="shared" si="2645"/>
        <v>2.3482792153509241E-4</v>
      </c>
      <c r="AA2029" s="13">
        <f t="shared" si="2646"/>
        <v>3.5022136650704949E-4</v>
      </c>
      <c r="AB2029" s="13">
        <f t="shared" si="2647"/>
        <v>2.6115933053500986E-4</v>
      </c>
      <c r="AC2029" s="13">
        <f t="shared" si="2648"/>
        <v>2.3816346601763558E-6</v>
      </c>
      <c r="AD2029" s="13">
        <f t="shared" si="2649"/>
        <v>3.8105378980222974E-2</v>
      </c>
      <c r="AE2029" s="13">
        <f t="shared" si="2650"/>
        <v>7.4991373834457061E-3</v>
      </c>
      <c r="AF2029" s="13">
        <f t="shared" si="2651"/>
        <v>7.3791500046463854E-4</v>
      </c>
      <c r="AG2029" s="13">
        <f t="shared" si="2652"/>
        <v>4.8407216285324468E-5</v>
      </c>
      <c r="AH2029" s="13">
        <f t="shared" si="2653"/>
        <v>1.1553531890961142E-5</v>
      </c>
      <c r="AI2029" s="13">
        <f t="shared" si="2654"/>
        <v>1.7230888475204228E-5</v>
      </c>
      <c r="AJ2029" s="13">
        <f t="shared" si="2655"/>
        <v>1.2849037006476227E-5</v>
      </c>
      <c r="AK2029" s="13">
        <f t="shared" si="2656"/>
        <v>6.3876664371805823E-6</v>
      </c>
      <c r="AL2029" s="13">
        <f t="shared" si="2657"/>
        <v>2.7961023339924826E-8</v>
      </c>
      <c r="AM2029" s="13">
        <f t="shared" si="2658"/>
        <v>1.1366040128859533E-2</v>
      </c>
      <c r="AN2029" s="13">
        <f t="shared" si="2659"/>
        <v>2.2368363394656837E-3</v>
      </c>
      <c r="AO2029" s="13">
        <f t="shared" si="2660"/>
        <v>2.2010466058667194E-4</v>
      </c>
      <c r="AP2029" s="13">
        <f t="shared" si="2661"/>
        <v>1.4438863424267171E-5</v>
      </c>
      <c r="AQ2029" s="13">
        <f t="shared" si="2662"/>
        <v>7.1039196681121148E-7</v>
      </c>
      <c r="AR2029" s="13">
        <f t="shared" si="2663"/>
        <v>4.54746942468708E-7</v>
      </c>
      <c r="AS2029" s="13">
        <f t="shared" si="2664"/>
        <v>6.7820766187079494E-7</v>
      </c>
      <c r="AT2029" s="13">
        <f t="shared" si="2665"/>
        <v>5.0573801565680875E-7</v>
      </c>
      <c r="AU2029" s="13">
        <f t="shared" si="2666"/>
        <v>2.5141851074045948E-7</v>
      </c>
      <c r="AV2029" s="13">
        <f t="shared" si="2667"/>
        <v>9.3741125225958899E-8</v>
      </c>
      <c r="AW2029" s="13">
        <f t="shared" si="2668"/>
        <v>2.2796516590309088E-10</v>
      </c>
      <c r="AX2029" s="13">
        <f t="shared" si="2669"/>
        <v>2.8252106760284956E-3</v>
      </c>
      <c r="AY2029" s="13">
        <f t="shared" si="2670"/>
        <v>5.5600137208217397E-4</v>
      </c>
      <c r="AZ2029" s="13">
        <f t="shared" si="2671"/>
        <v>5.4710526259200317E-5</v>
      </c>
      <c r="BA2029" s="13">
        <f t="shared" si="2672"/>
        <v>3.5890099483618592E-6</v>
      </c>
      <c r="BB2029" s="13">
        <f t="shared" si="2673"/>
        <v>1.7657926120671704E-7</v>
      </c>
      <c r="BC2029" s="13">
        <f t="shared" si="2674"/>
        <v>6.9501586090708257E-9</v>
      </c>
      <c r="BD2029" s="13">
        <f t="shared" si="2675"/>
        <v>1.491569732646168E-8</v>
      </c>
      <c r="BE2029" s="13">
        <f t="shared" si="2676"/>
        <v>2.2245207750128283E-8</v>
      </c>
      <c r="BF2029" s="13">
        <f t="shared" si="2677"/>
        <v>1.6588204259430235E-8</v>
      </c>
      <c r="BG2029" s="13">
        <f t="shared" si="2678"/>
        <v>8.2465258328427334E-9</v>
      </c>
      <c r="BH2029" s="13">
        <f t="shared" si="2679"/>
        <v>3.0747084154580294E-9</v>
      </c>
      <c r="BI2029" s="13">
        <f t="shared" si="2680"/>
        <v>9.1712141881008451E-10</v>
      </c>
      <c r="BJ2029" s="14">
        <f t="shared" si="2681"/>
        <v>0.70968867424279469</v>
      </c>
      <c r="BK2029" s="14">
        <f t="shared" si="2682"/>
        <v>0.24377758608509809</v>
      </c>
      <c r="BL2029" s="14">
        <f t="shared" si="2683"/>
        <v>4.59589023091218E-2</v>
      </c>
      <c r="BM2029" s="14">
        <f t="shared" si="2684"/>
        <v>0.23876801134011705</v>
      </c>
      <c r="BN2029" s="14">
        <f t="shared" si="2685"/>
        <v>0.76033597807431574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1.4778</v>
      </c>
      <c r="F2030" s="10">
        <f>VLOOKUP(B2030,home!$B$2:$E$405,3,FALSE)</f>
        <v>1.74</v>
      </c>
      <c r="G2030" s="10">
        <f>VLOOKUP(C2030,away!$B$2:$E$405,4,FALSE)</f>
        <v>1.0633999999999999</v>
      </c>
      <c r="H2030" s="10">
        <f>VLOOKUP(A2030,away!$A$2:$E$405,3,FALSE)</f>
        <v>1.2444</v>
      </c>
      <c r="I2030" s="10">
        <f>VLOOKUP(C2030,away!$B$2:$E$405,3,FALSE)</f>
        <v>1.0331999999999999</v>
      </c>
      <c r="J2030" s="10">
        <f>VLOOKUP(B2030,home!$B$2:$E$405,4,FALSE)</f>
        <v>0.57399999999999995</v>
      </c>
      <c r="K2030" s="12">
        <f t="shared" si="2630"/>
        <v>2.7343969848</v>
      </c>
      <c r="L2030" s="12">
        <f t="shared" si="2631"/>
        <v>0.73799988191999977</v>
      </c>
      <c r="M2030" s="13">
        <f t="shared" si="2632"/>
        <v>3.1042536597678676E-2</v>
      </c>
      <c r="N2030" s="13">
        <f t="shared" si="2633"/>
        <v>8.4882618473236235E-2</v>
      </c>
      <c r="O2030" s="13">
        <f t="shared" si="2634"/>
        <v>2.2909388343584133E-2</v>
      </c>
      <c r="P2030" s="13">
        <f t="shared" si="2635"/>
        <v>6.2643362410308726E-2</v>
      </c>
      <c r="Q2030" s="13">
        <f t="shared" si="2636"/>
        <v>0.11605138800757299</v>
      </c>
      <c r="R2030" s="13">
        <f t="shared" si="2637"/>
        <v>8.4535629462122557E-3</v>
      </c>
      <c r="S2030" s="13">
        <f t="shared" si="2638"/>
        <v>3.1603335971928333E-2</v>
      </c>
      <c r="T2030" s="13">
        <f t="shared" si="2639"/>
        <v>8.5645910646240928E-2</v>
      </c>
      <c r="U2030" s="13">
        <f t="shared" si="2640"/>
        <v>2.3115397030939799E-2</v>
      </c>
      <c r="V2030" s="13">
        <f t="shared" si="2641"/>
        <v>7.0861163267047049E-3</v>
      </c>
      <c r="W2030" s="13">
        <f t="shared" si="2642"/>
        <v>0.10577685514992081</v>
      </c>
      <c r="X2030" s="13">
        <f t="shared" si="2643"/>
        <v>7.8063306610510474E-2</v>
      </c>
      <c r="Y2030" s="13">
        <f t="shared" si="2644"/>
        <v>2.8805355530420736E-2</v>
      </c>
      <c r="Z2030" s="13">
        <f t="shared" si="2645"/>
        <v>2.0795761520359763E-3</v>
      </c>
      <c r="AA2030" s="13">
        <f t="shared" si="2646"/>
        <v>5.6863867597891603E-3</v>
      </c>
      <c r="AB2030" s="13">
        <f t="shared" si="2647"/>
        <v>7.774419405187063E-3</v>
      </c>
      <c r="AC2030" s="13">
        <f t="shared" si="2648"/>
        <v>8.9372962430638351E-4</v>
      </c>
      <c r="AD2030" s="13">
        <f t="shared" si="2649"/>
        <v>7.2308978445892458E-2</v>
      </c>
      <c r="AE2030" s="13">
        <f t="shared" si="2650"/>
        <v>5.3364017554824443E-2</v>
      </c>
      <c r="AF2030" s="13">
        <f t="shared" si="2651"/>
        <v>1.9691319327118619E-2</v>
      </c>
      <c r="AG2030" s="13">
        <f t="shared" si="2652"/>
        <v>4.8440637794208491E-3</v>
      </c>
      <c r="AH2030" s="13">
        <f t="shared" si="2653"/>
        <v>3.8368173866154949E-4</v>
      </c>
      <c r="AI2030" s="13">
        <f t="shared" si="2654"/>
        <v>1.0491381893189627E-3</v>
      </c>
      <c r="AJ2030" s="13">
        <f t="shared" si="2655"/>
        <v>1.4343801507561516E-3</v>
      </c>
      <c r="AK2030" s="13">
        <f t="shared" si="2656"/>
        <v>1.3073882530948635E-3</v>
      </c>
      <c r="AL2030" s="13">
        <f t="shared" si="2657"/>
        <v>7.2141306592117131E-5</v>
      </c>
      <c r="AM2030" s="13">
        <f t="shared" si="2658"/>
        <v>3.9544290527283296E-2</v>
      </c>
      <c r="AN2030" s="13">
        <f t="shared" si="2659"/>
        <v>2.9183681739745233E-2</v>
      </c>
      <c r="AO2030" s="13">
        <f t="shared" si="2660"/>
        <v>1.0768776838961418E-2</v>
      </c>
      <c r="AP2030" s="13">
        <f t="shared" si="2661"/>
        <v>2.6491186785254518E-3</v>
      </c>
      <c r="AQ2030" s="13">
        <f t="shared" si="2662"/>
        <v>4.8876231798596222E-4</v>
      </c>
      <c r="AR2030" s="13">
        <f t="shared" si="2663"/>
        <v>5.6631415565416768E-5</v>
      </c>
      <c r="AS2030" s="13">
        <f t="shared" si="2664"/>
        <v>1.548527719670314E-4</v>
      </c>
      <c r="AT2030" s="13">
        <f t="shared" si="2665"/>
        <v>2.1171447637728636E-4</v>
      </c>
      <c r="AU2030" s="13">
        <f t="shared" si="2666"/>
        <v>1.9297047528152089E-4</v>
      </c>
      <c r="AV2030" s="13">
        <f t="shared" si="2667"/>
        <v>1.3191447144130341E-4</v>
      </c>
      <c r="AW2030" s="13">
        <f t="shared" si="2668"/>
        <v>4.0438902630903118E-6</v>
      </c>
      <c r="AX2030" s="13">
        <f t="shared" si="2669"/>
        <v>1.8021631463976454E-2</v>
      </c>
      <c r="AY2030" s="13">
        <f t="shared" si="2670"/>
        <v>1.3299961892420374E-2</v>
      </c>
      <c r="AZ2030" s="13">
        <f t="shared" si="2671"/>
        <v>4.9076851530733667E-3</v>
      </c>
      <c r="BA2030" s="13">
        <f t="shared" si="2672"/>
        <v>1.2072903544895601E-3</v>
      </c>
      <c r="BB2030" s="13">
        <f t="shared" si="2673"/>
        <v>2.2274503476411248E-4</v>
      </c>
      <c r="BC2030" s="13">
        <f t="shared" si="2674"/>
        <v>3.2877161870836265E-5</v>
      </c>
      <c r="BD2030" s="13">
        <f t="shared" si="2675"/>
        <v>6.9656630000399983E-6</v>
      </c>
      <c r="BE2030" s="13">
        <f t="shared" si="2676"/>
        <v>1.9046887904442296E-5</v>
      </c>
      <c r="BF2030" s="13">
        <f t="shared" si="2677"/>
        <v>2.6040876427865304E-5</v>
      </c>
      <c r="BG2030" s="13">
        <f t="shared" si="2678"/>
        <v>2.3735364661968095E-5</v>
      </c>
      <c r="BH2030" s="13">
        <f t="shared" si="2679"/>
        <v>1.6225477391203508E-5</v>
      </c>
      <c r="BI2030" s="13">
        <f t="shared" si="2680"/>
        <v>8.8733792910894856E-6</v>
      </c>
      <c r="BJ2030" s="14">
        <f t="shared" si="2681"/>
        <v>0.76976063468825473</v>
      </c>
      <c r="BK2030" s="14">
        <f t="shared" si="2682"/>
        <v>0.14664118412993932</v>
      </c>
      <c r="BL2030" s="14">
        <f t="shared" si="2683"/>
        <v>7.2962714076853105E-2</v>
      </c>
      <c r="BM2030" s="14">
        <f t="shared" si="2684"/>
        <v>0.65216533426633283</v>
      </c>
      <c r="BN2030" s="14">
        <f t="shared" si="2685"/>
        <v>0.32598285677859301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1.8412999999999999</v>
      </c>
      <c r="F2034" s="10">
        <f>VLOOKUP(B2034,home!$B$2:$E$405,3,FALSE)</f>
        <v>1.2533000000000001</v>
      </c>
      <c r="G2034" s="10">
        <f>VLOOKUP(C2034,away!$B$2:$E$405,4,FALSE)</f>
        <v>0.91910000000000003</v>
      </c>
      <c r="H2034" s="10">
        <f>VLOOKUP(A2034,away!$A$2:$E$405,3,FALSE)</f>
        <v>1.226</v>
      </c>
      <c r="I2034" s="10">
        <f>VLOOKUP(C2034,away!$B$2:$E$405,3,FALSE)</f>
        <v>1.4431</v>
      </c>
      <c r="J2034" s="10">
        <f>VLOOKUP(B2034,home!$B$2:$E$405,4,FALSE)</f>
        <v>0.69020000000000004</v>
      </c>
      <c r="K2034" s="12">
        <f t="shared" si="2686"/>
        <v>2.1210082556390004</v>
      </c>
      <c r="L2034" s="12">
        <f t="shared" si="2687"/>
        <v>1.2211298621200002</v>
      </c>
      <c r="M2034" s="13">
        <f t="shared" si="2688"/>
        <v>3.5361270276138827E-2</v>
      </c>
      <c r="N2034" s="13">
        <f t="shared" si="2689"/>
        <v>7.5001546185572449E-2</v>
      </c>
      <c r="O2034" s="13">
        <f t="shared" si="2690"/>
        <v>4.3180703096689463E-2</v>
      </c>
      <c r="P2034" s="13">
        <f t="shared" si="2691"/>
        <v>9.1586627752374916E-2</v>
      </c>
      <c r="Q2034" s="13">
        <f t="shared" si="2692"/>
        <v>7.9539449322644493E-2</v>
      </c>
      <c r="R2034" s="13">
        <f t="shared" si="2693"/>
        <v>2.6364623009352547E-2</v>
      </c>
      <c r="S2034" s="13">
        <f t="shared" si="2694"/>
        <v>5.9302948660700731E-2</v>
      </c>
      <c r="T2034" s="13">
        <f t="shared" si="2695"/>
        <v>9.7127996784461601E-2</v>
      </c>
      <c r="U2034" s="13">
        <f t="shared" si="2696"/>
        <v>5.5919583059646699E-2</v>
      </c>
      <c r="V2034" s="13">
        <f t="shared" si="2697"/>
        <v>1.7066245519122791E-2</v>
      </c>
      <c r="W2034" s="13">
        <f t="shared" si="2698"/>
        <v>5.6234609554102949E-2</v>
      </c>
      <c r="X2034" s="13">
        <f t="shared" si="2699"/>
        <v>6.866976101117378E-2</v>
      </c>
      <c r="Y2034" s="13">
        <f t="shared" si="2700"/>
        <v>4.192734789769402E-2</v>
      </c>
      <c r="Z2034" s="13">
        <f t="shared" si="2701"/>
        <v>1.0731542820085484E-2</v>
      </c>
      <c r="AA2034" s="13">
        <f t="shared" si="2702"/>
        <v>2.2761690917144754E-2</v>
      </c>
      <c r="AB2034" s="13">
        <f t="shared" si="2703"/>
        <v>2.4138867173783642E-2</v>
      </c>
      <c r="AC2034" s="13">
        <f t="shared" si="2704"/>
        <v>2.7626267793914067E-3</v>
      </c>
      <c r="AD2034" s="13">
        <f t="shared" si="2705"/>
        <v>2.9818517779222033E-2</v>
      </c>
      <c r="AE2034" s="13">
        <f t="shared" si="2706"/>
        <v>3.6412282504364173E-2</v>
      </c>
      <c r="AF2034" s="13">
        <f t="shared" si="2707"/>
        <v>2.2232062757014368E-2</v>
      </c>
      <c r="AG2034" s="13">
        <f t="shared" si="2708"/>
        <v>9.0494119097053807E-3</v>
      </c>
      <c r="AH2034" s="13">
        <f t="shared" si="2709"/>
        <v>3.2761518510564689E-3</v>
      </c>
      <c r="AI2034" s="13">
        <f t="shared" si="2710"/>
        <v>6.9487451228177639E-3</v>
      </c>
      <c r="AJ2034" s="13">
        <f t="shared" si="2711"/>
        <v>7.3691728859138599E-3</v>
      </c>
      <c r="AK2034" s="13">
        <f t="shared" si="2712"/>
        <v>5.2100255094181241E-3</v>
      </c>
      <c r="AL2034" s="13">
        <f t="shared" si="2713"/>
        <v>2.8621106480283478E-4</v>
      </c>
      <c r="AM2034" s="13">
        <f t="shared" si="2714"/>
        <v>1.2649064476129646E-2</v>
      </c>
      <c r="AN2034" s="13">
        <f t="shared" si="2715"/>
        <v>1.5446150359683185E-2</v>
      </c>
      <c r="AO2034" s="13">
        <f t="shared" si="2716"/>
        <v>9.4308777295023637E-3</v>
      </c>
      <c r="AP2034" s="13">
        <f t="shared" si="2717"/>
        <v>3.8387754738325999E-3</v>
      </c>
      <c r="AQ2034" s="13">
        <f t="shared" si="2718"/>
        <v>1.1719108412677111E-3</v>
      </c>
      <c r="AR2034" s="13">
        <f t="shared" si="2719"/>
        <v>8.0012137163295411E-4</v>
      </c>
      <c r="AS2034" s="13">
        <f t="shared" si="2720"/>
        <v>1.6970640347466965E-3</v>
      </c>
      <c r="AT2034" s="13">
        <f t="shared" si="2721"/>
        <v>1.7997434140228877E-3</v>
      </c>
      <c r="AU2034" s="13">
        <f t="shared" si="2722"/>
        <v>1.272423546391488E-3</v>
      </c>
      <c r="AV2034" s="13">
        <f t="shared" si="2723"/>
        <v>6.7470521164144997E-4</v>
      </c>
      <c r="AW2034" s="13">
        <f t="shared" si="2724"/>
        <v>2.0591506883416022E-5</v>
      </c>
      <c r="AX2034" s="13">
        <f t="shared" si="2725"/>
        <v>4.4714616966635024E-3</v>
      </c>
      <c r="AY2034" s="13">
        <f t="shared" si="2726"/>
        <v>5.4602354051215647E-3</v>
      </c>
      <c r="AZ2034" s="13">
        <f t="shared" si="2727"/>
        <v>3.3338282536994213E-3</v>
      </c>
      <c r="BA2034" s="13">
        <f t="shared" si="2728"/>
        <v>1.3570124119239115E-3</v>
      </c>
      <c r="BB2034" s="13">
        <f t="shared" si="2729"/>
        <v>4.1427209486694403E-4</v>
      </c>
      <c r="BC2034" s="13">
        <f t="shared" si="2730"/>
        <v>1.0117600521700704E-4</v>
      </c>
      <c r="BD2034" s="13">
        <f t="shared" si="2731"/>
        <v>1.6284201670356899E-4</v>
      </c>
      <c r="BE2034" s="13">
        <f t="shared" si="2732"/>
        <v>3.4538926179317382E-4</v>
      </c>
      <c r="BF2034" s="13">
        <f t="shared" si="2733"/>
        <v>3.6628673783619092E-4</v>
      </c>
      <c r="BG2034" s="13">
        <f t="shared" si="2734"/>
        <v>2.5896573162721302E-4</v>
      </c>
      <c r="BH2034" s="13">
        <f t="shared" si="2735"/>
        <v>1.3731711367722811E-4</v>
      </c>
      <c r="BI2034" s="13">
        <f t="shared" si="2736"/>
        <v>5.825014634998397E-5</v>
      </c>
      <c r="BJ2034" s="14">
        <f t="shared" si="2737"/>
        <v>0.573687750453863</v>
      </c>
      <c r="BK2034" s="14">
        <f t="shared" si="2738"/>
        <v>0.21182616545765307</v>
      </c>
      <c r="BL2034" s="14">
        <f t="shared" si="2739"/>
        <v>0.20274267121224618</v>
      </c>
      <c r="BM2034" s="14">
        <f t="shared" si="2740"/>
        <v>0.64251426640283693</v>
      </c>
      <c r="BN2034" s="14">
        <f t="shared" si="2741"/>
        <v>0.3510342196427727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1.8412999999999999</v>
      </c>
      <c r="F2035" s="10">
        <f>VLOOKUP(B2035,home!$B$2:$E$405,3,FALSE)</f>
        <v>0.66839999999999999</v>
      </c>
      <c r="G2035" s="10">
        <f>VLOOKUP(C2035,away!$B$2:$E$405,4,FALSE)</f>
        <v>1.1279999999999999</v>
      </c>
      <c r="H2035" s="10">
        <f>VLOOKUP(A2035,away!$A$2:$E$405,3,FALSE)</f>
        <v>1.226</v>
      </c>
      <c r="I2035" s="10">
        <f>VLOOKUP(C2035,away!$B$2:$E$405,3,FALSE)</f>
        <v>0.87839999999999996</v>
      </c>
      <c r="J2035" s="10">
        <f>VLOOKUP(B2035,home!$B$2:$E$405,4,FALSE)</f>
        <v>0.87839999999999996</v>
      </c>
      <c r="K2035" s="12">
        <f t="shared" si="2686"/>
        <v>1.3882577097599997</v>
      </c>
      <c r="L2035" s="12">
        <f t="shared" si="2687"/>
        <v>0.94596512255999976</v>
      </c>
      <c r="M2035" s="13">
        <f t="shared" si="2688"/>
        <v>9.6885749748402764E-2</v>
      </c>
      <c r="N2035" s="13">
        <f t="shared" si="2689"/>
        <v>0.13450238905409809</v>
      </c>
      <c r="O2035" s="13">
        <f t="shared" si="2690"/>
        <v>9.1650540135065281E-2</v>
      </c>
      <c r="P2035" s="13">
        <f t="shared" si="2691"/>
        <v>0.12723456894617266</v>
      </c>
      <c r="Q2035" s="13">
        <f t="shared" si="2692"/>
        <v>9.3361989292745348E-2</v>
      </c>
      <c r="R2035" s="13">
        <f t="shared" si="2693"/>
        <v>4.3349107215778601E-2</v>
      </c>
      <c r="S2035" s="13">
        <f t="shared" si="2694"/>
        <v>4.1772488670825531E-2</v>
      </c>
      <c r="T2035" s="13">
        <f t="shared" si="2695"/>
        <v>8.8317185643757234E-2</v>
      </c>
      <c r="U2035" s="13">
        <f t="shared" si="2696"/>
        <v>6.0179732303517482E-2</v>
      </c>
      <c r="V2035" s="13">
        <f t="shared" si="2697"/>
        <v>6.0952715539733379E-3</v>
      </c>
      <c r="W2035" s="13">
        <f t="shared" si="2698"/>
        <v>4.3203500478061437E-2</v>
      </c>
      <c r="X2035" s="13">
        <f t="shared" si="2699"/>
        <v>4.0869004624750391E-2</v>
      </c>
      <c r="Y2035" s="13">
        <f t="shared" si="2700"/>
        <v>1.9330326484378598E-2</v>
      </c>
      <c r="Z2035" s="13">
        <f t="shared" si="2701"/>
        <v>1.3668914506746861E-2</v>
      </c>
      <c r="AA2035" s="13">
        <f t="shared" si="2702"/>
        <v>1.8975975948041634E-2</v>
      </c>
      <c r="AB2035" s="13">
        <f t="shared" si="2703"/>
        <v>1.3171772455044561E-2</v>
      </c>
      <c r="AC2035" s="13">
        <f t="shared" si="2704"/>
        <v>5.0028593652420167E-4</v>
      </c>
      <c r="AD2035" s="13">
        <f t="shared" si="2705"/>
        <v>1.4994398156822158E-2</v>
      </c>
      <c r="AE2035" s="13">
        <f t="shared" si="2706"/>
        <v>1.4184177690131708E-2</v>
      </c>
      <c r="AF2035" s="13">
        <f t="shared" si="2707"/>
        <v>6.7088686935291271E-3</v>
      </c>
      <c r="AG2035" s="13">
        <f t="shared" si="2708"/>
        <v>2.1154519319710758E-3</v>
      </c>
      <c r="AH2035" s="13">
        <f t="shared" si="2709"/>
        <v>3.2325790966592377E-3</v>
      </c>
      <c r="AI2035" s="13">
        <f t="shared" si="2710"/>
        <v>4.4876528533462018E-3</v>
      </c>
      <c r="AJ2035" s="13">
        <f t="shared" si="2711"/>
        <v>3.1150093361921637E-3</v>
      </c>
      <c r="AK2035" s="13">
        <f t="shared" si="2712"/>
        <v>1.4414785756477169E-3</v>
      </c>
      <c r="AL2035" s="13">
        <f t="shared" si="2713"/>
        <v>2.6279887660997729E-5</v>
      </c>
      <c r="AM2035" s="13">
        <f t="shared" si="2714"/>
        <v>4.163217768883897E-3</v>
      </c>
      <c r="AN2035" s="13">
        <f t="shared" si="2715"/>
        <v>3.9382588069862235E-3</v>
      </c>
      <c r="AO2035" s="13">
        <f t="shared" si="2716"/>
        <v>1.8627277375118606E-3</v>
      </c>
      <c r="AP2035" s="13">
        <f t="shared" si="2717"/>
        <v>5.8735849083710627E-4</v>
      </c>
      <c r="AQ2035" s="13">
        <f t="shared" si="2718"/>
        <v>1.3890516169284489E-4</v>
      </c>
      <c r="AR2035" s="13">
        <f t="shared" si="2719"/>
        <v>6.1158141627122998E-4</v>
      </c>
      <c r="AS2035" s="13">
        <f t="shared" si="2720"/>
        <v>8.4903261628447473E-4</v>
      </c>
      <c r="AT2035" s="13">
        <f t="shared" si="2721"/>
        <v>5.8933803769731284E-4</v>
      </c>
      <c r="AU2035" s="13">
        <f t="shared" si="2722"/>
        <v>2.7271769149604137E-4</v>
      </c>
      <c r="AV2035" s="13">
        <f t="shared" si="2723"/>
        <v>9.4650609451832151E-5</v>
      </c>
      <c r="AW2035" s="13">
        <f t="shared" si="2724"/>
        <v>9.5866356541481543E-7</v>
      </c>
      <c r="AX2035" s="13">
        <f t="shared" si="2725"/>
        <v>9.6326986084381626E-4</v>
      </c>
      <c r="AY2035" s="13">
        <f t="shared" si="2726"/>
        <v>9.1121969197147448E-4</v>
      </c>
      <c r="AZ2035" s="13">
        <f t="shared" si="2727"/>
        <v>4.3099102379744051E-4</v>
      </c>
      <c r="BA2035" s="13">
        <f t="shared" si="2728"/>
        <v>1.359008255496019E-4</v>
      </c>
      <c r="BB2035" s="13">
        <f t="shared" si="2729"/>
        <v>3.2139360274258572E-5</v>
      </c>
      <c r="BC2035" s="13">
        <f t="shared" si="2730"/>
        <v>6.0805427761678004E-6</v>
      </c>
      <c r="BD2035" s="13">
        <f t="shared" si="2731"/>
        <v>9.6422448233072003E-5</v>
      </c>
      <c r="BE2035" s="13">
        <f t="shared" si="2732"/>
        <v>1.3385920715349667E-4</v>
      </c>
      <c r="BF2035" s="13">
        <f t="shared" si="2733"/>
        <v>9.2915538176601347E-5</v>
      </c>
      <c r="BG2035" s="13">
        <f t="shared" si="2734"/>
        <v>4.2996904076722143E-5</v>
      </c>
      <c r="BH2035" s="13">
        <f t="shared" si="2735"/>
        <v>1.4922695895080173E-5</v>
      </c>
      <c r="BI2035" s="13">
        <f t="shared" si="2736"/>
        <v>4.1433095253497885E-6</v>
      </c>
      <c r="BJ2035" s="14">
        <f t="shared" si="2737"/>
        <v>0.47075736132136992</v>
      </c>
      <c r="BK2035" s="14">
        <f t="shared" si="2738"/>
        <v>0.27342586443553102</v>
      </c>
      <c r="BL2035" s="14">
        <f t="shared" si="2739"/>
        <v>0.24240642839355411</v>
      </c>
      <c r="BM2035" s="14">
        <f t="shared" si="2740"/>
        <v>0.41236396323653296</v>
      </c>
      <c r="BN2035" s="14">
        <f t="shared" si="2741"/>
        <v>0.58698434439226266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1.8412999999999999</v>
      </c>
      <c r="F2036" s="10">
        <f>VLOOKUP(B2036,home!$B$2:$E$405,3,FALSE)</f>
        <v>0.83550000000000002</v>
      </c>
      <c r="G2036" s="10">
        <f>VLOOKUP(C2036,away!$B$2:$E$405,4,FALSE)</f>
        <v>1.0444</v>
      </c>
      <c r="H2036" s="10">
        <f>VLOOKUP(A2036,away!$A$2:$E$405,3,FALSE)</f>
        <v>1.226</v>
      </c>
      <c r="I2036" s="10">
        <f>VLOOKUP(C2036,away!$B$2:$E$405,3,FALSE)</f>
        <v>0.75290000000000001</v>
      </c>
      <c r="J2036" s="10">
        <f>VLOOKUP(B2036,home!$B$2:$E$405,4,FALSE)</f>
        <v>0.75290000000000001</v>
      </c>
      <c r="K2036" s="12">
        <f t="shared" si="2686"/>
        <v>1.6067113830599999</v>
      </c>
      <c r="L2036" s="12">
        <f t="shared" si="2687"/>
        <v>0.69496841066000004</v>
      </c>
      <c r="M2036" s="13">
        <f t="shared" si="2688"/>
        <v>0.10009057091811203</v>
      </c>
      <c r="N2036" s="13">
        <f t="shared" si="2689"/>
        <v>0.16081665963110481</v>
      </c>
      <c r="O2036" s="13">
        <f t="shared" si="2690"/>
        <v>6.9559784993012352E-2</v>
      </c>
      <c r="P2036" s="13">
        <f t="shared" si="2691"/>
        <v>0.11176249835147911</v>
      </c>
      <c r="Q2036" s="13">
        <f t="shared" si="2692"/>
        <v>0.12919297880749084</v>
      </c>
      <c r="R2036" s="13">
        <f t="shared" si="2693"/>
        <v>2.4170926611222554E-2</v>
      </c>
      <c r="S2036" s="13">
        <f t="shared" si="2694"/>
        <v>3.1198882979655541E-2</v>
      </c>
      <c r="T2036" s="13">
        <f t="shared" si="2695"/>
        <v>8.9785039150272986E-2</v>
      </c>
      <c r="U2036" s="13">
        <f t="shared" si="2696"/>
        <v>3.883570292535915E-2</v>
      </c>
      <c r="V2036" s="13">
        <f t="shared" si="2697"/>
        <v>3.8707887550660713E-3</v>
      </c>
      <c r="W2036" s="13">
        <f t="shared" si="2698"/>
        <v>6.919194322047495E-2</v>
      </c>
      <c r="X2036" s="13">
        <f t="shared" si="2699"/>
        <v>4.8086214810410442E-2</v>
      </c>
      <c r="Y2036" s="13">
        <f t="shared" si="2700"/>
        <v>1.6709200140723149E-2</v>
      </c>
      <c r="Z2036" s="13">
        <f t="shared" si="2701"/>
        <v>5.5993434837269453E-3</v>
      </c>
      <c r="AA2036" s="13">
        <f t="shared" si="2702"/>
        <v>8.9965289129669192E-3</v>
      </c>
      <c r="AB2036" s="13">
        <f t="shared" si="2703"/>
        <v>7.2274127062461786E-3</v>
      </c>
      <c r="AC2036" s="13">
        <f t="shared" si="2704"/>
        <v>2.7013597402879351E-4</v>
      </c>
      <c r="AD2036" s="13">
        <f t="shared" si="2705"/>
        <v>2.7792870697094574E-2</v>
      </c>
      <c r="AE2036" s="13">
        <f t="shared" si="2706"/>
        <v>1.9315167176038706E-2</v>
      </c>
      <c r="AF2036" s="13">
        <f t="shared" si="2707"/>
        <v>6.7117155169819087E-3</v>
      </c>
      <c r="AG2036" s="13">
        <f t="shared" si="2708"/>
        <v>1.5548100885463259E-3</v>
      </c>
      <c r="AH2036" s="13">
        <f t="shared" si="2709"/>
        <v>9.7284171040628578E-4</v>
      </c>
      <c r="AI2036" s="13">
        <f t="shared" si="2710"/>
        <v>1.5630758500253395E-3</v>
      </c>
      <c r="AJ2036" s="13">
        <f t="shared" si="2711"/>
        <v>1.2557058804109492E-3</v>
      </c>
      <c r="AK2036" s="13">
        <f t="shared" si="2712"/>
        <v>6.7251897727721693E-4</v>
      </c>
      <c r="AL2036" s="13">
        <f t="shared" si="2713"/>
        <v>1.2065500706063002E-5</v>
      </c>
      <c r="AM2036" s="13">
        <f t="shared" si="2714"/>
        <v>8.9310243433873143E-3</v>
      </c>
      <c r="AN2036" s="13">
        <f t="shared" si="2715"/>
        <v>6.2067797934896533E-3</v>
      </c>
      <c r="AO2036" s="13">
        <f t="shared" si="2716"/>
        <v>2.1567579441990532E-3</v>
      </c>
      <c r="AP2036" s="13">
        <f t="shared" si="2717"/>
        <v>4.9962621355278166E-4</v>
      </c>
      <c r="AQ2036" s="13">
        <f t="shared" si="2718"/>
        <v>8.680610888921261E-5</v>
      </c>
      <c r="AR2036" s="13">
        <f t="shared" si="2719"/>
        <v>1.3521885146096255E-4</v>
      </c>
      <c r="AS2036" s="13">
        <f t="shared" si="2720"/>
        <v>2.1725766784662782E-4</v>
      </c>
      <c r="AT2036" s="13">
        <f t="shared" si="2721"/>
        <v>1.7453518399312273E-4</v>
      </c>
      <c r="AU2036" s="13">
        <f t="shared" si="2722"/>
        <v>9.347588895540726E-5</v>
      </c>
      <c r="AV2036" s="13">
        <f t="shared" si="2723"/>
        <v>3.7547193706576344E-5</v>
      </c>
      <c r="AW2036" s="13">
        <f t="shared" si="2724"/>
        <v>3.742361905050005E-7</v>
      </c>
      <c r="AX2036" s="13">
        <f t="shared" si="2725"/>
        <v>2.3915964124843919E-3</v>
      </c>
      <c r="AY2036" s="13">
        <f t="shared" si="2726"/>
        <v>1.6620839577244357E-3</v>
      </c>
      <c r="AZ2036" s="13">
        <f t="shared" si="2727"/>
        <v>5.7754792324161682E-4</v>
      </c>
      <c r="BA2036" s="13">
        <f t="shared" si="2728"/>
        <v>1.3379252076507005E-4</v>
      </c>
      <c r="BB2036" s="13">
        <f t="shared" si="2729"/>
        <v>2.3245393878573944E-5</v>
      </c>
      <c r="BC2036" s="13">
        <f t="shared" si="2730"/>
        <v>3.2309628877916465E-6</v>
      </c>
      <c r="BD2036" s="13">
        <f t="shared" si="2731"/>
        <v>1.5662138381849281E-5</v>
      </c>
      <c r="BE2036" s="13">
        <f t="shared" si="2732"/>
        <v>2.5164536021178169E-5</v>
      </c>
      <c r="BF2036" s="13">
        <f t="shared" si="2733"/>
        <v>2.0216073237325185E-5</v>
      </c>
      <c r="BG2036" s="13">
        <f t="shared" si="2734"/>
        <v>1.0827131663728331E-5</v>
      </c>
      <c r="BH2036" s="13">
        <f t="shared" si="2735"/>
        <v>4.3490189225004169E-6</v>
      </c>
      <c r="BI2036" s="13">
        <f t="shared" si="2736"/>
        <v>1.3975236415849511E-6</v>
      </c>
      <c r="BJ2036" s="14">
        <f t="shared" si="2737"/>
        <v>0.59182909081363844</v>
      </c>
      <c r="BK2036" s="14">
        <f t="shared" si="2738"/>
        <v>0.24886702643677205</v>
      </c>
      <c r="BL2036" s="14">
        <f t="shared" si="2739"/>
        <v>0.15399014977475786</v>
      </c>
      <c r="BM2036" s="14">
        <f t="shared" si="2740"/>
        <v>0.40303048147493969</v>
      </c>
      <c r="BN2036" s="14">
        <f t="shared" si="2741"/>
        <v>0.59559341931242171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1.8412999999999999</v>
      </c>
      <c r="F2037" s="10">
        <f>VLOOKUP(B2037,home!$B$2:$E$405,3,FALSE)</f>
        <v>0.54310000000000003</v>
      </c>
      <c r="G2037" s="10">
        <f>VLOOKUP(C2037,away!$B$2:$E$405,4,FALSE)</f>
        <v>1.0025999999999999</v>
      </c>
      <c r="H2037" s="10">
        <f>VLOOKUP(A2037,away!$A$2:$E$405,3,FALSE)</f>
        <v>1.226</v>
      </c>
      <c r="I2037" s="10">
        <f>VLOOKUP(C2037,away!$B$2:$E$405,3,FALSE)</f>
        <v>0.75290000000000001</v>
      </c>
      <c r="J2037" s="10">
        <f>VLOOKUP(B2037,home!$B$2:$E$405,4,FALSE)</f>
        <v>1.5058</v>
      </c>
      <c r="K2037" s="12">
        <f t="shared" si="2686"/>
        <v>1.002610056078</v>
      </c>
      <c r="L2037" s="12">
        <f t="shared" si="2687"/>
        <v>1.3899368213200001</v>
      </c>
      <c r="M2037" s="13">
        <f t="shared" si="2688"/>
        <v>9.1396611236359351E-2</v>
      </c>
      <c r="N2037" s="13">
        <f t="shared" si="2689"/>
        <v>9.1635161517025415E-2</v>
      </c>
      <c r="O2037" s="13">
        <f t="shared" si="2690"/>
        <v>0.12703551530128512</v>
      </c>
      <c r="P2037" s="13">
        <f t="shared" si="2691"/>
        <v>0.1273670851201191</v>
      </c>
      <c r="Q2037" s="13">
        <f t="shared" si="2692"/>
        <v>4.5937167213650709E-2</v>
      </c>
      <c r="R2037" s="13">
        <f t="shared" si="2693"/>
        <v>8.8285670166308255E-2</v>
      </c>
      <c r="S2037" s="13">
        <f t="shared" si="2694"/>
        <v>4.4373566351500811E-2</v>
      </c>
      <c r="T2037" s="13">
        <f t="shared" si="2695"/>
        <v>6.3849760177386999E-2</v>
      </c>
      <c r="U2037" s="13">
        <f t="shared" si="2696"/>
        <v>8.8516100716326124E-2</v>
      </c>
      <c r="V2037" s="13">
        <f t="shared" si="2697"/>
        <v>6.8708258631396246E-3</v>
      </c>
      <c r="W2037" s="13">
        <f t="shared" si="2698"/>
        <v>1.5352355265380939E-2</v>
      </c>
      <c r="X2037" s="13">
        <f t="shared" si="2699"/>
        <v>2.1338803877338948E-2</v>
      </c>
      <c r="Y2037" s="13">
        <f t="shared" si="2700"/>
        <v>1.4829794616019697E-2</v>
      </c>
      <c r="Z2037" s="13">
        <f t="shared" si="2701"/>
        <v>4.0903834586354819E-2</v>
      </c>
      <c r="AA2037" s="13">
        <f t="shared" si="2702"/>
        <v>4.1010595888430444E-2</v>
      </c>
      <c r="AB2037" s="13">
        <f t="shared" si="2703"/>
        <v>2.0558817921745718E-2</v>
      </c>
      <c r="AC2037" s="13">
        <f t="shared" si="2704"/>
        <v>5.9843374573599715E-4</v>
      </c>
      <c r="AD2037" s="13">
        <f t="shared" si="2705"/>
        <v>3.8481064433882398E-3</v>
      </c>
      <c r="AE2037" s="13">
        <f t="shared" si="2706"/>
        <v>5.3486248380240613E-3</v>
      </c>
      <c r="AF2037" s="13">
        <f t="shared" si="2707"/>
        <v>3.7171253028981826E-3</v>
      </c>
      <c r="AG2037" s="13">
        <f t="shared" si="2708"/>
        <v>1.7221897759861476E-3</v>
      </c>
      <c r="AH2037" s="13">
        <f t="shared" si="2709"/>
        <v>1.4213436456189273E-2</v>
      </c>
      <c r="AI2037" s="13">
        <f t="shared" si="2710"/>
        <v>1.4250534322401016E-2</v>
      </c>
      <c r="AJ2037" s="13">
        <f t="shared" si="2711"/>
        <v>7.1438645080619725E-3</v>
      </c>
      <c r="AK2037" s="13">
        <f t="shared" si="2712"/>
        <v>2.3875034650138833E-3</v>
      </c>
      <c r="AL2037" s="13">
        <f t="shared" si="2713"/>
        <v>3.3358244162814805E-5</v>
      </c>
      <c r="AM2037" s="13">
        <f t="shared" si="2714"/>
        <v>7.7163004339991933E-4</v>
      </c>
      <c r="AN2037" s="13">
        <f t="shared" si="2715"/>
        <v>1.0725170097582975E-3</v>
      </c>
      <c r="AO2037" s="13">
        <f t="shared" si="2716"/>
        <v>7.4536544167754003E-4</v>
      </c>
      <c r="AP2037" s="13">
        <f t="shared" si="2717"/>
        <v>3.4533695757568597E-4</v>
      </c>
      <c r="AQ2037" s="13">
        <f t="shared" si="2718"/>
        <v>1.1999913827426715E-4</v>
      </c>
      <c r="AR2037" s="13">
        <f t="shared" si="2719"/>
        <v>3.9511557375899045E-3</v>
      </c>
      <c r="AS2037" s="13">
        <f t="shared" si="2720"/>
        <v>3.9614684756379259E-3</v>
      </c>
      <c r="AT2037" s="13">
        <f t="shared" si="2721"/>
        <v>1.9859040652552844E-3</v>
      </c>
      <c r="AU2037" s="13">
        <f t="shared" si="2722"/>
        <v>6.6369579541037651E-4</v>
      </c>
      <c r="AV2037" s="13">
        <f t="shared" si="2723"/>
        <v>1.663570196637826E-4</v>
      </c>
      <c r="AW2037" s="13">
        <f t="shared" si="2724"/>
        <v>1.2913019258313596E-6</v>
      </c>
      <c r="AX2037" s="13">
        <f t="shared" si="2725"/>
        <v>1.2894067351411042E-4</v>
      </c>
      <c r="AY2037" s="13">
        <f t="shared" si="2726"/>
        <v>1.7921938988306257E-4</v>
      </c>
      <c r="AZ2037" s="13">
        <f t="shared" si="2727"/>
        <v>1.2455181454648691E-4</v>
      </c>
      <c r="BA2037" s="13">
        <f t="shared" si="2728"/>
        <v>5.770638440012739E-5</v>
      </c>
      <c r="BB2037" s="13">
        <f t="shared" si="2729"/>
        <v>2.0052057125745774E-5</v>
      </c>
      <c r="BC2037" s="13">
        <f t="shared" si="2730"/>
        <v>5.5742185084572273E-6</v>
      </c>
      <c r="BD2037" s="13">
        <f t="shared" si="2731"/>
        <v>9.1530947440766626E-4</v>
      </c>
      <c r="BE2037" s="13">
        <f t="shared" si="2732"/>
        <v>9.1769848346459507E-4</v>
      </c>
      <c r="BF2037" s="13">
        <f t="shared" si="2733"/>
        <v>4.6004686398456649E-4</v>
      </c>
      <c r="BG2037" s="13">
        <f t="shared" si="2734"/>
        <v>1.5374920403269147E-4</v>
      </c>
      <c r="BH2037" s="13">
        <f t="shared" si="2735"/>
        <v>3.8537624519291161E-5</v>
      </c>
      <c r="BI2037" s="13">
        <f t="shared" si="2736"/>
        <v>7.7276419760798847E-6</v>
      </c>
      <c r="BJ2037" s="14">
        <f t="shared" si="2737"/>
        <v>0.27114998215576303</v>
      </c>
      <c r="BK2037" s="14">
        <f t="shared" si="2738"/>
        <v>0.27081909995090081</v>
      </c>
      <c r="BL2037" s="14">
        <f t="shared" si="2739"/>
        <v>0.41662368913170394</v>
      </c>
      <c r="BM2037" s="14">
        <f t="shared" si="2740"/>
        <v>0.42766146718201736</v>
      </c>
      <c r="BN2037" s="14">
        <f t="shared" si="2741"/>
        <v>0.57165721055474794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1.8412999999999999</v>
      </c>
      <c r="F2038" s="10">
        <f>VLOOKUP(B2038,home!$B$2:$E$405,3,FALSE)</f>
        <v>1.0025999999999999</v>
      </c>
      <c r="G2038" s="10">
        <f>VLOOKUP(C2038,away!$B$2:$E$405,4,FALSE)</f>
        <v>0.91910000000000003</v>
      </c>
      <c r="H2038" s="10">
        <f>VLOOKUP(A2038,away!$A$2:$E$405,3,FALSE)</f>
        <v>1.226</v>
      </c>
      <c r="I2038" s="10">
        <f>VLOOKUP(C2038,away!$B$2:$E$405,3,FALSE)</f>
        <v>0.94110000000000005</v>
      </c>
      <c r="J2038" s="10">
        <f>VLOOKUP(B2038,home!$B$2:$E$405,4,FALSE)</f>
        <v>0.81569999999999998</v>
      </c>
      <c r="K2038" s="12">
        <f t="shared" si="2686"/>
        <v>1.6967389109579998</v>
      </c>
      <c r="L2038" s="12">
        <f t="shared" si="2687"/>
        <v>0.9411453610199999</v>
      </c>
      <c r="M2038" s="13">
        <f t="shared" si="2688"/>
        <v>7.1512410424177275E-2</v>
      </c>
      <c r="N2038" s="13">
        <f t="shared" si="2689"/>
        <v>0.12133788938310004</v>
      </c>
      <c r="O2038" s="13">
        <f t="shared" si="2690"/>
        <v>6.730357332607273E-2</v>
      </c>
      <c r="P2038" s="13">
        <f t="shared" si="2691"/>
        <v>0.1141965917088625</v>
      </c>
      <c r="Q2038" s="13">
        <f t="shared" si="2692"/>
        <v>0.10293935914491173</v>
      </c>
      <c r="R2038" s="13">
        <f t="shared" si="2693"/>
        <v>3.1671222907951373E-2</v>
      </c>
      <c r="S2038" s="13">
        <f t="shared" si="2694"/>
        <v>4.5589504956442248E-2</v>
      </c>
      <c r="T2038" s="13">
        <f t="shared" si="2695"/>
        <v>9.6880900325605382E-2</v>
      </c>
      <c r="U2038" s="13">
        <f t="shared" si="2696"/>
        <v>5.3737796265545451E-2</v>
      </c>
      <c r="V2038" s="13">
        <f t="shared" si="2697"/>
        <v>8.0889861600237905E-3</v>
      </c>
      <c r="W2038" s="13">
        <f t="shared" si="2698"/>
        <v>5.8220405376750647E-2</v>
      </c>
      <c r="X2038" s="13">
        <f t="shared" si="2699"/>
        <v>5.4793864437032727E-2</v>
      </c>
      <c r="Y2038" s="13">
        <f t="shared" si="2700"/>
        <v>2.5784495663636046E-2</v>
      </c>
      <c r="Z2038" s="13">
        <f t="shared" si="2701"/>
        <v>9.935741505882929E-3</v>
      </c>
      <c r="AA2038" s="13">
        <f t="shared" si="2702"/>
        <v>1.6858359222251994E-2</v>
      </c>
      <c r="AB2038" s="13">
        <f t="shared" si="2703"/>
        <v>1.4302117033651305E-2</v>
      </c>
      <c r="AC2038" s="13">
        <f t="shared" si="2704"/>
        <v>8.0732022978225609E-4</v>
      </c>
      <c r="AD2038" s="13">
        <f t="shared" si="2705"/>
        <v>2.4696206803620304E-2</v>
      </c>
      <c r="AE2038" s="13">
        <f t="shared" si="2706"/>
        <v>2.324272046801781E-2</v>
      </c>
      <c r="AF2038" s="13">
        <f t="shared" si="2707"/>
        <v>1.093738927297978E-2</v>
      </c>
      <c r="AG2038" s="13">
        <f t="shared" si="2708"/>
        <v>3.4312243919782767E-3</v>
      </c>
      <c r="AH2038" s="13">
        <f t="shared" si="2709"/>
        <v>2.337744256638896E-3</v>
      </c>
      <c r="AI2038" s="13">
        <f t="shared" si="2710"/>
        <v>3.9665416441077989E-3</v>
      </c>
      <c r="AJ2038" s="13">
        <f t="shared" si="2711"/>
        <v>3.3650927747465114E-3</v>
      </c>
      <c r="AK2038" s="13">
        <f t="shared" si="2712"/>
        <v>1.9032279499653429E-3</v>
      </c>
      <c r="AL2038" s="13">
        <f t="shared" si="2713"/>
        <v>5.1567675099694412E-5</v>
      </c>
      <c r="AM2038" s="13">
        <f t="shared" si="2714"/>
        <v>8.3806030073536458E-3</v>
      </c>
      <c r="AN2038" s="13">
        <f t="shared" si="2715"/>
        <v>7.8873656429211438E-3</v>
      </c>
      <c r="AO2038" s="13">
        <f t="shared" si="2716"/>
        <v>3.7115787927518816E-3</v>
      </c>
      <c r="AP2038" s="13">
        <f t="shared" si="2717"/>
        <v>1.1643783876195484E-3</v>
      </c>
      <c r="AQ2038" s="13">
        <f t="shared" si="2718"/>
        <v>2.7396232949502126E-4</v>
      </c>
      <c r="AR2038" s="13">
        <f t="shared" si="2719"/>
        <v>4.400314324773692E-4</v>
      </c>
      <c r="AS2038" s="13">
        <f t="shared" si="2720"/>
        <v>7.4661845352893988E-4</v>
      </c>
      <c r="AT2038" s="13">
        <f t="shared" si="2721"/>
        <v>6.3340829087091992E-4</v>
      </c>
      <c r="AU2038" s="13">
        <f t="shared" si="2722"/>
        <v>3.5824283121469754E-4</v>
      </c>
      <c r="AV2038" s="13">
        <f t="shared" si="2723"/>
        <v>1.5196113782343419E-4</v>
      </c>
      <c r="AW2038" s="13">
        <f t="shared" si="2724"/>
        <v>2.2874245431298951E-6</v>
      </c>
      <c r="AX2038" s="13">
        <f t="shared" si="2725"/>
        <v>2.3699492033114307E-3</v>
      </c>
      <c r="AY2038" s="13">
        <f t="shared" si="2726"/>
        <v>2.2304666985495975E-3</v>
      </c>
      <c r="AZ2038" s="13">
        <f t="shared" si="2727"/>
        <v>1.049596693124774E-3</v>
      </c>
      <c r="BA2038" s="13">
        <f t="shared" si="2728"/>
        <v>3.2927435289210454E-4</v>
      </c>
      <c r="BB2038" s="13">
        <f t="shared" si="2729"/>
        <v>7.747375743181663E-5</v>
      </c>
      <c r="BC2038" s="13">
        <f t="shared" si="2730"/>
        <v>1.4582813481548597E-5</v>
      </c>
      <c r="BD2038" s="13">
        <f t="shared" si="2731"/>
        <v>6.9022256896510199E-5</v>
      </c>
      <c r="BE2038" s="13">
        <f t="shared" si="2732"/>
        <v>1.1711274899844799E-4</v>
      </c>
      <c r="BF2038" s="13">
        <f t="shared" si="2733"/>
        <v>9.9354879097462141E-5</v>
      </c>
      <c r="BG2038" s="13">
        <f t="shared" si="2734"/>
        <v>5.619309645273055E-5</v>
      </c>
      <c r="BH2038" s="13">
        <f t="shared" si="2735"/>
        <v>2.383625331964098E-5</v>
      </c>
      <c r="BI2038" s="13">
        <f t="shared" si="2736"/>
        <v>8.0887796997773235E-6</v>
      </c>
      <c r="BJ2038" s="14">
        <f t="shared" si="2737"/>
        <v>0.54975368694656535</v>
      </c>
      <c r="BK2038" s="14">
        <f t="shared" si="2738"/>
        <v>0.24247684785293735</v>
      </c>
      <c r="BL2038" s="14">
        <f t="shared" si="2739"/>
        <v>0.19814954554131126</v>
      </c>
      <c r="BM2038" s="14">
        <f t="shared" si="2740"/>
        <v>0.48912659567761468</v>
      </c>
      <c r="BN2038" s="14">
        <f t="shared" si="2741"/>
        <v>0.5089610468950756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1.8412999999999999</v>
      </c>
      <c r="F2039" s="10">
        <f>VLOOKUP(B2039,home!$B$2:$E$405,3,FALSE)</f>
        <v>1.6293</v>
      </c>
      <c r="G2039" s="10">
        <f>VLOOKUP(C2039,away!$B$2:$E$405,4,FALSE)</f>
        <v>0.752</v>
      </c>
      <c r="H2039" s="10">
        <f>VLOOKUP(A2039,away!$A$2:$E$405,3,FALSE)</f>
        <v>1.226</v>
      </c>
      <c r="I2039" s="10">
        <f>VLOOKUP(C2039,away!$B$2:$E$405,3,FALSE)</f>
        <v>1.1920999999999999</v>
      </c>
      <c r="J2039" s="10">
        <f>VLOOKUP(B2039,home!$B$2:$E$405,4,FALSE)</f>
        <v>0.87839999999999996</v>
      </c>
      <c r="K2039" s="12">
        <f t="shared" si="2686"/>
        <v>2.2560226276799997</v>
      </c>
      <c r="L2039" s="12">
        <f t="shared" si="2687"/>
        <v>1.2837944246399999</v>
      </c>
      <c r="M2039" s="13">
        <f t="shared" si="2688"/>
        <v>2.9018635488641347E-2</v>
      </c>
      <c r="N2039" s="13">
        <f t="shared" si="2689"/>
        <v>6.5466698286772748E-2</v>
      </c>
      <c r="O2039" s="13">
        <f t="shared" si="2690"/>
        <v>3.7253962450978208E-2</v>
      </c>
      <c r="P2039" s="13">
        <f t="shared" si="2691"/>
        <v>8.4045782260147889E-2</v>
      </c>
      <c r="Q2039" s="13">
        <f t="shared" si="2692"/>
        <v>7.3847176347229412E-2</v>
      </c>
      <c r="R2039" s="13">
        <f t="shared" si="2693"/>
        <v>2.3913214645156868E-2</v>
      </c>
      <c r="S2039" s="13">
        <f t="shared" si="2694"/>
        <v>6.0854804135131599E-2</v>
      </c>
      <c r="T2039" s="13">
        <f t="shared" si="2695"/>
        <v>9.4804593269979989E-2</v>
      </c>
      <c r="U2039" s="13">
        <f t="shared" si="2696"/>
        <v>5.3948753340042649E-2</v>
      </c>
      <c r="V2039" s="13">
        <f t="shared" si="2697"/>
        <v>1.9583544358464263E-2</v>
      </c>
      <c r="W2039" s="13">
        <f t="shared" si="2698"/>
        <v>5.5533633609874934E-2</v>
      </c>
      <c r="X2039" s="13">
        <f t="shared" si="2699"/>
        <v>7.1293769208357963E-2</v>
      </c>
      <c r="Y2039" s="13">
        <f t="shared" si="2700"/>
        <v>4.5763271710630431E-2</v>
      </c>
      <c r="Z2039" s="13">
        <f t="shared" si="2701"/>
        <v>1.0233217212223995E-2</v>
      </c>
      <c r="AA2039" s="13">
        <f t="shared" si="2702"/>
        <v>2.3086369584741778E-2</v>
      </c>
      <c r="AB2039" s="13">
        <f t="shared" si="2703"/>
        <v>2.6041686087080389E-2</v>
      </c>
      <c r="AC2039" s="13">
        <f t="shared" si="2704"/>
        <v>3.544951109257205E-3</v>
      </c>
      <c r="AD2039" s="13">
        <f t="shared" si="2705"/>
        <v>3.1321283505292091E-2</v>
      </c>
      <c r="AE2039" s="13">
        <f t="shared" si="2706"/>
        <v>4.0210089136662783E-2</v>
      </c>
      <c r="AF2039" s="13">
        <f t="shared" si="2707"/>
        <v>2.5810744123962562E-2</v>
      </c>
      <c r="AG2039" s="13">
        <f t="shared" si="2708"/>
        <v>1.1045229800717593E-2</v>
      </c>
      <c r="AH2039" s="13">
        <f t="shared" si="2709"/>
        <v>3.2843368007958113E-3</v>
      </c>
      <c r="AI2039" s="13">
        <f t="shared" si="2710"/>
        <v>7.4095381395174907E-3</v>
      </c>
      <c r="AJ2039" s="13">
        <f t="shared" si="2711"/>
        <v>8.3580428517047133E-3</v>
      </c>
      <c r="AK2039" s="13">
        <f t="shared" si="2712"/>
        <v>6.2853112655216351E-3</v>
      </c>
      <c r="AL2039" s="13">
        <f t="shared" si="2713"/>
        <v>4.1068531863687604E-4</v>
      </c>
      <c r="AM2039" s="13">
        <f t="shared" si="2714"/>
        <v>1.4132304863183863E-2</v>
      </c>
      <c r="AN2039" s="13">
        <f t="shared" si="2715"/>
        <v>1.8142974190668199E-2</v>
      </c>
      <c r="AO2039" s="13">
        <f t="shared" si="2716"/>
        <v>1.1645924556183627E-2</v>
      </c>
      <c r="AP2039" s="13">
        <f t="shared" si="2717"/>
        <v>4.9836576716688688E-3</v>
      </c>
      <c r="AQ2039" s="13">
        <f t="shared" si="2718"/>
        <v>1.5994979833007141E-3</v>
      </c>
      <c r="AR2039" s="13">
        <f t="shared" si="2719"/>
        <v>8.4328265470032715E-4</v>
      </c>
      <c r="AS2039" s="13">
        <f t="shared" si="2720"/>
        <v>1.902464750533998E-3</v>
      </c>
      <c r="AT2039" s="13">
        <f t="shared" si="2721"/>
        <v>2.146001762784143E-3</v>
      </c>
      <c r="AU2039" s="13">
        <f t="shared" si="2722"/>
        <v>1.6138095119607313E-3</v>
      </c>
      <c r="AV2039" s="13">
        <f t="shared" si="2723"/>
        <v>9.101976939371565E-4</v>
      </c>
      <c r="AW2039" s="13">
        <f t="shared" si="2724"/>
        <v>3.3040424125908265E-5</v>
      </c>
      <c r="AX2039" s="13">
        <f t="shared" si="2725"/>
        <v>5.3137999254358192E-3</v>
      </c>
      <c r="AY2039" s="13">
        <f t="shared" si="2726"/>
        <v>6.8218267179269527E-3</v>
      </c>
      <c r="AZ2039" s="13">
        <f t="shared" si="2727"/>
        <v>4.3789115531674069E-3</v>
      </c>
      <c r="BA2039" s="13">
        <f t="shared" si="2728"/>
        <v>1.8738740793159999E-3</v>
      </c>
      <c r="BB2039" s="13">
        <f t="shared" si="2729"/>
        <v>6.0141727387582331E-4</v>
      </c>
      <c r="BC2039" s="13">
        <f t="shared" si="2730"/>
        <v>1.5441922861679394E-4</v>
      </c>
      <c r="BD2039" s="13">
        <f t="shared" si="2731"/>
        <v>1.8043359508331636E-4</v>
      </c>
      <c r="BE2039" s="13">
        <f t="shared" si="2732"/>
        <v>4.0706227330161249E-4</v>
      </c>
      <c r="BF2039" s="13">
        <f t="shared" si="2733"/>
        <v>4.5917084972164906E-4</v>
      </c>
      <c r="BG2039" s="13">
        <f t="shared" si="2734"/>
        <v>3.4529994231436432E-4</v>
      </c>
      <c r="BH2039" s="13">
        <f t="shared" si="2735"/>
        <v>1.947511207994511E-4</v>
      </c>
      <c r="BI2039" s="13">
        <f t="shared" si="2736"/>
        <v>8.7872587057920547E-5</v>
      </c>
      <c r="BJ2039" s="14">
        <f t="shared" si="2737"/>
        <v>0.58474509704282462</v>
      </c>
      <c r="BK2039" s="14">
        <f t="shared" si="2738"/>
        <v>0.20428022938820614</v>
      </c>
      <c r="BL2039" s="14">
        <f t="shared" si="2739"/>
        <v>0.19867156190773422</v>
      </c>
      <c r="BM2039" s="14">
        <f t="shared" si="2740"/>
        <v>0.67759584977826148</v>
      </c>
      <c r="BN2039" s="14">
        <f t="shared" si="2741"/>
        <v>0.31354546947892648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1.5366</v>
      </c>
      <c r="F2040" s="10">
        <f>VLOOKUP(B2040,home!$B$2:$E$405,3,FALSE)</f>
        <v>1.1155999999999999</v>
      </c>
      <c r="G2040" s="10">
        <f>VLOOKUP(C2040,away!$B$2:$E$405,4,FALSE)</f>
        <v>1.627</v>
      </c>
      <c r="H2040" s="10">
        <f>VLOOKUP(A2040,away!$A$2:$E$405,3,FALSE)</f>
        <v>1.1789000000000001</v>
      </c>
      <c r="I2040" s="10">
        <f>VLOOKUP(C2040,away!$B$2:$E$405,3,FALSE)</f>
        <v>0.5655</v>
      </c>
      <c r="J2040" s="10">
        <f>VLOOKUP(B2040,home!$B$2:$E$405,4,FALSE)</f>
        <v>1.6964999999999999</v>
      </c>
      <c r="K2040" s="12">
        <f t="shared" si="2686"/>
        <v>2.7890537719199999</v>
      </c>
      <c r="L2040" s="12">
        <f t="shared" si="2687"/>
        <v>1.1310021771749998</v>
      </c>
      <c r="M2040" s="13">
        <f t="shared" si="2688"/>
        <v>1.9839984684129258E-2</v>
      </c>
      <c r="N2040" s="13">
        <f t="shared" si="2689"/>
        <v>5.5334784118105745E-2</v>
      </c>
      <c r="O2040" s="13">
        <f t="shared" si="2690"/>
        <v>2.2439065872868841E-2</v>
      </c>
      <c r="P2040" s="13">
        <f t="shared" si="2691"/>
        <v>6.2583761311086186E-2</v>
      </c>
      <c r="Q2040" s="13">
        <f t="shared" si="2692"/>
        <v>7.7165844181490861E-2</v>
      </c>
      <c r="R2040" s="13">
        <f t="shared" si="2693"/>
        <v>1.268931617799395E-2</v>
      </c>
      <c r="S2040" s="13">
        <f t="shared" si="2694"/>
        <v>4.935395921671433E-2</v>
      </c>
      <c r="T2040" s="13">
        <f t="shared" si="2695"/>
        <v>8.7274737772812958E-2</v>
      </c>
      <c r="U2040" s="13">
        <f t="shared" si="2696"/>
        <v>3.5391185149319507E-2</v>
      </c>
      <c r="V2040" s="13">
        <f t="shared" si="2697"/>
        <v>1.7298156293698838E-2</v>
      </c>
      <c r="W2040" s="13">
        <f t="shared" si="2698"/>
        <v>7.1739896259259361E-2</v>
      </c>
      <c r="X2040" s="13">
        <f t="shared" si="2699"/>
        <v>8.113797885953096E-2</v>
      </c>
      <c r="Y2040" s="13">
        <f t="shared" si="2700"/>
        <v>4.5883615370854315E-2</v>
      </c>
      <c r="Z2040" s="13">
        <f t="shared" si="2701"/>
        <v>4.7838814080577016E-3</v>
      </c>
      <c r="AA2040" s="13">
        <f t="shared" si="2702"/>
        <v>1.3342502485561293E-2</v>
      </c>
      <c r="AB2040" s="13">
        <f t="shared" si="2703"/>
        <v>1.860647844210335E-2</v>
      </c>
      <c r="AC2040" s="13">
        <f t="shared" si="2704"/>
        <v>3.4103595020435885E-3</v>
      </c>
      <c r="AD2040" s="13">
        <f t="shared" si="2705"/>
        <v>5.0021607064759215E-2</v>
      </c>
      <c r="AE2040" s="13">
        <f t="shared" si="2706"/>
        <v>5.6574546496035022E-2</v>
      </c>
      <c r="AF2040" s="13">
        <f t="shared" si="2707"/>
        <v>3.1992967629851939E-2</v>
      </c>
      <c r="AG2040" s="13">
        <f t="shared" si="2708"/>
        <v>1.206137201455061E-2</v>
      </c>
      <c r="AH2040" s="13">
        <f t="shared" si="2709"/>
        <v>1.352645071965066E-3</v>
      </c>
      <c r="AI2040" s="13">
        <f t="shared" si="2710"/>
        <v>3.7725998400331673E-3</v>
      </c>
      <c r="AJ2040" s="13">
        <f t="shared" si="2711"/>
        <v>5.2609919068946466E-3</v>
      </c>
      <c r="AK2040" s="13">
        <f t="shared" si="2712"/>
        <v>4.8910631073217029E-3</v>
      </c>
      <c r="AL2040" s="13">
        <f t="shared" si="2713"/>
        <v>4.3030905206620191E-4</v>
      </c>
      <c r="AM2040" s="13">
        <f t="shared" si="2714"/>
        <v>2.7902590372293354E-2</v>
      </c>
      <c r="AN2040" s="13">
        <f t="shared" si="2715"/>
        <v>3.1557890459885968E-2</v>
      </c>
      <c r="AO2040" s="13">
        <f t="shared" si="2716"/>
        <v>1.7846021408590595E-2</v>
      </c>
      <c r="AP2040" s="13">
        <f t="shared" si="2717"/>
        <v>6.7279630223425401E-3</v>
      </c>
      <c r="AQ2040" s="13">
        <f t="shared" si="2718"/>
        <v>1.902335206555576E-3</v>
      </c>
      <c r="AR2040" s="13">
        <f t="shared" si="2719"/>
        <v>3.0596890426750478E-4</v>
      </c>
      <c r="AS2040" s="13">
        <f t="shared" si="2720"/>
        <v>8.5336372653751374E-4</v>
      </c>
      <c r="AT2040" s="13">
        <f t="shared" si="2721"/>
        <v>1.19003866015958E-3</v>
      </c>
      <c r="AU2040" s="13">
        <f t="shared" si="2722"/>
        <v>1.1063606046162332E-3</v>
      </c>
      <c r="AV2040" s="13">
        <f t="shared" si="2723"/>
        <v>7.7142480435214939E-4</v>
      </c>
      <c r="AW2040" s="13">
        <f t="shared" si="2724"/>
        <v>3.7704944827980926E-5</v>
      </c>
      <c r="AX2040" s="13">
        <f t="shared" si="2725"/>
        <v>1.2970304154030561E-2</v>
      </c>
      <c r="AY2040" s="13">
        <f t="shared" si="2726"/>
        <v>1.4669442236830506E-2</v>
      </c>
      <c r="AZ2040" s="13">
        <f t="shared" si="2727"/>
        <v>8.2955855538991031E-3</v>
      </c>
      <c r="BA2040" s="13">
        <f t="shared" si="2728"/>
        <v>3.1274417741337869E-3</v>
      </c>
      <c r="BB2040" s="13">
        <f t="shared" si="2729"/>
        <v>8.8428586388333928E-4</v>
      </c>
      <c r="BC2040" s="13">
        <f t="shared" si="2730"/>
        <v>2.0002584745942644E-4</v>
      </c>
      <c r="BD2040" s="13">
        <f t="shared" si="2731"/>
        <v>5.7675249479066121E-5</v>
      </c>
      <c r="BE2040" s="13">
        <f t="shared" si="2732"/>
        <v>1.608593721060164E-4</v>
      </c>
      <c r="BF2040" s="13">
        <f t="shared" si="2733"/>
        <v>2.2432271926048391E-4</v>
      </c>
      <c r="BG2040" s="13">
        <f t="shared" si="2734"/>
        <v>2.0854937542693464E-4</v>
      </c>
      <c r="BH2040" s="13">
        <f t="shared" si="2735"/>
        <v>1.4541385554151309E-4</v>
      </c>
      <c r="BI2040" s="13">
        <f t="shared" si="2736"/>
        <v>8.111341245749739E-5</v>
      </c>
      <c r="BJ2040" s="14">
        <f t="shared" si="2737"/>
        <v>0.69527123566715576</v>
      </c>
      <c r="BK2040" s="14">
        <f t="shared" si="2738"/>
        <v>0.16758597229656891</v>
      </c>
      <c r="BL2040" s="14">
        <f t="shared" si="2739"/>
        <v>0.12285093873826601</v>
      </c>
      <c r="BM2040" s="14">
        <f t="shared" si="2740"/>
        <v>0.72580753447237112</v>
      </c>
      <c r="BN2040" s="14">
        <f t="shared" si="2741"/>
        <v>0.25005275634567486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1.5366</v>
      </c>
      <c r="F2041" s="10">
        <f>VLOOKUP(B2041,home!$B$2:$E$405,3,FALSE)</f>
        <v>1.7354000000000001</v>
      </c>
      <c r="G2041" s="10">
        <f>VLOOKUP(C2041,away!$B$2:$E$405,4,FALSE)</f>
        <v>1.1155999999999999</v>
      </c>
      <c r="H2041" s="10">
        <f>VLOOKUP(A2041,away!$A$2:$E$405,3,FALSE)</f>
        <v>1.1789000000000001</v>
      </c>
      <c r="I2041" s="10">
        <f>VLOOKUP(C2041,away!$B$2:$E$405,3,FALSE)</f>
        <v>1.8177000000000001</v>
      </c>
      <c r="J2041" s="10">
        <f>VLOOKUP(B2041,home!$B$2:$E$405,4,FALSE)</f>
        <v>0.5655</v>
      </c>
      <c r="K2041" s="12">
        <f t="shared" si="2686"/>
        <v>2.9748764079839995</v>
      </c>
      <c r="L2041" s="12">
        <f t="shared" si="2687"/>
        <v>1.211802332715</v>
      </c>
      <c r="M2041" s="13">
        <f t="shared" si="2688"/>
        <v>1.5196673242659307E-2</v>
      </c>
      <c r="N2041" s="13">
        <f t="shared" si="2689"/>
        <v>4.5208224709428882E-2</v>
      </c>
      <c r="O2041" s="13">
        <f t="shared" si="2690"/>
        <v>1.8415364084962169E-2</v>
      </c>
      <c r="P2041" s="13">
        <f t="shared" si="2691"/>
        <v>5.4783432160789812E-2</v>
      </c>
      <c r="Q2041" s="13">
        <f t="shared" si="2692"/>
        <v>6.7244440567459637E-2</v>
      </c>
      <c r="R2041" s="13">
        <f t="shared" si="2693"/>
        <v>1.1157890577976599E-2</v>
      </c>
      <c r="S2041" s="13">
        <f t="shared" si="2694"/>
        <v>4.9373050130652622E-2</v>
      </c>
      <c r="T2041" s="13">
        <f t="shared" si="2695"/>
        <v>8.1486969941762757E-2</v>
      </c>
      <c r="U2041" s="13">
        <f t="shared" si="2696"/>
        <v>3.3193345443289543E-2</v>
      </c>
      <c r="V2041" s="13">
        <f t="shared" si="2697"/>
        <v>1.9776441997194191E-2</v>
      </c>
      <c r="W2041" s="13">
        <f t="shared" si="2698"/>
        <v>6.6681299937405972E-2</v>
      </c>
      <c r="X2041" s="13">
        <f t="shared" si="2699"/>
        <v>8.0804554812617127E-2</v>
      </c>
      <c r="Y2041" s="13">
        <f t="shared" si="2700"/>
        <v>4.8959574007963275E-2</v>
      </c>
      <c r="Z2041" s="13">
        <f t="shared" si="2701"/>
        <v>4.5070526101902535E-3</v>
      </c>
      <c r="AA2041" s="13">
        <f t="shared" si="2702"/>
        <v>1.3407924479597693E-2</v>
      </c>
      <c r="AB2041" s="13">
        <f t="shared" si="2703"/>
        <v>1.9943459107193161E-2</v>
      </c>
      <c r="AC2041" s="13">
        <f t="shared" si="2704"/>
        <v>4.4558328294748047E-3</v>
      </c>
      <c r="AD2041" s="13">
        <f t="shared" si="2705"/>
        <v>4.9592156509373493E-2</v>
      </c>
      <c r="AE2041" s="13">
        <f t="shared" si="2706"/>
        <v>6.0095890942426164E-2</v>
      </c>
      <c r="AF2041" s="13">
        <f t="shared" si="2707"/>
        <v>3.6412170415309149E-2</v>
      </c>
      <c r="AG2041" s="13">
        <f t="shared" si="2708"/>
        <v>1.4708117682829244E-2</v>
      </c>
      <c r="AH2041" s="13">
        <f t="shared" si="2709"/>
        <v>1.3654142166744448E-3</v>
      </c>
      <c r="AI2041" s="13">
        <f t="shared" si="2710"/>
        <v>4.061938540310759E-3</v>
      </c>
      <c r="AJ2041" s="13">
        <f t="shared" si="2711"/>
        <v>6.0418825671257215E-3</v>
      </c>
      <c r="AK2041" s="13">
        <f t="shared" si="2712"/>
        <v>5.9912846362507044E-3</v>
      </c>
      <c r="AL2041" s="13">
        <f t="shared" si="2713"/>
        <v>6.4252435157482167E-4</v>
      </c>
      <c r="AM2041" s="13">
        <f t="shared" si="2714"/>
        <v>2.9506107284157059E-2</v>
      </c>
      <c r="AN2041" s="13">
        <f t="shared" si="2715"/>
        <v>3.5755569636280571E-2</v>
      </c>
      <c r="AO2041" s="13">
        <f t="shared" si="2716"/>
        <v>2.1664341346399222E-2</v>
      </c>
      <c r="AP2041" s="13">
        <f t="shared" si="2717"/>
        <v>8.7509664601001999E-3</v>
      </c>
      <c r="AQ2041" s="13">
        <f t="shared" si="2718"/>
        <v>2.651110392465037E-3</v>
      </c>
      <c r="AR2041" s="13">
        <f t="shared" si="2719"/>
        <v>3.3092242657766305E-4</v>
      </c>
      <c r="AS2041" s="13">
        <f t="shared" si="2720"/>
        <v>9.8445331969870733E-4</v>
      </c>
      <c r="AT2041" s="13">
        <f t="shared" si="2721"/>
        <v>1.4643134777666072E-3</v>
      </c>
      <c r="AU2041" s="13">
        <f t="shared" si="2722"/>
        <v>1.4520505396336276E-3</v>
      </c>
      <c r="AV2041" s="13">
        <f t="shared" si="2723"/>
        <v>1.0799177233891287E-3</v>
      </c>
      <c r="AW2041" s="13">
        <f t="shared" si="2724"/>
        <v>6.4340999477847637E-5</v>
      </c>
      <c r="AX2041" s="13">
        <f t="shared" si="2725"/>
        <v>1.4629503741847277E-2</v>
      </c>
      <c r="AY2041" s="13">
        <f t="shared" si="2726"/>
        <v>1.7728066760833348E-2</v>
      </c>
      <c r="AZ2041" s="13">
        <f t="shared" si="2727"/>
        <v>1.0741456327652558E-2</v>
      </c>
      <c r="BA2041" s="13">
        <f t="shared" si="2728"/>
        <v>4.3388406115352218E-3</v>
      </c>
      <c r="BB2041" s="13">
        <f t="shared" si="2729"/>
        <v>1.3144542935842399E-3</v>
      </c>
      <c r="BC2041" s="13">
        <f t="shared" si="2730"/>
        <v>3.1857175584252564E-4</v>
      </c>
      <c r="BD2041" s="13">
        <f t="shared" si="2731"/>
        <v>6.6835428079086711E-5</v>
      </c>
      <c r="BE2041" s="13">
        <f t="shared" si="2732"/>
        <v>1.9882713820998645E-4</v>
      </c>
      <c r="BF2041" s="13">
        <f t="shared" si="2733"/>
        <v>2.9574308136393138E-4</v>
      </c>
      <c r="BG2041" s="13">
        <f t="shared" si="2734"/>
        <v>2.9326637185801729E-4</v>
      </c>
      <c r="BH2041" s="13">
        <f t="shared" si="2735"/>
        <v>2.1810780272386962E-4</v>
      </c>
      <c r="BI2041" s="13">
        <f t="shared" si="2736"/>
        <v>1.2976875134409357E-4</v>
      </c>
      <c r="BJ2041" s="14">
        <f t="shared" si="2737"/>
        <v>0.69859238813727287</v>
      </c>
      <c r="BK2041" s="14">
        <f t="shared" si="2738"/>
        <v>0.16195602147317895</v>
      </c>
      <c r="BL2041" s="14">
        <f t="shared" si="2739"/>
        <v>0.12009270971402551</v>
      </c>
      <c r="BM2041" s="14">
        <f t="shared" si="2740"/>
        <v>0.75547842083003547</v>
      </c>
      <c r="BN2041" s="14">
        <f t="shared" si="2741"/>
        <v>0.21200602534327637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1.5366</v>
      </c>
      <c r="F2042" s="10">
        <f>VLOOKUP(B2042,home!$B$2:$E$405,3,FALSE)</f>
        <v>0.65080000000000005</v>
      </c>
      <c r="G2042" s="10">
        <f>VLOOKUP(C2042,away!$B$2:$E$405,4,FALSE)</f>
        <v>1.3016000000000001</v>
      </c>
      <c r="H2042" s="10">
        <f>VLOOKUP(A2042,away!$A$2:$E$405,3,FALSE)</f>
        <v>1.1789000000000001</v>
      </c>
      <c r="I2042" s="10">
        <f>VLOOKUP(C2042,away!$B$2:$E$405,3,FALSE)</f>
        <v>0.70689999999999997</v>
      </c>
      <c r="J2042" s="10">
        <f>VLOOKUP(B2042,home!$B$2:$E$405,4,FALSE)</f>
        <v>0.84819999999999995</v>
      </c>
      <c r="K2042" s="12">
        <f t="shared" si="2686"/>
        <v>1.3016250948480002</v>
      </c>
      <c r="L2042" s="12">
        <f t="shared" si="2687"/>
        <v>0.70685969256199999</v>
      </c>
      <c r="M2042" s="13">
        <f t="shared" si="2688"/>
        <v>0.13419184988353022</v>
      </c>
      <c r="N2042" s="13">
        <f t="shared" si="2689"/>
        <v>0.17466747933247861</v>
      </c>
      <c r="O2042" s="13">
        <f t="shared" si="2690"/>
        <v>9.4854809752998231E-2</v>
      </c>
      <c r="P2042" s="13">
        <f t="shared" si="2691"/>
        <v>0.12346540074153531</v>
      </c>
      <c r="Q2042" s="13">
        <f t="shared" si="2692"/>
        <v>0.1136757871764993</v>
      </c>
      <c r="R2042" s="13">
        <f t="shared" si="2693"/>
        <v>3.3524520830015656E-2</v>
      </c>
      <c r="S2042" s="13">
        <f t="shared" si="2694"/>
        <v>2.8399089053281652E-2</v>
      </c>
      <c r="T2042" s="13">
        <f t="shared" si="2695"/>
        <v>8.0352831975323641E-2</v>
      </c>
      <c r="U2042" s="13">
        <f t="shared" si="2696"/>
        <v>4.3636357605102885E-2</v>
      </c>
      <c r="V2042" s="13">
        <f t="shared" si="2697"/>
        <v>2.9032272440963481E-3</v>
      </c>
      <c r="W2042" s="13">
        <f t="shared" si="2698"/>
        <v>4.9321085755177345E-2</v>
      </c>
      <c r="X2042" s="13">
        <f t="shared" si="2699"/>
        <v>3.4863087513728699E-2</v>
      </c>
      <c r="Y2042" s="13">
        <f t="shared" si="2700"/>
        <v>1.2321655660858181E-2</v>
      </c>
      <c r="Z2042" s="13">
        <f t="shared" si="2701"/>
        <v>7.8990441623977472E-3</v>
      </c>
      <c r="AA2042" s="13">
        <f t="shared" si="2702"/>
        <v>1.0281594107089509E-2</v>
      </c>
      <c r="AB2042" s="13">
        <f t="shared" si="2703"/>
        <v>6.6913904524145114E-3</v>
      </c>
      <c r="AC2042" s="13">
        <f t="shared" si="2704"/>
        <v>1.6694759939184472E-4</v>
      </c>
      <c r="AD2042" s="13">
        <f t="shared" si="2705"/>
        <v>1.6049390731022264E-2</v>
      </c>
      <c r="AE2042" s="13">
        <f t="shared" si="2706"/>
        <v>1.134466739793781E-2</v>
      </c>
      <c r="AF2042" s="13">
        <f t="shared" si="2707"/>
        <v>4.0095440545622318E-3</v>
      </c>
      <c r="AG2042" s="13">
        <f t="shared" si="2708"/>
        <v>9.4472835924055173E-4</v>
      </c>
      <c r="AH2042" s="13">
        <f t="shared" si="2709"/>
        <v>1.3958789820415329E-3</v>
      </c>
      <c r="AI2042" s="13">
        <f t="shared" si="2710"/>
        <v>1.8169111123961398E-3</v>
      </c>
      <c r="AJ2042" s="13">
        <f t="shared" si="2711"/>
        <v>1.1824685495015056E-3</v>
      </c>
      <c r="AK2042" s="13">
        <f t="shared" si="2712"/>
        <v>5.1304357929989172E-4</v>
      </c>
      <c r="AL2042" s="13">
        <f t="shared" si="2713"/>
        <v>6.1441144986499572E-6</v>
      </c>
      <c r="AM2042" s="13">
        <f t="shared" si="2714"/>
        <v>4.1780579465038941E-3</v>
      </c>
      <c r="AN2042" s="13">
        <f t="shared" si="2715"/>
        <v>2.9533007555719638E-3</v>
      </c>
      <c r="AO2042" s="13">
        <f t="shared" si="2716"/>
        <v>1.0437846320633601E-3</v>
      </c>
      <c r="AP2042" s="13">
        <f t="shared" si="2717"/>
        <v>2.4593642804041576E-4</v>
      </c>
      <c r="AQ2042" s="13">
        <f t="shared" si="2718"/>
        <v>4.3460636978611174E-5</v>
      </c>
      <c r="AR2042" s="13">
        <f t="shared" si="2719"/>
        <v>1.9733811761992709E-4</v>
      </c>
      <c r="AS2042" s="13">
        <f t="shared" si="2720"/>
        <v>2.5686024606416338E-4</v>
      </c>
      <c r="AT2042" s="13">
        <f t="shared" si="2721"/>
        <v>1.671678710729737E-4</v>
      </c>
      <c r="AU2042" s="13">
        <f t="shared" si="2722"/>
        <v>7.2529965346965908E-5</v>
      </c>
      <c r="AV2042" s="13">
        <f t="shared" si="2723"/>
        <v>2.3601705756016664E-5</v>
      </c>
      <c r="AW2042" s="13">
        <f t="shared" si="2724"/>
        <v>1.5702757727423186E-7</v>
      </c>
      <c r="AX2042" s="13">
        <f t="shared" si="2725"/>
        <v>9.063775118164282E-4</v>
      </c>
      <c r="AY2042" s="13">
        <f t="shared" si="2726"/>
        <v>6.4068172934767095E-4</v>
      </c>
      <c r="AZ2042" s="13">
        <f t="shared" si="2727"/>
        <v>2.2643604511839255E-4</v>
      </c>
      <c r="BA2042" s="13">
        <f t="shared" si="2728"/>
        <v>5.3352837745780726E-5</v>
      </c>
      <c r="BB2042" s="13">
        <f t="shared" si="2729"/>
        <v>9.428242621573206E-6</v>
      </c>
      <c r="BC2042" s="13">
        <f t="shared" si="2730"/>
        <v>1.3328889361770363E-6</v>
      </c>
      <c r="BD2042" s="13">
        <f t="shared" si="2731"/>
        <v>2.3248393525264243E-5</v>
      </c>
      <c r="BE2042" s="13">
        <f t="shared" si="2732"/>
        <v>3.0260692427385698E-5</v>
      </c>
      <c r="BF2042" s="13">
        <f t="shared" si="2733"/>
        <v>1.9694038325481038E-5</v>
      </c>
      <c r="BG2042" s="13">
        <f t="shared" si="2734"/>
        <v>8.5447515011148061E-6</v>
      </c>
      <c r="BH2042" s="13">
        <f t="shared" si="2735"/>
        <v>2.7805157457727873E-6</v>
      </c>
      <c r="BI2042" s="13">
        <f t="shared" si="2736"/>
        <v>7.2383781426357253E-7</v>
      </c>
      <c r="BJ2042" s="14">
        <f t="shared" si="2737"/>
        <v>0.50785240761157291</v>
      </c>
      <c r="BK2042" s="14">
        <f t="shared" si="2738"/>
        <v>0.2897733403656817</v>
      </c>
      <c r="BL2042" s="14">
        <f t="shared" si="2739"/>
        <v>0.19469972510605918</v>
      </c>
      <c r="BM2042" s="14">
        <f t="shared" si="2740"/>
        <v>0.32520414482688365</v>
      </c>
      <c r="BN2042" s="14">
        <f t="shared" si="2741"/>
        <v>0.67437984771705739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1.2417</v>
      </c>
      <c r="F2043" s="10">
        <f>VLOOKUP(B2043,home!$B$2:$E$405,3,FALSE)</f>
        <v>0.34510000000000002</v>
      </c>
      <c r="G2043" s="10">
        <f>VLOOKUP(C2043,away!$B$2:$E$405,4,FALSE)</f>
        <v>0.9204</v>
      </c>
      <c r="H2043" s="10">
        <f>VLOOKUP(A2043,away!$A$2:$E$405,3,FALSE)</f>
        <v>0.875</v>
      </c>
      <c r="I2043" s="10">
        <f>VLOOKUP(C2043,away!$B$2:$E$405,3,FALSE)</f>
        <v>0.97960000000000003</v>
      </c>
      <c r="J2043" s="10">
        <f>VLOOKUP(B2043,home!$B$2:$E$405,4,FALSE)</f>
        <v>0.81630000000000003</v>
      </c>
      <c r="K2043" s="12">
        <f t="shared" si="2686"/>
        <v>0.39440122066800004</v>
      </c>
      <c r="L2043" s="12">
        <f t="shared" si="2687"/>
        <v>0.69969154500000008</v>
      </c>
      <c r="M2043" s="13">
        <f t="shared" si="2688"/>
        <v>0.33484325048253771</v>
      </c>
      <c r="N2043" s="13">
        <f t="shared" si="2689"/>
        <v>0.13206258672275376</v>
      </c>
      <c r="O2043" s="13">
        <f t="shared" si="2690"/>
        <v>0.23428699126294886</v>
      </c>
      <c r="P2043" s="13">
        <f t="shared" si="2691"/>
        <v>9.2403075340740076E-2</v>
      </c>
      <c r="Q2043" s="13">
        <f t="shared" si="2692"/>
        <v>2.6042822704013844E-2</v>
      </c>
      <c r="R2043" s="13">
        <f t="shared" si="2693"/>
        <v>8.1964313445087089E-2</v>
      </c>
      <c r="S2043" s="13">
        <f t="shared" si="2694"/>
        <v>6.3748696741848798E-3</v>
      </c>
      <c r="T2043" s="13">
        <f t="shared" si="2695"/>
        <v>1.8221942853932527E-2</v>
      </c>
      <c r="U2043" s="13">
        <f t="shared" si="2696"/>
        <v>3.2326825273956909E-2</v>
      </c>
      <c r="V2043" s="13">
        <f t="shared" si="2697"/>
        <v>1.9546710353516916E-4</v>
      </c>
      <c r="W2043" s="13">
        <f t="shared" si="2698"/>
        <v>3.4237736880344568E-3</v>
      </c>
      <c r="X2043" s="13">
        <f t="shared" si="2699"/>
        <v>2.3955855015111776E-3</v>
      </c>
      <c r="Y2043" s="13">
        <f t="shared" si="2700"/>
        <v>8.3808546036597778E-4</v>
      </c>
      <c r="Z2043" s="13">
        <f t="shared" si="2701"/>
        <v>1.9116579036419092E-2</v>
      </c>
      <c r="AA2043" s="13">
        <f t="shared" si="2702"/>
        <v>7.5396021069599889E-3</v>
      </c>
      <c r="AB2043" s="13">
        <f t="shared" si="2703"/>
        <v>1.4868141371680221E-3</v>
      </c>
      <c r="AC2043" s="13">
        <f t="shared" si="2704"/>
        <v>3.3713090880150502E-6</v>
      </c>
      <c r="AD2043" s="13">
        <f t="shared" si="2705"/>
        <v>3.3758513046294237E-4</v>
      </c>
      <c r="AE2043" s="13">
        <f t="shared" si="2706"/>
        <v>2.3620546150264276E-4</v>
      </c>
      <c r="AF2043" s="13">
        <f t="shared" si="2707"/>
        <v>8.2635482148111066E-5</v>
      </c>
      <c r="AG2043" s="13">
        <f t="shared" si="2708"/>
        <v>1.9273116058677256E-5</v>
      </c>
      <c r="AH2043" s="13">
        <f t="shared" si="2709"/>
        <v>3.3439271802766712E-3</v>
      </c>
      <c r="AI2043" s="13">
        <f t="shared" si="2710"/>
        <v>1.3188489617260225E-3</v>
      </c>
      <c r="AJ2043" s="13">
        <f t="shared" si="2711"/>
        <v>2.6007782019073385E-4</v>
      </c>
      <c r="AK2043" s="13">
        <f t="shared" si="2712"/>
        <v>3.4191669917299367E-5</v>
      </c>
      <c r="AL2043" s="13">
        <f t="shared" si="2713"/>
        <v>3.7213750279612985E-8</v>
      </c>
      <c r="AM2043" s="13">
        <f t="shared" si="2714"/>
        <v>2.6628797506790106E-5</v>
      </c>
      <c r="AN2043" s="13">
        <f t="shared" si="2715"/>
        <v>1.8631944469018119E-5</v>
      </c>
      <c r="AO2043" s="13">
        <f t="shared" si="2716"/>
        <v>6.5183070059407468E-6</v>
      </c>
      <c r="AP2043" s="13">
        <f t="shared" si="2717"/>
        <v>1.5202680999236688E-6</v>
      </c>
      <c r="AQ2043" s="13">
        <f t="shared" si="2718"/>
        <v>2.6592968391245154E-7</v>
      </c>
      <c r="AR2043" s="13">
        <f t="shared" si="2719"/>
        <v>4.6794351502705574E-4</v>
      </c>
      <c r="AS2043" s="13">
        <f t="shared" si="2720"/>
        <v>1.8455749353034538E-4</v>
      </c>
      <c r="AT2043" s="13">
        <f t="shared" si="2721"/>
        <v>3.6394850365897365E-5</v>
      </c>
      <c r="AU2043" s="13">
        <f t="shared" si="2722"/>
        <v>4.7847244701130452E-6</v>
      </c>
      <c r="AV2043" s="13">
        <f t="shared" si="2723"/>
        <v>4.7177529289315847E-7</v>
      </c>
      <c r="AW2043" s="13">
        <f t="shared" si="2724"/>
        <v>2.8526324264688337E-10</v>
      </c>
      <c r="AX2043" s="13">
        <f t="shared" si="2725"/>
        <v>1.7504050402665029E-6</v>
      </c>
      <c r="AY2043" s="13">
        <f t="shared" si="2726"/>
        <v>1.2247436069998569E-6</v>
      </c>
      <c r="AZ2043" s="13">
        <f t="shared" si="2727"/>
        <v>4.284713733053013E-7</v>
      </c>
      <c r="BA2043" s="13">
        <f t="shared" si="2728"/>
        <v>9.9932599058752707E-8</v>
      </c>
      <c r="BB2043" s="13">
        <f t="shared" si="2729"/>
        <v>1.7480498657821058E-8</v>
      </c>
      <c r="BC2043" s="13">
        <f t="shared" si="2730"/>
        <v>2.4461914226522491E-9</v>
      </c>
      <c r="BD2043" s="13">
        <f t="shared" si="2731"/>
        <v>5.4569353500335218E-5</v>
      </c>
      <c r="BE2043" s="13">
        <f t="shared" si="2732"/>
        <v>2.1522219631595806E-5</v>
      </c>
      <c r="BF2043" s="13">
        <f t="shared" si="2733"/>
        <v>4.2441948470930902E-6</v>
      </c>
      <c r="BG2043" s="13">
        <f t="shared" si="2734"/>
        <v>5.5797187614878371E-7</v>
      </c>
      <c r="BH2043" s="13">
        <f t="shared" si="2735"/>
        <v>5.5016197262873586E-8</v>
      </c>
      <c r="BI2043" s="13">
        <f t="shared" si="2736"/>
        <v>4.3396910713977648E-9</v>
      </c>
      <c r="BJ2043" s="14">
        <f t="shared" si="2737"/>
        <v>0.18371758484685941</v>
      </c>
      <c r="BK2043" s="14">
        <f t="shared" si="2738"/>
        <v>0.43382129586744317</v>
      </c>
      <c r="BL2043" s="14">
        <f t="shared" si="2739"/>
        <v>0.36333669731266133</v>
      </c>
      <c r="BM2043" s="14">
        <f t="shared" si="2740"/>
        <v>9.838789264695795E-2</v>
      </c>
      <c r="BN2043" s="14">
        <f t="shared" si="2741"/>
        <v>0.90160303995808122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1.2417</v>
      </c>
      <c r="F2044" s="10">
        <f>VLOOKUP(B2044,home!$B$2:$E$405,3,FALSE)</f>
        <v>2.4159999999999999</v>
      </c>
      <c r="G2044" s="10">
        <f>VLOOKUP(C2044,away!$B$2:$E$405,4,FALSE)</f>
        <v>0.50329999999999997</v>
      </c>
      <c r="H2044" s="10">
        <f>VLOOKUP(A2044,away!$A$2:$E$405,3,FALSE)</f>
        <v>0.875</v>
      </c>
      <c r="I2044" s="10">
        <f>VLOOKUP(C2044,away!$B$2:$E$405,3,FALSE)</f>
        <v>1.4286000000000001</v>
      </c>
      <c r="J2044" s="10">
        <f>VLOOKUP(B2044,home!$B$2:$E$405,4,FALSE)</f>
        <v>0.97960000000000003</v>
      </c>
      <c r="K2044" s="12">
        <f t="shared" si="2686"/>
        <v>1.5098734257599997</v>
      </c>
      <c r="L2044" s="12">
        <f t="shared" si="2687"/>
        <v>1.2245244900000003</v>
      </c>
      <c r="M2044" s="13">
        <f t="shared" si="2688"/>
        <v>6.4933090527392948E-2</v>
      </c>
      <c r="N2044" s="13">
        <f t="shared" si="2689"/>
        <v>9.804074783977898E-2</v>
      </c>
      <c r="O2044" s="13">
        <f t="shared" si="2690"/>
        <v>7.9512159562179718E-2</v>
      </c>
      <c r="P2044" s="13">
        <f t="shared" si="2691"/>
        <v>0.120053296747724</v>
      </c>
      <c r="Q2044" s="13">
        <f t="shared" si="2692"/>
        <v>7.4014559902459726E-2</v>
      </c>
      <c r="R2044" s="13">
        <f t="shared" si="2693"/>
        <v>4.8682293318338378E-2</v>
      </c>
      <c r="S2044" s="13">
        <f t="shared" si="2694"/>
        <v>5.5490944381881992E-2</v>
      </c>
      <c r="T2044" s="13">
        <f t="shared" si="2695"/>
        <v>9.0632641217133977E-2</v>
      </c>
      <c r="U2044" s="13">
        <f t="shared" si="2696"/>
        <v>7.3504100986412718E-2</v>
      </c>
      <c r="V2044" s="13">
        <f t="shared" si="2697"/>
        <v>1.1399547781640654E-2</v>
      </c>
      <c r="W2044" s="13">
        <f t="shared" si="2698"/>
        <v>3.7250872372015187E-2</v>
      </c>
      <c r="X2044" s="13">
        <f t="shared" si="2699"/>
        <v>4.5614605493396999E-2</v>
      </c>
      <c r="Y2044" s="13">
        <f t="shared" si="2700"/>
        <v>2.7928100764176587E-2</v>
      </c>
      <c r="Z2044" s="13">
        <f t="shared" si="2701"/>
        <v>1.9870886799222914E-2</v>
      </c>
      <c r="AA2044" s="13">
        <f t="shared" si="2702"/>
        <v>3.0002523924431854E-2</v>
      </c>
      <c r="AB2044" s="13">
        <f t="shared" si="2703"/>
        <v>2.2650006789614149E-2</v>
      </c>
      <c r="AC2044" s="13">
        <f t="shared" si="2704"/>
        <v>1.317272596976017E-3</v>
      </c>
      <c r="AD2044" s="13">
        <f t="shared" si="2705"/>
        <v>1.4061025570220775E-2</v>
      </c>
      <c r="AE2044" s="13">
        <f t="shared" si="2706"/>
        <v>1.7218070165251561E-2</v>
      </c>
      <c r="AF2044" s="13">
        <f t="shared" si="2707"/>
        <v>1.0541974293944444E-2</v>
      </c>
      <c r="AG2044" s="13">
        <f t="shared" si="2708"/>
        <v>4.3029685652951457E-3</v>
      </c>
      <c r="AH2044" s="13">
        <f t="shared" si="2709"/>
        <v>6.0830968809165399E-3</v>
      </c>
      <c r="AI2044" s="13">
        <f t="shared" si="2710"/>
        <v>9.1847063268194248E-3</v>
      </c>
      <c r="AJ2044" s="13">
        <f t="shared" si="2711"/>
        <v>6.9338720031371977E-3</v>
      </c>
      <c r="AK2044" s="13">
        <f t="shared" si="2712"/>
        <v>3.4897563583860371E-3</v>
      </c>
      <c r="AL2044" s="13">
        <f t="shared" si="2713"/>
        <v>9.7418999587393335E-5</v>
      </c>
      <c r="AM2044" s="13">
        <f t="shared" si="2714"/>
        <v>4.2460737694816376E-3</v>
      </c>
      <c r="AN2044" s="13">
        <f t="shared" si="2715"/>
        <v>5.1994213170768822E-3</v>
      </c>
      <c r="AO2044" s="13">
        <f t="shared" si="2716"/>
        <v>3.1834093682943493E-3</v>
      </c>
      <c r="AP2044" s="13">
        <f t="shared" si="2717"/>
        <v>1.2993875777239541E-3</v>
      </c>
      <c r="AQ2044" s="13">
        <f t="shared" si="2718"/>
        <v>3.9778297773118991E-4</v>
      </c>
      <c r="AR2044" s="13">
        <f t="shared" si="2719"/>
        <v>1.4897802211449836E-3</v>
      </c>
      <c r="AS2044" s="13">
        <f t="shared" si="2720"/>
        <v>2.2493795661296663E-3</v>
      </c>
      <c r="AT2044" s="13">
        <f t="shared" si="2721"/>
        <v>1.6981392156733713E-3</v>
      </c>
      <c r="AU2044" s="13">
        <f t="shared" si="2722"/>
        <v>8.5465842499538394E-4</v>
      </c>
      <c r="AV2044" s="13">
        <f t="shared" si="2723"/>
        <v>3.2260651100060654E-4</v>
      </c>
      <c r="AW2044" s="13">
        <f t="shared" si="2724"/>
        <v>5.0032151777485045E-6</v>
      </c>
      <c r="AX2044" s="13">
        <f t="shared" si="2725"/>
        <v>1.0685056580594851E-3</v>
      </c>
      <c r="AY2044" s="13">
        <f t="shared" si="2726"/>
        <v>1.3084113459974058E-3</v>
      </c>
      <c r="AZ2044" s="13">
        <f t="shared" si="2727"/>
        <v>8.010908680838437E-4</v>
      </c>
      <c r="BA2044" s="13">
        <f t="shared" si="2728"/>
        <v>3.2698512889467549E-4</v>
      </c>
      <c r="BB2044" s="13">
        <f t="shared" si="2729"/>
        <v>1.0010032454933415E-4</v>
      </c>
      <c r="BC2044" s="13">
        <f t="shared" si="2730"/>
        <v>2.451505977352158E-5</v>
      </c>
      <c r="BD2044" s="13">
        <f t="shared" si="2731"/>
        <v>3.0404539425160805E-4</v>
      </c>
      <c r="BE2044" s="13">
        <f t="shared" si="2732"/>
        <v>4.5907006100522518E-4</v>
      </c>
      <c r="BF2044" s="13">
        <f t="shared" si="2733"/>
        <v>3.4656884283690585E-4</v>
      </c>
      <c r="BG2044" s="13">
        <f t="shared" si="2734"/>
        <v>1.744250286652793E-4</v>
      </c>
      <c r="BH2044" s="13">
        <f t="shared" si="2735"/>
        <v>6.5839928892282866E-5</v>
      </c>
      <c r="BI2044" s="13">
        <f t="shared" si="2736"/>
        <v>1.9881991797677173E-5</v>
      </c>
      <c r="BJ2044" s="14">
        <f t="shared" si="2737"/>
        <v>0.43756124957933973</v>
      </c>
      <c r="BK2044" s="14">
        <f t="shared" si="2738"/>
        <v>0.25459998238120041</v>
      </c>
      <c r="BL2044" s="14">
        <f t="shared" si="2739"/>
        <v>0.28802691133662905</v>
      </c>
      <c r="BM2044" s="14">
        <f t="shared" si="2740"/>
        <v>0.51351947406769882</v>
      </c>
      <c r="BN2044" s="14">
        <f t="shared" si="2741"/>
        <v>0.48523614789787384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</v>
      </c>
      <c r="F2045" s="10">
        <f>VLOOKUP(B2045,home!$B$2:$E$405,3,FALSE)</f>
        <v>0.88890000000000002</v>
      </c>
      <c r="G2045" s="10">
        <f>VLOOKUP(C2045,away!$B$2:$E$405,4,FALSE)</f>
        <v>1.5238</v>
      </c>
      <c r="H2045" s="10">
        <f>VLOOKUP(A2045,away!$A$2:$E$405,3,FALSE)</f>
        <v>1.1161000000000001</v>
      </c>
      <c r="I2045" s="10">
        <f>VLOOKUP(C2045,away!$B$2:$E$405,3,FALSE)</f>
        <v>0.64</v>
      </c>
      <c r="J2045" s="10">
        <f>VLOOKUP(B2045,home!$B$2:$E$405,4,FALSE)</f>
        <v>0.44800000000000001</v>
      </c>
      <c r="K2045" s="12">
        <f t="shared" si="2686"/>
        <v>2.03175873</v>
      </c>
      <c r="L2045" s="12">
        <f t="shared" si="2687"/>
        <v>0.32000819200000002</v>
      </c>
      <c r="M2045" s="13">
        <f t="shared" si="2688"/>
        <v>9.5200801128965423E-2</v>
      </c>
      <c r="N2045" s="13">
        <f t="shared" si="2689"/>
        <v>0.19342505879676936</v>
      </c>
      <c r="O2045" s="13">
        <f t="shared" si="2690"/>
        <v>3.0465036246231789E-2</v>
      </c>
      <c r="P2045" s="13">
        <f t="shared" si="2691"/>
        <v>6.1897603353047871E-2</v>
      </c>
      <c r="Q2045" s="13">
        <f t="shared" si="2692"/>
        <v>0.19649652590554978</v>
      </c>
      <c r="R2045" s="13">
        <f t="shared" si="2693"/>
        <v>4.8745305841855517E-3</v>
      </c>
      <c r="S2045" s="13">
        <f t="shared" si="2694"/>
        <v>1.006113723681035E-2</v>
      </c>
      <c r="T2045" s="13">
        <f t="shared" si="2695"/>
        <v>6.2880497989316164E-2</v>
      </c>
      <c r="U2045" s="13">
        <f t="shared" si="2696"/>
        <v>9.9038700690709941E-3</v>
      </c>
      <c r="V2045" s="13">
        <f t="shared" si="2697"/>
        <v>7.2683828354790818E-4</v>
      </c>
      <c r="W2045" s="13">
        <f t="shared" si="2698"/>
        <v>0.13307784397442396</v>
      </c>
      <c r="X2045" s="13">
        <f t="shared" si="2699"/>
        <v>4.2586000245513511E-2</v>
      </c>
      <c r="Y2045" s="13">
        <f t="shared" si="2700"/>
        <v>6.8139344715391677E-3</v>
      </c>
      <c r="Z2045" s="13">
        <f t="shared" si="2701"/>
        <v>5.1996323969797406E-4</v>
      </c>
      <c r="AA2045" s="13">
        <f t="shared" si="2702"/>
        <v>1.0564398515354413E-3</v>
      </c>
      <c r="AB2045" s="13">
        <f t="shared" si="2703"/>
        <v>1.0732154455385188E-3</v>
      </c>
      <c r="AC2045" s="13">
        <f t="shared" si="2704"/>
        <v>2.9535956659067859E-5</v>
      </c>
      <c r="AD2045" s="13">
        <f t="shared" si="2705"/>
        <v>6.7595517816153458E-2</v>
      </c>
      <c r="AE2045" s="13">
        <f t="shared" si="2706"/>
        <v>2.1631119443651061E-2</v>
      </c>
      <c r="AF2045" s="13">
        <f t="shared" si="2707"/>
        <v>3.4610677120494107E-3</v>
      </c>
      <c r="AG2045" s="13">
        <f t="shared" si="2708"/>
        <v>3.6919000697416959E-4</v>
      </c>
      <c r="AH2045" s="13">
        <f t="shared" si="2709"/>
        <v>4.1598124060552837E-5</v>
      </c>
      <c r="AI2045" s="13">
        <f t="shared" si="2710"/>
        <v>8.4517351711651276E-5</v>
      </c>
      <c r="AJ2045" s="13">
        <f t="shared" si="2711"/>
        <v>8.5859433588313995E-5</v>
      </c>
      <c r="AK2045" s="13">
        <f t="shared" si="2712"/>
        <v>5.8148551248637381E-5</v>
      </c>
      <c r="AL2045" s="13">
        <f t="shared" si="2713"/>
        <v>7.6814686778073904E-7</v>
      </c>
      <c r="AM2045" s="13">
        <f t="shared" si="2714"/>
        <v>2.746755668636806E-2</v>
      </c>
      <c r="AN2045" s="13">
        <f t="shared" si="2715"/>
        <v>8.789843153862156E-3</v>
      </c>
      <c r="AO2045" s="13">
        <f t="shared" si="2716"/>
        <v>1.4064109078155032E-3</v>
      </c>
      <c r="AP2045" s="13">
        <f t="shared" si="2717"/>
        <v>1.5002100393970598E-4</v>
      </c>
      <c r="AQ2045" s="13">
        <f t="shared" si="2718"/>
        <v>1.200198755819255E-5</v>
      </c>
      <c r="AR2045" s="13">
        <f t="shared" si="2719"/>
        <v>2.6623480942418445E-6</v>
      </c>
      <c r="AS2045" s="13">
        <f t="shared" si="2720"/>
        <v>5.40924898277473E-6</v>
      </c>
      <c r="AT2045" s="13">
        <f t="shared" si="2721"/>
        <v>5.4951444217480904E-6</v>
      </c>
      <c r="AU2045" s="13">
        <f t="shared" si="2722"/>
        <v>3.721602550499161E-6</v>
      </c>
      <c r="AV2045" s="13">
        <f t="shared" si="2723"/>
        <v>1.8903496178917345E-6</v>
      </c>
      <c r="AW2045" s="13">
        <f t="shared" si="2724"/>
        <v>1.3873147183793289E-8</v>
      </c>
      <c r="AX2045" s="13">
        <f t="shared" si="2725"/>
        <v>9.3012413482163533E-3</v>
      </c>
      <c r="AY2045" s="13">
        <f t="shared" si="2726"/>
        <v>2.9764734271983577E-3</v>
      </c>
      <c r="AZ2045" s="13">
        <f t="shared" si="2727"/>
        <v>4.7624793998689508E-4</v>
      </c>
      <c r="BA2045" s="13">
        <f t="shared" si="2728"/>
        <v>5.0801080739643606E-5</v>
      </c>
      <c r="BB2045" s="13">
        <f t="shared" si="2729"/>
        <v>4.0641904997848441E-6</v>
      </c>
      <c r="BC2045" s="13">
        <f t="shared" si="2730"/>
        <v>2.6011485075594507E-7</v>
      </c>
      <c r="BD2045" s="13">
        <f t="shared" si="2731"/>
        <v>1.4199553335216289E-7</v>
      </c>
      <c r="BE2045" s="13">
        <f t="shared" si="2732"/>
        <v>2.885006645092631E-7</v>
      </c>
      <c r="BF2045" s="13">
        <f t="shared" si="2733"/>
        <v>2.9308187186374833E-7</v>
      </c>
      <c r="BG2045" s="13">
        <f t="shared" si="2734"/>
        <v>1.9849055058797066E-7</v>
      </c>
      <c r="BH2045" s="13">
        <f t="shared" si="2735"/>
        <v>1.0082122724490403E-7</v>
      </c>
      <c r="BI2045" s="13">
        <f t="shared" si="2736"/>
        <v>4.0968881724829518E-8</v>
      </c>
      <c r="BJ2045" s="14">
        <f t="shared" si="2737"/>
        <v>0.77897167820297541</v>
      </c>
      <c r="BK2045" s="14">
        <f t="shared" si="2738"/>
        <v>0.17089315753309675</v>
      </c>
      <c r="BL2045" s="14">
        <f t="shared" si="2739"/>
        <v>4.7663458209567883E-2</v>
      </c>
      <c r="BM2045" s="14">
        <f t="shared" si="2740"/>
        <v>0.4127122416165373</v>
      </c>
      <c r="BN2045" s="14">
        <f t="shared" si="2741"/>
        <v>0.58235955601474976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</v>
      </c>
      <c r="F2046" s="10">
        <f>VLOOKUP(B2046,home!$B$2:$E$405,3,FALSE)</f>
        <v>1.3332999999999999</v>
      </c>
      <c r="G2046" s="10">
        <f>VLOOKUP(C2046,away!$B$2:$E$405,4,FALSE)</f>
        <v>0.88890000000000002</v>
      </c>
      <c r="H2046" s="10">
        <f>VLOOKUP(A2046,away!$A$2:$E$405,3,FALSE)</f>
        <v>1.1161000000000001</v>
      </c>
      <c r="I2046" s="10">
        <f>VLOOKUP(C2046,away!$B$2:$E$405,3,FALSE)</f>
        <v>0.59730000000000005</v>
      </c>
      <c r="J2046" s="10">
        <f>VLOOKUP(B2046,home!$B$2:$E$405,4,FALSE)</f>
        <v>1.6639999999999999</v>
      </c>
      <c r="K2046" s="12">
        <f t="shared" si="2686"/>
        <v>1.7777555549999999</v>
      </c>
      <c r="L2046" s="12">
        <f t="shared" si="2687"/>
        <v>1.10929982592</v>
      </c>
      <c r="M2046" s="13">
        <f t="shared" si="2688"/>
        <v>5.5740104568802677E-2</v>
      </c>
      <c r="N2046" s="13">
        <f t="shared" si="2689"/>
        <v>9.9092280533469829E-2</v>
      </c>
      <c r="O2046" s="13">
        <f t="shared" si="2690"/>
        <v>6.18324882949354E-2</v>
      </c>
      <c r="P2046" s="13">
        <f t="shared" si="2691"/>
        <v>0.10992304954579388</v>
      </c>
      <c r="Q2046" s="13">
        <f t="shared" si="2692"/>
        <v>8.8080926087997183E-2</v>
      </c>
      <c r="R2046" s="13">
        <f t="shared" si="2693"/>
        <v>3.4295384250886143E-2</v>
      </c>
      <c r="S2046" s="13">
        <f t="shared" si="2694"/>
        <v>5.4193820207730059E-2</v>
      </c>
      <c r="T2046" s="13">
        <f t="shared" si="2695"/>
        <v>9.7708155976287667E-2</v>
      </c>
      <c r="U2046" s="13">
        <f t="shared" si="2696"/>
        <v>6.0968809862872349E-2</v>
      </c>
      <c r="V2046" s="13">
        <f t="shared" si="2697"/>
        <v>1.1874853103930187E-2</v>
      </c>
      <c r="W2046" s="13">
        <f t="shared" si="2698"/>
        <v>5.2195451880827137E-2</v>
      </c>
      <c r="X2046" s="13">
        <f t="shared" si="2699"/>
        <v>5.7900405685217274E-2</v>
      </c>
      <c r="Y2046" s="13">
        <f t="shared" si="2700"/>
        <v>3.2114454973654456E-2</v>
      </c>
      <c r="Z2046" s="13">
        <f t="shared" si="2701"/>
        <v>1.2681287926455835E-2</v>
      </c>
      <c r="AA2046" s="13">
        <f t="shared" si="2702"/>
        <v>2.2544230055811288E-2</v>
      </c>
      <c r="AB2046" s="13">
        <f t="shared" si="2703"/>
        <v>2.0039065107458242E-2</v>
      </c>
      <c r="AC2046" s="13">
        <f t="shared" si="2704"/>
        <v>1.4636230908047587E-3</v>
      </c>
      <c r="AD2046" s="13">
        <f t="shared" si="2705"/>
        <v>2.3197688631718918E-2</v>
      </c>
      <c r="AE2046" s="13">
        <f t="shared" si="2706"/>
        <v>2.5733191960912154E-2</v>
      </c>
      <c r="AF2046" s="13">
        <f t="shared" si="2707"/>
        <v>1.42729126813029E-2</v>
      </c>
      <c r="AG2046" s="13">
        <f t="shared" si="2708"/>
        <v>5.2776465175802222E-3</v>
      </c>
      <c r="AH2046" s="13">
        <f t="shared" si="2709"/>
        <v>3.5168376223147142E-3</v>
      </c>
      <c r="AI2046" s="13">
        <f t="shared" si="2710"/>
        <v>6.2520776191029746E-3</v>
      </c>
      <c r="AJ2046" s="13">
        <f t="shared" si="2711"/>
        <v>5.5573328588257448E-3</v>
      </c>
      <c r="AK2046" s="13">
        <f t="shared" si="2712"/>
        <v>3.2931931202538327E-3</v>
      </c>
      <c r="AL2046" s="13">
        <f t="shared" si="2713"/>
        <v>1.1545433204439743E-4</v>
      </c>
      <c r="AM2046" s="13">
        <f t="shared" si="2714"/>
        <v>8.2479639656397336E-3</v>
      </c>
      <c r="AN2046" s="13">
        <f t="shared" si="2715"/>
        <v>9.1494649912785882E-3</v>
      </c>
      <c r="AO2046" s="13">
        <f t="shared" si="2716"/>
        <v>5.0747499610432371E-3</v>
      </c>
      <c r="AP2046" s="13">
        <f t="shared" si="2717"/>
        <v>1.8764730827909295E-3</v>
      </c>
      <c r="AQ2046" s="13">
        <f t="shared" si="2718"/>
        <v>5.2039281602088601E-4</v>
      </c>
      <c r="AR2046" s="13">
        <f t="shared" si="2719"/>
        <v>7.8024547244452333E-4</v>
      </c>
      <c r="AS2046" s="13">
        <f t="shared" si="2720"/>
        <v>1.3870857229018507E-3</v>
      </c>
      <c r="AT2046" s="13">
        <f t="shared" si="2721"/>
        <v>1.2329496745749782E-3</v>
      </c>
      <c r="AU2046" s="13">
        <f t="shared" si="2722"/>
        <v>7.3062771100370315E-4</v>
      </c>
      <c r="AV2046" s="13">
        <f t="shared" si="2723"/>
        <v>3.2471936796844207E-4</v>
      </c>
      <c r="AW2046" s="13">
        <f t="shared" si="2724"/>
        <v>6.3245367644521692E-6</v>
      </c>
      <c r="AX2046" s="13">
        <f t="shared" si="2725"/>
        <v>2.4438106262259776E-3</v>
      </c>
      <c r="AY2046" s="13">
        <f t="shared" si="2726"/>
        <v>2.7109187022539226E-3</v>
      </c>
      <c r="AZ2046" s="13">
        <f t="shared" si="2727"/>
        <v>1.5036108222467746E-3</v>
      </c>
      <c r="BA2046" s="13">
        <f t="shared" si="2728"/>
        <v>5.5598507445659166E-4</v>
      </c>
      <c r="BB2046" s="13">
        <f t="shared" si="2729"/>
        <v>1.5418853657720387E-4</v>
      </c>
      <c r="BC2046" s="13">
        <f t="shared" si="2730"/>
        <v>3.4208263356790336E-5</v>
      </c>
      <c r="BD2046" s="13">
        <f t="shared" si="2731"/>
        <v>1.4425436112626289E-4</v>
      </c>
      <c r="BE2046" s="13">
        <f t="shared" si="2732"/>
        <v>2.564489918251899E-4</v>
      </c>
      <c r="BF2046" s="13">
        <f t="shared" si="2733"/>
        <v>2.279518098956905E-4</v>
      </c>
      <c r="BG2046" s="13">
        <f t="shared" si="2734"/>
        <v>1.3508086543812257E-4</v>
      </c>
      <c r="BH2046" s="13">
        <f t="shared" si="2735"/>
        <v>6.00351897267075E-5</v>
      </c>
      <c r="BI2046" s="13">
        <f t="shared" si="2736"/>
        <v>2.1345578406426643E-5</v>
      </c>
      <c r="BJ2046" s="14">
        <f t="shared" si="2737"/>
        <v>0.52784488177085853</v>
      </c>
      <c r="BK2046" s="14">
        <f t="shared" si="2738"/>
        <v>0.23602182355135989</v>
      </c>
      <c r="BL2046" s="14">
        <f t="shared" si="2739"/>
        <v>0.22360016353777265</v>
      </c>
      <c r="BM2046" s="14">
        <f t="shared" si="2740"/>
        <v>0.54847932933907217</v>
      </c>
      <c r="BN2046" s="14">
        <f t="shared" si="2741"/>
        <v>0.44896423328188506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</v>
      </c>
      <c r="F2047" s="10">
        <f>VLOOKUP(B2047,home!$B$2:$E$405,3,FALSE)</f>
        <v>1.0476000000000001</v>
      </c>
      <c r="G2047" s="10">
        <f>VLOOKUP(C2047,away!$B$2:$E$405,4,FALSE)</f>
        <v>1.7778</v>
      </c>
      <c r="H2047" s="10">
        <f>VLOOKUP(A2047,away!$A$2:$E$405,3,FALSE)</f>
        <v>1.1161000000000001</v>
      </c>
      <c r="I2047" s="10">
        <f>VLOOKUP(C2047,away!$B$2:$E$405,3,FALSE)</f>
        <v>1.0452999999999999</v>
      </c>
      <c r="J2047" s="10">
        <f>VLOOKUP(B2047,home!$B$2:$E$405,4,FALSE)</f>
        <v>0.76800000000000002</v>
      </c>
      <c r="K2047" s="12">
        <f t="shared" si="2686"/>
        <v>2.7936349200000001</v>
      </c>
      <c r="L2047" s="12">
        <f t="shared" si="2687"/>
        <v>0.89599436543999988</v>
      </c>
      <c r="M2047" s="13">
        <f t="shared" si="2688"/>
        <v>2.4981261243179828E-2</v>
      </c>
      <c r="N2047" s="13">
        <f t="shared" si="2689"/>
        <v>6.9788523754589799E-2</v>
      </c>
      <c r="O2047" s="13">
        <f t="shared" si="2690"/>
        <v>2.2383069315473774E-2</v>
      </c>
      <c r="P2047" s="13">
        <f t="shared" si="2691"/>
        <v>6.2530124056488043E-2</v>
      </c>
      <c r="Q2047" s="13">
        <f t="shared" si="2692"/>
        <v>9.7481828488035799E-2</v>
      </c>
      <c r="R2047" s="13">
        <f t="shared" si="2693"/>
        <v>1.0027551993958729E-2</v>
      </c>
      <c r="S2047" s="13">
        <f t="shared" si="2694"/>
        <v>3.9129493667851373E-2</v>
      </c>
      <c r="T2047" s="13">
        <f t="shared" si="2695"/>
        <v>8.7343169058068534E-2</v>
      </c>
      <c r="U2047" s="13">
        <f t="shared" si="2696"/>
        <v>2.8013319412438734E-2</v>
      </c>
      <c r="V2047" s="13">
        <f t="shared" si="2697"/>
        <v>1.0882699767549906E-2</v>
      </c>
      <c r="W2047" s="13">
        <f t="shared" si="2698"/>
        <v>9.0776213376542528E-2</v>
      </c>
      <c r="X2047" s="13">
        <f t="shared" si="2699"/>
        <v>8.1334975701361251E-2</v>
      </c>
      <c r="Y2047" s="13">
        <f t="shared" si="2700"/>
        <v>3.6437839970809495E-2</v>
      </c>
      <c r="Z2047" s="13">
        <f t="shared" si="2701"/>
        <v>2.9948766952478858E-3</v>
      </c>
      <c r="AA2047" s="13">
        <f t="shared" si="2702"/>
        <v>8.3665921169386922E-3</v>
      </c>
      <c r="AB2047" s="13">
        <f t="shared" si="2703"/>
        <v>1.1686601949638329E-2</v>
      </c>
      <c r="AC2047" s="13">
        <f t="shared" si="2704"/>
        <v>1.7025175388217047E-3</v>
      </c>
      <c r="AD2047" s="13">
        <f t="shared" si="2705"/>
        <v>6.3398899898520086E-2</v>
      </c>
      <c r="AE2047" s="13">
        <f t="shared" si="2706"/>
        <v>5.6805057084168574E-2</v>
      </c>
      <c r="AF2047" s="13">
        <f t="shared" si="2707"/>
        <v>2.5448505537956297E-2</v>
      </c>
      <c r="AG2047" s="13">
        <f t="shared" si="2708"/>
        <v>7.6005725236258257E-3</v>
      </c>
      <c r="AH2047" s="13">
        <f t="shared" si="2709"/>
        <v>6.7084816103241812E-4</v>
      </c>
      <c r="AI2047" s="13">
        <f t="shared" si="2710"/>
        <v>1.8741048486779468E-3</v>
      </c>
      <c r="AJ2047" s="13">
        <f t="shared" si="2711"/>
        <v>2.6177823745040145E-3</v>
      </c>
      <c r="AK2047" s="13">
        <f t="shared" si="2712"/>
        <v>2.4377094181249775E-3</v>
      </c>
      <c r="AL2047" s="13">
        <f t="shared" si="2713"/>
        <v>1.7046158218281672E-4</v>
      </c>
      <c r="AM2047" s="13">
        <f t="shared" si="2714"/>
        <v>3.5422676129218005E-2</v>
      </c>
      <c r="AN2047" s="13">
        <f t="shared" si="2715"/>
        <v>3.1738518220585321E-2</v>
      </c>
      <c r="AO2047" s="13">
        <f t="shared" si="2716"/>
        <v>1.4218766746529608E-2</v>
      </c>
      <c r="AP2047" s="13">
        <f t="shared" si="2717"/>
        <v>4.2466449627987235E-3</v>
      </c>
      <c r="AQ2047" s="13">
        <f t="shared" si="2718"/>
        <v>9.5124248967295327E-4</v>
      </c>
      <c r="AR2047" s="13">
        <f t="shared" si="2719"/>
        <v>1.2021523447016649E-4</v>
      </c>
      <c r="AS2047" s="13">
        <f t="shared" si="2720"/>
        <v>3.3583747693184484E-4</v>
      </c>
      <c r="AT2047" s="13">
        <f t="shared" si="2721"/>
        <v>4.6910365150074822E-4</v>
      </c>
      <c r="AU2047" s="13">
        <f t="shared" si="2722"/>
        <v>4.3683478064400022E-4</v>
      </c>
      <c r="AV2047" s="13">
        <f t="shared" si="2723"/>
        <v>3.0508922436940476E-4</v>
      </c>
      <c r="AW2047" s="13">
        <f t="shared" si="2724"/>
        <v>1.1852199242238454E-5</v>
      </c>
      <c r="AX2047" s="13">
        <f t="shared" si="2725"/>
        <v>1.6493004165738991E-2</v>
      </c>
      <c r="AY2047" s="13">
        <f t="shared" si="2726"/>
        <v>1.4777638801680582E-2</v>
      </c>
      <c r="AZ2047" s="13">
        <f t="shared" si="2727"/>
        <v>6.6203405504066566E-3</v>
      </c>
      <c r="BA2047" s="13">
        <f t="shared" si="2728"/>
        <v>1.9772626101527708E-3</v>
      </c>
      <c r="BB2047" s="13">
        <f t="shared" si="2729"/>
        <v>4.4290403942301735E-4</v>
      </c>
      <c r="BC2047" s="13">
        <f t="shared" si="2730"/>
        <v>7.9367904750727843E-5</v>
      </c>
      <c r="BD2047" s="13">
        <f t="shared" si="2731"/>
        <v>1.7952028787552935E-5</v>
      </c>
      <c r="BE2047" s="13">
        <f t="shared" si="2732"/>
        <v>5.0151414505753141E-5</v>
      </c>
      <c r="BF2047" s="13">
        <f t="shared" si="2733"/>
        <v>7.0052371425333279E-5</v>
      </c>
      <c r="BG2047" s="13">
        <f t="shared" si="2734"/>
        <v>6.5233583680873738E-5</v>
      </c>
      <c r="BH2047" s="13">
        <f t="shared" si="2735"/>
        <v>4.5559704331907754E-5</v>
      </c>
      <c r="BI2047" s="13">
        <f t="shared" si="2736"/>
        <v>2.5455436193298535E-5</v>
      </c>
      <c r="BJ2047" s="14">
        <f t="shared" si="2737"/>
        <v>0.74338395201463536</v>
      </c>
      <c r="BK2047" s="14">
        <f t="shared" si="2738"/>
        <v>0.15417419665775425</v>
      </c>
      <c r="BL2047" s="14">
        <f t="shared" si="2739"/>
        <v>9.0019064497628518E-2</v>
      </c>
      <c r="BM2047" s="14">
        <f t="shared" si="2740"/>
        <v>0.68861394441110158</v>
      </c>
      <c r="BN2047" s="14">
        <f t="shared" si="2741"/>
        <v>0.28719235885172595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</v>
      </c>
      <c r="F2048" s="10">
        <f>VLOOKUP(B2048,home!$B$2:$E$405,3,FALSE)</f>
        <v>1.6667000000000001</v>
      </c>
      <c r="G2048" s="10">
        <f>VLOOKUP(C2048,away!$B$2:$E$405,4,FALSE)</f>
        <v>1.2222</v>
      </c>
      <c r="H2048" s="10">
        <f>VLOOKUP(A2048,away!$A$2:$E$405,3,FALSE)</f>
        <v>1.1161000000000001</v>
      </c>
      <c r="I2048" s="10">
        <f>VLOOKUP(C2048,away!$B$2:$E$405,3,FALSE)</f>
        <v>0.89600000000000002</v>
      </c>
      <c r="J2048" s="10">
        <f>VLOOKUP(B2048,home!$B$2:$E$405,4,FALSE)</f>
        <v>0.74660000000000004</v>
      </c>
      <c r="K2048" s="12">
        <f t="shared" si="2686"/>
        <v>3.0555611099999997</v>
      </c>
      <c r="L2048" s="12">
        <f t="shared" si="2687"/>
        <v>0.74661911296000005</v>
      </c>
      <c r="M2048" s="13">
        <f t="shared" si="2688"/>
        <v>2.2322051715415351E-2</v>
      </c>
      <c r="N2048" s="13">
        <f t="shared" si="2689"/>
        <v>6.820639311703193E-2</v>
      </c>
      <c r="O2048" s="13">
        <f t="shared" si="2690"/>
        <v>1.6666070451210657E-2</v>
      </c>
      <c r="P2048" s="13">
        <f t="shared" si="2691"/>
        <v>5.0924196727239433E-2</v>
      </c>
      <c r="Q2048" s="13">
        <f t="shared" si="2692"/>
        <v>0.10420440113088722</v>
      </c>
      <c r="R2048" s="13">
        <f t="shared" si="2693"/>
        <v>6.2216033684058831E-3</v>
      </c>
      <c r="S2048" s="13">
        <f t="shared" si="2694"/>
        <v>2.9043855884937516E-2</v>
      </c>
      <c r="T2048" s="13">
        <f t="shared" si="2695"/>
        <v>7.7800997538871042E-2</v>
      </c>
      <c r="U2048" s="13">
        <f t="shared" si="2696"/>
        <v>1.9010489294346018E-2</v>
      </c>
      <c r="V2048" s="13">
        <f t="shared" si="2697"/>
        <v>7.3621021821750308E-3</v>
      </c>
      <c r="W2048" s="13">
        <f t="shared" si="2698"/>
        <v>0.10613430519545967</v>
      </c>
      <c r="X2048" s="13">
        <f t="shared" si="2699"/>
        <v>7.9241900799660023E-2</v>
      </c>
      <c r="Y2048" s="13">
        <f t="shared" si="2700"/>
        <v>2.9581758842153239E-2</v>
      </c>
      <c r="Z2048" s="13">
        <f t="shared" si="2701"/>
        <v>1.5483893293693834E-3</v>
      </c>
      <c r="AA2048" s="13">
        <f t="shared" si="2702"/>
        <v>4.7311982179600682E-3</v>
      </c>
      <c r="AB2048" s="13">
        <f t="shared" si="2703"/>
        <v>7.2282326392500438E-3</v>
      </c>
      <c r="AC2048" s="13">
        <f t="shared" si="2704"/>
        <v>1.0497162868103767E-3</v>
      </c>
      <c r="AD2048" s="13">
        <f t="shared" si="2705"/>
        <v>8.1074963848029383E-2</v>
      </c>
      <c r="AE2048" s="13">
        <f t="shared" si="2706"/>
        <v>6.0532117591479764E-2</v>
      </c>
      <c r="AF2048" s="13">
        <f t="shared" si="2707"/>
        <v>2.2597217970870515E-2</v>
      </c>
      <c r="AG2048" s="13">
        <f t="shared" si="2708"/>
        <v>5.6238382789250401E-3</v>
      </c>
      <c r="AH2048" s="13">
        <f t="shared" si="2709"/>
        <v>2.8901426690262455E-4</v>
      </c>
      <c r="AI2048" s="13">
        <f t="shared" si="2710"/>
        <v>8.8310075418281976E-4</v>
      </c>
      <c r="AJ2048" s="13">
        <f t="shared" si="2711"/>
        <v>1.3491841603463469E-3</v>
      </c>
      <c r="AK2048" s="13">
        <f t="shared" si="2712"/>
        <v>1.3741715501941006E-3</v>
      </c>
      <c r="AL2048" s="13">
        <f t="shared" si="2713"/>
        <v>9.5790403819202418E-5</v>
      </c>
      <c r="AM2048" s="13">
        <f t="shared" si="2714"/>
        <v>4.9545901305738889E-2</v>
      </c>
      <c r="AN2048" s="13">
        <f t="shared" si="2715"/>
        <v>3.6991916883694478E-2</v>
      </c>
      <c r="AO2048" s="13">
        <f t="shared" si="2716"/>
        <v>1.3809436085197009E-2</v>
      </c>
      <c r="AP2048" s="13">
        <f t="shared" si="2717"/>
        <v>3.4367963068025363E-3</v>
      </c>
      <c r="AQ2048" s="13">
        <f t="shared" si="2718"/>
        <v>6.4149445250227843E-4</v>
      </c>
      <c r="AR2048" s="13">
        <f t="shared" si="2719"/>
        <v>4.315671511752446E-5</v>
      </c>
      <c r="AS2048" s="13">
        <f t="shared" si="2720"/>
        <v>1.3186798034845682E-4</v>
      </c>
      <c r="AT2048" s="13">
        <f t="shared" si="2721"/>
        <v>2.0146533620349444E-4</v>
      </c>
      <c r="AU2048" s="13">
        <f t="shared" si="2722"/>
        <v>2.0519654877215756E-4</v>
      </c>
      <c r="AV2048" s="13">
        <f t="shared" si="2723"/>
        <v>1.5674764858360571E-4</v>
      </c>
      <c r="AW2048" s="13">
        <f t="shared" si="2724"/>
        <v>6.0702919731339139E-6</v>
      </c>
      <c r="AX2048" s="13">
        <f t="shared" si="2725"/>
        <v>2.5231754864952344E-2</v>
      </c>
      <c r="AY2048" s="13">
        <f t="shared" si="2726"/>
        <v>1.8838510435694882E-2</v>
      </c>
      <c r="AZ2048" s="13">
        <f t="shared" si="2727"/>
        <v>7.0325959754931082E-3</v>
      </c>
      <c r="BA2048" s="13">
        <f t="shared" si="2728"/>
        <v>1.7502235230095772E-3</v>
      </c>
      <c r="BB2048" s="13">
        <f t="shared" si="2729"/>
        <v>3.2668758355778416E-4</v>
      </c>
      <c r="BC2048" s="13">
        <f t="shared" si="2730"/>
        <v>4.8782238770191757E-5</v>
      </c>
      <c r="BD2048" s="13">
        <f t="shared" si="2731"/>
        <v>5.3702713932189215E-6</v>
      </c>
      <c r="BE2048" s="13">
        <f t="shared" si="2732"/>
        <v>1.6409192419265253E-5</v>
      </c>
      <c r="BF2048" s="13">
        <f t="shared" si="2733"/>
        <v>2.5069645101406857E-5</v>
      </c>
      <c r="BG2048" s="13">
        <f t="shared" si="2734"/>
        <v>2.5533944204453601E-5</v>
      </c>
      <c r="BH2048" s="13">
        <f t="shared" si="2735"/>
        <v>1.9505131724009579E-5</v>
      </c>
      <c r="BI2048" s="13">
        <f t="shared" si="2736"/>
        <v>1.1919824388262181E-5</v>
      </c>
      <c r="BJ2048" s="14">
        <f t="shared" si="2737"/>
        <v>0.79265199396878094</v>
      </c>
      <c r="BK2048" s="14">
        <f t="shared" si="2738"/>
        <v>0.12963622363609179</v>
      </c>
      <c r="BL2048" s="14">
        <f t="shared" si="2739"/>
        <v>5.8595306941054401E-2</v>
      </c>
      <c r="BM2048" s="14">
        <f t="shared" si="2740"/>
        <v>0.69505475722138454</v>
      </c>
      <c r="BN2048" s="14">
        <f t="shared" si="2741"/>
        <v>0.26854471651019046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1.5278</v>
      </c>
      <c r="F2049" s="10">
        <f>VLOOKUP(B2049,home!$B$2:$E$405,3,FALSE)</f>
        <v>0.90629999999999999</v>
      </c>
      <c r="G2049" s="10">
        <f>VLOOKUP(C2049,away!$B$2:$E$405,4,FALSE)</f>
        <v>1.0572999999999999</v>
      </c>
      <c r="H2049" s="10">
        <f>VLOOKUP(A2049,away!$A$2:$E$405,3,FALSE)</f>
        <v>1.0787</v>
      </c>
      <c r="I2049" s="10">
        <f>VLOOKUP(C2049,away!$B$2:$E$405,3,FALSE)</f>
        <v>1.0697000000000001</v>
      </c>
      <c r="J2049" s="10">
        <f>VLOOKUP(B2049,home!$B$2:$E$405,4,FALSE)</f>
        <v>1.2122999999999999</v>
      </c>
      <c r="K2049" s="12">
        <f t="shared" si="2686"/>
        <v>1.4639853065219999</v>
      </c>
      <c r="L2049" s="12">
        <f t="shared" si="2687"/>
        <v>1.398855258297</v>
      </c>
      <c r="M2049" s="13">
        <f t="shared" si="2688"/>
        <v>5.7106315466547937E-2</v>
      </c>
      <c r="N2049" s="13">
        <f t="shared" si="2689"/>
        <v>8.3602806752636191E-2</v>
      </c>
      <c r="O2049" s="13">
        <f t="shared" si="2690"/>
        <v>7.988346967234787E-2</v>
      </c>
      <c r="P2049" s="13">
        <f t="shared" si="2691"/>
        <v>0.11694822583431307</v>
      </c>
      <c r="Q2049" s="13">
        <f t="shared" si="2692"/>
        <v>6.1196640334928824E-2</v>
      </c>
      <c r="R2049" s="13">
        <f t="shared" si="2693"/>
        <v>5.5872705801086379E-2</v>
      </c>
      <c r="S2049" s="13">
        <f t="shared" si="2694"/>
        <v>5.9874671540511237E-2</v>
      </c>
      <c r="T2049" s="13">
        <f t="shared" si="2695"/>
        <v>8.560524212262545E-2</v>
      </c>
      <c r="U2049" s="13">
        <f t="shared" si="2696"/>
        <v>8.1796820328416953E-2</v>
      </c>
      <c r="V2049" s="13">
        <f t="shared" si="2697"/>
        <v>1.3624172449945264E-2</v>
      </c>
      <c r="W2049" s="13">
        <f t="shared" si="2698"/>
        <v>2.9863660752949127E-2</v>
      </c>
      <c r="X2049" s="13">
        <f t="shared" si="2699"/>
        <v>4.1774938876260624E-2</v>
      </c>
      <c r="Y2049" s="13">
        <f t="shared" si="2700"/>
        <v>2.9218546456046476E-2</v>
      </c>
      <c r="Z2049" s="13">
        <f t="shared" si="2701"/>
        <v>2.6052609435043662E-2</v>
      </c>
      <c r="AA2049" s="13">
        <f t="shared" si="2702"/>
        <v>3.8140637409460339E-2</v>
      </c>
      <c r="AB2049" s="13">
        <f t="shared" si="2703"/>
        <v>2.7918666374416631E-2</v>
      </c>
      <c r="AC2049" s="13">
        <f t="shared" si="2704"/>
        <v>1.7438119403526953E-3</v>
      </c>
      <c r="AD2049" s="13">
        <f t="shared" si="2705"/>
        <v>1.0929990135318809E-2</v>
      </c>
      <c r="AE2049" s="13">
        <f t="shared" si="2706"/>
        <v>1.5289474173925052E-2</v>
      </c>
      <c r="AF2049" s="13">
        <f t="shared" si="2707"/>
        <v>1.0693880672395621E-2</v>
      </c>
      <c r="AG2049" s="13">
        <f t="shared" si="2708"/>
        <v>4.9863970700604254E-3</v>
      </c>
      <c r="AH2049" s="13">
        <f t="shared" si="2709"/>
        <v>9.110957425142216E-3</v>
      </c>
      <c r="AI2049" s="13">
        <f t="shared" si="2710"/>
        <v>1.3338307798755718E-2</v>
      </c>
      <c r="AJ2049" s="13">
        <f t="shared" si="2711"/>
        <v>9.763543315623088E-3</v>
      </c>
      <c r="AK2049" s="13">
        <f t="shared" si="2712"/>
        <v>4.7645613178877643E-3</v>
      </c>
      <c r="AL2049" s="13">
        <f t="shared" si="2713"/>
        <v>1.4284634611553689E-4</v>
      </c>
      <c r="AM2049" s="13">
        <f t="shared" si="2714"/>
        <v>3.2002689917074272E-3</v>
      </c>
      <c r="AN2049" s="13">
        <f t="shared" si="2715"/>
        <v>4.4767131070147723E-3</v>
      </c>
      <c r="AO2049" s="13">
        <f t="shared" si="2716"/>
        <v>3.1311368348173577E-3</v>
      </c>
      <c r="AP2049" s="13">
        <f t="shared" si="2717"/>
        <v>1.4600024086105622E-3</v>
      </c>
      <c r="AQ2049" s="13">
        <f t="shared" si="2718"/>
        <v>5.1058301160279262E-4</v>
      </c>
      <c r="AR2049" s="13">
        <f t="shared" si="2719"/>
        <v>2.5489821404560565E-3</v>
      </c>
      <c r="AS2049" s="13">
        <f t="shared" si="2720"/>
        <v>3.7316724002146627E-3</v>
      </c>
      <c r="AT2049" s="13">
        <f t="shared" si="2721"/>
        <v>2.7315567813339754E-3</v>
      </c>
      <c r="AU2049" s="13">
        <f t="shared" si="2722"/>
        <v>1.3329863306011562E-3</v>
      </c>
      <c r="AV2049" s="13">
        <f t="shared" si="2723"/>
        <v>4.878681004486923E-4</v>
      </c>
      <c r="AW2049" s="13">
        <f t="shared" si="2724"/>
        <v>8.1259871797620899E-6</v>
      </c>
      <c r="AX2049" s="13">
        <f t="shared" si="2725"/>
        <v>7.808577967962745E-4</v>
      </c>
      <c r="AY2049" s="13">
        <f t="shared" si="2726"/>
        <v>1.0923070350306787E-3</v>
      </c>
      <c r="AZ2049" s="13">
        <f t="shared" si="2727"/>
        <v>7.6398971981373528E-4</v>
      </c>
      <c r="BA2049" s="13">
        <f t="shared" si="2728"/>
        <v>3.5623701228209849E-4</v>
      </c>
      <c r="BB2049" s="13">
        <f t="shared" si="2729"/>
        <v>1.2458100445770663E-4</v>
      </c>
      <c r="BC2049" s="13">
        <f t="shared" si="2730"/>
        <v>3.4854158633916972E-5</v>
      </c>
      <c r="BD2049" s="13">
        <f t="shared" si="2731"/>
        <v>5.9427617841368273E-4</v>
      </c>
      <c r="BE2049" s="13">
        <f t="shared" si="2732"/>
        <v>8.7001159321367801E-4</v>
      </c>
      <c r="BF2049" s="13">
        <f t="shared" si="2733"/>
        <v>6.3684209448431001E-4</v>
      </c>
      <c r="BG2049" s="13">
        <f t="shared" si="2734"/>
        <v>3.107758229665751E-4</v>
      </c>
      <c r="BH2049" s="13">
        <f t="shared" si="2735"/>
        <v>1.1374280961133703E-4</v>
      </c>
      <c r="BI2049" s="13">
        <f t="shared" si="2736"/>
        <v>3.3303560398705335E-5</v>
      </c>
      <c r="BJ2049" s="14">
        <f t="shared" si="2737"/>
        <v>0.38909310842791389</v>
      </c>
      <c r="BK2049" s="14">
        <f t="shared" si="2738"/>
        <v>0.25053235061281642</v>
      </c>
      <c r="BL2049" s="14">
        <f t="shared" si="2739"/>
        <v>0.33398168725527988</v>
      </c>
      <c r="BM2049" s="14">
        <f t="shared" si="2740"/>
        <v>0.54396541082134242</v>
      </c>
      <c r="BN2049" s="14">
        <f t="shared" si="2741"/>
        <v>0.45461016386186032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1.5278</v>
      </c>
      <c r="F2050" s="10">
        <f>VLOOKUP(B2050,home!$B$2:$E$405,3,FALSE)</f>
        <v>0.50349999999999995</v>
      </c>
      <c r="G2050" s="10">
        <f>VLOOKUP(C2050,away!$B$2:$E$405,4,FALSE)</f>
        <v>0.80559999999999998</v>
      </c>
      <c r="H2050" s="10">
        <f>VLOOKUP(A2050,away!$A$2:$E$405,3,FALSE)</f>
        <v>1.0787</v>
      </c>
      <c r="I2050" s="10">
        <f>VLOOKUP(C2050,away!$B$2:$E$405,3,FALSE)</f>
        <v>1.4975000000000001</v>
      </c>
      <c r="J2050" s="10">
        <f>VLOOKUP(B2050,home!$B$2:$E$405,4,FALSE)</f>
        <v>0.57050000000000001</v>
      </c>
      <c r="K2050" s="12">
        <f t="shared" si="2686"/>
        <v>0.61970562487999992</v>
      </c>
      <c r="L2050" s="12">
        <f t="shared" si="2687"/>
        <v>0.9215590291250001</v>
      </c>
      <c r="M2050" s="13">
        <f t="shared" si="2688"/>
        <v>0.21411015487139684</v>
      </c>
      <c r="N2050" s="13">
        <f t="shared" si="2689"/>
        <v>0.13268526731773253</v>
      </c>
      <c r="O2050" s="13">
        <f t="shared" si="2690"/>
        <v>0.19731514644908787</v>
      </c>
      <c r="P2050" s="13">
        <f t="shared" si="2691"/>
        <v>0.1222773061285207</v>
      </c>
      <c r="Q2050" s="13">
        <f t="shared" si="2692"/>
        <v>4.111290324775263E-2</v>
      </c>
      <c r="R2050" s="13">
        <f t="shared" si="2693"/>
        <v>9.0918777396639325E-2</v>
      </c>
      <c r="S2050" s="13">
        <f t="shared" si="2694"/>
        <v>1.7457999134871231E-2</v>
      </c>
      <c r="T2050" s="13">
        <f t="shared" si="2695"/>
        <v>3.7887967201508978E-2</v>
      </c>
      <c r="U2050" s="13">
        <f t="shared" si="2696"/>
        <v>5.6342877759909982E-2</v>
      </c>
      <c r="V2050" s="13">
        <f t="shared" si="2697"/>
        <v>1.1077979442084105E-3</v>
      </c>
      <c r="W2050" s="13">
        <f t="shared" si="2698"/>
        <v>8.4926324659265109E-3</v>
      </c>
      <c r="X2050" s="13">
        <f t="shared" si="2699"/>
        <v>7.826462130014691E-3</v>
      </c>
      <c r="Y2050" s="13">
        <f t="shared" si="2700"/>
        <v>3.6062734210099592E-3</v>
      </c>
      <c r="Z2050" s="13">
        <f t="shared" si="2701"/>
        <v>2.7929006742292983E-2</v>
      </c>
      <c r="AA2050" s="13">
        <f t="shared" si="2702"/>
        <v>1.7307762575510404E-2</v>
      </c>
      <c r="AB2050" s="13">
        <f t="shared" si="2703"/>
        <v>5.362858911065675E-3</v>
      </c>
      <c r="AC2050" s="13">
        <f t="shared" si="2704"/>
        <v>3.9541138425300139E-5</v>
      </c>
      <c r="AD2050" s="13">
        <f t="shared" si="2705"/>
        <v>1.3157330272932906E-3</v>
      </c>
      <c r="AE2050" s="13">
        <f t="shared" si="2706"/>
        <v>1.212525651220102E-3</v>
      </c>
      <c r="AF2050" s="13">
        <f t="shared" si="2707"/>
        <v>5.5870698096377783E-4</v>
      </c>
      <c r="AG2050" s="13">
        <f t="shared" si="2708"/>
        <v>1.7162715431411302E-4</v>
      </c>
      <c r="AH2050" s="13">
        <f t="shared" si="2709"/>
        <v>6.4345570844632745E-3</v>
      </c>
      <c r="AI2050" s="13">
        <f t="shared" si="2710"/>
        <v>3.9875312188533442E-3</v>
      </c>
      <c r="AJ2050" s="13">
        <f t="shared" si="2711"/>
        <v>1.2355477628540094E-3</v>
      </c>
      <c r="AK2050" s="13">
        <f t="shared" si="2712"/>
        <v>2.552252994828434E-4</v>
      </c>
      <c r="AL2050" s="13">
        <f t="shared" si="2713"/>
        <v>9.0327035460877182E-7</v>
      </c>
      <c r="AM2050" s="13">
        <f t="shared" si="2714"/>
        <v>1.6307343157080859E-4</v>
      </c>
      <c r="AN2050" s="13">
        <f t="shared" si="2715"/>
        <v>1.5028179327447651E-4</v>
      </c>
      <c r="AO2050" s="13">
        <f t="shared" si="2716"/>
        <v>6.9246771752595268E-5</v>
      </c>
      <c r="AP2050" s="13">
        <f t="shared" si="2717"/>
        <v>2.1271662582120728E-5</v>
      </c>
      <c r="AQ2050" s="13">
        <f t="shared" si="2718"/>
        <v>4.9007731792634424E-6</v>
      </c>
      <c r="AR2050" s="13">
        <f t="shared" si="2719"/>
        <v>1.1859648359214736E-3</v>
      </c>
      <c r="AS2050" s="13">
        <f t="shared" si="2720"/>
        <v>7.3494907973042337E-4</v>
      </c>
      <c r="AT2050" s="13">
        <f t="shared" si="2721"/>
        <v>2.2772603935466141E-4</v>
      </c>
      <c r="AU2050" s="13">
        <f t="shared" si="2722"/>
        <v>4.704103583990932E-5</v>
      </c>
      <c r="AV2050" s="13">
        <f t="shared" si="2723"/>
        <v>7.2878986275433677E-6</v>
      </c>
      <c r="AW2050" s="13">
        <f t="shared" si="2724"/>
        <v>1.4329262966643206E-8</v>
      </c>
      <c r="AX2050" s="13">
        <f t="shared" si="2725"/>
        <v>1.6842920468818966E-5</v>
      </c>
      <c r="AY2050" s="13">
        <f t="shared" si="2726"/>
        <v>1.5521745434874397E-5</v>
      </c>
      <c r="AZ2050" s="13">
        <f t="shared" si="2727"/>
        <v>7.1521023266441252E-6</v>
      </c>
      <c r="BA2050" s="13">
        <f t="shared" si="2728"/>
        <v>2.1970281587816053E-6</v>
      </c>
      <c r="BB2050" s="13">
        <f t="shared" si="2729"/>
        <v>5.0617278424176562E-7</v>
      </c>
      <c r="BC2050" s="13">
        <f t="shared" si="2730"/>
        <v>9.3293619923067954E-8</v>
      </c>
      <c r="BD2050" s="13">
        <f t="shared" si="2731"/>
        <v>1.8215610046136381E-4</v>
      </c>
      <c r="BE2050" s="13">
        <f t="shared" si="2732"/>
        <v>1.128831600621135E-4</v>
      </c>
      <c r="BF2050" s="13">
        <f t="shared" si="2733"/>
        <v>3.4977164622360544E-5</v>
      </c>
      <c r="BG2050" s="13">
        <f t="shared" si="2734"/>
        <v>7.2251818862768582E-6</v>
      </c>
      <c r="BH2050" s="13">
        <f t="shared" si="2735"/>
        <v>1.1193714639267139E-6</v>
      </c>
      <c r="BI2050" s="13">
        <f t="shared" si="2736"/>
        <v>1.3873615850510898E-7</v>
      </c>
      <c r="BJ2050" s="14">
        <f t="shared" si="2737"/>
        <v>0.2353211862928892</v>
      </c>
      <c r="BK2050" s="14">
        <f t="shared" si="2738"/>
        <v>0.35500922423321202</v>
      </c>
      <c r="BL2050" s="14">
        <f t="shared" si="2739"/>
        <v>0.38170175306199539</v>
      </c>
      <c r="BM2050" s="14">
        <f t="shared" si="2740"/>
        <v>0.20152610750308764</v>
      </c>
      <c r="BN2050" s="14">
        <f t="shared" si="2741"/>
        <v>0.79841955541112997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1.5278</v>
      </c>
      <c r="F2051" s="10">
        <f>VLOOKUP(B2051,home!$B$2:$E$405,3,FALSE)</f>
        <v>0.75519999999999998</v>
      </c>
      <c r="G2051" s="10">
        <f>VLOOKUP(C2051,away!$B$2:$E$405,4,FALSE)</f>
        <v>0.90629999999999999</v>
      </c>
      <c r="H2051" s="10">
        <f>VLOOKUP(A2051,away!$A$2:$E$405,3,FALSE)</f>
        <v>1.0787</v>
      </c>
      <c r="I2051" s="10">
        <f>VLOOKUP(C2051,away!$B$2:$E$405,3,FALSE)</f>
        <v>0.99839999999999995</v>
      </c>
      <c r="J2051" s="10">
        <f>VLOOKUP(B2051,home!$B$2:$E$405,4,FALSE)</f>
        <v>1.141</v>
      </c>
      <c r="K2051" s="12">
        <f t="shared" si="2686"/>
        <v>1.045684009728</v>
      </c>
      <c r="L2051" s="12">
        <f t="shared" si="2687"/>
        <v>1.2288274252799998</v>
      </c>
      <c r="M2051" s="13">
        <f t="shared" si="2688"/>
        <v>0.10284714367662462</v>
      </c>
      <c r="N2051" s="13">
        <f t="shared" si="2689"/>
        <v>0.10754561358884455</v>
      </c>
      <c r="O2051" s="13">
        <f t="shared" si="2690"/>
        <v>0.12638139076154883</v>
      </c>
      <c r="P2051" s="13">
        <f t="shared" si="2691"/>
        <v>0.13215499944653758</v>
      </c>
      <c r="Q2051" s="13">
        <f t="shared" si="2692"/>
        <v>5.6229364223120526E-2</v>
      </c>
      <c r="R2051" s="13">
        <f t="shared" si="2693"/>
        <v>7.7650459506409808E-2</v>
      </c>
      <c r="S2051" s="13">
        <f t="shared" si="2694"/>
        <v>4.2453643471198892E-2</v>
      </c>
      <c r="T2051" s="13">
        <f t="shared" si="2695"/>
        <v>6.9096184863428528E-2</v>
      </c>
      <c r="U2051" s="13">
        <f t="shared" si="2696"/>
        <v>8.1197843853884302E-2</v>
      </c>
      <c r="V2051" s="13">
        <f t="shared" si="2697"/>
        <v>6.0612726689710768E-3</v>
      </c>
      <c r="W2051" s="13">
        <f t="shared" si="2698"/>
        <v>1.959938234842961E-2</v>
      </c>
      <c r="X2051" s="13">
        <f t="shared" si="2699"/>
        <v>2.4084258548299032E-2</v>
      </c>
      <c r="Y2051" s="13">
        <f t="shared" si="2700"/>
        <v>1.4797698710842064E-2</v>
      </c>
      <c r="Z2051" s="13">
        <f t="shared" si="2701"/>
        <v>3.1806338075690159E-2</v>
      </c>
      <c r="AA2051" s="13">
        <f t="shared" si="2702"/>
        <v>3.3259379133752043E-2</v>
      </c>
      <c r="AB2051" s="13">
        <f t="shared" si="2703"/>
        <v>1.7389400466822805E-2</v>
      </c>
      <c r="AC2051" s="13">
        <f t="shared" si="2704"/>
        <v>4.8678277391677182E-4</v>
      </c>
      <c r="AD2051" s="13">
        <f t="shared" si="2705"/>
        <v>5.1236901805745139E-3</v>
      </c>
      <c r="AE2051" s="13">
        <f t="shared" si="2706"/>
        <v>6.2961310125277965E-3</v>
      </c>
      <c r="AF2051" s="13">
        <f t="shared" si="2707"/>
        <v>3.8684292306750455E-3</v>
      </c>
      <c r="AG2051" s="13">
        <f t="shared" si="2708"/>
        <v>1.5845439771361026E-3</v>
      </c>
      <c r="AH2051" s="13">
        <f t="shared" si="2709"/>
        <v>9.7711251312838868E-3</v>
      </c>
      <c r="AI2051" s="13">
        <f t="shared" si="2710"/>
        <v>1.0217509306834965E-2</v>
      </c>
      <c r="AJ2051" s="13">
        <f t="shared" si="2711"/>
        <v>5.3421430507021713E-3</v>
      </c>
      <c r="AK2051" s="13">
        <f t="shared" si="2712"/>
        <v>1.8620645219329394E-3</v>
      </c>
      <c r="AL2051" s="13">
        <f t="shared" si="2713"/>
        <v>2.5019956769952109E-5</v>
      </c>
      <c r="AM2051" s="13">
        <f t="shared" si="2714"/>
        <v>1.0715521785254281E-3</v>
      </c>
      <c r="AN2051" s="13">
        <f t="shared" si="2715"/>
        <v>1.3167527045905762E-3</v>
      </c>
      <c r="AO2051" s="13">
        <f t="shared" si="2716"/>
        <v>8.0903091785625712E-4</v>
      </c>
      <c r="AP2051" s="13">
        <f t="shared" si="2717"/>
        <v>3.3138645992040658E-4</v>
      </c>
      <c r="AQ2051" s="13">
        <f t="shared" si="2718"/>
        <v>1.0180419257916173E-4</v>
      </c>
      <c r="AR2051" s="13">
        <f t="shared" si="2719"/>
        <v>2.4014053074328553E-3</v>
      </c>
      <c r="AS2051" s="13">
        <f t="shared" si="2720"/>
        <v>2.5111111308584884E-3</v>
      </c>
      <c r="AT2051" s="13">
        <f t="shared" si="2721"/>
        <v>1.3129143780943584E-3</v>
      </c>
      <c r="AU2051" s="13">
        <f t="shared" si="2722"/>
        <v>4.5763119043841749E-4</v>
      </c>
      <c r="AV2051" s="13">
        <f t="shared" si="2723"/>
        <v>1.1963440454856057E-4</v>
      </c>
      <c r="AW2051" s="13">
        <f t="shared" si="2724"/>
        <v>8.9304926355397304E-7</v>
      </c>
      <c r="AX2051" s="13">
        <f t="shared" si="2725"/>
        <v>1.8675082977887383E-4</v>
      </c>
      <c r="AY2051" s="13">
        <f t="shared" si="2726"/>
        <v>2.29484541326077E-4</v>
      </c>
      <c r="AZ2051" s="13">
        <f t="shared" si="2727"/>
        <v>1.4099844902964247E-4</v>
      </c>
      <c r="BA2051" s="13">
        <f t="shared" si="2728"/>
        <v>5.775425369652296E-5</v>
      </c>
      <c r="BB2051" s="13">
        <f t="shared" si="2729"/>
        <v>1.7742502717216549E-5</v>
      </c>
      <c r="BC2051" s="13">
        <f t="shared" si="2730"/>
        <v>4.3604947864041215E-6</v>
      </c>
      <c r="BD2051" s="13">
        <f t="shared" si="2731"/>
        <v>4.918187834977402E-4</v>
      </c>
      <c r="BE2051" s="13">
        <f t="shared" si="2732"/>
        <v>5.1428703758746406E-4</v>
      </c>
      <c r="BF2051" s="13">
        <f t="shared" si="2733"/>
        <v>2.6889086580779702E-4</v>
      </c>
      <c r="BG2051" s="13">
        <f t="shared" si="2734"/>
        <v>9.3724959579043611E-5</v>
      </c>
      <c r="BH2051" s="13">
        <f t="shared" si="2735"/>
        <v>2.4501672886052255E-5</v>
      </c>
      <c r="BI2051" s="13">
        <f t="shared" si="2736"/>
        <v>5.1242015097061903E-6</v>
      </c>
      <c r="BJ2051" s="14">
        <f t="shared" si="2737"/>
        <v>0.31249291420868447</v>
      </c>
      <c r="BK2051" s="14">
        <f t="shared" si="2738"/>
        <v>0.28425834653534499</v>
      </c>
      <c r="BL2051" s="14">
        <f t="shared" si="2739"/>
        <v>0.37127235966541222</v>
      </c>
      <c r="BM2051" s="14">
        <f t="shared" si="2740"/>
        <v>0.39679239578998338</v>
      </c>
      <c r="BN2051" s="14">
        <f t="shared" si="2741"/>
        <v>0.60280897120308596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1.5278</v>
      </c>
      <c r="F2052" s="10">
        <f>VLOOKUP(B2052,home!$B$2:$E$405,3,FALSE)</f>
        <v>0.75519999999999998</v>
      </c>
      <c r="G2052" s="10">
        <f>VLOOKUP(C2052,away!$B$2:$E$405,4,FALSE)</f>
        <v>0.75519999999999998</v>
      </c>
      <c r="H2052" s="10">
        <f>VLOOKUP(A2052,away!$A$2:$E$405,3,FALSE)</f>
        <v>1.0787</v>
      </c>
      <c r="I2052" s="10">
        <f>VLOOKUP(C2052,away!$B$2:$E$405,3,FALSE)</f>
        <v>0.78439999999999999</v>
      </c>
      <c r="J2052" s="10">
        <f>VLOOKUP(B2052,home!$B$2:$E$405,4,FALSE)</f>
        <v>0.92700000000000005</v>
      </c>
      <c r="K2052" s="12">
        <f t="shared" si="2686"/>
        <v>0.87134565171199996</v>
      </c>
      <c r="L2052" s="12">
        <f t="shared" si="2687"/>
        <v>0.78436462356000003</v>
      </c>
      <c r="M2052" s="13">
        <f t="shared" si="2688"/>
        <v>0.19095637593431869</v>
      </c>
      <c r="N2052" s="13">
        <f t="shared" si="2689"/>
        <v>0.16638900783705057</v>
      </c>
      <c r="O2052" s="13">
        <f t="shared" si="2690"/>
        <v>0.14977942592610374</v>
      </c>
      <c r="P2052" s="13">
        <f t="shared" si="2691"/>
        <v>0.13050965149663007</v>
      </c>
      <c r="Q2052" s="13">
        <f t="shared" si="2692"/>
        <v>7.2491169235743946E-2</v>
      </c>
      <c r="R2052" s="13">
        <f t="shared" si="2693"/>
        <v>5.8740841516780627E-2</v>
      </c>
      <c r="S2052" s="13">
        <f t="shared" si="2694"/>
        <v>2.229929355649065E-2</v>
      </c>
      <c r="T2052" s="13">
        <f t="shared" si="2695"/>
        <v>5.6859508669018559E-2</v>
      </c>
      <c r="U2052" s="13">
        <f t="shared" si="2696"/>
        <v>5.1183576833550515E-2</v>
      </c>
      <c r="V2052" s="13">
        <f t="shared" si="2697"/>
        <v>1.693390275623103E-3</v>
      </c>
      <c r="W2052" s="13">
        <f t="shared" si="2698"/>
        <v>2.1054955033694728E-2</v>
      </c>
      <c r="X2052" s="13">
        <f t="shared" si="2699"/>
        <v>1.6514761879076693E-2</v>
      </c>
      <c r="Y2052" s="13">
        <f t="shared" si="2700"/>
        <v>6.4767974922325146E-3</v>
      </c>
      <c r="Z2052" s="13">
        <f t="shared" si="2701"/>
        <v>1.5358079347969088E-2</v>
      </c>
      <c r="AA2052" s="13">
        <f t="shared" si="2702"/>
        <v>1.3382195658500731E-2</v>
      </c>
      <c r="AB2052" s="13">
        <f t="shared" si="2703"/>
        <v>5.8302589986969078E-3</v>
      </c>
      <c r="AC2052" s="13">
        <f t="shared" si="2704"/>
        <v>7.2334510185250982E-5</v>
      </c>
      <c r="AD2052" s="13">
        <f t="shared" si="2705"/>
        <v>4.586535878900397E-3</v>
      </c>
      <c r="AE2052" s="13">
        <f t="shared" si="2706"/>
        <v>3.5975164880981438E-3</v>
      </c>
      <c r="AF2052" s="13">
        <f t="shared" si="2707"/>
        <v>1.4108823329689968E-3</v>
      </c>
      <c r="AG2052" s="13">
        <f t="shared" si="2708"/>
        <v>3.6888206332889395E-4</v>
      </c>
      <c r="AH2052" s="13">
        <f t="shared" si="2709"/>
        <v>3.0115835315935955E-3</v>
      </c>
      <c r="AI2052" s="13">
        <f t="shared" si="2710"/>
        <v>2.6241302150215476E-3</v>
      </c>
      <c r="AJ2052" s="13">
        <f t="shared" si="2711"/>
        <v>1.1432622261925505E-3</v>
      </c>
      <c r="AK2052" s="13">
        <f t="shared" si="2712"/>
        <v>3.320588565198199E-4</v>
      </c>
      <c r="AL2052" s="13">
        <f t="shared" si="2713"/>
        <v>1.9774886634219848E-6</v>
      </c>
      <c r="AM2052" s="13">
        <f t="shared" si="2714"/>
        <v>7.9929161890018754E-4</v>
      </c>
      <c r="AN2052" s="13">
        <f t="shared" si="2715"/>
        <v>6.2693606977330858E-4</v>
      </c>
      <c r="AO2052" s="13">
        <f t="shared" si="2716"/>
        <v>2.4587323718196355E-4</v>
      </c>
      <c r="AP2052" s="13">
        <f t="shared" si="2717"/>
        <v>6.4284756375236488E-5</v>
      </c>
      <c r="AQ2052" s="13">
        <f t="shared" si="2718"/>
        <v>1.2605672183727167E-5</v>
      </c>
      <c r="AR2052" s="13">
        <f t="shared" si="2719"/>
        <v>4.7243591661558123E-4</v>
      </c>
      <c r="AS2052" s="13">
        <f t="shared" si="2720"/>
        <v>4.1165498165555964E-4</v>
      </c>
      <c r="AT2052" s="13">
        <f t="shared" si="2721"/>
        <v>1.7934688913557752E-4</v>
      </c>
      <c r="AU2052" s="13">
        <f t="shared" si="2722"/>
        <v>5.209104399878652E-5</v>
      </c>
      <c r="AV2052" s="13">
        <f t="shared" si="2723"/>
        <v>1.1347326170370276E-5</v>
      </c>
      <c r="AW2052" s="13">
        <f t="shared" si="2724"/>
        <v>3.7542221509288817E-8</v>
      </c>
      <c r="AX2052" s="13">
        <f t="shared" si="2725"/>
        <v>1.1607654609642053E-4</v>
      </c>
      <c r="AY2052" s="13">
        <f t="shared" si="2726"/>
        <v>9.1046336383063882E-5</v>
      </c>
      <c r="AZ2052" s="13">
        <f t="shared" si="2727"/>
        <v>3.5706762681809512E-5</v>
      </c>
      <c r="BA2052" s="13">
        <f t="shared" si="2728"/>
        <v>9.3357071564879278E-6</v>
      </c>
      <c r="BB2052" s="13">
        <f t="shared" si="2729"/>
        <v>1.8306496073662625E-6</v>
      </c>
      <c r="BC2052" s="13">
        <f t="shared" si="2730"/>
        <v>2.8717935803042009E-7</v>
      </c>
      <c r="BD2052" s="13">
        <f t="shared" si="2731"/>
        <v>6.1760336648733987E-5</v>
      </c>
      <c r="BE2052" s="13">
        <f t="shared" si="2732"/>
        <v>5.3814600787143623E-5</v>
      </c>
      <c r="BF2052" s="13">
        <f t="shared" si="2733"/>
        <v>2.3445559197247382E-5</v>
      </c>
      <c r="BG2052" s="13">
        <f t="shared" si="2734"/>
        <v>6.8097286861592645E-6</v>
      </c>
      <c r="BH2052" s="13">
        <f t="shared" si="2735"/>
        <v>1.4834068700058363E-6</v>
      </c>
      <c r="BI2052" s="13">
        <f t="shared" si="2736"/>
        <v>2.5851202517985875E-7</v>
      </c>
      <c r="BJ2052" s="14">
        <f t="shared" si="2737"/>
        <v>0.35175329144581102</v>
      </c>
      <c r="BK2052" s="14">
        <f t="shared" si="2738"/>
        <v>0.34562406959829423</v>
      </c>
      <c r="BL2052" s="14">
        <f t="shared" si="2739"/>
        <v>0.28730178206475038</v>
      </c>
      <c r="BM2052" s="14">
        <f t="shared" si="2740"/>
        <v>0.23107974171603557</v>
      </c>
      <c r="BN2052" s="14">
        <f t="shared" si="2741"/>
        <v>0.76886647194662761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1.8438000000000001</v>
      </c>
      <c r="F2053" s="10">
        <f>VLOOKUP(B2053,home!$B$2:$E$405,3,FALSE)</f>
        <v>0.99429999999999996</v>
      </c>
      <c r="G2053" s="10">
        <f>VLOOKUP(C2053,away!$B$2:$E$405,4,FALSE)</f>
        <v>1.1751</v>
      </c>
      <c r="H2053" s="10">
        <f>VLOOKUP(A2053,away!$A$2:$E$405,3,FALSE)</f>
        <v>1.5311999999999999</v>
      </c>
      <c r="I2053" s="10">
        <f>VLOOKUP(C2053,away!$B$2:$E$405,3,FALSE)</f>
        <v>0.65310000000000001</v>
      </c>
      <c r="J2053" s="10">
        <f>VLOOKUP(B2053,home!$B$2:$E$405,4,FALSE)</f>
        <v>1.0885</v>
      </c>
      <c r="K2053" s="12">
        <f t="shared" si="2686"/>
        <v>2.1542994785339999</v>
      </c>
      <c r="L2053" s="12">
        <f t="shared" si="2687"/>
        <v>1.08852908472</v>
      </c>
      <c r="M2053" s="13">
        <f t="shared" si="2688"/>
        <v>3.9053274067473442E-2</v>
      </c>
      <c r="N2053" s="13">
        <f t="shared" si="2689"/>
        <v>8.4132447958603418E-2</v>
      </c>
      <c r="O2053" s="13">
        <f t="shared" si="2690"/>
        <v>4.2510624675986174E-2</v>
      </c>
      <c r="P2053" s="13">
        <f t="shared" si="2691"/>
        <v>9.1580616571631607E-2</v>
      </c>
      <c r="Q2053" s="13">
        <f t="shared" si="2692"/>
        <v>9.0623244382504145E-2</v>
      </c>
      <c r="R2053" s="13">
        <f t="shared" si="2693"/>
        <v>2.3137025684713337E-2</v>
      </c>
      <c r="S2053" s="13">
        <f t="shared" si="2694"/>
        <v>5.3689540326053935E-2</v>
      </c>
      <c r="T2053" s="13">
        <f t="shared" si="2695"/>
        <v>9.8646037262044114E-2</v>
      </c>
      <c r="U2053" s="13">
        <f t="shared" si="2696"/>
        <v>4.9844082367405694E-2</v>
      </c>
      <c r="V2053" s="13">
        <f t="shared" si="2697"/>
        <v>1.3989213236179193E-2</v>
      </c>
      <c r="W2053" s="13">
        <f t="shared" si="2698"/>
        <v>6.5076536038762609E-2</v>
      </c>
      <c r="X2053" s="13">
        <f t="shared" si="2699"/>
        <v>7.0837702211022355E-2</v>
      </c>
      <c r="Y2053" s="13">
        <f t="shared" si="2700"/>
        <v>3.8554449575716035E-2</v>
      </c>
      <c r="Z2053" s="13">
        <f t="shared" si="2701"/>
        <v>8.3951084639080475E-3</v>
      </c>
      <c r="AA2053" s="13">
        <f t="shared" si="2702"/>
        <v>1.8085577786033476E-2</v>
      </c>
      <c r="AB2053" s="13">
        <f t="shared" si="2703"/>
        <v>1.948087539671901E-2</v>
      </c>
      <c r="AC2053" s="13">
        <f t="shared" si="2704"/>
        <v>2.0503094876691023E-3</v>
      </c>
      <c r="AD2053" s="13">
        <f t="shared" si="2705"/>
        <v>3.5048586913276343E-2</v>
      </c>
      <c r="AE2053" s="13">
        <f t="shared" si="2706"/>
        <v>3.8151406233438066E-2</v>
      </c>
      <c r="AF2053" s="13">
        <f t="shared" si="2707"/>
        <v>2.0764457654032616E-2</v>
      </c>
      <c r="AG2053" s="13">
        <f t="shared" si="2708"/>
        <v>7.5342386949504422E-3</v>
      </c>
      <c r="AH2053" s="13">
        <f t="shared" si="2709"/>
        <v>2.2845799330857373E-3</v>
      </c>
      <c r="AI2053" s="13">
        <f t="shared" si="2710"/>
        <v>4.9216693585158438E-3</v>
      </c>
      <c r="AJ2053" s="13">
        <f t="shared" si="2711"/>
        <v>5.3013748662837264E-3</v>
      </c>
      <c r="AK2053" s="13">
        <f t="shared" si="2712"/>
        <v>3.8069163699827606E-3</v>
      </c>
      <c r="AL2053" s="13">
        <f t="shared" si="2713"/>
        <v>1.9232047660740507E-4</v>
      </c>
      <c r="AM2053" s="13">
        <f t="shared" si="2714"/>
        <v>1.5101030502124963E-2</v>
      </c>
      <c r="AN2053" s="13">
        <f t="shared" si="2715"/>
        <v>1.6437910910806888E-2</v>
      </c>
      <c r="AO2053" s="13">
        <f t="shared" si="2716"/>
        <v>8.9465720592247586E-3</v>
      </c>
      <c r="AP2053" s="13">
        <f t="shared" si="2717"/>
        <v>3.2462012983364851E-3</v>
      </c>
      <c r="AQ2053" s="13">
        <f t="shared" si="2718"/>
        <v>8.8339613202377217E-4</v>
      </c>
      <c r="AR2053" s="13">
        <f t="shared" si="2719"/>
        <v>4.9736634070629961E-4</v>
      </c>
      <c r="AS2053" s="13">
        <f t="shared" si="2720"/>
        <v>1.0714760484239448E-3</v>
      </c>
      <c r="AT2053" s="13">
        <f t="shared" si="2721"/>
        <v>1.1541401461906879E-3</v>
      </c>
      <c r="AU2053" s="13">
        <f t="shared" si="2722"/>
        <v>8.2878783836458423E-4</v>
      </c>
      <c r="AV2053" s="13">
        <f t="shared" si="2723"/>
        <v>4.4636430200103625E-4</v>
      </c>
      <c r="AW2053" s="13">
        <f t="shared" si="2724"/>
        <v>1.2527636391585119E-5</v>
      </c>
      <c r="AX2053" s="13">
        <f t="shared" si="2725"/>
        <v>5.4220236893423026E-3</v>
      </c>
      <c r="AY2053" s="13">
        <f t="shared" si="2726"/>
        <v>5.9020304838899341E-3</v>
      </c>
      <c r="AZ2053" s="13">
        <f t="shared" si="2727"/>
        <v>3.2122659203091238E-3</v>
      </c>
      <c r="BA2053" s="13">
        <f t="shared" si="2728"/>
        <v>1.1655482940371132E-3</v>
      </c>
      <c r="BB2053" s="13">
        <f t="shared" si="2729"/>
        <v>3.1718330442629398E-4</v>
      </c>
      <c r="BC2053" s="13">
        <f t="shared" si="2730"/>
        <v>6.9052650411123819E-5</v>
      </c>
      <c r="BD2053" s="13">
        <f t="shared" si="2731"/>
        <v>9.0232954603260628E-5</v>
      </c>
      <c r="BE2053" s="13">
        <f t="shared" si="2732"/>
        <v>1.9438880704838644E-4</v>
      </c>
      <c r="BF2053" s="13">
        <f t="shared" si="2733"/>
        <v>2.0938585282859269E-4</v>
      </c>
      <c r="BG2053" s="13">
        <f t="shared" si="2734"/>
        <v>1.5035994452034464E-4</v>
      </c>
      <c r="BH2053" s="13">
        <f t="shared" si="2735"/>
        <v>8.0980087518144913E-5</v>
      </c>
      <c r="BI2053" s="13">
        <f t="shared" si="2736"/>
        <v>3.4891072062395461E-5</v>
      </c>
      <c r="BJ2053" s="14">
        <f t="shared" si="2737"/>
        <v>0.61007232216928298</v>
      </c>
      <c r="BK2053" s="14">
        <f t="shared" si="2738"/>
        <v>0.20645730464950462</v>
      </c>
      <c r="BL2053" s="14">
        <f t="shared" si="2739"/>
        <v>0.17413109983299344</v>
      </c>
      <c r="BM2053" s="14">
        <f t="shared" si="2740"/>
        <v>0.62212909892727863</v>
      </c>
      <c r="BN2053" s="14">
        <f t="shared" si="2741"/>
        <v>0.3710372333409121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1.8438000000000001</v>
      </c>
      <c r="F2054" s="10">
        <f>VLOOKUP(B2054,home!$B$2:$E$405,3,FALSE)</f>
        <v>0.72309999999999997</v>
      </c>
      <c r="G2054" s="10">
        <f>VLOOKUP(C2054,away!$B$2:$E$405,4,FALSE)</f>
        <v>0.90390000000000004</v>
      </c>
      <c r="H2054" s="10">
        <f>VLOOKUP(A2054,away!$A$2:$E$405,3,FALSE)</f>
        <v>1.5311999999999999</v>
      </c>
      <c r="I2054" s="10">
        <f>VLOOKUP(C2054,away!$B$2:$E$405,3,FALSE)</f>
        <v>0.76190000000000002</v>
      </c>
      <c r="J2054" s="10">
        <f>VLOOKUP(B2054,home!$B$2:$E$405,4,FALSE)</f>
        <v>0.65310000000000001</v>
      </c>
      <c r="K2054" s="12">
        <f t="shared" si="2686"/>
        <v>1.2051262839420001</v>
      </c>
      <c r="L2054" s="12">
        <f t="shared" si="2687"/>
        <v>0.76192035796799995</v>
      </c>
      <c r="M2054" s="13">
        <f t="shared" si="2688"/>
        <v>0.13986933104268262</v>
      </c>
      <c r="N2054" s="13">
        <f t="shared" si="2689"/>
        <v>0.16856020715692152</v>
      </c>
      <c r="O2054" s="13">
        <f t="shared" si="2690"/>
        <v>0.10656929077678542</v>
      </c>
      <c r="P2054" s="13">
        <f t="shared" si="2691"/>
        <v>0.12842945337616188</v>
      </c>
      <c r="Q2054" s="13">
        <f t="shared" si="2692"/>
        <v>0.1015681680357573</v>
      </c>
      <c r="R2054" s="13">
        <f t="shared" si="2693"/>
        <v>4.059865608852211E-2</v>
      </c>
      <c r="S2054" s="13">
        <f t="shared" si="2694"/>
        <v>2.9481310111982986E-2</v>
      </c>
      <c r="T2054" s="13">
        <f t="shared" si="2695"/>
        <v>7.7386854947958189E-2</v>
      </c>
      <c r="U2054" s="13">
        <f t="shared" si="2696"/>
        <v>4.89265075449999E-2</v>
      </c>
      <c r="V2054" s="13">
        <f t="shared" si="2697"/>
        <v>3.0077823464623329E-3</v>
      </c>
      <c r="W2054" s="13">
        <f t="shared" si="2698"/>
        <v>4.0800822970576286E-2</v>
      </c>
      <c r="X2054" s="13">
        <f t="shared" si="2699"/>
        <v>3.1086977643130481E-2</v>
      </c>
      <c r="Y2054" s="13">
        <f t="shared" si="2700"/>
        <v>1.184290056699859E-2</v>
      </c>
      <c r="Z2054" s="13">
        <f t="shared" si="2701"/>
        <v>1.0310980859995498E-2</v>
      </c>
      <c r="AA2054" s="13">
        <f t="shared" si="2702"/>
        <v>1.2426034047603462E-2</v>
      </c>
      <c r="AB2054" s="13">
        <f t="shared" si="2703"/>
        <v>7.4874701179625672E-3</v>
      </c>
      <c r="AC2054" s="13">
        <f t="shared" si="2704"/>
        <v>1.7261103620383144E-4</v>
      </c>
      <c r="AD2054" s="13">
        <f t="shared" si="2705"/>
        <v>1.2292536042076497E-2</v>
      </c>
      <c r="AE2054" s="13">
        <f t="shared" si="2706"/>
        <v>9.3659334615134662E-3</v>
      </c>
      <c r="AF2054" s="13">
        <f t="shared" si="2707"/>
        <v>3.5680476878504038E-3</v>
      </c>
      <c r="AG2054" s="13">
        <f t="shared" si="2708"/>
        <v>9.0618939052462496E-4</v>
      </c>
      <c r="AH2054" s="13">
        <f t="shared" si="2709"/>
        <v>1.9640365569622408E-3</v>
      </c>
      <c r="AI2054" s="13">
        <f t="shared" si="2710"/>
        <v>2.3669120774181458E-3</v>
      </c>
      <c r="AJ2054" s="13">
        <f t="shared" si="2711"/>
        <v>1.426213978138185E-3</v>
      </c>
      <c r="AK2054" s="13">
        <f t="shared" si="2712"/>
        <v>5.7292265052660265E-4</v>
      </c>
      <c r="AL2054" s="13">
        <f t="shared" si="2713"/>
        <v>6.3397289058560104E-6</v>
      </c>
      <c r="AM2054" s="13">
        <f t="shared" si="2714"/>
        <v>2.9628116561221489E-3</v>
      </c>
      <c r="AN2054" s="13">
        <f t="shared" si="2715"/>
        <v>2.2574265176243508E-3</v>
      </c>
      <c r="AO2054" s="13">
        <f t="shared" si="2716"/>
        <v>8.5998961019740023E-4</v>
      </c>
      <c r="AP2054" s="13">
        <f t="shared" si="2717"/>
        <v>2.1841453055012139E-4</v>
      </c>
      <c r="AQ2054" s="13">
        <f t="shared" si="2718"/>
        <v>4.1603619325540276E-5</v>
      </c>
      <c r="AR2054" s="13">
        <f t="shared" si="2719"/>
        <v>2.9928788730858178E-4</v>
      </c>
      <c r="AS2054" s="13">
        <f t="shared" si="2720"/>
        <v>3.6067969946104326E-4</v>
      </c>
      <c r="AT2054" s="13">
        <f t="shared" si="2721"/>
        <v>2.1733229295240228E-4</v>
      </c>
      <c r="AU2054" s="13">
        <f t="shared" si="2722"/>
        <v>8.7304286195440911E-5</v>
      </c>
      <c r="AV2054" s="13">
        <f t="shared" si="2723"/>
        <v>2.6303172498730136E-5</v>
      </c>
      <c r="AW2054" s="13">
        <f t="shared" si="2724"/>
        <v>1.6170011281690002E-7</v>
      </c>
      <c r="AX2054" s="13">
        <f t="shared" si="2725"/>
        <v>5.9509370019375485E-4</v>
      </c>
      <c r="AY2054" s="13">
        <f t="shared" si="2726"/>
        <v>4.5341400507612736E-4</v>
      </c>
      <c r="AZ2054" s="13">
        <f t="shared" si="2727"/>
        <v>1.7273268052765372E-4</v>
      </c>
      <c r="BA2054" s="13">
        <f t="shared" si="2728"/>
        <v>4.3869515260134049E-5</v>
      </c>
      <c r="BB2054" s="13">
        <f t="shared" si="2729"/>
        <v>8.3562691927209902E-6</v>
      </c>
      <c r="BC2054" s="13">
        <f t="shared" si="2730"/>
        <v>1.2733623229189895E-6</v>
      </c>
      <c r="BD2054" s="13">
        <f t="shared" si="2731"/>
        <v>3.8005589038940169E-5</v>
      </c>
      <c r="BE2054" s="13">
        <f t="shared" si="2732"/>
        <v>4.580153428752477E-5</v>
      </c>
      <c r="BF2054" s="13">
        <f t="shared" si="2733"/>
        <v>2.7598316407383423E-5</v>
      </c>
      <c r="BG2054" s="13">
        <f t="shared" si="2734"/>
        <v>1.108648549836184E-5</v>
      </c>
      <c r="BH2054" s="13">
        <f t="shared" si="2735"/>
        <v>3.3401537676544184E-6</v>
      </c>
      <c r="BI2054" s="13">
        <f t="shared" si="2736"/>
        <v>8.050614195616478E-7</v>
      </c>
      <c r="BJ2054" s="14">
        <f t="shared" si="2737"/>
        <v>0.46499362336970024</v>
      </c>
      <c r="BK2054" s="14">
        <f t="shared" si="2738"/>
        <v>0.30142024164747555</v>
      </c>
      <c r="BL2054" s="14">
        <f t="shared" si="2739"/>
        <v>0.22345558831775425</v>
      </c>
      <c r="BM2054" s="14">
        <f t="shared" si="2740"/>
        <v>0.31413207541313132</v>
      </c>
      <c r="BN2054" s="14">
        <f t="shared" si="2741"/>
        <v>0.68559510647683086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1.8438000000000001</v>
      </c>
      <c r="F2055" s="10">
        <f>VLOOKUP(B2055,home!$B$2:$E$405,3,FALSE)</f>
        <v>0.92979999999999996</v>
      </c>
      <c r="G2055" s="10">
        <f>VLOOKUP(C2055,away!$B$2:$E$405,4,FALSE)</f>
        <v>0.72309999999999997</v>
      </c>
      <c r="H2055" s="10">
        <f>VLOOKUP(A2055,away!$A$2:$E$405,3,FALSE)</f>
        <v>1.5311999999999999</v>
      </c>
      <c r="I2055" s="10">
        <f>VLOOKUP(C2055,away!$B$2:$E$405,3,FALSE)</f>
        <v>0.76190000000000002</v>
      </c>
      <c r="J2055" s="10">
        <f>VLOOKUP(B2055,home!$B$2:$E$405,4,FALSE)</f>
        <v>1.3995</v>
      </c>
      <c r="K2055" s="12">
        <f t="shared" si="2686"/>
        <v>1.239657505044</v>
      </c>
      <c r="L2055" s="12">
        <f t="shared" si="2687"/>
        <v>1.6326864813599999</v>
      </c>
      <c r="M2055" s="13">
        <f t="shared" si="2688"/>
        <v>5.6566180704863932E-2</v>
      </c>
      <c r="N2055" s="13">
        <f t="shared" si="2689"/>
        <v>7.0122690442459668E-2</v>
      </c>
      <c r="O2055" s="13">
        <f t="shared" si="2690"/>
        <v>9.2354838538998216E-2</v>
      </c>
      <c r="P2055" s="13">
        <f t="shared" si="2691"/>
        <v>0.11448836872199597</v>
      </c>
      <c r="Q2055" s="13">
        <f t="shared" si="2692"/>
        <v>4.3464059740436163E-2</v>
      </c>
      <c r="R2055" s="13">
        <f t="shared" si="2693"/>
        <v>7.5393248185403966E-2</v>
      </c>
      <c r="S2055" s="13">
        <f t="shared" si="2694"/>
        <v>5.7930314585905196E-2</v>
      </c>
      <c r="T2055" s="13">
        <f t="shared" si="2695"/>
        <v>7.0963182763233545E-2</v>
      </c>
      <c r="U2055" s="13">
        <f t="shared" si="2696"/>
        <v>9.3461805942680942E-2</v>
      </c>
      <c r="V2055" s="13">
        <f t="shared" si="2697"/>
        <v>1.3027704174409327E-2</v>
      </c>
      <c r="W2055" s="13">
        <f t="shared" si="2698"/>
        <v>1.7960182618970814E-2</v>
      </c>
      <c r="X2055" s="13">
        <f t="shared" si="2699"/>
        <v>2.9323347364750486E-2</v>
      </c>
      <c r="Y2055" s="13">
        <f t="shared" si="2700"/>
        <v>2.393791641532575E-2</v>
      </c>
      <c r="Z2055" s="13">
        <f t="shared" si="2701"/>
        <v>4.1031179032709461E-2</v>
      </c>
      <c r="AA2055" s="13">
        <f t="shared" si="2702"/>
        <v>5.0864609028702289E-2</v>
      </c>
      <c r="AB2055" s="13">
        <f t="shared" si="2703"/>
        <v>3.1527347161779809E-2</v>
      </c>
      <c r="AC2055" s="13">
        <f t="shared" si="2704"/>
        <v>1.6479818202935204E-3</v>
      </c>
      <c r="AD2055" s="13">
        <f t="shared" si="2705"/>
        <v>5.5661187938919948E-3</v>
      </c>
      <c r="AE2055" s="13">
        <f t="shared" si="2706"/>
        <v>9.0877269084312859E-3</v>
      </c>
      <c r="AF2055" s="13">
        <f t="shared" si="2707"/>
        <v>7.418704434843635E-3</v>
      </c>
      <c r="AG2055" s="13">
        <f t="shared" si="2708"/>
        <v>4.0374728133248938E-3</v>
      </c>
      <c r="AH2055" s="13">
        <f t="shared" si="2709"/>
        <v>1.6747762830241656E-2</v>
      </c>
      <c r="AI2055" s="13">
        <f t="shared" si="2710"/>
        <v>2.076148988520601E-2</v>
      </c>
      <c r="AJ2055" s="13">
        <f t="shared" si="2711"/>
        <v>1.2868568376045367E-2</v>
      </c>
      <c r="AK2055" s="13">
        <f t="shared" si="2712"/>
        <v>5.3175391221788378E-3</v>
      </c>
      <c r="AL2055" s="13">
        <f t="shared" si="2713"/>
        <v>1.3341876572740721E-4</v>
      </c>
      <c r="AM2055" s="13">
        <f t="shared" si="2714"/>
        <v>1.3800161873629333E-3</v>
      </c>
      <c r="AN2055" s="13">
        <f t="shared" si="2715"/>
        <v>2.2531337731654297E-3</v>
      </c>
      <c r="AO2055" s="13">
        <f t="shared" si="2716"/>
        <v>1.8393305260714231E-3</v>
      </c>
      <c r="AP2055" s="13">
        <f t="shared" si="2717"/>
        <v>1.0010166948898631E-3</v>
      </c>
      <c r="AQ2055" s="13">
        <f t="shared" si="2718"/>
        <v>4.0858660634058685E-4</v>
      </c>
      <c r="AR2055" s="13">
        <f t="shared" si="2719"/>
        <v>5.4687691931918081E-3</v>
      </c>
      <c r="AS2055" s="13">
        <f t="shared" si="2720"/>
        <v>6.7794007736936444E-3</v>
      </c>
      <c r="AT2055" s="13">
        <f t="shared" si="2721"/>
        <v>4.2020675244052149E-3</v>
      </c>
      <c r="AU2055" s="13">
        <f t="shared" si="2722"/>
        <v>1.7363748477768615E-3</v>
      </c>
      <c r="AV2055" s="13">
        <f t="shared" si="2723"/>
        <v>5.38127527904055E-4</v>
      </c>
      <c r="AW2055" s="13">
        <f t="shared" si="2724"/>
        <v>7.5009959105003022E-6</v>
      </c>
      <c r="AX2055" s="13">
        <f t="shared" si="2725"/>
        <v>2.8512457062444444E-4</v>
      </c>
      <c r="AY2055" s="13">
        <f t="shared" si="2726"/>
        <v>4.6551903196210501E-4</v>
      </c>
      <c r="AZ2055" s="13">
        <f t="shared" si="2727"/>
        <v>3.8002331515016134E-4</v>
      </c>
      <c r="BA2055" s="13">
        <f t="shared" si="2728"/>
        <v>2.0681964308242641E-4</v>
      </c>
      <c r="BB2055" s="13">
        <f t="shared" si="2729"/>
        <v>8.4417908835094464E-5</v>
      </c>
      <c r="BC2055" s="13">
        <f t="shared" si="2730"/>
        <v>2.7565595707947924E-5</v>
      </c>
      <c r="BD2055" s="13">
        <f t="shared" si="2731"/>
        <v>1.4881309219003833E-3</v>
      </c>
      <c r="BE2055" s="13">
        <f t="shared" si="2732"/>
        <v>1.8447726658218566E-3</v>
      </c>
      <c r="BF2055" s="13">
        <f t="shared" si="2733"/>
        <v>1.1434431401430461E-3</v>
      </c>
      <c r="BG2055" s="13">
        <f t="shared" si="2734"/>
        <v>4.7249262342313498E-4</v>
      </c>
      <c r="BH2055" s="13">
        <f t="shared" si="2735"/>
        <v>1.4643225667610447E-4</v>
      </c>
      <c r="BI2055" s="13">
        <f t="shared" si="2736"/>
        <v>3.6305169193812442E-5</v>
      </c>
      <c r="BJ2055" s="14">
        <f t="shared" si="2737"/>
        <v>0.29021295614886078</v>
      </c>
      <c r="BK2055" s="14">
        <f t="shared" si="2738"/>
        <v>0.24425948780515744</v>
      </c>
      <c r="BL2055" s="14">
        <f t="shared" si="2739"/>
        <v>0.42315352571536696</v>
      </c>
      <c r="BM2055" s="14">
        <f t="shared" si="2740"/>
        <v>0.54580974433188501</v>
      </c>
      <c r="BN2055" s="14">
        <f t="shared" si="2741"/>
        <v>0.45238938633415793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1.6362000000000001</v>
      </c>
      <c r="F2056" s="10">
        <f>VLOOKUP(B2056,home!$B$2:$E$405,3,FALSE)</f>
        <v>1.3302</v>
      </c>
      <c r="G2056" s="10">
        <f>VLOOKUP(C2056,away!$B$2:$E$405,4,FALSE)</f>
        <v>0.82689999999999997</v>
      </c>
      <c r="H2056" s="10">
        <f>VLOOKUP(A2056,away!$A$2:$E$405,3,FALSE)</f>
        <v>1.1547000000000001</v>
      </c>
      <c r="I2056" s="10">
        <f>VLOOKUP(C2056,away!$B$2:$E$405,3,FALSE)</f>
        <v>1.0188999999999999</v>
      </c>
      <c r="J2056" s="10">
        <f>VLOOKUP(B2056,home!$B$2:$E$405,4,FALSE)</f>
        <v>0.6623</v>
      </c>
      <c r="K2056" s="12">
        <f t="shared" si="2686"/>
        <v>1.7997257221560004</v>
      </c>
      <c r="L2056" s="12">
        <f t="shared" si="2687"/>
        <v>0.77921173260900001</v>
      </c>
      <c r="M2056" s="13">
        <f t="shared" si="2688"/>
        <v>7.5854560119426082E-2</v>
      </c>
      <c r="N2056" s="13">
        <f t="shared" si="2689"/>
        <v>0.13651740298975987</v>
      </c>
      <c r="O2056" s="13">
        <f t="shared" si="2690"/>
        <v>5.9106763216951547E-2</v>
      </c>
      <c r="P2056" s="13">
        <f t="shared" si="2691"/>
        <v>0.10637596211493186</v>
      </c>
      <c r="Q2056" s="13">
        <f t="shared" si="2692"/>
        <v>0.12284694084130365</v>
      </c>
      <c r="R2056" s="13">
        <f t="shared" si="2693"/>
        <v>2.302834168759536E-2</v>
      </c>
      <c r="S2056" s="13">
        <f t="shared" si="2694"/>
        <v>3.7294545305060274E-2</v>
      </c>
      <c r="T2056" s="13">
        <f t="shared" si="2695"/>
        <v>9.5723777618667544E-2</v>
      </c>
      <c r="U2056" s="13">
        <f t="shared" si="2696"/>
        <v>4.1444698873762696E-2</v>
      </c>
      <c r="V2056" s="13">
        <f t="shared" si="2697"/>
        <v>5.8111838295382334E-3</v>
      </c>
      <c r="W2056" s="13">
        <f t="shared" si="2698"/>
        <v>7.3696933106756887E-2</v>
      </c>
      <c r="X2056" s="13">
        <f t="shared" si="2699"/>
        <v>5.7425514934085611E-2</v>
      </c>
      <c r="Y2056" s="13">
        <f t="shared" si="2700"/>
        <v>2.2373317493876426E-2</v>
      </c>
      <c r="Z2056" s="13">
        <f t="shared" si="2701"/>
        <v>5.9813180085010811E-3</v>
      </c>
      <c r="AA2056" s="13">
        <f t="shared" si="2702"/>
        <v>1.0764731872294301E-2</v>
      </c>
      <c r="AB2056" s="13">
        <f t="shared" si="2703"/>
        <v>9.686782421340287E-3</v>
      </c>
      <c r="AC2056" s="13">
        <f t="shared" si="2704"/>
        <v>5.093384217117363E-4</v>
      </c>
      <c r="AD2056" s="13">
        <f t="shared" si="2705"/>
        <v>3.3158566539060137E-2</v>
      </c>
      <c r="AE2056" s="13">
        <f t="shared" si="2706"/>
        <v>2.5837544083731862E-2</v>
      </c>
      <c r="AF2056" s="13">
        <f t="shared" si="2707"/>
        <v>1.006645874592306E-2</v>
      </c>
      <c r="AG2056" s="13">
        <f t="shared" si="2708"/>
        <v>2.614634253549243E-3</v>
      </c>
      <c r="AH2056" s="13">
        <f t="shared" si="2709"/>
        <v>1.1651782921723852E-3</v>
      </c>
      <c r="AI2056" s="13">
        <f t="shared" si="2710"/>
        <v>2.0970013433204413E-3</v>
      </c>
      <c r="AJ2056" s="13">
        <f t="shared" si="2711"/>
        <v>1.8870136284847424E-3</v>
      </c>
      <c r="AK2056" s="13">
        <f t="shared" si="2712"/>
        <v>1.1320356550809725E-3</v>
      </c>
      <c r="AL2056" s="13">
        <f t="shared" si="2713"/>
        <v>2.8571183890003805E-5</v>
      </c>
      <c r="AM2056" s="13">
        <f t="shared" si="2714"/>
        <v>1.1935265022033544E-2</v>
      </c>
      <c r="AN2056" s="13">
        <f t="shared" si="2715"/>
        <v>9.3000985369663513E-3</v>
      </c>
      <c r="AO2056" s="13">
        <f t="shared" si="2716"/>
        <v>3.6233729472119882E-3</v>
      </c>
      <c r="AP2056" s="13">
        <f t="shared" si="2717"/>
        <v>9.4112490402854408E-4</v>
      </c>
      <c r="AQ2056" s="13">
        <f t="shared" si="2718"/>
        <v>1.8333389176739014E-4</v>
      </c>
      <c r="AR2056" s="13">
        <f t="shared" si="2719"/>
        <v>1.8158411916840807E-4</v>
      </c>
      <c r="AS2056" s="13">
        <f t="shared" si="2720"/>
        <v>3.2680161000242449E-4</v>
      </c>
      <c r="AT2056" s="13">
        <f t="shared" si="2721"/>
        <v>2.9407663178167851E-4</v>
      </c>
      <c r="AU2056" s="13">
        <f t="shared" si="2722"/>
        <v>1.7641909283416186E-4</v>
      </c>
      <c r="AV2056" s="13">
        <f t="shared" si="2723"/>
        <v>7.9376494813267136E-5</v>
      </c>
      <c r="AW2056" s="13">
        <f t="shared" si="2724"/>
        <v>1.1129804670780202E-6</v>
      </c>
      <c r="AX2056" s="13">
        <f t="shared" si="2725"/>
        <v>3.5800339101504327E-3</v>
      </c>
      <c r="AY2056" s="13">
        <f t="shared" si="2726"/>
        <v>2.7896044259272919E-3</v>
      </c>
      <c r="AZ2056" s="13">
        <f t="shared" si="2727"/>
        <v>1.0868462490102699E-3</v>
      </c>
      <c r="BA2056" s="13">
        <f t="shared" si="2728"/>
        <v>2.82294449590295E-4</v>
      </c>
      <c r="BB2056" s="13">
        <f t="shared" si="2729"/>
        <v>5.4991786792789444E-5</v>
      </c>
      <c r="BC2056" s="13">
        <f t="shared" si="2730"/>
        <v>8.5700490932148408E-6</v>
      </c>
      <c r="BD2056" s="13">
        <f t="shared" si="2731"/>
        <v>2.3582079351915713E-5</v>
      </c>
      <c r="BE2056" s="13">
        <f t="shared" si="2732"/>
        <v>4.244127479156662E-5</v>
      </c>
      <c r="BF2056" s="13">
        <f t="shared" si="2733"/>
        <v>3.8191326961736745E-5</v>
      </c>
      <c r="BG2056" s="13">
        <f t="shared" si="2734"/>
        <v>2.2911304498769198E-5</v>
      </c>
      <c r="BH2056" s="13">
        <f t="shared" si="2735"/>
        <v>1.0308516008645859E-5</v>
      </c>
      <c r="BI2056" s="13">
        <f t="shared" si="2736"/>
        <v>3.7105002836033663E-6</v>
      </c>
      <c r="BJ2056" s="14">
        <f t="shared" si="2737"/>
        <v>0.61404662677928612</v>
      </c>
      <c r="BK2056" s="14">
        <f t="shared" si="2738"/>
        <v>0.22866376540048547</v>
      </c>
      <c r="BL2056" s="14">
        <f t="shared" si="2739"/>
        <v>0.15151194994149889</v>
      </c>
      <c r="BM2056" s="14">
        <f t="shared" si="2740"/>
        <v>0.47368519771434331</v>
      </c>
      <c r="BN2056" s="14">
        <f t="shared" si="2741"/>
        <v>0.52372997096996832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1.6362000000000001</v>
      </c>
      <c r="F2057" s="10">
        <f>VLOOKUP(B2057,home!$B$2:$E$405,3,FALSE)</f>
        <v>1.2583</v>
      </c>
      <c r="G2057" s="10">
        <f>VLOOKUP(C2057,away!$B$2:$E$405,4,FALSE)</f>
        <v>1.0785</v>
      </c>
      <c r="H2057" s="10">
        <f>VLOOKUP(A2057,away!$A$2:$E$405,3,FALSE)</f>
        <v>1.1547000000000001</v>
      </c>
      <c r="I2057" s="10">
        <f>VLOOKUP(C2057,away!$B$2:$E$405,3,FALSE)</f>
        <v>0.91700000000000004</v>
      </c>
      <c r="J2057" s="10">
        <f>VLOOKUP(B2057,home!$B$2:$E$405,4,FALSE)</f>
        <v>1.1207</v>
      </c>
      <c r="K2057" s="12">
        <f t="shared" si="2686"/>
        <v>2.2204486511100003</v>
      </c>
      <c r="L2057" s="12">
        <f t="shared" si="2687"/>
        <v>1.1866642899300002</v>
      </c>
      <c r="M2057" s="13">
        <f t="shared" si="2688"/>
        <v>3.3136730103104521E-2</v>
      </c>
      <c r="N2057" s="13">
        <f t="shared" si="2689"/>
        <v>7.3578407659634582E-2</v>
      </c>
      <c r="O2057" s="13">
        <f t="shared" si="2690"/>
        <v>3.9322174298402589E-2</v>
      </c>
      <c r="P2057" s="13">
        <f t="shared" si="2691"/>
        <v>8.7312868879600353E-2</v>
      </c>
      <c r="Q2057" s="13">
        <f t="shared" si="2692"/>
        <v>8.1688538019328655E-2</v>
      </c>
      <c r="R2057" s="13">
        <f t="shared" si="2693"/>
        <v>2.3331110021158809E-2</v>
      </c>
      <c r="S2057" s="13">
        <f t="shared" si="2694"/>
        <v>5.75157615753406E-2</v>
      </c>
      <c r="T2057" s="13">
        <f t="shared" si="2695"/>
        <v>9.6936870964126468E-2</v>
      </c>
      <c r="U2057" s="13">
        <f t="shared" si="2696"/>
        <v>5.1805531775381088E-2</v>
      </c>
      <c r="V2057" s="13">
        <f t="shared" si="2697"/>
        <v>1.683887112348206E-2</v>
      </c>
      <c r="W2057" s="13">
        <f t="shared" si="2698"/>
        <v>6.0461734685388777E-2</v>
      </c>
      <c r="X2057" s="13">
        <f t="shared" si="2699"/>
        <v>7.1747781458372933E-2</v>
      </c>
      <c r="Y2057" s="13">
        <f t="shared" si="2700"/>
        <v>4.257026506917648E-2</v>
      </c>
      <c r="Z2057" s="13">
        <f t="shared" si="2701"/>
        <v>9.228731702179041E-3</v>
      </c>
      <c r="AA2057" s="13">
        <f t="shared" si="2702"/>
        <v>2.0491924859559547E-2</v>
      </c>
      <c r="AB2057" s="13">
        <f t="shared" si="2703"/>
        <v>2.2750633456528242E-2</v>
      </c>
      <c r="AC2057" s="13">
        <f t="shared" si="2704"/>
        <v>2.7730748890853387E-3</v>
      </c>
      <c r="AD2057" s="13">
        <f t="shared" si="2705"/>
        <v>3.3563044306485573E-2</v>
      </c>
      <c r="AE2057" s="13">
        <f t="shared" si="2706"/>
        <v>3.9828066139844832E-2</v>
      </c>
      <c r="AF2057" s="13">
        <f t="shared" si="2707"/>
        <v>2.3631271912562032E-2</v>
      </c>
      <c r="AG2057" s="13">
        <f t="shared" si="2708"/>
        <v>9.3474621680877234E-3</v>
      </c>
      <c r="AH2057" s="13">
        <f t="shared" si="2709"/>
        <v>2.7378515880801925E-3</v>
      </c>
      <c r="AI2057" s="13">
        <f t="shared" si="2710"/>
        <v>6.079258865692036E-3</v>
      </c>
      <c r="AJ2057" s="13">
        <f t="shared" si="2711"/>
        <v>6.7493410740371955E-3</v>
      </c>
      <c r="AK2057" s="13">
        <f t="shared" si="2712"/>
        <v>4.9955217612424052E-3</v>
      </c>
      <c r="AL2057" s="13">
        <f t="shared" si="2713"/>
        <v>2.9227400945192983E-4</v>
      </c>
      <c r="AM2057" s="13">
        <f t="shared" si="2714"/>
        <v>1.4905003291496211E-2</v>
      </c>
      <c r="AN2057" s="13">
        <f t="shared" si="2715"/>
        <v>1.7687235147307665E-2</v>
      </c>
      <c r="AO2057" s="13">
        <f t="shared" si="2716"/>
        <v>1.0494405168452398E-2</v>
      </c>
      <c r="AP2057" s="13">
        <f t="shared" si="2717"/>
        <v>4.1511119524864281E-3</v>
      </c>
      <c r="AQ2057" s="13">
        <f t="shared" si="2718"/>
        <v>1.2314940793793107E-3</v>
      </c>
      <c r="AR2057" s="13">
        <f t="shared" si="2719"/>
        <v>6.497821421405811E-4</v>
      </c>
      <c r="AS2057" s="13">
        <f t="shared" si="2720"/>
        <v>1.4428078810314199E-3</v>
      </c>
      <c r="AT2057" s="13">
        <f t="shared" si="2721"/>
        <v>1.6018404066235469E-3</v>
      </c>
      <c r="AU2057" s="13">
        <f t="shared" si="2722"/>
        <v>1.1856014567269166E-3</v>
      </c>
      <c r="AV2057" s="13">
        <f t="shared" si="2723"/>
        <v>6.5814178883583357E-4</v>
      </c>
      <c r="AW2057" s="13">
        <f t="shared" si="2724"/>
        <v>2.1392242070278435E-5</v>
      </c>
      <c r="AX2057" s="13">
        <f t="shared" si="2725"/>
        <v>5.5159657422321406E-3</v>
      </c>
      <c r="AY2057" s="13">
        <f t="shared" si="2726"/>
        <v>6.5455995707841092E-3</v>
      </c>
      <c r="AZ2057" s="13">
        <f t="shared" si="2727"/>
        <v>3.8837146334153201E-3</v>
      </c>
      <c r="BA2057" s="13">
        <f t="shared" si="2728"/>
        <v>1.53622182258418E-3</v>
      </c>
      <c r="BB2057" s="13">
        <f t="shared" si="2729"/>
        <v>4.5574489456795655E-4</v>
      </c>
      <c r="BC2057" s="13">
        <f t="shared" si="2730"/>
        <v>1.0816323834034141E-4</v>
      </c>
      <c r="BD2057" s="13">
        <f t="shared" si="2731"/>
        <v>1.2851221071874118E-4</v>
      </c>
      <c r="BE2057" s="13">
        <f t="shared" si="2732"/>
        <v>2.8535476494159301E-4</v>
      </c>
      <c r="BF2057" s="13">
        <f t="shared" si="2733"/>
        <v>3.1680780145118569E-4</v>
      </c>
      <c r="BG2057" s="13">
        <f t="shared" si="2734"/>
        <v>2.344851517978034E-4</v>
      </c>
      <c r="BH2057" s="13">
        <f t="shared" si="2735"/>
        <v>1.301655597536891E-4</v>
      </c>
      <c r="BI2057" s="13">
        <f t="shared" si="2736"/>
        <v>5.780518831521142E-5</v>
      </c>
      <c r="BJ2057" s="14">
        <f t="shared" si="2737"/>
        <v>0.59986810192405393</v>
      </c>
      <c r="BK2057" s="14">
        <f t="shared" si="2738"/>
        <v>0.20441518015084892</v>
      </c>
      <c r="BL2057" s="14">
        <f t="shared" si="2739"/>
        <v>0.18495465205241865</v>
      </c>
      <c r="BM2057" s="14">
        <f t="shared" si="2740"/>
        <v>0.6535726295195573</v>
      </c>
      <c r="BN2057" s="14">
        <f t="shared" si="2741"/>
        <v>0.33836982898122953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1.3193999999999999</v>
      </c>
      <c r="F2058" s="10">
        <f>VLOOKUP(B2058,home!$B$2:$E$405,3,FALSE)</f>
        <v>0.84209999999999996</v>
      </c>
      <c r="G2058" s="10">
        <f>VLOOKUP(C2058,away!$B$2:$E$405,4,FALSE)</f>
        <v>0.58950000000000002</v>
      </c>
      <c r="H2058" s="10">
        <f>VLOOKUP(A2058,away!$A$2:$E$405,3,FALSE)</f>
        <v>1.0076000000000001</v>
      </c>
      <c r="I2058" s="10">
        <f>VLOOKUP(C2058,away!$B$2:$E$405,3,FALSE)</f>
        <v>1.9849000000000001</v>
      </c>
      <c r="J2058" s="10">
        <f>VLOOKUP(B2058,home!$B$2:$E$405,4,FALSE)</f>
        <v>0.99250000000000005</v>
      </c>
      <c r="K2058" s="12">
        <f t="shared" si="2686"/>
        <v>0.65497384322999996</v>
      </c>
      <c r="L2058" s="12">
        <f t="shared" si="2687"/>
        <v>1.9849853507000004</v>
      </c>
      <c r="M2058" s="13">
        <f t="shared" si="2688"/>
        <v>7.1364181588760733E-2</v>
      </c>
      <c r="N2058" s="13">
        <f t="shared" si="2689"/>
        <v>4.6741672284154219E-2</v>
      </c>
      <c r="O2058" s="13">
        <f t="shared" si="2690"/>
        <v>0.14165685501838474</v>
      </c>
      <c r="P2058" s="13">
        <f t="shared" si="2691"/>
        <v>9.2781534751266354E-2</v>
      </c>
      <c r="Q2058" s="13">
        <f t="shared" si="2692"/>
        <v>1.5307286367474832E-2</v>
      </c>
      <c r="R2058" s="13">
        <f t="shared" si="2693"/>
        <v>0.14059339101886378</v>
      </c>
      <c r="S2058" s="13">
        <f t="shared" si="2694"/>
        <v>3.0156631096839345E-2</v>
      </c>
      <c r="T2058" s="13">
        <f t="shared" si="2695"/>
        <v>3.0384739198407361E-2</v>
      </c>
      <c r="U2058" s="13">
        <f t="shared" si="2696"/>
        <v>9.2084993648363367E-2</v>
      </c>
      <c r="V2058" s="13">
        <f t="shared" si="2697"/>
        <v>4.3563380797884714E-3</v>
      </c>
      <c r="W2058" s="13">
        <f t="shared" si="2698"/>
        <v>3.3419573938423919E-3</v>
      </c>
      <c r="X2058" s="13">
        <f t="shared" si="2699"/>
        <v>6.6337364694406984E-3</v>
      </c>
      <c r="Y2058" s="13">
        <f t="shared" si="2700"/>
        <v>6.5839348561220652E-3</v>
      </c>
      <c r="Z2058" s="13">
        <f t="shared" si="2701"/>
        <v>9.3025273859227209E-2</v>
      </c>
      <c r="AA2058" s="13">
        <f t="shared" si="2702"/>
        <v>6.0929121137101298E-2</v>
      </c>
      <c r="AB2058" s="13">
        <f t="shared" si="2703"/>
        <v>1.9953490317896731E-2</v>
      </c>
      <c r="AC2058" s="13">
        <f t="shared" si="2704"/>
        <v>3.5398336737338057E-4</v>
      </c>
      <c r="AD2058" s="13">
        <f t="shared" si="2705"/>
        <v>5.4722366953896648E-4</v>
      </c>
      <c r="AE2058" s="13">
        <f t="shared" si="2706"/>
        <v>1.0862309675911464E-3</v>
      </c>
      <c r="AF2058" s="13">
        <f t="shared" si="2707"/>
        <v>1.0780762790725564E-3</v>
      </c>
      <c r="AG2058" s="13">
        <f t="shared" si="2708"/>
        <v>7.1332187363206334E-4</v>
      </c>
      <c r="AH2058" s="13">
        <f t="shared" si="2709"/>
        <v>4.6163451463855421E-2</v>
      </c>
      <c r="AI2058" s="13">
        <f t="shared" si="2710"/>
        <v>3.023585322204295E-2</v>
      </c>
      <c r="AJ2058" s="13">
        <f t="shared" si="2711"/>
        <v>9.9018464940898235E-3</v>
      </c>
      <c r="AK2058" s="13">
        <f t="shared" si="2712"/>
        <v>2.161816817769171E-3</v>
      </c>
      <c r="AL2058" s="13">
        <f t="shared" si="2713"/>
        <v>1.8408741959984094E-5</v>
      </c>
      <c r="AM2058" s="13">
        <f t="shared" si="2714"/>
        <v>7.1683437988872084E-5</v>
      </c>
      <c r="AN2058" s="13">
        <f t="shared" si="2715"/>
        <v>1.4229057429572298E-4</v>
      </c>
      <c r="AO2058" s="13">
        <f t="shared" si="2716"/>
        <v>1.412223527598501E-4</v>
      </c>
      <c r="AP2058" s="13">
        <f t="shared" si="2717"/>
        <v>9.34414338065634E-5</v>
      </c>
      <c r="AQ2058" s="13">
        <f t="shared" si="2718"/>
        <v>4.6369969313608026E-5</v>
      </c>
      <c r="AR2058" s="13">
        <f t="shared" si="2719"/>
        <v>1.8326754978700698E-2</v>
      </c>
      <c r="AS2058" s="13">
        <f t="shared" si="2720"/>
        <v>1.2003545142334131E-2</v>
      </c>
      <c r="AT2058" s="13">
        <f t="shared" si="2721"/>
        <v>3.9310040471296917E-3</v>
      </c>
      <c r="AU2058" s="13">
        <f t="shared" si="2722"/>
        <v>8.5823494283373929E-4</v>
      </c>
      <c r="AV2058" s="13">
        <f t="shared" si="2723"/>
        <v>1.4053035972552336E-4</v>
      </c>
      <c r="AW2058" s="13">
        <f t="shared" si="2724"/>
        <v>6.6481815677417919E-7</v>
      </c>
      <c r="AX2058" s="13">
        <f t="shared" si="2725"/>
        <v>7.8251294792518175E-6</v>
      </c>
      <c r="AY2058" s="13">
        <f t="shared" si="2726"/>
        <v>1.553276738364558E-5</v>
      </c>
      <c r="AZ2058" s="13">
        <f t="shared" si="2727"/>
        <v>1.5416157856183626E-5</v>
      </c>
      <c r="BA2058" s="13">
        <f t="shared" si="2728"/>
        <v>1.0200282502867742E-5</v>
      </c>
      <c r="BB2058" s="13">
        <f t="shared" si="2729"/>
        <v>5.0618528352984994E-6</v>
      </c>
      <c r="BC2058" s="13">
        <f t="shared" si="2730"/>
        <v>2.0095407450933565E-6</v>
      </c>
      <c r="BD2058" s="13">
        <f t="shared" si="2731"/>
        <v>6.0630566930981959E-3</v>
      </c>
      <c r="BE2058" s="13">
        <f t="shared" si="2732"/>
        <v>3.9711435439998997E-3</v>
      </c>
      <c r="BF2058" s="13">
        <f t="shared" si="2733"/>
        <v>1.3004975745158083E-3</v>
      </c>
      <c r="BG2058" s="13">
        <f t="shared" si="2734"/>
        <v>2.8393063149730405E-4</v>
      </c>
      <c r="BH2058" s="13">
        <f t="shared" si="2735"/>
        <v>4.6491784230627526E-5</v>
      </c>
      <c r="BI2058" s="13">
        <f t="shared" si="2736"/>
        <v>6.0901805192308054E-6</v>
      </c>
      <c r="BJ2058" s="14">
        <f t="shared" si="2737"/>
        <v>0.11296923285824323</v>
      </c>
      <c r="BK2058" s="14">
        <f t="shared" si="2738"/>
        <v>0.1990466103933719</v>
      </c>
      <c r="BL2058" s="14">
        <f t="shared" si="2739"/>
        <v>0.59061209901695211</v>
      </c>
      <c r="BM2058" s="14">
        <f t="shared" si="2740"/>
        <v>0.48719342714966285</v>
      </c>
      <c r="BN2058" s="14">
        <f t="shared" si="2741"/>
        <v>0.50844492102890471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1.4778</v>
      </c>
      <c r="F2059" s="10">
        <f>VLOOKUP(B2059,home!$B$2:$E$405,3,FALSE)</f>
        <v>0.48330000000000001</v>
      </c>
      <c r="G2059" s="10">
        <f>VLOOKUP(C2059,away!$B$2:$E$405,4,FALSE)</f>
        <v>0.67669999999999997</v>
      </c>
      <c r="H2059" s="10">
        <f>VLOOKUP(A2059,away!$A$2:$E$405,3,FALSE)</f>
        <v>1.2444</v>
      </c>
      <c r="I2059" s="10">
        <f>VLOOKUP(C2059,away!$B$2:$E$405,3,FALSE)</f>
        <v>1.0044999999999999</v>
      </c>
      <c r="J2059" s="10">
        <f>VLOOKUP(B2059,home!$B$2:$E$405,4,FALSE)</f>
        <v>1.4923999999999999</v>
      </c>
      <c r="K2059" s="12">
        <f t="shared" si="2686"/>
        <v>0.48331317475800001</v>
      </c>
      <c r="L2059" s="12">
        <f t="shared" si="2687"/>
        <v>1.8654997015199997</v>
      </c>
      <c r="M2059" s="13">
        <f t="shared" si="2688"/>
        <v>9.5482444437065508E-2</v>
      </c>
      <c r="N2059" s="13">
        <f t="shared" si="2689"/>
        <v>4.614792335453248E-2</v>
      </c>
      <c r="O2059" s="13">
        <f t="shared" si="2690"/>
        <v>0.17812247159774564</v>
      </c>
      <c r="P2059" s="13">
        <f t="shared" si="2691"/>
        <v>8.6088937243648148E-2</v>
      </c>
      <c r="Q2059" s="13">
        <f t="shared" si="2692"/>
        <v>1.1151949672483971E-2</v>
      </c>
      <c r="R2059" s="13">
        <f t="shared" si="2693"/>
        <v>0.16614370879979962</v>
      </c>
      <c r="S2059" s="13">
        <f t="shared" si="2694"/>
        <v>1.9404889452284961E-2</v>
      </c>
      <c r="T2059" s="13">
        <f t="shared" si="2695"/>
        <v>2.08039587853849E-2</v>
      </c>
      <c r="U2059" s="13">
        <f t="shared" si="2696"/>
        <v>8.0299443366099829E-2</v>
      </c>
      <c r="V2059" s="13">
        <f t="shared" si="2697"/>
        <v>1.9439830828782841E-3</v>
      </c>
      <c r="W2059" s="13">
        <f t="shared" si="2698"/>
        <v>1.7966280669832221E-3</v>
      </c>
      <c r="X2059" s="13">
        <f t="shared" si="2699"/>
        <v>3.351609122699654E-3</v>
      </c>
      <c r="Y2059" s="13">
        <f t="shared" si="2700"/>
        <v>3.1262129090039578E-3</v>
      </c>
      <c r="Z2059" s="13">
        <f t="shared" si="2701"/>
        <v>0.10331367972515064</v>
      </c>
      <c r="AA2059" s="13">
        <f t="shared" si="2702"/>
        <v>4.9932862543893786E-2</v>
      </c>
      <c r="AB2059" s="13">
        <f t="shared" si="2703"/>
        <v>1.2066605160422062E-2</v>
      </c>
      <c r="AC2059" s="13">
        <f t="shared" si="2704"/>
        <v>1.0954594756351372E-4</v>
      </c>
      <c r="AD2059" s="13">
        <f t="shared" si="2705"/>
        <v>2.1708350372824745E-4</v>
      </c>
      <c r="AE2059" s="13">
        <f t="shared" si="2706"/>
        <v>4.0496921140996129E-4</v>
      </c>
      <c r="AF2059" s="13">
        <f t="shared" si="2707"/>
        <v>3.7773497150503637E-4</v>
      </c>
      <c r="AG2059" s="13">
        <f t="shared" si="2708"/>
        <v>2.3488815886543696E-4</v>
      </c>
      <c r="AH2059" s="13">
        <f t="shared" si="2709"/>
        <v>4.8182909672550338E-2</v>
      </c>
      <c r="AI2059" s="13">
        <f t="shared" si="2710"/>
        <v>2.3287435042918254E-2</v>
      </c>
      <c r="AJ2059" s="13">
        <f t="shared" si="2711"/>
        <v>5.6275620812817609E-3</v>
      </c>
      <c r="AK2059" s="13">
        <f t="shared" si="2712"/>
        <v>9.0662496521734201E-4</v>
      </c>
      <c r="AL2059" s="13">
        <f t="shared" si="2713"/>
        <v>3.9507552454031577E-6</v>
      </c>
      <c r="AM2059" s="13">
        <f t="shared" si="2714"/>
        <v>2.0983863474897888E-5</v>
      </c>
      <c r="AN2059" s="13">
        <f t="shared" si="2715"/>
        <v>3.9145391049158426E-5</v>
      </c>
      <c r="AO2059" s="13">
        <f t="shared" si="2716"/>
        <v>3.6512857659044376E-5</v>
      </c>
      <c r="AP2059" s="13">
        <f t="shared" si="2717"/>
        <v>2.2704908354863171E-5</v>
      </c>
      <c r="AQ2059" s="13">
        <f t="shared" si="2718"/>
        <v>1.0588999939759047E-5</v>
      </c>
      <c r="AR2059" s="13">
        <f t="shared" si="2719"/>
        <v>1.7977040722501548E-2</v>
      </c>
      <c r="AS2059" s="13">
        <f t="shared" si="2720"/>
        <v>8.6885406243460746E-3</v>
      </c>
      <c r="AT2059" s="13">
        <f t="shared" si="2721"/>
        <v>2.0996430765832779E-3</v>
      </c>
      <c r="AU2059" s="13">
        <f t="shared" si="2722"/>
        <v>3.3826172040070618E-4</v>
      </c>
      <c r="AV2059" s="13">
        <f t="shared" si="2723"/>
        <v>4.087158649649206E-5</v>
      </c>
      <c r="AW2059" s="13">
        <f t="shared" si="2724"/>
        <v>9.8946729129034262E-8</v>
      </c>
      <c r="AX2059" s="13">
        <f t="shared" si="2725"/>
        <v>1.6902962791235545E-6</v>
      </c>
      <c r="AY2059" s="13">
        <f t="shared" si="2726"/>
        <v>3.1532472041853565E-6</v>
      </c>
      <c r="AZ2059" s="13">
        <f t="shared" si="2727"/>
        <v>2.9411908591132791E-6</v>
      </c>
      <c r="BA2059" s="13">
        <f t="shared" si="2728"/>
        <v>1.8289302232630577E-6</v>
      </c>
      <c r="BB2059" s="13">
        <f t="shared" si="2729"/>
        <v>8.529671963995351E-7</v>
      </c>
      <c r="BC2059" s="13">
        <f t="shared" si="2730"/>
        <v>3.1824201005793664E-7</v>
      </c>
      <c r="BD2059" s="13">
        <f t="shared" si="2731"/>
        <v>5.5893606836732532E-3</v>
      </c>
      <c r="BE2059" s="13">
        <f t="shared" si="2732"/>
        <v>2.7014116568936661E-3</v>
      </c>
      <c r="BF2059" s="13">
        <f t="shared" si="2733"/>
        <v>6.5281392211077318E-4</v>
      </c>
      <c r="BG2059" s="13">
        <f t="shared" si="2734"/>
        <v>1.0517118974052651E-4</v>
      </c>
      <c r="BH2059" s="13">
        <f t="shared" si="2735"/>
        <v>1.2707655401642467E-5</v>
      </c>
      <c r="BI2059" s="13">
        <f t="shared" si="2736"/>
        <v>1.2283554551796943E-6</v>
      </c>
      <c r="BJ2059" s="14">
        <f t="shared" si="2737"/>
        <v>8.7753678650846725E-2</v>
      </c>
      <c r="BK2059" s="14">
        <f t="shared" si="2738"/>
        <v>0.20303690416589001</v>
      </c>
      <c r="BL2059" s="14">
        <f t="shared" si="2739"/>
        <v>0.60277667442353167</v>
      </c>
      <c r="BM2059" s="14">
        <f t="shared" si="2740"/>
        <v>0.41374044755966871</v>
      </c>
      <c r="BN2059" s="14">
        <f t="shared" si="2741"/>
        <v>0.58313743510527538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1.5366</v>
      </c>
      <c r="F2061" s="10">
        <f>VLOOKUP(B2061,home!$B$2:$E$405,3,FALSE)</f>
        <v>0.97619999999999996</v>
      </c>
      <c r="G2061" s="10">
        <f>VLOOKUP(C2061,away!$B$2:$E$405,4,FALSE)</f>
        <v>0.74380000000000002</v>
      </c>
      <c r="H2061" s="10">
        <f>VLOOKUP(A2061,away!$A$2:$E$405,3,FALSE)</f>
        <v>1.1789000000000001</v>
      </c>
      <c r="I2061" s="10">
        <f>VLOOKUP(C2061,away!$B$2:$E$405,3,FALSE)</f>
        <v>0.84819999999999995</v>
      </c>
      <c r="J2061" s="10">
        <f>VLOOKUP(B2061,home!$B$2:$E$405,4,FALSE)</f>
        <v>0.98960000000000004</v>
      </c>
      <c r="K2061" s="12">
        <f t="shared" si="2686"/>
        <v>1.1157215106959999</v>
      </c>
      <c r="L2061" s="12">
        <f t="shared" si="2687"/>
        <v>0.98954357300800011</v>
      </c>
      <c r="M2061" s="13">
        <f t="shared" si="2688"/>
        <v>0.12181337924705987</v>
      </c>
      <c r="N2061" s="13">
        <f t="shared" si="2689"/>
        <v>0.13590980751651438</v>
      </c>
      <c r="O2061" s="13">
        <f t="shared" si="2690"/>
        <v>0.12053964654031421</v>
      </c>
      <c r="P2061" s="13">
        <f t="shared" si="2691"/>
        <v>0.1344886765367212</v>
      </c>
      <c r="Q2061" s="13">
        <f t="shared" si="2692"/>
        <v>7.581874788036401E-2</v>
      </c>
      <c r="R2061" s="13">
        <f t="shared" si="2693"/>
        <v>5.9639616263311955E-2</v>
      </c>
      <c r="S2061" s="13">
        <f t="shared" si="2694"/>
        <v>3.7120725630463501E-2</v>
      </c>
      <c r="T2061" s="13">
        <f t="shared" si="2695"/>
        <v>7.5025954678528142E-2</v>
      </c>
      <c r="U2061" s="13">
        <f t="shared" si="2696"/>
        <v>6.6541202754632128E-2</v>
      </c>
      <c r="V2061" s="13">
        <f t="shared" si="2697"/>
        <v>4.5537027331678951E-3</v>
      </c>
      <c r="W2061" s="13">
        <f t="shared" si="2698"/>
        <v>2.8197535974719631E-2</v>
      </c>
      <c r="X2061" s="13">
        <f t="shared" si="2699"/>
        <v>2.7902690498445688E-2</v>
      </c>
      <c r="Y2061" s="13">
        <f t="shared" si="2700"/>
        <v>1.3805464026184157E-2</v>
      </c>
      <c r="Z2061" s="13">
        <f t="shared" si="2701"/>
        <v>1.9671999656674585E-2</v>
      </c>
      <c r="AA2061" s="13">
        <f t="shared" si="2702"/>
        <v>2.1948473175356156E-2</v>
      </c>
      <c r="AB2061" s="13">
        <f t="shared" si="2703"/>
        <v>1.2244191824339503E-2</v>
      </c>
      <c r="AC2061" s="13">
        <f t="shared" si="2704"/>
        <v>3.1422115622214275E-4</v>
      </c>
      <c r="AD2061" s="13">
        <f t="shared" si="2705"/>
        <v>7.865149358904748E-3</v>
      </c>
      <c r="AE2061" s="13">
        <f t="shared" si="2706"/>
        <v>7.7829079988521871E-3</v>
      </c>
      <c r="AF2061" s="13">
        <f t="shared" si="2707"/>
        <v>3.8507632947883674E-3</v>
      </c>
      <c r="AG2061" s="13">
        <f t="shared" si="2708"/>
        <v>1.270166023177647E-3</v>
      </c>
      <c r="AH2061" s="13">
        <f t="shared" si="2709"/>
        <v>4.8665752071194793E-3</v>
      </c>
      <c r="AI2061" s="13">
        <f t="shared" si="2710"/>
        <v>5.429742642003044E-3</v>
      </c>
      <c r="AJ2061" s="13">
        <f t="shared" si="2711"/>
        <v>3.0290403316130636E-3</v>
      </c>
      <c r="AK2061" s="13">
        <f t="shared" si="2712"/>
        <v>1.1265218182488134E-3</v>
      </c>
      <c r="AL2061" s="13">
        <f t="shared" si="2713"/>
        <v>1.3876698175967976E-5</v>
      </c>
      <c r="AM2061" s="13">
        <f t="shared" si="2714"/>
        <v>1.7550632649133747E-3</v>
      </c>
      <c r="AN2061" s="13">
        <f t="shared" si="2715"/>
        <v>1.7367115740174672E-3</v>
      </c>
      <c r="AO2061" s="13">
        <f t="shared" si="2716"/>
        <v>8.592758881187959E-4</v>
      </c>
      <c r="AP2061" s="13">
        <f t="shared" si="2717"/>
        <v>2.8343031084289866E-4</v>
      </c>
      <c r="AQ2061" s="13">
        <f t="shared" si="2718"/>
        <v>7.0116660622562518E-5</v>
      </c>
      <c r="AR2061" s="13">
        <f t="shared" si="2719"/>
        <v>9.6313764375303198E-4</v>
      </c>
      <c r="AS2061" s="13">
        <f t="shared" si="2720"/>
        <v>1.0745933868963184E-3</v>
      </c>
      <c r="AT2061" s="13">
        <f t="shared" si="2721"/>
        <v>5.9947347850594591E-4</v>
      </c>
      <c r="AU2061" s="13">
        <f t="shared" si="2722"/>
        <v>2.2294848502028004E-4</v>
      </c>
      <c r="AV2061" s="13">
        <f t="shared" si="2723"/>
        <v>6.2187105128552842E-5</v>
      </c>
      <c r="AW2061" s="13">
        <f t="shared" si="2724"/>
        <v>4.2557329724848841E-7</v>
      </c>
      <c r="AX2061" s="13">
        <f t="shared" si="2725"/>
        <v>3.2636030621603434E-4</v>
      </c>
      <c r="AY2061" s="13">
        <f t="shared" si="2726"/>
        <v>3.2294774350099967E-4</v>
      </c>
      <c r="AZ2061" s="13">
        <f t="shared" si="2727"/>
        <v>1.5978543199942513E-4</v>
      </c>
      <c r="BA2061" s="13">
        <f t="shared" si="2728"/>
        <v>5.2704882431779336E-5</v>
      </c>
      <c r="BB2061" s="13">
        <f t="shared" si="2729"/>
        <v>1.3038444419127373E-5</v>
      </c>
      <c r="BC2061" s="13">
        <f t="shared" si="2730"/>
        <v>2.5804217753939048E-6</v>
      </c>
      <c r="BD2061" s="13">
        <f t="shared" si="2731"/>
        <v>1.5884444421631353E-4</v>
      </c>
      <c r="BE2061" s="13">
        <f t="shared" si="2732"/>
        <v>1.7722616326669178E-4</v>
      </c>
      <c r="BF2061" s="13">
        <f t="shared" si="2733"/>
        <v>9.8867521307384657E-5</v>
      </c>
      <c r="BG2061" s="13">
        <f t="shared" si="2734"/>
        <v>3.6769540077281399E-5</v>
      </c>
      <c r="BH2061" s="13">
        <f t="shared" si="2735"/>
        <v>1.025614170065538E-5</v>
      </c>
      <c r="BI2061" s="13">
        <f t="shared" si="2736"/>
        <v>2.2885995824334902E-6</v>
      </c>
      <c r="BJ2061" s="14">
        <f t="shared" si="2737"/>
        <v>0.38301120217933665</v>
      </c>
      <c r="BK2061" s="14">
        <f t="shared" si="2738"/>
        <v>0.29862752974531159</v>
      </c>
      <c r="BL2061" s="14">
        <f t="shared" si="2739"/>
        <v>0.29877160306639328</v>
      </c>
      <c r="BM2061" s="14">
        <f t="shared" si="2740"/>
        <v>0.35154993849322674</v>
      </c>
      <c r="BN2061" s="14">
        <f t="shared" si="2741"/>
        <v>0.64820987398428564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1.5366</v>
      </c>
      <c r="F2062" s="10">
        <f>VLOOKUP(B2062,home!$B$2:$E$405,3,FALSE)</f>
        <v>1.1931</v>
      </c>
      <c r="G2062" s="10">
        <f>VLOOKUP(C2062,away!$B$2:$E$405,4,FALSE)</f>
        <v>0.8135</v>
      </c>
      <c r="H2062" s="10">
        <f>VLOOKUP(A2062,away!$A$2:$E$405,3,FALSE)</f>
        <v>1.1789000000000001</v>
      </c>
      <c r="I2062" s="10">
        <f>VLOOKUP(C2062,away!$B$2:$E$405,3,FALSE)</f>
        <v>1.4843999999999999</v>
      </c>
      <c r="J2062" s="10">
        <f>VLOOKUP(B2062,home!$B$2:$E$405,4,FALSE)</f>
        <v>1.4137</v>
      </c>
      <c r="K2062" s="12">
        <f t="shared" si="2686"/>
        <v>1.49140375371</v>
      </c>
      <c r="L2062" s="12">
        <f t="shared" si="2687"/>
        <v>2.473917264492</v>
      </c>
      <c r="M2062" s="13">
        <f t="shared" si="2688"/>
        <v>1.8961948504670142E-2</v>
      </c>
      <c r="N2062" s="13">
        <f t="shared" si="2689"/>
        <v>2.8279921177520772E-2</v>
      </c>
      <c r="O2062" s="13">
        <f t="shared" si="2690"/>
        <v>4.6910291774111719E-2</v>
      </c>
      <c r="P2062" s="13">
        <f t="shared" si="2691"/>
        <v>6.9962185239541563E-2</v>
      </c>
      <c r="Q2062" s="13">
        <f t="shared" si="2692"/>
        <v>2.1088390299388703E-2</v>
      </c>
      <c r="R2062" s="13">
        <f t="shared" si="2693"/>
        <v>5.8026090351166036E-2</v>
      </c>
      <c r="S2062" s="13">
        <f t="shared" si="2694"/>
        <v>6.4533285731242382E-2</v>
      </c>
      <c r="T2062" s="13">
        <f t="shared" si="2695"/>
        <v>5.2170932842003331E-2</v>
      </c>
      <c r="U2062" s="13">
        <f t="shared" si="2696"/>
        <v>8.6540328962844651E-2</v>
      </c>
      <c r="V2062" s="13">
        <f t="shared" si="2697"/>
        <v>2.6455847083749911E-2</v>
      </c>
      <c r="W2062" s="13">
        <f t="shared" si="2698"/>
        <v>1.0483768150736619E-2</v>
      </c>
      <c r="X2062" s="13">
        <f t="shared" si="2699"/>
        <v>2.5935975025038686E-2</v>
      </c>
      <c r="Y2062" s="13">
        <f t="shared" si="2700"/>
        <v>3.208172819293828E-2</v>
      </c>
      <c r="Z2062" s="13">
        <f t="shared" si="2701"/>
        <v>4.7850582236907434E-2</v>
      </c>
      <c r="AA2062" s="13">
        <f t="shared" si="2702"/>
        <v>7.1364537965332805E-2</v>
      </c>
      <c r="AB2062" s="13">
        <f t="shared" si="2703"/>
        <v>5.3216669901638584E-2</v>
      </c>
      <c r="AC2062" s="13">
        <f t="shared" si="2704"/>
        <v>6.1007340367949161E-3</v>
      </c>
      <c r="AD2062" s="13">
        <f t="shared" si="2705"/>
        <v>3.9088827932584856E-3</v>
      </c>
      <c r="AE2062" s="13">
        <f t="shared" si="2706"/>
        <v>9.6702526271178792E-3</v>
      </c>
      <c r="AF2062" s="13">
        <f t="shared" si="2707"/>
        <v>1.1961702463113023E-2</v>
      </c>
      <c r="AG2062" s="13">
        <f t="shared" si="2708"/>
        <v>9.8640874120705969E-3</v>
      </c>
      <c r="AH2062" s="13">
        <f t="shared" si="2709"/>
        <v>2.9594595377969882E-2</v>
      </c>
      <c r="AI2062" s="13">
        <f t="shared" si="2710"/>
        <v>4.4137490636232908E-2</v>
      </c>
      <c r="AJ2062" s="13">
        <f t="shared" si="2711"/>
        <v>3.2913409607108875E-2</v>
      </c>
      <c r="AK2062" s="13">
        <f t="shared" si="2712"/>
        <v>1.636239421181231E-2</v>
      </c>
      <c r="AL2062" s="13">
        <f t="shared" si="2713"/>
        <v>9.0037304905516476E-4</v>
      </c>
      <c r="AM2062" s="13">
        <f t="shared" si="2714"/>
        <v>1.1659444941356262E-3</v>
      </c>
      <c r="AN2062" s="13">
        <f t="shared" si="2715"/>
        <v>2.884450213481517E-3</v>
      </c>
      <c r="AO2062" s="13">
        <f t="shared" si="2716"/>
        <v>3.5679455908497809E-3</v>
      </c>
      <c r="AP2062" s="13">
        <f t="shared" si="2717"/>
        <v>2.9422673986571274E-3</v>
      </c>
      <c r="AQ2062" s="13">
        <f t="shared" si="2718"/>
        <v>1.8197315285724586E-3</v>
      </c>
      <c r="AR2062" s="13">
        <f t="shared" si="2719"/>
        <v>1.4642916088242973E-2</v>
      </c>
      <c r="AS2062" s="13">
        <f t="shared" si="2720"/>
        <v>2.183850001926612E-2</v>
      </c>
      <c r="AT2062" s="13">
        <f t="shared" si="2721"/>
        <v>1.6285010452064704E-2</v>
      </c>
      <c r="AU2062" s="13">
        <f t="shared" si="2722"/>
        <v>8.0958419058052913E-3</v>
      </c>
      <c r="AV2062" s="13">
        <f t="shared" si="2723"/>
        <v>3.0185422519401839E-3</v>
      </c>
      <c r="AW2062" s="13">
        <f t="shared" si="2724"/>
        <v>9.2278470847336407E-5</v>
      </c>
      <c r="AX2062" s="13">
        <f t="shared" si="2725"/>
        <v>2.8981566586189672E-4</v>
      </c>
      <c r="AY2062" s="13">
        <f t="shared" si="2726"/>
        <v>7.1697997929599095E-4</v>
      </c>
      <c r="AZ2062" s="13">
        <f t="shared" si="2727"/>
        <v>8.8687457453773461E-4</v>
      </c>
      <c r="BA2062" s="13">
        <f t="shared" si="2728"/>
        <v>7.3135144046263293E-4</v>
      </c>
      <c r="BB2062" s="13">
        <f t="shared" si="2729"/>
        <v>4.5232573874290019E-4</v>
      </c>
      <c r="BC2062" s="13">
        <f t="shared" si="2730"/>
        <v>2.2380329085003181E-4</v>
      </c>
      <c r="BD2062" s="13">
        <f t="shared" si="2731"/>
        <v>6.0375604855353289E-3</v>
      </c>
      <c r="BE2062" s="13">
        <f t="shared" si="2732"/>
        <v>9.0044403713785606E-3</v>
      </c>
      <c r="BF2062" s="13">
        <f t="shared" si="2733"/>
        <v>6.7146280849659269E-3</v>
      </c>
      <c r="BG2062" s="13">
        <f t="shared" si="2734"/>
        <v>3.3380738435615895E-3</v>
      </c>
      <c r="BH2062" s="13">
        <f t="shared" si="2735"/>
        <v>1.2446039651122307E-3</v>
      </c>
      <c r="BI2062" s="13">
        <f t="shared" si="2736"/>
        <v>3.7124140509014591E-4</v>
      </c>
      <c r="BJ2062" s="14">
        <f t="shared" si="2737"/>
        <v>0.22112713089863406</v>
      </c>
      <c r="BK2062" s="14">
        <f t="shared" si="2738"/>
        <v>0.18763135362435007</v>
      </c>
      <c r="BL2062" s="14">
        <f t="shared" si="2739"/>
        <v>0.52965716766118087</v>
      </c>
      <c r="BM2062" s="14">
        <f t="shared" si="2740"/>
        <v>0.74241270556622496</v>
      </c>
      <c r="BN2062" s="14">
        <f t="shared" si="2741"/>
        <v>0.24322882734639892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1.2417</v>
      </c>
      <c r="F2063" s="10">
        <f>VLOOKUP(B2063,home!$B$2:$E$405,3,FALSE)</f>
        <v>0.2301</v>
      </c>
      <c r="G2063" s="10">
        <f>VLOOKUP(C2063,away!$B$2:$E$405,4,FALSE)</f>
        <v>1.1505000000000001</v>
      </c>
      <c r="H2063" s="10">
        <f>VLOOKUP(A2063,away!$A$2:$E$405,3,FALSE)</f>
        <v>0.875</v>
      </c>
      <c r="I2063" s="10">
        <f>VLOOKUP(C2063,away!$B$2:$E$405,3,FALSE)</f>
        <v>0.81630000000000003</v>
      </c>
      <c r="J2063" s="10">
        <f>VLOOKUP(B2063,home!$B$2:$E$405,4,FALSE)</f>
        <v>0.81630000000000003</v>
      </c>
      <c r="K2063" s="12">
        <f t="shared" si="2686"/>
        <v>0.32871530308500002</v>
      </c>
      <c r="L2063" s="12">
        <f t="shared" si="2687"/>
        <v>0.58305247874999999</v>
      </c>
      <c r="M2063" s="13">
        <f t="shared" si="2688"/>
        <v>0.40181327760647706</v>
      </c>
      <c r="N2063" s="13">
        <f t="shared" si="2689"/>
        <v>0.13208217333199035</v>
      </c>
      <c r="O2063" s="13">
        <f t="shared" si="2690"/>
        <v>0.23427822750311825</v>
      </c>
      <c r="P2063" s="13">
        <f t="shared" si="2691"/>
        <v>7.7010838559904107E-2</v>
      </c>
      <c r="Q2063" s="13">
        <f t="shared" si="2692"/>
        <v>2.1708715819475356E-2</v>
      </c>
      <c r="R2063" s="13">
        <f t="shared" si="2693"/>
        <v>6.8298250631424778E-2</v>
      </c>
      <c r="S2063" s="13">
        <f t="shared" si="2694"/>
        <v>3.689941066051531E-3</v>
      </c>
      <c r="T2063" s="13">
        <f t="shared" si="2695"/>
        <v>1.265732056902444E-2</v>
      </c>
      <c r="U2063" s="13">
        <f t="shared" si="2696"/>
        <v>2.2450680156484087E-2</v>
      </c>
      <c r="V2063" s="13">
        <f t="shared" si="2697"/>
        <v>7.8578636609514242E-5</v>
      </c>
      <c r="W2063" s="13">
        <f t="shared" si="2698"/>
        <v>2.3786623667283258E-3</v>
      </c>
      <c r="X2063" s="13">
        <f t="shared" si="2699"/>
        <v>1.3868849890302916E-3</v>
      </c>
      <c r="Y2063" s="13">
        <f t="shared" si="2700"/>
        <v>4.0431336529763909E-4</v>
      </c>
      <c r="Z2063" s="13">
        <f t="shared" si="2701"/>
        <v>1.3273821441646991E-2</v>
      </c>
      <c r="AA2063" s="13">
        <f t="shared" si="2702"/>
        <v>4.3633082382871623E-3</v>
      </c>
      <c r="AB2063" s="13">
        <f t="shared" si="2703"/>
        <v>7.1714309500092092E-4</v>
      </c>
      <c r="AC2063" s="13">
        <f t="shared" si="2704"/>
        <v>9.4126535810360018E-7</v>
      </c>
      <c r="AD2063" s="13">
        <f t="shared" si="2705"/>
        <v>1.9547568020399623E-4</v>
      </c>
      <c r="AE2063" s="13">
        <f t="shared" si="2706"/>
        <v>1.1397257987828229E-4</v>
      </c>
      <c r="AF2063" s="13">
        <f t="shared" si="2707"/>
        <v>3.3225997603782434E-5</v>
      </c>
      <c r="AG2063" s="13">
        <f t="shared" si="2708"/>
        <v>6.4575000872756377E-6</v>
      </c>
      <c r="AH2063" s="13">
        <f t="shared" si="2709"/>
        <v>1.9348336235092936E-3</v>
      </c>
      <c r="AI2063" s="13">
        <f t="shared" si="2710"/>
        <v>6.3600942097090623E-4</v>
      </c>
      <c r="AJ2063" s="13">
        <f t="shared" si="2711"/>
        <v>1.0453301478968339E-4</v>
      </c>
      <c r="AK2063" s="13">
        <f t="shared" si="2712"/>
        <v>1.1453867212993193E-5</v>
      </c>
      <c r="AL2063" s="13">
        <f t="shared" si="2713"/>
        <v>7.2160516911478264E-9</v>
      </c>
      <c r="AM2063" s="13">
        <f t="shared" si="2714"/>
        <v>1.2851169492800636E-5</v>
      </c>
      <c r="AN2063" s="13">
        <f t="shared" si="2715"/>
        <v>7.4929062276137894E-6</v>
      </c>
      <c r="AO2063" s="13">
        <f t="shared" si="2716"/>
        <v>2.1843787745257661E-6</v>
      </c>
      <c r="AP2063" s="13">
        <f t="shared" si="2717"/>
        <v>4.2453581967204519E-7</v>
      </c>
      <c r="AQ2063" s="13">
        <f t="shared" si="2718"/>
        <v>6.188166549448722E-8</v>
      </c>
      <c r="AR2063" s="13">
        <f t="shared" si="2719"/>
        <v>2.2562190803118764E-4</v>
      </c>
      <c r="AS2063" s="13">
        <f t="shared" si="2720"/>
        <v>7.4165373881087852E-5</v>
      </c>
      <c r="AT2063" s="13">
        <f t="shared" si="2721"/>
        <v>1.2189646676867066E-5</v>
      </c>
      <c r="AU2063" s="13">
        <f t="shared" si="2722"/>
        <v>1.3356411339618072E-6</v>
      </c>
      <c r="AV2063" s="13">
        <f t="shared" si="2723"/>
        <v>1.0976142004076212E-7</v>
      </c>
      <c r="AW2063" s="13">
        <f t="shared" si="2724"/>
        <v>3.8417111103140893E-11</v>
      </c>
      <c r="AX2063" s="13">
        <f t="shared" si="2725"/>
        <v>7.0406267913711081E-7</v>
      </c>
      <c r="AY2063" s="13">
        <f t="shared" si="2726"/>
        <v>4.1050549026625828E-7</v>
      </c>
      <c r="AZ2063" s="13">
        <f t="shared" si="2727"/>
        <v>1.1967312182011297E-7</v>
      </c>
      <c r="BA2063" s="13">
        <f t="shared" si="2728"/>
        <v>2.3258570105655861E-8</v>
      </c>
      <c r="BB2063" s="13">
        <f t="shared" si="2729"/>
        <v>3.3902417380708241E-9</v>
      </c>
      <c r="BC2063" s="13">
        <f t="shared" si="2730"/>
        <v>3.9533776978878056E-10</v>
      </c>
      <c r="BD2063" s="13">
        <f t="shared" si="2731"/>
        <v>2.1924902122981415E-5</v>
      </c>
      <c r="BE2063" s="13">
        <f t="shared" si="2732"/>
        <v>7.2070508464647956E-6</v>
      </c>
      <c r="BF2063" s="13">
        <f t="shared" si="2733"/>
        <v>1.1845339516723405E-6</v>
      </c>
      <c r="BG2063" s="13">
        <f t="shared" si="2734"/>
        <v>1.2979147897948207E-7</v>
      </c>
      <c r="BH2063" s="13">
        <f t="shared" si="2735"/>
        <v>1.0666111337647715E-8</v>
      </c>
      <c r="BI2063" s="13">
        <f t="shared" si="2736"/>
        <v>7.0122280421864485E-10</v>
      </c>
      <c r="BJ2063" s="14">
        <f t="shared" si="2737"/>
        <v>0.17099147835674061</v>
      </c>
      <c r="BK2063" s="14">
        <f t="shared" si="2738"/>
        <v>0.48259399485594229</v>
      </c>
      <c r="BL2063" s="14">
        <f t="shared" si="2739"/>
        <v>0.33313831952767553</v>
      </c>
      <c r="BM2063" s="14">
        <f t="shared" si="2740"/>
        <v>6.480572026254236E-2</v>
      </c>
      <c r="BN2063" s="14">
        <f t="shared" si="2741"/>
        <v>0.93519148345238989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1.2417</v>
      </c>
      <c r="F2064" s="10">
        <f>VLOOKUP(B2064,home!$B$2:$E$405,3,FALSE)</f>
        <v>1.0066999999999999</v>
      </c>
      <c r="G2064" s="10">
        <f>VLOOKUP(C2064,away!$B$2:$E$405,4,FALSE)</f>
        <v>2.5310999999999999</v>
      </c>
      <c r="H2064" s="10">
        <f>VLOOKUP(A2064,away!$A$2:$E$405,3,FALSE)</f>
        <v>0.875</v>
      </c>
      <c r="I2064" s="10">
        <f>VLOOKUP(C2064,away!$B$2:$E$405,3,FALSE)</f>
        <v>0.32650000000000001</v>
      </c>
      <c r="J2064" s="10">
        <f>VLOOKUP(B2064,home!$B$2:$E$405,4,FALSE)</f>
        <v>0.71430000000000005</v>
      </c>
      <c r="K2064" s="12">
        <f t="shared" si="2686"/>
        <v>3.1639240780289994</v>
      </c>
      <c r="L2064" s="12">
        <f t="shared" si="2687"/>
        <v>0.20406658124999999</v>
      </c>
      <c r="M2064" s="13">
        <f t="shared" si="2688"/>
        <v>3.4458807311911997E-2</v>
      </c>
      <c r="N2064" s="13">
        <f t="shared" si="2689"/>
        <v>0.10902505015432012</v>
      </c>
      <c r="O2064" s="13">
        <f t="shared" si="2690"/>
        <v>7.031891002094383E-3</v>
      </c>
      <c r="P2064" s="13">
        <f t="shared" si="2691"/>
        <v>2.2248369255601887E-2</v>
      </c>
      <c r="Q2064" s="13">
        <f t="shared" si="2692"/>
        <v>0.17247349064578635</v>
      </c>
      <c r="R2064" s="13">
        <f t="shared" si="2693"/>
        <v>7.174869782600186E-4</v>
      </c>
      <c r="S2064" s="13">
        <f t="shared" si="2694"/>
        <v>3.5911714097726422E-3</v>
      </c>
      <c r="T2064" s="13">
        <f t="shared" si="2695"/>
        <v>3.5196075592339469E-2</v>
      </c>
      <c r="U2064" s="13">
        <f t="shared" si="2696"/>
        <v>2.2700743261891421E-3</v>
      </c>
      <c r="V2064" s="13">
        <f t="shared" si="2697"/>
        <v>2.576271135741526E-4</v>
      </c>
      <c r="W2064" s="13">
        <f t="shared" si="2698"/>
        <v>0.18189767662530432</v>
      </c>
      <c r="X2064" s="13">
        <f t="shared" si="2699"/>
        <v>3.711923700624388E-2</v>
      </c>
      <c r="Y2064" s="13">
        <f t="shared" si="2700"/>
        <v>3.7873978972363365E-3</v>
      </c>
      <c r="Z2064" s="13">
        <f t="shared" si="2701"/>
        <v>4.8805038248305013E-5</v>
      </c>
      <c r="AA2064" s="13">
        <f t="shared" si="2702"/>
        <v>1.5441543564293848E-4</v>
      </c>
      <c r="AB2064" s="13">
        <f t="shared" si="2703"/>
        <v>2.4427935742501523E-4</v>
      </c>
      <c r="AC2064" s="13">
        <f t="shared" si="2704"/>
        <v>1.0396077955430324E-5</v>
      </c>
      <c r="AD2064" s="13">
        <f t="shared" si="2705"/>
        <v>0.14387760970308328</v>
      </c>
      <c r="AE2064" s="13">
        <f t="shared" si="2706"/>
        <v>2.9360611930530023E-2</v>
      </c>
      <c r="AF2064" s="13">
        <f t="shared" si="2707"/>
        <v>2.995759850035612E-3</v>
      </c>
      <c r="AG2064" s="13">
        <f t="shared" si="2708"/>
        <v>2.0377815694759329E-4</v>
      </c>
      <c r="AH2064" s="13">
        <f t="shared" si="2709"/>
        <v>2.4898693257767729E-6</v>
      </c>
      <c r="AI2064" s="13">
        <f t="shared" si="2710"/>
        <v>7.8777575109709619E-6</v>
      </c>
      <c r="AJ2064" s="13">
        <f t="shared" si="2711"/>
        <v>1.2462313334917415E-5</v>
      </c>
      <c r="AK2064" s="13">
        <f t="shared" si="2712"/>
        <v>1.3143271076095697E-5</v>
      </c>
      <c r="AL2064" s="13">
        <f t="shared" si="2713"/>
        <v>2.684895957875831E-7</v>
      </c>
      <c r="AM2064" s="13">
        <f t="shared" si="2714"/>
        <v>9.1043566725768785E-2</v>
      </c>
      <c r="AN2064" s="13">
        <f t="shared" si="2715"/>
        <v>1.8578949406533887E-2</v>
      </c>
      <c r="AO2064" s="13">
        <f t="shared" si="2716"/>
        <v>1.8956713443040434E-3</v>
      </c>
      <c r="AP2064" s="13">
        <f t="shared" si="2717"/>
        <v>1.2894772346857256E-4</v>
      </c>
      <c r="AQ2064" s="13">
        <f t="shared" si="2718"/>
        <v>6.5784802720504986E-6</v>
      </c>
      <c r="AR2064" s="13">
        <f t="shared" si="2719"/>
        <v>1.0161982421410173E-7</v>
      </c>
      <c r="AS2064" s="13">
        <f t="shared" si="2720"/>
        <v>3.2151740863607082E-7</v>
      </c>
      <c r="AT2064" s="13">
        <f t="shared" si="2721"/>
        <v>5.0862833534457678E-7</v>
      </c>
      <c r="AU2064" s="13">
        <f t="shared" si="2722"/>
        <v>5.3642047898817163E-7</v>
      </c>
      <c r="AV2064" s="13">
        <f t="shared" si="2723"/>
        <v>4.2429841735463134E-7</v>
      </c>
      <c r="AW2064" s="13">
        <f t="shared" si="2724"/>
        <v>4.8152950454560125E-9</v>
      </c>
      <c r="AX2064" s="13">
        <f t="shared" si="2725"/>
        <v>4.8009155485549952E-2</v>
      </c>
      <c r="AY2064" s="13">
        <f t="shared" si="2726"/>
        <v>9.7970642286358614E-3</v>
      </c>
      <c r="AZ2064" s="13">
        <f t="shared" si="2727"/>
        <v>9.996267017121942E-4</v>
      </c>
      <c r="BA2064" s="13">
        <f t="shared" si="2728"/>
        <v>6.7996801181540318E-5</v>
      </c>
      <c r="BB2064" s="13">
        <f t="shared" si="2729"/>
        <v>3.4689686882632228E-6</v>
      </c>
      <c r="BC2064" s="13">
        <f t="shared" si="2730"/>
        <v>1.4158011613543461E-7</v>
      </c>
      <c r="BD2064" s="13">
        <f t="shared" si="2731"/>
        <v>3.4562016857662812E-9</v>
      </c>
      <c r="BE2064" s="13">
        <f t="shared" si="2732"/>
        <v>1.0935159732120356E-8</v>
      </c>
      <c r="BF2064" s="13">
        <f t="shared" si="2733"/>
        <v>1.7299007586774369E-8</v>
      </c>
      <c r="BG2064" s="13">
        <f t="shared" si="2734"/>
        <v>1.8244248876600588E-8</v>
      </c>
      <c r="BH2064" s="13">
        <f t="shared" si="2735"/>
        <v>1.4430854576557531E-8</v>
      </c>
      <c r="BI2064" s="13">
        <f t="shared" si="2736"/>
        <v>9.131625652261071E-9</v>
      </c>
      <c r="BJ2064" s="14">
        <f t="shared" si="2737"/>
        <v>0.88646785500805847</v>
      </c>
      <c r="BK2064" s="14">
        <f t="shared" si="2738"/>
        <v>7.0363703887047754E-2</v>
      </c>
      <c r="BL2064" s="14">
        <f t="shared" si="2739"/>
        <v>1.0456086292421904E-2</v>
      </c>
      <c r="BM2064" s="14">
        <f t="shared" si="2740"/>
        <v>0.61158429546446091</v>
      </c>
      <c r="BN2064" s="14">
        <f t="shared" si="2741"/>
        <v>0.34595509534797475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1.5278</v>
      </c>
      <c r="F2065" s="10">
        <f>VLOOKUP(B2065,home!$B$2:$E$405,3,FALSE)</f>
        <v>1.3090999999999999</v>
      </c>
      <c r="G2065" s="10">
        <f>VLOOKUP(C2065,away!$B$2:$E$405,4,FALSE)</f>
        <v>0.55379999999999996</v>
      </c>
      <c r="H2065" s="10">
        <f>VLOOKUP(A2065,away!$A$2:$E$405,3,FALSE)</f>
        <v>1.0787</v>
      </c>
      <c r="I2065" s="10">
        <f>VLOOKUP(C2065,away!$B$2:$E$405,3,FALSE)</f>
        <v>0.99839999999999995</v>
      </c>
      <c r="J2065" s="10">
        <f>VLOOKUP(B2065,home!$B$2:$E$405,4,FALSE)</f>
        <v>0.99839999999999995</v>
      </c>
      <c r="K2065" s="12">
        <f t="shared" si="2686"/>
        <v>1.1076238023239999</v>
      </c>
      <c r="L2065" s="12">
        <f t="shared" si="2687"/>
        <v>1.0752509214719999</v>
      </c>
      <c r="M2065" s="13">
        <f t="shared" si="2688"/>
        <v>0.11271703410480879</v>
      </c>
      <c r="N2065" s="13">
        <f t="shared" si="2689"/>
        <v>0.12484806990185229</v>
      </c>
      <c r="O2065" s="13">
        <f t="shared" si="2690"/>
        <v>0.1211990947867865</v>
      </c>
      <c r="P2065" s="13">
        <f t="shared" si="2691"/>
        <v>0.13424300220596735</v>
      </c>
      <c r="Q2065" s="13">
        <f t="shared" si="2692"/>
        <v>6.9142346948751099E-2</v>
      </c>
      <c r="R2065" s="13">
        <f t="shared" si="2693"/>
        <v>6.5159719175532219E-2</v>
      </c>
      <c r="S2065" s="13">
        <f t="shared" si="2694"/>
        <v>3.9969965019915579E-2</v>
      </c>
      <c r="T2065" s="13">
        <f t="shared" si="2695"/>
        <v>7.4345372269381357E-2</v>
      </c>
      <c r="U2065" s="13">
        <f t="shared" si="2696"/>
        <v>7.2172455911567041E-2</v>
      </c>
      <c r="V2065" s="13">
        <f t="shared" si="2697"/>
        <v>5.2892410775501296E-3</v>
      </c>
      <c r="W2065" s="13">
        <f t="shared" si="2698"/>
        <v>2.5527903076326963E-2</v>
      </c>
      <c r="X2065" s="13">
        <f t="shared" si="2699"/>
        <v>2.744890130606847E-2</v>
      </c>
      <c r="Y2065" s="13">
        <f t="shared" si="2700"/>
        <v>1.4757228211372049E-2</v>
      </c>
      <c r="Z2065" s="13">
        <f t="shared" si="2701"/>
        <v>2.3354349362115917E-2</v>
      </c>
      <c r="AA2065" s="13">
        <f t="shared" si="2702"/>
        <v>2.5867833241269914E-2</v>
      </c>
      <c r="AB2065" s="13">
        <f t="shared" si="2703"/>
        <v>1.4325913906289274E-2</v>
      </c>
      <c r="AC2065" s="13">
        <f t="shared" si="2704"/>
        <v>3.9370912706349938E-4</v>
      </c>
      <c r="AD2065" s="13">
        <f t="shared" si="2705"/>
        <v>7.0688282676899554E-3</v>
      </c>
      <c r="AE2065" s="13">
        <f t="shared" si="2706"/>
        <v>7.6007641085609453E-3</v>
      </c>
      <c r="AF2065" s="13">
        <f t="shared" si="2707"/>
        <v>4.0863643058107295E-3</v>
      </c>
      <c r="AG2065" s="13">
        <f t="shared" si="2708"/>
        <v>1.4646223284310921E-3</v>
      </c>
      <c r="AH2065" s="13">
        <f t="shared" si="2709"/>
        <v>6.2779464179985372E-3</v>
      </c>
      <c r="AI2065" s="13">
        <f t="shared" si="2710"/>
        <v>6.9536028822898754E-3</v>
      </c>
      <c r="AJ2065" s="13">
        <f t="shared" si="2711"/>
        <v>3.8509880321665195E-3</v>
      </c>
      <c r="AK2065" s="13">
        <f t="shared" si="2712"/>
        <v>1.4218153356308323E-3</v>
      </c>
      <c r="AL2065" s="13">
        <f t="shared" si="2713"/>
        <v>1.8755885703575287E-5</v>
      </c>
      <c r="AM2065" s="13">
        <f t="shared" si="2714"/>
        <v>1.5659204887668223E-3</v>
      </c>
      <c r="AN2065" s="13">
        <f t="shared" si="2715"/>
        <v>1.6837574484984104E-3</v>
      </c>
      <c r="AO2065" s="13">
        <f t="shared" si="2716"/>
        <v>9.052308740166295E-4</v>
      </c>
      <c r="AP2065" s="13">
        <f t="shared" si="2717"/>
        <v>3.2445011047709486E-4</v>
      </c>
      <c r="AQ2065" s="13">
        <f t="shared" si="2718"/>
        <v>8.7216320065547091E-5</v>
      </c>
      <c r="AR2065" s="13">
        <f t="shared" si="2719"/>
        <v>1.3500735341809543E-3</v>
      </c>
      <c r="AS2065" s="13">
        <f t="shared" si="2720"/>
        <v>1.4953735813465093E-3</v>
      </c>
      <c r="AT2065" s="13">
        <f t="shared" si="2721"/>
        <v>8.2815568603293913E-4</v>
      </c>
      <c r="AU2065" s="13">
        <f t="shared" si="2722"/>
        <v>3.0576164996001478E-4</v>
      </c>
      <c r="AV2065" s="13">
        <f t="shared" si="2723"/>
        <v>8.4667220333392909E-5</v>
      </c>
      <c r="AW2065" s="13">
        <f t="shared" si="2724"/>
        <v>6.2049341961993016E-7</v>
      </c>
      <c r="AX2065" s="13">
        <f t="shared" si="2725"/>
        <v>2.8907513431749416E-4</v>
      </c>
      <c r="AY2065" s="13">
        <f t="shared" si="2726"/>
        <v>3.1082830454952771E-4</v>
      </c>
      <c r="AZ2065" s="13">
        <f t="shared" si="2727"/>
        <v>1.6710921044322952E-4</v>
      </c>
      <c r="BA2065" s="13">
        <f t="shared" si="2728"/>
        <v>5.9894777505180294E-5</v>
      </c>
      <c r="BB2065" s="13">
        <f t="shared" si="2729"/>
        <v>1.610047867595138E-5</v>
      </c>
      <c r="BC2065" s="13">
        <f t="shared" si="2730"/>
        <v>3.4624109064914024E-6</v>
      </c>
      <c r="BD2065" s="13">
        <f t="shared" si="2731"/>
        <v>2.4194463528050495E-4</v>
      </c>
      <c r="BE2065" s="13">
        <f t="shared" si="2732"/>
        <v>2.6798363688128627E-4</v>
      </c>
      <c r="BF2065" s="13">
        <f t="shared" si="2733"/>
        <v>1.4841252742153223E-4</v>
      </c>
      <c r="BG2065" s="13">
        <f t="shared" si="2734"/>
        <v>5.4795082645050796E-5</v>
      </c>
      <c r="BH2065" s="13">
        <f t="shared" si="2735"/>
        <v>1.5173084446992254E-5</v>
      </c>
      <c r="BI2065" s="13">
        <f t="shared" si="2736"/>
        <v>3.3612138976321369E-6</v>
      </c>
      <c r="BJ2065" s="14">
        <f t="shared" si="2737"/>
        <v>0.3617034462824672</v>
      </c>
      <c r="BK2065" s="14">
        <f t="shared" si="2738"/>
        <v>0.29294253572555851</v>
      </c>
      <c r="BL2065" s="14">
        <f t="shared" si="2739"/>
        <v>0.32202507154195753</v>
      </c>
      <c r="BM2065" s="14">
        <f t="shared" si="2740"/>
        <v>0.37240592797727101</v>
      </c>
      <c r="BN2065" s="14">
        <f t="shared" si="2741"/>
        <v>0.62730926712369817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1.5278</v>
      </c>
      <c r="F2066" s="10">
        <f>VLOOKUP(B2066,home!$B$2:$E$405,3,FALSE)</f>
        <v>0.50349999999999995</v>
      </c>
      <c r="G2066" s="10">
        <f>VLOOKUP(C2066,away!$B$2:$E$405,4,FALSE)</f>
        <v>0.90629999999999999</v>
      </c>
      <c r="H2066" s="10">
        <f>VLOOKUP(A2066,away!$A$2:$E$405,3,FALSE)</f>
        <v>1.0787</v>
      </c>
      <c r="I2066" s="10">
        <f>VLOOKUP(C2066,away!$B$2:$E$405,3,FALSE)</f>
        <v>1.2836000000000001</v>
      </c>
      <c r="J2066" s="10">
        <f>VLOOKUP(B2066,home!$B$2:$E$405,4,FALSE)</f>
        <v>1.3549</v>
      </c>
      <c r="K2066" s="12">
        <f t="shared" si="2686"/>
        <v>0.69716882799000002</v>
      </c>
      <c r="L2066" s="12">
        <f t="shared" si="2687"/>
        <v>1.8760207166680001</v>
      </c>
      <c r="M2066" s="13">
        <f t="shared" si="2688"/>
        <v>7.6291820775803737E-2</v>
      </c>
      <c r="N2066" s="13">
        <f t="shared" si="2689"/>
        <v>5.3188279275490233E-2</v>
      </c>
      <c r="O2066" s="13">
        <f t="shared" si="2690"/>
        <v>0.14312503628772993</v>
      </c>
      <c r="P2066" s="13">
        <f t="shared" si="2691"/>
        <v>9.9782313804742909E-2</v>
      </c>
      <c r="Q2066" s="13">
        <f t="shared" si="2692"/>
        <v>1.8540605162649163E-2</v>
      </c>
      <c r="R2066" s="13">
        <f t="shared" si="2693"/>
        <v>0.13425276657482035</v>
      </c>
      <c r="S2066" s="13">
        <f t="shared" si="2694"/>
        <v>3.2626400992208121E-2</v>
      </c>
      <c r="T2066" s="13">
        <f t="shared" si="2695"/>
        <v>3.4782559384691505E-2</v>
      </c>
      <c r="U2066" s="13">
        <f t="shared" si="2696"/>
        <v>9.3596843927382573E-2</v>
      </c>
      <c r="V2066" s="13">
        <f t="shared" si="2697"/>
        <v>4.7413525664694901E-3</v>
      </c>
      <c r="W2066" s="13">
        <f t="shared" si="2698"/>
        <v>4.3086439904898204E-3</v>
      </c>
      <c r="X2066" s="13">
        <f t="shared" si="2699"/>
        <v>8.0831053869059831E-3</v>
      </c>
      <c r="Y2066" s="13">
        <f t="shared" si="2700"/>
        <v>7.5820365804231708E-3</v>
      </c>
      <c r="Z2066" s="13">
        <f t="shared" si="2701"/>
        <v>8.3953657121452085E-2</v>
      </c>
      <c r="AA2066" s="13">
        <f t="shared" si="2702"/>
        <v>5.8529872740837069E-2</v>
      </c>
      <c r="AB2066" s="13">
        <f t="shared" si="2703"/>
        <v>2.0402601390566613E-2</v>
      </c>
      <c r="AC2066" s="13">
        <f t="shared" si="2704"/>
        <v>3.8757687655393799E-4</v>
      </c>
      <c r="AD2066" s="13">
        <f t="shared" si="2705"/>
        <v>7.5096307026898616E-4</v>
      </c>
      <c r="AE2066" s="13">
        <f t="shared" si="2706"/>
        <v>1.4088222772772249E-3</v>
      </c>
      <c r="AF2066" s="13">
        <f t="shared" si="2707"/>
        <v>1.3214898891377323E-3</v>
      </c>
      <c r="AG2066" s="13">
        <f t="shared" si="2708"/>
        <v>8.2638080296322817E-4</v>
      </c>
      <c r="AH2066" s="13">
        <f t="shared" si="2709"/>
        <v>3.9374699999971501E-2</v>
      </c>
      <c r="AI2066" s="13">
        <f t="shared" si="2710"/>
        <v>2.7450813451437989E-2</v>
      </c>
      <c r="AJ2066" s="13">
        <f t="shared" si="2711"/>
        <v>9.5689257206555724E-3</v>
      </c>
      <c r="AK2066" s="13">
        <f t="shared" si="2712"/>
        <v>2.2237189099309374E-3</v>
      </c>
      <c r="AL2066" s="13">
        <f t="shared" si="2713"/>
        <v>2.0276520930554363E-5</v>
      </c>
      <c r="AM2066" s="13">
        <f t="shared" si="2714"/>
        <v>1.0470960871264023E-4</v>
      </c>
      <c r="AN2066" s="13">
        <f t="shared" si="2715"/>
        <v>1.9643739517911319E-4</v>
      </c>
      <c r="AO2066" s="13">
        <f t="shared" si="2716"/>
        <v>1.842603114421576E-4</v>
      </c>
      <c r="AP2066" s="13">
        <f t="shared" si="2717"/>
        <v>1.152253871750618E-4</v>
      </c>
      <c r="AQ2066" s="13">
        <f t="shared" si="2718"/>
        <v>5.4041303356626778E-5</v>
      </c>
      <c r="AR2066" s="13">
        <f t="shared" si="2719"/>
        <v>1.4773550582506815E-2</v>
      </c>
      <c r="AS2066" s="13">
        <f t="shared" si="2720"/>
        <v>1.029965894485726E-2</v>
      </c>
      <c r="AT2066" s="13">
        <f t="shared" si="2721"/>
        <v>3.5903005776414271E-3</v>
      </c>
      <c r="AU2066" s="13">
        <f t="shared" si="2722"/>
        <v>8.3434854861536467E-4</v>
      </c>
      <c r="AV2066" s="13">
        <f t="shared" si="2723"/>
        <v>1.4542044994333281E-4</v>
      </c>
      <c r="AW2066" s="13">
        <f t="shared" si="2724"/>
        <v>7.3665905240449315E-7</v>
      </c>
      <c r="AX2066" s="13">
        <f t="shared" si="2725"/>
        <v>1.216671253091381E-5</v>
      </c>
      <c r="AY2066" s="13">
        <f t="shared" si="2726"/>
        <v>2.2825004761738461E-5</v>
      </c>
      <c r="AZ2066" s="13">
        <f t="shared" si="2727"/>
        <v>2.1410090895533559E-5</v>
      </c>
      <c r="BA2066" s="13">
        <f t="shared" si="2728"/>
        <v>1.3388591355255298E-5</v>
      </c>
      <c r="BB2066" s="13">
        <f t="shared" si="2729"/>
        <v>6.2793186873652557E-6</v>
      </c>
      <c r="BC2066" s="13">
        <f t="shared" si="2730"/>
        <v>2.3560263888115473E-6</v>
      </c>
      <c r="BD2066" s="13">
        <f t="shared" si="2731"/>
        <v>4.6192478252542303E-3</v>
      </c>
      <c r="BE2066" s="13">
        <f t="shared" si="2732"/>
        <v>3.2203955925278484E-3</v>
      </c>
      <c r="BF2066" s="13">
        <f t="shared" si="2733"/>
        <v>1.1225797104534006E-3</v>
      </c>
      <c r="BG2066" s="13">
        <f t="shared" si="2734"/>
        <v>2.608758603540503E-4</v>
      </c>
      <c r="BH2066" s="13">
        <f t="shared" si="2735"/>
        <v>4.5468629453479037E-5</v>
      </c>
      <c r="BI2066" s="13">
        <f t="shared" si="2736"/>
        <v>6.3398622212787163E-6</v>
      </c>
      <c r="BJ2066" s="14">
        <f t="shared" si="2737"/>
        <v>0.13152598557078229</v>
      </c>
      <c r="BK2066" s="14">
        <f t="shared" si="2738"/>
        <v>0.21387256654147052</v>
      </c>
      <c r="BL2066" s="14">
        <f t="shared" si="2739"/>
        <v>0.56744346558716119</v>
      </c>
      <c r="BM2066" s="14">
        <f t="shared" si="2740"/>
        <v>0.47159276459392013</v>
      </c>
      <c r="BN2066" s="14">
        <f t="shared" si="2741"/>
        <v>0.52518082188123627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1.5278</v>
      </c>
      <c r="F2067" s="10">
        <f>VLOOKUP(B2067,home!$B$2:$E$405,3,FALSE)</f>
        <v>0.90629999999999999</v>
      </c>
      <c r="G2067" s="10">
        <f>VLOOKUP(C2067,away!$B$2:$E$405,4,FALSE)</f>
        <v>0.80559999999999998</v>
      </c>
      <c r="H2067" s="10">
        <f>VLOOKUP(A2067,away!$A$2:$E$405,3,FALSE)</f>
        <v>1.0787</v>
      </c>
      <c r="I2067" s="10">
        <f>VLOOKUP(C2067,away!$B$2:$E$405,3,FALSE)</f>
        <v>0.92700000000000005</v>
      </c>
      <c r="J2067" s="10">
        <f>VLOOKUP(B2067,home!$B$2:$E$405,4,FALSE)</f>
        <v>1.4261999999999999</v>
      </c>
      <c r="K2067" s="12">
        <f t="shared" si="2686"/>
        <v>1.115470124784</v>
      </c>
      <c r="L2067" s="12">
        <f t="shared" si="2687"/>
        <v>1.4261356783800001</v>
      </c>
      <c r="M2067" s="13">
        <f t="shared" si="2688"/>
        <v>7.8739857504551369E-2</v>
      </c>
      <c r="N2067" s="13">
        <f t="shared" si="2689"/>
        <v>8.7831958676076294E-2</v>
      </c>
      <c r="O2067" s="13">
        <f t="shared" si="2690"/>
        <v>0.11229372009779792</v>
      </c>
      <c r="P2067" s="13">
        <f t="shared" si="2691"/>
        <v>0.1252602899699502</v>
      </c>
      <c r="Q2067" s="13">
        <f t="shared" si="2692"/>
        <v>4.8986962952212991E-2</v>
      </c>
      <c r="R2067" s="13">
        <f t="shared" si="2693"/>
        <v>8.007304034474344E-2</v>
      </c>
      <c r="S2067" s="13">
        <f t="shared" si="2694"/>
        <v>4.9816385057748803E-2</v>
      </c>
      <c r="T2067" s="13">
        <f t="shared" si="2695"/>
        <v>6.9862055641630214E-2</v>
      </c>
      <c r="U2067" s="13">
        <f t="shared" si="2696"/>
        <v>8.9319084305185231E-2</v>
      </c>
      <c r="V2067" s="13">
        <f t="shared" si="2697"/>
        <v>8.8053878166363189E-3</v>
      </c>
      <c r="W2067" s="13">
        <f t="shared" si="2698"/>
        <v>1.8214497892364737E-2</v>
      </c>
      <c r="X2067" s="13">
        <f t="shared" si="2699"/>
        <v>2.5976345308078668E-2</v>
      </c>
      <c r="Y2067" s="13">
        <f t="shared" si="2700"/>
        <v>1.8522896418884952E-2</v>
      </c>
      <c r="Z2067" s="13">
        <f t="shared" si="2701"/>
        <v>3.8065006570666596E-2</v>
      </c>
      <c r="AA2067" s="13">
        <f t="shared" si="2702"/>
        <v>4.2460377629285243E-2</v>
      </c>
      <c r="AB2067" s="13">
        <f t="shared" si="2703"/>
        <v>2.3681641366257295E-2</v>
      </c>
      <c r="AC2067" s="13">
        <f t="shared" si="2704"/>
        <v>8.7548214634022663E-4</v>
      </c>
      <c r="AD2067" s="13">
        <f t="shared" si="2705"/>
        <v>5.0794320592184973E-3</v>
      </c>
      <c r="AE2067" s="13">
        <f t="shared" si="2706"/>
        <v>7.2439592855586933E-3</v>
      </c>
      <c r="AF2067" s="13">
        <f t="shared" si="2707"/>
        <v>5.1654343949336734E-3</v>
      </c>
      <c r="AG2067" s="13">
        <f t="shared" si="2708"/>
        <v>2.4555367616487063E-3</v>
      </c>
      <c r="AH2067" s="13">
        <f t="shared" si="2709"/>
        <v>1.3571465992049192E-2</v>
      </c>
      <c r="AI2067" s="13">
        <f t="shared" si="2710"/>
        <v>1.5138564863652924E-2</v>
      </c>
      <c r="AJ2067" s="13">
        <f t="shared" si="2711"/>
        <v>8.4433084187548052E-3</v>
      </c>
      <c r="AK2067" s="13">
        <f t="shared" si="2712"/>
        <v>3.1394194318194067E-3</v>
      </c>
      <c r="AL2067" s="13">
        <f t="shared" si="2713"/>
        <v>5.5709091171648259E-5</v>
      </c>
      <c r="AM2067" s="13">
        <f t="shared" si="2714"/>
        <v>1.1331909425856611E-3</v>
      </c>
      <c r="AN2067" s="13">
        <f t="shared" si="2715"/>
        <v>1.6160840336384736E-3</v>
      </c>
      <c r="AO2067" s="13">
        <f t="shared" si="2716"/>
        <v>1.1523775498160456E-3</v>
      </c>
      <c r="AP2067" s="13">
        <f t="shared" si="2717"/>
        <v>5.478155795855961E-4</v>
      </c>
      <c r="AQ2067" s="13">
        <f t="shared" si="2718"/>
        <v>1.9531483580485925E-4</v>
      </c>
      <c r="AR2067" s="13">
        <f t="shared" si="2719"/>
        <v>3.8709503718364355E-3</v>
      </c>
      <c r="AS2067" s="13">
        <f t="shared" si="2720"/>
        <v>4.3179294943050594E-3</v>
      </c>
      <c r="AT2067" s="13">
        <f t="shared" si="2721"/>
        <v>2.4082606759104901E-3</v>
      </c>
      <c r="AU2067" s="13">
        <f t="shared" si="2722"/>
        <v>8.954476122234248E-4</v>
      </c>
      <c r="AV2067" s="13">
        <f t="shared" si="2723"/>
        <v>2.4971126493609954E-4</v>
      </c>
      <c r="AW2067" s="13">
        <f t="shared" si="2724"/>
        <v>2.461741012068936E-6</v>
      </c>
      <c r="AX2067" s="13">
        <f t="shared" si="2725"/>
        <v>2.1067344035502109E-4</v>
      </c>
      <c r="AY2067" s="13">
        <f t="shared" si="2726"/>
        <v>3.0044890977735651E-4</v>
      </c>
      <c r="AZ2067" s="13">
        <f t="shared" si="2727"/>
        <v>2.1424045488193088E-4</v>
      </c>
      <c r="BA2067" s="13">
        <f t="shared" si="2728"/>
        <v>1.0184531881982742E-4</v>
      </c>
      <c r="BB2067" s="13">
        <f t="shared" si="2729"/>
        <v>3.6311310711235493E-5</v>
      </c>
      <c r="BC2067" s="13">
        <f t="shared" si="2730"/>
        <v>1.0356971146806959E-5</v>
      </c>
      <c r="BD2067" s="13">
        <f t="shared" si="2731"/>
        <v>9.2008340575237715E-4</v>
      </c>
      <c r="BE2067" s="13">
        <f t="shared" si="2732"/>
        <v>1.0263255514262918E-3</v>
      </c>
      <c r="BF2067" s="13">
        <f t="shared" si="2733"/>
        <v>5.7241774545924683E-4</v>
      </c>
      <c r="BG2067" s="13">
        <f t="shared" si="2734"/>
        <v>2.12838297985334E-4</v>
      </c>
      <c r="BH2067" s="13">
        <f t="shared" si="2735"/>
        <v>5.935369070312865E-5</v>
      </c>
      <c r="BI2067" s="13">
        <f t="shared" si="2736"/>
        <v>1.3241453755001965E-5</v>
      </c>
      <c r="BJ2067" s="14">
        <f t="shared" si="2737"/>
        <v>0.29485773873773047</v>
      </c>
      <c r="BK2067" s="14">
        <f t="shared" si="2738"/>
        <v>0.26385356049617592</v>
      </c>
      <c r="BL2067" s="14">
        <f t="shared" si="2739"/>
        <v>0.40266718201383833</v>
      </c>
      <c r="BM2067" s="14">
        <f t="shared" si="2740"/>
        <v>0.46595967110431374</v>
      </c>
      <c r="BN2067" s="14">
        <f t="shared" si="2741"/>
        <v>0.53318582954533222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1.6362000000000001</v>
      </c>
      <c r="F2068" s="10">
        <f>VLOOKUP(B2068,home!$B$2:$E$405,3,FALSE)</f>
        <v>1.2583</v>
      </c>
      <c r="G2068" s="10">
        <f>VLOOKUP(C2068,away!$B$2:$E$405,4,FALSE)</f>
        <v>1.0785</v>
      </c>
      <c r="H2068" s="10">
        <f>VLOOKUP(A2068,away!$A$2:$E$405,3,FALSE)</f>
        <v>1.1547000000000001</v>
      </c>
      <c r="I2068" s="10">
        <f>VLOOKUP(C2068,away!$B$2:$E$405,3,FALSE)</f>
        <v>1.0698000000000001</v>
      </c>
      <c r="J2068" s="10">
        <f>VLOOKUP(B2068,home!$B$2:$E$405,4,FALSE)</f>
        <v>0.91700000000000004</v>
      </c>
      <c r="K2068" s="12">
        <f t="shared" si="2686"/>
        <v>2.2204486511100003</v>
      </c>
      <c r="L2068" s="12">
        <f t="shared" si="2687"/>
        <v>1.1327683210200001</v>
      </c>
      <c r="M2068" s="13">
        <f t="shared" si="2688"/>
        <v>3.4971670059393695E-2</v>
      </c>
      <c r="N2068" s="13">
        <f t="shared" si="2689"/>
        <v>7.7652797610444718E-2</v>
      </c>
      <c r="O2068" s="13">
        <f t="shared" si="2690"/>
        <v>3.9614799976444806E-2</v>
      </c>
      <c r="P2068" s="13">
        <f t="shared" si="2691"/>
        <v>8.7962629171689344E-2</v>
      </c>
      <c r="Q2068" s="13">
        <f t="shared" si="2692"/>
        <v>8.6212024854514915E-2</v>
      </c>
      <c r="R2068" s="13">
        <f t="shared" si="2693"/>
        <v>2.2437195228430264E-2</v>
      </c>
      <c r="S2068" s="13">
        <f t="shared" si="2694"/>
        <v>5.5312086309113752E-2</v>
      </c>
      <c r="T2068" s="13">
        <f t="shared" si="2695"/>
        <v>9.7658250646183387E-2</v>
      </c>
      <c r="U2068" s="13">
        <f t="shared" si="2696"/>
        <v>4.9820639879659713E-2</v>
      </c>
      <c r="V2068" s="13">
        <f t="shared" si="2697"/>
        <v>1.5458215586304771E-2</v>
      </c>
      <c r="W2068" s="13">
        <f t="shared" si="2698"/>
        <v>6.3809791432556495E-2</v>
      </c>
      <c r="X2068" s="13">
        <f t="shared" si="2699"/>
        <v>7.2281710305693414E-2</v>
      </c>
      <c r="Y2068" s="13">
        <f t="shared" si="2700"/>
        <v>4.0939215811717188E-2</v>
      </c>
      <c r="Z2068" s="13">
        <f t="shared" si="2701"/>
        <v>8.4720479891023E-3</v>
      </c>
      <c r="AA2068" s="13">
        <f t="shared" si="2702"/>
        <v>1.8811747529541394E-2</v>
      </c>
      <c r="AB2068" s="13">
        <f t="shared" si="2703"/>
        <v>2.0885259713496036E-2</v>
      </c>
      <c r="AC2068" s="13">
        <f t="shared" si="2704"/>
        <v>2.4300835557839562E-3</v>
      </c>
      <c r="AD2068" s="13">
        <f t="shared" si="2705"/>
        <v>3.5421591328507647E-2</v>
      </c>
      <c r="AE2068" s="13">
        <f t="shared" si="2706"/>
        <v>4.0124456537050206E-2</v>
      </c>
      <c r="AF2068" s="13">
        <f t="shared" si="2707"/>
        <v>2.2725856631657167E-2</v>
      </c>
      <c r="AG2068" s="13">
        <f t="shared" si="2708"/>
        <v>8.5810434867945058E-3</v>
      </c>
      <c r="AH2068" s="13">
        <f t="shared" si="2709"/>
        <v>2.3992168940540717E-3</v>
      </c>
      <c r="AI2068" s="13">
        <f t="shared" si="2710"/>
        <v>5.3273379161226878E-3</v>
      </c>
      <c r="AJ2068" s="13">
        <f t="shared" si="2711"/>
        <v>5.9145401449308913E-3</v>
      </c>
      <c r="AK2068" s="13">
        <f t="shared" si="2712"/>
        <v>4.3776442289159148E-3</v>
      </c>
      <c r="AL2068" s="13">
        <f t="shared" si="2713"/>
        <v>2.4449108471012493E-4</v>
      </c>
      <c r="AM2068" s="13">
        <f t="shared" si="2714"/>
        <v>1.5730364937110896E-2</v>
      </c>
      <c r="AN2068" s="13">
        <f t="shared" si="2715"/>
        <v>1.7818859078842991E-2</v>
      </c>
      <c r="AO2068" s="13">
        <f t="shared" si="2716"/>
        <v>1.0092319540616481E-2</v>
      </c>
      <c r="AP2068" s="13">
        <f t="shared" si="2717"/>
        <v>3.8107532870738227E-3</v>
      </c>
      <c r="AQ2068" s="13">
        <f t="shared" si="2718"/>
        <v>1.0791751507050157E-3</v>
      </c>
      <c r="AR2068" s="13">
        <f t="shared" si="2719"/>
        <v>5.4355137856808928E-4</v>
      </c>
      <c r="AS2068" s="13">
        <f t="shared" si="2720"/>
        <v>1.206927925350495E-3</v>
      </c>
      <c r="AT2068" s="13">
        <f t="shared" si="2721"/>
        <v>1.339960741915749E-3</v>
      </c>
      <c r="AU2068" s="13">
        <f t="shared" si="2722"/>
        <v>9.9177134064239343E-4</v>
      </c>
      <c r="AV2068" s="13">
        <f t="shared" si="2723"/>
        <v>5.5054433388473998E-4</v>
      </c>
      <c r="AW2068" s="13">
        <f t="shared" si="2724"/>
        <v>1.7082143110898535E-5</v>
      </c>
      <c r="AX2068" s="13">
        <f t="shared" si="2725"/>
        <v>5.8214112676793165E-3</v>
      </c>
      <c r="AY2068" s="13">
        <f t="shared" si="2726"/>
        <v>6.5943102676560101E-3</v>
      </c>
      <c r="AZ2068" s="13">
        <f t="shared" si="2727"/>
        <v>3.7349128850888234E-3</v>
      </c>
      <c r="BA2068" s="13">
        <f t="shared" si="2728"/>
        <v>1.4102636659993435E-3</v>
      </c>
      <c r="BB2068" s="13">
        <f t="shared" si="2729"/>
        <v>3.9937550128239682E-4</v>
      </c>
      <c r="BC2068" s="13">
        <f t="shared" si="2730"/>
        <v>9.0479983208836191E-5</v>
      </c>
      <c r="BD2068" s="13">
        <f t="shared" si="2731"/>
        <v>1.0261963041478021E-4</v>
      </c>
      <c r="BE2068" s="13">
        <f t="shared" si="2732"/>
        <v>2.2786161993190547E-4</v>
      </c>
      <c r="BF2068" s="13">
        <f t="shared" si="2733"/>
        <v>2.5297751330876955E-4</v>
      </c>
      <c r="BG2068" s="13">
        <f t="shared" si="2734"/>
        <v>1.8724119272920653E-4</v>
      </c>
      <c r="BH2068" s="13">
        <f t="shared" si="2735"/>
        <v>1.0393986345694861E-4</v>
      </c>
      <c r="BI2068" s="13">
        <f t="shared" si="2736"/>
        <v>4.6158625921907824E-5</v>
      </c>
      <c r="BJ2068" s="14">
        <f t="shared" si="2737"/>
        <v>0.61198896421038373</v>
      </c>
      <c r="BK2068" s="14">
        <f t="shared" si="2738"/>
        <v>0.20297348603465162</v>
      </c>
      <c r="BL2068" s="14">
        <f t="shared" si="2739"/>
        <v>0.17514193567772079</v>
      </c>
      <c r="BM2068" s="14">
        <f t="shared" si="2740"/>
        <v>0.64314808888639574</v>
      </c>
      <c r="BN2068" s="14">
        <f t="shared" si="2741"/>
        <v>0.34885111690091769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1.6362000000000001</v>
      </c>
      <c r="F2069" s="15">
        <f>VLOOKUP(B2069,home!$B$2:$E$405,3,FALSE)</f>
        <v>1.0065999999999999</v>
      </c>
      <c r="G2069" s="15">
        <f>VLOOKUP(C2069,away!$B$2:$E$405,4,FALSE)</f>
        <v>1.1863999999999999</v>
      </c>
      <c r="H2069" s="15">
        <f>VLOOKUP(A2069,away!$A$2:$E$405,3,FALSE)</f>
        <v>1.1547000000000001</v>
      </c>
      <c r="I2069" s="15">
        <f>VLOOKUP(C2069,away!$B$2:$E$405,3,FALSE)</f>
        <v>1.2736000000000001</v>
      </c>
      <c r="J2069" s="15">
        <f>VLOOKUP(B2069,home!$B$2:$E$405,4,FALSE)</f>
        <v>0.7641</v>
      </c>
      <c r="K2069" s="16">
        <f t="shared" si="2686"/>
        <v>1.9539995186879997</v>
      </c>
      <c r="L2069" s="16">
        <f t="shared" si="2687"/>
        <v>1.1237052654720001</v>
      </c>
      <c r="M2069" s="17">
        <f t="shared" si="2688"/>
        <v>4.6064864212614236E-2</v>
      </c>
      <c r="N2069" s="17">
        <f t="shared" si="2689"/>
        <v>9.0010722499876294E-2</v>
      </c>
      <c r="O2069" s="17">
        <f t="shared" si="2690"/>
        <v>5.176333046896732E-2</v>
      </c>
      <c r="P2069" s="17">
        <f t="shared" si="2691"/>
        <v>0.10114552282205003</v>
      </c>
      <c r="Q2069" s="17">
        <f t="shared" si="2692"/>
        <v>8.794045422075869E-2</v>
      </c>
      <c r="R2069" s="17">
        <f t="shared" si="2693"/>
        <v>2.90833635031729E-2</v>
      </c>
      <c r="S2069" s="17">
        <f t="shared" si="2694"/>
        <v>5.5521800410215809E-2</v>
      </c>
      <c r="T2069" s="17">
        <f t="shared" si="2695"/>
        <v>9.8819151455865922E-2</v>
      </c>
      <c r="U2069" s="17">
        <f t="shared" si="2696"/>
        <v>5.6828878287027984E-2</v>
      </c>
      <c r="V2069" s="17">
        <f t="shared" si="2697"/>
        <v>1.3545589166019178E-2</v>
      </c>
      <c r="W2069" s="17">
        <f t="shared" si="2698"/>
        <v>5.7278535073522187E-2</v>
      </c>
      <c r="X2069" s="17">
        <f t="shared" si="2699"/>
        <v>6.4364191460639528E-2</v>
      </c>
      <c r="Y2069" s="17">
        <f t="shared" si="2700"/>
        <v>3.6163190426084291E-2</v>
      </c>
      <c r="Z2069" s="17">
        <f t="shared" si="2701"/>
        <v>1.0893709568717193E-2</v>
      </c>
      <c r="AA2069" s="17">
        <f t="shared" si="2702"/>
        <v>2.1286303254000251E-2</v>
      </c>
      <c r="AB2069" s="17">
        <f t="shared" si="2703"/>
        <v>2.0796713156481648E-2</v>
      </c>
      <c r="AC2069" s="17">
        <f t="shared" si="2704"/>
        <v>1.858894682460785E-3</v>
      </c>
      <c r="AD2069" s="17">
        <f t="shared" si="2705"/>
        <v>2.7980557491204028E-2</v>
      </c>
      <c r="AE2069" s="17">
        <f t="shared" si="2706"/>
        <v>3.144189978370799E-2</v>
      </c>
      <c r="AF2069" s="17">
        <f t="shared" si="2707"/>
        <v>1.7665714171697804E-2</v>
      </c>
      <c r="AG2069" s="17">
        <f t="shared" si="2708"/>
        <v>6.6170186776867172E-3</v>
      </c>
      <c r="AH2069" s="17">
        <f t="shared" si="2709"/>
        <v>3.0603297007225569E-3</v>
      </c>
      <c r="AI2069" s="17">
        <f t="shared" si="2710"/>
        <v>5.9798827622384665E-3</v>
      </c>
      <c r="AJ2069" s="17">
        <f t="shared" si="2711"/>
        <v>5.8423440196123154E-3</v>
      </c>
      <c r="AK2069" s="17">
        <f t="shared" si="2712"/>
        <v>3.8053124674440595E-3</v>
      </c>
      <c r="AL2069" s="17">
        <f t="shared" si="2713"/>
        <v>1.6326445566913278E-4</v>
      </c>
      <c r="AM2069" s="17">
        <f t="shared" si="2714"/>
        <v>1.0934799174086912E-2</v>
      </c>
      <c r="AN2069" s="17">
        <f t="shared" si="2715"/>
        <v>1.228749140880034E-2</v>
      </c>
      <c r="AO2069" s="17">
        <f t="shared" si="2716"/>
        <v>6.9037593977554542E-3</v>
      </c>
      <c r="AP2069" s="17">
        <f t="shared" si="2717"/>
        <v>2.5859302622698688E-3</v>
      </c>
      <c r="AQ2069" s="17">
        <f t="shared" si="2718"/>
        <v>7.2645586296401089E-4</v>
      </c>
      <c r="AR2069" s="17">
        <f t="shared" si="2719"/>
        <v>6.8778171975645674E-4</v>
      </c>
      <c r="AS2069" s="17">
        <f t="shared" si="2720"/>
        <v>1.3439251493665213E-3</v>
      </c>
      <c r="AT2069" s="17">
        <f t="shared" si="2721"/>
        <v>1.3130145475074406E-3</v>
      </c>
      <c r="AU2069" s="17">
        <f t="shared" si="2722"/>
        <v>8.5520993128662681E-4</v>
      </c>
      <c r="AV2069" s="17">
        <f t="shared" si="2723"/>
        <v>4.1776994852781669E-4</v>
      </c>
      <c r="AW2069" s="17">
        <f t="shared" si="2724"/>
        <v>9.9578599107392823E-6</v>
      </c>
      <c r="AX2069" s="17">
        <f t="shared" si="2725"/>
        <v>3.5610987205192887E-3</v>
      </c>
      <c r="AY2069" s="17">
        <f t="shared" si="2726"/>
        <v>4.0016253831131271E-3</v>
      </c>
      <c r="AZ2069" s="17">
        <f t="shared" si="2727"/>
        <v>2.2483237567253156E-3</v>
      </c>
      <c r="BA2069" s="17">
        <f t="shared" si="2728"/>
        <v>8.4215108130600833E-4</v>
      </c>
      <c r="BB2069" s="17">
        <f t="shared" si="2729"/>
        <v>2.3658240109662514E-4</v>
      </c>
      <c r="BC2069" s="17">
        <f t="shared" si="2730"/>
        <v>5.3169777966057215E-5</v>
      </c>
      <c r="BD2069" s="17">
        <f t="shared" si="2731"/>
        <v>1.2881065666428646E-4</v>
      </c>
      <c r="BE2069" s="17">
        <f t="shared" si="2732"/>
        <v>2.5169596112390097E-4</v>
      </c>
      <c r="BF2069" s="17">
        <f t="shared" si="2733"/>
        <v>2.4590689344590802E-4</v>
      </c>
      <c r="BG2069" s="17">
        <f t="shared" si="2734"/>
        <v>1.6016731714512184E-4</v>
      </c>
      <c r="BH2069" s="17">
        <f t="shared" si="2735"/>
        <v>7.8241715152779103E-5</v>
      </c>
      <c r="BI2069" s="17">
        <f t="shared" si="2736"/>
        <v>3.0576854749970774E-5</v>
      </c>
      <c r="BJ2069" s="18">
        <f t="shared" si="2737"/>
        <v>0.56266282248764654</v>
      </c>
      <c r="BK2069" s="18">
        <f t="shared" si="2738"/>
        <v>0.22230156113214231</v>
      </c>
      <c r="BL2069" s="18">
        <f t="shared" si="2739"/>
        <v>0.20395955831439433</v>
      </c>
      <c r="BM2069" s="18">
        <f t="shared" si="2740"/>
        <v>0.5898177262522587</v>
      </c>
      <c r="BN2069" s="18">
        <f t="shared" si="2741"/>
        <v>0.40600825772743948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437</v>
      </c>
      <c r="E2070" s="10">
        <f>VLOOKUP(A2070,home!$A$2:$E$405,3,FALSE)</f>
        <v>1.3193999999999999</v>
      </c>
      <c r="F2070" s="10">
        <f>VLOOKUP(B2070,home!$B$2:$E$405,3,FALSE)</f>
        <v>0.62009999999999998</v>
      </c>
      <c r="G2070" s="10">
        <f>VLOOKUP(C2070,away!$B$2:$E$405,4,FALSE)</f>
        <v>1.0335000000000001</v>
      </c>
      <c r="H2070" s="10">
        <f>VLOOKUP(A2070,away!$A$2:$E$405,3,FALSE)</f>
        <v>1.0076000000000001</v>
      </c>
      <c r="I2070" s="10">
        <f>VLOOKUP(C2070,away!$B$2:$E$405,3,FALSE)</f>
        <v>1.3533999999999999</v>
      </c>
      <c r="J2070" s="10">
        <f>VLOOKUP(B2070,home!$B$2:$E$405,4,FALSE)</f>
        <v>0.63160000000000005</v>
      </c>
      <c r="K2070" s="12">
        <f t="shared" ref="K2070:K2094" si="2742">E2070*F2070*G2070</f>
        <v>0.84556829799</v>
      </c>
      <c r="L2070" s="12">
        <f t="shared" ref="L2070:L2094" si="2743">H2070*I2070*J2070</f>
        <v>0.86130397654400004</v>
      </c>
      <c r="M2070" s="13">
        <f t="shared" ref="M2070:M2094" si="2744">_xlfn.POISSON.DIST(0,K2070,FALSE) * _xlfn.POISSON.DIST(0,L2070,FALSE)</f>
        <v>0.18143237676055404</v>
      </c>
      <c r="N2070" s="13">
        <f t="shared" ref="N2070:N2094" si="2745">_xlfn.POISSON.DIST(1,K2070,FALSE) * _xlfn.POISSON.DIST(0,L2070,FALSE)</f>
        <v>0.15341346601770212</v>
      </c>
      <c r="O2070" s="13">
        <f t="shared" ref="O2070:O2094" si="2746">_xlfn.POISSON.DIST(0,K2070,FALSE) * _xlfn.POISSON.DIST(1,L2070,FALSE)</f>
        <v>0.15626842757769441</v>
      </c>
      <c r="P2070" s="13">
        <f t="shared" ref="P2070:P2094" si="2747">_xlfn.POISSON.DIST(1,K2070,FALSE) * _xlfn.POISSON.DIST(1,L2070,FALSE)</f>
        <v>0.13213562833644465</v>
      </c>
      <c r="Q2070" s="13">
        <f t="shared" ref="Q2070:Q2094" si="2748">_xlfn.POISSON.DIST(2,K2070,FALSE) * _xlfn.POISSON.DIST(0,L2070,FALSE)</f>
        <v>6.4860781674667523E-2</v>
      </c>
      <c r="R2070" s="13">
        <f t="shared" ref="R2070:R2094" si="2749">_xlfn.POISSON.DIST(0,K2070,FALSE) * _xlfn.POISSON.DIST(2,L2070,FALSE)</f>
        <v>6.7297309040473138E-2</v>
      </c>
      <c r="S2070" s="13">
        <f t="shared" ref="S2070:S2094" si="2750">_xlfn.POISSON.DIST(2,K2070,FALSE) * _xlfn.POISSON.DIST(2,L2070,FALSE)</f>
        <v>2.4058308373082836E-2</v>
      </c>
      <c r="T2070" s="13">
        <f t="shared" ref="T2070:T2094" si="2751">_xlfn.POISSON.DIST(2,K2070,FALSE) * _xlfn.POISSON.DIST(1,L2070,FALSE)</f>
        <v>5.5864849178143342E-2</v>
      </c>
      <c r="U2070" s="13">
        <f t="shared" ref="U2070:U2094" si="2752">_xlfn.POISSON.DIST(1,K2070,FALSE) * _xlfn.POISSON.DIST(2,L2070,FALSE)</f>
        <v>5.6904471064659914E-2</v>
      </c>
      <c r="V2070" s="13">
        <f t="shared" ref="V2070:V2094" si="2753">_xlfn.POISSON.DIST(3,K2070,FALSE) * _xlfn.POISSON.DIST(3,L2070,FALSE)</f>
        <v>1.9468286203310834E-3</v>
      </c>
      <c r="W2070" s="13">
        <f t="shared" ref="W2070:W2094" si="2754">_xlfn.POISSON.DIST(3,K2070,FALSE) * _xlfn.POISSON.DIST(0,L2070,FALSE)</f>
        <v>1.8281406922316536E-2</v>
      </c>
      <c r="X2070" s="13">
        <f t="shared" ref="X2070:X2094" si="2755">_xlfn.POISSON.DIST(3,K2070,FALSE) * _xlfn.POISSON.DIST(1,L2070,FALSE)</f>
        <v>1.5745848479010241E-2</v>
      </c>
      <c r="Y2070" s="13">
        <f t="shared" ref="Y2070:Y2094" si="2756">_xlfn.POISSON.DIST(3,K2070,FALSE) * _xlfn.POISSON.DIST(2,L2070,FALSE)</f>
        <v>6.7809809545154084E-3</v>
      </c>
      <c r="Z2070" s="13">
        <f t="shared" ref="Z2070:Z2094" si="2757">_xlfn.POISSON.DIST(0,K2070,FALSE) * _xlfn.POISSON.DIST(3,L2070,FALSE)</f>
        <v>1.932114662909E-2</v>
      </c>
      <c r="AA2070" s="13">
        <f t="shared" ref="AA2070:AA2094" si="2758">_xlfn.POISSON.DIST(1,K2070,FALSE) * _xlfn.POISSON.DIST(3,L2070,FALSE)</f>
        <v>1.633734907037486E-2</v>
      </c>
      <c r="AB2070" s="13">
        <f t="shared" ref="AB2070:AB2094" si="2759">_xlfn.POISSON.DIST(2,K2070,FALSE) * _xlfn.POISSON.DIST(3,L2070,FALSE)</f>
        <v>6.9071722235526873E-3</v>
      </c>
      <c r="AC2070" s="13">
        <f t="shared" ref="AC2070:AC2094" si="2760">_xlfn.POISSON.DIST(4,K2070,FALSE) * _xlfn.POISSON.DIST(4,L2070,FALSE)</f>
        <v>8.8616151236309439E-5</v>
      </c>
      <c r="AD2070" s="13">
        <f t="shared" ref="AD2070:AD2094" si="2761">_xlfn.POISSON.DIST(4,K2070,FALSE) * _xlfn.POISSON.DIST(0,L2070,FALSE)</f>
        <v>3.8645445340414492E-3</v>
      </c>
      <c r="AE2070" s="13">
        <f t="shared" ref="AE2070:AE2094" si="2762">_xlfn.POISSON.DIST(4,K2070,FALSE) * _xlfn.POISSON.DIST(1,L2070,FALSE)</f>
        <v>3.3285475747012799E-3</v>
      </c>
      <c r="AF2070" s="13">
        <f t="shared" ref="AF2070:AF2094" si="2763">_xlfn.POISSON.DIST(4,K2070,FALSE) * _xlfn.POISSON.DIST(2,L2070,FALSE)</f>
        <v>1.4334456311030496E-3</v>
      </c>
      <c r="AG2070" s="13">
        <f t="shared" ref="AG2070:AG2094" si="2764">_xlfn.POISSON.DIST(4,K2070,FALSE) * _xlfn.POISSON.DIST(3,L2070,FALSE)</f>
        <v>4.1154414074289354E-4</v>
      </c>
      <c r="AH2070" s="13">
        <f t="shared" ref="AH2070:AH2094" si="2765">_xlfn.POISSON.DIST(0,K2070,FALSE) * _xlfn.POISSON.DIST(4,L2070,FALSE)</f>
        <v>4.1603451057562286E-3</v>
      </c>
      <c r="AI2070" s="13">
        <f t="shared" ref="AI2070:AI2094" si="2766">_xlfn.POISSON.DIST(1,K2070,FALSE) * _xlfn.POISSON.DIST(4,L2070,FALSE)</f>
        <v>3.5178559301253212E-3</v>
      </c>
      <c r="AJ2070" s="13">
        <f t="shared" ref="AJ2070:AJ2094" si="2767">_xlfn.POISSON.DIST(2,K2070,FALSE) * _xlfn.POISSON.DIST(4,L2070,FALSE)</f>
        <v>1.4872937257050477E-3</v>
      </c>
      <c r="AK2070" s="13">
        <f t="shared" ref="AK2070:AK2094" si="2768">_xlfn.POISSON.DIST(3,K2070,FALSE) * _xlfn.POISSON.DIST(4,L2070,FALSE)</f>
        <v>4.1920280808520777E-4</v>
      </c>
      <c r="AL2070" s="13">
        <f t="shared" ref="AL2070:AL2094" si="2769">_xlfn.POISSON.DIST(5,K2070,FALSE) * _xlfn.POISSON.DIST(5,L2070,FALSE)</f>
        <v>2.5815350123138407E-6</v>
      </c>
      <c r="AM2070" s="13">
        <f t="shared" ref="AM2070:AM2094" si="2770">_xlfn.POISSON.DIST(5,K2070,FALSE) * _xlfn.POISSON.DIST(0,L2070,FALSE)</f>
        <v>6.535472688311973E-4</v>
      </c>
      <c r="AN2070" s="13">
        <f t="shared" ref="AN2070:AN2094" si="2771">_xlfn.POISSON.DIST(5,K2070,FALSE) * _xlfn.POISSON.DIST(1,L2070,FALSE)</f>
        <v>5.6290286150378075E-4</v>
      </c>
      <c r="AO2070" s="13">
        <f t="shared" ref="AO2070:AO2094" si="2772">_xlfn.POISSON.DIST(5,K2070,FALSE) * _xlfn.POISSON.DIST(2,L2070,FALSE)</f>
        <v>2.4241523651060147E-4</v>
      </c>
      <c r="AP2070" s="13">
        <f t="shared" ref="AP2070:AP2094" si="2773">_xlfn.POISSON.DIST(5,K2070,FALSE) * _xlfn.POISSON.DIST(3,L2070,FALSE)</f>
        <v>6.9597735727145105E-5</v>
      </c>
      <c r="AQ2070" s="13">
        <f t="shared" ref="AQ2070:AQ2094" si="2774">_xlfn.POISSON.DIST(5,K2070,FALSE) * _xlfn.POISSON.DIST(4,L2070,FALSE)</f>
        <v>1.4986201635062122E-5</v>
      </c>
      <c r="AR2070" s="13">
        <f t="shared" ref="AR2070:AR2094" si="2775">_xlfn.POISSON.DIST(0,K2070,FALSE) * _xlfn.POISSON.DIST(5,L2070,FALSE)</f>
        <v>7.1666435667664178E-4</v>
      </c>
      <c r="AS2070" s="13">
        <f t="shared" ref="AS2070:AS2094" si="2776">_xlfn.POISSON.DIST(1,K2070,FALSE) * _xlfn.POISSON.DIST(5,L2070,FALSE)</f>
        <v>6.0598866030516635E-4</v>
      </c>
      <c r="AT2070" s="13">
        <f t="shared" ref="AT2070:AT2094" si="2777">_xlfn.POISSON.DIST(2,K2070,FALSE) * _xlfn.POISSON.DIST(5,L2070,FALSE)</f>
        <v>2.5620240004773981E-4</v>
      </c>
      <c r="AU2070" s="13">
        <f t="shared" ref="AU2070:AU2094" si="2778">_xlfn.POISSON.DIST(3,K2070,FALSE) * _xlfn.POISSON.DIST(5,L2070,FALSE)</f>
        <v>7.2212209116440167E-5</v>
      </c>
      <c r="AV2070" s="13">
        <f t="shared" ref="AV2070:AV2094" si="2779">_xlfn.POISSON.DIST(4,K2070,FALSE) * _xlfn.POISSON.DIST(5,L2070,FALSE)</f>
        <v>1.5265088689171567E-5</v>
      </c>
      <c r="AW2070" s="13">
        <f t="shared" ref="AW2070:AW2094" si="2780">_xlfn.POISSON.DIST(6,K2070,FALSE) * _xlfn.POISSON.DIST(6,L2070,FALSE)</f>
        <v>5.2225266303244755E-8</v>
      </c>
      <c r="AX2070" s="13">
        <f t="shared" ref="AX2070:AX2094" si="2781">_xlfn.POISSON.DIST(6,K2070,FALSE) * _xlfn.POISSON.DIST(0,L2070,FALSE)</f>
        <v>9.210314196026804E-5</v>
      </c>
      <c r="AY2070" s="13">
        <f t="shared" ref="AY2070:AY2094" si="2782">_xlfn.POISSON.DIST(6,K2070,FALSE) * _xlfn.POISSON.DIST(1,L2070,FALSE)</f>
        <v>7.9328802422575404E-5</v>
      </c>
      <c r="AZ2070" s="13">
        <f t="shared" ref="AZ2070:AZ2094" si="2783">_xlfn.POISSON.DIST(6,K2070,FALSE) * _xlfn.POISSON.DIST(2,L2070,FALSE)</f>
        <v>3.4163106490518746E-5</v>
      </c>
      <c r="BA2070" s="13">
        <f t="shared" ref="BA2070:BA2094" si="2784">_xlfn.POISSON.DIST(6,K2070,FALSE) * _xlfn.POISSON.DIST(3,L2070,FALSE)</f>
        <v>9.8082731571266464E-6</v>
      </c>
      <c r="BB2070" s="13">
        <f t="shared" ref="BB2070:BB2094" si="2785">_xlfn.POISSON.DIST(6,K2070,FALSE) * _xlfn.POISSON.DIST(4,L2070,FALSE)</f>
        <v>2.1119761683157381E-6</v>
      </c>
      <c r="BC2070" s="13">
        <f t="shared" ref="BC2070:BC2094" si="2786">_xlfn.POISSON.DIST(6,K2070,FALSE) * _xlfn.POISSON.DIST(5,L2070,FALSE)</f>
        <v>3.6381069442730118E-7</v>
      </c>
      <c r="BD2070" s="13">
        <f t="shared" ref="BD2070:BD2094" si="2787">_xlfn.POISSON.DIST(0,K2070,FALSE) * _xlfn.POISSON.DIST(6,L2070,FALSE)</f>
        <v>1.0287764337548984E-4</v>
      </c>
      <c r="BE2070" s="13">
        <f t="shared" ref="BE2070:BE2094" si="2788">_xlfn.POISSON.DIST(1,K2070,FALSE) * _xlfn.POISSON.DIST(6,L2070,FALSE)</f>
        <v>8.6990073810235151E-5</v>
      </c>
      <c r="BF2070" s="13">
        <f t="shared" ref="BF2070:BF2094" si="2789">_xlfn.POISSON.DIST(2,K2070,FALSE) * _xlfn.POISSON.DIST(6,L2070,FALSE)</f>
        <v>3.6778024326872499E-5</v>
      </c>
      <c r="BG2070" s="13">
        <f t="shared" ref="BG2070:BG2094" si="2790">_xlfn.POISSON.DIST(3,K2070,FALSE) * _xlfn.POISSON.DIST(6,L2070,FALSE)</f>
        <v>1.0366110477836132E-5</v>
      </c>
      <c r="BH2070" s="13">
        <f t="shared" ref="BH2070:BH2094" si="2791">_xlfn.POISSON.DIST(4,K2070,FALSE) * _xlfn.POISSON.DIST(6,L2070,FALSE)</f>
        <v>2.1913135983800511E-6</v>
      </c>
      <c r="BI2070" s="13">
        <f t="shared" ref="BI2070:BI2094" si="2792">_xlfn.POISSON.DIST(5,K2070,FALSE) * _xlfn.POISSON.DIST(6,L2070,FALSE)</f>
        <v>3.7058106194891244E-7</v>
      </c>
      <c r="BJ2070" s="14">
        <f t="shared" ref="BJ2070:BJ2094" si="2793">SUM(N2070,Q2070,T2070,W2070,X2070,Y2070,AD2070,AE2070,AF2070,AG2070,AM2070,AN2070,AO2070,AP2070,AQ2070,AX2070,AY2070,AZ2070,BA2070,BB2070,BC2070)</f>
        <v>0.3257467435220448</v>
      </c>
      <c r="BK2070" s="14">
        <f t="shared" ref="BK2070:BK2094" si="2794">SUM(M2070,P2070,S2070,V2070,AC2070,AL2070,AY2070)</f>
        <v>0.33974366857908372</v>
      </c>
      <c r="BL2070" s="14">
        <f t="shared" ref="BL2070:BL2094" si="2795">SUM(O2070,R2070,U2070,AA2070,AB2070,AH2070,AI2070,AJ2070,AK2070,AR2070,AS2070,AT2070,AU2070,AV2070,BD2070,BE2070,BF2070,BG2070,BH2070,BI2070)</f>
        <v>0.31520533300791276</v>
      </c>
      <c r="BM2070" s="14">
        <f t="shared" ref="BM2070:BM2094" si="2796">SUM(S2070:BI2070)</f>
        <v>0.24452962575343928</v>
      </c>
      <c r="BN2070" s="14">
        <f t="shared" ref="BN2070:BN2094" si="2797">SUM(M2070:R2070)</f>
        <v>0.75540798940753584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437</v>
      </c>
      <c r="E2071" s="10">
        <f>VLOOKUP(A2071,home!$A$2:$E$405,3,FALSE)</f>
        <v>1.3193999999999999</v>
      </c>
      <c r="F2071" s="10">
        <f>VLOOKUP(B2071,home!$B$2:$E$405,3,FALSE)</f>
        <v>0.68899999999999995</v>
      </c>
      <c r="G2071" s="10">
        <f>VLOOKUP(C2071,away!$B$2:$E$405,4,FALSE)</f>
        <v>1.4469000000000001</v>
      </c>
      <c r="H2071" s="10">
        <f>VLOOKUP(A2071,away!$A$2:$E$405,3,FALSE)</f>
        <v>1.0076000000000001</v>
      </c>
      <c r="I2071" s="10">
        <f>VLOOKUP(C2071,away!$B$2:$E$405,3,FALSE)</f>
        <v>0.81200000000000006</v>
      </c>
      <c r="J2071" s="10">
        <f>VLOOKUP(B2071,home!$B$2:$E$405,4,FALSE)</f>
        <v>0.9022</v>
      </c>
      <c r="K2071" s="12">
        <f t="shared" si="2742"/>
        <v>1.3153284635399998</v>
      </c>
      <c r="L2071" s="12">
        <f t="shared" si="2743"/>
        <v>0.73815405664000011</v>
      </c>
      <c r="M2071" s="13">
        <f t="shared" si="2744"/>
        <v>0.12828736142780503</v>
      </c>
      <c r="N2071" s="13">
        <f t="shared" si="2745"/>
        <v>0.16874001799843541</v>
      </c>
      <c r="O2071" s="13">
        <f t="shared" si="2746"/>
        <v>9.4695836253576152E-2</v>
      </c>
      <c r="P2071" s="13">
        <f t="shared" si="2747"/>
        <v>0.12455612880305172</v>
      </c>
      <c r="Q2071" s="13">
        <f t="shared" si="2748"/>
        <v>0.110974274305797</v>
      </c>
      <c r="R2071" s="13">
        <f t="shared" si="2749"/>
        <v>3.495005783874721E-2</v>
      </c>
      <c r="S2071" s="13">
        <f t="shared" si="2750"/>
        <v>3.0233354731387937E-2</v>
      </c>
      <c r="T2071" s="13">
        <f t="shared" si="2751"/>
        <v>8.1916110761504179E-2</v>
      </c>
      <c r="U2071" s="13">
        <f t="shared" si="2752"/>
        <v>4.5970805877673486E-2</v>
      </c>
      <c r="V2071" s="13">
        <f t="shared" si="2753"/>
        <v>3.2615576504352716E-3</v>
      </c>
      <c r="W2071" s="13">
        <f t="shared" si="2754"/>
        <v>4.8655873905036812E-2</v>
      </c>
      <c r="X2071" s="13">
        <f t="shared" si="2755"/>
        <v>3.5915530702367249E-2</v>
      </c>
      <c r="Y2071" s="13">
        <f t="shared" si="2756"/>
        <v>1.3255597342165425E-2</v>
      </c>
      <c r="Z2071" s="13">
        <f t="shared" si="2757"/>
        <v>8.5995089911579652E-3</v>
      </c>
      <c r="AA2071" s="13">
        <f t="shared" si="2758"/>
        <v>1.1311178948538218E-2</v>
      </c>
      <c r="AB2071" s="13">
        <f t="shared" si="2759"/>
        <v>7.4389578136033838E-3</v>
      </c>
      <c r="AC2071" s="13">
        <f t="shared" si="2760"/>
        <v>1.9791846127941345E-4</v>
      </c>
      <c r="AD2071" s="13">
        <f t="shared" si="2761"/>
        <v>1.5999613966427007E-2</v>
      </c>
      <c r="AE2071" s="13">
        <f t="shared" si="2762"/>
        <v>1.1810179953992098E-2</v>
      </c>
      <c r="AF2071" s="13">
        <f t="shared" si="2763"/>
        <v>4.3588661213438381E-3</v>
      </c>
      <c r="AG2071" s="13">
        <f t="shared" si="2764"/>
        <v>1.0725049032735392E-3</v>
      </c>
      <c r="AH2071" s="13">
        <f t="shared" si="2765"/>
        <v>1.5869406117338513E-3</v>
      </c>
      <c r="AI2071" s="13">
        <f t="shared" si="2766"/>
        <v>2.0873481565611136E-3</v>
      </c>
      <c r="AJ2071" s="13">
        <f t="shared" si="2767"/>
        <v>1.3727742218212907E-3</v>
      </c>
      <c r="AK2071" s="13">
        <f t="shared" si="2768"/>
        <v>6.0188300265850568E-4</v>
      </c>
      <c r="AL2071" s="13">
        <f t="shared" si="2769"/>
        <v>7.6864804393045565E-6</v>
      </c>
      <c r="AM2071" s="13">
        <f t="shared" si="2770"/>
        <v>4.2089495311387094E-3</v>
      </c>
      <c r="AN2071" s="13">
        <f t="shared" si="2771"/>
        <v>3.1068531706030648E-3</v>
      </c>
      <c r="AO2071" s="13">
        <f t="shared" si="2772"/>
        <v>1.1466681356327492E-3</v>
      </c>
      <c r="AP2071" s="13">
        <f t="shared" si="2773"/>
        <v>2.8213924531237999E-4</v>
      </c>
      <c r="AQ2071" s="13">
        <f t="shared" si="2774"/>
        <v>5.2065557116170339E-5</v>
      </c>
      <c r="AR2071" s="13">
        <f t="shared" si="2775"/>
        <v>2.3428133003962126E-4</v>
      </c>
      <c r="AS2071" s="13">
        <f t="shared" si="2776"/>
        <v>3.0815690187712259E-4</v>
      </c>
      <c r="AT2071" s="13">
        <f t="shared" si="2777"/>
        <v>2.026637721376411E-4</v>
      </c>
      <c r="AU2071" s="13">
        <f t="shared" si="2778"/>
        <v>8.8856476007008039E-5</v>
      </c>
      <c r="AV2071" s="13">
        <f t="shared" si="2779"/>
        <v>2.9218863015469178E-5</v>
      </c>
      <c r="AW2071" s="13">
        <f t="shared" si="2780"/>
        <v>2.0730331867296501E-7</v>
      </c>
      <c r="AX2071" s="13">
        <f t="shared" si="2781"/>
        <v>9.2269185331834709E-4</v>
      </c>
      <c r="AY2071" s="13">
        <f t="shared" si="2782"/>
        <v>6.8108873455561777E-4</v>
      </c>
      <c r="AZ2071" s="13">
        <f t="shared" si="2783"/>
        <v>2.5137420617201675E-4</v>
      </c>
      <c r="BA2071" s="13">
        <f t="shared" si="2784"/>
        <v>6.1850963340177986E-5</v>
      </c>
      <c r="BB2071" s="13">
        <f t="shared" si="2785"/>
        <v>1.1413884874161075E-5</v>
      </c>
      <c r="BC2071" s="13">
        <f t="shared" si="2786"/>
        <v>1.6850410843767877E-6</v>
      </c>
      <c r="BD2071" s="13">
        <f t="shared" si="2787"/>
        <v>2.8822619027293512E-5</v>
      </c>
      <c r="BE2071" s="13">
        <f t="shared" si="2788"/>
        <v>3.7911211200368734E-5</v>
      </c>
      <c r="BF2071" s="13">
        <f t="shared" si="2789"/>
        <v>2.4932847589560723E-5</v>
      </c>
      <c r="BG2071" s="13">
        <f t="shared" si="2790"/>
        <v>1.0931628037217964E-5</v>
      </c>
      <c r="BH2071" s="13">
        <f t="shared" si="2791"/>
        <v>3.5946703775461716E-6</v>
      </c>
      <c r="BI2071" s="13">
        <f t="shared" si="2792"/>
        <v>9.4563445292611092E-7</v>
      </c>
      <c r="BJ2071" s="14">
        <f t="shared" si="2793"/>
        <v>0.50342535028349034</v>
      </c>
      <c r="BK2071" s="14">
        <f t="shared" si="2794"/>
        <v>0.28722509628895432</v>
      </c>
      <c r="BL2071" s="14">
        <f t="shared" si="2795"/>
        <v>0.20098609867867501</v>
      </c>
      <c r="BM2071" s="14">
        <f t="shared" si="2796"/>
        <v>0.33735149618362809</v>
      </c>
      <c r="BN2071" s="14">
        <f t="shared" si="2797"/>
        <v>0.66220367662741253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437</v>
      </c>
      <c r="E2072" s="10">
        <f>VLOOKUP(A2072,home!$A$2:$E$405,3,FALSE)</f>
        <v>1.3193999999999999</v>
      </c>
      <c r="F2072" s="10">
        <f>VLOOKUP(B2072,home!$B$2:$E$405,3,FALSE)</f>
        <v>0.82679999999999998</v>
      </c>
      <c r="G2072" s="10">
        <f>VLOOKUP(C2072,away!$B$2:$E$405,4,FALSE)</f>
        <v>1.2402</v>
      </c>
      <c r="H2072" s="10">
        <f>VLOOKUP(A2072,away!$A$2:$E$405,3,FALSE)</f>
        <v>1.0076000000000001</v>
      </c>
      <c r="I2072" s="10">
        <f>VLOOKUP(C2072,away!$B$2:$E$405,3,FALSE)</f>
        <v>0.63160000000000005</v>
      </c>
      <c r="J2072" s="10">
        <f>VLOOKUP(B2072,home!$B$2:$E$405,4,FALSE)</f>
        <v>1.8045</v>
      </c>
      <c r="K2072" s="12">
        <f t="shared" si="2742"/>
        <v>1.3529092767839999</v>
      </c>
      <c r="L2072" s="12">
        <f t="shared" si="2743"/>
        <v>1.1483840887200001</v>
      </c>
      <c r="M2072" s="13">
        <f t="shared" si="2744"/>
        <v>8.19789013443534E-2</v>
      </c>
      <c r="N2072" s="13">
        <f t="shared" si="2745"/>
        <v>0.11091001612933601</v>
      </c>
      <c r="O2072" s="13">
        <f t="shared" si="2746"/>
        <v>9.4143265914602065E-2</v>
      </c>
      <c r="P2072" s="13">
        <f t="shared" si="2747"/>
        <v>0.12736729780260805</v>
      </c>
      <c r="Q2072" s="13">
        <f t="shared" si="2748"/>
        <v>7.5025594854820896E-2</v>
      </c>
      <c r="R2072" s="13">
        <f t="shared" si="2749"/>
        <v>5.4056314318232483E-2</v>
      </c>
      <c r="S2072" s="13">
        <f t="shared" si="2750"/>
        <v>4.9471352639247207E-2</v>
      </c>
      <c r="T2072" s="13">
        <f t="shared" si="2751"/>
        <v>8.6158199378029418E-2</v>
      </c>
      <c r="U2072" s="13">
        <f t="shared" si="2752"/>
        <v>7.3133289109888477E-2</v>
      </c>
      <c r="V2072" s="13">
        <f t="shared" si="2753"/>
        <v>8.5401818177490863E-3</v>
      </c>
      <c r="W2072" s="13">
        <f t="shared" si="2754"/>
        <v>3.3834274425108377E-2</v>
      </c>
      <c r="X2072" s="13">
        <f t="shared" si="2755"/>
        <v>3.8854742403180487E-2</v>
      </c>
      <c r="Y2072" s="13">
        <f t="shared" si="2756"/>
        <v>2.2310083973563388E-2</v>
      </c>
      <c r="Z2072" s="13">
        <f t="shared" si="2757"/>
        <v>2.0692470419301758E-2</v>
      </c>
      <c r="AA2072" s="13">
        <f t="shared" si="2758"/>
        <v>2.7995035189851844E-2</v>
      </c>
      <c r="AB2072" s="13">
        <f t="shared" si="2759"/>
        <v>1.8937371406122547E-2</v>
      </c>
      <c r="AC2072" s="13">
        <f t="shared" si="2760"/>
        <v>8.2928340633387648E-4</v>
      </c>
      <c r="AD2072" s="13">
        <f t="shared" si="2761"/>
        <v>1.1443675935746189E-2</v>
      </c>
      <c r="AE2072" s="13">
        <f t="shared" si="2762"/>
        <v>1.3141735361078882E-2</v>
      </c>
      <c r="AF2072" s="13">
        <f t="shared" si="2763"/>
        <v>7.5458798934159889E-3</v>
      </c>
      <c r="AG2072" s="13">
        <f t="shared" si="2764"/>
        <v>2.8885228016636956E-3</v>
      </c>
      <c r="AH2072" s="13">
        <f t="shared" si="2765"/>
        <v>5.940725946458854E-3</v>
      </c>
      <c r="AI2072" s="13">
        <f t="shared" si="2766"/>
        <v>8.037263243795589E-3</v>
      </c>
      <c r="AJ2072" s="13">
        <f t="shared" si="2767"/>
        <v>5.4368440012430592E-3</v>
      </c>
      <c r="AK2072" s="13">
        <f t="shared" si="2768"/>
        <v>2.4518522285697252E-3</v>
      </c>
      <c r="AL2072" s="13">
        <f t="shared" si="2769"/>
        <v>5.1536961264516014E-5</v>
      </c>
      <c r="AM2072" s="13">
        <f t="shared" si="2770"/>
        <v>3.0964510667961681E-3</v>
      </c>
      <c r="AN2072" s="13">
        <f t="shared" si="2771"/>
        <v>3.5559151366087892E-3</v>
      </c>
      <c r="AO2072" s="13">
        <f t="shared" si="2772"/>
        <v>2.0417781818600701E-3</v>
      </c>
      <c r="AP2072" s="13">
        <f t="shared" si="2773"/>
        <v>7.8158185891458469E-4</v>
      </c>
      <c r="AQ2072" s="13">
        <f t="shared" si="2774"/>
        <v>2.2438904270242734E-4</v>
      </c>
      <c r="AR2072" s="13">
        <f t="shared" si="2775"/>
        <v>1.3644470304718815E-3</v>
      </c>
      <c r="AS2072" s="13">
        <f t="shared" si="2776"/>
        <v>1.8459730452057891E-3</v>
      </c>
      <c r="AT2072" s="13">
        <f t="shared" si="2777"/>
        <v>1.2487170287760613E-3</v>
      </c>
      <c r="AU2072" s="13">
        <f t="shared" si="2778"/>
        <v>5.6313361743642876E-4</v>
      </c>
      <c r="AV2072" s="13">
        <f t="shared" si="2779"/>
        <v>1.9046717377466915E-4</v>
      </c>
      <c r="AW2072" s="13">
        <f t="shared" si="2780"/>
        <v>2.224191355463797E-6</v>
      </c>
      <c r="AX2072" s="13">
        <f t="shared" si="2781"/>
        <v>6.9820289556270882E-4</v>
      </c>
      <c r="AY2072" s="13">
        <f t="shared" si="2782"/>
        <v>8.018050959624467E-4</v>
      </c>
      <c r="AZ2072" s="13">
        <f t="shared" si="2783"/>
        <v>4.6039010722894342E-4</v>
      </c>
      <c r="BA2072" s="13">
        <f t="shared" si="2784"/>
        <v>1.7623489124860434E-4</v>
      </c>
      <c r="BB2072" s="13">
        <f t="shared" si="2785"/>
        <v>5.0596336246799225E-5</v>
      </c>
      <c r="BC2072" s="13">
        <f t="shared" si="2786"/>
        <v>1.1620805498670242E-5</v>
      </c>
      <c r="BD2072" s="13">
        <f t="shared" si="2787"/>
        <v>2.6115154328252682E-4</v>
      </c>
      <c r="BE2072" s="13">
        <f t="shared" si="2788"/>
        <v>3.5331434555338872E-4</v>
      </c>
      <c r="BF2072" s="13">
        <f t="shared" si="2789"/>
        <v>2.3900112786002373E-4</v>
      </c>
      <c r="BG2072" s="13">
        <f t="shared" si="2790"/>
        <v>1.07782281014555E-4</v>
      </c>
      <c r="BH2072" s="13">
        <f t="shared" si="2791"/>
        <v>3.6454911964382869E-5</v>
      </c>
      <c r="BI2072" s="13">
        <f t="shared" si="2792"/>
        <v>9.8640377161915226E-6</v>
      </c>
      <c r="BJ2072" s="14">
        <f t="shared" si="2793"/>
        <v>0.4140116905745736</v>
      </c>
      <c r="BK2072" s="14">
        <f t="shared" si="2794"/>
        <v>0.26904035906751861</v>
      </c>
      <c r="BL2072" s="14">
        <f t="shared" si="2795"/>
        <v>0.29635226750182059</v>
      </c>
      <c r="BM2072" s="14">
        <f t="shared" si="2796"/>
        <v>0.45581581629465467</v>
      </c>
      <c r="BN2072" s="14">
        <f t="shared" si="2797"/>
        <v>0.54348139036395293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437</v>
      </c>
      <c r="E2073" s="10">
        <f>VLOOKUP(A2073,home!$A$2:$E$405,3,FALSE)</f>
        <v>1.2378</v>
      </c>
      <c r="F2073" s="10">
        <f>VLOOKUP(B2073,home!$B$2:$E$405,3,FALSE)</f>
        <v>0.59240000000000004</v>
      </c>
      <c r="G2073" s="10">
        <f>VLOOKUP(C2073,away!$B$2:$E$405,4,FALSE)</f>
        <v>1.1849000000000001</v>
      </c>
      <c r="H2073" s="10">
        <f>VLOOKUP(A2073,away!$A$2:$E$405,3,FALSE)</f>
        <v>0.96950000000000003</v>
      </c>
      <c r="I2073" s="10">
        <f>VLOOKUP(C2073,away!$B$2:$E$405,3,FALSE)</f>
        <v>1.0315000000000001</v>
      </c>
      <c r="J2073" s="10">
        <f>VLOOKUP(B2073,home!$B$2:$E$405,4,FALSE)</f>
        <v>0.75639999999999996</v>
      </c>
      <c r="K2073" s="12">
        <f t="shared" si="2742"/>
        <v>0.86885484592800022</v>
      </c>
      <c r="L2073" s="12">
        <f t="shared" si="2743"/>
        <v>0.75642968870000005</v>
      </c>
      <c r="M2073" s="13">
        <f t="shared" si="2744"/>
        <v>0.1968556549841651</v>
      </c>
      <c r="N2073" s="13">
        <f t="shared" si="2745"/>
        <v>0.17103898978132234</v>
      </c>
      <c r="O2073" s="13">
        <f t="shared" si="2746"/>
        <v>0.14890746181850661</v>
      </c>
      <c r="P2073" s="13">
        <f t="shared" si="2747"/>
        <v>0.12937896979584815</v>
      </c>
      <c r="Q2073" s="13">
        <f t="shared" si="2748"/>
        <v>7.4304027557065819E-2</v>
      </c>
      <c r="R2073" s="13">
        <f t="shared" si="2749"/>
        <v>5.6319012494240032E-2</v>
      </c>
      <c r="S2073" s="13">
        <f t="shared" si="2750"/>
        <v>2.125785747275262E-2</v>
      </c>
      <c r="T2073" s="13">
        <f t="shared" si="2751"/>
        <v>5.6205772434147525E-2</v>
      </c>
      <c r="U2073" s="13">
        <f t="shared" si="2752"/>
        <v>4.8933046923500048E-2</v>
      </c>
      <c r="V2073" s="13">
        <f t="shared" si="2753"/>
        <v>1.5523611845965342E-3</v>
      </c>
      <c r="W2073" s="13">
        <f t="shared" si="2754"/>
        <v>2.1519804804974767E-2</v>
      </c>
      <c r="X2073" s="13">
        <f t="shared" si="2755"/>
        <v>1.6278219249511828E-2</v>
      </c>
      <c r="Y2073" s="13">
        <f t="shared" si="2756"/>
        <v>6.1566641597492885E-3</v>
      </c>
      <c r="Z2073" s="13">
        <f t="shared" si="2757"/>
        <v>1.4200457696303136E-2</v>
      </c>
      <c r="AA2073" s="13">
        <f t="shared" si="2758"/>
        <v>1.2338136483828548E-2</v>
      </c>
      <c r="AB2073" s="13">
        <f t="shared" si="2759"/>
        <v>5.3600248368477462E-3</v>
      </c>
      <c r="AC2073" s="13">
        <f t="shared" si="2760"/>
        <v>6.3765913541548259E-5</v>
      </c>
      <c r="AD2073" s="13">
        <f t="shared" si="2761"/>
        <v>4.674396672056747E-3</v>
      </c>
      <c r="AE2073" s="13">
        <f t="shared" si="2762"/>
        <v>3.5358524195042013E-3</v>
      </c>
      <c r="AF2073" s="13">
        <f t="shared" si="2763"/>
        <v>1.337311872487352E-3</v>
      </c>
      <c r="AG2073" s="13">
        <f t="shared" si="2764"/>
        <v>3.3719413446680734E-4</v>
      </c>
      <c r="AH2073" s="13">
        <f t="shared" si="2765"/>
        <v>2.685411948653025E-3</v>
      </c>
      <c r="AI2073" s="13">
        <f t="shared" si="2766"/>
        <v>2.3332331849001352E-3</v>
      </c>
      <c r="AJ2073" s="13">
        <f t="shared" si="2767"/>
        <v>1.0136204796902522E-3</v>
      </c>
      <c r="AK2073" s="13">
        <f t="shared" si="2768"/>
        <v>2.9356302190357991E-4</v>
      </c>
      <c r="AL2073" s="13">
        <f t="shared" si="2769"/>
        <v>1.6763487343577229E-6</v>
      </c>
      <c r="AM2073" s="13">
        <f t="shared" si="2770"/>
        <v>8.1227444006124459E-4</v>
      </c>
      <c r="AN2073" s="13">
        <f t="shared" si="2771"/>
        <v>6.1442850183449419E-4</v>
      </c>
      <c r="AO2073" s="13">
        <f t="shared" si="2772"/>
        <v>2.3238598018553684E-4</v>
      </c>
      <c r="AP2073" s="13">
        <f t="shared" si="2773"/>
        <v>5.8594551549996683E-5</v>
      </c>
      <c r="AQ2073" s="13">
        <f t="shared" si="2774"/>
        <v>1.1080664597120022E-5</v>
      </c>
      <c r="AR2073" s="13">
        <f t="shared" si="2775"/>
        <v>4.0626506487017385E-4</v>
      </c>
      <c r="AS2073" s="13">
        <f t="shared" si="2776"/>
        <v>3.5298537034370394E-4</v>
      </c>
      <c r="AT2073" s="13">
        <f t="shared" si="2777"/>
        <v>1.5334652478240851E-4</v>
      </c>
      <c r="AU2073" s="13">
        <f t="shared" si="2778"/>
        <v>4.4411957054471269E-5</v>
      </c>
      <c r="AV2073" s="13">
        <f t="shared" si="2779"/>
        <v>9.6468860259808967E-6</v>
      </c>
      <c r="AW2073" s="13">
        <f t="shared" si="2780"/>
        <v>3.0603962680622481E-8</v>
      </c>
      <c r="AX2073" s="13">
        <f t="shared" si="2781"/>
        <v>1.176247639117775E-4</v>
      </c>
      <c r="AY2073" s="13">
        <f t="shared" si="2782"/>
        <v>8.8974863549196864E-5</v>
      </c>
      <c r="AZ2073" s="13">
        <f t="shared" si="2783"/>
        <v>3.3651614168321974E-5</v>
      </c>
      <c r="BA2073" s="13">
        <f t="shared" si="2784"/>
        <v>8.4850266765321017E-6</v>
      </c>
      <c r="BB2073" s="13">
        <f t="shared" si="2785"/>
        <v>1.6045815218850932E-6</v>
      </c>
      <c r="BC2073" s="13">
        <f t="shared" si="2786"/>
        <v>2.4275062021866277E-7</v>
      </c>
      <c r="BD2073" s="13">
        <f t="shared" si="2787"/>
        <v>5.1218492758238452E-5</v>
      </c>
      <c r="BE2073" s="13">
        <f t="shared" si="2788"/>
        <v>4.450143563412367E-5</v>
      </c>
      <c r="BF2073" s="13">
        <f t="shared" si="2789"/>
        <v>1.933264400073067E-5</v>
      </c>
      <c r="BG2073" s="13">
        <f t="shared" si="2790"/>
        <v>5.5990871415452412E-6</v>
      </c>
      <c r="BH2073" s="13">
        <f t="shared" si="2791"/>
        <v>1.2161984989261841E-6</v>
      </c>
      <c r="BI2073" s="13">
        <f t="shared" si="2792"/>
        <v>2.1133999188047506E-7</v>
      </c>
      <c r="BJ2073" s="14">
        <f t="shared" si="2793"/>
        <v>0.35736758082396308</v>
      </c>
      <c r="BK2073" s="14">
        <f t="shared" si="2794"/>
        <v>0.34919926056318751</v>
      </c>
      <c r="BL2073" s="14">
        <f t="shared" si="2795"/>
        <v>0.27927224619317209</v>
      </c>
      <c r="BM2073" s="14">
        <f t="shared" si="2796"/>
        <v>0.22314648458589112</v>
      </c>
      <c r="BN2073" s="14">
        <f t="shared" si="2797"/>
        <v>0.776804116431148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1.3193999999999999</v>
      </c>
      <c r="F2074" s="10">
        <f>VLOOKUP(B2074,home!$B$2:$E$405,3,FALSE)</f>
        <v>1.1024</v>
      </c>
      <c r="G2074" s="10">
        <f>VLOOKUP(C2074,away!$B$2:$E$405,4,FALSE)</f>
        <v>1.0335000000000001</v>
      </c>
      <c r="H2074" s="10">
        <f>VLOOKUP(A2074,away!$A$2:$E$405,3,FALSE)</f>
        <v>1.0076000000000001</v>
      </c>
      <c r="I2074" s="10">
        <f>VLOOKUP(C2074,away!$B$2:$E$405,3,FALSE)</f>
        <v>1.4436</v>
      </c>
      <c r="J2074" s="10">
        <f>VLOOKUP(B2074,home!$B$2:$E$405,4,FALSE)</f>
        <v>1.1729000000000001</v>
      </c>
      <c r="K2074" s="12">
        <f t="shared" si="2742"/>
        <v>1.5032325297600002</v>
      </c>
      <c r="L2074" s="12">
        <f t="shared" si="2743"/>
        <v>1.7060667481440002</v>
      </c>
      <c r="M2074" s="13">
        <f t="shared" si="2744"/>
        <v>4.0384901952764896E-2</v>
      </c>
      <c r="N2074" s="13">
        <f t="shared" si="2745"/>
        <v>6.0707898326564348E-2</v>
      </c>
      <c r="O2074" s="13">
        <f t="shared" si="2746"/>
        <v>6.8899338348667891E-2</v>
      </c>
      <c r="P2074" s="13">
        <f t="shared" si="2747"/>
        <v>0.10357172668465822</v>
      </c>
      <c r="Q2074" s="13">
        <f t="shared" si="2748"/>
        <v>4.5629043788927112E-2</v>
      </c>
      <c r="R2074" s="13">
        <f t="shared" si="2749"/>
        <v>5.8773435062892516E-2</v>
      </c>
      <c r="S2074" s="13">
        <f t="shared" si="2750"/>
        <v>6.6405401831779926E-2</v>
      </c>
      <c r="T2074" s="13">
        <f t="shared" si="2751"/>
        <v>7.7846194357895068E-2</v>
      </c>
      <c r="U2074" s="13">
        <f t="shared" si="2752"/>
        <v>8.8350139472277017E-2</v>
      </c>
      <c r="V2074" s="13">
        <f t="shared" si="2753"/>
        <v>1.8922699095568919E-2</v>
      </c>
      <c r="W2074" s="13">
        <f t="shared" si="2754"/>
        <v>2.2863687641786239E-2</v>
      </c>
      <c r="X2074" s="13">
        <f t="shared" si="2755"/>
        <v>3.9006977225602417E-2</v>
      </c>
      <c r="Y2074" s="13">
        <f t="shared" si="2756"/>
        <v>3.3274253395105292E-2</v>
      </c>
      <c r="Z2074" s="13">
        <f t="shared" si="2757"/>
        <v>3.342380107833387E-2</v>
      </c>
      <c r="AA2074" s="13">
        <f t="shared" si="2758"/>
        <v>5.0243745049178848E-2</v>
      </c>
      <c r="AB2074" s="13">
        <f t="shared" si="2759"/>
        <v>3.776401598744681E-2</v>
      </c>
      <c r="AC2074" s="13">
        <f t="shared" si="2760"/>
        <v>3.0330899112287479E-3</v>
      </c>
      <c r="AD2074" s="13">
        <f t="shared" si="2761"/>
        <v>8.5923597533511982E-3</v>
      </c>
      <c r="AE2074" s="13">
        <f t="shared" si="2762"/>
        <v>1.4659139263283261E-2</v>
      </c>
      <c r="AF2074" s="13">
        <f t="shared" si="2763"/>
        <v>1.2504735026749855E-2</v>
      </c>
      <c r="AG2074" s="13">
        <f t="shared" si="2764"/>
        <v>7.1113042078298347E-3</v>
      </c>
      <c r="AH2074" s="13">
        <f t="shared" si="2765"/>
        <v>1.4255808904081247E-2</v>
      </c>
      <c r="AI2074" s="13">
        <f t="shared" si="2766"/>
        <v>2.1429795682657193E-2</v>
      </c>
      <c r="AJ2074" s="13">
        <f t="shared" si="2767"/>
        <v>1.6106982988140353E-2</v>
      </c>
      <c r="AK2074" s="13">
        <f t="shared" si="2768"/>
        <v>8.0708469280211699E-3</v>
      </c>
      <c r="AL2074" s="13">
        <f t="shared" si="2769"/>
        <v>3.1114831940234075E-4</v>
      </c>
      <c r="AM2074" s="13">
        <f t="shared" si="2770"/>
        <v>2.5832629377276249E-3</v>
      </c>
      <c r="AN2074" s="13">
        <f t="shared" si="2771"/>
        <v>4.4072189997698859E-3</v>
      </c>
      <c r="AO2074" s="13">
        <f t="shared" si="2772"/>
        <v>3.7595048936479311E-3</v>
      </c>
      <c r="AP2074" s="13">
        <f t="shared" si="2773"/>
        <v>2.1379887628457939E-3</v>
      </c>
      <c r="AQ2074" s="13">
        <f t="shared" si="2774"/>
        <v>9.1188788404918445E-4</v>
      </c>
      <c r="AR2074" s="13">
        <f t="shared" si="2775"/>
        <v>4.8642723078296309E-3</v>
      </c>
      <c r="AS2074" s="13">
        <f t="shared" si="2776"/>
        <v>7.31213236674025E-3</v>
      </c>
      <c r="AT2074" s="13">
        <f t="shared" si="2777"/>
        <v>5.4959176177974628E-3</v>
      </c>
      <c r="AU2074" s="13">
        <f t="shared" si="2778"/>
        <v>2.7538807146514112E-3</v>
      </c>
      <c r="AV2074" s="13">
        <f t="shared" si="2779"/>
        <v>1.0349307683356799E-3</v>
      </c>
      <c r="AW2074" s="13">
        <f t="shared" si="2780"/>
        <v>2.2165990490719136E-5</v>
      </c>
      <c r="AX2074" s="13">
        <f t="shared" si="2781"/>
        <v>6.4720748015259131E-4</v>
      </c>
      <c r="AY2074" s="13">
        <f t="shared" si="2782"/>
        <v>1.1041791610384038E-3</v>
      </c>
      <c r="AZ2074" s="13">
        <f t="shared" si="2783"/>
        <v>9.4190167532058004E-4</v>
      </c>
      <c r="BA2074" s="13">
        <f t="shared" si="2784"/>
        <v>5.3564904276185603E-4</v>
      </c>
      <c r="BB2074" s="13">
        <f t="shared" si="2785"/>
        <v>2.2846325513279156E-4</v>
      </c>
      <c r="BC2074" s="13">
        <f t="shared" si="2786"/>
        <v>7.7954712550958876E-5</v>
      </c>
      <c r="BD2074" s="13">
        <f t="shared" si="2787"/>
        <v>1.3831288730509696E-3</v>
      </c>
      <c r="BE2074" s="13">
        <f t="shared" si="2788"/>
        <v>2.079164314820507E-3</v>
      </c>
      <c r="BF2074" s="13">
        <f t="shared" si="2789"/>
        <v>1.5627337163771746E-3</v>
      </c>
      <c r="BG2074" s="13">
        <f t="shared" si="2790"/>
        <v>7.8305071927030215E-4</v>
      </c>
      <c r="BH2074" s="13">
        <f t="shared" si="2791"/>
        <v>2.9427682841477108E-4</v>
      </c>
      <c r="BI2074" s="13">
        <f t="shared" si="2792"/>
        <v>8.847330024553711E-5</v>
      </c>
      <c r="BJ2074" s="14">
        <f t="shared" si="2793"/>
        <v>0.33953081179209227</v>
      </c>
      <c r="BK2074" s="14">
        <f t="shared" si="2794"/>
        <v>0.23373314695644148</v>
      </c>
      <c r="BL2074" s="14">
        <f t="shared" si="2795"/>
        <v>0.3915460699508968</v>
      </c>
      <c r="BM2074" s="14">
        <f t="shared" si="2796"/>
        <v>0.6191854724427418</v>
      </c>
      <c r="BN2074" s="14">
        <f t="shared" si="2797"/>
        <v>0.37796634416447494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1.3193999999999999</v>
      </c>
      <c r="F2075" s="10">
        <f>VLOOKUP(B2075,home!$B$2:$E$405,3,FALSE)</f>
        <v>1.5158</v>
      </c>
      <c r="G2075" s="10">
        <f>VLOOKUP(C2075,away!$B$2:$E$405,4,FALSE)</f>
        <v>0.82679999999999998</v>
      </c>
      <c r="H2075" s="10">
        <f>VLOOKUP(A2075,away!$A$2:$E$405,3,FALSE)</f>
        <v>1.0076000000000001</v>
      </c>
      <c r="I2075" s="10">
        <f>VLOOKUP(C2075,away!$B$2:$E$405,3,FALSE)</f>
        <v>0.7218</v>
      </c>
      <c r="J2075" s="10">
        <f>VLOOKUP(B2075,home!$B$2:$E$405,4,FALSE)</f>
        <v>0.7218</v>
      </c>
      <c r="K2075" s="12">
        <f t="shared" si="2742"/>
        <v>1.6535557827359999</v>
      </c>
      <c r="L2075" s="12">
        <f t="shared" si="2743"/>
        <v>0.52495480382400006</v>
      </c>
      <c r="M2075" s="13">
        <f t="shared" si="2744"/>
        <v>0.11321002166071126</v>
      </c>
      <c r="N2075" s="13">
        <f t="shared" si="2745"/>
        <v>0.18719908598073692</v>
      </c>
      <c r="O2075" s="13">
        <f t="shared" si="2746"/>
        <v>5.9430144711809477E-2</v>
      </c>
      <c r="P2075" s="13">
        <f t="shared" si="2747"/>
        <v>9.8271059457049878E-2</v>
      </c>
      <c r="Q2075" s="13">
        <f t="shared" si="2748"/>
        <v>0.15477206557317064</v>
      </c>
      <c r="R2075" s="13">
        <f t="shared" si="2749"/>
        <v>1.5599069979209939E-2</v>
      </c>
      <c r="S2075" s="13">
        <f t="shared" si="2750"/>
        <v>2.1325853014482938E-2</v>
      </c>
      <c r="T2075" s="13">
        <f t="shared" si="2751"/>
        <v>8.1248339320399057E-2</v>
      </c>
      <c r="U2075" s="13">
        <f t="shared" si="2752"/>
        <v>2.5793932369426131E-2</v>
      </c>
      <c r="V2075" s="13">
        <f t="shared" si="2753"/>
        <v>2.056859689054918E-3</v>
      </c>
      <c r="W2075" s="13">
        <f t="shared" si="2754"/>
        <v>8.5308081344837236E-2</v>
      </c>
      <c r="X2075" s="13">
        <f t="shared" si="2755"/>
        <v>4.4782887106980869E-2</v>
      </c>
      <c r="Y2075" s="13">
        <f t="shared" si="2756"/>
        <v>1.1754495857958742E-2</v>
      </c>
      <c r="Z2075" s="13">
        <f t="shared" si="2757"/>
        <v>2.7296022402576682E-3</v>
      </c>
      <c r="AA2075" s="13">
        <f t="shared" si="2758"/>
        <v>4.5135495689472074E-3</v>
      </c>
      <c r="AB2075" s="13">
        <f t="shared" si="2759"/>
        <v>3.7317029951991179E-3</v>
      </c>
      <c r="AC2075" s="13">
        <f t="shared" si="2760"/>
        <v>1.1159004401334323E-4</v>
      </c>
      <c r="AD2075" s="13">
        <f t="shared" si="2761"/>
        <v>3.5265417805467179E-2</v>
      </c>
      <c r="AE2075" s="13">
        <f t="shared" si="2762"/>
        <v>1.8512750485840421E-2</v>
      </c>
      <c r="AF2075" s="13">
        <f t="shared" si="2763"/>
        <v>4.8591786497685094E-3</v>
      </c>
      <c r="AG2075" s="13">
        <f t="shared" si="2764"/>
        <v>8.5028305827833275E-4</v>
      </c>
      <c r="AH2075" s="13">
        <f t="shared" si="2765"/>
        <v>3.5822945213800374E-4</v>
      </c>
      <c r="AI2075" s="13">
        <f t="shared" si="2766"/>
        <v>5.9235238212914526E-4</v>
      </c>
      <c r="AJ2075" s="13">
        <f t="shared" si="2767"/>
        <v>4.8974385344354658E-4</v>
      </c>
      <c r="AK2075" s="13">
        <f t="shared" si="2768"/>
        <v>2.6993959364032951E-4</v>
      </c>
      <c r="AL2075" s="13">
        <f t="shared" si="2769"/>
        <v>3.8745940294633012E-6</v>
      </c>
      <c r="AM2075" s="13">
        <f t="shared" si="2770"/>
        <v>1.1662667108566274E-2</v>
      </c>
      <c r="AN2075" s="13">
        <f t="shared" si="2771"/>
        <v>6.122373124042027E-3</v>
      </c>
      <c r="AO2075" s="13">
        <f t="shared" si="2772"/>
        <v>1.6069845911344061E-3</v>
      </c>
      <c r="AP2075" s="13">
        <f t="shared" si="2773"/>
        <v>2.8119809359571779E-4</v>
      </c>
      <c r="AQ2075" s="13">
        <f t="shared" si="2774"/>
        <v>3.6904072514805702E-5</v>
      </c>
      <c r="AR2075" s="13">
        <f t="shared" si="2775"/>
        <v>3.7610854354216965E-5</v>
      </c>
      <c r="AS2075" s="13">
        <f t="shared" si="2776"/>
        <v>6.2191645711056931E-5</v>
      </c>
      <c r="AT2075" s="13">
        <f t="shared" si="2777"/>
        <v>5.1418677701693376E-5</v>
      </c>
      <c r="AU2075" s="13">
        <f t="shared" si="2778"/>
        <v>2.8341217284757903E-5</v>
      </c>
      <c r="AV2075" s="13">
        <f t="shared" si="2779"/>
        <v>1.1715945932747229E-5</v>
      </c>
      <c r="AW2075" s="13">
        <f t="shared" si="2780"/>
        <v>9.342529306147365E-8</v>
      </c>
      <c r="AX2075" s="13">
        <f t="shared" si="2781"/>
        <v>3.2141451065824497E-3</v>
      </c>
      <c r="AY2075" s="13">
        <f t="shared" si="2782"/>
        <v>1.6872809138878597E-3</v>
      </c>
      <c r="AZ2075" s="13">
        <f t="shared" si="2783"/>
        <v>4.4287311057299042E-4</v>
      </c>
      <c r="BA2075" s="13">
        <f t="shared" si="2784"/>
        <v>7.749612229325631E-5</v>
      </c>
      <c r="BB2075" s="13">
        <f t="shared" si="2785"/>
        <v>1.0170490418894269E-5</v>
      </c>
      <c r="BC2075" s="13">
        <f t="shared" si="2786"/>
        <v>1.067809560528903E-6</v>
      </c>
      <c r="BD2075" s="13">
        <f t="shared" si="2787"/>
        <v>3.2906664448618339E-6</v>
      </c>
      <c r="BE2075" s="13">
        <f t="shared" si="2788"/>
        <v>5.4413005289566002E-6</v>
      </c>
      <c r="BF2075" s="13">
        <f t="shared" si="2789"/>
        <v>4.4987469776303215E-6</v>
      </c>
      <c r="BG2075" s="13">
        <f t="shared" si="2790"/>
        <v>2.4796430266422407E-6</v>
      </c>
      <c r="BH2075" s="13">
        <f t="shared" si="2791"/>
        <v>1.0250570164563185E-6</v>
      </c>
      <c r="BI2075" s="13">
        <f t="shared" si="2792"/>
        <v>3.3899779143909149E-7</v>
      </c>
      <c r="BJ2075" s="14">
        <f t="shared" si="2793"/>
        <v>0.64969574572660693</v>
      </c>
      <c r="BK2075" s="14">
        <f t="shared" si="2794"/>
        <v>0.23666653937322968</v>
      </c>
      <c r="BL2075" s="14">
        <f t="shared" si="2795"/>
        <v>0.1109870176587134</v>
      </c>
      <c r="BM2075" s="14">
        <f t="shared" si="2796"/>
        <v>0.36991027014752481</v>
      </c>
      <c r="BN2075" s="14">
        <f t="shared" si="2797"/>
        <v>0.62848144736268807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1.3193999999999999</v>
      </c>
      <c r="F2076" s="10">
        <f>VLOOKUP(B2076,home!$B$2:$E$405,3,FALSE)</f>
        <v>0.96460000000000001</v>
      </c>
      <c r="G2076" s="10">
        <f>VLOOKUP(C2076,away!$B$2:$E$405,4,FALSE)</f>
        <v>0.75790000000000002</v>
      </c>
      <c r="H2076" s="10">
        <f>VLOOKUP(A2076,away!$A$2:$E$405,3,FALSE)</f>
        <v>1.0076000000000001</v>
      </c>
      <c r="I2076" s="10">
        <f>VLOOKUP(C2076,away!$B$2:$E$405,3,FALSE)</f>
        <v>0.79400000000000004</v>
      </c>
      <c r="J2076" s="10">
        <f>VLOOKUP(B2076,home!$B$2:$E$405,4,FALSE)</f>
        <v>1.2630999999999999</v>
      </c>
      <c r="K2076" s="12">
        <f t="shared" si="2742"/>
        <v>0.96457420659600002</v>
      </c>
      <c r="L2076" s="12">
        <f t="shared" si="2743"/>
        <v>1.01052345064</v>
      </c>
      <c r="M2076" s="13">
        <f t="shared" si="2744"/>
        <v>0.13874776185839519</v>
      </c>
      <c r="N2076" s="13">
        <f t="shared" si="2745"/>
        <v>0.13383251231153226</v>
      </c>
      <c r="O2076" s="13">
        <f t="shared" si="2746"/>
        <v>0.1402078670817225</v>
      </c>
      <c r="P2076" s="13">
        <f t="shared" si="2747"/>
        <v>0.13524089214886989</v>
      </c>
      <c r="Q2076" s="13">
        <f t="shared" si="2748"/>
        <v>6.4545694689822825E-2</v>
      </c>
      <c r="R2076" s="13">
        <f t="shared" si="2749"/>
        <v>7.0841668825148335E-2</v>
      </c>
      <c r="S2076" s="13">
        <f t="shared" si="2750"/>
        <v>3.2955664769369362E-2</v>
      </c>
      <c r="T2076" s="13">
        <f t="shared" si="2751"/>
        <v>6.5224938121915696E-2</v>
      </c>
      <c r="U2076" s="13">
        <f t="shared" si="2752"/>
        <v>6.833204650095405E-2</v>
      </c>
      <c r="V2076" s="13">
        <f t="shared" si="2753"/>
        <v>3.5691895094553936E-3</v>
      </c>
      <c r="W2076" s="13">
        <f t="shared" si="2754"/>
        <v>2.0753037414874501E-2</v>
      </c>
      <c r="X2076" s="13">
        <f t="shared" si="2755"/>
        <v>2.0971430979740011E-2</v>
      </c>
      <c r="Y2076" s="13">
        <f t="shared" si="2756"/>
        <v>1.0596061399252737E-2</v>
      </c>
      <c r="Z2076" s="13">
        <f t="shared" si="2757"/>
        <v>2.3862389210095005E-2</v>
      </c>
      <c r="AA2076" s="13">
        <f t="shared" si="2758"/>
        <v>2.3017045139812339E-2</v>
      </c>
      <c r="AB2076" s="13">
        <f t="shared" si="2759"/>
        <v>1.1100824026959402E-2</v>
      </c>
      <c r="AC2076" s="13">
        <f t="shared" si="2760"/>
        <v>2.1743610808645631E-4</v>
      </c>
      <c r="AD2076" s="13">
        <f t="shared" si="2761"/>
        <v>5.0044611497274179E-3</v>
      </c>
      <c r="AE2076" s="13">
        <f t="shared" si="2762"/>
        <v>5.0571253496163723E-3</v>
      </c>
      <c r="AF2076" s="13">
        <f t="shared" si="2763"/>
        <v>2.5551718793066767E-3</v>
      </c>
      <c r="AG2076" s="13">
        <f t="shared" si="2764"/>
        <v>8.6068703481842544E-4</v>
      </c>
      <c r="AH2076" s="13">
        <f t="shared" si="2765"/>
        <v>6.0283759712749779E-3</v>
      </c>
      <c r="AI2076" s="13">
        <f t="shared" si="2766"/>
        <v>5.814815969554952E-3</v>
      </c>
      <c r="AJ2076" s="13">
        <f t="shared" si="2767"/>
        <v>2.8044107501676093E-3</v>
      </c>
      <c r="AK2076" s="13">
        <f t="shared" si="2768"/>
        <v>9.0168742477073852E-4</v>
      </c>
      <c r="AL2076" s="13">
        <f t="shared" si="2769"/>
        <v>8.4776151626870205E-6</v>
      </c>
      <c r="AM2076" s="13">
        <f t="shared" si="2770"/>
        <v>9.6543482858776637E-4</v>
      </c>
      <c r="AN2076" s="13">
        <f t="shared" si="2771"/>
        <v>9.7559453435254668E-4</v>
      </c>
      <c r="AO2076" s="13">
        <f t="shared" si="2772"/>
        <v>4.9293057763972982E-4</v>
      </c>
      <c r="AP2076" s="13">
        <f t="shared" si="2773"/>
        <v>1.6603930274748936E-4</v>
      </c>
      <c r="AQ2076" s="13">
        <f t="shared" si="2774"/>
        <v>4.1946652288563157E-5</v>
      </c>
      <c r="AR2076" s="13">
        <f t="shared" si="2775"/>
        <v>1.2183630576496109E-3</v>
      </c>
      <c r="AS2076" s="13">
        <f t="shared" si="2776"/>
        <v>1.1752015796782499E-3</v>
      </c>
      <c r="AT2076" s="13">
        <f t="shared" si="2777"/>
        <v>5.6678456565425691E-4</v>
      </c>
      <c r="AU2076" s="13">
        <f t="shared" si="2778"/>
        <v>1.8223525757560447E-4</v>
      </c>
      <c r="AV2076" s="13">
        <f t="shared" si="2779"/>
        <v>4.3944857247451577E-5</v>
      </c>
      <c r="AW2076" s="13">
        <f t="shared" si="2780"/>
        <v>2.2953728376908637E-7</v>
      </c>
      <c r="AX2076" s="13">
        <f t="shared" si="2781"/>
        <v>1.5520558896753162E-4</v>
      </c>
      <c r="AY2076" s="13">
        <f t="shared" si="2782"/>
        <v>1.5683888732208359E-4</v>
      </c>
      <c r="AZ2076" s="13">
        <f t="shared" si="2783"/>
        <v>7.9244686805625029E-5</v>
      </c>
      <c r="BA2076" s="13">
        <f t="shared" si="2784"/>
        <v>2.6692871451902093E-5</v>
      </c>
      <c r="BB2076" s="13">
        <f t="shared" si="2785"/>
        <v>6.7434431417665142E-6</v>
      </c>
      <c r="BC2076" s="13">
        <f t="shared" si="2786"/>
        <v>1.3628814865625085E-6</v>
      </c>
      <c r="BD2076" s="13">
        <f t="shared" si="2787"/>
        <v>2.0519740685806423E-4</v>
      </c>
      <c r="BE2076" s="13">
        <f t="shared" si="2788"/>
        <v>1.979281259156739E-4</v>
      </c>
      <c r="BF2076" s="13">
        <f t="shared" si="2789"/>
        <v>9.5458182509072179E-5</v>
      </c>
      <c r="BG2076" s="13">
        <f t="shared" si="2790"/>
        <v>3.0692166885594825E-5</v>
      </c>
      <c r="BH2076" s="13">
        <f t="shared" si="2791"/>
        <v>7.4012181305961603E-6</v>
      </c>
      <c r="BI2076" s="13">
        <f t="shared" si="2792"/>
        <v>1.4278048212327449E-6</v>
      </c>
      <c r="BJ2076" s="14">
        <f t="shared" si="2793"/>
        <v>0.3324691545853985</v>
      </c>
      <c r="BK2076" s="14">
        <f t="shared" si="2794"/>
        <v>0.31089626089666106</v>
      </c>
      <c r="BL2076" s="14">
        <f t="shared" si="2795"/>
        <v>0.33277337591329031</v>
      </c>
      <c r="BM2076" s="14">
        <f t="shared" si="2796"/>
        <v>0.31642817433991555</v>
      </c>
      <c r="BN2076" s="14">
        <f t="shared" si="2797"/>
        <v>0.68341639691549105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1.3193999999999999</v>
      </c>
      <c r="F2077" s="10">
        <f>VLOOKUP(B2077,home!$B$2:$E$405,3,FALSE)</f>
        <v>1.0335000000000001</v>
      </c>
      <c r="G2077" s="10">
        <f>VLOOKUP(C2077,away!$B$2:$E$405,4,FALSE)</f>
        <v>0.55120000000000002</v>
      </c>
      <c r="H2077" s="10">
        <f>VLOOKUP(A2077,away!$A$2:$E$405,3,FALSE)</f>
        <v>1.0076000000000001</v>
      </c>
      <c r="I2077" s="10">
        <f>VLOOKUP(C2077,away!$B$2:$E$405,3,FALSE)</f>
        <v>0.63160000000000005</v>
      </c>
      <c r="J2077" s="10">
        <f>VLOOKUP(B2077,home!$B$2:$E$405,4,FALSE)</f>
        <v>1.2630999999999999</v>
      </c>
      <c r="K2077" s="12">
        <f t="shared" si="2742"/>
        <v>0.75161626488000011</v>
      </c>
      <c r="L2077" s="12">
        <f t="shared" si="2743"/>
        <v>0.80383704209600004</v>
      </c>
      <c r="M2077" s="13">
        <f t="shared" si="2744"/>
        <v>0.21109367071564353</v>
      </c>
      <c r="N2077" s="13">
        <f t="shared" si="2745"/>
        <v>0.15866143632310065</v>
      </c>
      <c r="O2077" s="13">
        <f t="shared" si="2746"/>
        <v>0.16968491187324991</v>
      </c>
      <c r="P2077" s="13">
        <f t="shared" si="2747"/>
        <v>0.12753793966866409</v>
      </c>
      <c r="Q2077" s="13">
        <f t="shared" si="2748"/>
        <v>5.962625807483244E-2</v>
      </c>
      <c r="R2077" s="13">
        <f t="shared" si="2749"/>
        <v>6.8199508824256821E-2</v>
      </c>
      <c r="S2077" s="13">
        <f t="shared" si="2750"/>
        <v>1.9263872289234842E-2</v>
      </c>
      <c r="T2077" s="13">
        <f t="shared" si="2751"/>
        <v>4.7929794922126047E-2</v>
      </c>
      <c r="U2077" s="13">
        <f t="shared" si="2752"/>
        <v>5.125986008913852E-2</v>
      </c>
      <c r="V2077" s="13">
        <f t="shared" si="2753"/>
        <v>1.2931987194121292E-3</v>
      </c>
      <c r="W2077" s="13">
        <f t="shared" si="2754"/>
        <v>1.4938688460992168E-2</v>
      </c>
      <c r="X2077" s="13">
        <f t="shared" si="2755"/>
        <v>1.2008271145277591E-2</v>
      </c>
      <c r="Y2077" s="13">
        <f t="shared" si="2756"/>
        <v>4.8263465790533431E-3</v>
      </c>
      <c r="Z2077" s="13">
        <f t="shared" si="2757"/>
        <v>1.8273763815230219E-2</v>
      </c>
      <c r="AA2077" s="13">
        <f t="shared" si="2758"/>
        <v>1.3734858104102639E-2</v>
      </c>
      <c r="AB2077" s="13">
        <f t="shared" si="2759"/>
        <v>5.1616713734312127E-3</v>
      </c>
      <c r="AC2077" s="13">
        <f t="shared" si="2760"/>
        <v>4.8832557276833101E-5</v>
      </c>
      <c r="AD2077" s="13">
        <f t="shared" si="2761"/>
        <v>2.8070403058142223E-3</v>
      </c>
      <c r="AE2077" s="13">
        <f t="shared" si="2762"/>
        <v>2.2564029764699559E-3</v>
      </c>
      <c r="AF2077" s="13">
        <f t="shared" si="2763"/>
        <v>9.0689014719110982E-4</v>
      </c>
      <c r="AG2077" s="13">
        <f t="shared" si="2764"/>
        <v>2.4299729780803594E-4</v>
      </c>
      <c r="AH2077" s="13">
        <f t="shared" si="2765"/>
        <v>3.6722820632988937E-3</v>
      </c>
      <c r="AI2077" s="13">
        <f t="shared" si="2766"/>
        <v>2.7601469280025344E-3</v>
      </c>
      <c r="AJ2077" s="13">
        <f t="shared" si="2767"/>
        <v>1.0372856622726358E-3</v>
      </c>
      <c r="AK2077" s="13">
        <f t="shared" si="2768"/>
        <v>2.5988025836364524E-4</v>
      </c>
      <c r="AL2077" s="13">
        <f t="shared" si="2769"/>
        <v>1.1801403088449472E-6</v>
      </c>
      <c r="AM2077" s="13">
        <f t="shared" si="2770"/>
        <v>4.219634300047399E-4</v>
      </c>
      <c r="AN2077" s="13">
        <f t="shared" si="2771"/>
        <v>3.3918983544769274E-4</v>
      </c>
      <c r="AO2077" s="13">
        <f t="shared" si="2772"/>
        <v>1.3632667701765115E-4</v>
      </c>
      <c r="AP2077" s="13">
        <f t="shared" si="2773"/>
        <v>3.6528144270881815E-5</v>
      </c>
      <c r="AQ2077" s="13">
        <f t="shared" si="2774"/>
        <v>7.3406688609903958E-6</v>
      </c>
      <c r="AR2077" s="13">
        <f t="shared" si="2775"/>
        <v>5.9038327030087596E-4</v>
      </c>
      <c r="AS2077" s="13">
        <f t="shared" si="2776"/>
        <v>4.4374166847118384E-4</v>
      </c>
      <c r="AT2077" s="13">
        <f t="shared" si="2777"/>
        <v>1.6676172771396526E-4</v>
      </c>
      <c r="AU2077" s="13">
        <f t="shared" si="2778"/>
        <v>4.1780275636435385E-5</v>
      </c>
      <c r="AV2077" s="13">
        <f t="shared" si="2779"/>
        <v>7.8506836798786076E-6</v>
      </c>
      <c r="AW2077" s="13">
        <f t="shared" si="2780"/>
        <v>1.9805934046004021E-8</v>
      </c>
      <c r="AX2077" s="13">
        <f t="shared" si="2781"/>
        <v>5.2859096196019307E-5</v>
      </c>
      <c r="AY2077" s="13">
        <f t="shared" si="2782"/>
        <v>4.2490099534076092E-5</v>
      </c>
      <c r="AZ2077" s="13">
        <f t="shared" si="2783"/>
        <v>1.7077557963918178E-5</v>
      </c>
      <c r="BA2077" s="13">
        <f t="shared" si="2784"/>
        <v>4.5758578933129924E-6</v>
      </c>
      <c r="BB2077" s="13">
        <f t="shared" si="2785"/>
        <v>9.1956101850308728E-7</v>
      </c>
      <c r="BC2077" s="13">
        <f t="shared" si="2786"/>
        <v>1.4783544182806141E-7</v>
      </c>
      <c r="BD2077" s="13">
        <f t="shared" si="2787"/>
        <v>7.9095323616936526E-5</v>
      </c>
      <c r="BE2077" s="13">
        <f t="shared" si="2788"/>
        <v>5.9449331706436698E-5</v>
      </c>
      <c r="BF2077" s="13">
        <f t="shared" si="2789"/>
        <v>2.2341542323402056E-5</v>
      </c>
      <c r="BG2077" s="13">
        <f t="shared" si="2790"/>
        <v>5.5974221975912975E-6</v>
      </c>
      <c r="BH2077" s="13">
        <f t="shared" si="2791"/>
        <v>1.051778391277493E-6</v>
      </c>
      <c r="BI2077" s="13">
        <f t="shared" si="2792"/>
        <v>1.5810674918669698E-7</v>
      </c>
      <c r="BJ2077" s="14">
        <f t="shared" si="2793"/>
        <v>0.30526354499631508</v>
      </c>
      <c r="BK2077" s="14">
        <f t="shared" si="2794"/>
        <v>0.35928118419007432</v>
      </c>
      <c r="BL2077" s="14">
        <f t="shared" si="2795"/>
        <v>0.31718861630690387</v>
      </c>
      <c r="BM2077" s="14">
        <f t="shared" si="2796"/>
        <v>0.20516091353517618</v>
      </c>
      <c r="BN2077" s="14">
        <f t="shared" si="2797"/>
        <v>0.79480372547974754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1.3193999999999999</v>
      </c>
      <c r="F2078" s="10">
        <f>VLOOKUP(B2078,home!$B$2:$E$405,3,FALSE)</f>
        <v>0.90949999999999998</v>
      </c>
      <c r="G2078" s="10">
        <f>VLOOKUP(C2078,away!$B$2:$E$405,4,FALSE)</f>
        <v>0.75790000000000002</v>
      </c>
      <c r="H2078" s="10">
        <f>VLOOKUP(A2078,away!$A$2:$E$405,3,FALSE)</f>
        <v>1.0076000000000001</v>
      </c>
      <c r="I2078" s="10">
        <f>VLOOKUP(C2078,away!$B$2:$E$405,3,FALSE)</f>
        <v>1.0827</v>
      </c>
      <c r="J2078" s="10">
        <f>VLOOKUP(B2078,home!$B$2:$E$405,4,FALSE)</f>
        <v>1.0916999999999999</v>
      </c>
      <c r="K2078" s="12">
        <f t="shared" si="2742"/>
        <v>0.90947567997000001</v>
      </c>
      <c r="L2078" s="12">
        <f t="shared" si="2743"/>
        <v>1.1909666652839999</v>
      </c>
      <c r="M2078" s="13">
        <f t="shared" si="2744"/>
        <v>0.12240227221183937</v>
      </c>
      <c r="N2078" s="13">
        <f t="shared" si="2745"/>
        <v>0.11132188974973564</v>
      </c>
      <c r="O2078" s="13">
        <f t="shared" si="2746"/>
        <v>0.14577702595931874</v>
      </c>
      <c r="P2078" s="13">
        <f t="shared" si="2747"/>
        <v>0.13258065980835573</v>
      </c>
      <c r="Q2078" s="13">
        <f t="shared" si="2748"/>
        <v>5.0622275687843103E-2</v>
      </c>
      <c r="R2078" s="13">
        <f t="shared" si="2749"/>
        <v>8.6807789240894495E-2</v>
      </c>
      <c r="S2078" s="13">
        <f t="shared" si="2750"/>
        <v>3.5901358360402168E-2</v>
      </c>
      <c r="T2078" s="13">
        <f t="shared" si="2751"/>
        <v>6.0289442865037797E-2</v>
      </c>
      <c r="U2078" s="13">
        <f t="shared" si="2752"/>
        <v>7.8949573146554958E-2</v>
      </c>
      <c r="V2078" s="13">
        <f t="shared" si="2753"/>
        <v>4.3207492924101972E-3</v>
      </c>
      <c r="W2078" s="13">
        <f t="shared" si="2754"/>
        <v>1.5346576200943303E-2</v>
      </c>
      <c r="X2078" s="13">
        <f t="shared" si="2755"/>
        <v>1.8277260681564239E-2</v>
      </c>
      <c r="Y2078" s="13">
        <f t="shared" si="2756"/>
        <v>1.0883804102224469E-2</v>
      </c>
      <c r="Z2078" s="13">
        <f t="shared" si="2757"/>
        <v>3.4461727757634786E-2</v>
      </c>
      <c r="AA2078" s="13">
        <f t="shared" si="2758"/>
        <v>3.134210328531592E-2</v>
      </c>
      <c r="AB2078" s="13">
        <f t="shared" si="2759"/>
        <v>1.4252440348551335E-2</v>
      </c>
      <c r="AC2078" s="13">
        <f t="shared" si="2760"/>
        <v>2.9250263378628955E-4</v>
      </c>
      <c r="AD2078" s="13">
        <f t="shared" si="2761"/>
        <v>3.4893344563910814E-3</v>
      </c>
      <c r="AE2078" s="13">
        <f t="shared" si="2762"/>
        <v>4.1556810215886445E-3</v>
      </c>
      <c r="AF2078" s="13">
        <f t="shared" si="2763"/>
        <v>2.4746387841327179E-3</v>
      </c>
      <c r="AG2078" s="13">
        <f t="shared" si="2764"/>
        <v>9.8240410017366481E-4</v>
      </c>
      <c r="AH2078" s="13">
        <f t="shared" si="2765"/>
        <v>1.0260692246858841E-2</v>
      </c>
      <c r="AI2078" s="13">
        <f t="shared" si="2766"/>
        <v>9.3318500581748513E-3</v>
      </c>
      <c r="AJ2078" s="13">
        <f t="shared" si="2767"/>
        <v>4.2435453385183284E-3</v>
      </c>
      <c r="AK2078" s="13">
        <f t="shared" si="2768"/>
        <v>1.2864670940774937E-3</v>
      </c>
      <c r="AL2078" s="13">
        <f t="shared" si="2769"/>
        <v>1.2673030159424475E-5</v>
      </c>
      <c r="AM2078" s="13">
        <f t="shared" si="2770"/>
        <v>6.3469296547380601E-4</v>
      </c>
      <c r="AN2078" s="13">
        <f t="shared" si="2771"/>
        <v>7.5589816456955164E-4</v>
      </c>
      <c r="AO2078" s="13">
        <f t="shared" si="2772"/>
        <v>4.5012475817584767E-4</v>
      </c>
      <c r="AP2078" s="13">
        <f t="shared" si="2773"/>
        <v>1.78694527402152E-4</v>
      </c>
      <c r="AQ2078" s="13">
        <f t="shared" si="2774"/>
        <v>5.3204806351160336E-5</v>
      </c>
      <c r="AR2078" s="13">
        <f t="shared" si="2775"/>
        <v>2.4440284857493721E-3</v>
      </c>
      <c r="AS2078" s="13">
        <f t="shared" si="2776"/>
        <v>2.2227844689429598E-3</v>
      </c>
      <c r="AT2078" s="13">
        <f t="shared" si="2777"/>
        <v>1.0107842081593268E-3</v>
      </c>
      <c r="AU2078" s="13">
        <f t="shared" si="2778"/>
        <v>3.06427885006214E-4</v>
      </c>
      <c r="AV2078" s="13">
        <f t="shared" si="2779"/>
        <v>6.9672177269448828E-5</v>
      </c>
      <c r="AW2078" s="13">
        <f t="shared" si="2780"/>
        <v>3.8130163171222304E-7</v>
      </c>
      <c r="AX2078" s="13">
        <f t="shared" si="2781"/>
        <v>9.6206302724410881E-5</v>
      </c>
      <c r="AY2078" s="13">
        <f t="shared" si="2782"/>
        <v>1.1457849953499461E-4</v>
      </c>
      <c r="AZ2078" s="13">
        <f t="shared" si="2783"/>
        <v>6.8229586752218468E-5</v>
      </c>
      <c r="BA2078" s="13">
        <f t="shared" si="2784"/>
        <v>2.7086387802664992E-5</v>
      </c>
      <c r="BB2078" s="13">
        <f t="shared" si="2785"/>
        <v>8.0647462389822841E-6</v>
      </c>
      <c r="BC2078" s="13">
        <f t="shared" si="2786"/>
        <v>1.9209687869204813E-6</v>
      </c>
      <c r="BD2078" s="13">
        <f t="shared" si="2787"/>
        <v>4.8512607592200599E-4</v>
      </c>
      <c r="BE2078" s="13">
        <f t="shared" si="2788"/>
        <v>4.4121036777034422E-4</v>
      </c>
      <c r="BF2078" s="13">
        <f t="shared" si="2789"/>
        <v>2.0063504961887382E-4</v>
      </c>
      <c r="BG2078" s="13">
        <f t="shared" si="2790"/>
        <v>6.0824232725979993E-5</v>
      </c>
      <c r="BH2078" s="13">
        <f t="shared" si="2791"/>
        <v>1.3829540104278541E-5</v>
      </c>
      <c r="BI2078" s="13">
        <f t="shared" si="2792"/>
        <v>2.5155260780022229E-6</v>
      </c>
      <c r="BJ2078" s="14">
        <f t="shared" si="2793"/>
        <v>0.28023200936344744</v>
      </c>
      <c r="BK2078" s="14">
        <f t="shared" si="2794"/>
        <v>0.29562479383648821</v>
      </c>
      <c r="BL2078" s="14">
        <f t="shared" si="2795"/>
        <v>0.38950932473561167</v>
      </c>
      <c r="BM2078" s="14">
        <f t="shared" si="2796"/>
        <v>0.35020174583729169</v>
      </c>
      <c r="BN2078" s="14">
        <f t="shared" si="2797"/>
        <v>0.64951191265798702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1.2378</v>
      </c>
      <c r="F2079" s="10">
        <f>VLOOKUP(B2079,home!$B$2:$E$405,3,FALSE)</f>
        <v>1.0099</v>
      </c>
      <c r="G2079" s="10">
        <f>VLOOKUP(C2079,away!$B$2:$E$405,4,FALSE)</f>
        <v>0.80789999999999995</v>
      </c>
      <c r="H2079" s="10">
        <f>VLOOKUP(A2079,away!$A$2:$E$405,3,FALSE)</f>
        <v>0.96950000000000003</v>
      </c>
      <c r="I2079" s="10">
        <f>VLOOKUP(C2079,away!$B$2:$E$405,3,FALSE)</f>
        <v>2.2692000000000001</v>
      </c>
      <c r="J2079" s="10">
        <f>VLOOKUP(B2079,home!$B$2:$E$405,4,FALSE)</f>
        <v>1.0315000000000001</v>
      </c>
      <c r="K2079" s="12">
        <f t="shared" si="2742"/>
        <v>1.0099188043379999</v>
      </c>
      <c r="L2079" s="12">
        <f t="shared" si="2743"/>
        <v>2.2692890661000003</v>
      </c>
      <c r="M2079" s="13">
        <f t="shared" si="2744"/>
        <v>3.7658075070164325E-2</v>
      </c>
      <c r="N2079" s="13">
        <f t="shared" si="2745"/>
        <v>3.8031598148531E-2</v>
      </c>
      <c r="O2079" s="13">
        <f t="shared" si="2746"/>
        <v>8.5457058007096895E-2</v>
      </c>
      <c r="P2079" s="13">
        <f t="shared" si="2747"/>
        <v>8.6304689844770396E-2</v>
      </c>
      <c r="Q2079" s="13">
        <f t="shared" si="2748"/>
        <v>1.9204413064613856E-2</v>
      </c>
      <c r="R2079" s="13">
        <f t="shared" si="2749"/>
        <v>9.6963383678289244E-2</v>
      </c>
      <c r="S2079" s="13">
        <f t="shared" si="2750"/>
        <v>4.9448222428549592E-2</v>
      </c>
      <c r="T2079" s="13">
        <f t="shared" si="2751"/>
        <v>4.3580364588396217E-2</v>
      </c>
      <c r="U2079" s="13">
        <f t="shared" si="2752"/>
        <v>9.7925144508944614E-2</v>
      </c>
      <c r="V2079" s="13">
        <f t="shared" si="2753"/>
        <v>1.2591702494145011E-2</v>
      </c>
      <c r="W2079" s="13">
        <f t="shared" si="2754"/>
        <v>6.4649659600759636E-3</v>
      </c>
      <c r="X2079" s="13">
        <f t="shared" si="2755"/>
        <v>1.4670876565909074E-2</v>
      </c>
      <c r="Y2079" s="13">
        <f t="shared" si="2756"/>
        <v>1.6646229890560093E-2</v>
      </c>
      <c r="Z2079" s="13">
        <f t="shared" si="2757"/>
        <v>7.3345982131067022E-2</v>
      </c>
      <c r="AA2079" s="13">
        <f t="shared" si="2758"/>
        <v>7.4073486576803502E-2</v>
      </c>
      <c r="AB2079" s="13">
        <f t="shared" si="2759"/>
        <v>3.7404103498396138E-2</v>
      </c>
      <c r="AC2079" s="13">
        <f t="shared" si="2760"/>
        <v>1.8036021762099343E-3</v>
      </c>
      <c r="AD2079" s="13">
        <f t="shared" si="2761"/>
        <v>1.6322726731214463E-3</v>
      </c>
      <c r="AE2079" s="13">
        <f t="shared" si="2762"/>
        <v>3.7040985300083175E-3</v>
      </c>
      <c r="AF2079" s="13">
        <f t="shared" si="2763"/>
        <v>4.2028351469524799E-3</v>
      </c>
      <c r="AG2079" s="13">
        <f t="shared" si="2764"/>
        <v>3.1791492818666841E-3</v>
      </c>
      <c r="AH2079" s="13">
        <f t="shared" si="2765"/>
        <v>4.1610808823099116E-2</v>
      </c>
      <c r="AI2079" s="13">
        <f t="shared" si="2766"/>
        <v>4.2023538294161354E-2</v>
      </c>
      <c r="AJ2079" s="13">
        <f t="shared" si="2767"/>
        <v>2.1220180774045791E-2</v>
      </c>
      <c r="AK2079" s="13">
        <f t="shared" si="2768"/>
        <v>7.1435531983868464E-3</v>
      </c>
      <c r="AL2079" s="13">
        <f t="shared" si="2769"/>
        <v>1.6533965279014144E-4</v>
      </c>
      <c r="AM2079" s="13">
        <f t="shared" si="2770"/>
        <v>3.2969257327848054E-4</v>
      </c>
      <c r="AN2079" s="13">
        <f t="shared" si="2771"/>
        <v>7.481677517152289E-4</v>
      </c>
      <c r="AO2079" s="13">
        <f t="shared" si="2772"/>
        <v>8.4890444928799444E-4</v>
      </c>
      <c r="AP2079" s="13">
        <f t="shared" si="2773"/>
        <v>6.4213652831096276E-4</v>
      </c>
      <c r="AQ2079" s="13">
        <f t="shared" si="2774"/>
        <v>3.6429835065987043E-4</v>
      </c>
      <c r="AR2079" s="13">
        <f t="shared" si="2775"/>
        <v>1.8885390698767233E-2</v>
      </c>
      <c r="AS2079" s="13">
        <f t="shared" si="2776"/>
        <v>1.907271119395499E-2</v>
      </c>
      <c r="AT2079" s="13">
        <f t="shared" si="2777"/>
        <v>9.6309448422415029E-3</v>
      </c>
      <c r="AU2079" s="13">
        <f t="shared" si="2778"/>
        <v>3.2421574332405891E-3</v>
      </c>
      <c r="AV2079" s="13">
        <f t="shared" si="2779"/>
        <v>8.1857893961347333E-4</v>
      </c>
      <c r="AW2079" s="13">
        <f t="shared" si="2780"/>
        <v>1.0525695445508445E-5</v>
      </c>
      <c r="AX2079" s="13">
        <f t="shared" si="2781"/>
        <v>5.5493788234086873E-5</v>
      </c>
      <c r="AY2079" s="13">
        <f t="shared" si="2782"/>
        <v>1.2593144687608217E-4</v>
      </c>
      <c r="AZ2079" s="13">
        <f t="shared" si="2783"/>
        <v>1.4288742773702317E-4</v>
      </c>
      <c r="BA2079" s="13">
        <f t="shared" si="2784"/>
        <v>1.0808429248226022E-4</v>
      </c>
      <c r="BB2079" s="13">
        <f t="shared" si="2785"/>
        <v>6.1318625786786917E-5</v>
      </c>
      <c r="BC2079" s="13">
        <f t="shared" si="2786"/>
        <v>2.7829937409246598E-5</v>
      </c>
      <c r="BD2079" s="13">
        <f t="shared" si="2787"/>
        <v>7.142735103623188E-3</v>
      </c>
      <c r="BE2079" s="13">
        <f t="shared" si="2788"/>
        <v>7.2135824955541893E-3</v>
      </c>
      <c r="BF2079" s="13">
        <f t="shared" si="2789"/>
        <v>3.6425663044518056E-3</v>
      </c>
      <c r="BG2079" s="13">
        <f t="shared" si="2790"/>
        <v>1.2262320689712851E-3</v>
      </c>
      <c r="BH2079" s="13">
        <f t="shared" si="2791"/>
        <v>3.0959870623409791E-4</v>
      </c>
      <c r="BI2079" s="13">
        <f t="shared" si="2792"/>
        <v>6.2533911044906391E-5</v>
      </c>
      <c r="BJ2079" s="14">
        <f t="shared" si="2793"/>
        <v>0.15477154902181314</v>
      </c>
      <c r="BK2079" s="14">
        <f t="shared" si="2794"/>
        <v>0.18809756311350548</v>
      </c>
      <c r="BL2079" s="14">
        <f t="shared" si="2795"/>
        <v>0.57506828905692098</v>
      </c>
      <c r="BM2079" s="14">
        <f t="shared" si="2796"/>
        <v>0.62754875975841018</v>
      </c>
      <c r="BN2079" s="14">
        <f t="shared" si="2797"/>
        <v>0.36361921781346573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1.2378</v>
      </c>
      <c r="F2080" s="10">
        <f>VLOOKUP(B2080,home!$B$2:$E$405,3,FALSE)</f>
        <v>1.4257</v>
      </c>
      <c r="G2080" s="10">
        <f>VLOOKUP(C2080,away!$B$2:$E$405,4,FALSE)</f>
        <v>0.65639999999999998</v>
      </c>
      <c r="H2080" s="10">
        <f>VLOOKUP(A2080,away!$A$2:$E$405,3,FALSE)</f>
        <v>0.96950000000000003</v>
      </c>
      <c r="I2080" s="10">
        <f>VLOOKUP(C2080,away!$B$2:$E$405,3,FALSE)</f>
        <v>1.0959000000000001</v>
      </c>
      <c r="J2080" s="10">
        <f>VLOOKUP(B2080,home!$B$2:$E$405,4,FALSE)</f>
        <v>1.4561999999999999</v>
      </c>
      <c r="K2080" s="12">
        <f t="shared" si="2742"/>
        <v>1.1583697303439999</v>
      </c>
      <c r="L2080" s="12">
        <f t="shared" si="2743"/>
        <v>1.5471761678100002</v>
      </c>
      <c r="M2080" s="13">
        <f t="shared" si="2744"/>
        <v>6.6833829422274282E-2</v>
      </c>
      <c r="N2080" s="13">
        <f t="shared" si="2745"/>
        <v>7.7418284965736744E-2</v>
      </c>
      <c r="O2080" s="13">
        <f t="shared" si="2746"/>
        <v>0.10340370808562158</v>
      </c>
      <c r="P2080" s="13">
        <f t="shared" si="2747"/>
        <v>0.11977972545171114</v>
      </c>
      <c r="Q2080" s="13">
        <f t="shared" si="2748"/>
        <v>4.4839498939727732E-2</v>
      </c>
      <c r="R2080" s="13">
        <f t="shared" si="2749"/>
        <v>7.9991876406627971E-2</v>
      </c>
      <c r="S2080" s="13">
        <f t="shared" si="2750"/>
        <v>5.3667367085304625E-2</v>
      </c>
      <c r="T2080" s="13">
        <f t="shared" si="2751"/>
        <v>6.9374604136088522E-2</v>
      </c>
      <c r="U2080" s="13">
        <f t="shared" si="2752"/>
        <v>9.2660168302856213E-2</v>
      </c>
      <c r="V2080" s="13">
        <f t="shared" si="2753"/>
        <v>1.068697386531681E-2</v>
      </c>
      <c r="W2080" s="13">
        <f t="shared" si="2754"/>
        <v>1.731357276519082E-2</v>
      </c>
      <c r="X2080" s="13">
        <f t="shared" si="2755"/>
        <v>2.6787147161947522E-2</v>
      </c>
      <c r="Y2080" s="13">
        <f t="shared" si="2756"/>
        <v>2.0722217846292249E-2</v>
      </c>
      <c r="Z2080" s="13">
        <f t="shared" si="2757"/>
        <v>4.1253841598245938E-2</v>
      </c>
      <c r="AA2080" s="13">
        <f t="shared" si="2758"/>
        <v>4.7787201367814232E-2</v>
      </c>
      <c r="AB2080" s="13">
        <f t="shared" si="2759"/>
        <v>2.7677623781164711E-2</v>
      </c>
      <c r="AC2080" s="13">
        <f t="shared" si="2760"/>
        <v>1.1970760228788382E-3</v>
      </c>
      <c r="AD2080" s="13">
        <f t="shared" si="2761"/>
        <v>5.0138796538263287E-3</v>
      </c>
      <c r="AE2080" s="13">
        <f t="shared" si="2762"/>
        <v>7.7573551086675512E-3</v>
      </c>
      <c r="AF2080" s="13">
        <f t="shared" si="2763"/>
        <v>6.0009974746847959E-3</v>
      </c>
      <c r="AG2080" s="13">
        <f t="shared" si="2764"/>
        <v>3.0948667586401034E-3</v>
      </c>
      <c r="AH2080" s="13">
        <f t="shared" si="2765"/>
        <v>1.5956740137853736E-2</v>
      </c>
      <c r="AI2080" s="13">
        <f t="shared" si="2766"/>
        <v>1.8483804770654911E-2</v>
      </c>
      <c r="AJ2080" s="13">
        <f t="shared" si="2767"/>
        <v>1.070553997395734E-2</v>
      </c>
      <c r="AK2080" s="13">
        <f t="shared" si="2768"/>
        <v>4.1336578176066237E-3</v>
      </c>
      <c r="AL2080" s="13">
        <f t="shared" si="2769"/>
        <v>8.5816083623941654E-5</v>
      </c>
      <c r="AM2080" s="13">
        <f t="shared" si="2770"/>
        <v>1.1615852845160146E-3</v>
      </c>
      <c r="AN2080" s="13">
        <f t="shared" si="2771"/>
        <v>1.7971770690819763E-3</v>
      </c>
      <c r="AO2080" s="13">
        <f t="shared" si="2772"/>
        <v>1.3902747653091305E-3</v>
      </c>
      <c r="AP2080" s="13">
        <f t="shared" si="2773"/>
        <v>7.1699999453130915E-4</v>
      </c>
      <c r="AQ2080" s="13">
        <f t="shared" si="2774"/>
        <v>2.773313259646856E-4</v>
      </c>
      <c r="AR2080" s="13">
        <f t="shared" si="2775"/>
        <v>4.9375776114449123E-3</v>
      </c>
      <c r="AS2080" s="13">
        <f t="shared" si="2776"/>
        <v>5.7195404463220136E-3</v>
      </c>
      <c r="AT2080" s="13">
        <f t="shared" si="2777"/>
        <v>3.3126712622488178E-3</v>
      </c>
      <c r="AU2080" s="13">
        <f t="shared" si="2778"/>
        <v>1.2790993722564931E-3</v>
      </c>
      <c r="AV2080" s="13">
        <f t="shared" si="2779"/>
        <v>3.7041749873098349E-4</v>
      </c>
      <c r="AW2080" s="13">
        <f t="shared" si="2780"/>
        <v>4.2722155600401782E-6</v>
      </c>
      <c r="AX2080" s="13">
        <f t="shared" si="2781"/>
        <v>2.2425753879939557E-4</v>
      </c>
      <c r="AY2080" s="13">
        <f t="shared" si="2782"/>
        <v>3.469659194821513E-4</v>
      </c>
      <c r="AZ2080" s="13">
        <f t="shared" si="2783"/>
        <v>2.6840870083253402E-4</v>
      </c>
      <c r="BA2080" s="13">
        <f t="shared" si="2784"/>
        <v>1.3842518172031359E-4</v>
      </c>
      <c r="BB2080" s="13">
        <f t="shared" si="2785"/>
        <v>5.3542035545609428E-5</v>
      </c>
      <c r="BC2080" s="13">
        <f t="shared" si="2786"/>
        <v>1.6567792274440564E-5</v>
      </c>
      <c r="BD2080" s="13">
        <f t="shared" si="2787"/>
        <v>1.2732170678566317E-3</v>
      </c>
      <c r="BE2080" s="13">
        <f t="shared" si="2788"/>
        <v>1.4748561115624646E-3</v>
      </c>
      <c r="BF2080" s="13">
        <f t="shared" si="2789"/>
        <v>8.5421433812340661E-4</v>
      </c>
      <c r="BG2080" s="13">
        <f t="shared" si="2790"/>
        <v>3.2983201083599612E-4</v>
      </c>
      <c r="BH2080" s="13">
        <f t="shared" si="2791"/>
        <v>9.5516854362728064E-5</v>
      </c>
      <c r="BI2080" s="13">
        <f t="shared" si="2792"/>
        <v>2.2128766566292084E-5</v>
      </c>
      <c r="BJ2080" s="14">
        <f t="shared" si="2793"/>
        <v>0.28471396041885993</v>
      </c>
      <c r="BK2080" s="14">
        <f t="shared" si="2794"/>
        <v>0.2525977538505918</v>
      </c>
      <c r="BL2080" s="14">
        <f t="shared" si="2795"/>
        <v>0.42046939198446798</v>
      </c>
      <c r="BM2080" s="14">
        <f t="shared" si="2796"/>
        <v>0.50642533087654429</v>
      </c>
      <c r="BN2080" s="14">
        <f t="shared" si="2797"/>
        <v>0.49226692327169941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438</v>
      </c>
      <c r="E2081" s="10">
        <f>VLOOKUP(A2081,home!$A$2:$E$405,3,FALSE)</f>
        <v>1.3193999999999999</v>
      </c>
      <c r="F2081" s="10">
        <f>VLOOKUP(B2081,home!$B$2:$E$405,3,FALSE)</f>
        <v>0.89570000000000005</v>
      </c>
      <c r="G2081" s="10">
        <f>VLOOKUP(C2081,away!$B$2:$E$405,4,FALSE)</f>
        <v>0.62009999999999998</v>
      </c>
      <c r="H2081" s="10">
        <f>VLOOKUP(A2081,away!$A$2:$E$405,3,FALSE)</f>
        <v>1.0076000000000001</v>
      </c>
      <c r="I2081" s="10">
        <f>VLOOKUP(C2081,away!$B$2:$E$405,3,FALSE)</f>
        <v>1.3533999999999999</v>
      </c>
      <c r="J2081" s="10">
        <f>VLOOKUP(B2081,home!$B$2:$E$405,4,FALSE)</f>
        <v>0.63160000000000005</v>
      </c>
      <c r="K2081" s="12">
        <f t="shared" si="2742"/>
        <v>0.73282585825799995</v>
      </c>
      <c r="L2081" s="12">
        <f t="shared" si="2743"/>
        <v>0.86130397654400004</v>
      </c>
      <c r="M2081" s="13">
        <f t="shared" si="2744"/>
        <v>0.20308516928460907</v>
      </c>
      <c r="N2081" s="13">
        <f t="shared" si="2745"/>
        <v>0.14882606348046484</v>
      </c>
      <c r="O2081" s="13">
        <f t="shared" si="2746"/>
        <v>0.1749180638819452</v>
      </c>
      <c r="P2081" s="13">
        <f t="shared" si="2747"/>
        <v>0.12818448028911417</v>
      </c>
      <c r="Q2081" s="13">
        <f t="shared" si="2748"/>
        <v>5.4531793850615622E-2</v>
      </c>
      <c r="R2081" s="13">
        <f t="shared" si="2749"/>
        <v>7.5328811995448414E-2</v>
      </c>
      <c r="S2081" s="13">
        <f t="shared" si="2750"/>
        <v>2.0227056762528877E-2</v>
      </c>
      <c r="T2081" s="13">
        <f t="shared" si="2751"/>
        <v>4.6968450891612876E-2</v>
      </c>
      <c r="U2081" s="13">
        <f t="shared" si="2752"/>
        <v>5.5202901302120008E-2</v>
      </c>
      <c r="V2081" s="13">
        <f t="shared" si="2753"/>
        <v>1.4185590585339121E-3</v>
      </c>
      <c r="W2081" s="13">
        <f t="shared" si="2754"/>
        <v>1.3320769543641907E-2</v>
      </c>
      <c r="X2081" s="13">
        <f t="shared" si="2755"/>
        <v>1.1473231778564979E-2</v>
      </c>
      <c r="Y2081" s="13">
        <f t="shared" si="2756"/>
        <v>4.9409700773445026E-3</v>
      </c>
      <c r="Z2081" s="13">
        <f t="shared" si="2757"/>
        <v>2.1627001773338365E-2</v>
      </c>
      <c r="AA2081" s="13">
        <f t="shared" si="2758"/>
        <v>1.5848826136093973E-2</v>
      </c>
      <c r="AB2081" s="13">
        <f t="shared" si="2759"/>
        <v>5.807214807782444E-3</v>
      </c>
      <c r="AC2081" s="13">
        <f t="shared" si="2760"/>
        <v>5.5960898178251771E-5</v>
      </c>
      <c r="AD2081" s="13">
        <f t="shared" si="2761"/>
        <v>2.4404510933691012E-3</v>
      </c>
      <c r="AE2081" s="13">
        <f t="shared" si="2762"/>
        <v>2.1019702312799595E-3</v>
      </c>
      <c r="AF2081" s="13">
        <f t="shared" si="2763"/>
        <v>9.0521765938927023E-4</v>
      </c>
      <c r="AG2081" s="13">
        <f t="shared" si="2764"/>
        <v>2.5988918988994358E-4</v>
      </c>
      <c r="AH2081" s="13">
        <f t="shared" si="2765"/>
        <v>4.656855657025118E-3</v>
      </c>
      <c r="AI2081" s="13">
        <f t="shared" si="2766"/>
        <v>3.4126642436430542E-3</v>
      </c>
      <c r="AJ2081" s="13">
        <f t="shared" si="2767"/>
        <v>1.2504443016470546E-3</v>
      </c>
      <c r="AK2081" s="13">
        <f t="shared" si="2768"/>
        <v>3.0545263951944278E-4</v>
      </c>
      <c r="AL2081" s="13">
        <f t="shared" si="2769"/>
        <v>1.412869029237356E-6</v>
      </c>
      <c r="AM2081" s="13">
        <f t="shared" si="2770"/>
        <v>3.5768513340697731E-4</v>
      </c>
      <c r="AN2081" s="13">
        <f t="shared" si="2771"/>
        <v>3.080756277541007E-4</v>
      </c>
      <c r="AO2081" s="13">
        <f t="shared" si="2772"/>
        <v>1.3267338163044801E-4</v>
      </c>
      <c r="AP2081" s="13">
        <f t="shared" si="2773"/>
        <v>3.809070372661486E-5</v>
      </c>
      <c r="AQ2081" s="13">
        <f t="shared" si="2774"/>
        <v>8.2019186472731823E-6</v>
      </c>
      <c r="AR2081" s="13">
        <f t="shared" si="2775"/>
        <v>8.0219365911743141E-4</v>
      </c>
      <c r="AS2081" s="13">
        <f t="shared" si="2776"/>
        <v>5.8786825673185709E-4</v>
      </c>
      <c r="AT2081" s="13">
        <f t="shared" si="2777"/>
        <v>2.1540252989107872E-4</v>
      </c>
      <c r="AU2081" s="13">
        <f t="shared" si="2778"/>
        <v>5.2617514612791421E-5</v>
      </c>
      <c r="AV2081" s="13">
        <f t="shared" si="2779"/>
        <v>9.6398688263804288E-6</v>
      </c>
      <c r="AW2081" s="13">
        <f t="shared" si="2780"/>
        <v>2.4771747361429829E-8</v>
      </c>
      <c r="AX2081" s="13">
        <f t="shared" si="2781"/>
        <v>4.3686819145849216E-5</v>
      </c>
      <c r="AY2081" s="13">
        <f t="shared" si="2782"/>
        <v>3.7627631052878482E-5</v>
      </c>
      <c r="AZ2081" s="13">
        <f t="shared" si="2783"/>
        <v>1.6204414126887367E-5</v>
      </c>
      <c r="BA2081" s="13">
        <f t="shared" si="2784"/>
        <v>4.6523087750179534E-6</v>
      </c>
      <c r="BB2081" s="13">
        <f t="shared" si="2785"/>
        <v>1.0017630120083771E-6</v>
      </c>
      <c r="BC2081" s="13">
        <f t="shared" si="2786"/>
        <v>1.7256449315950205E-7</v>
      </c>
      <c r="BD2081" s="13">
        <f t="shared" si="2787"/>
        <v>1.1515543142603759E-4</v>
      </c>
      <c r="BE2081" s="13">
        <f t="shared" si="2788"/>
        <v>8.4388877867856254E-5</v>
      </c>
      <c r="BF2081" s="13">
        <f t="shared" si="2789"/>
        <v>3.0921175925470647E-5</v>
      </c>
      <c r="BG2081" s="13">
        <f t="shared" si="2790"/>
        <v>7.5532790953098788E-6</v>
      </c>
      <c r="BH2081" s="13">
        <f t="shared" si="2791"/>
        <v>1.3838095589206676E-6</v>
      </c>
      <c r="BI2081" s="13">
        <f t="shared" si="2792"/>
        <v>2.0281828553633259E-7</v>
      </c>
      <c r="BJ2081" s="14">
        <f t="shared" si="2793"/>
        <v>0.28671688006194412</v>
      </c>
      <c r="BK2081" s="14">
        <f t="shared" si="2794"/>
        <v>0.35301026679304637</v>
      </c>
      <c r="BL2081" s="14">
        <f t="shared" si="2795"/>
        <v>0.33863856218656335</v>
      </c>
      <c r="BM2081" s="14">
        <f t="shared" si="2796"/>
        <v>0.21508072517338961</v>
      </c>
      <c r="BN2081" s="14">
        <f t="shared" si="2797"/>
        <v>0.78487438278219723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438</v>
      </c>
      <c r="E2082" s="10">
        <f>VLOOKUP(A2082,home!$A$2:$E$405,3,FALSE)</f>
        <v>1.3193999999999999</v>
      </c>
      <c r="F2082" s="10">
        <f>VLOOKUP(B2082,home!$B$2:$E$405,3,FALSE)</f>
        <v>0.45479999999999998</v>
      </c>
      <c r="G2082" s="10">
        <f>VLOOKUP(C2082,away!$B$2:$E$405,4,FALSE)</f>
        <v>1.2885</v>
      </c>
      <c r="H2082" s="10">
        <f>VLOOKUP(A2082,away!$A$2:$E$405,3,FALSE)</f>
        <v>1.0076000000000001</v>
      </c>
      <c r="I2082" s="10">
        <f>VLOOKUP(C2082,away!$B$2:$E$405,3,FALSE)</f>
        <v>0.89319999999999999</v>
      </c>
      <c r="J2082" s="10">
        <f>VLOOKUP(B2082,home!$B$2:$E$405,4,FALSE)</f>
        <v>0.69469999999999998</v>
      </c>
      <c r="K2082" s="12">
        <f t="shared" si="2742"/>
        <v>0.7731813301199999</v>
      </c>
      <c r="L2082" s="12">
        <f t="shared" si="2743"/>
        <v>0.62522188590400007</v>
      </c>
      <c r="M2082" s="13">
        <f t="shared" si="2744"/>
        <v>0.24699104056604626</v>
      </c>
      <c r="N2082" s="13">
        <f t="shared" si="2745"/>
        <v>0.19096886127257851</v>
      </c>
      <c r="O2082" s="13">
        <f t="shared" si="2746"/>
        <v>0.1544242041840948</v>
      </c>
      <c r="P2082" s="13">
        <f t="shared" si="2747"/>
        <v>0.11939791159378088</v>
      </c>
      <c r="Q2082" s="13">
        <f t="shared" si="2748"/>
        <v>7.3826779085116964E-2</v>
      </c>
      <c r="R2082" s="13">
        <f t="shared" si="2749"/>
        <v>4.827469608460206E-2</v>
      </c>
      <c r="S2082" s="13">
        <f t="shared" si="2750"/>
        <v>1.4429532808442339E-2</v>
      </c>
      <c r="T2082" s="13">
        <f t="shared" si="2751"/>
        <v>4.6158118049814817E-2</v>
      </c>
      <c r="U2082" s="13">
        <f t="shared" si="2752"/>
        <v>3.7325093729831373E-2</v>
      </c>
      <c r="V2082" s="13">
        <f t="shared" si="2753"/>
        <v>7.750420953882794E-4</v>
      </c>
      <c r="W2082" s="13">
        <f t="shared" si="2754"/>
        <v>1.9027162417168713E-2</v>
      </c>
      <c r="X2082" s="13">
        <f t="shared" si="2755"/>
        <v>1.1896198369863935E-2</v>
      </c>
      <c r="Y2082" s="13">
        <f t="shared" si="2756"/>
        <v>3.7188817899472095E-3</v>
      </c>
      <c r="Z2082" s="13">
        <f t="shared" si="2757"/>
        <v>1.0060798842485785E-2</v>
      </c>
      <c r="AA2082" s="13">
        <f t="shared" si="2758"/>
        <v>7.7788218311029148E-3</v>
      </c>
      <c r="AB2082" s="13">
        <f t="shared" si="2759"/>
        <v>3.0072199050693213E-3</v>
      </c>
      <c r="AC2082" s="13">
        <f t="shared" si="2760"/>
        <v>2.3416438348976099E-5</v>
      </c>
      <c r="AD2082" s="13">
        <f t="shared" si="2761"/>
        <v>3.6778616865289437E-3</v>
      </c>
      <c r="AE2082" s="13">
        <f t="shared" si="2762"/>
        <v>2.2994796197456924E-3</v>
      </c>
      <c r="AF2082" s="13">
        <f t="shared" si="2763"/>
        <v>7.1884249222760723E-4</v>
      </c>
      <c r="AG2082" s="13">
        <f t="shared" si="2764"/>
        <v>1.498120195528254E-4</v>
      </c>
      <c r="AH2082" s="13">
        <f t="shared" si="2765"/>
        <v>1.5725579064999353E-3</v>
      </c>
      <c r="AI2082" s="13">
        <f t="shared" si="2766"/>
        <v>1.2158724138383425E-3</v>
      </c>
      <c r="AJ2082" s="13">
        <f t="shared" si="2767"/>
        <v>4.7004492509387214E-4</v>
      </c>
      <c r="AK2082" s="13">
        <f t="shared" si="2768"/>
        <v>1.2114332013341196E-4</v>
      </c>
      <c r="AL2082" s="13">
        <f t="shared" si="2769"/>
        <v>4.527895148625272E-7</v>
      </c>
      <c r="AM2082" s="13">
        <f t="shared" si="2770"/>
        <v>5.687307981575672E-4</v>
      </c>
      <c r="AN2082" s="13">
        <f t="shared" si="2771"/>
        <v>3.5558294219576131E-4</v>
      </c>
      <c r="AO2082" s="13">
        <f t="shared" si="2772"/>
        <v>1.1115911885746346E-4</v>
      </c>
      <c r="AP2082" s="13">
        <f t="shared" si="2773"/>
        <v>2.3166371309163403E-5</v>
      </c>
      <c r="AQ2082" s="13">
        <f t="shared" si="2774"/>
        <v>3.6210305898668646E-6</v>
      </c>
      <c r="AR2082" s="13">
        <f t="shared" si="2775"/>
        <v>1.9663952399902727E-4</v>
      </c>
      <c r="AS2082" s="13">
        <f t="shared" si="2776"/>
        <v>1.5203800871973154E-4</v>
      </c>
      <c r="AT2082" s="13">
        <f t="shared" si="2777"/>
        <v>5.8776474905359064E-5</v>
      </c>
      <c r="AU2082" s="13">
        <f t="shared" si="2778"/>
        <v>1.5148291015696777E-5</v>
      </c>
      <c r="AV2082" s="13">
        <f t="shared" si="2779"/>
        <v>2.928093949140319E-6</v>
      </c>
      <c r="AW2082" s="13">
        <f t="shared" si="2780"/>
        <v>6.0800813690165795E-9</v>
      </c>
      <c r="AX2082" s="13">
        <f t="shared" si="2781"/>
        <v>7.3288672499946118E-5</v>
      </c>
      <c r="AY2082" s="13">
        <f t="shared" si="2782"/>
        <v>4.5821682035816937E-5</v>
      </c>
      <c r="AZ2082" s="13">
        <f t="shared" si="2783"/>
        <v>1.4324359228863451E-5</v>
      </c>
      <c r="BA2082" s="13">
        <f t="shared" si="2784"/>
        <v>2.9853009638121257E-6</v>
      </c>
      <c r="BB2082" s="13">
        <f t="shared" si="2785"/>
        <v>4.6661887464641136E-7</v>
      </c>
      <c r="BC2082" s="13">
        <f t="shared" si="2786"/>
        <v>5.8348066560966338E-8</v>
      </c>
      <c r="BD2082" s="13">
        <f t="shared" si="2787"/>
        <v>2.0490555672989439E-5</v>
      </c>
      <c r="BE2082" s="13">
        <f t="shared" si="2788"/>
        <v>1.5842915090139882E-5</v>
      </c>
      <c r="BF2082" s="13">
        <f t="shared" si="2789"/>
        <v>6.1247230811862847E-6</v>
      </c>
      <c r="BG2082" s="13">
        <f t="shared" si="2790"/>
        <v>1.5785071795094256E-6</v>
      </c>
      <c r="BH2082" s="13">
        <f t="shared" si="2791"/>
        <v>3.0511807016426675E-7</v>
      </c>
      <c r="BI2082" s="13">
        <f t="shared" si="2792"/>
        <v>4.7182319066651062E-8</v>
      </c>
      <c r="BJ2082" s="14">
        <f t="shared" si="2793"/>
        <v>0.35364120204532473</v>
      </c>
      <c r="BK2082" s="14">
        <f t="shared" si="2794"/>
        <v>0.3816632179735574</v>
      </c>
      <c r="BL2082" s="14">
        <f t="shared" si="2795"/>
        <v>0.25465957369426806</v>
      </c>
      <c r="BM2082" s="14">
        <f t="shared" si="2796"/>
        <v>0.16609548416746203</v>
      </c>
      <c r="BN2082" s="14">
        <f t="shared" si="2797"/>
        <v>0.83388349278621943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438</v>
      </c>
      <c r="E2083" s="10">
        <f>VLOOKUP(A2083,home!$A$2:$E$405,3,FALSE)</f>
        <v>1.3193999999999999</v>
      </c>
      <c r="F2083" s="10">
        <f>VLOOKUP(B2083,home!$B$2:$E$405,3,FALSE)</f>
        <v>0.90949999999999998</v>
      </c>
      <c r="G2083" s="10">
        <f>VLOOKUP(C2083,away!$B$2:$E$405,4,FALSE)</f>
        <v>1.4469000000000001</v>
      </c>
      <c r="H2083" s="10">
        <f>VLOOKUP(A2083,away!$A$2:$E$405,3,FALSE)</f>
        <v>1.0076000000000001</v>
      </c>
      <c r="I2083" s="10">
        <f>VLOOKUP(C2083,away!$B$2:$E$405,3,FALSE)</f>
        <v>1.1729000000000001</v>
      </c>
      <c r="J2083" s="10">
        <f>VLOOKUP(B2083,home!$B$2:$E$405,4,FALSE)</f>
        <v>0.69469999999999998</v>
      </c>
      <c r="K2083" s="12">
        <f t="shared" si="2742"/>
        <v>1.73627175267</v>
      </c>
      <c r="L2083" s="12">
        <f t="shared" si="2743"/>
        <v>0.82100621358800008</v>
      </c>
      <c r="M2083" s="13">
        <f t="shared" si="2744"/>
        <v>7.7515453208725868E-2</v>
      </c>
      <c r="N2083" s="13">
        <f t="shared" si="2745"/>
        <v>0.13458789180172381</v>
      </c>
      <c r="O2083" s="13">
        <f t="shared" si="2746"/>
        <v>6.3640668733453809E-2</v>
      </c>
      <c r="P2083" s="13">
        <f t="shared" si="2747"/>
        <v>0.1104974954429247</v>
      </c>
      <c r="Q2083" s="13">
        <f t="shared" si="2748"/>
        <v>0.11684057739336969</v>
      </c>
      <c r="R2083" s="13">
        <f t="shared" si="2749"/>
        <v>2.6124692233530571E-2</v>
      </c>
      <c r="S2083" s="13">
        <f t="shared" si="2750"/>
        <v>3.9378265861008774E-2</v>
      </c>
      <c r="T2083" s="13">
        <f t="shared" si="2751"/>
        <v>9.5926840039166114E-2</v>
      </c>
      <c r="U2083" s="13">
        <f t="shared" si="2752"/>
        <v>4.5359565172276455E-2</v>
      </c>
      <c r="V2083" s="13">
        <f t="shared" si="2753"/>
        <v>6.2370355736403498E-3</v>
      </c>
      <c r="W2083" s="13">
        <f t="shared" si="2754"/>
        <v>6.7622331364586924E-2</v>
      </c>
      <c r="X2083" s="13">
        <f t="shared" si="2755"/>
        <v>5.5518354227632571E-2</v>
      </c>
      <c r="Y2083" s="13">
        <f t="shared" si="2756"/>
        <v>2.279045689453298E-2</v>
      </c>
      <c r="Z2083" s="13">
        <f t="shared" si="2757"/>
        <v>7.1495115506009215E-3</v>
      </c>
      <c r="AA2083" s="13">
        <f t="shared" si="2758"/>
        <v>1.2413494950696271E-2</v>
      </c>
      <c r="AB2083" s="13">
        <f t="shared" si="2759"/>
        <v>1.0776600317402806E-2</v>
      </c>
      <c r="AC2083" s="13">
        <f t="shared" si="2760"/>
        <v>5.5567695000435704E-4</v>
      </c>
      <c r="AD2083" s="13">
        <f t="shared" si="2761"/>
        <v>2.9352685949505717E-2</v>
      </c>
      <c r="AE2083" s="13">
        <f t="shared" si="2762"/>
        <v>2.4098737550041379E-2</v>
      </c>
      <c r="AF2083" s="13">
        <f t="shared" si="2763"/>
        <v>9.8926066341052162E-3</v>
      </c>
      <c r="AG2083" s="13">
        <f t="shared" si="2764"/>
        <v>2.7072971717274174E-3</v>
      </c>
      <c r="AH2083" s="13">
        <f t="shared" si="2765"/>
        <v>1.4674483517906332E-3</v>
      </c>
      <c r="AI2083" s="13">
        <f t="shared" si="2766"/>
        <v>2.5478891217162254E-3</v>
      </c>
      <c r="AJ2083" s="13">
        <f t="shared" si="2767"/>
        <v>2.2119139554855291E-3</v>
      </c>
      <c r="AK2083" s="13">
        <f t="shared" si="2768"/>
        <v>1.2801612400820308E-3</v>
      </c>
      <c r="AL2083" s="13">
        <f t="shared" si="2769"/>
        <v>3.1684475138401372E-5</v>
      </c>
      <c r="AM2083" s="13">
        <f t="shared" si="2770"/>
        <v>1.0192847895824069E-2</v>
      </c>
      <c r="AN2083" s="13">
        <f t="shared" si="2771"/>
        <v>8.3683914566289319E-3</v>
      </c>
      <c r="AO2083" s="13">
        <f t="shared" si="2772"/>
        <v>3.4352506918145444E-3</v>
      </c>
      <c r="AP2083" s="13">
        <f t="shared" si="2773"/>
        <v>9.4012072107073894E-4</v>
      </c>
      <c r="AQ2083" s="13">
        <f t="shared" si="2774"/>
        <v>1.9296123838047688E-4</v>
      </c>
      <c r="AR2083" s="13">
        <f t="shared" si="2775"/>
        <v>2.4095684298791595E-4</v>
      </c>
      <c r="AS2083" s="13">
        <f t="shared" si="2776"/>
        <v>4.1836656009245878E-4</v>
      </c>
      <c r="AT2083" s="13">
        <f t="shared" si="2777"/>
        <v>3.6319902027512617E-4</v>
      </c>
      <c r="AU2083" s="13">
        <f t="shared" si="2778"/>
        <v>2.1020406650037343E-4</v>
      </c>
      <c r="AV2083" s="13">
        <f t="shared" si="2779"/>
        <v>9.1242845740241164E-5</v>
      </c>
      <c r="AW2083" s="13">
        <f t="shared" si="2780"/>
        <v>1.2546083115229799E-6</v>
      </c>
      <c r="AX2083" s="13">
        <f t="shared" si="2781"/>
        <v>2.9495923134635347E-3</v>
      </c>
      <c r="AY2083" s="13">
        <f t="shared" si="2782"/>
        <v>2.4216336169049658E-3</v>
      </c>
      <c r="AZ2083" s="13">
        <f t="shared" si="2783"/>
        <v>9.9408812325627992E-4</v>
      </c>
      <c r="BA2083" s="13">
        <f t="shared" si="2784"/>
        <v>2.7205084201581311E-4</v>
      </c>
      <c r="BB2083" s="13">
        <f t="shared" si="2785"/>
        <v>5.5838857926707476E-5</v>
      </c>
      <c r="BC2083" s="13">
        <f t="shared" si="2786"/>
        <v>9.1688098634968815E-6</v>
      </c>
      <c r="BD2083" s="13">
        <f t="shared" si="2787"/>
        <v>3.2971177549937839E-5</v>
      </c>
      <c r="BE2083" s="13">
        <f t="shared" si="2788"/>
        <v>5.724692423222433E-5</v>
      </c>
      <c r="BF2083" s="13">
        <f t="shared" si="2789"/>
        <v>4.9698108735825422E-5</v>
      </c>
      <c r="BG2083" s="13">
        <f t="shared" si="2790"/>
        <v>2.8763140786378617E-5</v>
      </c>
      <c r="BH2083" s="13">
        <f t="shared" si="2791"/>
        <v>1.2485157216364891E-5</v>
      </c>
      <c r="BI2083" s="13">
        <f t="shared" si="2792"/>
        <v>4.3355251604836711E-6</v>
      </c>
      <c r="BJ2083" s="14">
        <f t="shared" si="2793"/>
        <v>0.58916972359354136</v>
      </c>
      <c r="BK2083" s="14">
        <f t="shared" si="2794"/>
        <v>0.23663724512834747</v>
      </c>
      <c r="BL2083" s="14">
        <f t="shared" si="2795"/>
        <v>0.16733190344571164</v>
      </c>
      <c r="BM2083" s="14">
        <f t="shared" si="2796"/>
        <v>0.4686612258958795</v>
      </c>
      <c r="BN2083" s="14">
        <f t="shared" si="2797"/>
        <v>0.52920677881372846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438</v>
      </c>
      <c r="E2084" s="10">
        <f>VLOOKUP(A2084,home!$A$2:$E$405,3,FALSE)</f>
        <v>1.3193999999999999</v>
      </c>
      <c r="F2084" s="10">
        <f>VLOOKUP(B2084,home!$B$2:$E$405,3,FALSE)</f>
        <v>1.3090999999999999</v>
      </c>
      <c r="G2084" s="10">
        <f>VLOOKUP(C2084,away!$B$2:$E$405,4,FALSE)</f>
        <v>1.1713</v>
      </c>
      <c r="H2084" s="10">
        <f>VLOOKUP(A2084,away!$A$2:$E$405,3,FALSE)</f>
        <v>1.0076000000000001</v>
      </c>
      <c r="I2084" s="10">
        <f>VLOOKUP(C2084,away!$B$2:$E$405,3,FALSE)</f>
        <v>1.2630999999999999</v>
      </c>
      <c r="J2084" s="10">
        <f>VLOOKUP(B2084,home!$B$2:$E$405,4,FALSE)</f>
        <v>1.4436</v>
      </c>
      <c r="K2084" s="12">
        <f t="shared" si="2742"/>
        <v>2.0231004463019997</v>
      </c>
      <c r="L2084" s="12">
        <f t="shared" si="2743"/>
        <v>1.8372690848159998</v>
      </c>
      <c r="M2084" s="13">
        <f t="shared" si="2744"/>
        <v>2.106021567989837E-2</v>
      </c>
      <c r="N2084" s="13">
        <f t="shared" si="2745"/>
        <v>4.2606931741218775E-2</v>
      </c>
      <c r="O2084" s="13">
        <f t="shared" si="2746"/>
        <v>3.8693283188234451E-2</v>
      </c>
      <c r="P2084" s="13">
        <f t="shared" si="2747"/>
        <v>7.8280398487006783E-2</v>
      </c>
      <c r="Q2084" s="13">
        <f t="shared" si="2748"/>
        <v>4.3099051310609274E-2</v>
      </c>
      <c r="R2084" s="13">
        <f t="shared" si="2749"/>
        <v>3.5544986495886916E-2</v>
      </c>
      <c r="S2084" s="13">
        <f t="shared" si="2750"/>
        <v>7.274166704206024E-2</v>
      </c>
      <c r="T2084" s="13">
        <f t="shared" si="2751"/>
        <v>7.9184554557880912E-2</v>
      </c>
      <c r="U2084" s="13">
        <f t="shared" si="2752"/>
        <v>7.1911078043627383E-2</v>
      </c>
      <c r="V2084" s="13">
        <f t="shared" si="2753"/>
        <v>3.0042146076176696E-2</v>
      </c>
      <c r="W2084" s="13">
        <f t="shared" si="2754"/>
        <v>2.906456998056213E-2</v>
      </c>
      <c r="X2084" s="13">
        <f t="shared" si="2755"/>
        <v>5.3399435888757965E-2</v>
      </c>
      <c r="Y2084" s="13">
        <f t="shared" si="2756"/>
        <v>4.9054566352514511E-2</v>
      </c>
      <c r="Z2084" s="13">
        <f t="shared" si="2757"/>
        <v>2.1768568269698411E-2</v>
      </c>
      <c r="AA2084" s="13">
        <f t="shared" si="2758"/>
        <v>4.4040000181782411E-2</v>
      </c>
      <c r="AB2084" s="13">
        <f t="shared" si="2759"/>
        <v>4.4548672011452073E-2</v>
      </c>
      <c r="AC2084" s="13">
        <f t="shared" si="2760"/>
        <v>6.9791283301429115E-3</v>
      </c>
      <c r="AD2084" s="13">
        <f t="shared" si="2761"/>
        <v>1.4700136124812743E-2</v>
      </c>
      <c r="AE2084" s="13">
        <f t="shared" si="2762"/>
        <v>2.7008105644705325E-2</v>
      </c>
      <c r="AF2084" s="13">
        <f t="shared" si="2763"/>
        <v>2.4810578770230799E-2</v>
      </c>
      <c r="AG2084" s="13">
        <f t="shared" si="2764"/>
        <v>1.519456978364574E-2</v>
      </c>
      <c r="AH2084" s="13">
        <f t="shared" si="2765"/>
        <v>9.9986793756558501E-3</v>
      </c>
      <c r="AI2084" s="13">
        <f t="shared" si="2766"/>
        <v>2.0228332707319954E-2</v>
      </c>
      <c r="AJ2084" s="13">
        <f t="shared" si="2767"/>
        <v>2.0461974464062168E-2</v>
      </c>
      <c r="AK2084" s="13">
        <f t="shared" si="2768"/>
        <v>1.3798876556821431E-2</v>
      </c>
      <c r="AL2084" s="13">
        <f t="shared" si="2769"/>
        <v>1.0376511904329777E-3</v>
      </c>
      <c r="AM2084" s="13">
        <f t="shared" si="2770"/>
        <v>5.9479703909617616E-3</v>
      </c>
      <c r="AN2084" s="13">
        <f t="shared" si="2771"/>
        <v>1.092802211671498E-2</v>
      </c>
      <c r="AO2084" s="13">
        <f t="shared" si="2772"/>
        <v>1.0038858596612969E-2</v>
      </c>
      <c r="AP2084" s="13">
        <f t="shared" si="2773"/>
        <v>6.1480281821321148E-3</v>
      </c>
      <c r="AQ2084" s="13">
        <f t="shared" si="2774"/>
        <v>2.8238955279022105E-3</v>
      </c>
      <c r="AR2084" s="13">
        <f t="shared" si="2775"/>
        <v>3.6740529011759664E-3</v>
      </c>
      <c r="AS2084" s="13">
        <f t="shared" si="2776"/>
        <v>7.4329780641062557E-3</v>
      </c>
      <c r="AT2084" s="13">
        <f t="shared" si="2777"/>
        <v>7.5188306194231697E-3</v>
      </c>
      <c r="AU2084" s="13">
        <f t="shared" si="2778"/>
        <v>5.0704498606080513E-3</v>
      </c>
      <c r="AV2084" s="13">
        <f t="shared" si="2779"/>
        <v>2.5645073439870161E-3</v>
      </c>
      <c r="AW2084" s="13">
        <f t="shared" si="2780"/>
        <v>1.0713690621456807E-4</v>
      </c>
      <c r="AX2084" s="13">
        <f t="shared" si="2781"/>
        <v>2.0055569254243031E-3</v>
      </c>
      <c r="AY2084" s="13">
        <f t="shared" si="2782"/>
        <v>3.6847477369206993E-3</v>
      </c>
      <c r="AZ2084" s="13">
        <f t="shared" si="2783"/>
        <v>3.3849365511950604E-3</v>
      </c>
      <c r="BA2084" s="13">
        <f t="shared" si="2784"/>
        <v>2.0730130931914587E-3</v>
      </c>
      <c r="BB2084" s="13">
        <f t="shared" si="2785"/>
        <v>9.5217071713486377E-4</v>
      </c>
      <c r="BC2084" s="13">
        <f t="shared" si="2786"/>
        <v>3.4987876441179301E-4</v>
      </c>
      <c r="BD2084" s="13">
        <f t="shared" si="2787"/>
        <v>1.1250373018848573E-3</v>
      </c>
      <c r="BE2084" s="13">
        <f t="shared" si="2788"/>
        <v>2.2760634675496527E-3</v>
      </c>
      <c r="BF2084" s="13">
        <f t="shared" si="2789"/>
        <v>2.3023525085056895E-3</v>
      </c>
      <c r="BG2084" s="13">
        <f t="shared" si="2790"/>
        <v>1.5526301291674629E-3</v>
      </c>
      <c r="BH2084" s="13">
        <f t="shared" si="2791"/>
        <v>7.8528167681515674E-4</v>
      </c>
      <c r="BI2084" s="13">
        <f t="shared" si="2792"/>
        <v>3.1774074216750524E-4</v>
      </c>
      <c r="BJ2084" s="14">
        <f t="shared" si="2793"/>
        <v>0.42645957875754043</v>
      </c>
      <c r="BK2084" s="14">
        <f t="shared" si="2794"/>
        <v>0.2138259545426387</v>
      </c>
      <c r="BL2084" s="14">
        <f t="shared" si="2795"/>
        <v>0.33384580764023336</v>
      </c>
      <c r="BM2084" s="14">
        <f t="shared" si="2796"/>
        <v>0.73303743147654987</v>
      </c>
      <c r="BN2084" s="14">
        <f t="shared" si="2797"/>
        <v>0.25928486690285457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438</v>
      </c>
      <c r="E2085" s="10">
        <f>VLOOKUP(A2085,home!$A$2:$E$405,3,FALSE)</f>
        <v>1.2378</v>
      </c>
      <c r="F2085" s="10">
        <f>VLOOKUP(B2085,home!$B$2:$E$405,3,FALSE)</f>
        <v>0.90890000000000004</v>
      </c>
      <c r="G2085" s="10">
        <f>VLOOKUP(C2085,away!$B$2:$E$405,4,FALSE)</f>
        <v>0.85540000000000005</v>
      </c>
      <c r="H2085" s="10">
        <f>VLOOKUP(A2085,away!$A$2:$E$405,3,FALSE)</f>
        <v>0.96950000000000003</v>
      </c>
      <c r="I2085" s="10">
        <f>VLOOKUP(C2085,away!$B$2:$E$405,3,FALSE)</f>
        <v>0.91010000000000002</v>
      </c>
      <c r="J2085" s="10">
        <f>VLOOKUP(B2085,home!$B$2:$E$405,4,FALSE)</f>
        <v>0.90249999999999997</v>
      </c>
      <c r="K2085" s="12">
        <f t="shared" si="2742"/>
        <v>0.96235615366800009</v>
      </c>
      <c r="L2085" s="12">
        <f t="shared" si="2743"/>
        <v>0.79631360987499999</v>
      </c>
      <c r="M2085" s="13">
        <f t="shared" si="2744"/>
        <v>0.17227387645985645</v>
      </c>
      <c r="N2085" s="13">
        <f t="shared" si="2745"/>
        <v>0.16578882512738369</v>
      </c>
      <c r="O2085" s="13">
        <f t="shared" si="2746"/>
        <v>0.1371840324509081</v>
      </c>
      <c r="P2085" s="13">
        <f t="shared" si="2747"/>
        <v>0.13201989781412202</v>
      </c>
      <c r="Q2085" s="13">
        <f t="shared" si="2748"/>
        <v>7.9773948035362807E-2</v>
      </c>
      <c r="R2085" s="13">
        <f t="shared" si="2749"/>
        <v>5.4620756049095873E-2</v>
      </c>
      <c r="S2085" s="13">
        <f t="shared" si="2750"/>
        <v>2.5292943098822945E-2</v>
      </c>
      <c r="T2085" s="13">
        <f t="shared" si="2751"/>
        <v>6.3525080534020423E-2</v>
      </c>
      <c r="U2085" s="13">
        <f t="shared" si="2752"/>
        <v>5.2564620701846053E-2</v>
      </c>
      <c r="V2085" s="13">
        <f t="shared" si="2753"/>
        <v>2.1536584213355491E-3</v>
      </c>
      <c r="W2085" s="13">
        <f t="shared" si="2754"/>
        <v>2.5590316598074227E-2</v>
      </c>
      <c r="X2085" s="13">
        <f t="shared" si="2755"/>
        <v>2.0377917388056617E-2</v>
      </c>
      <c r="Y2085" s="13">
        <f t="shared" si="2756"/>
        <v>8.1136064785089466E-3</v>
      </c>
      <c r="Z2085" s="13">
        <f t="shared" si="2757"/>
        <v>1.4498417141185762E-2</v>
      </c>
      <c r="AA2085" s="13">
        <f t="shared" si="2758"/>
        <v>1.3952640954265731E-2</v>
      </c>
      <c r="AB2085" s="13">
        <f t="shared" si="2759"/>
        <v>6.713704941128891E-3</v>
      </c>
      <c r="AC2085" s="13">
        <f t="shared" si="2760"/>
        <v>1.0315179909818495E-4</v>
      </c>
      <c r="AD2085" s="13">
        <f t="shared" si="2761"/>
        <v>6.1567496631172725E-3</v>
      </c>
      <c r="AE2085" s="13">
        <f t="shared" si="2762"/>
        <v>4.902703549333606E-3</v>
      </c>
      <c r="AF2085" s="13">
        <f t="shared" si="2763"/>
        <v>1.9520447807584089E-3</v>
      </c>
      <c r="AG2085" s="13">
        <f t="shared" si="2764"/>
        <v>5.1814660866779394E-4</v>
      </c>
      <c r="AH2085" s="13">
        <f t="shared" si="2765"/>
        <v>2.886321722792802E-3</v>
      </c>
      <c r="AI2085" s="13">
        <f t="shared" si="2766"/>
        <v>2.7776694713952761E-3</v>
      </c>
      <c r="AJ2085" s="13">
        <f t="shared" si="2767"/>
        <v>1.3365536543264924E-3</v>
      </c>
      <c r="AK2085" s="13">
        <f t="shared" si="2768"/>
        <v>4.2874687798285106E-4</v>
      </c>
      <c r="AL2085" s="13">
        <f t="shared" si="2769"/>
        <v>3.1619628596349694E-6</v>
      </c>
      <c r="AM2085" s="13">
        <f t="shared" si="2770"/>
        <v>1.184997184978859E-3</v>
      </c>
      <c r="AN2085" s="13">
        <f t="shared" si="2771"/>
        <v>9.4362938606222838E-4</v>
      </c>
      <c r="AO2085" s="13">
        <f t="shared" si="2772"/>
        <v>3.757124613996715E-4</v>
      </c>
      <c r="AP2085" s="13">
        <f t="shared" si="2773"/>
        <v>9.9728315470731357E-5</v>
      </c>
      <c r="AQ2085" s="13">
        <f t="shared" si="2774"/>
        <v>1.9853753724812718E-5</v>
      </c>
      <c r="AR2085" s="13">
        <f t="shared" si="2775"/>
        <v>4.5968345406755321E-4</v>
      </c>
      <c r="AS2085" s="13">
        <f t="shared" si="2776"/>
        <v>4.4237920076127128E-4</v>
      </c>
      <c r="AT2085" s="13">
        <f t="shared" si="2777"/>
        <v>2.128631730536705E-4</v>
      </c>
      <c r="AU2085" s="13">
        <f t="shared" si="2778"/>
        <v>6.8283394825832086E-5</v>
      </c>
      <c r="AV2085" s="13">
        <f t="shared" si="2779"/>
        <v>1.6428236300995294E-5</v>
      </c>
      <c r="AW2085" s="13">
        <f t="shared" si="2780"/>
        <v>6.7309169142518523E-8</v>
      </c>
      <c r="AX2085" s="13">
        <f t="shared" si="2781"/>
        <v>1.9006488884061037E-4</v>
      </c>
      <c r="AY2085" s="13">
        <f t="shared" si="2782"/>
        <v>1.5135125774315704E-4</v>
      </c>
      <c r="AZ2085" s="13">
        <f t="shared" si="2783"/>
        <v>6.0261533206287457E-5</v>
      </c>
      <c r="BA2085" s="13">
        <f t="shared" si="2784"/>
        <v>1.5995693014700319E-5</v>
      </c>
      <c r="BB2085" s="13">
        <f t="shared" si="2785"/>
        <v>3.184397011747082E-6</v>
      </c>
      <c r="BC2085" s="13">
        <f t="shared" si="2786"/>
        <v>5.0715573593989649E-7</v>
      </c>
      <c r="BD2085" s="13">
        <f t="shared" si="2787"/>
        <v>6.1008698451390321E-5</v>
      </c>
      <c r="BE2085" s="13">
        <f t="shared" si="2788"/>
        <v>5.8712096381970862E-5</v>
      </c>
      <c r="BF2085" s="13">
        <f t="shared" si="2789"/>
        <v>2.8250973623969186E-5</v>
      </c>
      <c r="BG2085" s="13">
        <f t="shared" si="2790"/>
        <v>9.0624994380463707E-6</v>
      </c>
      <c r="BH2085" s="13">
        <f t="shared" si="2791"/>
        <v>2.1803380254541789E-6</v>
      </c>
      <c r="BI2085" s="13">
        <f t="shared" si="2792"/>
        <v>4.1965234317443326E-7</v>
      </c>
      <c r="BJ2085" s="14">
        <f t="shared" si="2793"/>
        <v>0.3797446247904725</v>
      </c>
      <c r="BK2085" s="14">
        <f t="shared" si="2794"/>
        <v>0.33199804081383799</v>
      </c>
      <c r="BL2085" s="14">
        <f t="shared" si="2795"/>
        <v>0.27382431854101541</v>
      </c>
      <c r="BM2085" s="14">
        <f t="shared" si="2796"/>
        <v>0.25825278140120878</v>
      </c>
      <c r="BN2085" s="14">
        <f t="shared" si="2797"/>
        <v>0.741661335936729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438</v>
      </c>
      <c r="E2086" s="10">
        <f>VLOOKUP(A2086,home!$A$2:$E$405,3,FALSE)</f>
        <v>1.2378</v>
      </c>
      <c r="F2086" s="10">
        <f>VLOOKUP(B2086,home!$B$2:$E$405,3,FALSE)</f>
        <v>0.65639999999999998</v>
      </c>
      <c r="G2086" s="10">
        <f>VLOOKUP(C2086,away!$B$2:$E$405,4,FALSE)</f>
        <v>1.1108</v>
      </c>
      <c r="H2086" s="10">
        <f>VLOOKUP(A2086,away!$A$2:$E$405,3,FALSE)</f>
        <v>0.96950000000000003</v>
      </c>
      <c r="I2086" s="10">
        <f>VLOOKUP(C2086,away!$B$2:$E$405,3,FALSE)</f>
        <v>1.0959000000000001</v>
      </c>
      <c r="J2086" s="10">
        <f>VLOOKUP(B2086,home!$B$2:$E$405,4,FALSE)</f>
        <v>0.90249999999999997</v>
      </c>
      <c r="K2086" s="12">
        <f t="shared" si="2742"/>
        <v>0.90251602473600001</v>
      </c>
      <c r="L2086" s="12">
        <f t="shared" si="2743"/>
        <v>0.95888373262500015</v>
      </c>
      <c r="M2086" s="13">
        <f t="shared" si="2744"/>
        <v>0.15545487889290227</v>
      </c>
      <c r="N2086" s="13">
        <f t="shared" si="2745"/>
        <v>0.14030051932423845</v>
      </c>
      <c r="O2086" s="13">
        <f t="shared" si="2746"/>
        <v>0.14906315452759347</v>
      </c>
      <c r="P2086" s="13">
        <f t="shared" si="2747"/>
        <v>0.13453188565885174</v>
      </c>
      <c r="Q2086" s="13">
        <f t="shared" si="2748"/>
        <v>6.3311733484454014E-2</v>
      </c>
      <c r="R2086" s="13">
        <f t="shared" si="2749"/>
        <v>7.1467117005137998E-2</v>
      </c>
      <c r="S2086" s="13">
        <f t="shared" si="2750"/>
        <v>2.9106240324877814E-2</v>
      </c>
      <c r="T2086" s="13">
        <f t="shared" si="2751"/>
        <v>6.0708591322532479E-2</v>
      </c>
      <c r="U2086" s="13">
        <f t="shared" si="2752"/>
        <v>6.450021833881972E-2</v>
      </c>
      <c r="V2086" s="13">
        <f t="shared" si="2753"/>
        <v>2.7987523691275526E-3</v>
      </c>
      <c r="W2086" s="13">
        <f t="shared" si="2754"/>
        <v>1.9046618007844848E-2</v>
      </c>
      <c r="X2086" s="13">
        <f t="shared" si="2755"/>
        <v>1.8263492169244812E-2</v>
      </c>
      <c r="Y2086" s="13">
        <f t="shared" si="2756"/>
        <v>8.7562827710064624E-3</v>
      </c>
      <c r="Z2086" s="13">
        <f t="shared" si="2757"/>
        <v>2.2842885304611454E-2</v>
      </c>
      <c r="AA2086" s="13">
        <f t="shared" si="2758"/>
        <v>2.0616070038618321E-2</v>
      </c>
      <c r="AB2086" s="13">
        <f t="shared" si="2759"/>
        <v>9.3031667884663806E-3</v>
      </c>
      <c r="AC2086" s="13">
        <f t="shared" si="2760"/>
        <v>1.5137890669320259E-4</v>
      </c>
      <c r="AD2086" s="13">
        <f t="shared" si="2761"/>
        <v>4.2974694922763108E-3</v>
      </c>
      <c r="AE2086" s="13">
        <f t="shared" si="2762"/>
        <v>4.1207735875959731E-3</v>
      </c>
      <c r="AF2086" s="13">
        <f t="shared" si="2763"/>
        <v>1.9756713794882694E-3</v>
      </c>
      <c r="AG2086" s="13">
        <f t="shared" si="2764"/>
        <v>6.3147971560136506E-4</v>
      </c>
      <c r="AH2086" s="13">
        <f t="shared" si="2765"/>
        <v>5.4759177812026471E-3</v>
      </c>
      <c r="AI2086" s="13">
        <f t="shared" si="2766"/>
        <v>4.9421035476721904E-3</v>
      </c>
      <c r="AJ2086" s="13">
        <f t="shared" si="2767"/>
        <v>2.2301638238393941E-3</v>
      </c>
      <c r="AK2086" s="13">
        <f t="shared" si="2768"/>
        <v>6.7091952960052225E-4</v>
      </c>
      <c r="AL2086" s="13">
        <f t="shared" si="2769"/>
        <v>5.240180279048615E-6</v>
      </c>
      <c r="AM2086" s="13">
        <f t="shared" si="2770"/>
        <v>7.7570701651869065E-4</v>
      </c>
      <c r="AN2086" s="13">
        <f t="shared" si="2771"/>
        <v>7.4381283942284476E-4</v>
      </c>
      <c r="AO2086" s="13">
        <f t="shared" si="2772"/>
        <v>3.5661501592008856E-4</v>
      </c>
      <c r="AP2086" s="13">
        <f t="shared" si="2773"/>
        <v>1.1398411252519282E-4</v>
      </c>
      <c r="AQ2086" s="13">
        <f t="shared" si="2774"/>
        <v>2.7324377819526222E-5</v>
      </c>
      <c r="AR2086" s="13">
        <f t="shared" si="2775"/>
        <v>1.0501536963174411E-3</v>
      </c>
      <c r="AS2086" s="13">
        <f t="shared" si="2776"/>
        <v>9.4778053936223332E-4</v>
      </c>
      <c r="AT2086" s="13">
        <f t="shared" si="2777"/>
        <v>4.276935623536724E-4</v>
      </c>
      <c r="AU2086" s="13">
        <f t="shared" si="2778"/>
        <v>1.2866676456687166E-4</v>
      </c>
      <c r="AV2086" s="13">
        <f t="shared" si="2779"/>
        <v>2.9030954218133953E-5</v>
      </c>
      <c r="AW2086" s="13">
        <f t="shared" si="2780"/>
        <v>1.2596926644376169E-7</v>
      </c>
      <c r="AX2086" s="13">
        <f t="shared" si="2781"/>
        <v>1.1668133548471186E-4</v>
      </c>
      <c r="AY2086" s="13">
        <f t="shared" si="2782"/>
        <v>1.1188383449725039E-4</v>
      </c>
      <c r="AZ2086" s="13">
        <f t="shared" si="2783"/>
        <v>5.3641794421560595E-5</v>
      </c>
      <c r="BA2086" s="13">
        <f t="shared" si="2784"/>
        <v>1.7145414686549648E-5</v>
      </c>
      <c r="BB2086" s="13">
        <f t="shared" si="2785"/>
        <v>4.1101148080105551E-6</v>
      </c>
      <c r="BC2086" s="13">
        <f t="shared" si="2786"/>
        <v>7.882244457244896E-7</v>
      </c>
      <c r="BD2086" s="13">
        <f t="shared" si="2787"/>
        <v>1.678292160258014E-4</v>
      </c>
      <c r="BE2086" s="13">
        <f t="shared" si="2788"/>
        <v>1.5146855688216566E-4</v>
      </c>
      <c r="BF2086" s="13">
        <f t="shared" si="2789"/>
        <v>6.8351399914895412E-5</v>
      </c>
      <c r="BG2086" s="13">
        <f t="shared" si="2790"/>
        <v>2.0562744578777327E-5</v>
      </c>
      <c r="BH2086" s="13">
        <f t="shared" si="2791"/>
        <v>4.6395516237249619E-6</v>
      </c>
      <c r="BI2086" s="13">
        <f t="shared" si="2792"/>
        <v>8.374539376003416E-7</v>
      </c>
      <c r="BJ2086" s="14">
        <f t="shared" si="2793"/>
        <v>0.32373432533483315</v>
      </c>
      <c r="BK2086" s="14">
        <f t="shared" si="2794"/>
        <v>0.32216026016722882</v>
      </c>
      <c r="BL2086" s="14">
        <f t="shared" si="2795"/>
        <v>0.33126584582073199</v>
      </c>
      <c r="BM2086" s="14">
        <f t="shared" si="2796"/>
        <v>0.28576226986899667</v>
      </c>
      <c r="BN2086" s="14">
        <f t="shared" si="2797"/>
        <v>0.71412928889317784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438</v>
      </c>
      <c r="E2087" s="10">
        <f>VLOOKUP(A2087,home!$A$2:$E$405,3,FALSE)</f>
        <v>1.2378</v>
      </c>
      <c r="F2087" s="10">
        <f>VLOOKUP(B2087,home!$B$2:$E$405,3,FALSE)</f>
        <v>0.85540000000000005</v>
      </c>
      <c r="G2087" s="10">
        <f>VLOOKUP(C2087,away!$B$2:$E$405,4,FALSE)</f>
        <v>1.093</v>
      </c>
      <c r="H2087" s="10">
        <f>VLOOKUP(A2087,away!$A$2:$E$405,3,FALSE)</f>
        <v>0.96950000000000003</v>
      </c>
      <c r="I2087" s="10">
        <f>VLOOKUP(C2087,away!$B$2:$E$405,3,FALSE)</f>
        <v>1.0921000000000001</v>
      </c>
      <c r="J2087" s="10">
        <f>VLOOKUP(B2087,home!$B$2:$E$405,4,FALSE)</f>
        <v>0.78879999999999995</v>
      </c>
      <c r="K2087" s="12">
        <f t="shared" si="2742"/>
        <v>1.1572838331600002</v>
      </c>
      <c r="L2087" s="12">
        <f t="shared" si="2743"/>
        <v>0.83517430136000004</v>
      </c>
      <c r="M2087" s="13">
        <f t="shared" si="2744"/>
        <v>0.13635982234927607</v>
      </c>
      <c r="N2087" s="13">
        <f t="shared" si="2745"/>
        <v>0.15780701789738688</v>
      </c>
      <c r="O2087" s="13">
        <f t="shared" si="2746"/>
        <v>0.11388421936413036</v>
      </c>
      <c r="P2087" s="13">
        <f t="shared" si="2747"/>
        <v>0.1317963659221551</v>
      </c>
      <c r="Q2087" s="13">
        <f t="shared" si="2748"/>
        <v>9.1313755285918341E-2</v>
      </c>
      <c r="R2087" s="13">
        <f t="shared" si="2749"/>
        <v>4.7556586671683283E-2</v>
      </c>
      <c r="S2087" s="13">
        <f t="shared" si="2750"/>
        <v>3.1846407855009258E-2</v>
      </c>
      <c r="T2087" s="13">
        <f t="shared" si="2751"/>
        <v>7.6262901775474859E-2</v>
      </c>
      <c r="U2087" s="13">
        <f t="shared" si="2752"/>
        <v>5.5036468915411398E-2</v>
      </c>
      <c r="V2087" s="13">
        <f t="shared" si="2753"/>
        <v>3.4200696613259471E-3</v>
      </c>
      <c r="W2087" s="13">
        <f t="shared" si="2754"/>
        <v>3.522531091250726E-2</v>
      </c>
      <c r="X2087" s="13">
        <f t="shared" si="2755"/>
        <v>2.9419274431542037E-2</v>
      </c>
      <c r="Y2087" s="13">
        <f t="shared" si="2756"/>
        <v>1.2285110984940615E-2</v>
      </c>
      <c r="Z2087" s="13">
        <f t="shared" si="2757"/>
        <v>1.3239346349529791E-2</v>
      </c>
      <c r="AA2087" s="13">
        <f t="shared" si="2758"/>
        <v>1.5321681491916692E-2</v>
      </c>
      <c r="AB2087" s="13">
        <f t="shared" si="2759"/>
        <v>8.8657671437109929E-3</v>
      </c>
      <c r="AC2087" s="13">
        <f t="shared" si="2760"/>
        <v>2.0660079009966924E-4</v>
      </c>
      <c r="AD2087" s="13">
        <f t="shared" si="2761"/>
        <v>1.0191420709269797E-2</v>
      </c>
      <c r="AE2087" s="13">
        <f t="shared" si="2762"/>
        <v>8.511612670730237E-3</v>
      </c>
      <c r="AF2087" s="13">
        <f t="shared" si="2763"/>
        <v>3.554340082862025E-3</v>
      </c>
      <c r="AG2087" s="13">
        <f t="shared" si="2764"/>
        <v>9.8949783183337886E-4</v>
      </c>
      <c r="AH2087" s="13">
        <f t="shared" si="2765"/>
        <v>2.7642904594829027E-3</v>
      </c>
      <c r="AI2087" s="13">
        <f t="shared" si="2766"/>
        <v>3.1990686589179911E-3</v>
      </c>
      <c r="AJ2087" s="13">
        <f t="shared" si="2767"/>
        <v>1.8511152200673178E-3</v>
      </c>
      <c r="AK2087" s="13">
        <f t="shared" si="2768"/>
        <v>7.1408857250010742E-4</v>
      </c>
      <c r="AL2087" s="13">
        <f t="shared" si="2769"/>
        <v>7.9874651822401502E-6</v>
      </c>
      <c r="AM2087" s="13">
        <f t="shared" si="2770"/>
        <v>2.3588732847539917E-3</v>
      </c>
      <c r="AN2087" s="13">
        <f t="shared" si="2771"/>
        <v>1.9700703475911832E-3</v>
      </c>
      <c r="AO2087" s="13">
        <f t="shared" si="2772"/>
        <v>8.2267606308975938E-4</v>
      </c>
      <c r="AP2087" s="13">
        <f t="shared" si="2773"/>
        <v>2.290259687455284E-4</v>
      </c>
      <c r="AQ2087" s="13">
        <f t="shared" si="2774"/>
        <v>4.781915086008597E-5</v>
      </c>
      <c r="AR2087" s="13">
        <f t="shared" si="2775"/>
        <v>4.6173287065094941E-4</v>
      </c>
      <c r="AS2087" s="13">
        <f t="shared" si="2776"/>
        <v>5.3435598644290124E-4</v>
      </c>
      <c r="AT2087" s="13">
        <f t="shared" si="2777"/>
        <v>3.0920077213131703E-4</v>
      </c>
      <c r="AU2087" s="13">
        <f t="shared" si="2778"/>
        <v>1.1927768492938742E-4</v>
      </c>
      <c r="AV2087" s="13">
        <f t="shared" si="2779"/>
        <v>3.4509534106383061E-5</v>
      </c>
      <c r="AW2087" s="13">
        <f t="shared" si="2780"/>
        <v>2.1444873362993687E-7</v>
      </c>
      <c r="AX2087" s="13">
        <f t="shared" si="2781"/>
        <v>4.5498098615313627E-4</v>
      </c>
      <c r="AY2087" s="13">
        <f t="shared" si="2782"/>
        <v>3.7998842724252944E-4</v>
      </c>
      <c r="AZ2087" s="13">
        <f t="shared" si="2783"/>
        <v>1.5867828462358234E-4</v>
      </c>
      <c r="BA2087" s="13">
        <f t="shared" si="2784"/>
        <v>4.4174675167167875E-5</v>
      </c>
      <c r="BB2087" s="13">
        <f t="shared" si="2785"/>
        <v>9.2233883676360933E-6</v>
      </c>
      <c r="BC2087" s="13">
        <f t="shared" si="2786"/>
        <v>1.5406273872224855E-6</v>
      </c>
      <c r="BD2087" s="13">
        <f t="shared" si="2787"/>
        <v>6.4271237943475641E-5</v>
      </c>
      <c r="BE2087" s="13">
        <f t="shared" si="2788"/>
        <v>7.4380064609163928E-5</v>
      </c>
      <c r="BF2087" s="13">
        <f t="shared" si="2789"/>
        <v>4.3039423140790865E-5</v>
      </c>
      <c r="BG2087" s="13">
        <f t="shared" si="2790"/>
        <v>1.6602942863123217E-5</v>
      </c>
      <c r="BH2087" s="13">
        <f t="shared" si="2791"/>
        <v>4.8035793395929262E-6</v>
      </c>
      <c r="BI2087" s="13">
        <f t="shared" si="2792"/>
        <v>1.1118209422024568E-6</v>
      </c>
      <c r="BJ2087" s="14">
        <f t="shared" si="2793"/>
        <v>0.43203729378644723</v>
      </c>
      <c r="BK2087" s="14">
        <f t="shared" si="2794"/>
        <v>0.30401724247029077</v>
      </c>
      <c r="BL2087" s="14">
        <f t="shared" si="2795"/>
        <v>0.25085657241492026</v>
      </c>
      <c r="BM2087" s="14">
        <f t="shared" si="2796"/>
        <v>0.32105291355212917</v>
      </c>
      <c r="BN2087" s="14">
        <f t="shared" si="2797"/>
        <v>0.67871776749055002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438</v>
      </c>
      <c r="E2088" s="10">
        <f>VLOOKUP(A2088,home!$A$2:$E$405,3,FALSE)</f>
        <v>1.2378</v>
      </c>
      <c r="F2088" s="10">
        <f>VLOOKUP(B2088,home!$B$2:$E$405,3,FALSE)</f>
        <v>1.0455000000000001</v>
      </c>
      <c r="G2088" s="10">
        <f>VLOOKUP(C2088,away!$B$2:$E$405,4,FALSE)</f>
        <v>0.71279999999999999</v>
      </c>
      <c r="H2088" s="10">
        <f>VLOOKUP(A2088,away!$A$2:$E$405,3,FALSE)</f>
        <v>0.96950000000000003</v>
      </c>
      <c r="I2088" s="10">
        <f>VLOOKUP(C2088,away!$B$2:$E$405,3,FALSE)</f>
        <v>0.78879999999999995</v>
      </c>
      <c r="J2088" s="10">
        <f>VLOOKUP(B2088,home!$B$2:$E$405,4,FALSE)</f>
        <v>0.78879999999999995</v>
      </c>
      <c r="K2088" s="12">
        <f t="shared" si="2742"/>
        <v>0.92244866472000009</v>
      </c>
      <c r="L2088" s="12">
        <f t="shared" si="2743"/>
        <v>0.60322817407999996</v>
      </c>
      <c r="M2088" s="13">
        <f t="shared" si="2744"/>
        <v>0.21747381232627919</v>
      </c>
      <c r="N2088" s="13">
        <f t="shared" si="2745"/>
        <v>0.20060842779194413</v>
      </c>
      <c r="O2088" s="13">
        <f t="shared" si="2746"/>
        <v>0.13118633071979796</v>
      </c>
      <c r="P2088" s="13">
        <f t="shared" si="2747"/>
        <v>0.12101265560199397</v>
      </c>
      <c r="Q2088" s="13">
        <f t="shared" si="2748"/>
        <v>9.2525488174128687E-2</v>
      </c>
      <c r="R2088" s="13">
        <f t="shared" si="2749"/>
        <v>3.9567645372179362E-2</v>
      </c>
      <c r="S2088" s="13">
        <f t="shared" si="2750"/>
        <v>1.6834283009988456E-2</v>
      </c>
      <c r="T2088" s="13">
        <f t="shared" si="2751"/>
        <v>5.5813981287140275E-2</v>
      </c>
      <c r="U2088" s="13">
        <f t="shared" si="2752"/>
        <v>3.6499121639681352E-2</v>
      </c>
      <c r="V2088" s="13">
        <f t="shared" si="2753"/>
        <v>1.0408207418953499E-3</v>
      </c>
      <c r="W2088" s="13">
        <f t="shared" si="2754"/>
        <v>2.845000433959706E-2</v>
      </c>
      <c r="X2088" s="13">
        <f t="shared" si="2755"/>
        <v>1.7161844170343207E-2</v>
      </c>
      <c r="Y2088" s="13">
        <f t="shared" si="2756"/>
        <v>5.1762539613608126E-3</v>
      </c>
      <c r="Z2088" s="13">
        <f t="shared" si="2757"/>
        <v>7.9561061568349054E-3</v>
      </c>
      <c r="AA2088" s="13">
        <f t="shared" si="2758"/>
        <v>7.3390995007429315E-3</v>
      </c>
      <c r="AB2088" s="13">
        <f t="shared" si="2759"/>
        <v>3.3849712673537672E-3</v>
      </c>
      <c r="AC2088" s="13">
        <f t="shared" si="2760"/>
        <v>3.6197600252158592E-5</v>
      </c>
      <c r="AD2088" s="13">
        <f t="shared" si="2761"/>
        <v>6.5609171285848792E-3</v>
      </c>
      <c r="AE2088" s="13">
        <f t="shared" si="2762"/>
        <v>3.9577300597664527E-3</v>
      </c>
      <c r="AF2088" s="13">
        <f t="shared" si="2763"/>
        <v>1.1937071387272231E-3</v>
      </c>
      <c r="AG2088" s="13">
        <f t="shared" si="2764"/>
        <v>2.4002592589356133E-4</v>
      </c>
      <c r="AH2088" s="13">
        <f t="shared" si="2765"/>
        <v>1.1998368474435415E-3</v>
      </c>
      <c r="AI2088" s="13">
        <f t="shared" si="2766"/>
        <v>1.1067878978061494E-3</v>
      </c>
      <c r="AJ2088" s="13">
        <f t="shared" si="2767"/>
        <v>5.104775092297691E-4</v>
      </c>
      <c r="AK2088" s="13">
        <f t="shared" si="2768"/>
        <v>1.569630989195307E-4</v>
      </c>
      <c r="AL2088" s="13">
        <f t="shared" si="2769"/>
        <v>8.0568187701812828E-7</v>
      </c>
      <c r="AM2088" s="13">
        <f t="shared" si="2770"/>
        <v>1.2104218489203402E-3</v>
      </c>
      <c r="AN2088" s="13">
        <f t="shared" si="2771"/>
        <v>7.3016056179075431E-4</v>
      </c>
      <c r="AO2088" s="13">
        <f t="shared" si="2772"/>
        <v>2.2022671123713184E-4</v>
      </c>
      <c r="AP2088" s="13">
        <f t="shared" si="2773"/>
        <v>4.4282318967739483E-5</v>
      </c>
      <c r="AQ2088" s="13">
        <f t="shared" si="2774"/>
        <v>6.6780856037344089E-6</v>
      </c>
      <c r="AR2088" s="13">
        <f t="shared" si="2775"/>
        <v>1.4475507813545421E-4</v>
      </c>
      <c r="AS2088" s="13">
        <f t="shared" si="2776"/>
        <v>1.3352912853748902E-4</v>
      </c>
      <c r="AT2088" s="13">
        <f t="shared" si="2777"/>
        <v>6.1586883160315986E-5</v>
      </c>
      <c r="AU2088" s="13">
        <f t="shared" si="2778"/>
        <v>1.8936912711833381E-5</v>
      </c>
      <c r="AV2088" s="13">
        <f t="shared" si="2779"/>
        <v>4.3670824612374749E-6</v>
      </c>
      <c r="AW2088" s="13">
        <f t="shared" si="2780"/>
        <v>1.2453313403251094E-8</v>
      </c>
      <c r="AX2088" s="13">
        <f t="shared" si="2781"/>
        <v>1.8609200304741348E-4</v>
      </c>
      <c r="AY2088" s="13">
        <f t="shared" si="2782"/>
        <v>1.1225593920918101E-4</v>
      </c>
      <c r="AZ2088" s="13">
        <f t="shared" si="2783"/>
        <v>3.3857972619394866E-5</v>
      </c>
      <c r="BA2088" s="13">
        <f t="shared" si="2784"/>
        <v>6.8080276670827326E-6</v>
      </c>
      <c r="BB2088" s="13">
        <f t="shared" si="2785"/>
        <v>1.0266985246751096E-6</v>
      </c>
      <c r="BC2088" s="13">
        <f t="shared" si="2786"/>
        <v>1.2386669527407923E-7</v>
      </c>
      <c r="BD2088" s="13">
        <f t="shared" si="2787"/>
        <v>1.4553390245409624E-5</v>
      </c>
      <c r="BE2088" s="13">
        <f t="shared" si="2788"/>
        <v>1.3424755399027183E-5</v>
      </c>
      <c r="BF2088" s="13">
        <f t="shared" si="2789"/>
        <v>6.1918238460126175E-6</v>
      </c>
      <c r="BG2088" s="13">
        <f t="shared" si="2790"/>
        <v>1.9038798796452651E-6</v>
      </c>
      <c r="BH2088" s="13">
        <f t="shared" si="2791"/>
        <v>4.3905786319151229E-7</v>
      </c>
      <c r="BI2088" s="13">
        <f t="shared" si="2792"/>
        <v>8.1001667927165423E-8</v>
      </c>
      <c r="BJ2088" s="14">
        <f t="shared" si="2793"/>
        <v>0.41424031401176897</v>
      </c>
      <c r="BK2088" s="14">
        <f t="shared" si="2794"/>
        <v>0.35651083090149527</v>
      </c>
      <c r="BL2088" s="14">
        <f t="shared" si="2795"/>
        <v>0.22135100284706194</v>
      </c>
      <c r="BM2088" s="14">
        <f t="shared" si="2796"/>
        <v>0.19757165044494215</v>
      </c>
      <c r="BN2088" s="14">
        <f t="shared" si="2797"/>
        <v>0.80237435998632323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438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438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438</v>
      </c>
      <c r="E2091" s="10">
        <f>VLOOKUP(A2091,home!$A$2:$E$405,3,FALSE)</f>
        <v>1.6362000000000001</v>
      </c>
      <c r="F2091" s="10">
        <f>VLOOKUP(B2091,home!$B$2:$E$405,3,FALSE)</f>
        <v>1.1145</v>
      </c>
      <c r="G2091" s="10">
        <f>VLOOKUP(C2091,away!$B$2:$E$405,4,FALSE)</f>
        <v>1.0785</v>
      </c>
      <c r="H2091" s="10">
        <f>VLOOKUP(A2091,away!$A$2:$E$405,3,FALSE)</f>
        <v>1.1547000000000001</v>
      </c>
      <c r="I2091" s="10">
        <f>VLOOKUP(C2091,away!$B$2:$E$405,3,FALSE)</f>
        <v>1.0698000000000001</v>
      </c>
      <c r="J2091" s="10">
        <f>VLOOKUP(B2091,home!$B$2:$E$405,4,FALSE)</f>
        <v>0.71319999999999995</v>
      </c>
      <c r="K2091" s="12">
        <f t="shared" si="2742"/>
        <v>1.9666931746500003</v>
      </c>
      <c r="L2091" s="12">
        <f t="shared" si="2743"/>
        <v>0.88101457639199998</v>
      </c>
      <c r="M2091" s="13">
        <f t="shared" si="2744"/>
        <v>5.7977066544025992E-2</v>
      </c>
      <c r="N2091" s="13">
        <f t="shared" si="2745"/>
        <v>0.11402310105836479</v>
      </c>
      <c r="O2091" s="13">
        <f t="shared" si="2746"/>
        <v>5.107864072173586E-2</v>
      </c>
      <c r="P2091" s="13">
        <f t="shared" si="2747"/>
        <v>0.10045601407783747</v>
      </c>
      <c r="Q2091" s="13">
        <f t="shared" si="2748"/>
        <v>0.11212422730195665</v>
      </c>
      <c r="R2091" s="13">
        <f t="shared" si="2749"/>
        <v>2.2500513509069637E-2</v>
      </c>
      <c r="S2091" s="13">
        <f t="shared" si="2750"/>
        <v>4.3514666082422333E-2</v>
      </c>
      <c r="T2091" s="13">
        <f t="shared" si="2751"/>
        <v>9.8783078619713666E-2</v>
      </c>
      <c r="U2091" s="13">
        <f t="shared" si="2752"/>
        <v>4.4251606344407383E-2</v>
      </c>
      <c r="V2091" s="13">
        <f t="shared" si="2753"/>
        <v>8.3774694013398782E-3</v>
      </c>
      <c r="W2091" s="13">
        <f t="shared" si="2754"/>
        <v>7.3504650849221101E-2</v>
      </c>
      <c r="X2091" s="13">
        <f t="shared" si="2755"/>
        <v>6.475866883076839E-2</v>
      </c>
      <c r="Y2091" s="13">
        <f t="shared" si="2756"/>
        <v>2.8526665593824614E-2</v>
      </c>
      <c r="Z2091" s="13">
        <f t="shared" si="2757"/>
        <v>6.6077601259318204E-3</v>
      </c>
      <c r="AA2091" s="13">
        <f t="shared" si="2758"/>
        <v>1.2995436739394536E-2</v>
      </c>
      <c r="AB2091" s="13">
        <f t="shared" si="2759"/>
        <v>1.2779018368481547E-2</v>
      </c>
      <c r="AC2091" s="13">
        <f t="shared" si="2760"/>
        <v>9.0721990853766189E-4</v>
      </c>
      <c r="AD2091" s="13">
        <f t="shared" si="2761"/>
        <v>3.6140273782548617E-2</v>
      </c>
      <c r="AE2091" s="13">
        <f t="shared" si="2762"/>
        <v>3.1840107997222977E-2</v>
      </c>
      <c r="AF2091" s="13">
        <f t="shared" si="2763"/>
        <v>1.4025799629724466E-2</v>
      </c>
      <c r="AG2091" s="13">
        <f t="shared" si="2764"/>
        <v>4.1189779731135899E-3</v>
      </c>
      <c r="AH2091" s="13">
        <f t="shared" si="2765"/>
        <v>1.4553832470619425E-3</v>
      </c>
      <c r="AI2091" s="13">
        <f t="shared" si="2766"/>
        <v>2.8622922984966773E-3</v>
      </c>
      <c r="AJ2091" s="13">
        <f t="shared" si="2767"/>
        <v>2.8146253636533386E-3</v>
      </c>
      <c r="AK2091" s="13">
        <f t="shared" si="2768"/>
        <v>1.8451681639645983E-3</v>
      </c>
      <c r="AL2091" s="13">
        <f t="shared" si="2769"/>
        <v>6.2877065940925586E-5</v>
      </c>
      <c r="AM2091" s="13">
        <f t="shared" si="2770"/>
        <v>1.4215365955624146E-2</v>
      </c>
      <c r="AN2091" s="13">
        <f t="shared" si="2771"/>
        <v>1.2523944615651468E-2</v>
      </c>
      <c r="AO2091" s="13">
        <f t="shared" si="2772"/>
        <v>5.5168888801575226E-3</v>
      </c>
      <c r="AP2091" s="13">
        <f t="shared" si="2773"/>
        <v>1.6201531732512385E-3</v>
      </c>
      <c r="AQ2091" s="13">
        <f t="shared" si="2774"/>
        <v>3.5684464040552352E-4</v>
      </c>
      <c r="AR2091" s="13">
        <f t="shared" si="2775"/>
        <v>2.5644277097965822E-4</v>
      </c>
      <c r="AS2091" s="13">
        <f t="shared" si="2776"/>
        <v>5.0434424737402696E-4</v>
      </c>
      <c r="AT2091" s="13">
        <f t="shared" si="2777"/>
        <v>4.9594519449224514E-4</v>
      </c>
      <c r="AU2091" s="13">
        <f t="shared" si="2778"/>
        <v>3.2512400966945506E-4</v>
      </c>
      <c r="AV2091" s="13">
        <f t="shared" si="2779"/>
        <v>1.5985479268293949E-4</v>
      </c>
      <c r="AW2091" s="13">
        <f t="shared" si="2780"/>
        <v>3.0262825352284694E-6</v>
      </c>
      <c r="AX2091" s="13">
        <f t="shared" si="2781"/>
        <v>4.6595438666796607E-3</v>
      </c>
      <c r="AY2091" s="13">
        <f t="shared" si="2782"/>
        <v>4.1051260658827235E-3</v>
      </c>
      <c r="AZ2091" s="13">
        <f t="shared" si="2783"/>
        <v>1.8083379509847123E-3</v>
      </c>
      <c r="BA2091" s="13">
        <f t="shared" si="2784"/>
        <v>5.3105736462012449E-4</v>
      </c>
      <c r="BB2091" s="13">
        <f t="shared" si="2785"/>
        <v>1.169673197826627E-4</v>
      </c>
      <c r="BC2091" s="13">
        <f t="shared" si="2786"/>
        <v>2.0609982738006043E-5</v>
      </c>
      <c r="BD2091" s="13">
        <f t="shared" si="2787"/>
        <v>3.7654969873905691E-5</v>
      </c>
      <c r="BE2091" s="13">
        <f t="shared" si="2788"/>
        <v>7.4055772242661699E-5</v>
      </c>
      <c r="BF2091" s="13">
        <f t="shared" si="2789"/>
        <v>7.2822490906538864E-5</v>
      </c>
      <c r="BG2091" s="13">
        <f t="shared" si="2790"/>
        <v>4.7739831942300557E-5</v>
      </c>
      <c r="BH2091" s="13">
        <f t="shared" si="2791"/>
        <v>2.3472400409965142E-5</v>
      </c>
      <c r="BI2091" s="13">
        <f t="shared" si="2792"/>
        <v>9.2326019357860638E-6</v>
      </c>
      <c r="BJ2091" s="14">
        <f t="shared" si="2793"/>
        <v>0.62332039145223661</v>
      </c>
      <c r="BK2091" s="14">
        <f t="shared" si="2794"/>
        <v>0.21540043914598697</v>
      </c>
      <c r="BL2091" s="14">
        <f t="shared" si="2795"/>
        <v>0.154589373838775</v>
      </c>
      <c r="BM2091" s="14">
        <f t="shared" si="2796"/>
        <v>0.53765630156659261</v>
      </c>
      <c r="BN2091" s="14">
        <f t="shared" si="2797"/>
        <v>0.45815956321299034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439</v>
      </c>
      <c r="E2092" s="10">
        <f>VLOOKUP(A2092,home!$A$2:$E$405,3,FALSE)</f>
        <v>1.3193999999999999</v>
      </c>
      <c r="F2092" s="10">
        <f>VLOOKUP(B2092,home!$B$2:$E$405,3,FALSE)</f>
        <v>1.7224999999999999</v>
      </c>
      <c r="G2092" s="10">
        <f>VLOOKUP(C2092,away!$B$2:$E$405,4,FALSE)</f>
        <v>0.55120000000000002</v>
      </c>
      <c r="H2092" s="10">
        <f>VLOOKUP(A2092,away!$A$2:$E$405,3,FALSE)</f>
        <v>1.0076000000000001</v>
      </c>
      <c r="I2092" s="10">
        <f>VLOOKUP(C2092,away!$B$2:$E$405,3,FALSE)</f>
        <v>1.0827</v>
      </c>
      <c r="J2092" s="10">
        <f>VLOOKUP(B2092,home!$B$2:$E$405,4,FALSE)</f>
        <v>0.5413</v>
      </c>
      <c r="K2092" s="12">
        <f t="shared" si="2742"/>
        <v>1.2526937748</v>
      </c>
      <c r="L2092" s="12">
        <f t="shared" si="2743"/>
        <v>0.590519607876</v>
      </c>
      <c r="M2092" s="13">
        <f t="shared" si="2744"/>
        <v>0.15830790402437472</v>
      </c>
      <c r="N2092" s="13">
        <f t="shared" si="2745"/>
        <v>0.1983113258729701</v>
      </c>
      <c r="O2092" s="13">
        <f t="shared" si="2746"/>
        <v>9.348392140814521E-2</v>
      </c>
      <c r="P2092" s="13">
        <f t="shared" si="2747"/>
        <v>0.11710672639187597</v>
      </c>
      <c r="Q2092" s="13">
        <f t="shared" si="2748"/>
        <v>0.12421168169670192</v>
      </c>
      <c r="R2092" s="13">
        <f t="shared" si="2749"/>
        <v>2.7602044306324354E-2</v>
      </c>
      <c r="S2092" s="13">
        <f t="shared" si="2750"/>
        <v>2.1657139374592047E-2</v>
      </c>
      <c r="T2092" s="13">
        <f t="shared" si="2751"/>
        <v>7.3349433569154951E-2</v>
      </c>
      <c r="U2092" s="13">
        <f t="shared" si="2752"/>
        <v>3.4576909074286309E-2</v>
      </c>
      <c r="V2092" s="13">
        <f t="shared" si="2753"/>
        <v>1.7800730452056097E-3</v>
      </c>
      <c r="W2092" s="13">
        <f t="shared" si="2754"/>
        <v>5.1866400139632535E-2</v>
      </c>
      <c r="X2092" s="13">
        <f t="shared" si="2755"/>
        <v>3.0628126272395518E-2</v>
      </c>
      <c r="Y2092" s="13">
        <f t="shared" si="2756"/>
        <v>9.0432545581758082E-3</v>
      </c>
      <c r="Z2092" s="13">
        <f t="shared" si="2757"/>
        <v>5.4331827934488803E-3</v>
      </c>
      <c r="AA2092" s="13">
        <f t="shared" si="2758"/>
        <v>6.8061142627038876E-3</v>
      </c>
      <c r="AB2092" s="13">
        <f t="shared" si="2759"/>
        <v>4.2629884837333265E-3</v>
      </c>
      <c r="AC2092" s="13">
        <f t="shared" si="2760"/>
        <v>8.2299478485906149E-5</v>
      </c>
      <c r="AD2092" s="13">
        <f t="shared" si="2761"/>
        <v>1.6243179144050886E-2</v>
      </c>
      <c r="AE2092" s="13">
        <f t="shared" si="2762"/>
        <v>9.5919157788045516E-3</v>
      </c>
      <c r="AF2092" s="13">
        <f t="shared" si="2763"/>
        <v>2.8321071722396405E-3</v>
      </c>
      <c r="AG2092" s="13">
        <f t="shared" si="2764"/>
        <v>5.5747160560458669E-4</v>
      </c>
      <c r="AH2092" s="13">
        <f t="shared" si="2765"/>
        <v>8.0210024317651563E-4</v>
      </c>
      <c r="AI2092" s="13">
        <f t="shared" si="2766"/>
        <v>1.0047859813927876E-3</v>
      </c>
      <c r="AJ2092" s="13">
        <f t="shared" si="2767"/>
        <v>6.2934457194852684E-4</v>
      </c>
      <c r="AK2092" s="13">
        <f t="shared" si="2768"/>
        <v>2.6279200916136343E-4</v>
      </c>
      <c r="AL2092" s="13">
        <f t="shared" si="2769"/>
        <v>2.4352094277640512E-6</v>
      </c>
      <c r="AM2092" s="13">
        <f t="shared" si="2770"/>
        <v>4.0695458793427479E-3</v>
      </c>
      <c r="AN2092" s="13">
        <f t="shared" si="2771"/>
        <v>2.4031466369028713E-3</v>
      </c>
      <c r="AO2092" s="13">
        <f t="shared" si="2772"/>
        <v>7.095526048462059E-4</v>
      </c>
      <c r="AP2092" s="13">
        <f t="shared" si="2773"/>
        <v>1.3966824199372532E-4</v>
      </c>
      <c r="AQ2092" s="13">
        <f t="shared" si="2774"/>
        <v>2.0619208873716236E-5</v>
      </c>
      <c r="AR2092" s="13">
        <f t="shared" si="2775"/>
        <v>9.4731184215568091E-5</v>
      </c>
      <c r="AS2092" s="13">
        <f t="shared" si="2776"/>
        <v>1.1866916474627417E-4</v>
      </c>
      <c r="AT2092" s="13">
        <f t="shared" si="2777"/>
        <v>7.4328061969186642E-5</v>
      </c>
      <c r="AU2092" s="13">
        <f t="shared" si="2778"/>
        <v>3.1036766840582914E-5</v>
      </c>
      <c r="AV2092" s="13">
        <f t="shared" si="2779"/>
        <v>9.7198911527793228E-6</v>
      </c>
      <c r="AW2092" s="13">
        <f t="shared" si="2780"/>
        <v>5.0039511068564355E-8</v>
      </c>
      <c r="AX2092" s="13">
        <f t="shared" si="2781"/>
        <v>8.4964913155260828E-4</v>
      </c>
      <c r="AY2092" s="13">
        <f t="shared" si="2782"/>
        <v>5.0173447199663014E-4</v>
      </c>
      <c r="AZ2092" s="13">
        <f t="shared" si="2783"/>
        <v>1.4814202183066098E-4</v>
      </c>
      <c r="BA2092" s="13">
        <f t="shared" si="2784"/>
        <v>2.9160256213799924E-5</v>
      </c>
      <c r="BB2092" s="13">
        <f t="shared" si="2785"/>
        <v>4.3049257662342052E-6</v>
      </c>
      <c r="BC2092" s="13">
        <f t="shared" si="2786"/>
        <v>5.0842861508238254E-7</v>
      </c>
      <c r="BD2092" s="13">
        <f t="shared" si="2787"/>
        <v>9.3234369594343935E-6</v>
      </c>
      <c r="BE2092" s="13">
        <f t="shared" si="2788"/>
        <v>1.1679411438823706E-5</v>
      </c>
      <c r="BF2092" s="13">
        <f t="shared" si="2789"/>
        <v>7.3153630013711845E-6</v>
      </c>
      <c r="BG2092" s="13">
        <f t="shared" si="2790"/>
        <v>3.054636564073309E-6</v>
      </c>
      <c r="BH2092" s="13">
        <f t="shared" si="2791"/>
        <v>9.5663105202277403E-7</v>
      </c>
      <c r="BI2092" s="13">
        <f t="shared" si="2792"/>
        <v>2.3967315272986084E-7</v>
      </c>
      <c r="BJ2092" s="14">
        <f t="shared" si="2793"/>
        <v>0.52551092761766494</v>
      </c>
      <c r="BK2092" s="14">
        <f t="shared" si="2794"/>
        <v>0.29943831199595872</v>
      </c>
      <c r="BL2092" s="14">
        <f t="shared" si="2795"/>
        <v>0.16979205456196511</v>
      </c>
      <c r="BM2092" s="14">
        <f t="shared" si="2796"/>
        <v>0.28064918883615964</v>
      </c>
      <c r="BN2092" s="14">
        <f t="shared" si="2797"/>
        <v>0.71902360370039231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439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x14ac:dyDescent="0.25">
      <c r="A2094" t="s">
        <v>344</v>
      </c>
      <c r="B2094" t="s">
        <v>211</v>
      </c>
      <c r="C2094" t="s">
        <v>213</v>
      </c>
      <c r="D2094" t="s">
        <v>439</v>
      </c>
      <c r="E2094" s="10">
        <f>VLOOKUP(A2094,home!$A$2:$E$405,3,FALSE)</f>
        <v>1.3976999999999999</v>
      </c>
      <c r="F2094" s="10">
        <f>VLOOKUP(B2094,home!$B$2:$E$405,3,FALSE)</f>
        <v>1.2683</v>
      </c>
      <c r="G2094" s="10">
        <f>VLOOKUP(C2094,away!$B$2:$E$405,4,FALSE)</f>
        <v>0.6401</v>
      </c>
      <c r="H2094" s="10">
        <f>VLOOKUP(A2094,away!$A$2:$E$405,3,FALSE)</f>
        <v>1.0585</v>
      </c>
      <c r="I2094" s="10">
        <f>VLOOKUP(C2094,away!$B$2:$E$405,3,FALSE)</f>
        <v>1.0939000000000001</v>
      </c>
      <c r="J2094" s="10">
        <f>VLOOKUP(B2094,home!$B$2:$E$405,4,FALSE)</f>
        <v>0.73</v>
      </c>
      <c r="K2094" s="12">
        <f t="shared" si="2742"/>
        <v>1.1347071326909999</v>
      </c>
      <c r="L2094" s="12">
        <f t="shared" si="2743"/>
        <v>0.84526199950000003</v>
      </c>
      <c r="M2094" s="13">
        <f t="shared" si="2744"/>
        <v>0.13807349927151727</v>
      </c>
      <c r="N2094" s="13">
        <f t="shared" si="2745"/>
        <v>0.15667298445899622</v>
      </c>
      <c r="O2094" s="13">
        <f t="shared" si="2746"/>
        <v>0.11670828207220448</v>
      </c>
      <c r="P2094" s="13">
        <f t="shared" si="2747"/>
        <v>0.13242972011144355</v>
      </c>
      <c r="Q2094" s="13">
        <f t="shared" si="2748"/>
        <v>8.8888976482804596E-2</v>
      </c>
      <c r="R2094" s="13">
        <f t="shared" si="2749"/>
        <v>4.9324537931280783E-2</v>
      </c>
      <c r="S2094" s="13">
        <f t="shared" si="2750"/>
        <v>3.1754157860351025E-2</v>
      </c>
      <c r="T2094" s="13">
        <f t="shared" si="2751"/>
        <v>7.5134473995363882E-2</v>
      </c>
      <c r="U2094" s="13">
        <f t="shared" si="2752"/>
        <v>5.5968905007312081E-2</v>
      </c>
      <c r="V2094" s="13">
        <f t="shared" si="2753"/>
        <v>3.3840223262792788E-3</v>
      </c>
      <c r="W2094" s="13">
        <f t="shared" si="2754"/>
        <v>3.3620985210880305E-2</v>
      </c>
      <c r="X2094" s="13">
        <f t="shared" si="2755"/>
        <v>2.8418541184508619E-2</v>
      </c>
      <c r="Y2094" s="13">
        <f t="shared" si="2756"/>
        <v>1.2010556472245427E-2</v>
      </c>
      <c r="Z2094" s="13">
        <f t="shared" si="2757"/>
        <v>1.389738585206933E-2</v>
      </c>
      <c r="AA2094" s="13">
        <f t="shared" si="2758"/>
        <v>1.5769462852102057E-2</v>
      </c>
      <c r="AB2094" s="13">
        <f t="shared" si="2759"/>
        <v>8.9468609884929811E-3</v>
      </c>
      <c r="AC2094" s="13">
        <f t="shared" si="2760"/>
        <v>2.0285623774858922E-4</v>
      </c>
      <c r="AD2094" s="13">
        <f t="shared" si="2761"/>
        <v>9.5374929317211272E-3</v>
      </c>
      <c r="AE2094" s="13">
        <f t="shared" si="2762"/>
        <v>8.0616803456837176E-3</v>
      </c>
      <c r="AF2094" s="13">
        <f t="shared" si="2763"/>
        <v>3.4071160241612355E-3</v>
      </c>
      <c r="AG2094" s="13">
        <f t="shared" si="2764"/>
        <v>9.59968567703672E-4</v>
      </c>
      <c r="AH2094" s="13">
        <f t="shared" si="2765"/>
        <v>2.9367330382857829E-3</v>
      </c>
      <c r="AI2094" s="13">
        <f t="shared" si="2766"/>
        <v>3.332331925352189E-3</v>
      </c>
      <c r="AJ2094" s="13">
        <f t="shared" si="2767"/>
        <v>1.890610402095531E-3</v>
      </c>
      <c r="AK2094" s="13">
        <f t="shared" si="2768"/>
        <v>7.1509636946586602E-4</v>
      </c>
      <c r="AL2094" s="13">
        <f t="shared" si="2769"/>
        <v>7.7825780992422092E-6</v>
      </c>
      <c r="AM2094" s="13">
        <f t="shared" si="2770"/>
        <v>2.164452251522792E-3</v>
      </c>
      <c r="AN2094" s="13">
        <f t="shared" si="2771"/>
        <v>1.8295292379444323E-3</v>
      </c>
      <c r="AO2094" s="13">
        <f t="shared" si="2772"/>
        <v>7.7321577090431115E-4</v>
      </c>
      <c r="AP2094" s="13">
        <f t="shared" si="2773"/>
        <v>2.1785663618650397E-4</v>
      </c>
      <c r="AQ2094" s="13">
        <f t="shared" si="2774"/>
        <v>4.60364839768371E-5</v>
      </c>
      <c r="AR2094" s="13">
        <f t="shared" si="2775"/>
        <v>4.9646176798783036E-4</v>
      </c>
      <c r="AS2094" s="13">
        <f t="shared" si="2776"/>
        <v>5.6333870924417536E-4</v>
      </c>
      <c r="AT2094" s="13">
        <f t="shared" si="2777"/>
        <v>3.1961222575015359E-4</v>
      </c>
      <c r="AU2094" s="13">
        <f t="shared" si="2778"/>
        <v>1.2088875741798177E-4</v>
      </c>
      <c r="AV2094" s="13">
        <f t="shared" si="2779"/>
        <v>3.4293333826083989E-5</v>
      </c>
      <c r="AW2094" s="13">
        <f t="shared" si="2780"/>
        <v>2.0734621714477921E-7</v>
      </c>
      <c r="AX2094" s="13">
        <f t="shared" si="2781"/>
        <v>4.0933656802866745E-4</v>
      </c>
      <c r="AY2094" s="13">
        <f t="shared" si="2782"/>
        <v>3.4599664596037921E-4</v>
      </c>
      <c r="AZ2094" s="13">
        <f t="shared" si="2783"/>
        <v>1.4622890839238189E-4</v>
      </c>
      <c r="BA2094" s="13">
        <f t="shared" si="2784"/>
        <v>4.1200579830815677E-5</v>
      </c>
      <c r="BB2094" s="13">
        <f t="shared" si="2785"/>
        <v>8.7063211220886565E-6</v>
      </c>
      <c r="BC2094" s="13">
        <f t="shared" si="2786"/>
        <v>1.4718244799891488E-6</v>
      </c>
      <c r="BD2094" s="13">
        <f t="shared" si="2787"/>
        <v>6.9940044447449733E-5</v>
      </c>
      <c r="BE2094" s="13">
        <f t="shared" si="2788"/>
        <v>7.9361467295246783E-5</v>
      </c>
      <c r="BF2094" s="13">
        <f t="shared" si="2789"/>
        <v>4.5026011500370018E-5</v>
      </c>
      <c r="BG2094" s="13">
        <f t="shared" si="2790"/>
        <v>1.7030445468698951E-5</v>
      </c>
      <c r="BH2094" s="13">
        <f t="shared" si="2791"/>
        <v>4.8311419865594549E-6</v>
      </c>
      <c r="BI2094" s="13">
        <f t="shared" si="2792"/>
        <v>1.0963862542383963E-6</v>
      </c>
      <c r="BJ2094" s="14">
        <f t="shared" si="2793"/>
        <v>0.42269680690241801</v>
      </c>
      <c r="BK2094" s="14">
        <f t="shared" si="2794"/>
        <v>0.30619803503139931</v>
      </c>
      <c r="BL2094" s="14">
        <f t="shared" si="2795"/>
        <v>0.25734470087777062</v>
      </c>
      <c r="BM2094" s="14">
        <f t="shared" si="2796"/>
        <v>0.31769313903566715</v>
      </c>
      <c r="BN2094" s="14">
        <f t="shared" si="2797"/>
        <v>0.68209800032824686</v>
      </c>
    </row>
  </sheetData>
  <conditionalFormatting sqref="BJ2:BL2094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2021-11-24T09:13:12Z</dcterms:modified>
</cp:coreProperties>
</file>